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ECHNOL\Společné\Poskytnutá data\Výzkum a vývoj\RIS\2024\"/>
    </mc:Choice>
  </mc:AlternateContent>
  <bookViews>
    <workbookView xWindow="-105" yWindow="-105" windowWidth="23250" windowHeight="12570" tabRatio="853"/>
  </bookViews>
  <sheets>
    <sheet name="OBSAH" sheetId="43" r:id="rId1"/>
    <sheet name="Metodika_Pracovníci VaV" sheetId="103" r:id="rId2"/>
    <sheet name="Metodika_Výdaje na VaV" sheetId="102" r:id="rId3"/>
    <sheet name="Poznámky" sheetId="97" r:id="rId4"/>
    <sheet name="1.1" sheetId="1" r:id="rId5"/>
    <sheet name="1.2" sheetId="2" r:id="rId6"/>
    <sheet name="1.3" sheetId="3" r:id="rId7"/>
    <sheet name="1.4" sheetId="4" r:id="rId8"/>
    <sheet name="1.5" sheetId="5" r:id="rId9"/>
    <sheet name="1.6" sheetId="6" r:id="rId10"/>
    <sheet name="1.7" sheetId="7" r:id="rId11"/>
    <sheet name="1.8" sheetId="8" r:id="rId12"/>
    <sheet name="1.9" sheetId="45" r:id="rId13"/>
    <sheet name="1.10" sheetId="46" r:id="rId14"/>
    <sheet name="1.11" sheetId="48" r:id="rId15"/>
    <sheet name="1.12" sheetId="49" r:id="rId16"/>
    <sheet name="1.13" sheetId="54" r:id="rId17"/>
    <sheet name="1.14" sheetId="55" r:id="rId18"/>
    <sheet name="1.15" sheetId="50" r:id="rId19"/>
    <sheet name="1.16" sheetId="99" r:id="rId20"/>
    <sheet name="1.17" sheetId="53" r:id="rId21"/>
    <sheet name="1.18" sheetId="75" r:id="rId22"/>
    <sheet name="1.19" sheetId="100" r:id="rId23"/>
    <sheet name="1.20" sheetId="76" r:id="rId24"/>
    <sheet name="1.21" sheetId="77" r:id="rId25"/>
    <sheet name="1.22" sheetId="101" r:id="rId26"/>
    <sheet name="1.23" sheetId="78" r:id="rId27"/>
    <sheet name="2.1" sheetId="9" r:id="rId28"/>
    <sheet name="2.2" sheetId="51" r:id="rId29"/>
    <sheet name="2.3" sheetId="10" r:id="rId30"/>
    <sheet name="2.4" sheetId="52" r:id="rId31"/>
    <sheet name="2.5" sheetId="56" r:id="rId32"/>
    <sheet name="2.6" sheetId="13" r:id="rId33"/>
    <sheet name="2.7" sheetId="57" r:id="rId34"/>
    <sheet name="2.8" sheetId="58" r:id="rId35"/>
    <sheet name="2.9" sheetId="59" r:id="rId36"/>
    <sheet name="2.10" sheetId="60" r:id="rId37"/>
    <sheet name="2.11" sheetId="61" r:id="rId38"/>
    <sheet name="2.12" sheetId="62" r:id="rId39"/>
    <sheet name="2.13" sheetId="63" r:id="rId40"/>
    <sheet name="2.14" sheetId="64" r:id="rId41"/>
    <sheet name="2.15" sheetId="65" r:id="rId42"/>
    <sheet name="3.1" sheetId="17" r:id="rId43"/>
    <sheet name="3.2" sheetId="19" r:id="rId44"/>
    <sheet name="3.3" sheetId="20" r:id="rId45"/>
    <sheet name="3.4" sheetId="66" r:id="rId46"/>
    <sheet name="3.5" sheetId="21" r:id="rId47"/>
    <sheet name="3.6" sheetId="23" r:id="rId48"/>
    <sheet name="3.7" sheetId="67" r:id="rId49"/>
    <sheet name="3.8" sheetId="69" r:id="rId50"/>
    <sheet name="3.9" sheetId="24" r:id="rId51"/>
    <sheet name="3.10" sheetId="25" r:id="rId52"/>
    <sheet name="3.11" sheetId="70" r:id="rId53"/>
    <sheet name="3.12" sheetId="28" r:id="rId54"/>
    <sheet name="3.13" sheetId="29" r:id="rId55"/>
    <sheet name="3.14" sheetId="72" r:id="rId56"/>
    <sheet name="3.15" sheetId="79" r:id="rId57"/>
    <sheet name="3.16" sheetId="98" r:id="rId58"/>
    <sheet name="3.17" sheetId="73" r:id="rId59"/>
    <sheet name="3.18" sheetId="74" r:id="rId60"/>
    <sheet name="3.19" sheetId="80" r:id="rId61"/>
    <sheet name="3.20" sheetId="81" r:id="rId62"/>
    <sheet name="3.21" sheetId="35" r:id="rId63"/>
    <sheet name="3.22" sheetId="82" r:id="rId64"/>
    <sheet name="3.23" sheetId="83" r:id="rId65"/>
    <sheet name="3.24" sheetId="84" r:id="rId66"/>
    <sheet name="3.25" sheetId="85" r:id="rId67"/>
    <sheet name="3.26" sheetId="86" r:id="rId68"/>
    <sheet name="3.27" sheetId="87" r:id="rId69"/>
    <sheet name="3.28" sheetId="88" r:id="rId70"/>
    <sheet name="3.29" sheetId="94" r:id="rId71"/>
    <sheet name="3.30" sheetId="96" r:id="rId72"/>
  </sheets>
  <definedNames>
    <definedName name="_xlnm.Print_Area" localSheetId="4">'1.1'!$A$1:$L$39</definedName>
    <definedName name="_xlnm.Print_Area" localSheetId="13">'1.10'!$A$1:$AC$64</definedName>
    <definedName name="_xlnm.Print_Area" localSheetId="16">'1.13'!$A$1:$AC$64</definedName>
    <definedName name="_xlnm.Print_Area" localSheetId="18">'1.15'!$A$1:$L$41</definedName>
    <definedName name="_xlnm.Print_Area" localSheetId="19">'1.16'!$A$1:$AC$65</definedName>
    <definedName name="_xlnm.Print_Area" localSheetId="21">'1.18'!$A$1:$L$41</definedName>
    <definedName name="_xlnm.Print_Area" localSheetId="22">'1.19'!$A$1:$AC$65</definedName>
    <definedName name="_xlnm.Print_Area" localSheetId="24">'1.21'!$A$1:$L$41</definedName>
    <definedName name="_xlnm.Print_Area" localSheetId="25">'1.22'!$A$1:$AC$65</definedName>
    <definedName name="_xlnm.Print_Area" localSheetId="6">'1.3'!$A$1:$AC$62</definedName>
    <definedName name="_xlnm.Print_Area" localSheetId="7">'1.4'!$A$1:$AC$65</definedName>
    <definedName name="_xlnm.Print_Area" localSheetId="9">'1.6'!$A$1:$AC$62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9" i="96" l="1"/>
  <c r="D39" i="96"/>
  <c r="E39" i="96"/>
  <c r="F39" i="96"/>
  <c r="C43" i="96"/>
  <c r="D43" i="96"/>
  <c r="E43" i="96"/>
  <c r="F43" i="96"/>
  <c r="N10" i="61" l="1"/>
  <c r="H59" i="101"/>
  <c r="N59" i="101"/>
  <c r="I59" i="101"/>
  <c r="O59" i="101"/>
  <c r="H63" i="101"/>
  <c r="I63" i="101"/>
  <c r="J63" i="101"/>
  <c r="N63" i="101"/>
  <c r="O63" i="101"/>
  <c r="P63" i="101"/>
  <c r="H61" i="101"/>
  <c r="J60" i="101"/>
  <c r="J59" i="101"/>
  <c r="P59" i="101"/>
  <c r="K59" i="101"/>
  <c r="K60" i="101"/>
  <c r="K61" i="101"/>
  <c r="Q61" i="101"/>
  <c r="Q60" i="101"/>
  <c r="Q59" i="101"/>
  <c r="L63" i="101"/>
  <c r="L61" i="101"/>
  <c r="L62" i="101"/>
  <c r="L60" i="101"/>
  <c r="R61" i="101"/>
  <c r="R62" i="101"/>
  <c r="R60" i="101"/>
  <c r="L59" i="101"/>
  <c r="R59" i="101"/>
  <c r="J58" i="101"/>
  <c r="L58" i="101"/>
  <c r="R58" i="101"/>
  <c r="P58" i="101"/>
  <c r="R57" i="101"/>
  <c r="P57" i="101"/>
  <c r="L57" i="101"/>
  <c r="J57" i="101"/>
  <c r="K56" i="101"/>
  <c r="J56" i="101"/>
  <c r="I56" i="101"/>
  <c r="H56" i="101"/>
  <c r="N56" i="101"/>
  <c r="K54" i="101"/>
  <c r="Q54" i="101"/>
  <c r="T61" i="101"/>
  <c r="U59" i="101"/>
  <c r="W61" i="101"/>
  <c r="W60" i="101"/>
  <c r="X62" i="101"/>
  <c r="X61" i="101"/>
  <c r="X60" i="101"/>
  <c r="X59" i="101"/>
  <c r="X58" i="101"/>
  <c r="T63" i="101"/>
  <c r="U63" i="101"/>
  <c r="V63" i="101"/>
  <c r="R63" i="101"/>
  <c r="I65" i="101"/>
  <c r="I64" i="101"/>
  <c r="K64" i="101"/>
  <c r="L64" i="101"/>
  <c r="O64" i="101"/>
  <c r="Q64" i="101"/>
  <c r="R64" i="101"/>
  <c r="X64" i="101"/>
  <c r="H65" i="101"/>
  <c r="L65" i="101"/>
  <c r="N65" i="101"/>
  <c r="R65" i="101"/>
  <c r="X65" i="101"/>
  <c r="L56" i="101"/>
  <c r="Q56" i="101"/>
  <c r="R56" i="101"/>
  <c r="X56" i="101"/>
  <c r="H55" i="101"/>
  <c r="N55" i="101"/>
  <c r="L55" i="101"/>
  <c r="R55" i="101"/>
  <c r="X55" i="101"/>
  <c r="L54" i="101"/>
  <c r="R54" i="101"/>
  <c r="X54" i="101"/>
  <c r="H52" i="101"/>
  <c r="I52" i="101"/>
  <c r="J52" i="101"/>
  <c r="K52" i="101"/>
  <c r="N52" i="101"/>
  <c r="O52" i="101"/>
  <c r="P52" i="101"/>
  <c r="Q52" i="101"/>
  <c r="T52" i="101"/>
  <c r="U52" i="101"/>
  <c r="V52" i="101"/>
  <c r="W52" i="101"/>
  <c r="H53" i="100"/>
  <c r="H54" i="100"/>
  <c r="N54" i="100"/>
  <c r="N53" i="100"/>
  <c r="R54" i="100"/>
  <c r="L54" i="100"/>
  <c r="X54" i="100"/>
  <c r="H63" i="100"/>
  <c r="H61" i="100"/>
  <c r="I63" i="100"/>
  <c r="N63" i="100"/>
  <c r="O63" i="100"/>
  <c r="T63" i="100"/>
  <c r="T61" i="100"/>
  <c r="U63" i="100"/>
  <c r="U61" i="100"/>
  <c r="X61" i="100"/>
  <c r="X62" i="100"/>
  <c r="X63" i="100"/>
  <c r="X64" i="100"/>
  <c r="X65" i="100"/>
  <c r="X60" i="100"/>
  <c r="W64" i="100"/>
  <c r="W61" i="100"/>
  <c r="W60" i="100"/>
  <c r="Q64" i="100"/>
  <c r="R61" i="100"/>
  <c r="R62" i="100"/>
  <c r="R63" i="100"/>
  <c r="R64" i="100"/>
  <c r="R65" i="100"/>
  <c r="R60" i="100"/>
  <c r="Q61" i="100"/>
  <c r="Q60" i="100"/>
  <c r="K64" i="100"/>
  <c r="K61" i="100"/>
  <c r="L63" i="100"/>
  <c r="L64" i="100"/>
  <c r="L65" i="100"/>
  <c r="L62" i="100"/>
  <c r="L61" i="100"/>
  <c r="L60" i="100"/>
  <c r="K60" i="100"/>
  <c r="J60" i="100"/>
  <c r="Q56" i="99"/>
  <c r="N56" i="99"/>
  <c r="H56" i="99"/>
  <c r="K56" i="99"/>
  <c r="I56" i="99"/>
  <c r="J56" i="99"/>
  <c r="L56" i="99"/>
  <c r="H63" i="99"/>
  <c r="I63" i="99"/>
  <c r="L65" i="99"/>
  <c r="L64" i="99"/>
  <c r="L63" i="99"/>
  <c r="K61" i="99"/>
  <c r="L61" i="99"/>
  <c r="J60" i="99"/>
  <c r="K60" i="99"/>
  <c r="L60" i="99"/>
  <c r="R65" i="99"/>
  <c r="R64" i="99"/>
  <c r="N63" i="99"/>
  <c r="O63" i="99"/>
  <c r="R63" i="99"/>
  <c r="Q61" i="99"/>
  <c r="R61" i="99"/>
  <c r="Q60" i="99"/>
  <c r="R60" i="99"/>
  <c r="T63" i="99"/>
  <c r="U63" i="99"/>
  <c r="X65" i="99"/>
  <c r="X64" i="99"/>
  <c r="X63" i="99"/>
  <c r="U61" i="99"/>
  <c r="W61" i="99"/>
  <c r="X61" i="99"/>
  <c r="W60" i="99"/>
  <c r="X60" i="99"/>
  <c r="R56" i="99"/>
  <c r="X54" i="99"/>
  <c r="R54" i="99"/>
  <c r="L54" i="99"/>
  <c r="Q7" i="94" l="1"/>
  <c r="Q8" i="94"/>
  <c r="Q9" i="94"/>
  <c r="Q10" i="94"/>
  <c r="Q11" i="94"/>
  <c r="Q12" i="94"/>
  <c r="Q13" i="94"/>
  <c r="Q14" i="94"/>
  <c r="Q15" i="94"/>
  <c r="Q16" i="94"/>
  <c r="Q17" i="94"/>
  <c r="Q18" i="94"/>
  <c r="Q19" i="94"/>
  <c r="Q6" i="94"/>
  <c r="Q5" i="94"/>
  <c r="P7" i="94"/>
  <c r="P8" i="94"/>
  <c r="P9" i="94"/>
  <c r="P10" i="94"/>
  <c r="P11" i="94"/>
  <c r="P12" i="94"/>
  <c r="P13" i="94"/>
  <c r="P14" i="94"/>
  <c r="P15" i="94"/>
  <c r="P16" i="94"/>
  <c r="P17" i="94"/>
  <c r="P18" i="94"/>
  <c r="P19" i="94"/>
  <c r="P6" i="94"/>
  <c r="P5" i="94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6" i="86"/>
  <c r="Q5" i="86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6" i="86"/>
  <c r="P5" i="86"/>
  <c r="Q7" i="82"/>
  <c r="Q8" i="82"/>
  <c r="Q9" i="82"/>
  <c r="Q10" i="82"/>
  <c r="Q11" i="82"/>
  <c r="Q12" i="82"/>
  <c r="Q13" i="82"/>
  <c r="Q14" i="82"/>
  <c r="Q15" i="82"/>
  <c r="Q16" i="82"/>
  <c r="Q17" i="82"/>
  <c r="Q18" i="82"/>
  <c r="Q19" i="82"/>
  <c r="Q6" i="82"/>
  <c r="Q5" i="82"/>
  <c r="P7" i="82"/>
  <c r="P8" i="82"/>
  <c r="P9" i="82"/>
  <c r="P10" i="82"/>
  <c r="P11" i="82"/>
  <c r="P12" i="82"/>
  <c r="P13" i="82"/>
  <c r="P14" i="82"/>
  <c r="P15" i="82"/>
  <c r="P16" i="82"/>
  <c r="P17" i="82"/>
  <c r="P18" i="82"/>
  <c r="P19" i="82"/>
  <c r="P6" i="82"/>
  <c r="P5" i="82"/>
  <c r="Q7" i="79"/>
  <c r="Q8" i="79"/>
  <c r="Q9" i="79"/>
  <c r="Q10" i="79"/>
  <c r="Q11" i="79"/>
  <c r="Q12" i="79"/>
  <c r="Q13" i="79"/>
  <c r="Q14" i="79"/>
  <c r="Q15" i="79"/>
  <c r="Q16" i="79"/>
  <c r="Q17" i="79"/>
  <c r="Q18" i="79"/>
  <c r="Q19" i="79"/>
  <c r="Q6" i="79"/>
  <c r="Q5" i="79"/>
  <c r="P7" i="79"/>
  <c r="P8" i="79"/>
  <c r="P9" i="79"/>
  <c r="P10" i="79"/>
  <c r="P11" i="79"/>
  <c r="P12" i="79"/>
  <c r="P13" i="79"/>
  <c r="P14" i="79"/>
  <c r="P15" i="79"/>
  <c r="P16" i="79"/>
  <c r="P17" i="79"/>
  <c r="P18" i="79"/>
  <c r="P19" i="79"/>
  <c r="P6" i="79"/>
  <c r="P5" i="79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6" i="29"/>
  <c r="Q5" i="29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6" i="29"/>
  <c r="P5" i="29"/>
  <c r="Q7" i="70"/>
  <c r="Q8" i="70"/>
  <c r="Q9" i="70"/>
  <c r="Q10" i="70"/>
  <c r="Q11" i="70"/>
  <c r="Q12" i="70"/>
  <c r="Q13" i="70"/>
  <c r="Q14" i="70"/>
  <c r="Q15" i="70"/>
  <c r="Q16" i="70"/>
  <c r="Q17" i="70"/>
  <c r="Q18" i="70"/>
  <c r="Q19" i="70"/>
  <c r="Q6" i="70"/>
  <c r="Q5" i="70"/>
  <c r="P7" i="70"/>
  <c r="P8" i="70"/>
  <c r="P9" i="70"/>
  <c r="P10" i="70"/>
  <c r="P11" i="70"/>
  <c r="P12" i="70"/>
  <c r="P13" i="70"/>
  <c r="P14" i="70"/>
  <c r="P15" i="70"/>
  <c r="P16" i="70"/>
  <c r="P17" i="70"/>
  <c r="P18" i="70"/>
  <c r="P19" i="70"/>
  <c r="P6" i="70"/>
  <c r="P5" i="70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6" i="24"/>
  <c r="Q5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6" i="24"/>
  <c r="P5" i="24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6" i="67"/>
  <c r="Q5" i="67"/>
  <c r="P7" i="67"/>
  <c r="P8" i="67"/>
  <c r="P9" i="67"/>
  <c r="P10" i="67"/>
  <c r="P11" i="67"/>
  <c r="P12" i="67"/>
  <c r="P13" i="67"/>
  <c r="P14" i="67"/>
  <c r="P15" i="67"/>
  <c r="P16" i="67"/>
  <c r="P17" i="67"/>
  <c r="P18" i="67"/>
  <c r="P19" i="67"/>
  <c r="P6" i="67"/>
  <c r="P5" i="67"/>
  <c r="Q7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6" i="23"/>
  <c r="Q5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6" i="23"/>
  <c r="P5" i="23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6" i="17"/>
  <c r="Q5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6" i="17"/>
  <c r="P5" i="17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6" i="63"/>
  <c r="Q5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6" i="63"/>
  <c r="P5" i="63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6" i="60"/>
  <c r="Q5" i="60"/>
  <c r="P7" i="60"/>
  <c r="P8" i="60"/>
  <c r="P9" i="60"/>
  <c r="P10" i="60"/>
  <c r="P11" i="60"/>
  <c r="P12" i="60"/>
  <c r="P13" i="60"/>
  <c r="P14" i="60"/>
  <c r="P15" i="60"/>
  <c r="P16" i="60"/>
  <c r="P17" i="60"/>
  <c r="P18" i="60"/>
  <c r="P19" i="60"/>
  <c r="P6" i="60"/>
  <c r="P5" i="60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6" i="13"/>
  <c r="Q5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6" i="13"/>
  <c r="P5" i="13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6" i="10"/>
  <c r="Q5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6" i="10"/>
  <c r="P5" i="10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6" i="9"/>
  <c r="Q5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6" i="9"/>
  <c r="P5" i="9"/>
  <c r="Q7" i="77"/>
  <c r="Q8" i="77"/>
  <c r="Q9" i="77"/>
  <c r="Q10" i="77"/>
  <c r="Q11" i="77"/>
  <c r="Q12" i="77"/>
  <c r="Q13" i="77"/>
  <c r="Q14" i="77"/>
  <c r="Q15" i="77"/>
  <c r="Q16" i="77"/>
  <c r="Q17" i="77"/>
  <c r="Q18" i="77"/>
  <c r="Q19" i="77"/>
  <c r="Q6" i="77"/>
  <c r="Q5" i="77"/>
  <c r="P7" i="77"/>
  <c r="P8" i="77"/>
  <c r="P9" i="77"/>
  <c r="P10" i="77"/>
  <c r="P11" i="77"/>
  <c r="P12" i="77"/>
  <c r="P13" i="77"/>
  <c r="P14" i="77"/>
  <c r="P15" i="77"/>
  <c r="P16" i="77"/>
  <c r="P17" i="77"/>
  <c r="P18" i="77"/>
  <c r="P19" i="77"/>
  <c r="P6" i="77"/>
  <c r="P5" i="77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6" i="75"/>
  <c r="Q5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6" i="75"/>
  <c r="P5" i="75"/>
  <c r="X56" i="99"/>
  <c r="Q7" i="50"/>
  <c r="Q8" i="50"/>
  <c r="Q9" i="50"/>
  <c r="Q10" i="50"/>
  <c r="Q11" i="50"/>
  <c r="Q12" i="50"/>
  <c r="Q13" i="50"/>
  <c r="Q14" i="50"/>
  <c r="Q15" i="50"/>
  <c r="Q16" i="50"/>
  <c r="Q17" i="50"/>
  <c r="Q18" i="50"/>
  <c r="Q19" i="50"/>
  <c r="Q6" i="50"/>
  <c r="Q5" i="50"/>
  <c r="P7" i="50"/>
  <c r="P8" i="50"/>
  <c r="P9" i="50"/>
  <c r="P10" i="50"/>
  <c r="P11" i="50"/>
  <c r="P12" i="50"/>
  <c r="P13" i="50"/>
  <c r="P14" i="50"/>
  <c r="P15" i="50"/>
  <c r="P16" i="50"/>
  <c r="P17" i="50"/>
  <c r="P18" i="50"/>
  <c r="P19" i="50"/>
  <c r="P6" i="50"/>
  <c r="P5" i="50"/>
  <c r="AE63" i="54"/>
  <c r="Y63" i="54"/>
  <c r="S63" i="54"/>
  <c r="Y62" i="54"/>
  <c r="X62" i="54"/>
  <c r="S62" i="54"/>
  <c r="R62" i="54"/>
  <c r="M62" i="54"/>
  <c r="L62" i="54"/>
  <c r="Y58" i="54"/>
  <c r="X58" i="54"/>
  <c r="S58" i="54"/>
  <c r="R58" i="54"/>
  <c r="M58" i="54"/>
  <c r="L58" i="54"/>
  <c r="AD56" i="54"/>
  <c r="R56" i="54"/>
  <c r="L56" i="54"/>
  <c r="Y55" i="54"/>
  <c r="R55" i="54"/>
  <c r="S53" i="54"/>
  <c r="R53" i="54"/>
  <c r="M53" i="54"/>
  <c r="L53" i="54"/>
  <c r="S5" i="49"/>
  <c r="Q7" i="49"/>
  <c r="Q8" i="49"/>
  <c r="Q9" i="49"/>
  <c r="Q10" i="49"/>
  <c r="Q11" i="49"/>
  <c r="Q12" i="49"/>
  <c r="Q13" i="49"/>
  <c r="Q14" i="49"/>
  <c r="Q15" i="49"/>
  <c r="Q16" i="49"/>
  <c r="Q17" i="49"/>
  <c r="Q18" i="49"/>
  <c r="Q19" i="49"/>
  <c r="Q6" i="49"/>
  <c r="Q5" i="49"/>
  <c r="P7" i="49"/>
  <c r="P8" i="49"/>
  <c r="P9" i="49"/>
  <c r="P10" i="49"/>
  <c r="P11" i="49"/>
  <c r="P12" i="49"/>
  <c r="P13" i="49"/>
  <c r="P14" i="49"/>
  <c r="P15" i="49"/>
  <c r="P16" i="49"/>
  <c r="P17" i="49"/>
  <c r="P18" i="49"/>
  <c r="P19" i="49"/>
  <c r="P6" i="49"/>
  <c r="P5" i="49"/>
  <c r="S64" i="46"/>
  <c r="R64" i="46"/>
  <c r="AD63" i="46"/>
  <c r="X63" i="46"/>
  <c r="R63" i="46"/>
  <c r="S62" i="46"/>
  <c r="R62" i="46"/>
  <c r="Y60" i="46"/>
  <c r="S60" i="46"/>
  <c r="R60" i="46"/>
  <c r="Q60" i="46"/>
  <c r="AE59" i="46"/>
  <c r="Y59" i="46"/>
  <c r="S59" i="46"/>
  <c r="Y58" i="46"/>
  <c r="AE58" i="46"/>
  <c r="S58" i="46"/>
  <c r="Y57" i="46"/>
  <c r="X57" i="46"/>
  <c r="S57" i="46"/>
  <c r="R57" i="46"/>
  <c r="M57" i="46"/>
  <c r="L57" i="46"/>
  <c r="Y56" i="46"/>
  <c r="S56" i="46"/>
  <c r="R56" i="46"/>
  <c r="L56" i="46"/>
  <c r="X55" i="46"/>
  <c r="S54" i="46"/>
  <c r="R54" i="46"/>
  <c r="Y53" i="46"/>
  <c r="X53" i="46"/>
  <c r="S53" i="46"/>
  <c r="R53" i="46"/>
  <c r="M53" i="46"/>
  <c r="L53" i="46"/>
  <c r="S52" i="46"/>
  <c r="R52" i="46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6" i="45"/>
  <c r="Q5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6" i="45"/>
  <c r="P5" i="4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6" i="5"/>
  <c r="Q5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6" i="5"/>
  <c r="P5" i="5"/>
  <c r="X56" i="4"/>
  <c r="R56" i="4"/>
  <c r="L56" i="4"/>
  <c r="I33" i="2"/>
  <c r="I55" i="2"/>
  <c r="AC32" i="3"/>
  <c r="AD32" i="3"/>
  <c r="AE32" i="3"/>
  <c r="AC53" i="3"/>
  <c r="AD53" i="3"/>
  <c r="AE53" i="3"/>
  <c r="Z33" i="4"/>
  <c r="AA33" i="4"/>
  <c r="AB33" i="4"/>
  <c r="AC33" i="4"/>
  <c r="Z34" i="4"/>
  <c r="AA34" i="4"/>
  <c r="AB34" i="4"/>
  <c r="AC34" i="4"/>
  <c r="AD34" i="4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6" i="1"/>
  <c r="P5" i="1"/>
  <c r="Q5" i="1"/>
  <c r="B53" i="96" l="1"/>
  <c r="C53" i="96"/>
  <c r="D53" i="96"/>
  <c r="E53" i="96"/>
  <c r="F53" i="96"/>
  <c r="G53" i="96"/>
  <c r="H53" i="96"/>
  <c r="B54" i="96"/>
  <c r="C54" i="96"/>
  <c r="D54" i="96"/>
  <c r="E54" i="96"/>
  <c r="F54" i="96"/>
  <c r="G54" i="96"/>
  <c r="H54" i="96"/>
  <c r="B55" i="96"/>
  <c r="C55" i="96"/>
  <c r="D55" i="96"/>
  <c r="E55" i="96"/>
  <c r="F55" i="96"/>
  <c r="G55" i="96"/>
  <c r="H55" i="96"/>
  <c r="B56" i="96"/>
  <c r="C56" i="96"/>
  <c r="D56" i="96"/>
  <c r="E56" i="96"/>
  <c r="F56" i="96"/>
  <c r="G56" i="96"/>
  <c r="H56" i="96"/>
  <c r="B57" i="96"/>
  <c r="C57" i="96"/>
  <c r="D57" i="96"/>
  <c r="E57" i="96"/>
  <c r="F57" i="96"/>
  <c r="G57" i="96"/>
  <c r="H57" i="96"/>
  <c r="B58" i="96"/>
  <c r="C58" i="96"/>
  <c r="D58" i="96"/>
  <c r="E58" i="96"/>
  <c r="F58" i="96"/>
  <c r="G58" i="96"/>
  <c r="H58" i="96"/>
  <c r="B59" i="96"/>
  <c r="C59" i="96"/>
  <c r="D59" i="96"/>
  <c r="E59" i="96"/>
  <c r="F59" i="96"/>
  <c r="G59" i="96"/>
  <c r="H59" i="96"/>
  <c r="B60" i="96"/>
  <c r="C60" i="96"/>
  <c r="D60" i="96"/>
  <c r="E60" i="96"/>
  <c r="F60" i="96"/>
  <c r="G60" i="96"/>
  <c r="H60" i="96"/>
  <c r="B61" i="96"/>
  <c r="C61" i="96"/>
  <c r="D61" i="96"/>
  <c r="E61" i="96"/>
  <c r="F61" i="96"/>
  <c r="G61" i="96"/>
  <c r="H61" i="96"/>
  <c r="B62" i="96"/>
  <c r="C62" i="96"/>
  <c r="D62" i="96"/>
  <c r="E62" i="96"/>
  <c r="F62" i="96"/>
  <c r="G62" i="96"/>
  <c r="H62" i="96"/>
  <c r="B63" i="96"/>
  <c r="C63" i="96"/>
  <c r="D63" i="96"/>
  <c r="E63" i="96"/>
  <c r="F63" i="96"/>
  <c r="G63" i="96"/>
  <c r="H63" i="96"/>
  <c r="B64" i="96"/>
  <c r="C64" i="96"/>
  <c r="D64" i="96"/>
  <c r="E64" i="96"/>
  <c r="F64" i="96"/>
  <c r="G64" i="96"/>
  <c r="H64" i="96"/>
  <c r="B65" i="96"/>
  <c r="C65" i="96"/>
  <c r="D65" i="96"/>
  <c r="E65" i="96"/>
  <c r="F65" i="96"/>
  <c r="G65" i="96"/>
  <c r="H65" i="96"/>
  <c r="B66" i="96"/>
  <c r="C66" i="96"/>
  <c r="D66" i="96"/>
  <c r="E66" i="96"/>
  <c r="F66" i="96"/>
  <c r="G66" i="96"/>
  <c r="H66" i="96"/>
  <c r="C52" i="96"/>
  <c r="D52" i="96"/>
  <c r="E52" i="96"/>
  <c r="F52" i="96"/>
  <c r="G52" i="96"/>
  <c r="H52" i="96"/>
  <c r="B52" i="96"/>
  <c r="H89" i="96"/>
  <c r="G89" i="96"/>
  <c r="F89" i="96"/>
  <c r="E89" i="96"/>
  <c r="D89" i="96"/>
  <c r="C89" i="96"/>
  <c r="B89" i="96"/>
  <c r="H88" i="96"/>
  <c r="G88" i="96"/>
  <c r="F88" i="96"/>
  <c r="E88" i="96"/>
  <c r="D88" i="96"/>
  <c r="C88" i="96"/>
  <c r="B88" i="96"/>
  <c r="H87" i="96"/>
  <c r="G87" i="96"/>
  <c r="F87" i="96"/>
  <c r="E87" i="96"/>
  <c r="D87" i="96"/>
  <c r="C87" i="96"/>
  <c r="B87" i="96"/>
  <c r="H86" i="96"/>
  <c r="G86" i="96"/>
  <c r="F86" i="96"/>
  <c r="E86" i="96"/>
  <c r="D86" i="96"/>
  <c r="C86" i="96"/>
  <c r="B86" i="96"/>
  <c r="H85" i="96"/>
  <c r="G85" i="96"/>
  <c r="F85" i="96"/>
  <c r="E85" i="96"/>
  <c r="D85" i="96"/>
  <c r="C85" i="96"/>
  <c r="B85" i="96"/>
  <c r="H84" i="96"/>
  <c r="G84" i="96"/>
  <c r="F84" i="96"/>
  <c r="E84" i="96"/>
  <c r="D84" i="96"/>
  <c r="C84" i="96"/>
  <c r="B84" i="96"/>
  <c r="H83" i="96"/>
  <c r="G83" i="96"/>
  <c r="F83" i="96"/>
  <c r="E83" i="96"/>
  <c r="D83" i="96"/>
  <c r="C83" i="96"/>
  <c r="B83" i="96"/>
  <c r="H82" i="96"/>
  <c r="G82" i="96"/>
  <c r="F82" i="96"/>
  <c r="E82" i="96"/>
  <c r="D82" i="96"/>
  <c r="C82" i="96"/>
  <c r="B82" i="96"/>
  <c r="H81" i="96"/>
  <c r="G81" i="96"/>
  <c r="F81" i="96"/>
  <c r="E81" i="96"/>
  <c r="D81" i="96"/>
  <c r="C81" i="96"/>
  <c r="B81" i="96"/>
  <c r="H80" i="96"/>
  <c r="G80" i="96"/>
  <c r="F80" i="96"/>
  <c r="E80" i="96"/>
  <c r="D80" i="96"/>
  <c r="C80" i="96"/>
  <c r="B80" i="96"/>
  <c r="H79" i="96"/>
  <c r="G79" i="96"/>
  <c r="F79" i="96"/>
  <c r="E79" i="96"/>
  <c r="D79" i="96"/>
  <c r="C79" i="96"/>
  <c r="B79" i="96"/>
  <c r="H78" i="96"/>
  <c r="G78" i="96"/>
  <c r="F78" i="96"/>
  <c r="E78" i="96"/>
  <c r="D78" i="96"/>
  <c r="C78" i="96"/>
  <c r="B78" i="96"/>
  <c r="H77" i="96"/>
  <c r="G77" i="96"/>
  <c r="F77" i="96"/>
  <c r="E77" i="96"/>
  <c r="D77" i="96"/>
  <c r="C77" i="96"/>
  <c r="B77" i="96"/>
  <c r="H76" i="96"/>
  <c r="G76" i="96"/>
  <c r="F76" i="96"/>
  <c r="E76" i="96"/>
  <c r="D76" i="96"/>
  <c r="C76" i="96"/>
  <c r="B76" i="96"/>
  <c r="H75" i="96"/>
  <c r="G75" i="96"/>
  <c r="F75" i="96"/>
  <c r="E75" i="96"/>
  <c r="D75" i="96"/>
  <c r="C75" i="96"/>
  <c r="B75" i="96"/>
  <c r="H43" i="96"/>
  <c r="G43" i="96"/>
  <c r="B43" i="96"/>
  <c r="H42" i="96"/>
  <c r="G42" i="96"/>
  <c r="F42" i="96"/>
  <c r="E42" i="96"/>
  <c r="D42" i="96"/>
  <c r="C42" i="96"/>
  <c r="B42" i="96"/>
  <c r="H41" i="96"/>
  <c r="G41" i="96"/>
  <c r="F41" i="96"/>
  <c r="E41" i="96"/>
  <c r="D41" i="96"/>
  <c r="C41" i="96"/>
  <c r="B41" i="96"/>
  <c r="H40" i="96"/>
  <c r="G40" i="96"/>
  <c r="F40" i="96"/>
  <c r="E40" i="96"/>
  <c r="D40" i="96"/>
  <c r="C40" i="96"/>
  <c r="B40" i="96"/>
  <c r="H39" i="96"/>
  <c r="G39" i="96"/>
  <c r="B39" i="96"/>
  <c r="H38" i="96"/>
  <c r="G38" i="96"/>
  <c r="F38" i="96"/>
  <c r="E38" i="96"/>
  <c r="D38" i="96"/>
  <c r="C38" i="96"/>
  <c r="B38" i="96"/>
  <c r="H37" i="96"/>
  <c r="G37" i="96"/>
  <c r="F37" i="96"/>
  <c r="E37" i="96"/>
  <c r="D37" i="96"/>
  <c r="C37" i="96"/>
  <c r="B37" i="96"/>
  <c r="H36" i="96"/>
  <c r="G36" i="96"/>
  <c r="F36" i="96"/>
  <c r="E36" i="96"/>
  <c r="D36" i="96"/>
  <c r="C36" i="96"/>
  <c r="B36" i="96"/>
  <c r="H35" i="96"/>
  <c r="G35" i="96"/>
  <c r="F35" i="96"/>
  <c r="E35" i="96"/>
  <c r="D35" i="96"/>
  <c r="C35" i="96"/>
  <c r="B35" i="96"/>
  <c r="H34" i="96"/>
  <c r="G34" i="96"/>
  <c r="F34" i="96"/>
  <c r="E34" i="96"/>
  <c r="D34" i="96"/>
  <c r="C34" i="96"/>
  <c r="B34" i="96"/>
  <c r="H33" i="96"/>
  <c r="G33" i="96"/>
  <c r="F33" i="96"/>
  <c r="E33" i="96"/>
  <c r="D33" i="96"/>
  <c r="C33" i="96"/>
  <c r="B33" i="96"/>
  <c r="H32" i="96"/>
  <c r="G32" i="96"/>
  <c r="F32" i="96"/>
  <c r="E32" i="96"/>
  <c r="D32" i="96"/>
  <c r="C32" i="96"/>
  <c r="B32" i="96"/>
  <c r="H31" i="96"/>
  <c r="G31" i="96"/>
  <c r="F31" i="96"/>
  <c r="E31" i="96"/>
  <c r="D31" i="96"/>
  <c r="C31" i="96"/>
  <c r="B31" i="96"/>
  <c r="H30" i="96"/>
  <c r="G30" i="96"/>
  <c r="F30" i="96"/>
  <c r="E30" i="96"/>
  <c r="D30" i="96"/>
  <c r="C30" i="96"/>
  <c r="B30" i="96"/>
  <c r="H29" i="96"/>
  <c r="G29" i="96"/>
  <c r="F29" i="96"/>
  <c r="E29" i="96"/>
  <c r="D29" i="96"/>
  <c r="C29" i="96"/>
  <c r="B29" i="96"/>
  <c r="M29" i="94"/>
  <c r="M30" i="94"/>
  <c r="M31" i="94"/>
  <c r="M32" i="94"/>
  <c r="M33" i="94"/>
  <c r="M34" i="94"/>
  <c r="M35" i="94"/>
  <c r="M36" i="94"/>
  <c r="M37" i="94"/>
  <c r="M38" i="94"/>
  <c r="M39" i="94"/>
  <c r="M40" i="94"/>
  <c r="M41" i="94"/>
  <c r="M28" i="94"/>
  <c r="M27" i="94"/>
  <c r="N27" i="94"/>
  <c r="B53" i="88"/>
  <c r="C53" i="88"/>
  <c r="D53" i="88"/>
  <c r="E53" i="88"/>
  <c r="F53" i="88"/>
  <c r="G53" i="88"/>
  <c r="H53" i="88"/>
  <c r="B54" i="88"/>
  <c r="C54" i="88"/>
  <c r="D54" i="88"/>
  <c r="E54" i="88"/>
  <c r="F54" i="88"/>
  <c r="G54" i="88"/>
  <c r="H54" i="88"/>
  <c r="B55" i="88"/>
  <c r="C55" i="88"/>
  <c r="D55" i="88"/>
  <c r="E55" i="88"/>
  <c r="F55" i="88"/>
  <c r="G55" i="88"/>
  <c r="H55" i="88"/>
  <c r="B56" i="88"/>
  <c r="C56" i="88"/>
  <c r="D56" i="88"/>
  <c r="E56" i="88"/>
  <c r="F56" i="88"/>
  <c r="G56" i="88"/>
  <c r="H56" i="88"/>
  <c r="B57" i="88"/>
  <c r="C57" i="88"/>
  <c r="D57" i="88"/>
  <c r="E57" i="88"/>
  <c r="F57" i="88"/>
  <c r="G57" i="88"/>
  <c r="H57" i="88"/>
  <c r="B58" i="88"/>
  <c r="C58" i="88"/>
  <c r="D58" i="88"/>
  <c r="E58" i="88"/>
  <c r="F58" i="88"/>
  <c r="G58" i="88"/>
  <c r="H58" i="88"/>
  <c r="B59" i="88"/>
  <c r="C59" i="88"/>
  <c r="D59" i="88"/>
  <c r="E59" i="88"/>
  <c r="F59" i="88"/>
  <c r="G59" i="88"/>
  <c r="H59" i="88"/>
  <c r="B60" i="88"/>
  <c r="C60" i="88"/>
  <c r="D60" i="88"/>
  <c r="E60" i="88"/>
  <c r="F60" i="88"/>
  <c r="G60" i="88"/>
  <c r="H60" i="88"/>
  <c r="B61" i="88"/>
  <c r="C61" i="88"/>
  <c r="D61" i="88"/>
  <c r="E61" i="88"/>
  <c r="F61" i="88"/>
  <c r="G61" i="88"/>
  <c r="H61" i="88"/>
  <c r="B62" i="88"/>
  <c r="C62" i="88"/>
  <c r="D62" i="88"/>
  <c r="E62" i="88"/>
  <c r="F62" i="88"/>
  <c r="G62" i="88"/>
  <c r="H62" i="88"/>
  <c r="B63" i="88"/>
  <c r="C63" i="88"/>
  <c r="D63" i="88"/>
  <c r="E63" i="88"/>
  <c r="F63" i="88"/>
  <c r="G63" i="88"/>
  <c r="H63" i="88"/>
  <c r="B64" i="88"/>
  <c r="C64" i="88"/>
  <c r="D64" i="88"/>
  <c r="E64" i="88"/>
  <c r="F64" i="88"/>
  <c r="G64" i="88"/>
  <c r="H64" i="88"/>
  <c r="B65" i="88"/>
  <c r="C65" i="88"/>
  <c r="D65" i="88"/>
  <c r="E65" i="88"/>
  <c r="F65" i="88"/>
  <c r="G65" i="88"/>
  <c r="H65" i="88"/>
  <c r="B66" i="88"/>
  <c r="C66" i="88"/>
  <c r="D66" i="88"/>
  <c r="E66" i="88"/>
  <c r="F66" i="88"/>
  <c r="G66" i="88"/>
  <c r="H66" i="88"/>
  <c r="C52" i="88"/>
  <c r="D52" i="88"/>
  <c r="E52" i="88"/>
  <c r="F52" i="88"/>
  <c r="G52" i="88"/>
  <c r="H52" i="88"/>
  <c r="B52" i="88"/>
  <c r="H89" i="88"/>
  <c r="G89" i="88"/>
  <c r="F89" i="88"/>
  <c r="E89" i="88"/>
  <c r="D89" i="88"/>
  <c r="C89" i="88"/>
  <c r="B89" i="88"/>
  <c r="H88" i="88"/>
  <c r="G88" i="88"/>
  <c r="F88" i="88"/>
  <c r="E88" i="88"/>
  <c r="D88" i="88"/>
  <c r="C88" i="88"/>
  <c r="B88" i="88"/>
  <c r="H87" i="88"/>
  <c r="G87" i="88"/>
  <c r="F87" i="88"/>
  <c r="E87" i="88"/>
  <c r="D87" i="88"/>
  <c r="C87" i="88"/>
  <c r="B87" i="88"/>
  <c r="H86" i="88"/>
  <c r="G86" i="88"/>
  <c r="F86" i="88"/>
  <c r="E86" i="88"/>
  <c r="D86" i="88"/>
  <c r="C86" i="88"/>
  <c r="B86" i="88"/>
  <c r="H85" i="88"/>
  <c r="G85" i="88"/>
  <c r="F85" i="88"/>
  <c r="E85" i="88"/>
  <c r="D85" i="88"/>
  <c r="C85" i="88"/>
  <c r="B85" i="88"/>
  <c r="H84" i="88"/>
  <c r="G84" i="88"/>
  <c r="F84" i="88"/>
  <c r="E84" i="88"/>
  <c r="D84" i="88"/>
  <c r="C84" i="88"/>
  <c r="B84" i="88"/>
  <c r="H83" i="88"/>
  <c r="G83" i="88"/>
  <c r="F83" i="88"/>
  <c r="E83" i="88"/>
  <c r="D83" i="88"/>
  <c r="C83" i="88"/>
  <c r="B83" i="88"/>
  <c r="H82" i="88"/>
  <c r="G82" i="88"/>
  <c r="F82" i="88"/>
  <c r="E82" i="88"/>
  <c r="D82" i="88"/>
  <c r="C82" i="88"/>
  <c r="B82" i="88"/>
  <c r="H81" i="88"/>
  <c r="G81" i="88"/>
  <c r="F81" i="88"/>
  <c r="E81" i="88"/>
  <c r="D81" i="88"/>
  <c r="C81" i="88"/>
  <c r="B81" i="88"/>
  <c r="H80" i="88"/>
  <c r="G80" i="88"/>
  <c r="F80" i="88"/>
  <c r="E80" i="88"/>
  <c r="D80" i="88"/>
  <c r="C80" i="88"/>
  <c r="B80" i="88"/>
  <c r="H79" i="88"/>
  <c r="G79" i="88"/>
  <c r="F79" i="88"/>
  <c r="E79" i="88"/>
  <c r="D79" i="88"/>
  <c r="C79" i="88"/>
  <c r="B79" i="88"/>
  <c r="H78" i="88"/>
  <c r="G78" i="88"/>
  <c r="F78" i="88"/>
  <c r="E78" i="88"/>
  <c r="D78" i="88"/>
  <c r="C78" i="88"/>
  <c r="B78" i="88"/>
  <c r="H77" i="88"/>
  <c r="G77" i="88"/>
  <c r="F77" i="88"/>
  <c r="E77" i="88"/>
  <c r="D77" i="88"/>
  <c r="C77" i="88"/>
  <c r="B77" i="88"/>
  <c r="H76" i="88"/>
  <c r="G76" i="88"/>
  <c r="F76" i="88"/>
  <c r="E76" i="88"/>
  <c r="D76" i="88"/>
  <c r="C76" i="88"/>
  <c r="B76" i="88"/>
  <c r="H75" i="88"/>
  <c r="G75" i="88"/>
  <c r="F75" i="88"/>
  <c r="E75" i="88"/>
  <c r="D75" i="88"/>
  <c r="C75" i="88"/>
  <c r="B75" i="88"/>
  <c r="H43" i="88"/>
  <c r="G43" i="88"/>
  <c r="F43" i="88"/>
  <c r="E43" i="88"/>
  <c r="D43" i="88"/>
  <c r="C43" i="88"/>
  <c r="B43" i="88"/>
  <c r="H42" i="88"/>
  <c r="G42" i="88"/>
  <c r="F42" i="88"/>
  <c r="E42" i="88"/>
  <c r="D42" i="88"/>
  <c r="C42" i="88"/>
  <c r="B42" i="88"/>
  <c r="H41" i="88"/>
  <c r="G41" i="88"/>
  <c r="F41" i="88"/>
  <c r="E41" i="88"/>
  <c r="D41" i="88"/>
  <c r="C41" i="88"/>
  <c r="B41" i="88"/>
  <c r="H40" i="88"/>
  <c r="G40" i="88"/>
  <c r="F40" i="88"/>
  <c r="E40" i="88"/>
  <c r="D40" i="88"/>
  <c r="C40" i="88"/>
  <c r="B40" i="88"/>
  <c r="H39" i="88"/>
  <c r="G39" i="88"/>
  <c r="F39" i="88"/>
  <c r="E39" i="88"/>
  <c r="D39" i="88"/>
  <c r="C39" i="88"/>
  <c r="B39" i="88"/>
  <c r="H38" i="88"/>
  <c r="G38" i="88"/>
  <c r="F38" i="88"/>
  <c r="E38" i="88"/>
  <c r="D38" i="88"/>
  <c r="C38" i="88"/>
  <c r="B38" i="88"/>
  <c r="H37" i="88"/>
  <c r="G37" i="88"/>
  <c r="F37" i="88"/>
  <c r="E37" i="88"/>
  <c r="D37" i="88"/>
  <c r="C37" i="88"/>
  <c r="B37" i="88"/>
  <c r="H36" i="88"/>
  <c r="G36" i="88"/>
  <c r="F36" i="88"/>
  <c r="E36" i="88"/>
  <c r="D36" i="88"/>
  <c r="C36" i="88"/>
  <c r="B36" i="88"/>
  <c r="H35" i="88"/>
  <c r="G35" i="88"/>
  <c r="F35" i="88"/>
  <c r="E35" i="88"/>
  <c r="D35" i="88"/>
  <c r="C35" i="88"/>
  <c r="B35" i="88"/>
  <c r="H34" i="88"/>
  <c r="G34" i="88"/>
  <c r="F34" i="88"/>
  <c r="E34" i="88"/>
  <c r="D34" i="88"/>
  <c r="C34" i="88"/>
  <c r="B34" i="88"/>
  <c r="H33" i="88"/>
  <c r="G33" i="88"/>
  <c r="F33" i="88"/>
  <c r="E33" i="88"/>
  <c r="D33" i="88"/>
  <c r="C33" i="88"/>
  <c r="B33" i="88"/>
  <c r="H32" i="88"/>
  <c r="G32" i="88"/>
  <c r="F32" i="88"/>
  <c r="E32" i="88"/>
  <c r="D32" i="88"/>
  <c r="C32" i="88"/>
  <c r="B32" i="88"/>
  <c r="H31" i="88"/>
  <c r="G31" i="88"/>
  <c r="F31" i="88"/>
  <c r="E31" i="88"/>
  <c r="D31" i="88"/>
  <c r="C31" i="88"/>
  <c r="B31" i="88"/>
  <c r="H30" i="88"/>
  <c r="G30" i="88"/>
  <c r="F30" i="88"/>
  <c r="E30" i="88"/>
  <c r="D30" i="88"/>
  <c r="C30" i="88"/>
  <c r="B30" i="88"/>
  <c r="H29" i="88"/>
  <c r="G29" i="88"/>
  <c r="F29" i="88"/>
  <c r="E29" i="88"/>
  <c r="D29" i="88"/>
  <c r="C29" i="88"/>
  <c r="B29" i="88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16" i="87"/>
  <c r="M115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94" i="87"/>
  <c r="M93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72" i="87"/>
  <c r="M71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50" i="87"/>
  <c r="M49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28" i="87"/>
  <c r="M27" i="87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6" i="87"/>
  <c r="M5" i="87"/>
  <c r="M29" i="86" l="1"/>
  <c r="M30" i="86"/>
  <c r="M31" i="86"/>
  <c r="M32" i="86"/>
  <c r="M33" i="86"/>
  <c r="M34" i="86"/>
  <c r="M35" i="86"/>
  <c r="M36" i="86"/>
  <c r="M37" i="86"/>
  <c r="M38" i="86"/>
  <c r="M39" i="86"/>
  <c r="M40" i="86"/>
  <c r="M41" i="86"/>
  <c r="M28" i="86"/>
  <c r="M27" i="86"/>
  <c r="B51" i="85"/>
  <c r="C51" i="85"/>
  <c r="D51" i="85"/>
  <c r="E51" i="85"/>
  <c r="F51" i="85"/>
  <c r="G51" i="85"/>
  <c r="H51" i="85"/>
  <c r="I51" i="85"/>
  <c r="J51" i="85"/>
  <c r="B52" i="85"/>
  <c r="C52" i="85"/>
  <c r="D52" i="85"/>
  <c r="E52" i="85"/>
  <c r="F52" i="85"/>
  <c r="G52" i="85"/>
  <c r="H52" i="85"/>
  <c r="I52" i="85"/>
  <c r="J52" i="85"/>
  <c r="B53" i="85"/>
  <c r="C53" i="85"/>
  <c r="D53" i="85"/>
  <c r="E53" i="85"/>
  <c r="F53" i="85"/>
  <c r="G53" i="85"/>
  <c r="H53" i="85"/>
  <c r="I53" i="85"/>
  <c r="J53" i="85"/>
  <c r="B54" i="85"/>
  <c r="C54" i="85"/>
  <c r="D54" i="85"/>
  <c r="E54" i="85"/>
  <c r="F54" i="85"/>
  <c r="G54" i="85"/>
  <c r="H54" i="85"/>
  <c r="I54" i="85"/>
  <c r="J54" i="85"/>
  <c r="B55" i="85"/>
  <c r="C55" i="85"/>
  <c r="D55" i="85"/>
  <c r="E55" i="85"/>
  <c r="F55" i="85"/>
  <c r="G55" i="85"/>
  <c r="H55" i="85"/>
  <c r="I55" i="85"/>
  <c r="J55" i="85"/>
  <c r="B56" i="85"/>
  <c r="C56" i="85"/>
  <c r="D56" i="85"/>
  <c r="E56" i="85"/>
  <c r="F56" i="85"/>
  <c r="G56" i="85"/>
  <c r="H56" i="85"/>
  <c r="I56" i="85"/>
  <c r="J56" i="85"/>
  <c r="B57" i="85"/>
  <c r="C57" i="85"/>
  <c r="D57" i="85"/>
  <c r="E57" i="85"/>
  <c r="F57" i="85"/>
  <c r="G57" i="85"/>
  <c r="H57" i="85"/>
  <c r="I57" i="85"/>
  <c r="J57" i="85"/>
  <c r="B58" i="85"/>
  <c r="C58" i="85"/>
  <c r="D58" i="85"/>
  <c r="E58" i="85"/>
  <c r="F58" i="85"/>
  <c r="G58" i="85"/>
  <c r="H58" i="85"/>
  <c r="I58" i="85"/>
  <c r="J58" i="85"/>
  <c r="B59" i="85"/>
  <c r="C59" i="85"/>
  <c r="D59" i="85"/>
  <c r="E59" i="85"/>
  <c r="F59" i="85"/>
  <c r="G59" i="85"/>
  <c r="H59" i="85"/>
  <c r="I59" i="85"/>
  <c r="J59" i="85"/>
  <c r="B60" i="85"/>
  <c r="C60" i="85"/>
  <c r="D60" i="85"/>
  <c r="E60" i="85"/>
  <c r="F60" i="85"/>
  <c r="G60" i="85"/>
  <c r="H60" i="85"/>
  <c r="I60" i="85"/>
  <c r="J60" i="85"/>
  <c r="B61" i="85"/>
  <c r="C61" i="85"/>
  <c r="D61" i="85"/>
  <c r="E61" i="85"/>
  <c r="F61" i="85"/>
  <c r="G61" i="85"/>
  <c r="H61" i="85"/>
  <c r="I61" i="85"/>
  <c r="J61" i="85"/>
  <c r="B62" i="85"/>
  <c r="C62" i="85"/>
  <c r="D62" i="85"/>
  <c r="E62" i="85"/>
  <c r="F62" i="85"/>
  <c r="G62" i="85"/>
  <c r="H62" i="85"/>
  <c r="I62" i="85"/>
  <c r="J62" i="85"/>
  <c r="B63" i="85"/>
  <c r="C63" i="85"/>
  <c r="D63" i="85"/>
  <c r="E63" i="85"/>
  <c r="F63" i="85"/>
  <c r="G63" i="85"/>
  <c r="H63" i="85"/>
  <c r="I63" i="85"/>
  <c r="J63" i="85"/>
  <c r="B64" i="85"/>
  <c r="C64" i="85"/>
  <c r="D64" i="85"/>
  <c r="E64" i="85"/>
  <c r="F64" i="85"/>
  <c r="G64" i="85"/>
  <c r="H64" i="85"/>
  <c r="I64" i="85"/>
  <c r="J64" i="85"/>
  <c r="C50" i="85"/>
  <c r="D50" i="85"/>
  <c r="E50" i="85"/>
  <c r="F50" i="85"/>
  <c r="G50" i="85"/>
  <c r="H50" i="85"/>
  <c r="I50" i="85"/>
  <c r="J50" i="85"/>
  <c r="B50" i="85"/>
  <c r="B53" i="84"/>
  <c r="C53" i="84"/>
  <c r="D53" i="84"/>
  <c r="E53" i="84"/>
  <c r="F53" i="84"/>
  <c r="G53" i="84"/>
  <c r="H53" i="84"/>
  <c r="B54" i="84"/>
  <c r="C54" i="84"/>
  <c r="D54" i="84"/>
  <c r="E54" i="84"/>
  <c r="F54" i="84"/>
  <c r="G54" i="84"/>
  <c r="H54" i="84"/>
  <c r="B55" i="84"/>
  <c r="C55" i="84"/>
  <c r="D55" i="84"/>
  <c r="E55" i="84"/>
  <c r="F55" i="84"/>
  <c r="G55" i="84"/>
  <c r="H55" i="84"/>
  <c r="B56" i="84"/>
  <c r="C56" i="84"/>
  <c r="D56" i="84"/>
  <c r="E56" i="84"/>
  <c r="F56" i="84"/>
  <c r="G56" i="84"/>
  <c r="H56" i="84"/>
  <c r="B57" i="84"/>
  <c r="C57" i="84"/>
  <c r="D57" i="84"/>
  <c r="E57" i="84"/>
  <c r="F57" i="84"/>
  <c r="G57" i="84"/>
  <c r="H57" i="84"/>
  <c r="B58" i="84"/>
  <c r="C58" i="84"/>
  <c r="D58" i="84"/>
  <c r="E58" i="84"/>
  <c r="F58" i="84"/>
  <c r="G58" i="84"/>
  <c r="H58" i="84"/>
  <c r="B59" i="84"/>
  <c r="C59" i="84"/>
  <c r="D59" i="84"/>
  <c r="E59" i="84"/>
  <c r="F59" i="84"/>
  <c r="G59" i="84"/>
  <c r="H59" i="84"/>
  <c r="B60" i="84"/>
  <c r="C60" i="84"/>
  <c r="D60" i="84"/>
  <c r="E60" i="84"/>
  <c r="F60" i="84"/>
  <c r="G60" i="84"/>
  <c r="H60" i="84"/>
  <c r="B61" i="84"/>
  <c r="C61" i="84"/>
  <c r="D61" i="84"/>
  <c r="E61" i="84"/>
  <c r="F61" i="84"/>
  <c r="G61" i="84"/>
  <c r="H61" i="84"/>
  <c r="B62" i="84"/>
  <c r="C62" i="84"/>
  <c r="D62" i="84"/>
  <c r="E62" i="84"/>
  <c r="F62" i="84"/>
  <c r="G62" i="84"/>
  <c r="H62" i="84"/>
  <c r="B63" i="84"/>
  <c r="C63" i="84"/>
  <c r="D63" i="84"/>
  <c r="E63" i="84"/>
  <c r="F63" i="84"/>
  <c r="G63" i="84"/>
  <c r="H63" i="84"/>
  <c r="B64" i="84"/>
  <c r="C64" i="84"/>
  <c r="D64" i="84"/>
  <c r="E64" i="84"/>
  <c r="F64" i="84"/>
  <c r="G64" i="84"/>
  <c r="H64" i="84"/>
  <c r="B65" i="84"/>
  <c r="C65" i="84"/>
  <c r="D65" i="84"/>
  <c r="E65" i="84"/>
  <c r="F65" i="84"/>
  <c r="G65" i="84"/>
  <c r="H65" i="84"/>
  <c r="B66" i="84"/>
  <c r="C66" i="84"/>
  <c r="D66" i="84"/>
  <c r="E66" i="84"/>
  <c r="F66" i="84"/>
  <c r="G66" i="84"/>
  <c r="H66" i="84"/>
  <c r="C52" i="84"/>
  <c r="D52" i="84"/>
  <c r="E52" i="84"/>
  <c r="F52" i="84"/>
  <c r="G52" i="84"/>
  <c r="H52" i="84"/>
  <c r="B52" i="84"/>
  <c r="J86" i="85"/>
  <c r="I86" i="85"/>
  <c r="H86" i="85"/>
  <c r="G86" i="85"/>
  <c r="F86" i="85"/>
  <c r="E86" i="85"/>
  <c r="D86" i="85"/>
  <c r="C86" i="85"/>
  <c r="B86" i="85"/>
  <c r="J85" i="85"/>
  <c r="I85" i="85"/>
  <c r="H85" i="85"/>
  <c r="G85" i="85"/>
  <c r="F85" i="85"/>
  <c r="E85" i="85"/>
  <c r="D85" i="85"/>
  <c r="C85" i="85"/>
  <c r="B85" i="85"/>
  <c r="J84" i="85"/>
  <c r="I84" i="85"/>
  <c r="H84" i="85"/>
  <c r="G84" i="85"/>
  <c r="F84" i="85"/>
  <c r="E84" i="85"/>
  <c r="D84" i="85"/>
  <c r="C84" i="85"/>
  <c r="B84" i="85"/>
  <c r="J83" i="85"/>
  <c r="I83" i="85"/>
  <c r="H83" i="85"/>
  <c r="G83" i="85"/>
  <c r="F83" i="85"/>
  <c r="E83" i="85"/>
  <c r="D83" i="85"/>
  <c r="C83" i="85"/>
  <c r="B83" i="85"/>
  <c r="J82" i="85"/>
  <c r="I82" i="85"/>
  <c r="H82" i="85"/>
  <c r="G82" i="85"/>
  <c r="F82" i="85"/>
  <c r="E82" i="85"/>
  <c r="D82" i="85"/>
  <c r="C82" i="85"/>
  <c r="B82" i="85"/>
  <c r="J81" i="85"/>
  <c r="I81" i="85"/>
  <c r="H81" i="85"/>
  <c r="G81" i="85"/>
  <c r="F81" i="85"/>
  <c r="E81" i="85"/>
  <c r="D81" i="85"/>
  <c r="C81" i="85"/>
  <c r="B81" i="85"/>
  <c r="J80" i="85"/>
  <c r="I80" i="85"/>
  <c r="H80" i="85"/>
  <c r="G80" i="85"/>
  <c r="F80" i="85"/>
  <c r="E80" i="85"/>
  <c r="D80" i="85"/>
  <c r="C80" i="85"/>
  <c r="B80" i="85"/>
  <c r="J79" i="85"/>
  <c r="I79" i="85"/>
  <c r="H79" i="85"/>
  <c r="G79" i="85"/>
  <c r="F79" i="85"/>
  <c r="E79" i="85"/>
  <c r="D79" i="85"/>
  <c r="C79" i="85"/>
  <c r="B79" i="85"/>
  <c r="J78" i="85"/>
  <c r="I78" i="85"/>
  <c r="H78" i="85"/>
  <c r="G78" i="85"/>
  <c r="F78" i="85"/>
  <c r="E78" i="85"/>
  <c r="D78" i="85"/>
  <c r="C78" i="85"/>
  <c r="B78" i="85"/>
  <c r="J77" i="85"/>
  <c r="I77" i="85"/>
  <c r="H77" i="85"/>
  <c r="G77" i="85"/>
  <c r="F77" i="85"/>
  <c r="E77" i="85"/>
  <c r="D77" i="85"/>
  <c r="C77" i="85"/>
  <c r="B77" i="85"/>
  <c r="J76" i="85"/>
  <c r="I76" i="85"/>
  <c r="H76" i="85"/>
  <c r="G76" i="85"/>
  <c r="F76" i="85"/>
  <c r="E76" i="85"/>
  <c r="D76" i="85"/>
  <c r="C76" i="85"/>
  <c r="B76" i="85"/>
  <c r="J75" i="85"/>
  <c r="I75" i="85"/>
  <c r="H75" i="85"/>
  <c r="G75" i="85"/>
  <c r="F75" i="85"/>
  <c r="E75" i="85"/>
  <c r="D75" i="85"/>
  <c r="C75" i="85"/>
  <c r="B75" i="85"/>
  <c r="J74" i="85"/>
  <c r="I74" i="85"/>
  <c r="H74" i="85"/>
  <c r="G74" i="85"/>
  <c r="F74" i="85"/>
  <c r="E74" i="85"/>
  <c r="D74" i="85"/>
  <c r="C74" i="85"/>
  <c r="B74" i="85"/>
  <c r="J73" i="85"/>
  <c r="I73" i="85"/>
  <c r="H73" i="85"/>
  <c r="G73" i="85"/>
  <c r="F73" i="85"/>
  <c r="E73" i="85"/>
  <c r="D73" i="85"/>
  <c r="C73" i="85"/>
  <c r="B73" i="85"/>
  <c r="J72" i="85"/>
  <c r="I72" i="85"/>
  <c r="H72" i="85"/>
  <c r="G72" i="85"/>
  <c r="F72" i="85"/>
  <c r="E72" i="85"/>
  <c r="D72" i="85"/>
  <c r="C72" i="85"/>
  <c r="B72" i="85"/>
  <c r="J42" i="85"/>
  <c r="I42" i="85"/>
  <c r="H42" i="85"/>
  <c r="G42" i="85"/>
  <c r="F42" i="85"/>
  <c r="E42" i="85"/>
  <c r="D42" i="85"/>
  <c r="C42" i="85"/>
  <c r="B42" i="85"/>
  <c r="J41" i="85"/>
  <c r="I41" i="85"/>
  <c r="H41" i="85"/>
  <c r="G41" i="85"/>
  <c r="F41" i="85"/>
  <c r="E41" i="85"/>
  <c r="D41" i="85"/>
  <c r="C41" i="85"/>
  <c r="B41" i="85"/>
  <c r="J40" i="85"/>
  <c r="I40" i="85"/>
  <c r="H40" i="85"/>
  <c r="G40" i="85"/>
  <c r="F40" i="85"/>
  <c r="E40" i="85"/>
  <c r="D40" i="85"/>
  <c r="C40" i="85"/>
  <c r="B40" i="85"/>
  <c r="J39" i="85"/>
  <c r="I39" i="85"/>
  <c r="H39" i="85"/>
  <c r="G39" i="85"/>
  <c r="F39" i="85"/>
  <c r="E39" i="85"/>
  <c r="D39" i="85"/>
  <c r="C39" i="85"/>
  <c r="B39" i="85"/>
  <c r="J38" i="85"/>
  <c r="I38" i="85"/>
  <c r="H38" i="85"/>
  <c r="G38" i="85"/>
  <c r="F38" i="85"/>
  <c r="E38" i="85"/>
  <c r="D38" i="85"/>
  <c r="C38" i="85"/>
  <c r="B38" i="85"/>
  <c r="J37" i="85"/>
  <c r="I37" i="85"/>
  <c r="H37" i="85"/>
  <c r="G37" i="85"/>
  <c r="F37" i="85"/>
  <c r="E37" i="85"/>
  <c r="D37" i="85"/>
  <c r="C37" i="85"/>
  <c r="B37" i="85"/>
  <c r="J36" i="85"/>
  <c r="I36" i="85"/>
  <c r="H36" i="85"/>
  <c r="G36" i="85"/>
  <c r="F36" i="85"/>
  <c r="E36" i="85"/>
  <c r="D36" i="85"/>
  <c r="C36" i="85"/>
  <c r="B36" i="85"/>
  <c r="J35" i="85"/>
  <c r="I35" i="85"/>
  <c r="H35" i="85"/>
  <c r="G35" i="85"/>
  <c r="F35" i="85"/>
  <c r="E35" i="85"/>
  <c r="D35" i="85"/>
  <c r="C35" i="85"/>
  <c r="B35" i="85"/>
  <c r="J34" i="85"/>
  <c r="I34" i="85"/>
  <c r="H34" i="85"/>
  <c r="G34" i="85"/>
  <c r="F34" i="85"/>
  <c r="E34" i="85"/>
  <c r="D34" i="85"/>
  <c r="C34" i="85"/>
  <c r="B34" i="85"/>
  <c r="J33" i="85"/>
  <c r="I33" i="85"/>
  <c r="H33" i="85"/>
  <c r="G33" i="85"/>
  <c r="F33" i="85"/>
  <c r="E33" i="85"/>
  <c r="D33" i="85"/>
  <c r="C33" i="85"/>
  <c r="B33" i="85"/>
  <c r="J32" i="85"/>
  <c r="I32" i="85"/>
  <c r="H32" i="85"/>
  <c r="G32" i="85"/>
  <c r="F32" i="85"/>
  <c r="E32" i="85"/>
  <c r="D32" i="85"/>
  <c r="C32" i="85"/>
  <c r="B32" i="85"/>
  <c r="J31" i="85"/>
  <c r="I31" i="85"/>
  <c r="H31" i="85"/>
  <c r="G31" i="85"/>
  <c r="F31" i="85"/>
  <c r="E31" i="85"/>
  <c r="D31" i="85"/>
  <c r="C31" i="85"/>
  <c r="B31" i="85"/>
  <c r="J30" i="85"/>
  <c r="I30" i="85"/>
  <c r="H30" i="85"/>
  <c r="G30" i="85"/>
  <c r="F30" i="85"/>
  <c r="E30" i="85"/>
  <c r="D30" i="85"/>
  <c r="C30" i="85"/>
  <c r="B30" i="85"/>
  <c r="J29" i="85"/>
  <c r="I29" i="85"/>
  <c r="H29" i="85"/>
  <c r="G29" i="85"/>
  <c r="F29" i="85"/>
  <c r="E29" i="85"/>
  <c r="D29" i="85"/>
  <c r="C29" i="85"/>
  <c r="B29" i="85"/>
  <c r="J28" i="85"/>
  <c r="I28" i="85"/>
  <c r="H28" i="85"/>
  <c r="G28" i="85"/>
  <c r="F28" i="85"/>
  <c r="E28" i="85"/>
  <c r="D28" i="85"/>
  <c r="C28" i="85"/>
  <c r="B28" i="85"/>
  <c r="H89" i="84"/>
  <c r="G89" i="84"/>
  <c r="F89" i="84"/>
  <c r="E89" i="84"/>
  <c r="D89" i="84"/>
  <c r="C89" i="84"/>
  <c r="B89" i="84"/>
  <c r="H88" i="84"/>
  <c r="G88" i="84"/>
  <c r="F88" i="84"/>
  <c r="E88" i="84"/>
  <c r="D88" i="84"/>
  <c r="C88" i="84"/>
  <c r="B88" i="84"/>
  <c r="H87" i="84"/>
  <c r="G87" i="84"/>
  <c r="F87" i="84"/>
  <c r="E87" i="84"/>
  <c r="D87" i="84"/>
  <c r="C87" i="84"/>
  <c r="B87" i="84"/>
  <c r="H86" i="84"/>
  <c r="G86" i="84"/>
  <c r="F86" i="84"/>
  <c r="E86" i="84"/>
  <c r="D86" i="84"/>
  <c r="C86" i="84"/>
  <c r="B86" i="84"/>
  <c r="H85" i="84"/>
  <c r="G85" i="84"/>
  <c r="F85" i="84"/>
  <c r="E85" i="84"/>
  <c r="D85" i="84"/>
  <c r="C85" i="84"/>
  <c r="B85" i="84"/>
  <c r="H84" i="84"/>
  <c r="G84" i="84"/>
  <c r="F84" i="84"/>
  <c r="E84" i="84"/>
  <c r="D84" i="84"/>
  <c r="C84" i="84"/>
  <c r="B84" i="84"/>
  <c r="H83" i="84"/>
  <c r="G83" i="84"/>
  <c r="F83" i="84"/>
  <c r="E83" i="84"/>
  <c r="D83" i="84"/>
  <c r="C83" i="84"/>
  <c r="B83" i="84"/>
  <c r="H82" i="84"/>
  <c r="G82" i="84"/>
  <c r="F82" i="84"/>
  <c r="E82" i="84"/>
  <c r="D82" i="84"/>
  <c r="C82" i="84"/>
  <c r="B82" i="84"/>
  <c r="H81" i="84"/>
  <c r="G81" i="84"/>
  <c r="F81" i="84"/>
  <c r="E81" i="84"/>
  <c r="D81" i="84"/>
  <c r="C81" i="84"/>
  <c r="B81" i="84"/>
  <c r="H80" i="84"/>
  <c r="G80" i="84"/>
  <c r="F80" i="84"/>
  <c r="E80" i="84"/>
  <c r="D80" i="84"/>
  <c r="C80" i="84"/>
  <c r="B80" i="84"/>
  <c r="H79" i="84"/>
  <c r="G79" i="84"/>
  <c r="F79" i="84"/>
  <c r="E79" i="84"/>
  <c r="D79" i="84"/>
  <c r="C79" i="84"/>
  <c r="B79" i="84"/>
  <c r="H78" i="84"/>
  <c r="G78" i="84"/>
  <c r="F78" i="84"/>
  <c r="E78" i="84"/>
  <c r="D78" i="84"/>
  <c r="C78" i="84"/>
  <c r="B78" i="84"/>
  <c r="H77" i="84"/>
  <c r="G77" i="84"/>
  <c r="F77" i="84"/>
  <c r="E77" i="84"/>
  <c r="D77" i="84"/>
  <c r="C77" i="84"/>
  <c r="B77" i="84"/>
  <c r="H76" i="84"/>
  <c r="G76" i="84"/>
  <c r="F76" i="84"/>
  <c r="E76" i="84"/>
  <c r="D76" i="84"/>
  <c r="C76" i="84"/>
  <c r="B76" i="84"/>
  <c r="H75" i="84"/>
  <c r="G75" i="84"/>
  <c r="F75" i="84"/>
  <c r="E75" i="84"/>
  <c r="D75" i="84"/>
  <c r="C75" i="84"/>
  <c r="B75" i="84"/>
  <c r="H43" i="84"/>
  <c r="G43" i="84"/>
  <c r="F43" i="84"/>
  <c r="E43" i="84"/>
  <c r="D43" i="84"/>
  <c r="C43" i="84"/>
  <c r="B43" i="84"/>
  <c r="H42" i="84"/>
  <c r="G42" i="84"/>
  <c r="F42" i="84"/>
  <c r="E42" i="84"/>
  <c r="D42" i="84"/>
  <c r="C42" i="84"/>
  <c r="B42" i="84"/>
  <c r="H41" i="84"/>
  <c r="G41" i="84"/>
  <c r="F41" i="84"/>
  <c r="E41" i="84"/>
  <c r="D41" i="84"/>
  <c r="C41" i="84"/>
  <c r="B41" i="84"/>
  <c r="H40" i="84"/>
  <c r="G40" i="84"/>
  <c r="F40" i="84"/>
  <c r="E40" i="84"/>
  <c r="D40" i="84"/>
  <c r="C40" i="84"/>
  <c r="B40" i="84"/>
  <c r="H39" i="84"/>
  <c r="G39" i="84"/>
  <c r="F39" i="84"/>
  <c r="E39" i="84"/>
  <c r="D39" i="84"/>
  <c r="C39" i="84"/>
  <c r="B39" i="84"/>
  <c r="H38" i="84"/>
  <c r="G38" i="84"/>
  <c r="F38" i="84"/>
  <c r="E38" i="84"/>
  <c r="D38" i="84"/>
  <c r="C38" i="84"/>
  <c r="B38" i="84"/>
  <c r="H37" i="84"/>
  <c r="G37" i="84"/>
  <c r="F37" i="84"/>
  <c r="E37" i="84"/>
  <c r="D37" i="84"/>
  <c r="C37" i="84"/>
  <c r="B37" i="84"/>
  <c r="H36" i="84"/>
  <c r="G36" i="84"/>
  <c r="F36" i="84"/>
  <c r="E36" i="84"/>
  <c r="D36" i="84"/>
  <c r="C36" i="84"/>
  <c r="B36" i="84"/>
  <c r="H35" i="84"/>
  <c r="G35" i="84"/>
  <c r="F35" i="84"/>
  <c r="E35" i="84"/>
  <c r="D35" i="84"/>
  <c r="C35" i="84"/>
  <c r="B35" i="84"/>
  <c r="H34" i="84"/>
  <c r="G34" i="84"/>
  <c r="F34" i="84"/>
  <c r="E34" i="84"/>
  <c r="D34" i="84"/>
  <c r="C34" i="84"/>
  <c r="B34" i="84"/>
  <c r="H33" i="84"/>
  <c r="G33" i="84"/>
  <c r="F33" i="84"/>
  <c r="E33" i="84"/>
  <c r="D33" i="84"/>
  <c r="C33" i="84"/>
  <c r="B33" i="84"/>
  <c r="H32" i="84"/>
  <c r="G32" i="84"/>
  <c r="F32" i="84"/>
  <c r="E32" i="84"/>
  <c r="D32" i="84"/>
  <c r="C32" i="84"/>
  <c r="B32" i="84"/>
  <c r="H31" i="84"/>
  <c r="G31" i="84"/>
  <c r="F31" i="84"/>
  <c r="E31" i="84"/>
  <c r="D31" i="84"/>
  <c r="C31" i="84"/>
  <c r="B31" i="84"/>
  <c r="H30" i="84"/>
  <c r="G30" i="84"/>
  <c r="F30" i="84"/>
  <c r="E30" i="84"/>
  <c r="D30" i="84"/>
  <c r="C30" i="84"/>
  <c r="B30" i="84"/>
  <c r="H29" i="84"/>
  <c r="G29" i="84"/>
  <c r="F29" i="84"/>
  <c r="E29" i="84"/>
  <c r="D29" i="84"/>
  <c r="C29" i="84"/>
  <c r="B29" i="84"/>
  <c r="M117" i="83"/>
  <c r="M118" i="83"/>
  <c r="M119" i="83"/>
  <c r="M120" i="83"/>
  <c r="M121" i="83"/>
  <c r="M122" i="83"/>
  <c r="M123" i="83"/>
  <c r="M124" i="83"/>
  <c r="M125" i="83"/>
  <c r="M126" i="83"/>
  <c r="M127" i="83"/>
  <c r="M128" i="83"/>
  <c r="M129" i="83"/>
  <c r="M116" i="83"/>
  <c r="M115" i="83"/>
  <c r="M95" i="83"/>
  <c r="M96" i="83"/>
  <c r="M97" i="83"/>
  <c r="M98" i="83"/>
  <c r="M99" i="83"/>
  <c r="M100" i="83"/>
  <c r="M101" i="83"/>
  <c r="M102" i="83"/>
  <c r="M103" i="83"/>
  <c r="M104" i="83"/>
  <c r="M105" i="83"/>
  <c r="M106" i="83"/>
  <c r="M107" i="83"/>
  <c r="M94" i="83"/>
  <c r="M93" i="83"/>
  <c r="M73" i="83"/>
  <c r="M74" i="83"/>
  <c r="M75" i="83"/>
  <c r="M76" i="83"/>
  <c r="M77" i="83"/>
  <c r="M78" i="83"/>
  <c r="M79" i="83"/>
  <c r="M80" i="83"/>
  <c r="M81" i="83"/>
  <c r="M82" i="83"/>
  <c r="M83" i="83"/>
  <c r="M84" i="83"/>
  <c r="M85" i="83"/>
  <c r="M72" i="83"/>
  <c r="M71" i="83"/>
  <c r="M51" i="83"/>
  <c r="M52" i="83"/>
  <c r="M53" i="83"/>
  <c r="M54" i="83"/>
  <c r="M55" i="83"/>
  <c r="M56" i="83"/>
  <c r="M57" i="83"/>
  <c r="M58" i="83"/>
  <c r="M59" i="83"/>
  <c r="M60" i="83"/>
  <c r="M61" i="83"/>
  <c r="M62" i="83"/>
  <c r="M63" i="83"/>
  <c r="M50" i="83"/>
  <c r="M49" i="83"/>
  <c r="M29" i="83"/>
  <c r="M30" i="83"/>
  <c r="M31" i="83"/>
  <c r="M32" i="83"/>
  <c r="M33" i="83"/>
  <c r="M34" i="83"/>
  <c r="M35" i="83"/>
  <c r="M36" i="83"/>
  <c r="M37" i="83"/>
  <c r="M38" i="83"/>
  <c r="M39" i="83"/>
  <c r="M40" i="83"/>
  <c r="M41" i="83"/>
  <c r="M28" i="83"/>
  <c r="M27" i="83"/>
  <c r="M7" i="83"/>
  <c r="M8" i="83"/>
  <c r="M9" i="83"/>
  <c r="M10" i="83"/>
  <c r="M11" i="83"/>
  <c r="M12" i="83"/>
  <c r="M13" i="83"/>
  <c r="M14" i="83"/>
  <c r="M15" i="83"/>
  <c r="M16" i="83"/>
  <c r="M17" i="83"/>
  <c r="M18" i="83"/>
  <c r="M19" i="83"/>
  <c r="M6" i="83"/>
  <c r="M5" i="83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28" i="82"/>
  <c r="M27" i="82"/>
  <c r="B53" i="80"/>
  <c r="C53" i="80"/>
  <c r="D53" i="80"/>
  <c r="E53" i="80"/>
  <c r="F53" i="80"/>
  <c r="G53" i="80"/>
  <c r="H53" i="80"/>
  <c r="I53" i="80"/>
  <c r="J53" i="80"/>
  <c r="K53" i="80"/>
  <c r="B54" i="80"/>
  <c r="C54" i="80"/>
  <c r="D54" i="80"/>
  <c r="E54" i="80"/>
  <c r="F54" i="80"/>
  <c r="G54" i="80"/>
  <c r="H54" i="80"/>
  <c r="I54" i="80"/>
  <c r="J54" i="80"/>
  <c r="K54" i="80"/>
  <c r="B55" i="80"/>
  <c r="C55" i="80"/>
  <c r="D55" i="80"/>
  <c r="E55" i="80"/>
  <c r="F55" i="80"/>
  <c r="G55" i="80"/>
  <c r="H55" i="80"/>
  <c r="I55" i="80"/>
  <c r="J55" i="80"/>
  <c r="K55" i="80"/>
  <c r="B56" i="80"/>
  <c r="C56" i="80"/>
  <c r="D56" i="80"/>
  <c r="E56" i="80"/>
  <c r="F56" i="80"/>
  <c r="G56" i="80"/>
  <c r="H56" i="80"/>
  <c r="I56" i="80"/>
  <c r="J56" i="80"/>
  <c r="K56" i="80"/>
  <c r="B57" i="80"/>
  <c r="C57" i="80"/>
  <c r="D57" i="80"/>
  <c r="E57" i="80"/>
  <c r="F57" i="80"/>
  <c r="G57" i="80"/>
  <c r="H57" i="80"/>
  <c r="I57" i="80"/>
  <c r="J57" i="80"/>
  <c r="K57" i="80"/>
  <c r="B58" i="80"/>
  <c r="C58" i="80"/>
  <c r="D58" i="80"/>
  <c r="E58" i="80"/>
  <c r="F58" i="80"/>
  <c r="G58" i="80"/>
  <c r="H58" i="80"/>
  <c r="I58" i="80"/>
  <c r="J58" i="80"/>
  <c r="K58" i="80"/>
  <c r="B59" i="80"/>
  <c r="C59" i="80"/>
  <c r="D59" i="80"/>
  <c r="E59" i="80"/>
  <c r="F59" i="80"/>
  <c r="G59" i="80"/>
  <c r="H59" i="80"/>
  <c r="I59" i="80"/>
  <c r="J59" i="80"/>
  <c r="K59" i="80"/>
  <c r="B60" i="80"/>
  <c r="C60" i="80"/>
  <c r="D60" i="80"/>
  <c r="E60" i="80"/>
  <c r="F60" i="80"/>
  <c r="G60" i="80"/>
  <c r="H60" i="80"/>
  <c r="I60" i="80"/>
  <c r="J60" i="80"/>
  <c r="K60" i="80"/>
  <c r="B61" i="80"/>
  <c r="C61" i="80"/>
  <c r="D61" i="80"/>
  <c r="E61" i="80"/>
  <c r="F61" i="80"/>
  <c r="G61" i="80"/>
  <c r="H61" i="80"/>
  <c r="I61" i="80"/>
  <c r="J61" i="80"/>
  <c r="K61" i="80"/>
  <c r="B62" i="80"/>
  <c r="C62" i="80"/>
  <c r="D62" i="80"/>
  <c r="E62" i="80"/>
  <c r="F62" i="80"/>
  <c r="G62" i="80"/>
  <c r="H62" i="80"/>
  <c r="I62" i="80"/>
  <c r="J62" i="80"/>
  <c r="K62" i="80"/>
  <c r="B63" i="80"/>
  <c r="C63" i="80"/>
  <c r="D63" i="80"/>
  <c r="E63" i="80"/>
  <c r="F63" i="80"/>
  <c r="G63" i="80"/>
  <c r="H63" i="80"/>
  <c r="I63" i="80"/>
  <c r="J63" i="80"/>
  <c r="K63" i="80"/>
  <c r="B64" i="80"/>
  <c r="C64" i="80"/>
  <c r="D64" i="80"/>
  <c r="E64" i="80"/>
  <c r="F64" i="80"/>
  <c r="G64" i="80"/>
  <c r="H64" i="80"/>
  <c r="I64" i="80"/>
  <c r="J64" i="80"/>
  <c r="K64" i="80"/>
  <c r="B65" i="80"/>
  <c r="C65" i="80"/>
  <c r="D65" i="80"/>
  <c r="E65" i="80"/>
  <c r="F65" i="80"/>
  <c r="G65" i="80"/>
  <c r="H65" i="80"/>
  <c r="I65" i="80"/>
  <c r="J65" i="80"/>
  <c r="K65" i="80"/>
  <c r="B66" i="80"/>
  <c r="C66" i="80"/>
  <c r="D66" i="80"/>
  <c r="E66" i="80"/>
  <c r="F66" i="80"/>
  <c r="G66" i="80"/>
  <c r="H66" i="80"/>
  <c r="I66" i="80"/>
  <c r="J66" i="80"/>
  <c r="K66" i="80"/>
  <c r="C52" i="80"/>
  <c r="D52" i="80"/>
  <c r="E52" i="80"/>
  <c r="F52" i="80"/>
  <c r="G52" i="80"/>
  <c r="H52" i="80"/>
  <c r="I52" i="80"/>
  <c r="J52" i="80"/>
  <c r="K52" i="80"/>
  <c r="B52" i="80"/>
  <c r="K88" i="81"/>
  <c r="J88" i="81"/>
  <c r="I88" i="81"/>
  <c r="H88" i="81"/>
  <c r="G88" i="81"/>
  <c r="F88" i="81"/>
  <c r="E88" i="81"/>
  <c r="D88" i="81"/>
  <c r="C88" i="81"/>
  <c r="B88" i="81"/>
  <c r="K87" i="81"/>
  <c r="J87" i="81"/>
  <c r="I87" i="81"/>
  <c r="H87" i="81"/>
  <c r="G87" i="81"/>
  <c r="F87" i="81"/>
  <c r="E87" i="81"/>
  <c r="D87" i="81"/>
  <c r="C87" i="81"/>
  <c r="B87" i="81"/>
  <c r="K86" i="81"/>
  <c r="J86" i="81"/>
  <c r="I86" i="81"/>
  <c r="H86" i="81"/>
  <c r="G86" i="81"/>
  <c r="F86" i="81"/>
  <c r="E86" i="81"/>
  <c r="D86" i="81"/>
  <c r="C86" i="81"/>
  <c r="B86" i="81"/>
  <c r="K85" i="81"/>
  <c r="J85" i="81"/>
  <c r="I85" i="81"/>
  <c r="H85" i="81"/>
  <c r="G85" i="81"/>
  <c r="F85" i="81"/>
  <c r="E85" i="81"/>
  <c r="D85" i="81"/>
  <c r="C85" i="81"/>
  <c r="B85" i="81"/>
  <c r="K84" i="81"/>
  <c r="J84" i="81"/>
  <c r="I84" i="81"/>
  <c r="H84" i="81"/>
  <c r="G84" i="81"/>
  <c r="F84" i="81"/>
  <c r="E84" i="81"/>
  <c r="D84" i="81"/>
  <c r="C84" i="81"/>
  <c r="B84" i="81"/>
  <c r="K83" i="81"/>
  <c r="J83" i="81"/>
  <c r="I83" i="81"/>
  <c r="H83" i="81"/>
  <c r="G83" i="81"/>
  <c r="F83" i="81"/>
  <c r="E83" i="81"/>
  <c r="D83" i="81"/>
  <c r="C83" i="81"/>
  <c r="B83" i="81"/>
  <c r="K82" i="81"/>
  <c r="J82" i="81"/>
  <c r="I82" i="81"/>
  <c r="H82" i="81"/>
  <c r="G82" i="81"/>
  <c r="F82" i="81"/>
  <c r="E82" i="81"/>
  <c r="D82" i="81"/>
  <c r="C82" i="81"/>
  <c r="B82" i="81"/>
  <c r="K81" i="81"/>
  <c r="J81" i="81"/>
  <c r="I81" i="81"/>
  <c r="H81" i="81"/>
  <c r="G81" i="81"/>
  <c r="F81" i="81"/>
  <c r="E81" i="81"/>
  <c r="D81" i="81"/>
  <c r="C81" i="81"/>
  <c r="B81" i="81"/>
  <c r="K80" i="81"/>
  <c r="J80" i="81"/>
  <c r="I80" i="81"/>
  <c r="H80" i="81"/>
  <c r="G80" i="81"/>
  <c r="F80" i="81"/>
  <c r="E80" i="81"/>
  <c r="D80" i="81"/>
  <c r="C80" i="81"/>
  <c r="B80" i="81"/>
  <c r="K79" i="81"/>
  <c r="J79" i="81"/>
  <c r="I79" i="81"/>
  <c r="H79" i="81"/>
  <c r="G79" i="81"/>
  <c r="F79" i="81"/>
  <c r="E79" i="81"/>
  <c r="D79" i="81"/>
  <c r="C79" i="81"/>
  <c r="B79" i="81"/>
  <c r="K78" i="81"/>
  <c r="J78" i="81"/>
  <c r="I78" i="81"/>
  <c r="H78" i="81"/>
  <c r="G78" i="81"/>
  <c r="F78" i="81"/>
  <c r="E78" i="81"/>
  <c r="D78" i="81"/>
  <c r="C78" i="81"/>
  <c r="B78" i="81"/>
  <c r="K77" i="81"/>
  <c r="J77" i="81"/>
  <c r="I77" i="81"/>
  <c r="H77" i="81"/>
  <c r="G77" i="81"/>
  <c r="F77" i="81"/>
  <c r="E77" i="81"/>
  <c r="D77" i="81"/>
  <c r="C77" i="81"/>
  <c r="B77" i="81"/>
  <c r="K76" i="81"/>
  <c r="J76" i="81"/>
  <c r="I76" i="81"/>
  <c r="H76" i="81"/>
  <c r="G76" i="81"/>
  <c r="F76" i="81"/>
  <c r="E76" i="81"/>
  <c r="D76" i="81"/>
  <c r="C76" i="81"/>
  <c r="B76" i="81"/>
  <c r="K75" i="81"/>
  <c r="J75" i="81"/>
  <c r="I75" i="81"/>
  <c r="H75" i="81"/>
  <c r="G75" i="81"/>
  <c r="F75" i="81"/>
  <c r="E75" i="81"/>
  <c r="D75" i="81"/>
  <c r="C75" i="81"/>
  <c r="B75" i="81"/>
  <c r="K74" i="81"/>
  <c r="J74" i="81"/>
  <c r="I74" i="81"/>
  <c r="H74" i="81"/>
  <c r="G74" i="81"/>
  <c r="F74" i="81"/>
  <c r="E74" i="81"/>
  <c r="D74" i="81"/>
  <c r="C74" i="81"/>
  <c r="B74" i="81"/>
  <c r="K66" i="81"/>
  <c r="J66" i="81"/>
  <c r="I66" i="81"/>
  <c r="H66" i="81"/>
  <c r="G66" i="81"/>
  <c r="F66" i="81"/>
  <c r="E66" i="81"/>
  <c r="D66" i="81"/>
  <c r="C66" i="81"/>
  <c r="B66" i="81"/>
  <c r="K65" i="81"/>
  <c r="J65" i="81"/>
  <c r="I65" i="81"/>
  <c r="H65" i="81"/>
  <c r="G65" i="81"/>
  <c r="F65" i="81"/>
  <c r="E65" i="81"/>
  <c r="D65" i="81"/>
  <c r="C65" i="81"/>
  <c r="B65" i="81"/>
  <c r="K64" i="81"/>
  <c r="J64" i="81"/>
  <c r="I64" i="81"/>
  <c r="H64" i="81"/>
  <c r="G64" i="81"/>
  <c r="F64" i="81"/>
  <c r="E64" i="81"/>
  <c r="D64" i="81"/>
  <c r="C64" i="81"/>
  <c r="B64" i="81"/>
  <c r="K63" i="81"/>
  <c r="J63" i="81"/>
  <c r="I63" i="81"/>
  <c r="H63" i="81"/>
  <c r="G63" i="81"/>
  <c r="F63" i="81"/>
  <c r="E63" i="81"/>
  <c r="D63" i="81"/>
  <c r="C63" i="81"/>
  <c r="B63" i="81"/>
  <c r="K62" i="81"/>
  <c r="J62" i="81"/>
  <c r="I62" i="81"/>
  <c r="H62" i="81"/>
  <c r="G62" i="81"/>
  <c r="F62" i="81"/>
  <c r="E62" i="81"/>
  <c r="D62" i="81"/>
  <c r="C62" i="81"/>
  <c r="B62" i="81"/>
  <c r="K61" i="81"/>
  <c r="J61" i="81"/>
  <c r="I61" i="81"/>
  <c r="H61" i="81"/>
  <c r="G61" i="81"/>
  <c r="F61" i="81"/>
  <c r="E61" i="81"/>
  <c r="D61" i="81"/>
  <c r="C61" i="81"/>
  <c r="B61" i="81"/>
  <c r="K60" i="81"/>
  <c r="J60" i="81"/>
  <c r="I60" i="81"/>
  <c r="H60" i="81"/>
  <c r="G60" i="81"/>
  <c r="F60" i="81"/>
  <c r="E60" i="81"/>
  <c r="D60" i="81"/>
  <c r="C60" i="81"/>
  <c r="B60" i="81"/>
  <c r="K59" i="81"/>
  <c r="J59" i="81"/>
  <c r="I59" i="81"/>
  <c r="H59" i="81"/>
  <c r="G59" i="81"/>
  <c r="F59" i="81"/>
  <c r="E59" i="81"/>
  <c r="D59" i="81"/>
  <c r="C59" i="81"/>
  <c r="B59" i="81"/>
  <c r="K58" i="81"/>
  <c r="J58" i="81"/>
  <c r="I58" i="81"/>
  <c r="H58" i="81"/>
  <c r="G58" i="81"/>
  <c r="F58" i="81"/>
  <c r="E58" i="81"/>
  <c r="D58" i="81"/>
  <c r="C58" i="81"/>
  <c r="B58" i="81"/>
  <c r="K57" i="81"/>
  <c r="J57" i="81"/>
  <c r="I57" i="81"/>
  <c r="H57" i="81"/>
  <c r="G57" i="81"/>
  <c r="F57" i="81"/>
  <c r="E57" i="81"/>
  <c r="D57" i="81"/>
  <c r="C57" i="81"/>
  <c r="B57" i="81"/>
  <c r="K56" i="81"/>
  <c r="J56" i="81"/>
  <c r="I56" i="81"/>
  <c r="H56" i="81"/>
  <c r="G56" i="81"/>
  <c r="F56" i="81"/>
  <c r="E56" i="81"/>
  <c r="D56" i="81"/>
  <c r="C56" i="81"/>
  <c r="B56" i="81"/>
  <c r="K55" i="81"/>
  <c r="J55" i="81"/>
  <c r="I55" i="81"/>
  <c r="H55" i="81"/>
  <c r="G55" i="81"/>
  <c r="F55" i="81"/>
  <c r="E55" i="81"/>
  <c r="D55" i="81"/>
  <c r="C55" i="81"/>
  <c r="B55" i="81"/>
  <c r="K54" i="81"/>
  <c r="J54" i="81"/>
  <c r="I54" i="81"/>
  <c r="H54" i="81"/>
  <c r="G54" i="81"/>
  <c r="F54" i="81"/>
  <c r="E54" i="81"/>
  <c r="D54" i="81"/>
  <c r="C54" i="81"/>
  <c r="B54" i="81"/>
  <c r="K53" i="81"/>
  <c r="J53" i="81"/>
  <c r="I53" i="81"/>
  <c r="H53" i="81"/>
  <c r="G53" i="81"/>
  <c r="F53" i="81"/>
  <c r="E53" i="81"/>
  <c r="D53" i="81"/>
  <c r="C53" i="81"/>
  <c r="B53" i="81"/>
  <c r="K52" i="81"/>
  <c r="J52" i="81"/>
  <c r="I52" i="81"/>
  <c r="H52" i="81"/>
  <c r="G52" i="81"/>
  <c r="F52" i="81"/>
  <c r="E52" i="81"/>
  <c r="D52" i="81"/>
  <c r="C52" i="81"/>
  <c r="B52" i="81"/>
  <c r="K43" i="81"/>
  <c r="J43" i="81"/>
  <c r="I43" i="81"/>
  <c r="H43" i="81"/>
  <c r="G43" i="81"/>
  <c r="F43" i="81"/>
  <c r="E43" i="81"/>
  <c r="D43" i="81"/>
  <c r="C43" i="81"/>
  <c r="B43" i="81"/>
  <c r="K42" i="81"/>
  <c r="J42" i="81"/>
  <c r="I42" i="81"/>
  <c r="H42" i="81"/>
  <c r="G42" i="81"/>
  <c r="F42" i="81"/>
  <c r="E42" i="81"/>
  <c r="D42" i="81"/>
  <c r="C42" i="81"/>
  <c r="B42" i="81"/>
  <c r="K41" i="81"/>
  <c r="J41" i="81"/>
  <c r="I41" i="81"/>
  <c r="H41" i="81"/>
  <c r="G41" i="81"/>
  <c r="F41" i="81"/>
  <c r="E41" i="81"/>
  <c r="D41" i="81"/>
  <c r="C41" i="81"/>
  <c r="B41" i="81"/>
  <c r="K40" i="81"/>
  <c r="J40" i="81"/>
  <c r="I40" i="81"/>
  <c r="H40" i="81"/>
  <c r="G40" i="81"/>
  <c r="F40" i="81"/>
  <c r="E40" i="81"/>
  <c r="D40" i="81"/>
  <c r="C40" i="81"/>
  <c r="B40" i="81"/>
  <c r="K39" i="81"/>
  <c r="J39" i="81"/>
  <c r="I39" i="81"/>
  <c r="H39" i="81"/>
  <c r="G39" i="81"/>
  <c r="F39" i="81"/>
  <c r="E39" i="81"/>
  <c r="D39" i="81"/>
  <c r="C39" i="81"/>
  <c r="B39" i="81"/>
  <c r="K38" i="81"/>
  <c r="J38" i="81"/>
  <c r="I38" i="81"/>
  <c r="H38" i="81"/>
  <c r="G38" i="81"/>
  <c r="F38" i="81"/>
  <c r="E38" i="81"/>
  <c r="D38" i="81"/>
  <c r="C38" i="81"/>
  <c r="B38" i="81"/>
  <c r="K37" i="81"/>
  <c r="J37" i="81"/>
  <c r="I37" i="81"/>
  <c r="H37" i="81"/>
  <c r="G37" i="81"/>
  <c r="F37" i="81"/>
  <c r="E37" i="81"/>
  <c r="D37" i="81"/>
  <c r="C37" i="81"/>
  <c r="B37" i="81"/>
  <c r="K36" i="81"/>
  <c r="J36" i="81"/>
  <c r="I36" i="81"/>
  <c r="H36" i="81"/>
  <c r="G36" i="81"/>
  <c r="F36" i="81"/>
  <c r="E36" i="81"/>
  <c r="D36" i="81"/>
  <c r="C36" i="81"/>
  <c r="B36" i="81"/>
  <c r="K35" i="81"/>
  <c r="J35" i="81"/>
  <c r="I35" i="81"/>
  <c r="H35" i="81"/>
  <c r="G35" i="81"/>
  <c r="F35" i="81"/>
  <c r="E35" i="81"/>
  <c r="D35" i="81"/>
  <c r="C35" i="81"/>
  <c r="B35" i="81"/>
  <c r="K34" i="81"/>
  <c r="J34" i="81"/>
  <c r="I34" i="81"/>
  <c r="H34" i="81"/>
  <c r="G34" i="81"/>
  <c r="F34" i="81"/>
  <c r="E34" i="81"/>
  <c r="D34" i="81"/>
  <c r="C34" i="81"/>
  <c r="B34" i="81"/>
  <c r="K33" i="81"/>
  <c r="J33" i="81"/>
  <c r="I33" i="81"/>
  <c r="H33" i="81"/>
  <c r="G33" i="81"/>
  <c r="F33" i="81"/>
  <c r="E33" i="81"/>
  <c r="D33" i="81"/>
  <c r="C33" i="81"/>
  <c r="B33" i="81"/>
  <c r="K32" i="81"/>
  <c r="J32" i="81"/>
  <c r="I32" i="81"/>
  <c r="H32" i="81"/>
  <c r="G32" i="81"/>
  <c r="F32" i="81"/>
  <c r="E32" i="81"/>
  <c r="D32" i="81"/>
  <c r="C32" i="81"/>
  <c r="B32" i="81"/>
  <c r="K31" i="81"/>
  <c r="J31" i="81"/>
  <c r="I31" i="81"/>
  <c r="H31" i="81"/>
  <c r="G31" i="81"/>
  <c r="F31" i="81"/>
  <c r="E31" i="81"/>
  <c r="D31" i="81"/>
  <c r="C31" i="81"/>
  <c r="B31" i="81"/>
  <c r="K30" i="81"/>
  <c r="J30" i="81"/>
  <c r="I30" i="81"/>
  <c r="H30" i="81"/>
  <c r="G30" i="81"/>
  <c r="F30" i="81"/>
  <c r="E30" i="81"/>
  <c r="D30" i="81"/>
  <c r="C30" i="81"/>
  <c r="B30" i="81"/>
  <c r="K29" i="81"/>
  <c r="J29" i="81"/>
  <c r="I29" i="81"/>
  <c r="H29" i="81"/>
  <c r="G29" i="81"/>
  <c r="F29" i="81"/>
  <c r="E29" i="81"/>
  <c r="D29" i="81"/>
  <c r="C29" i="81"/>
  <c r="B29" i="81"/>
  <c r="B53" i="74"/>
  <c r="C53" i="74"/>
  <c r="D53" i="74"/>
  <c r="E53" i="74"/>
  <c r="F53" i="74"/>
  <c r="G53" i="74"/>
  <c r="H53" i="74"/>
  <c r="I53" i="74"/>
  <c r="J53" i="74"/>
  <c r="K53" i="74"/>
  <c r="B54" i="74"/>
  <c r="C54" i="74"/>
  <c r="D54" i="74"/>
  <c r="E54" i="74"/>
  <c r="F54" i="74"/>
  <c r="G54" i="74"/>
  <c r="H54" i="74"/>
  <c r="I54" i="74"/>
  <c r="J54" i="74"/>
  <c r="K54" i="74"/>
  <c r="B55" i="74"/>
  <c r="C55" i="74"/>
  <c r="D55" i="74"/>
  <c r="E55" i="74"/>
  <c r="F55" i="74"/>
  <c r="G55" i="74"/>
  <c r="H55" i="74"/>
  <c r="I55" i="74"/>
  <c r="J55" i="74"/>
  <c r="K55" i="74"/>
  <c r="B56" i="74"/>
  <c r="C56" i="74"/>
  <c r="D56" i="74"/>
  <c r="E56" i="74"/>
  <c r="F56" i="74"/>
  <c r="G56" i="74"/>
  <c r="H56" i="74"/>
  <c r="I56" i="74"/>
  <c r="J56" i="74"/>
  <c r="K56" i="74"/>
  <c r="B57" i="74"/>
  <c r="C57" i="74"/>
  <c r="D57" i="74"/>
  <c r="E57" i="74"/>
  <c r="F57" i="74"/>
  <c r="G57" i="74"/>
  <c r="H57" i="74"/>
  <c r="I57" i="74"/>
  <c r="J57" i="74"/>
  <c r="K57" i="74"/>
  <c r="B58" i="74"/>
  <c r="C58" i="74"/>
  <c r="D58" i="74"/>
  <c r="E58" i="74"/>
  <c r="F58" i="74"/>
  <c r="G58" i="74"/>
  <c r="H58" i="74"/>
  <c r="I58" i="74"/>
  <c r="J58" i="74"/>
  <c r="K58" i="74"/>
  <c r="B59" i="74"/>
  <c r="C59" i="74"/>
  <c r="D59" i="74"/>
  <c r="E59" i="74"/>
  <c r="F59" i="74"/>
  <c r="G59" i="74"/>
  <c r="H59" i="74"/>
  <c r="I59" i="74"/>
  <c r="J59" i="74"/>
  <c r="K59" i="74"/>
  <c r="B60" i="74"/>
  <c r="C60" i="74"/>
  <c r="D60" i="74"/>
  <c r="E60" i="74"/>
  <c r="F60" i="74"/>
  <c r="G60" i="74"/>
  <c r="H60" i="74"/>
  <c r="I60" i="74"/>
  <c r="J60" i="74"/>
  <c r="K60" i="74"/>
  <c r="B61" i="74"/>
  <c r="C61" i="74"/>
  <c r="D61" i="74"/>
  <c r="E61" i="74"/>
  <c r="F61" i="74"/>
  <c r="G61" i="74"/>
  <c r="H61" i="74"/>
  <c r="I61" i="74"/>
  <c r="J61" i="74"/>
  <c r="K61" i="74"/>
  <c r="B62" i="74"/>
  <c r="C62" i="74"/>
  <c r="D62" i="74"/>
  <c r="E62" i="74"/>
  <c r="F62" i="74"/>
  <c r="G62" i="74"/>
  <c r="H62" i="74"/>
  <c r="I62" i="74"/>
  <c r="J62" i="74"/>
  <c r="K62" i="74"/>
  <c r="B63" i="74"/>
  <c r="C63" i="74"/>
  <c r="D63" i="74"/>
  <c r="E63" i="74"/>
  <c r="F63" i="74"/>
  <c r="G63" i="74"/>
  <c r="H63" i="74"/>
  <c r="I63" i="74"/>
  <c r="J63" i="74"/>
  <c r="K63" i="74"/>
  <c r="B64" i="74"/>
  <c r="C64" i="74"/>
  <c r="D64" i="74"/>
  <c r="E64" i="74"/>
  <c r="F64" i="74"/>
  <c r="G64" i="74"/>
  <c r="H64" i="74"/>
  <c r="I64" i="74"/>
  <c r="J64" i="74"/>
  <c r="K64" i="74"/>
  <c r="B65" i="74"/>
  <c r="C65" i="74"/>
  <c r="D65" i="74"/>
  <c r="E65" i="74"/>
  <c r="F65" i="74"/>
  <c r="G65" i="74"/>
  <c r="H65" i="74"/>
  <c r="I65" i="74"/>
  <c r="J65" i="74"/>
  <c r="K65" i="74"/>
  <c r="B66" i="74"/>
  <c r="C66" i="74"/>
  <c r="D66" i="74"/>
  <c r="E66" i="74"/>
  <c r="F66" i="74"/>
  <c r="G66" i="74"/>
  <c r="H66" i="74"/>
  <c r="I66" i="74"/>
  <c r="J66" i="74"/>
  <c r="K66" i="74"/>
  <c r="C52" i="74"/>
  <c r="D52" i="74"/>
  <c r="E52" i="74"/>
  <c r="F52" i="74"/>
  <c r="G52" i="74"/>
  <c r="H52" i="74"/>
  <c r="I52" i="74"/>
  <c r="J52" i="74"/>
  <c r="K52" i="74"/>
  <c r="B52" i="74"/>
  <c r="K88" i="80"/>
  <c r="J88" i="80"/>
  <c r="I88" i="80"/>
  <c r="H88" i="80"/>
  <c r="G88" i="80"/>
  <c r="F88" i="80"/>
  <c r="E88" i="80"/>
  <c r="D88" i="80"/>
  <c r="C88" i="80"/>
  <c r="B88" i="80"/>
  <c r="K87" i="80"/>
  <c r="J87" i="80"/>
  <c r="I87" i="80"/>
  <c r="H87" i="80"/>
  <c r="G87" i="80"/>
  <c r="F87" i="80"/>
  <c r="E87" i="80"/>
  <c r="D87" i="80"/>
  <c r="C87" i="80"/>
  <c r="B87" i="80"/>
  <c r="K86" i="80"/>
  <c r="J86" i="80"/>
  <c r="I86" i="80"/>
  <c r="H86" i="80"/>
  <c r="G86" i="80"/>
  <c r="F86" i="80"/>
  <c r="E86" i="80"/>
  <c r="D86" i="80"/>
  <c r="C86" i="80"/>
  <c r="B86" i="80"/>
  <c r="K85" i="80"/>
  <c r="J85" i="80"/>
  <c r="I85" i="80"/>
  <c r="H85" i="80"/>
  <c r="G85" i="80"/>
  <c r="F85" i="80"/>
  <c r="E85" i="80"/>
  <c r="D85" i="80"/>
  <c r="C85" i="80"/>
  <c r="B85" i="80"/>
  <c r="K84" i="80"/>
  <c r="J84" i="80"/>
  <c r="I84" i="80"/>
  <c r="H84" i="80"/>
  <c r="G84" i="80"/>
  <c r="F84" i="80"/>
  <c r="E84" i="80"/>
  <c r="D84" i="80"/>
  <c r="C84" i="80"/>
  <c r="B84" i="80"/>
  <c r="K83" i="80"/>
  <c r="J83" i="80"/>
  <c r="I83" i="80"/>
  <c r="H83" i="80"/>
  <c r="G83" i="80"/>
  <c r="F83" i="80"/>
  <c r="E83" i="80"/>
  <c r="D83" i="80"/>
  <c r="C83" i="80"/>
  <c r="B83" i="80"/>
  <c r="K82" i="80"/>
  <c r="J82" i="80"/>
  <c r="I82" i="80"/>
  <c r="H82" i="80"/>
  <c r="G82" i="80"/>
  <c r="F82" i="80"/>
  <c r="E82" i="80"/>
  <c r="D82" i="80"/>
  <c r="C82" i="80"/>
  <c r="B82" i="80"/>
  <c r="K81" i="80"/>
  <c r="J81" i="80"/>
  <c r="I81" i="80"/>
  <c r="H81" i="80"/>
  <c r="G81" i="80"/>
  <c r="F81" i="80"/>
  <c r="E81" i="80"/>
  <c r="D81" i="80"/>
  <c r="C81" i="80"/>
  <c r="B81" i="80"/>
  <c r="K80" i="80"/>
  <c r="J80" i="80"/>
  <c r="I80" i="80"/>
  <c r="H80" i="80"/>
  <c r="G80" i="80"/>
  <c r="F80" i="80"/>
  <c r="E80" i="80"/>
  <c r="D80" i="80"/>
  <c r="C80" i="80"/>
  <c r="B80" i="80"/>
  <c r="K79" i="80"/>
  <c r="J79" i="80"/>
  <c r="I79" i="80"/>
  <c r="H79" i="80"/>
  <c r="G79" i="80"/>
  <c r="F79" i="80"/>
  <c r="E79" i="80"/>
  <c r="D79" i="80"/>
  <c r="C79" i="80"/>
  <c r="B79" i="80"/>
  <c r="K78" i="80"/>
  <c r="J78" i="80"/>
  <c r="I78" i="80"/>
  <c r="H78" i="80"/>
  <c r="G78" i="80"/>
  <c r="F78" i="80"/>
  <c r="E78" i="80"/>
  <c r="D78" i="80"/>
  <c r="C78" i="80"/>
  <c r="B78" i="80"/>
  <c r="K77" i="80"/>
  <c r="J77" i="80"/>
  <c r="I77" i="80"/>
  <c r="H77" i="80"/>
  <c r="G77" i="80"/>
  <c r="F77" i="80"/>
  <c r="E77" i="80"/>
  <c r="D77" i="80"/>
  <c r="C77" i="80"/>
  <c r="B77" i="80"/>
  <c r="K76" i="80"/>
  <c r="J76" i="80"/>
  <c r="I76" i="80"/>
  <c r="H76" i="80"/>
  <c r="G76" i="80"/>
  <c r="F76" i="80"/>
  <c r="E76" i="80"/>
  <c r="D76" i="80"/>
  <c r="C76" i="80"/>
  <c r="B76" i="80"/>
  <c r="K75" i="80"/>
  <c r="J75" i="80"/>
  <c r="I75" i="80"/>
  <c r="H75" i="80"/>
  <c r="G75" i="80"/>
  <c r="F75" i="80"/>
  <c r="E75" i="80"/>
  <c r="D75" i="80"/>
  <c r="C75" i="80"/>
  <c r="B75" i="80"/>
  <c r="K74" i="80"/>
  <c r="J74" i="80"/>
  <c r="I74" i="80"/>
  <c r="H74" i="80"/>
  <c r="G74" i="80"/>
  <c r="F74" i="80"/>
  <c r="E74" i="80"/>
  <c r="D74" i="80"/>
  <c r="C74" i="80"/>
  <c r="B74" i="80"/>
  <c r="K43" i="80"/>
  <c r="J43" i="80"/>
  <c r="I43" i="80"/>
  <c r="H43" i="80"/>
  <c r="G43" i="80"/>
  <c r="F43" i="80"/>
  <c r="E43" i="80"/>
  <c r="D43" i="80"/>
  <c r="C43" i="80"/>
  <c r="B43" i="80"/>
  <c r="K42" i="80"/>
  <c r="J42" i="80"/>
  <c r="I42" i="80"/>
  <c r="H42" i="80"/>
  <c r="G42" i="80"/>
  <c r="F42" i="80"/>
  <c r="E42" i="80"/>
  <c r="D42" i="80"/>
  <c r="C42" i="80"/>
  <c r="B42" i="80"/>
  <c r="K41" i="80"/>
  <c r="J41" i="80"/>
  <c r="I41" i="80"/>
  <c r="H41" i="80"/>
  <c r="G41" i="80"/>
  <c r="F41" i="80"/>
  <c r="E41" i="80"/>
  <c r="D41" i="80"/>
  <c r="C41" i="80"/>
  <c r="B41" i="80"/>
  <c r="K40" i="80"/>
  <c r="J40" i="80"/>
  <c r="I40" i="80"/>
  <c r="H40" i="80"/>
  <c r="G40" i="80"/>
  <c r="F40" i="80"/>
  <c r="E40" i="80"/>
  <c r="D40" i="80"/>
  <c r="C40" i="80"/>
  <c r="B40" i="80"/>
  <c r="K39" i="80"/>
  <c r="J39" i="80"/>
  <c r="I39" i="80"/>
  <c r="H39" i="80"/>
  <c r="G39" i="80"/>
  <c r="F39" i="80"/>
  <c r="E39" i="80"/>
  <c r="D39" i="80"/>
  <c r="C39" i="80"/>
  <c r="B39" i="80"/>
  <c r="K38" i="80"/>
  <c r="J38" i="80"/>
  <c r="I38" i="80"/>
  <c r="H38" i="80"/>
  <c r="G38" i="80"/>
  <c r="F38" i="80"/>
  <c r="E38" i="80"/>
  <c r="D38" i="80"/>
  <c r="C38" i="80"/>
  <c r="B38" i="80"/>
  <c r="K37" i="80"/>
  <c r="J37" i="80"/>
  <c r="I37" i="80"/>
  <c r="H37" i="80"/>
  <c r="G37" i="80"/>
  <c r="F37" i="80"/>
  <c r="E37" i="80"/>
  <c r="D37" i="80"/>
  <c r="C37" i="80"/>
  <c r="B37" i="80"/>
  <c r="K36" i="80"/>
  <c r="J36" i="80"/>
  <c r="I36" i="80"/>
  <c r="H36" i="80"/>
  <c r="G36" i="80"/>
  <c r="F36" i="80"/>
  <c r="E36" i="80"/>
  <c r="D36" i="80"/>
  <c r="C36" i="80"/>
  <c r="B36" i="80"/>
  <c r="K35" i="80"/>
  <c r="J35" i="80"/>
  <c r="I35" i="80"/>
  <c r="H35" i="80"/>
  <c r="G35" i="80"/>
  <c r="F35" i="80"/>
  <c r="E35" i="80"/>
  <c r="D35" i="80"/>
  <c r="C35" i="80"/>
  <c r="B35" i="80"/>
  <c r="K34" i="80"/>
  <c r="J34" i="80"/>
  <c r="I34" i="80"/>
  <c r="H34" i="80"/>
  <c r="G34" i="80"/>
  <c r="F34" i="80"/>
  <c r="E34" i="80"/>
  <c r="D34" i="80"/>
  <c r="C34" i="80"/>
  <c r="B34" i="80"/>
  <c r="K33" i="80"/>
  <c r="J33" i="80"/>
  <c r="I33" i="80"/>
  <c r="H33" i="80"/>
  <c r="G33" i="80"/>
  <c r="F33" i="80"/>
  <c r="E33" i="80"/>
  <c r="D33" i="80"/>
  <c r="C33" i="80"/>
  <c r="B33" i="80"/>
  <c r="K32" i="80"/>
  <c r="J32" i="80"/>
  <c r="I32" i="80"/>
  <c r="H32" i="80"/>
  <c r="G32" i="80"/>
  <c r="F32" i="80"/>
  <c r="E32" i="80"/>
  <c r="D32" i="80"/>
  <c r="C32" i="80"/>
  <c r="B32" i="80"/>
  <c r="K31" i="80"/>
  <c r="J31" i="80"/>
  <c r="I31" i="80"/>
  <c r="H31" i="80"/>
  <c r="G31" i="80"/>
  <c r="F31" i="80"/>
  <c r="E31" i="80"/>
  <c r="D31" i="80"/>
  <c r="C31" i="80"/>
  <c r="B31" i="80"/>
  <c r="K30" i="80"/>
  <c r="J30" i="80"/>
  <c r="I30" i="80"/>
  <c r="H30" i="80"/>
  <c r="G30" i="80"/>
  <c r="F30" i="80"/>
  <c r="E30" i="80"/>
  <c r="D30" i="80"/>
  <c r="C30" i="80"/>
  <c r="B30" i="80"/>
  <c r="K29" i="80"/>
  <c r="J29" i="80"/>
  <c r="I29" i="80"/>
  <c r="H29" i="80"/>
  <c r="G29" i="80"/>
  <c r="F29" i="80"/>
  <c r="E29" i="80"/>
  <c r="D29" i="80"/>
  <c r="C29" i="80"/>
  <c r="B29" i="80"/>
  <c r="K88" i="74" l="1"/>
  <c r="J88" i="74"/>
  <c r="I88" i="74"/>
  <c r="H88" i="74"/>
  <c r="G88" i="74"/>
  <c r="F88" i="74"/>
  <c r="E88" i="74"/>
  <c r="D88" i="74"/>
  <c r="C88" i="74"/>
  <c r="B88" i="74"/>
  <c r="K87" i="74"/>
  <c r="J87" i="74"/>
  <c r="I87" i="74"/>
  <c r="H87" i="74"/>
  <c r="G87" i="74"/>
  <c r="F87" i="74"/>
  <c r="E87" i="74"/>
  <c r="D87" i="74"/>
  <c r="C87" i="74"/>
  <c r="B87" i="74"/>
  <c r="K86" i="74"/>
  <c r="J86" i="74"/>
  <c r="I86" i="74"/>
  <c r="H86" i="74"/>
  <c r="G86" i="74"/>
  <c r="F86" i="74"/>
  <c r="E86" i="74"/>
  <c r="D86" i="74"/>
  <c r="C86" i="74"/>
  <c r="B86" i="74"/>
  <c r="K85" i="74"/>
  <c r="J85" i="74"/>
  <c r="I85" i="74"/>
  <c r="H85" i="74"/>
  <c r="G85" i="74"/>
  <c r="F85" i="74"/>
  <c r="E85" i="74"/>
  <c r="D85" i="74"/>
  <c r="C85" i="74"/>
  <c r="B85" i="74"/>
  <c r="K84" i="74"/>
  <c r="J84" i="74"/>
  <c r="I84" i="74"/>
  <c r="H84" i="74"/>
  <c r="G84" i="74"/>
  <c r="F84" i="74"/>
  <c r="E84" i="74"/>
  <c r="D84" i="74"/>
  <c r="C84" i="74"/>
  <c r="B84" i="74"/>
  <c r="K83" i="74"/>
  <c r="J83" i="74"/>
  <c r="I83" i="74"/>
  <c r="H83" i="74"/>
  <c r="G83" i="74"/>
  <c r="F83" i="74"/>
  <c r="E83" i="74"/>
  <c r="D83" i="74"/>
  <c r="C83" i="74"/>
  <c r="B83" i="74"/>
  <c r="K82" i="74"/>
  <c r="J82" i="74"/>
  <c r="I82" i="74"/>
  <c r="H82" i="74"/>
  <c r="G82" i="74"/>
  <c r="F82" i="74"/>
  <c r="E82" i="74"/>
  <c r="D82" i="74"/>
  <c r="C82" i="74"/>
  <c r="B82" i="74"/>
  <c r="K81" i="74"/>
  <c r="J81" i="74"/>
  <c r="I81" i="74"/>
  <c r="H81" i="74"/>
  <c r="G81" i="74"/>
  <c r="F81" i="74"/>
  <c r="E81" i="74"/>
  <c r="D81" i="74"/>
  <c r="C81" i="74"/>
  <c r="B81" i="74"/>
  <c r="K80" i="74"/>
  <c r="J80" i="74"/>
  <c r="I80" i="74"/>
  <c r="H80" i="74"/>
  <c r="G80" i="74"/>
  <c r="F80" i="74"/>
  <c r="E80" i="74"/>
  <c r="D80" i="74"/>
  <c r="C80" i="74"/>
  <c r="B80" i="74"/>
  <c r="K79" i="74"/>
  <c r="J79" i="74"/>
  <c r="I79" i="74"/>
  <c r="H79" i="74"/>
  <c r="G79" i="74"/>
  <c r="F79" i="74"/>
  <c r="E79" i="74"/>
  <c r="D79" i="74"/>
  <c r="C79" i="74"/>
  <c r="B79" i="74"/>
  <c r="K78" i="74"/>
  <c r="J78" i="74"/>
  <c r="I78" i="74"/>
  <c r="H78" i="74"/>
  <c r="G78" i="74"/>
  <c r="F78" i="74"/>
  <c r="E78" i="74"/>
  <c r="D78" i="74"/>
  <c r="C78" i="74"/>
  <c r="B78" i="74"/>
  <c r="K77" i="74"/>
  <c r="J77" i="74"/>
  <c r="I77" i="74"/>
  <c r="H77" i="74"/>
  <c r="G77" i="74"/>
  <c r="F77" i="74"/>
  <c r="E77" i="74"/>
  <c r="D77" i="74"/>
  <c r="C77" i="74"/>
  <c r="B77" i="74"/>
  <c r="K76" i="74"/>
  <c r="J76" i="74"/>
  <c r="I76" i="74"/>
  <c r="H76" i="74"/>
  <c r="G76" i="74"/>
  <c r="F76" i="74"/>
  <c r="E76" i="74"/>
  <c r="D76" i="74"/>
  <c r="C76" i="74"/>
  <c r="B76" i="74"/>
  <c r="K75" i="74"/>
  <c r="J75" i="74"/>
  <c r="I75" i="74"/>
  <c r="H75" i="74"/>
  <c r="G75" i="74"/>
  <c r="F75" i="74"/>
  <c r="E75" i="74"/>
  <c r="D75" i="74"/>
  <c r="C75" i="74"/>
  <c r="B75" i="74"/>
  <c r="K74" i="74"/>
  <c r="J74" i="74"/>
  <c r="I74" i="74"/>
  <c r="H74" i="74"/>
  <c r="G74" i="74"/>
  <c r="F74" i="74"/>
  <c r="E74" i="74"/>
  <c r="D74" i="74"/>
  <c r="C74" i="74"/>
  <c r="B74" i="74"/>
  <c r="K43" i="74"/>
  <c r="J43" i="74"/>
  <c r="I43" i="74"/>
  <c r="H43" i="74"/>
  <c r="G43" i="74"/>
  <c r="F43" i="74"/>
  <c r="E43" i="74"/>
  <c r="D43" i="74"/>
  <c r="C43" i="74"/>
  <c r="B43" i="74"/>
  <c r="K42" i="74"/>
  <c r="J42" i="74"/>
  <c r="I42" i="74"/>
  <c r="H42" i="74"/>
  <c r="G42" i="74"/>
  <c r="F42" i="74"/>
  <c r="E42" i="74"/>
  <c r="D42" i="74"/>
  <c r="C42" i="74"/>
  <c r="B42" i="74"/>
  <c r="K41" i="74"/>
  <c r="J41" i="74"/>
  <c r="I41" i="74"/>
  <c r="H41" i="74"/>
  <c r="G41" i="74"/>
  <c r="F41" i="74"/>
  <c r="E41" i="74"/>
  <c r="D41" i="74"/>
  <c r="C41" i="74"/>
  <c r="B41" i="74"/>
  <c r="K40" i="74"/>
  <c r="J40" i="74"/>
  <c r="I40" i="74"/>
  <c r="H40" i="74"/>
  <c r="G40" i="74"/>
  <c r="F40" i="74"/>
  <c r="E40" i="74"/>
  <c r="D40" i="74"/>
  <c r="C40" i="74"/>
  <c r="B40" i="74"/>
  <c r="K39" i="74"/>
  <c r="J39" i="74"/>
  <c r="I39" i="74"/>
  <c r="H39" i="74"/>
  <c r="G39" i="74"/>
  <c r="F39" i="74"/>
  <c r="E39" i="74"/>
  <c r="D39" i="74"/>
  <c r="C39" i="74"/>
  <c r="B39" i="74"/>
  <c r="K38" i="74"/>
  <c r="J38" i="74"/>
  <c r="I38" i="74"/>
  <c r="H38" i="74"/>
  <c r="G38" i="74"/>
  <c r="F38" i="74"/>
  <c r="E38" i="74"/>
  <c r="D38" i="74"/>
  <c r="C38" i="74"/>
  <c r="B38" i="74"/>
  <c r="K37" i="74"/>
  <c r="J37" i="74"/>
  <c r="I37" i="74"/>
  <c r="H37" i="74"/>
  <c r="G37" i="74"/>
  <c r="F37" i="74"/>
  <c r="E37" i="74"/>
  <c r="D37" i="74"/>
  <c r="C37" i="74"/>
  <c r="B37" i="74"/>
  <c r="K36" i="74"/>
  <c r="J36" i="74"/>
  <c r="I36" i="74"/>
  <c r="H36" i="74"/>
  <c r="G36" i="74"/>
  <c r="F36" i="74"/>
  <c r="E36" i="74"/>
  <c r="D36" i="74"/>
  <c r="C36" i="74"/>
  <c r="B36" i="74"/>
  <c r="K35" i="74"/>
  <c r="J35" i="74"/>
  <c r="I35" i="74"/>
  <c r="H35" i="74"/>
  <c r="G35" i="74"/>
  <c r="F35" i="74"/>
  <c r="E35" i="74"/>
  <c r="D35" i="74"/>
  <c r="C35" i="74"/>
  <c r="B35" i="74"/>
  <c r="K34" i="74"/>
  <c r="J34" i="74"/>
  <c r="I34" i="74"/>
  <c r="H34" i="74"/>
  <c r="G34" i="74"/>
  <c r="F34" i="74"/>
  <c r="E34" i="74"/>
  <c r="D34" i="74"/>
  <c r="C34" i="74"/>
  <c r="B34" i="74"/>
  <c r="K33" i="74"/>
  <c r="J33" i="74"/>
  <c r="I33" i="74"/>
  <c r="H33" i="74"/>
  <c r="G33" i="74"/>
  <c r="F33" i="74"/>
  <c r="E33" i="74"/>
  <c r="D33" i="74"/>
  <c r="C33" i="74"/>
  <c r="B33" i="74"/>
  <c r="K32" i="74"/>
  <c r="J32" i="74"/>
  <c r="I32" i="74"/>
  <c r="H32" i="74"/>
  <c r="G32" i="74"/>
  <c r="F32" i="74"/>
  <c r="E32" i="74"/>
  <c r="D32" i="74"/>
  <c r="C32" i="74"/>
  <c r="B32" i="74"/>
  <c r="K31" i="74"/>
  <c r="J31" i="74"/>
  <c r="I31" i="74"/>
  <c r="H31" i="74"/>
  <c r="G31" i="74"/>
  <c r="F31" i="74"/>
  <c r="E31" i="74"/>
  <c r="D31" i="74"/>
  <c r="C31" i="74"/>
  <c r="B31" i="74"/>
  <c r="K30" i="74"/>
  <c r="J30" i="74"/>
  <c r="I30" i="74"/>
  <c r="H30" i="74"/>
  <c r="G30" i="74"/>
  <c r="F30" i="74"/>
  <c r="E30" i="74"/>
  <c r="D30" i="74"/>
  <c r="C30" i="74"/>
  <c r="B30" i="74"/>
  <c r="K29" i="74"/>
  <c r="J29" i="74"/>
  <c r="I29" i="74"/>
  <c r="H29" i="74"/>
  <c r="G29" i="74"/>
  <c r="F29" i="74"/>
  <c r="E29" i="74"/>
  <c r="D29" i="74"/>
  <c r="C29" i="74"/>
  <c r="B29" i="74"/>
  <c r="B52" i="73"/>
  <c r="C52" i="73"/>
  <c r="D52" i="73"/>
  <c r="E52" i="73"/>
  <c r="F52" i="73"/>
  <c r="G52" i="73"/>
  <c r="H52" i="73"/>
  <c r="I52" i="73"/>
  <c r="J52" i="73"/>
  <c r="K52" i="73"/>
  <c r="B53" i="73"/>
  <c r="C53" i="73"/>
  <c r="D53" i="73"/>
  <c r="E53" i="73"/>
  <c r="F53" i="73"/>
  <c r="G53" i="73"/>
  <c r="H53" i="73"/>
  <c r="I53" i="73"/>
  <c r="J53" i="73"/>
  <c r="K53" i="73"/>
  <c r="B54" i="73"/>
  <c r="C54" i="73"/>
  <c r="D54" i="73"/>
  <c r="E54" i="73"/>
  <c r="F54" i="73"/>
  <c r="G54" i="73"/>
  <c r="H54" i="73"/>
  <c r="I54" i="73"/>
  <c r="J54" i="73"/>
  <c r="K54" i="73"/>
  <c r="B55" i="73"/>
  <c r="C55" i="73"/>
  <c r="D55" i="73"/>
  <c r="E55" i="73"/>
  <c r="F55" i="73"/>
  <c r="G55" i="73"/>
  <c r="H55" i="73"/>
  <c r="I55" i="73"/>
  <c r="J55" i="73"/>
  <c r="K55" i="73"/>
  <c r="B56" i="73"/>
  <c r="C56" i="73"/>
  <c r="D56" i="73"/>
  <c r="E56" i="73"/>
  <c r="F56" i="73"/>
  <c r="G56" i="73"/>
  <c r="H56" i="73"/>
  <c r="I56" i="73"/>
  <c r="J56" i="73"/>
  <c r="K56" i="73"/>
  <c r="B57" i="73"/>
  <c r="C57" i="73"/>
  <c r="D57" i="73"/>
  <c r="E57" i="73"/>
  <c r="F57" i="73"/>
  <c r="G57" i="73"/>
  <c r="H57" i="73"/>
  <c r="I57" i="73"/>
  <c r="J57" i="73"/>
  <c r="K57" i="73"/>
  <c r="B58" i="73"/>
  <c r="C58" i="73"/>
  <c r="D58" i="73"/>
  <c r="E58" i="73"/>
  <c r="F58" i="73"/>
  <c r="G58" i="73"/>
  <c r="H58" i="73"/>
  <c r="I58" i="73"/>
  <c r="J58" i="73"/>
  <c r="K58" i="73"/>
  <c r="B59" i="73"/>
  <c r="C59" i="73"/>
  <c r="D59" i="73"/>
  <c r="E59" i="73"/>
  <c r="F59" i="73"/>
  <c r="G59" i="73"/>
  <c r="H59" i="73"/>
  <c r="I59" i="73"/>
  <c r="J59" i="73"/>
  <c r="K59" i="73"/>
  <c r="B60" i="73"/>
  <c r="C60" i="73"/>
  <c r="D60" i="73"/>
  <c r="E60" i="73"/>
  <c r="F60" i="73"/>
  <c r="G60" i="73"/>
  <c r="H60" i="73"/>
  <c r="I60" i="73"/>
  <c r="J60" i="73"/>
  <c r="K60" i="73"/>
  <c r="B61" i="73"/>
  <c r="C61" i="73"/>
  <c r="D61" i="73"/>
  <c r="E61" i="73"/>
  <c r="F61" i="73"/>
  <c r="G61" i="73"/>
  <c r="H61" i="73"/>
  <c r="I61" i="73"/>
  <c r="J61" i="73"/>
  <c r="K61" i="73"/>
  <c r="B62" i="73"/>
  <c r="C62" i="73"/>
  <c r="D62" i="73"/>
  <c r="E62" i="73"/>
  <c r="F62" i="73"/>
  <c r="G62" i="73"/>
  <c r="H62" i="73"/>
  <c r="I62" i="73"/>
  <c r="J62" i="73"/>
  <c r="K62" i="73"/>
  <c r="B63" i="73"/>
  <c r="C63" i="73"/>
  <c r="D63" i="73"/>
  <c r="E63" i="73"/>
  <c r="F63" i="73"/>
  <c r="G63" i="73"/>
  <c r="H63" i="73"/>
  <c r="I63" i="73"/>
  <c r="J63" i="73"/>
  <c r="K63" i="73"/>
  <c r="B64" i="73"/>
  <c r="C64" i="73"/>
  <c r="D64" i="73"/>
  <c r="E64" i="73"/>
  <c r="F64" i="73"/>
  <c r="G64" i="73"/>
  <c r="H64" i="73"/>
  <c r="I64" i="73"/>
  <c r="J64" i="73"/>
  <c r="K64" i="73"/>
  <c r="B65" i="73"/>
  <c r="C65" i="73"/>
  <c r="D65" i="73"/>
  <c r="E65" i="73"/>
  <c r="F65" i="73"/>
  <c r="G65" i="73"/>
  <c r="H65" i="73"/>
  <c r="I65" i="73"/>
  <c r="J65" i="73"/>
  <c r="K65" i="73"/>
  <c r="C51" i="73"/>
  <c r="D51" i="73"/>
  <c r="E51" i="73"/>
  <c r="F51" i="73"/>
  <c r="G51" i="73"/>
  <c r="H51" i="73"/>
  <c r="I51" i="73"/>
  <c r="J51" i="73"/>
  <c r="K51" i="73"/>
  <c r="B51" i="73"/>
  <c r="K87" i="73"/>
  <c r="J87" i="73"/>
  <c r="I87" i="73"/>
  <c r="H87" i="73"/>
  <c r="G87" i="73"/>
  <c r="F87" i="73"/>
  <c r="E87" i="73"/>
  <c r="D87" i="73"/>
  <c r="C87" i="73"/>
  <c r="B87" i="73"/>
  <c r="K86" i="73"/>
  <c r="J86" i="73"/>
  <c r="I86" i="73"/>
  <c r="H86" i="73"/>
  <c r="G86" i="73"/>
  <c r="F86" i="73"/>
  <c r="E86" i="73"/>
  <c r="D86" i="73"/>
  <c r="C86" i="73"/>
  <c r="B86" i="73"/>
  <c r="K85" i="73"/>
  <c r="J85" i="73"/>
  <c r="I85" i="73"/>
  <c r="H85" i="73"/>
  <c r="G85" i="73"/>
  <c r="F85" i="73"/>
  <c r="E85" i="73"/>
  <c r="D85" i="73"/>
  <c r="C85" i="73"/>
  <c r="B85" i="73"/>
  <c r="K84" i="73"/>
  <c r="J84" i="73"/>
  <c r="I84" i="73"/>
  <c r="H84" i="73"/>
  <c r="G84" i="73"/>
  <c r="F84" i="73"/>
  <c r="E84" i="73"/>
  <c r="D84" i="73"/>
  <c r="C84" i="73"/>
  <c r="B84" i="73"/>
  <c r="K83" i="73"/>
  <c r="J83" i="73"/>
  <c r="I83" i="73"/>
  <c r="H83" i="73"/>
  <c r="G83" i="73"/>
  <c r="F83" i="73"/>
  <c r="E83" i="73"/>
  <c r="D83" i="73"/>
  <c r="C83" i="73"/>
  <c r="B83" i="73"/>
  <c r="K82" i="73"/>
  <c r="J82" i="73"/>
  <c r="I82" i="73"/>
  <c r="H82" i="73"/>
  <c r="G82" i="73"/>
  <c r="F82" i="73"/>
  <c r="E82" i="73"/>
  <c r="D82" i="73"/>
  <c r="C82" i="73"/>
  <c r="B82" i="73"/>
  <c r="K81" i="73"/>
  <c r="J81" i="73"/>
  <c r="I81" i="73"/>
  <c r="H81" i="73"/>
  <c r="G81" i="73"/>
  <c r="F81" i="73"/>
  <c r="E81" i="73"/>
  <c r="D81" i="73"/>
  <c r="C81" i="73"/>
  <c r="B81" i="73"/>
  <c r="K80" i="73"/>
  <c r="J80" i="73"/>
  <c r="I80" i="73"/>
  <c r="H80" i="73"/>
  <c r="G80" i="73"/>
  <c r="F80" i="73"/>
  <c r="E80" i="73"/>
  <c r="D80" i="73"/>
  <c r="C80" i="73"/>
  <c r="B80" i="73"/>
  <c r="K79" i="73"/>
  <c r="J79" i="73"/>
  <c r="I79" i="73"/>
  <c r="H79" i="73"/>
  <c r="G79" i="73"/>
  <c r="F79" i="73"/>
  <c r="E79" i="73"/>
  <c r="D79" i="73"/>
  <c r="C79" i="73"/>
  <c r="B79" i="73"/>
  <c r="K78" i="73"/>
  <c r="J78" i="73"/>
  <c r="I78" i="73"/>
  <c r="H78" i="73"/>
  <c r="G78" i="73"/>
  <c r="F78" i="73"/>
  <c r="E78" i="73"/>
  <c r="D78" i="73"/>
  <c r="C78" i="73"/>
  <c r="B78" i="73"/>
  <c r="K77" i="73"/>
  <c r="J77" i="73"/>
  <c r="I77" i="73"/>
  <c r="H77" i="73"/>
  <c r="G77" i="73"/>
  <c r="F77" i="73"/>
  <c r="E77" i="73"/>
  <c r="D77" i="73"/>
  <c r="C77" i="73"/>
  <c r="B77" i="73"/>
  <c r="K76" i="73"/>
  <c r="J76" i="73"/>
  <c r="I76" i="73"/>
  <c r="H76" i="73"/>
  <c r="G76" i="73"/>
  <c r="F76" i="73"/>
  <c r="E76" i="73"/>
  <c r="D76" i="73"/>
  <c r="C76" i="73"/>
  <c r="B76" i="73"/>
  <c r="K75" i="73"/>
  <c r="J75" i="73"/>
  <c r="I75" i="73"/>
  <c r="H75" i="73"/>
  <c r="G75" i="73"/>
  <c r="F75" i="73"/>
  <c r="E75" i="73"/>
  <c r="D75" i="73"/>
  <c r="C75" i="73"/>
  <c r="B75" i="73"/>
  <c r="K74" i="73"/>
  <c r="J74" i="73"/>
  <c r="I74" i="73"/>
  <c r="H74" i="73"/>
  <c r="G74" i="73"/>
  <c r="F74" i="73"/>
  <c r="E74" i="73"/>
  <c r="D74" i="73"/>
  <c r="C74" i="73"/>
  <c r="B74" i="73"/>
  <c r="K73" i="73"/>
  <c r="J73" i="73"/>
  <c r="I73" i="73"/>
  <c r="H73" i="73"/>
  <c r="G73" i="73"/>
  <c r="F73" i="73"/>
  <c r="E73" i="73"/>
  <c r="D73" i="73"/>
  <c r="C73" i="73"/>
  <c r="B73" i="73"/>
  <c r="K42" i="73"/>
  <c r="J42" i="73"/>
  <c r="I42" i="73"/>
  <c r="H42" i="73"/>
  <c r="G42" i="73"/>
  <c r="F42" i="73"/>
  <c r="E42" i="73"/>
  <c r="D42" i="73"/>
  <c r="C42" i="73"/>
  <c r="B42" i="73"/>
  <c r="K41" i="73"/>
  <c r="J41" i="73"/>
  <c r="I41" i="73"/>
  <c r="H41" i="73"/>
  <c r="G41" i="73"/>
  <c r="F41" i="73"/>
  <c r="E41" i="73"/>
  <c r="D41" i="73"/>
  <c r="C41" i="73"/>
  <c r="B41" i="73"/>
  <c r="K40" i="73"/>
  <c r="J40" i="73"/>
  <c r="I40" i="73"/>
  <c r="H40" i="73"/>
  <c r="G40" i="73"/>
  <c r="F40" i="73"/>
  <c r="E40" i="73"/>
  <c r="D40" i="73"/>
  <c r="C40" i="73"/>
  <c r="B40" i="73"/>
  <c r="K39" i="73"/>
  <c r="J39" i="73"/>
  <c r="I39" i="73"/>
  <c r="H39" i="73"/>
  <c r="G39" i="73"/>
  <c r="F39" i="73"/>
  <c r="E39" i="73"/>
  <c r="D39" i="73"/>
  <c r="C39" i="73"/>
  <c r="B39" i="73"/>
  <c r="K38" i="73"/>
  <c r="J38" i="73"/>
  <c r="I38" i="73"/>
  <c r="H38" i="73"/>
  <c r="G38" i="73"/>
  <c r="F38" i="73"/>
  <c r="E38" i="73"/>
  <c r="D38" i="73"/>
  <c r="C38" i="73"/>
  <c r="B38" i="73"/>
  <c r="K37" i="73"/>
  <c r="J37" i="73"/>
  <c r="I37" i="73"/>
  <c r="H37" i="73"/>
  <c r="G37" i="73"/>
  <c r="F37" i="73"/>
  <c r="E37" i="73"/>
  <c r="D37" i="73"/>
  <c r="C37" i="73"/>
  <c r="B37" i="73"/>
  <c r="K36" i="73"/>
  <c r="J36" i="73"/>
  <c r="I36" i="73"/>
  <c r="H36" i="73"/>
  <c r="G36" i="73"/>
  <c r="F36" i="73"/>
  <c r="E36" i="73"/>
  <c r="D36" i="73"/>
  <c r="C36" i="73"/>
  <c r="B36" i="73"/>
  <c r="K35" i="73"/>
  <c r="J35" i="73"/>
  <c r="I35" i="73"/>
  <c r="H35" i="73"/>
  <c r="G35" i="73"/>
  <c r="F35" i="73"/>
  <c r="E35" i="73"/>
  <c r="D35" i="73"/>
  <c r="C35" i="73"/>
  <c r="B35" i="73"/>
  <c r="K34" i="73"/>
  <c r="J34" i="73"/>
  <c r="I34" i="73"/>
  <c r="H34" i="73"/>
  <c r="G34" i="73"/>
  <c r="F34" i="73"/>
  <c r="E34" i="73"/>
  <c r="D34" i="73"/>
  <c r="C34" i="73"/>
  <c r="B34" i="73"/>
  <c r="K33" i="73"/>
  <c r="J33" i="73"/>
  <c r="I33" i="73"/>
  <c r="H33" i="73"/>
  <c r="G33" i="73"/>
  <c r="F33" i="73"/>
  <c r="E33" i="73"/>
  <c r="D33" i="73"/>
  <c r="C33" i="73"/>
  <c r="B33" i="73"/>
  <c r="K32" i="73"/>
  <c r="J32" i="73"/>
  <c r="I32" i="73"/>
  <c r="H32" i="73"/>
  <c r="G32" i="73"/>
  <c r="F32" i="73"/>
  <c r="E32" i="73"/>
  <c r="D32" i="73"/>
  <c r="C32" i="73"/>
  <c r="B32" i="73"/>
  <c r="K31" i="73"/>
  <c r="J31" i="73"/>
  <c r="I31" i="73"/>
  <c r="H31" i="73"/>
  <c r="G31" i="73"/>
  <c r="F31" i="73"/>
  <c r="E31" i="73"/>
  <c r="D31" i="73"/>
  <c r="C31" i="73"/>
  <c r="B31" i="73"/>
  <c r="K30" i="73"/>
  <c r="J30" i="73"/>
  <c r="I30" i="73"/>
  <c r="H30" i="73"/>
  <c r="G30" i="73"/>
  <c r="F30" i="73"/>
  <c r="E30" i="73"/>
  <c r="D30" i="73"/>
  <c r="C30" i="73"/>
  <c r="B30" i="73"/>
  <c r="K29" i="73"/>
  <c r="J29" i="73"/>
  <c r="I29" i="73"/>
  <c r="H29" i="73"/>
  <c r="G29" i="73"/>
  <c r="F29" i="73"/>
  <c r="E29" i="73"/>
  <c r="D29" i="73"/>
  <c r="C29" i="73"/>
  <c r="B29" i="73"/>
  <c r="K28" i="73"/>
  <c r="J28" i="73"/>
  <c r="I28" i="73"/>
  <c r="H28" i="73"/>
  <c r="G28" i="73"/>
  <c r="F28" i="73"/>
  <c r="E28" i="73"/>
  <c r="D28" i="73"/>
  <c r="C28" i="73"/>
  <c r="B28" i="73"/>
  <c r="M28" i="98"/>
  <c r="M29" i="98"/>
  <c r="M30" i="98"/>
  <c r="M31" i="98"/>
  <c r="M32" i="98"/>
  <c r="M33" i="98"/>
  <c r="M34" i="98"/>
  <c r="M35" i="98"/>
  <c r="M36" i="98"/>
  <c r="M37" i="98"/>
  <c r="M38" i="98"/>
  <c r="M39" i="98"/>
  <c r="M40" i="98"/>
  <c r="M27" i="98"/>
  <c r="M26" i="98"/>
  <c r="M7" i="98"/>
  <c r="M8" i="98"/>
  <c r="M9" i="98"/>
  <c r="M10" i="98"/>
  <c r="M11" i="98"/>
  <c r="M12" i="98"/>
  <c r="M13" i="98"/>
  <c r="M14" i="98"/>
  <c r="M15" i="98"/>
  <c r="M16" i="98"/>
  <c r="M17" i="98"/>
  <c r="M18" i="98"/>
  <c r="M19" i="98"/>
  <c r="M6" i="98"/>
  <c r="M5" i="98"/>
  <c r="M29" i="79"/>
  <c r="M30" i="79"/>
  <c r="M31" i="79"/>
  <c r="M32" i="79"/>
  <c r="M33" i="79"/>
  <c r="M34" i="79"/>
  <c r="M35" i="79"/>
  <c r="M36" i="79"/>
  <c r="M37" i="79"/>
  <c r="M38" i="79"/>
  <c r="M39" i="79"/>
  <c r="M40" i="79"/>
  <c r="M41" i="79"/>
  <c r="M28" i="79"/>
  <c r="M27" i="79"/>
  <c r="M28" i="72"/>
  <c r="M29" i="72"/>
  <c r="M30" i="72"/>
  <c r="M31" i="72"/>
  <c r="M32" i="72"/>
  <c r="M33" i="72"/>
  <c r="M34" i="72"/>
  <c r="M35" i="72"/>
  <c r="M36" i="72"/>
  <c r="M37" i="72"/>
  <c r="M38" i="72"/>
  <c r="M39" i="72"/>
  <c r="M40" i="72"/>
  <c r="M27" i="72"/>
  <c r="M26" i="72"/>
  <c r="M7" i="72"/>
  <c r="M8" i="72"/>
  <c r="M9" i="72"/>
  <c r="M10" i="72"/>
  <c r="M11" i="72"/>
  <c r="M12" i="72"/>
  <c r="M13" i="72"/>
  <c r="M14" i="72"/>
  <c r="M15" i="72"/>
  <c r="M16" i="72"/>
  <c r="M17" i="72"/>
  <c r="M18" i="72"/>
  <c r="M19" i="72"/>
  <c r="M6" i="72"/>
  <c r="M5" i="72"/>
  <c r="N5" i="72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28" i="29"/>
  <c r="M27" i="29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27" i="28"/>
  <c r="M2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6" i="28"/>
  <c r="M5" i="28"/>
  <c r="M29" i="70"/>
  <c r="M30" i="70"/>
  <c r="M31" i="70"/>
  <c r="M32" i="70"/>
  <c r="M33" i="70"/>
  <c r="M34" i="70"/>
  <c r="M35" i="70"/>
  <c r="M36" i="70"/>
  <c r="M37" i="70"/>
  <c r="M38" i="70"/>
  <c r="M39" i="70"/>
  <c r="M40" i="70"/>
  <c r="M41" i="70"/>
  <c r="M28" i="70"/>
  <c r="M27" i="70"/>
  <c r="M30" i="24"/>
  <c r="M31" i="24"/>
  <c r="M32" i="24"/>
  <c r="M33" i="24"/>
  <c r="M34" i="24"/>
  <c r="M35" i="24"/>
  <c r="M36" i="24"/>
  <c r="M37" i="24"/>
  <c r="M38" i="24"/>
  <c r="M39" i="24"/>
  <c r="M40" i="24"/>
  <c r="M41" i="24"/>
  <c r="M29" i="24"/>
  <c r="M28" i="24"/>
  <c r="M27" i="24"/>
  <c r="M7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6" i="69"/>
  <c r="M5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28" i="69"/>
  <c r="M27" i="69"/>
  <c r="M29" i="67"/>
  <c r="M30" i="67"/>
  <c r="M31" i="67"/>
  <c r="M32" i="67"/>
  <c r="M33" i="67"/>
  <c r="M34" i="67"/>
  <c r="M35" i="67"/>
  <c r="M36" i="67"/>
  <c r="M37" i="67"/>
  <c r="M38" i="67"/>
  <c r="M39" i="67"/>
  <c r="M40" i="67"/>
  <c r="M41" i="67"/>
  <c r="M28" i="67"/>
  <c r="M27" i="67"/>
  <c r="M29" i="23" l="1"/>
  <c r="M30" i="23"/>
  <c r="M31" i="23"/>
  <c r="M32" i="23"/>
  <c r="M33" i="23"/>
  <c r="M34" i="23"/>
  <c r="M35" i="23"/>
  <c r="M36" i="23"/>
  <c r="M37" i="23"/>
  <c r="M38" i="23"/>
  <c r="M39" i="23"/>
  <c r="M40" i="23"/>
  <c r="M41" i="23"/>
  <c r="M28" i="23"/>
  <c r="M27" i="23"/>
  <c r="M7" i="66"/>
  <c r="M8" i="66"/>
  <c r="M9" i="66"/>
  <c r="M10" i="66"/>
  <c r="M11" i="66"/>
  <c r="M12" i="66"/>
  <c r="M13" i="66"/>
  <c r="M14" i="66"/>
  <c r="M15" i="66"/>
  <c r="M16" i="66"/>
  <c r="M17" i="66"/>
  <c r="M18" i="66"/>
  <c r="M19" i="66"/>
  <c r="M6" i="66"/>
  <c r="M5" i="66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L6" i="20"/>
  <c r="M6" i="20"/>
  <c r="L5" i="20"/>
  <c r="M5" i="20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28" i="19"/>
  <c r="M27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6" i="19"/>
  <c r="L5" i="19"/>
  <c r="M5" i="19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28" i="17"/>
  <c r="M27" i="17"/>
  <c r="H90" i="65"/>
  <c r="G90" i="65"/>
  <c r="F90" i="65"/>
  <c r="E90" i="65"/>
  <c r="D90" i="65"/>
  <c r="C90" i="65"/>
  <c r="B90" i="65"/>
  <c r="H89" i="65"/>
  <c r="G89" i="65"/>
  <c r="F89" i="65"/>
  <c r="E89" i="65"/>
  <c r="D89" i="65"/>
  <c r="C89" i="65"/>
  <c r="B89" i="65"/>
  <c r="H88" i="65"/>
  <c r="G88" i="65"/>
  <c r="F88" i="65"/>
  <c r="E88" i="65"/>
  <c r="D88" i="65"/>
  <c r="C88" i="65"/>
  <c r="B88" i="65"/>
  <c r="H87" i="65"/>
  <c r="G87" i="65"/>
  <c r="F87" i="65"/>
  <c r="E87" i="65"/>
  <c r="D87" i="65"/>
  <c r="C87" i="65"/>
  <c r="B87" i="65"/>
  <c r="H86" i="65"/>
  <c r="G86" i="65"/>
  <c r="F86" i="65"/>
  <c r="E86" i="65"/>
  <c r="D86" i="65"/>
  <c r="C86" i="65"/>
  <c r="B86" i="65"/>
  <c r="H85" i="65"/>
  <c r="G85" i="65"/>
  <c r="F85" i="65"/>
  <c r="E85" i="65"/>
  <c r="D85" i="65"/>
  <c r="C85" i="65"/>
  <c r="B85" i="65"/>
  <c r="H84" i="65"/>
  <c r="G84" i="65"/>
  <c r="F84" i="65"/>
  <c r="E84" i="65"/>
  <c r="D84" i="65"/>
  <c r="C84" i="65"/>
  <c r="B84" i="65"/>
  <c r="H83" i="65"/>
  <c r="G83" i="65"/>
  <c r="F83" i="65"/>
  <c r="E83" i="65"/>
  <c r="D83" i="65"/>
  <c r="C83" i="65"/>
  <c r="B83" i="65"/>
  <c r="H82" i="65"/>
  <c r="G82" i="65"/>
  <c r="F82" i="65"/>
  <c r="E82" i="65"/>
  <c r="D82" i="65"/>
  <c r="C82" i="65"/>
  <c r="B82" i="65"/>
  <c r="H81" i="65"/>
  <c r="G81" i="65"/>
  <c r="F81" i="65"/>
  <c r="E81" i="65"/>
  <c r="D81" i="65"/>
  <c r="C81" i="65"/>
  <c r="B81" i="65"/>
  <c r="H80" i="65"/>
  <c r="G80" i="65"/>
  <c r="F80" i="65"/>
  <c r="E80" i="65"/>
  <c r="D80" i="65"/>
  <c r="C80" i="65"/>
  <c r="B80" i="65"/>
  <c r="H79" i="65"/>
  <c r="G79" i="65"/>
  <c r="F79" i="65"/>
  <c r="E79" i="65"/>
  <c r="D79" i="65"/>
  <c r="C79" i="65"/>
  <c r="B79" i="65"/>
  <c r="H78" i="65"/>
  <c r="G78" i="65"/>
  <c r="F78" i="65"/>
  <c r="E78" i="65"/>
  <c r="D78" i="65"/>
  <c r="C78" i="65"/>
  <c r="B78" i="65"/>
  <c r="H77" i="65"/>
  <c r="G77" i="65"/>
  <c r="F77" i="65"/>
  <c r="E77" i="65"/>
  <c r="D77" i="65"/>
  <c r="C77" i="65"/>
  <c r="B77" i="65"/>
  <c r="H76" i="65"/>
  <c r="G76" i="65"/>
  <c r="F76" i="65"/>
  <c r="E76" i="65"/>
  <c r="D76" i="65"/>
  <c r="C76" i="65"/>
  <c r="B76" i="65"/>
  <c r="H67" i="65"/>
  <c r="G67" i="65"/>
  <c r="F67" i="65"/>
  <c r="E67" i="65"/>
  <c r="D67" i="65"/>
  <c r="C67" i="65"/>
  <c r="B67" i="65"/>
  <c r="H66" i="65"/>
  <c r="G66" i="65"/>
  <c r="F66" i="65"/>
  <c r="E66" i="65"/>
  <c r="D66" i="65"/>
  <c r="C66" i="65"/>
  <c r="B66" i="65"/>
  <c r="H65" i="65"/>
  <c r="G65" i="65"/>
  <c r="F65" i="65"/>
  <c r="E65" i="65"/>
  <c r="D65" i="65"/>
  <c r="C65" i="65"/>
  <c r="B65" i="65"/>
  <c r="H64" i="65"/>
  <c r="G64" i="65"/>
  <c r="F64" i="65"/>
  <c r="E64" i="65"/>
  <c r="D64" i="65"/>
  <c r="C64" i="65"/>
  <c r="B64" i="65"/>
  <c r="H63" i="65"/>
  <c r="G63" i="65"/>
  <c r="F63" i="65"/>
  <c r="E63" i="65"/>
  <c r="D63" i="65"/>
  <c r="C63" i="65"/>
  <c r="B63" i="65"/>
  <c r="H62" i="65"/>
  <c r="G62" i="65"/>
  <c r="F62" i="65"/>
  <c r="E62" i="65"/>
  <c r="D62" i="65"/>
  <c r="C62" i="65"/>
  <c r="B62" i="65"/>
  <c r="H61" i="65"/>
  <c r="G61" i="65"/>
  <c r="F61" i="65"/>
  <c r="E61" i="65"/>
  <c r="D61" i="65"/>
  <c r="C61" i="65"/>
  <c r="B61" i="65"/>
  <c r="H60" i="65"/>
  <c r="G60" i="65"/>
  <c r="F60" i="65"/>
  <c r="E60" i="65"/>
  <c r="D60" i="65"/>
  <c r="C60" i="65"/>
  <c r="B60" i="65"/>
  <c r="H59" i="65"/>
  <c r="G59" i="65"/>
  <c r="F59" i="65"/>
  <c r="E59" i="65"/>
  <c r="D59" i="65"/>
  <c r="C59" i="65"/>
  <c r="B59" i="65"/>
  <c r="H58" i="65"/>
  <c r="G58" i="65"/>
  <c r="F58" i="65"/>
  <c r="E58" i="65"/>
  <c r="D58" i="65"/>
  <c r="C58" i="65"/>
  <c r="B58" i="65"/>
  <c r="H57" i="65"/>
  <c r="G57" i="65"/>
  <c r="F57" i="65"/>
  <c r="E57" i="65"/>
  <c r="D57" i="65"/>
  <c r="C57" i="65"/>
  <c r="B57" i="65"/>
  <c r="H56" i="65"/>
  <c r="G56" i="65"/>
  <c r="F56" i="65"/>
  <c r="E56" i="65"/>
  <c r="D56" i="65"/>
  <c r="C56" i="65"/>
  <c r="B56" i="65"/>
  <c r="H55" i="65"/>
  <c r="G55" i="65"/>
  <c r="F55" i="65"/>
  <c r="E55" i="65"/>
  <c r="D55" i="65"/>
  <c r="C55" i="65"/>
  <c r="B55" i="65"/>
  <c r="H54" i="65"/>
  <c r="G54" i="65"/>
  <c r="F54" i="65"/>
  <c r="E54" i="65"/>
  <c r="D54" i="65"/>
  <c r="C54" i="65"/>
  <c r="B54" i="65"/>
  <c r="H53" i="65"/>
  <c r="G53" i="65"/>
  <c r="F53" i="65"/>
  <c r="E53" i="65"/>
  <c r="D53" i="65"/>
  <c r="C53" i="65"/>
  <c r="B53" i="65"/>
  <c r="H44" i="65"/>
  <c r="G44" i="65"/>
  <c r="F44" i="65"/>
  <c r="E44" i="65"/>
  <c r="D44" i="65"/>
  <c r="C44" i="65"/>
  <c r="B44" i="65"/>
  <c r="H43" i="65"/>
  <c r="G43" i="65"/>
  <c r="F43" i="65"/>
  <c r="E43" i="65"/>
  <c r="D43" i="65"/>
  <c r="C43" i="65"/>
  <c r="B43" i="65"/>
  <c r="H42" i="65"/>
  <c r="G42" i="65"/>
  <c r="F42" i="65"/>
  <c r="E42" i="65"/>
  <c r="D42" i="65"/>
  <c r="C42" i="65"/>
  <c r="B42" i="65"/>
  <c r="H41" i="65"/>
  <c r="G41" i="65"/>
  <c r="F41" i="65"/>
  <c r="E41" i="65"/>
  <c r="D41" i="65"/>
  <c r="C41" i="65"/>
  <c r="B41" i="65"/>
  <c r="H40" i="65"/>
  <c r="G40" i="65"/>
  <c r="F40" i="65"/>
  <c r="E40" i="65"/>
  <c r="D40" i="65"/>
  <c r="C40" i="65"/>
  <c r="B40" i="65"/>
  <c r="H39" i="65"/>
  <c r="G39" i="65"/>
  <c r="F39" i="65"/>
  <c r="E39" i="65"/>
  <c r="D39" i="65"/>
  <c r="C39" i="65"/>
  <c r="B39" i="65"/>
  <c r="H38" i="65"/>
  <c r="G38" i="65"/>
  <c r="F38" i="65"/>
  <c r="E38" i="65"/>
  <c r="D38" i="65"/>
  <c r="C38" i="65"/>
  <c r="B38" i="65"/>
  <c r="H37" i="65"/>
  <c r="G37" i="65"/>
  <c r="F37" i="65"/>
  <c r="E37" i="65"/>
  <c r="D37" i="65"/>
  <c r="C37" i="65"/>
  <c r="B37" i="65"/>
  <c r="H36" i="65"/>
  <c r="G36" i="65"/>
  <c r="F36" i="65"/>
  <c r="E36" i="65"/>
  <c r="D36" i="65"/>
  <c r="C36" i="65"/>
  <c r="B36" i="65"/>
  <c r="H35" i="65"/>
  <c r="G35" i="65"/>
  <c r="F35" i="65"/>
  <c r="E35" i="65"/>
  <c r="D35" i="65"/>
  <c r="C35" i="65"/>
  <c r="B35" i="65"/>
  <c r="H34" i="65"/>
  <c r="G34" i="65"/>
  <c r="F34" i="65"/>
  <c r="E34" i="65"/>
  <c r="D34" i="65"/>
  <c r="C34" i="65"/>
  <c r="B34" i="65"/>
  <c r="H33" i="65"/>
  <c r="G33" i="65"/>
  <c r="F33" i="65"/>
  <c r="E33" i="65"/>
  <c r="D33" i="65"/>
  <c r="C33" i="65"/>
  <c r="B33" i="65"/>
  <c r="H32" i="65"/>
  <c r="G32" i="65"/>
  <c r="F32" i="65"/>
  <c r="E32" i="65"/>
  <c r="D32" i="65"/>
  <c r="C32" i="65"/>
  <c r="B32" i="65"/>
  <c r="H31" i="65"/>
  <c r="G31" i="65"/>
  <c r="F31" i="65"/>
  <c r="E31" i="65"/>
  <c r="D31" i="65"/>
  <c r="C31" i="65"/>
  <c r="B31" i="65"/>
  <c r="H30" i="65"/>
  <c r="G30" i="65"/>
  <c r="F30" i="65"/>
  <c r="E30" i="65"/>
  <c r="D30" i="65"/>
  <c r="C30" i="65"/>
  <c r="B30" i="65"/>
  <c r="M7" i="64"/>
  <c r="M8" i="64"/>
  <c r="M9" i="64"/>
  <c r="M10" i="64"/>
  <c r="M11" i="64"/>
  <c r="M12" i="64"/>
  <c r="M13" i="64"/>
  <c r="M14" i="64"/>
  <c r="M15" i="64"/>
  <c r="M16" i="64"/>
  <c r="M17" i="64"/>
  <c r="M18" i="64"/>
  <c r="M19" i="64"/>
  <c r="M6" i="64"/>
  <c r="M5" i="64"/>
  <c r="M30" i="64"/>
  <c r="M31" i="64"/>
  <c r="M32" i="64"/>
  <c r="M33" i="64"/>
  <c r="M34" i="64"/>
  <c r="M35" i="64"/>
  <c r="M36" i="64"/>
  <c r="M37" i="64"/>
  <c r="M38" i="64"/>
  <c r="M39" i="64"/>
  <c r="M40" i="64"/>
  <c r="M41" i="64"/>
  <c r="M42" i="64"/>
  <c r="M29" i="64"/>
  <c r="M28" i="64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28" i="63"/>
  <c r="M27" i="63"/>
  <c r="B53" i="62"/>
  <c r="C53" i="62"/>
  <c r="D53" i="62"/>
  <c r="E53" i="62"/>
  <c r="F53" i="62"/>
  <c r="G53" i="62"/>
  <c r="H53" i="62"/>
  <c r="B54" i="62"/>
  <c r="C54" i="62"/>
  <c r="D54" i="62"/>
  <c r="E54" i="62"/>
  <c r="F54" i="62"/>
  <c r="G54" i="62"/>
  <c r="H54" i="62"/>
  <c r="B55" i="62"/>
  <c r="C55" i="62"/>
  <c r="D55" i="62"/>
  <c r="E55" i="62"/>
  <c r="F55" i="62"/>
  <c r="G55" i="62"/>
  <c r="H55" i="62"/>
  <c r="B56" i="62"/>
  <c r="C56" i="62"/>
  <c r="D56" i="62"/>
  <c r="E56" i="62"/>
  <c r="F56" i="62"/>
  <c r="G56" i="62"/>
  <c r="H56" i="62"/>
  <c r="B57" i="62"/>
  <c r="C57" i="62"/>
  <c r="D57" i="62"/>
  <c r="E57" i="62"/>
  <c r="F57" i="62"/>
  <c r="G57" i="62"/>
  <c r="H57" i="62"/>
  <c r="B58" i="62"/>
  <c r="C58" i="62"/>
  <c r="D58" i="62"/>
  <c r="E58" i="62"/>
  <c r="F58" i="62"/>
  <c r="G58" i="62"/>
  <c r="H58" i="62"/>
  <c r="B59" i="62"/>
  <c r="C59" i="62"/>
  <c r="D59" i="62"/>
  <c r="E59" i="62"/>
  <c r="F59" i="62"/>
  <c r="G59" i="62"/>
  <c r="H59" i="62"/>
  <c r="B60" i="62"/>
  <c r="C60" i="62"/>
  <c r="D60" i="62"/>
  <c r="E60" i="62"/>
  <c r="F60" i="62"/>
  <c r="G60" i="62"/>
  <c r="H60" i="62"/>
  <c r="B61" i="62"/>
  <c r="C61" i="62"/>
  <c r="D61" i="62"/>
  <c r="E61" i="62"/>
  <c r="F61" i="62"/>
  <c r="G61" i="62"/>
  <c r="H61" i="62"/>
  <c r="B62" i="62"/>
  <c r="C62" i="62"/>
  <c r="D62" i="62"/>
  <c r="E62" i="62"/>
  <c r="F62" i="62"/>
  <c r="G62" i="62"/>
  <c r="H62" i="62"/>
  <c r="B63" i="62"/>
  <c r="C63" i="62"/>
  <c r="D63" i="62"/>
  <c r="E63" i="62"/>
  <c r="F63" i="62"/>
  <c r="G63" i="62"/>
  <c r="H63" i="62"/>
  <c r="B64" i="62"/>
  <c r="C64" i="62"/>
  <c r="D64" i="62"/>
  <c r="E64" i="62"/>
  <c r="F64" i="62"/>
  <c r="G64" i="62"/>
  <c r="H64" i="62"/>
  <c r="B65" i="62"/>
  <c r="C65" i="62"/>
  <c r="D65" i="62"/>
  <c r="E65" i="62"/>
  <c r="F65" i="62"/>
  <c r="G65" i="62"/>
  <c r="H65" i="62"/>
  <c r="B66" i="62"/>
  <c r="C66" i="62"/>
  <c r="D66" i="62"/>
  <c r="E66" i="62"/>
  <c r="F66" i="62"/>
  <c r="G66" i="62"/>
  <c r="H66" i="62"/>
  <c r="C52" i="62"/>
  <c r="D52" i="62"/>
  <c r="E52" i="62"/>
  <c r="F52" i="62"/>
  <c r="G52" i="62"/>
  <c r="H52" i="62"/>
  <c r="B52" i="62"/>
  <c r="H89" i="62"/>
  <c r="G89" i="62"/>
  <c r="F89" i="62"/>
  <c r="E89" i="62"/>
  <c r="D89" i="62"/>
  <c r="C89" i="62"/>
  <c r="B89" i="62"/>
  <c r="H88" i="62"/>
  <c r="G88" i="62"/>
  <c r="F88" i="62"/>
  <c r="E88" i="62"/>
  <c r="D88" i="62"/>
  <c r="C88" i="62"/>
  <c r="B88" i="62"/>
  <c r="H87" i="62"/>
  <c r="G87" i="62"/>
  <c r="F87" i="62"/>
  <c r="E87" i="62"/>
  <c r="D87" i="62"/>
  <c r="C87" i="62"/>
  <c r="B87" i="62"/>
  <c r="H86" i="62"/>
  <c r="G86" i="62"/>
  <c r="F86" i="62"/>
  <c r="E86" i="62"/>
  <c r="D86" i="62"/>
  <c r="C86" i="62"/>
  <c r="B86" i="62"/>
  <c r="H85" i="62"/>
  <c r="G85" i="62"/>
  <c r="F85" i="62"/>
  <c r="E85" i="62"/>
  <c r="D85" i="62"/>
  <c r="C85" i="62"/>
  <c r="B85" i="62"/>
  <c r="H84" i="62"/>
  <c r="G84" i="62"/>
  <c r="F84" i="62"/>
  <c r="E84" i="62"/>
  <c r="D84" i="62"/>
  <c r="C84" i="62"/>
  <c r="B84" i="62"/>
  <c r="H83" i="62"/>
  <c r="G83" i="62"/>
  <c r="F83" i="62"/>
  <c r="E83" i="62"/>
  <c r="D83" i="62"/>
  <c r="C83" i="62"/>
  <c r="B83" i="62"/>
  <c r="H82" i="62"/>
  <c r="G82" i="62"/>
  <c r="F82" i="62"/>
  <c r="E82" i="62"/>
  <c r="D82" i="62"/>
  <c r="C82" i="62"/>
  <c r="B82" i="62"/>
  <c r="H81" i="62"/>
  <c r="G81" i="62"/>
  <c r="F81" i="62"/>
  <c r="E81" i="62"/>
  <c r="D81" i="62"/>
  <c r="C81" i="62"/>
  <c r="B81" i="62"/>
  <c r="H80" i="62"/>
  <c r="G80" i="62"/>
  <c r="F80" i="62"/>
  <c r="E80" i="62"/>
  <c r="D80" i="62"/>
  <c r="C80" i="62"/>
  <c r="B80" i="62"/>
  <c r="H79" i="62"/>
  <c r="G79" i="62"/>
  <c r="F79" i="62"/>
  <c r="E79" i="62"/>
  <c r="D79" i="62"/>
  <c r="C79" i="62"/>
  <c r="B79" i="62"/>
  <c r="H78" i="62"/>
  <c r="G78" i="62"/>
  <c r="F78" i="62"/>
  <c r="E78" i="62"/>
  <c r="D78" i="62"/>
  <c r="C78" i="62"/>
  <c r="B78" i="62"/>
  <c r="H77" i="62"/>
  <c r="G77" i="62"/>
  <c r="F77" i="62"/>
  <c r="E77" i="62"/>
  <c r="D77" i="62"/>
  <c r="C77" i="62"/>
  <c r="B77" i="62"/>
  <c r="H76" i="62"/>
  <c r="G76" i="62"/>
  <c r="F76" i="62"/>
  <c r="E76" i="62"/>
  <c r="D76" i="62"/>
  <c r="C76" i="62"/>
  <c r="B76" i="62"/>
  <c r="H75" i="62"/>
  <c r="G75" i="62"/>
  <c r="F75" i="62"/>
  <c r="E75" i="62"/>
  <c r="D75" i="62"/>
  <c r="C75" i="62"/>
  <c r="B75" i="62"/>
  <c r="H43" i="62"/>
  <c r="G43" i="62"/>
  <c r="F43" i="62"/>
  <c r="E43" i="62"/>
  <c r="D43" i="62"/>
  <c r="C43" i="62"/>
  <c r="B43" i="62"/>
  <c r="H42" i="62"/>
  <c r="G42" i="62"/>
  <c r="F42" i="62"/>
  <c r="E42" i="62"/>
  <c r="D42" i="62"/>
  <c r="C42" i="62"/>
  <c r="B42" i="62"/>
  <c r="H41" i="62"/>
  <c r="G41" i="62"/>
  <c r="F41" i="62"/>
  <c r="E41" i="62"/>
  <c r="D41" i="62"/>
  <c r="C41" i="62"/>
  <c r="B41" i="62"/>
  <c r="H40" i="62"/>
  <c r="G40" i="62"/>
  <c r="F40" i="62"/>
  <c r="E40" i="62"/>
  <c r="D40" i="62"/>
  <c r="C40" i="62"/>
  <c r="B40" i="62"/>
  <c r="H39" i="62"/>
  <c r="G39" i="62"/>
  <c r="F39" i="62"/>
  <c r="E39" i="62"/>
  <c r="D39" i="62"/>
  <c r="C39" i="62"/>
  <c r="B39" i="62"/>
  <c r="H38" i="62"/>
  <c r="G38" i="62"/>
  <c r="F38" i="62"/>
  <c r="E38" i="62"/>
  <c r="D38" i="62"/>
  <c r="C38" i="62"/>
  <c r="B38" i="62"/>
  <c r="H37" i="62"/>
  <c r="G37" i="62"/>
  <c r="F37" i="62"/>
  <c r="E37" i="62"/>
  <c r="D37" i="62"/>
  <c r="C37" i="62"/>
  <c r="B37" i="62"/>
  <c r="H36" i="62"/>
  <c r="G36" i="62"/>
  <c r="F36" i="62"/>
  <c r="E36" i="62"/>
  <c r="D36" i="62"/>
  <c r="C36" i="62"/>
  <c r="B36" i="62"/>
  <c r="H35" i="62"/>
  <c r="G35" i="62"/>
  <c r="F35" i="62"/>
  <c r="E35" i="62"/>
  <c r="D35" i="62"/>
  <c r="C35" i="62"/>
  <c r="B35" i="62"/>
  <c r="H34" i="62"/>
  <c r="G34" i="62"/>
  <c r="F34" i="62"/>
  <c r="E34" i="62"/>
  <c r="D34" i="62"/>
  <c r="C34" i="62"/>
  <c r="B34" i="62"/>
  <c r="H33" i="62"/>
  <c r="G33" i="62"/>
  <c r="F33" i="62"/>
  <c r="E33" i="62"/>
  <c r="D33" i="62"/>
  <c r="C33" i="62"/>
  <c r="B33" i="62"/>
  <c r="H32" i="62"/>
  <c r="G32" i="62"/>
  <c r="F32" i="62"/>
  <c r="E32" i="62"/>
  <c r="D32" i="62"/>
  <c r="C32" i="62"/>
  <c r="B32" i="62"/>
  <c r="H31" i="62"/>
  <c r="G31" i="62"/>
  <c r="F31" i="62"/>
  <c r="E31" i="62"/>
  <c r="D31" i="62"/>
  <c r="C31" i="62"/>
  <c r="B31" i="62"/>
  <c r="H30" i="62"/>
  <c r="G30" i="62"/>
  <c r="F30" i="62"/>
  <c r="E30" i="62"/>
  <c r="D30" i="62"/>
  <c r="C30" i="62"/>
  <c r="B30" i="62"/>
  <c r="H29" i="62"/>
  <c r="G29" i="62"/>
  <c r="F29" i="62"/>
  <c r="E29" i="62"/>
  <c r="D29" i="62"/>
  <c r="C29" i="62"/>
  <c r="B29" i="62"/>
  <c r="M51" i="61"/>
  <c r="M52" i="61"/>
  <c r="M53" i="61"/>
  <c r="M54" i="61"/>
  <c r="M55" i="61"/>
  <c r="M56" i="61"/>
  <c r="M57" i="61"/>
  <c r="M58" i="61"/>
  <c r="M59" i="61"/>
  <c r="M60" i="61"/>
  <c r="M61" i="61"/>
  <c r="M62" i="61"/>
  <c r="M63" i="61"/>
  <c r="M50" i="61"/>
  <c r="M49" i="61"/>
  <c r="M29" i="61"/>
  <c r="M30" i="61"/>
  <c r="M31" i="61"/>
  <c r="M32" i="61"/>
  <c r="M33" i="61"/>
  <c r="M34" i="61"/>
  <c r="M35" i="61"/>
  <c r="M36" i="61"/>
  <c r="M37" i="61"/>
  <c r="M38" i="61"/>
  <c r="M39" i="61"/>
  <c r="M40" i="61"/>
  <c r="M41" i="61"/>
  <c r="M28" i="61"/>
  <c r="M27" i="61"/>
  <c r="M7" i="61"/>
  <c r="M8" i="61"/>
  <c r="M9" i="61"/>
  <c r="M10" i="61"/>
  <c r="M11" i="61"/>
  <c r="M12" i="61"/>
  <c r="M13" i="61"/>
  <c r="M14" i="61"/>
  <c r="M15" i="61"/>
  <c r="M16" i="61"/>
  <c r="M17" i="61"/>
  <c r="M18" i="61"/>
  <c r="M19" i="61"/>
  <c r="M6" i="61"/>
  <c r="L5" i="61"/>
  <c r="M5" i="61"/>
  <c r="M29" i="60"/>
  <c r="M30" i="60"/>
  <c r="M31" i="60"/>
  <c r="M32" i="60"/>
  <c r="M33" i="60"/>
  <c r="M34" i="60"/>
  <c r="M35" i="60"/>
  <c r="M36" i="60"/>
  <c r="M37" i="60"/>
  <c r="M38" i="60"/>
  <c r="M39" i="60"/>
  <c r="M40" i="60"/>
  <c r="M41" i="60"/>
  <c r="M28" i="60"/>
  <c r="M27" i="60"/>
  <c r="B52" i="59"/>
  <c r="C52" i="59"/>
  <c r="D52" i="59"/>
  <c r="E52" i="59"/>
  <c r="F52" i="59"/>
  <c r="G52" i="59"/>
  <c r="H52" i="59"/>
  <c r="I52" i="59"/>
  <c r="J52" i="59"/>
  <c r="B53" i="59"/>
  <c r="C53" i="59"/>
  <c r="D53" i="59"/>
  <c r="E53" i="59"/>
  <c r="F53" i="59"/>
  <c r="G53" i="59"/>
  <c r="H53" i="59"/>
  <c r="I53" i="59"/>
  <c r="J53" i="59"/>
  <c r="B54" i="59"/>
  <c r="C54" i="59"/>
  <c r="D54" i="59"/>
  <c r="E54" i="59"/>
  <c r="F54" i="59"/>
  <c r="G54" i="59"/>
  <c r="H54" i="59"/>
  <c r="I54" i="59"/>
  <c r="J54" i="59"/>
  <c r="B55" i="59"/>
  <c r="C55" i="59"/>
  <c r="D55" i="59"/>
  <c r="E55" i="59"/>
  <c r="F55" i="59"/>
  <c r="G55" i="59"/>
  <c r="H55" i="59"/>
  <c r="I55" i="59"/>
  <c r="J55" i="59"/>
  <c r="B56" i="59"/>
  <c r="C56" i="59"/>
  <c r="D56" i="59"/>
  <c r="E56" i="59"/>
  <c r="F56" i="59"/>
  <c r="G56" i="59"/>
  <c r="H56" i="59"/>
  <c r="I56" i="59"/>
  <c r="J56" i="59"/>
  <c r="B57" i="59"/>
  <c r="C57" i="59"/>
  <c r="D57" i="59"/>
  <c r="E57" i="59"/>
  <c r="F57" i="59"/>
  <c r="G57" i="59"/>
  <c r="H57" i="59"/>
  <c r="I57" i="59"/>
  <c r="J57" i="59"/>
  <c r="B58" i="59"/>
  <c r="C58" i="59"/>
  <c r="D58" i="59"/>
  <c r="E58" i="59"/>
  <c r="F58" i="59"/>
  <c r="G58" i="59"/>
  <c r="H58" i="59"/>
  <c r="I58" i="59"/>
  <c r="J58" i="59"/>
  <c r="B59" i="59"/>
  <c r="C59" i="59"/>
  <c r="D59" i="59"/>
  <c r="E59" i="59"/>
  <c r="F59" i="59"/>
  <c r="G59" i="59"/>
  <c r="H59" i="59"/>
  <c r="I59" i="59"/>
  <c r="J59" i="59"/>
  <c r="B60" i="59"/>
  <c r="C60" i="59"/>
  <c r="D60" i="59"/>
  <c r="E60" i="59"/>
  <c r="F60" i="59"/>
  <c r="G60" i="59"/>
  <c r="H60" i="59"/>
  <c r="I60" i="59"/>
  <c r="J60" i="59"/>
  <c r="B61" i="59"/>
  <c r="C61" i="59"/>
  <c r="D61" i="59"/>
  <c r="E61" i="59"/>
  <c r="F61" i="59"/>
  <c r="G61" i="59"/>
  <c r="H61" i="59"/>
  <c r="I61" i="59"/>
  <c r="J61" i="59"/>
  <c r="B62" i="59"/>
  <c r="C62" i="59"/>
  <c r="D62" i="59"/>
  <c r="E62" i="59"/>
  <c r="F62" i="59"/>
  <c r="G62" i="59"/>
  <c r="H62" i="59"/>
  <c r="I62" i="59"/>
  <c r="J62" i="59"/>
  <c r="B63" i="59"/>
  <c r="C63" i="59"/>
  <c r="D63" i="59"/>
  <c r="E63" i="59"/>
  <c r="F63" i="59"/>
  <c r="G63" i="59"/>
  <c r="H63" i="59"/>
  <c r="I63" i="59"/>
  <c r="J63" i="59"/>
  <c r="B64" i="59"/>
  <c r="C64" i="59"/>
  <c r="D64" i="59"/>
  <c r="E64" i="59"/>
  <c r="F64" i="59"/>
  <c r="G64" i="59"/>
  <c r="H64" i="59"/>
  <c r="I64" i="59"/>
  <c r="J64" i="59"/>
  <c r="B65" i="59"/>
  <c r="C65" i="59"/>
  <c r="D65" i="59"/>
  <c r="E65" i="59"/>
  <c r="F65" i="59"/>
  <c r="G65" i="59"/>
  <c r="H65" i="59"/>
  <c r="I65" i="59"/>
  <c r="J65" i="59"/>
  <c r="C51" i="59"/>
  <c r="D51" i="59"/>
  <c r="E51" i="59"/>
  <c r="F51" i="59"/>
  <c r="G51" i="59"/>
  <c r="H51" i="59"/>
  <c r="I51" i="59"/>
  <c r="J51" i="59"/>
  <c r="B51" i="59"/>
  <c r="B53" i="58"/>
  <c r="C53" i="58"/>
  <c r="D53" i="58"/>
  <c r="E53" i="58"/>
  <c r="F53" i="58"/>
  <c r="G53" i="58"/>
  <c r="H53" i="58"/>
  <c r="B54" i="58"/>
  <c r="C54" i="58"/>
  <c r="D54" i="58"/>
  <c r="E54" i="58"/>
  <c r="F54" i="58"/>
  <c r="G54" i="58"/>
  <c r="H54" i="58"/>
  <c r="B55" i="58"/>
  <c r="C55" i="58"/>
  <c r="D55" i="58"/>
  <c r="E55" i="58"/>
  <c r="F55" i="58"/>
  <c r="G55" i="58"/>
  <c r="H55" i="58"/>
  <c r="B56" i="58"/>
  <c r="C56" i="58"/>
  <c r="D56" i="58"/>
  <c r="E56" i="58"/>
  <c r="F56" i="58"/>
  <c r="G56" i="58"/>
  <c r="H56" i="58"/>
  <c r="B57" i="58"/>
  <c r="C57" i="58"/>
  <c r="D57" i="58"/>
  <c r="E57" i="58"/>
  <c r="F57" i="58"/>
  <c r="G57" i="58"/>
  <c r="H57" i="58"/>
  <c r="B58" i="58"/>
  <c r="C58" i="58"/>
  <c r="D58" i="58"/>
  <c r="E58" i="58"/>
  <c r="F58" i="58"/>
  <c r="G58" i="58"/>
  <c r="H58" i="58"/>
  <c r="B59" i="58"/>
  <c r="C59" i="58"/>
  <c r="D59" i="58"/>
  <c r="E59" i="58"/>
  <c r="F59" i="58"/>
  <c r="G59" i="58"/>
  <c r="H59" i="58"/>
  <c r="B60" i="58"/>
  <c r="C60" i="58"/>
  <c r="D60" i="58"/>
  <c r="E60" i="58"/>
  <c r="F60" i="58"/>
  <c r="G60" i="58"/>
  <c r="H60" i="58"/>
  <c r="B61" i="58"/>
  <c r="C61" i="58"/>
  <c r="D61" i="58"/>
  <c r="E61" i="58"/>
  <c r="F61" i="58"/>
  <c r="G61" i="58"/>
  <c r="H61" i="58"/>
  <c r="B62" i="58"/>
  <c r="C62" i="58"/>
  <c r="D62" i="58"/>
  <c r="E62" i="58"/>
  <c r="F62" i="58"/>
  <c r="G62" i="58"/>
  <c r="H62" i="58"/>
  <c r="B63" i="58"/>
  <c r="C63" i="58"/>
  <c r="D63" i="58"/>
  <c r="E63" i="58"/>
  <c r="F63" i="58"/>
  <c r="G63" i="58"/>
  <c r="H63" i="58"/>
  <c r="B64" i="58"/>
  <c r="C64" i="58"/>
  <c r="D64" i="58"/>
  <c r="E64" i="58"/>
  <c r="F64" i="58"/>
  <c r="G64" i="58"/>
  <c r="H64" i="58"/>
  <c r="B65" i="58"/>
  <c r="C65" i="58"/>
  <c r="D65" i="58"/>
  <c r="E65" i="58"/>
  <c r="F65" i="58"/>
  <c r="G65" i="58"/>
  <c r="H65" i="58"/>
  <c r="B66" i="58"/>
  <c r="C66" i="58"/>
  <c r="D66" i="58"/>
  <c r="E66" i="58"/>
  <c r="F66" i="58"/>
  <c r="G66" i="58"/>
  <c r="H66" i="58"/>
  <c r="C52" i="58"/>
  <c r="D52" i="58"/>
  <c r="E52" i="58"/>
  <c r="F52" i="58"/>
  <c r="G52" i="58"/>
  <c r="H52" i="58"/>
  <c r="B52" i="58"/>
  <c r="J87" i="59"/>
  <c r="I87" i="59"/>
  <c r="H87" i="59"/>
  <c r="G87" i="59"/>
  <c r="F87" i="59"/>
  <c r="E87" i="59"/>
  <c r="D87" i="59"/>
  <c r="C87" i="59"/>
  <c r="B87" i="59"/>
  <c r="J86" i="59"/>
  <c r="I86" i="59"/>
  <c r="H86" i="59"/>
  <c r="G86" i="59"/>
  <c r="F86" i="59"/>
  <c r="E86" i="59"/>
  <c r="D86" i="59"/>
  <c r="C86" i="59"/>
  <c r="B86" i="59"/>
  <c r="J85" i="59"/>
  <c r="I85" i="59"/>
  <c r="H85" i="59"/>
  <c r="G85" i="59"/>
  <c r="F85" i="59"/>
  <c r="E85" i="59"/>
  <c r="D85" i="59"/>
  <c r="C85" i="59"/>
  <c r="B85" i="59"/>
  <c r="J84" i="59"/>
  <c r="I84" i="59"/>
  <c r="H84" i="59"/>
  <c r="G84" i="59"/>
  <c r="F84" i="59"/>
  <c r="E84" i="59"/>
  <c r="D84" i="59"/>
  <c r="C84" i="59"/>
  <c r="B84" i="59"/>
  <c r="J83" i="59"/>
  <c r="I83" i="59"/>
  <c r="H83" i="59"/>
  <c r="G83" i="59"/>
  <c r="F83" i="59"/>
  <c r="E83" i="59"/>
  <c r="D83" i="59"/>
  <c r="C83" i="59"/>
  <c r="B83" i="59"/>
  <c r="J82" i="59"/>
  <c r="I82" i="59"/>
  <c r="H82" i="59"/>
  <c r="G82" i="59"/>
  <c r="F82" i="59"/>
  <c r="E82" i="59"/>
  <c r="D82" i="59"/>
  <c r="C82" i="59"/>
  <c r="B82" i="59"/>
  <c r="J81" i="59"/>
  <c r="I81" i="59"/>
  <c r="H81" i="59"/>
  <c r="G81" i="59"/>
  <c r="F81" i="59"/>
  <c r="E81" i="59"/>
  <c r="D81" i="59"/>
  <c r="C81" i="59"/>
  <c r="B81" i="59"/>
  <c r="J80" i="59"/>
  <c r="I80" i="59"/>
  <c r="H80" i="59"/>
  <c r="G80" i="59"/>
  <c r="F80" i="59"/>
  <c r="E80" i="59"/>
  <c r="D80" i="59"/>
  <c r="C80" i="59"/>
  <c r="B80" i="59"/>
  <c r="J79" i="59"/>
  <c r="I79" i="59"/>
  <c r="H79" i="59"/>
  <c r="G79" i="59"/>
  <c r="F79" i="59"/>
  <c r="E79" i="59"/>
  <c r="D79" i="59"/>
  <c r="C79" i="59"/>
  <c r="B79" i="59"/>
  <c r="J78" i="59"/>
  <c r="I78" i="59"/>
  <c r="H78" i="59"/>
  <c r="G78" i="59"/>
  <c r="F78" i="59"/>
  <c r="E78" i="59"/>
  <c r="D78" i="59"/>
  <c r="C78" i="59"/>
  <c r="B78" i="59"/>
  <c r="J77" i="59"/>
  <c r="I77" i="59"/>
  <c r="H77" i="59"/>
  <c r="G77" i="59"/>
  <c r="F77" i="59"/>
  <c r="E77" i="59"/>
  <c r="D77" i="59"/>
  <c r="C77" i="59"/>
  <c r="B77" i="59"/>
  <c r="J76" i="59"/>
  <c r="I76" i="59"/>
  <c r="H76" i="59"/>
  <c r="G76" i="59"/>
  <c r="F76" i="59"/>
  <c r="E76" i="59"/>
  <c r="D76" i="59"/>
  <c r="C76" i="59"/>
  <c r="B76" i="59"/>
  <c r="J75" i="59"/>
  <c r="I75" i="59"/>
  <c r="H75" i="59"/>
  <c r="G75" i="59"/>
  <c r="F75" i="59"/>
  <c r="E75" i="59"/>
  <c r="D75" i="59"/>
  <c r="C75" i="59"/>
  <c r="B75" i="59"/>
  <c r="J74" i="59"/>
  <c r="I74" i="59"/>
  <c r="H74" i="59"/>
  <c r="G74" i="59"/>
  <c r="F74" i="59"/>
  <c r="E74" i="59"/>
  <c r="D74" i="59"/>
  <c r="C74" i="59"/>
  <c r="B74" i="59"/>
  <c r="J73" i="59"/>
  <c r="I73" i="59"/>
  <c r="H73" i="59"/>
  <c r="G73" i="59"/>
  <c r="F73" i="59"/>
  <c r="E73" i="59"/>
  <c r="D73" i="59"/>
  <c r="C73" i="59"/>
  <c r="B73" i="59"/>
  <c r="J43" i="59"/>
  <c r="I43" i="59"/>
  <c r="H43" i="59"/>
  <c r="G43" i="59"/>
  <c r="F43" i="59"/>
  <c r="E43" i="59"/>
  <c r="D43" i="59"/>
  <c r="C43" i="59"/>
  <c r="B43" i="59"/>
  <c r="J42" i="59"/>
  <c r="I42" i="59"/>
  <c r="H42" i="59"/>
  <c r="G42" i="59"/>
  <c r="F42" i="59"/>
  <c r="E42" i="59"/>
  <c r="D42" i="59"/>
  <c r="C42" i="59"/>
  <c r="B42" i="59"/>
  <c r="J41" i="59"/>
  <c r="I41" i="59"/>
  <c r="H41" i="59"/>
  <c r="G41" i="59"/>
  <c r="F41" i="59"/>
  <c r="E41" i="59"/>
  <c r="D41" i="59"/>
  <c r="C41" i="59"/>
  <c r="B41" i="59"/>
  <c r="J40" i="59"/>
  <c r="I40" i="59"/>
  <c r="H40" i="59"/>
  <c r="G40" i="59"/>
  <c r="F40" i="59"/>
  <c r="E40" i="59"/>
  <c r="D40" i="59"/>
  <c r="C40" i="59"/>
  <c r="B40" i="59"/>
  <c r="J39" i="59"/>
  <c r="I39" i="59"/>
  <c r="H39" i="59"/>
  <c r="G39" i="59"/>
  <c r="F39" i="59"/>
  <c r="E39" i="59"/>
  <c r="D39" i="59"/>
  <c r="C39" i="59"/>
  <c r="B39" i="59"/>
  <c r="J38" i="59"/>
  <c r="I38" i="59"/>
  <c r="H38" i="59"/>
  <c r="G38" i="59"/>
  <c r="F38" i="59"/>
  <c r="E38" i="59"/>
  <c r="D38" i="59"/>
  <c r="C38" i="59"/>
  <c r="B38" i="59"/>
  <c r="J37" i="59"/>
  <c r="I37" i="59"/>
  <c r="H37" i="59"/>
  <c r="G37" i="59"/>
  <c r="F37" i="59"/>
  <c r="E37" i="59"/>
  <c r="D37" i="59"/>
  <c r="C37" i="59"/>
  <c r="B37" i="59"/>
  <c r="J36" i="59"/>
  <c r="I36" i="59"/>
  <c r="H36" i="59"/>
  <c r="G36" i="59"/>
  <c r="F36" i="59"/>
  <c r="E36" i="59"/>
  <c r="D36" i="59"/>
  <c r="C36" i="59"/>
  <c r="B36" i="59"/>
  <c r="J35" i="59"/>
  <c r="I35" i="59"/>
  <c r="H35" i="59"/>
  <c r="G35" i="59"/>
  <c r="F35" i="59"/>
  <c r="E35" i="59"/>
  <c r="D35" i="59"/>
  <c r="C35" i="59"/>
  <c r="B35" i="59"/>
  <c r="J34" i="59"/>
  <c r="I34" i="59"/>
  <c r="H34" i="59"/>
  <c r="G34" i="59"/>
  <c r="F34" i="59"/>
  <c r="E34" i="59"/>
  <c r="D34" i="59"/>
  <c r="C34" i="59"/>
  <c r="B34" i="59"/>
  <c r="J33" i="59"/>
  <c r="I33" i="59"/>
  <c r="H33" i="59"/>
  <c r="G33" i="59"/>
  <c r="F33" i="59"/>
  <c r="E33" i="59"/>
  <c r="D33" i="59"/>
  <c r="C33" i="59"/>
  <c r="B33" i="59"/>
  <c r="J32" i="59"/>
  <c r="I32" i="59"/>
  <c r="H32" i="59"/>
  <c r="G32" i="59"/>
  <c r="F32" i="59"/>
  <c r="E32" i="59"/>
  <c r="D32" i="59"/>
  <c r="C32" i="59"/>
  <c r="B32" i="59"/>
  <c r="J31" i="59"/>
  <c r="I31" i="59"/>
  <c r="H31" i="59"/>
  <c r="G31" i="59"/>
  <c r="F31" i="59"/>
  <c r="E31" i="59"/>
  <c r="D31" i="59"/>
  <c r="C31" i="59"/>
  <c r="B31" i="59"/>
  <c r="J30" i="59"/>
  <c r="I30" i="59"/>
  <c r="H30" i="59"/>
  <c r="G30" i="59"/>
  <c r="F30" i="59"/>
  <c r="E30" i="59"/>
  <c r="D30" i="59"/>
  <c r="C30" i="59"/>
  <c r="B30" i="59"/>
  <c r="J29" i="59"/>
  <c r="I29" i="59"/>
  <c r="H29" i="59"/>
  <c r="G29" i="59"/>
  <c r="F29" i="59"/>
  <c r="E29" i="59"/>
  <c r="D29" i="59"/>
  <c r="C29" i="59"/>
  <c r="B29" i="59"/>
  <c r="H89" i="58"/>
  <c r="G89" i="58"/>
  <c r="F89" i="58"/>
  <c r="E89" i="58"/>
  <c r="D89" i="58"/>
  <c r="C89" i="58"/>
  <c r="B89" i="58"/>
  <c r="H88" i="58"/>
  <c r="G88" i="58"/>
  <c r="F88" i="58"/>
  <c r="E88" i="58"/>
  <c r="D88" i="58"/>
  <c r="C88" i="58"/>
  <c r="B88" i="58"/>
  <c r="H87" i="58"/>
  <c r="G87" i="58"/>
  <c r="F87" i="58"/>
  <c r="E87" i="58"/>
  <c r="D87" i="58"/>
  <c r="C87" i="58"/>
  <c r="B87" i="58"/>
  <c r="H86" i="58"/>
  <c r="G86" i="58"/>
  <c r="F86" i="58"/>
  <c r="E86" i="58"/>
  <c r="D86" i="58"/>
  <c r="C86" i="58"/>
  <c r="B86" i="58"/>
  <c r="H85" i="58"/>
  <c r="G85" i="58"/>
  <c r="F85" i="58"/>
  <c r="E85" i="58"/>
  <c r="D85" i="58"/>
  <c r="C85" i="58"/>
  <c r="B85" i="58"/>
  <c r="H84" i="58"/>
  <c r="G84" i="58"/>
  <c r="F84" i="58"/>
  <c r="E84" i="58"/>
  <c r="D84" i="58"/>
  <c r="C84" i="58"/>
  <c r="B84" i="58"/>
  <c r="H83" i="58"/>
  <c r="G83" i="58"/>
  <c r="F83" i="58"/>
  <c r="E83" i="58"/>
  <c r="D83" i="58"/>
  <c r="C83" i="58"/>
  <c r="B83" i="58"/>
  <c r="H82" i="58"/>
  <c r="G82" i="58"/>
  <c r="F82" i="58"/>
  <c r="E82" i="58"/>
  <c r="D82" i="58"/>
  <c r="C82" i="58"/>
  <c r="B82" i="58"/>
  <c r="H81" i="58"/>
  <c r="G81" i="58"/>
  <c r="F81" i="58"/>
  <c r="E81" i="58"/>
  <c r="D81" i="58"/>
  <c r="C81" i="58"/>
  <c r="B81" i="58"/>
  <c r="H80" i="58"/>
  <c r="G80" i="58"/>
  <c r="F80" i="58"/>
  <c r="E80" i="58"/>
  <c r="D80" i="58"/>
  <c r="C80" i="58"/>
  <c r="B80" i="58"/>
  <c r="H79" i="58"/>
  <c r="G79" i="58"/>
  <c r="F79" i="58"/>
  <c r="E79" i="58"/>
  <c r="D79" i="58"/>
  <c r="C79" i="58"/>
  <c r="B79" i="58"/>
  <c r="H78" i="58"/>
  <c r="G78" i="58"/>
  <c r="F78" i="58"/>
  <c r="E78" i="58"/>
  <c r="D78" i="58"/>
  <c r="C78" i="58"/>
  <c r="B78" i="58"/>
  <c r="H77" i="58"/>
  <c r="G77" i="58"/>
  <c r="F77" i="58"/>
  <c r="E77" i="58"/>
  <c r="D77" i="58"/>
  <c r="C77" i="58"/>
  <c r="B77" i="58"/>
  <c r="H76" i="58"/>
  <c r="G76" i="58"/>
  <c r="F76" i="58"/>
  <c r="E76" i="58"/>
  <c r="D76" i="58"/>
  <c r="C76" i="58"/>
  <c r="B76" i="58"/>
  <c r="H75" i="58"/>
  <c r="G75" i="58"/>
  <c r="F75" i="58"/>
  <c r="E75" i="58"/>
  <c r="D75" i="58"/>
  <c r="C75" i="58"/>
  <c r="B75" i="58"/>
  <c r="H43" i="58"/>
  <c r="G43" i="58"/>
  <c r="F43" i="58"/>
  <c r="E43" i="58"/>
  <c r="D43" i="58"/>
  <c r="C43" i="58"/>
  <c r="B43" i="58"/>
  <c r="H42" i="58"/>
  <c r="G42" i="58"/>
  <c r="F42" i="58"/>
  <c r="E42" i="58"/>
  <c r="D42" i="58"/>
  <c r="C42" i="58"/>
  <c r="B42" i="58"/>
  <c r="H41" i="58"/>
  <c r="G41" i="58"/>
  <c r="F41" i="58"/>
  <c r="E41" i="58"/>
  <c r="D41" i="58"/>
  <c r="C41" i="58"/>
  <c r="B41" i="58"/>
  <c r="H40" i="58"/>
  <c r="G40" i="58"/>
  <c r="F40" i="58"/>
  <c r="E40" i="58"/>
  <c r="D40" i="58"/>
  <c r="C40" i="58"/>
  <c r="B40" i="58"/>
  <c r="H39" i="58"/>
  <c r="G39" i="58"/>
  <c r="F39" i="58"/>
  <c r="E39" i="58"/>
  <c r="D39" i="58"/>
  <c r="C39" i="58"/>
  <c r="B39" i="58"/>
  <c r="H38" i="58"/>
  <c r="G38" i="58"/>
  <c r="F38" i="58"/>
  <c r="E38" i="58"/>
  <c r="D38" i="58"/>
  <c r="C38" i="58"/>
  <c r="B38" i="58"/>
  <c r="H37" i="58"/>
  <c r="G37" i="58"/>
  <c r="F37" i="58"/>
  <c r="E37" i="58"/>
  <c r="D37" i="58"/>
  <c r="C37" i="58"/>
  <c r="B37" i="58"/>
  <c r="H36" i="58"/>
  <c r="G36" i="58"/>
  <c r="F36" i="58"/>
  <c r="E36" i="58"/>
  <c r="D36" i="58"/>
  <c r="C36" i="58"/>
  <c r="B36" i="58"/>
  <c r="H35" i="58"/>
  <c r="G35" i="58"/>
  <c r="F35" i="58"/>
  <c r="E35" i="58"/>
  <c r="D35" i="58"/>
  <c r="C35" i="58"/>
  <c r="B35" i="58"/>
  <c r="H34" i="58"/>
  <c r="G34" i="58"/>
  <c r="F34" i="58"/>
  <c r="E34" i="58"/>
  <c r="D34" i="58"/>
  <c r="C34" i="58"/>
  <c r="B34" i="58"/>
  <c r="H33" i="58"/>
  <c r="G33" i="58"/>
  <c r="F33" i="58"/>
  <c r="E33" i="58"/>
  <c r="D33" i="58"/>
  <c r="C33" i="58"/>
  <c r="B33" i="58"/>
  <c r="H32" i="58"/>
  <c r="G32" i="58"/>
  <c r="F32" i="58"/>
  <c r="E32" i="58"/>
  <c r="D32" i="58"/>
  <c r="C32" i="58"/>
  <c r="B32" i="58"/>
  <c r="H31" i="58"/>
  <c r="G31" i="58"/>
  <c r="F31" i="58"/>
  <c r="E31" i="58"/>
  <c r="D31" i="58"/>
  <c r="C31" i="58"/>
  <c r="B31" i="58"/>
  <c r="H30" i="58"/>
  <c r="G30" i="58"/>
  <c r="F30" i="58"/>
  <c r="E30" i="58"/>
  <c r="D30" i="58"/>
  <c r="C30" i="58"/>
  <c r="B30" i="58"/>
  <c r="H29" i="58"/>
  <c r="G29" i="58"/>
  <c r="F29" i="58"/>
  <c r="E29" i="58"/>
  <c r="D29" i="58"/>
  <c r="C29" i="58"/>
  <c r="B29" i="58"/>
  <c r="M51" i="57"/>
  <c r="M52" i="57"/>
  <c r="M53" i="57"/>
  <c r="M54" i="57"/>
  <c r="M55" i="57"/>
  <c r="M56" i="57"/>
  <c r="M57" i="57"/>
  <c r="M58" i="57"/>
  <c r="M59" i="57"/>
  <c r="M60" i="57"/>
  <c r="M61" i="57"/>
  <c r="M62" i="57"/>
  <c r="M63" i="57"/>
  <c r="M50" i="57"/>
  <c r="M49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28" i="57"/>
  <c r="M27" i="57"/>
  <c r="M7" i="57"/>
  <c r="M8" i="57"/>
  <c r="M9" i="57"/>
  <c r="M10" i="57"/>
  <c r="M11" i="57"/>
  <c r="M12" i="57"/>
  <c r="M13" i="57"/>
  <c r="M14" i="57"/>
  <c r="M15" i="57"/>
  <c r="M16" i="57"/>
  <c r="M17" i="57"/>
  <c r="M18" i="57"/>
  <c r="M19" i="57"/>
  <c r="M6" i="57"/>
  <c r="M5" i="57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28" i="13"/>
  <c r="M27" i="13"/>
  <c r="B53" i="56"/>
  <c r="C53" i="56"/>
  <c r="D53" i="56"/>
  <c r="E53" i="56"/>
  <c r="F53" i="56"/>
  <c r="G53" i="56"/>
  <c r="H53" i="56"/>
  <c r="I53" i="56"/>
  <c r="J53" i="56"/>
  <c r="K53" i="56"/>
  <c r="B54" i="56"/>
  <c r="C54" i="56"/>
  <c r="D54" i="56"/>
  <c r="E54" i="56"/>
  <c r="F54" i="56"/>
  <c r="G54" i="56"/>
  <c r="H54" i="56"/>
  <c r="I54" i="56"/>
  <c r="J54" i="56"/>
  <c r="K54" i="56"/>
  <c r="B55" i="56"/>
  <c r="C55" i="56"/>
  <c r="D55" i="56"/>
  <c r="E55" i="56"/>
  <c r="F55" i="56"/>
  <c r="G55" i="56"/>
  <c r="H55" i="56"/>
  <c r="I55" i="56"/>
  <c r="J55" i="56"/>
  <c r="K55" i="56"/>
  <c r="B56" i="56"/>
  <c r="C56" i="56"/>
  <c r="D56" i="56"/>
  <c r="E56" i="56"/>
  <c r="F56" i="56"/>
  <c r="G56" i="56"/>
  <c r="H56" i="56"/>
  <c r="I56" i="56"/>
  <c r="J56" i="56"/>
  <c r="K56" i="56"/>
  <c r="B57" i="56"/>
  <c r="C57" i="56"/>
  <c r="D57" i="56"/>
  <c r="E57" i="56"/>
  <c r="F57" i="56"/>
  <c r="G57" i="56"/>
  <c r="H57" i="56"/>
  <c r="I57" i="56"/>
  <c r="J57" i="56"/>
  <c r="K57" i="56"/>
  <c r="B58" i="56"/>
  <c r="C58" i="56"/>
  <c r="D58" i="56"/>
  <c r="E58" i="56"/>
  <c r="F58" i="56"/>
  <c r="G58" i="56"/>
  <c r="H58" i="56"/>
  <c r="I58" i="56"/>
  <c r="J58" i="56"/>
  <c r="K58" i="56"/>
  <c r="B59" i="56"/>
  <c r="C59" i="56"/>
  <c r="D59" i="56"/>
  <c r="E59" i="56"/>
  <c r="F59" i="56"/>
  <c r="G59" i="56"/>
  <c r="H59" i="56"/>
  <c r="I59" i="56"/>
  <c r="J59" i="56"/>
  <c r="K59" i="56"/>
  <c r="B60" i="56"/>
  <c r="C60" i="56"/>
  <c r="D60" i="56"/>
  <c r="E60" i="56"/>
  <c r="F60" i="56"/>
  <c r="G60" i="56"/>
  <c r="H60" i="56"/>
  <c r="I60" i="56"/>
  <c r="J60" i="56"/>
  <c r="K60" i="56"/>
  <c r="B61" i="56"/>
  <c r="C61" i="56"/>
  <c r="D61" i="56"/>
  <c r="E61" i="56"/>
  <c r="F61" i="56"/>
  <c r="G61" i="56"/>
  <c r="H61" i="56"/>
  <c r="I61" i="56"/>
  <c r="J61" i="56"/>
  <c r="K61" i="56"/>
  <c r="B62" i="56"/>
  <c r="C62" i="56"/>
  <c r="D62" i="56"/>
  <c r="E62" i="56"/>
  <c r="F62" i="56"/>
  <c r="G62" i="56"/>
  <c r="H62" i="56"/>
  <c r="I62" i="56"/>
  <c r="J62" i="56"/>
  <c r="K62" i="56"/>
  <c r="B63" i="56"/>
  <c r="C63" i="56"/>
  <c r="D63" i="56"/>
  <c r="E63" i="56"/>
  <c r="F63" i="56"/>
  <c r="G63" i="56"/>
  <c r="H63" i="56"/>
  <c r="I63" i="56"/>
  <c r="J63" i="56"/>
  <c r="K63" i="56"/>
  <c r="B64" i="56"/>
  <c r="C64" i="56"/>
  <c r="D64" i="56"/>
  <c r="E64" i="56"/>
  <c r="F64" i="56"/>
  <c r="G64" i="56"/>
  <c r="H64" i="56"/>
  <c r="I64" i="56"/>
  <c r="J64" i="56"/>
  <c r="K64" i="56"/>
  <c r="B65" i="56"/>
  <c r="C65" i="56"/>
  <c r="D65" i="56"/>
  <c r="E65" i="56"/>
  <c r="F65" i="56"/>
  <c r="G65" i="56"/>
  <c r="H65" i="56"/>
  <c r="I65" i="56"/>
  <c r="J65" i="56"/>
  <c r="K65" i="56"/>
  <c r="B66" i="56"/>
  <c r="C66" i="56"/>
  <c r="D66" i="56"/>
  <c r="E66" i="56"/>
  <c r="F66" i="56"/>
  <c r="G66" i="56"/>
  <c r="H66" i="56"/>
  <c r="I66" i="56"/>
  <c r="J66" i="56"/>
  <c r="K66" i="56"/>
  <c r="C52" i="56"/>
  <c r="D52" i="56"/>
  <c r="E52" i="56"/>
  <c r="F52" i="56"/>
  <c r="G52" i="56"/>
  <c r="H52" i="56"/>
  <c r="I52" i="56"/>
  <c r="J52" i="56"/>
  <c r="K52" i="56"/>
  <c r="B52" i="56"/>
  <c r="K89" i="56"/>
  <c r="J89" i="56"/>
  <c r="I89" i="56"/>
  <c r="H89" i="56"/>
  <c r="G89" i="56"/>
  <c r="F89" i="56"/>
  <c r="E89" i="56"/>
  <c r="D89" i="56"/>
  <c r="C89" i="56"/>
  <c r="B89" i="56"/>
  <c r="K88" i="56"/>
  <c r="J88" i="56"/>
  <c r="I88" i="56"/>
  <c r="H88" i="56"/>
  <c r="G88" i="56"/>
  <c r="F88" i="56"/>
  <c r="E88" i="56"/>
  <c r="D88" i="56"/>
  <c r="C88" i="56"/>
  <c r="B88" i="56"/>
  <c r="K87" i="56"/>
  <c r="J87" i="56"/>
  <c r="I87" i="56"/>
  <c r="H87" i="56"/>
  <c r="G87" i="56"/>
  <c r="F87" i="56"/>
  <c r="E87" i="56"/>
  <c r="D87" i="56"/>
  <c r="C87" i="56"/>
  <c r="B87" i="56"/>
  <c r="K86" i="56"/>
  <c r="J86" i="56"/>
  <c r="I86" i="56"/>
  <c r="H86" i="56"/>
  <c r="G86" i="56"/>
  <c r="F86" i="56"/>
  <c r="E86" i="56"/>
  <c r="D86" i="56"/>
  <c r="C86" i="56"/>
  <c r="B86" i="56"/>
  <c r="K85" i="56"/>
  <c r="J85" i="56"/>
  <c r="I85" i="56"/>
  <c r="H85" i="56"/>
  <c r="G85" i="56"/>
  <c r="F85" i="56"/>
  <c r="E85" i="56"/>
  <c r="D85" i="56"/>
  <c r="C85" i="56"/>
  <c r="B85" i="56"/>
  <c r="K84" i="56"/>
  <c r="J84" i="56"/>
  <c r="I84" i="56"/>
  <c r="H84" i="56"/>
  <c r="G84" i="56"/>
  <c r="F84" i="56"/>
  <c r="E84" i="56"/>
  <c r="D84" i="56"/>
  <c r="C84" i="56"/>
  <c r="B84" i="56"/>
  <c r="K83" i="56"/>
  <c r="J83" i="56"/>
  <c r="I83" i="56"/>
  <c r="H83" i="56"/>
  <c r="G83" i="56"/>
  <c r="F83" i="56"/>
  <c r="E83" i="56"/>
  <c r="D83" i="56"/>
  <c r="C83" i="56"/>
  <c r="B83" i="56"/>
  <c r="K82" i="56"/>
  <c r="J82" i="56"/>
  <c r="I82" i="56"/>
  <c r="H82" i="56"/>
  <c r="G82" i="56"/>
  <c r="F82" i="56"/>
  <c r="E82" i="56"/>
  <c r="D82" i="56"/>
  <c r="C82" i="56"/>
  <c r="B82" i="56"/>
  <c r="K81" i="56"/>
  <c r="J81" i="56"/>
  <c r="I81" i="56"/>
  <c r="H81" i="56"/>
  <c r="G81" i="56"/>
  <c r="F81" i="56"/>
  <c r="E81" i="56"/>
  <c r="D81" i="56"/>
  <c r="C81" i="56"/>
  <c r="B81" i="56"/>
  <c r="K80" i="56"/>
  <c r="J80" i="56"/>
  <c r="I80" i="56"/>
  <c r="H80" i="56"/>
  <c r="G80" i="56"/>
  <c r="F80" i="56"/>
  <c r="E80" i="56"/>
  <c r="D80" i="56"/>
  <c r="C80" i="56"/>
  <c r="B80" i="56"/>
  <c r="K79" i="56"/>
  <c r="J79" i="56"/>
  <c r="I79" i="56"/>
  <c r="H79" i="56"/>
  <c r="G79" i="56"/>
  <c r="F79" i="56"/>
  <c r="E79" i="56"/>
  <c r="D79" i="56"/>
  <c r="C79" i="56"/>
  <c r="B79" i="56"/>
  <c r="K78" i="56"/>
  <c r="J78" i="56"/>
  <c r="I78" i="56"/>
  <c r="H78" i="56"/>
  <c r="G78" i="56"/>
  <c r="F78" i="56"/>
  <c r="E78" i="56"/>
  <c r="D78" i="56"/>
  <c r="C78" i="56"/>
  <c r="B78" i="56"/>
  <c r="K77" i="56"/>
  <c r="J77" i="56"/>
  <c r="I77" i="56"/>
  <c r="H77" i="56"/>
  <c r="G77" i="56"/>
  <c r="F77" i="56"/>
  <c r="E77" i="56"/>
  <c r="D77" i="56"/>
  <c r="C77" i="56"/>
  <c r="B77" i="56"/>
  <c r="K76" i="56"/>
  <c r="J76" i="56"/>
  <c r="I76" i="56"/>
  <c r="H76" i="56"/>
  <c r="G76" i="56"/>
  <c r="F76" i="56"/>
  <c r="E76" i="56"/>
  <c r="D76" i="56"/>
  <c r="C76" i="56"/>
  <c r="B76" i="56"/>
  <c r="K75" i="56"/>
  <c r="J75" i="56"/>
  <c r="I75" i="56"/>
  <c r="H75" i="56"/>
  <c r="G75" i="56"/>
  <c r="F75" i="56"/>
  <c r="E75" i="56"/>
  <c r="D75" i="56"/>
  <c r="C75" i="56"/>
  <c r="B75" i="56"/>
  <c r="K43" i="56"/>
  <c r="J43" i="56"/>
  <c r="I43" i="56"/>
  <c r="H43" i="56"/>
  <c r="G43" i="56"/>
  <c r="F43" i="56"/>
  <c r="E43" i="56"/>
  <c r="D43" i="56"/>
  <c r="C43" i="56"/>
  <c r="B43" i="56"/>
  <c r="K42" i="56"/>
  <c r="J42" i="56"/>
  <c r="I42" i="56"/>
  <c r="H42" i="56"/>
  <c r="G42" i="56"/>
  <c r="F42" i="56"/>
  <c r="E42" i="56"/>
  <c r="D42" i="56"/>
  <c r="C42" i="56"/>
  <c r="B42" i="56"/>
  <c r="K41" i="56"/>
  <c r="J41" i="56"/>
  <c r="I41" i="56"/>
  <c r="H41" i="56"/>
  <c r="G41" i="56"/>
  <c r="F41" i="56"/>
  <c r="E41" i="56"/>
  <c r="D41" i="56"/>
  <c r="C41" i="56"/>
  <c r="B41" i="56"/>
  <c r="K40" i="56"/>
  <c r="J40" i="56"/>
  <c r="I40" i="56"/>
  <c r="H40" i="56"/>
  <c r="G40" i="56"/>
  <c r="F40" i="56"/>
  <c r="E40" i="56"/>
  <c r="D40" i="56"/>
  <c r="C40" i="56"/>
  <c r="B40" i="56"/>
  <c r="K39" i="56"/>
  <c r="J39" i="56"/>
  <c r="I39" i="56"/>
  <c r="H39" i="56"/>
  <c r="G39" i="56"/>
  <c r="F39" i="56"/>
  <c r="E39" i="56"/>
  <c r="D39" i="56"/>
  <c r="C39" i="56"/>
  <c r="B39" i="56"/>
  <c r="K38" i="56"/>
  <c r="J38" i="56"/>
  <c r="I38" i="56"/>
  <c r="H38" i="56"/>
  <c r="G38" i="56"/>
  <c r="F38" i="56"/>
  <c r="E38" i="56"/>
  <c r="D38" i="56"/>
  <c r="C38" i="56"/>
  <c r="B38" i="56"/>
  <c r="K37" i="56"/>
  <c r="J37" i="56"/>
  <c r="I37" i="56"/>
  <c r="H37" i="56"/>
  <c r="G37" i="56"/>
  <c r="F37" i="56"/>
  <c r="E37" i="56"/>
  <c r="D37" i="56"/>
  <c r="C37" i="56"/>
  <c r="B37" i="56"/>
  <c r="K36" i="56"/>
  <c r="J36" i="56"/>
  <c r="I36" i="56"/>
  <c r="H36" i="56"/>
  <c r="G36" i="56"/>
  <c r="F36" i="56"/>
  <c r="E36" i="56"/>
  <c r="D36" i="56"/>
  <c r="C36" i="56"/>
  <c r="B36" i="56"/>
  <c r="K35" i="56"/>
  <c r="J35" i="56"/>
  <c r="I35" i="56"/>
  <c r="H35" i="56"/>
  <c r="G35" i="56"/>
  <c r="F35" i="56"/>
  <c r="E35" i="56"/>
  <c r="D35" i="56"/>
  <c r="C35" i="56"/>
  <c r="B35" i="56"/>
  <c r="K34" i="56"/>
  <c r="J34" i="56"/>
  <c r="I34" i="56"/>
  <c r="H34" i="56"/>
  <c r="G34" i="56"/>
  <c r="F34" i="56"/>
  <c r="E34" i="56"/>
  <c r="D34" i="56"/>
  <c r="C34" i="56"/>
  <c r="B34" i="56"/>
  <c r="K33" i="56"/>
  <c r="J33" i="56"/>
  <c r="I33" i="56"/>
  <c r="H33" i="56"/>
  <c r="G33" i="56"/>
  <c r="F33" i="56"/>
  <c r="E33" i="56"/>
  <c r="D33" i="56"/>
  <c r="C33" i="56"/>
  <c r="B33" i="56"/>
  <c r="K32" i="56"/>
  <c r="J32" i="56"/>
  <c r="I32" i="56"/>
  <c r="H32" i="56"/>
  <c r="G32" i="56"/>
  <c r="F32" i="56"/>
  <c r="E32" i="56"/>
  <c r="D32" i="56"/>
  <c r="C32" i="56"/>
  <c r="B32" i="56"/>
  <c r="K31" i="56"/>
  <c r="J31" i="56"/>
  <c r="I31" i="56"/>
  <c r="H31" i="56"/>
  <c r="G31" i="56"/>
  <c r="F31" i="56"/>
  <c r="E31" i="56"/>
  <c r="D31" i="56"/>
  <c r="C31" i="56"/>
  <c r="B31" i="56"/>
  <c r="K30" i="56"/>
  <c r="J30" i="56"/>
  <c r="I30" i="56"/>
  <c r="H30" i="56"/>
  <c r="G30" i="56"/>
  <c r="F30" i="56"/>
  <c r="E30" i="56"/>
  <c r="D30" i="56"/>
  <c r="C30" i="56"/>
  <c r="B30" i="56"/>
  <c r="K29" i="56"/>
  <c r="J29" i="56"/>
  <c r="I29" i="56"/>
  <c r="H29" i="56"/>
  <c r="G29" i="56"/>
  <c r="F29" i="56"/>
  <c r="E29" i="56"/>
  <c r="D29" i="56"/>
  <c r="C29" i="56"/>
  <c r="B29" i="56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50" i="52"/>
  <c r="M49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28" i="52"/>
  <c r="M27" i="52"/>
  <c r="M7" i="52"/>
  <c r="M8" i="52"/>
  <c r="M9" i="52"/>
  <c r="M10" i="52"/>
  <c r="M11" i="52"/>
  <c r="M12" i="52"/>
  <c r="M13" i="52"/>
  <c r="M14" i="52"/>
  <c r="M15" i="52"/>
  <c r="M16" i="52"/>
  <c r="M17" i="52"/>
  <c r="M18" i="52"/>
  <c r="M19" i="52"/>
  <c r="M6" i="52"/>
  <c r="M5" i="52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28" i="10"/>
  <c r="M27" i="10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50" i="51"/>
  <c r="M49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28" i="51"/>
  <c r="M27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6" i="51"/>
  <c r="J5" i="51"/>
  <c r="K5" i="51"/>
  <c r="L5" i="51"/>
  <c r="M5" i="51"/>
  <c r="N5" i="51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28" i="9"/>
  <c r="M27" i="9"/>
  <c r="B54" i="78" l="1"/>
  <c r="C54" i="78"/>
  <c r="D54" i="78"/>
  <c r="E54" i="78"/>
  <c r="F54" i="78"/>
  <c r="G54" i="78"/>
  <c r="H54" i="78"/>
  <c r="I54" i="78"/>
  <c r="J54" i="78"/>
  <c r="K54" i="78"/>
  <c r="B55" i="78"/>
  <c r="C55" i="78"/>
  <c r="D55" i="78"/>
  <c r="E55" i="78"/>
  <c r="F55" i="78"/>
  <c r="G55" i="78"/>
  <c r="H55" i="78"/>
  <c r="I55" i="78"/>
  <c r="J55" i="78"/>
  <c r="K55" i="78"/>
  <c r="B56" i="78"/>
  <c r="C56" i="78"/>
  <c r="D56" i="78"/>
  <c r="E56" i="78"/>
  <c r="F56" i="78"/>
  <c r="G56" i="78"/>
  <c r="H56" i="78"/>
  <c r="I56" i="78"/>
  <c r="J56" i="78"/>
  <c r="K56" i="78"/>
  <c r="B57" i="78"/>
  <c r="C57" i="78"/>
  <c r="D57" i="78"/>
  <c r="E57" i="78"/>
  <c r="F57" i="78"/>
  <c r="G57" i="78"/>
  <c r="H57" i="78"/>
  <c r="I57" i="78"/>
  <c r="J57" i="78"/>
  <c r="K57" i="78"/>
  <c r="B58" i="78"/>
  <c r="C58" i="78"/>
  <c r="D58" i="78"/>
  <c r="E58" i="78"/>
  <c r="F58" i="78"/>
  <c r="G58" i="78"/>
  <c r="H58" i="78"/>
  <c r="I58" i="78"/>
  <c r="J58" i="78"/>
  <c r="K58" i="78"/>
  <c r="B59" i="78"/>
  <c r="C59" i="78"/>
  <c r="D59" i="78"/>
  <c r="E59" i="78"/>
  <c r="F59" i="78"/>
  <c r="G59" i="78"/>
  <c r="H59" i="78"/>
  <c r="I59" i="78"/>
  <c r="J59" i="78"/>
  <c r="K59" i="78"/>
  <c r="B60" i="78"/>
  <c r="C60" i="78"/>
  <c r="D60" i="78"/>
  <c r="E60" i="78"/>
  <c r="F60" i="78"/>
  <c r="G60" i="78"/>
  <c r="H60" i="78"/>
  <c r="I60" i="78"/>
  <c r="J60" i="78"/>
  <c r="K60" i="78"/>
  <c r="B61" i="78"/>
  <c r="C61" i="78"/>
  <c r="D61" i="78"/>
  <c r="E61" i="78"/>
  <c r="F61" i="78"/>
  <c r="G61" i="78"/>
  <c r="H61" i="78"/>
  <c r="I61" i="78"/>
  <c r="J61" i="78"/>
  <c r="K61" i="78"/>
  <c r="B62" i="78"/>
  <c r="C62" i="78"/>
  <c r="D62" i="78"/>
  <c r="E62" i="78"/>
  <c r="F62" i="78"/>
  <c r="G62" i="78"/>
  <c r="H62" i="78"/>
  <c r="I62" i="78"/>
  <c r="J62" i="78"/>
  <c r="K62" i="78"/>
  <c r="B63" i="78"/>
  <c r="C63" i="78"/>
  <c r="D63" i="78"/>
  <c r="E63" i="78"/>
  <c r="F63" i="78"/>
  <c r="G63" i="78"/>
  <c r="H63" i="78"/>
  <c r="I63" i="78"/>
  <c r="J63" i="78"/>
  <c r="K63" i="78"/>
  <c r="B64" i="78"/>
  <c r="C64" i="78"/>
  <c r="D64" i="78"/>
  <c r="E64" i="78"/>
  <c r="F64" i="78"/>
  <c r="G64" i="78"/>
  <c r="H64" i="78"/>
  <c r="I64" i="78"/>
  <c r="J64" i="78"/>
  <c r="K64" i="78"/>
  <c r="B65" i="78"/>
  <c r="C65" i="78"/>
  <c r="D65" i="78"/>
  <c r="E65" i="78"/>
  <c r="F65" i="78"/>
  <c r="G65" i="78"/>
  <c r="H65" i="78"/>
  <c r="I65" i="78"/>
  <c r="J65" i="78"/>
  <c r="K65" i="78"/>
  <c r="B66" i="78"/>
  <c r="C66" i="78"/>
  <c r="D66" i="78"/>
  <c r="E66" i="78"/>
  <c r="F66" i="78"/>
  <c r="G66" i="78"/>
  <c r="H66" i="78"/>
  <c r="I66" i="78"/>
  <c r="J66" i="78"/>
  <c r="K66" i="78"/>
  <c r="B67" i="78"/>
  <c r="C67" i="78"/>
  <c r="D67" i="78"/>
  <c r="E67" i="78"/>
  <c r="F67" i="78"/>
  <c r="G67" i="78"/>
  <c r="H67" i="78"/>
  <c r="I67" i="78"/>
  <c r="J67" i="78"/>
  <c r="K67" i="78"/>
  <c r="C53" i="78"/>
  <c r="D53" i="78"/>
  <c r="E53" i="78"/>
  <c r="F53" i="78"/>
  <c r="G53" i="78"/>
  <c r="H53" i="78"/>
  <c r="I53" i="78"/>
  <c r="J53" i="78"/>
  <c r="K53" i="78"/>
  <c r="B53" i="78"/>
  <c r="K90" i="78"/>
  <c r="J90" i="78"/>
  <c r="I90" i="78"/>
  <c r="H90" i="78"/>
  <c r="G90" i="78"/>
  <c r="F90" i="78"/>
  <c r="E90" i="78"/>
  <c r="D90" i="78"/>
  <c r="C90" i="78"/>
  <c r="B90" i="78"/>
  <c r="K89" i="78"/>
  <c r="J89" i="78"/>
  <c r="I89" i="78"/>
  <c r="H89" i="78"/>
  <c r="G89" i="78"/>
  <c r="F89" i="78"/>
  <c r="E89" i="78"/>
  <c r="D89" i="78"/>
  <c r="C89" i="78"/>
  <c r="B89" i="78"/>
  <c r="K88" i="78"/>
  <c r="J88" i="78"/>
  <c r="I88" i="78"/>
  <c r="H88" i="78"/>
  <c r="G88" i="78"/>
  <c r="F88" i="78"/>
  <c r="E88" i="78"/>
  <c r="D88" i="78"/>
  <c r="C88" i="78"/>
  <c r="B88" i="78"/>
  <c r="K87" i="78"/>
  <c r="J87" i="78"/>
  <c r="I87" i="78"/>
  <c r="H87" i="78"/>
  <c r="G87" i="78"/>
  <c r="F87" i="78"/>
  <c r="E87" i="78"/>
  <c r="D87" i="78"/>
  <c r="C87" i="78"/>
  <c r="B87" i="78"/>
  <c r="K86" i="78"/>
  <c r="J86" i="78"/>
  <c r="I86" i="78"/>
  <c r="H86" i="78"/>
  <c r="G86" i="78"/>
  <c r="F86" i="78"/>
  <c r="E86" i="78"/>
  <c r="D86" i="78"/>
  <c r="C86" i="78"/>
  <c r="B86" i="78"/>
  <c r="K85" i="78"/>
  <c r="J85" i="78"/>
  <c r="I85" i="78"/>
  <c r="H85" i="78"/>
  <c r="G85" i="78"/>
  <c r="F85" i="78"/>
  <c r="E85" i="78"/>
  <c r="D85" i="78"/>
  <c r="C85" i="78"/>
  <c r="B85" i="78"/>
  <c r="K84" i="78"/>
  <c r="J84" i="78"/>
  <c r="I84" i="78"/>
  <c r="H84" i="78"/>
  <c r="G84" i="78"/>
  <c r="F84" i="78"/>
  <c r="E84" i="78"/>
  <c r="D84" i="78"/>
  <c r="C84" i="78"/>
  <c r="B84" i="78"/>
  <c r="K83" i="78"/>
  <c r="J83" i="78"/>
  <c r="I83" i="78"/>
  <c r="H83" i="78"/>
  <c r="G83" i="78"/>
  <c r="F83" i="78"/>
  <c r="E83" i="78"/>
  <c r="D83" i="78"/>
  <c r="C83" i="78"/>
  <c r="B83" i="78"/>
  <c r="K82" i="78"/>
  <c r="J82" i="78"/>
  <c r="I82" i="78"/>
  <c r="H82" i="78"/>
  <c r="G82" i="78"/>
  <c r="F82" i="78"/>
  <c r="E82" i="78"/>
  <c r="D82" i="78"/>
  <c r="C82" i="78"/>
  <c r="B82" i="78"/>
  <c r="K81" i="78"/>
  <c r="J81" i="78"/>
  <c r="I81" i="78"/>
  <c r="H81" i="78"/>
  <c r="G81" i="78"/>
  <c r="F81" i="78"/>
  <c r="E81" i="78"/>
  <c r="D81" i="78"/>
  <c r="C81" i="78"/>
  <c r="B81" i="78"/>
  <c r="K80" i="78"/>
  <c r="J80" i="78"/>
  <c r="I80" i="78"/>
  <c r="H80" i="78"/>
  <c r="G80" i="78"/>
  <c r="F80" i="78"/>
  <c r="E80" i="78"/>
  <c r="D80" i="78"/>
  <c r="C80" i="78"/>
  <c r="B80" i="78"/>
  <c r="K79" i="78"/>
  <c r="J79" i="78"/>
  <c r="I79" i="78"/>
  <c r="H79" i="78"/>
  <c r="G79" i="78"/>
  <c r="F79" i="78"/>
  <c r="E79" i="78"/>
  <c r="D79" i="78"/>
  <c r="C79" i="78"/>
  <c r="B79" i="78"/>
  <c r="K78" i="78"/>
  <c r="J78" i="78"/>
  <c r="I78" i="78"/>
  <c r="H78" i="78"/>
  <c r="G78" i="78"/>
  <c r="F78" i="78"/>
  <c r="E78" i="78"/>
  <c r="D78" i="78"/>
  <c r="C78" i="78"/>
  <c r="B78" i="78"/>
  <c r="K77" i="78"/>
  <c r="J77" i="78"/>
  <c r="I77" i="78"/>
  <c r="H77" i="78"/>
  <c r="G77" i="78"/>
  <c r="F77" i="78"/>
  <c r="E77" i="78"/>
  <c r="D77" i="78"/>
  <c r="C77" i="78"/>
  <c r="B77" i="78"/>
  <c r="K76" i="78"/>
  <c r="J76" i="78"/>
  <c r="I76" i="78"/>
  <c r="H76" i="78"/>
  <c r="G76" i="78"/>
  <c r="F76" i="78"/>
  <c r="E76" i="78"/>
  <c r="D76" i="78"/>
  <c r="C76" i="78"/>
  <c r="B76" i="78"/>
  <c r="K44" i="78"/>
  <c r="J44" i="78"/>
  <c r="I44" i="78"/>
  <c r="H44" i="78"/>
  <c r="G44" i="78"/>
  <c r="F44" i="78"/>
  <c r="E44" i="78"/>
  <c r="D44" i="78"/>
  <c r="C44" i="78"/>
  <c r="B44" i="78"/>
  <c r="K43" i="78"/>
  <c r="J43" i="78"/>
  <c r="I43" i="78"/>
  <c r="H43" i="78"/>
  <c r="G43" i="78"/>
  <c r="F43" i="78"/>
  <c r="E43" i="78"/>
  <c r="D43" i="78"/>
  <c r="C43" i="78"/>
  <c r="B43" i="78"/>
  <c r="K42" i="78"/>
  <c r="J42" i="78"/>
  <c r="I42" i="78"/>
  <c r="H42" i="78"/>
  <c r="G42" i="78"/>
  <c r="F42" i="78"/>
  <c r="E42" i="78"/>
  <c r="D42" i="78"/>
  <c r="C42" i="78"/>
  <c r="B42" i="78"/>
  <c r="K41" i="78"/>
  <c r="J41" i="78"/>
  <c r="I41" i="78"/>
  <c r="H41" i="78"/>
  <c r="G41" i="78"/>
  <c r="F41" i="78"/>
  <c r="E41" i="78"/>
  <c r="D41" i="78"/>
  <c r="C41" i="78"/>
  <c r="B41" i="78"/>
  <c r="K40" i="78"/>
  <c r="J40" i="78"/>
  <c r="I40" i="78"/>
  <c r="H40" i="78"/>
  <c r="G40" i="78"/>
  <c r="F40" i="78"/>
  <c r="E40" i="78"/>
  <c r="D40" i="78"/>
  <c r="C40" i="78"/>
  <c r="B40" i="78"/>
  <c r="K39" i="78"/>
  <c r="J39" i="78"/>
  <c r="I39" i="78"/>
  <c r="H39" i="78"/>
  <c r="G39" i="78"/>
  <c r="F39" i="78"/>
  <c r="E39" i="78"/>
  <c r="D39" i="78"/>
  <c r="C39" i="78"/>
  <c r="B39" i="78"/>
  <c r="K38" i="78"/>
  <c r="J38" i="78"/>
  <c r="I38" i="78"/>
  <c r="H38" i="78"/>
  <c r="G38" i="78"/>
  <c r="F38" i="78"/>
  <c r="E38" i="78"/>
  <c r="D38" i="78"/>
  <c r="C38" i="78"/>
  <c r="B38" i="78"/>
  <c r="K37" i="78"/>
  <c r="J37" i="78"/>
  <c r="I37" i="78"/>
  <c r="H37" i="78"/>
  <c r="G37" i="78"/>
  <c r="F37" i="78"/>
  <c r="E37" i="78"/>
  <c r="D37" i="78"/>
  <c r="C37" i="78"/>
  <c r="B37" i="78"/>
  <c r="K36" i="78"/>
  <c r="J36" i="78"/>
  <c r="I36" i="78"/>
  <c r="H36" i="78"/>
  <c r="G36" i="78"/>
  <c r="F36" i="78"/>
  <c r="E36" i="78"/>
  <c r="D36" i="78"/>
  <c r="C36" i="78"/>
  <c r="B36" i="78"/>
  <c r="K35" i="78"/>
  <c r="J35" i="78"/>
  <c r="I35" i="78"/>
  <c r="H35" i="78"/>
  <c r="G35" i="78"/>
  <c r="F35" i="78"/>
  <c r="E35" i="78"/>
  <c r="D35" i="78"/>
  <c r="C35" i="78"/>
  <c r="B35" i="78"/>
  <c r="K34" i="78"/>
  <c r="J34" i="78"/>
  <c r="I34" i="78"/>
  <c r="H34" i="78"/>
  <c r="G34" i="78"/>
  <c r="F34" i="78"/>
  <c r="E34" i="78"/>
  <c r="D34" i="78"/>
  <c r="C34" i="78"/>
  <c r="B34" i="78"/>
  <c r="K33" i="78"/>
  <c r="J33" i="78"/>
  <c r="I33" i="78"/>
  <c r="H33" i="78"/>
  <c r="G33" i="78"/>
  <c r="F33" i="78"/>
  <c r="E33" i="78"/>
  <c r="D33" i="78"/>
  <c r="C33" i="78"/>
  <c r="B33" i="78"/>
  <c r="K32" i="78"/>
  <c r="J32" i="78"/>
  <c r="I32" i="78"/>
  <c r="H32" i="78"/>
  <c r="G32" i="78"/>
  <c r="F32" i="78"/>
  <c r="E32" i="78"/>
  <c r="D32" i="78"/>
  <c r="C32" i="78"/>
  <c r="B32" i="78"/>
  <c r="K31" i="78"/>
  <c r="J31" i="78"/>
  <c r="I31" i="78"/>
  <c r="H31" i="78"/>
  <c r="G31" i="78"/>
  <c r="F31" i="78"/>
  <c r="E31" i="78"/>
  <c r="D31" i="78"/>
  <c r="C31" i="78"/>
  <c r="B31" i="78"/>
  <c r="K30" i="78"/>
  <c r="J30" i="78"/>
  <c r="I30" i="78"/>
  <c r="H30" i="78"/>
  <c r="G30" i="78"/>
  <c r="F30" i="78"/>
  <c r="E30" i="78"/>
  <c r="D30" i="78"/>
  <c r="C30" i="78"/>
  <c r="B30" i="78"/>
  <c r="AD53" i="101"/>
  <c r="AD54" i="101"/>
  <c r="AD55" i="101"/>
  <c r="AD56" i="101"/>
  <c r="AD57" i="101"/>
  <c r="AD58" i="101"/>
  <c r="AD59" i="101"/>
  <c r="AD60" i="101"/>
  <c r="AD61" i="101"/>
  <c r="AD62" i="101"/>
  <c r="AD63" i="101"/>
  <c r="AD64" i="101"/>
  <c r="AD65" i="101"/>
  <c r="AD52" i="101"/>
  <c r="AD51" i="101"/>
  <c r="X53" i="101"/>
  <c r="X57" i="101"/>
  <c r="X63" i="101"/>
  <c r="X52" i="101"/>
  <c r="X51" i="101"/>
  <c r="R53" i="101"/>
  <c r="R52" i="101"/>
  <c r="R51" i="101"/>
  <c r="L53" i="101"/>
  <c r="L52" i="101"/>
  <c r="L51" i="101"/>
  <c r="AD31" i="101"/>
  <c r="AD32" i="101"/>
  <c r="AD33" i="101"/>
  <c r="AD34" i="101"/>
  <c r="AD35" i="101"/>
  <c r="AD36" i="101"/>
  <c r="AD37" i="101"/>
  <c r="AD38" i="101"/>
  <c r="AD39" i="101"/>
  <c r="AD40" i="101"/>
  <c r="AD41" i="101"/>
  <c r="AD42" i="101"/>
  <c r="AD43" i="101"/>
  <c r="AD30" i="101"/>
  <c r="AD29" i="101"/>
  <c r="X31" i="101"/>
  <c r="X32" i="101"/>
  <c r="X33" i="101"/>
  <c r="X34" i="101"/>
  <c r="X35" i="101"/>
  <c r="X36" i="101"/>
  <c r="X37" i="101"/>
  <c r="X38" i="101"/>
  <c r="X39" i="101"/>
  <c r="X40" i="101"/>
  <c r="X41" i="101"/>
  <c r="X42" i="101"/>
  <c r="X43" i="101"/>
  <c r="X30" i="101"/>
  <c r="X29" i="101"/>
  <c r="R31" i="101"/>
  <c r="R32" i="101"/>
  <c r="R33" i="101"/>
  <c r="R34" i="101"/>
  <c r="R35" i="101"/>
  <c r="R36" i="101"/>
  <c r="R37" i="101"/>
  <c r="R38" i="101"/>
  <c r="R39" i="101"/>
  <c r="R40" i="101"/>
  <c r="R41" i="101"/>
  <c r="R42" i="101"/>
  <c r="R43" i="101"/>
  <c r="R30" i="101"/>
  <c r="R29" i="101"/>
  <c r="L31" i="101"/>
  <c r="L32" i="101"/>
  <c r="L33" i="101"/>
  <c r="L34" i="101"/>
  <c r="L35" i="101"/>
  <c r="L36" i="101"/>
  <c r="L37" i="101"/>
  <c r="L38" i="101"/>
  <c r="L39" i="101"/>
  <c r="L40" i="101"/>
  <c r="L41" i="101"/>
  <c r="L42" i="101"/>
  <c r="L43" i="101"/>
  <c r="L30" i="101"/>
  <c r="L29" i="101"/>
  <c r="F31" i="101"/>
  <c r="F32" i="101"/>
  <c r="F33" i="101"/>
  <c r="F34" i="101"/>
  <c r="F35" i="101"/>
  <c r="F36" i="101"/>
  <c r="F37" i="101"/>
  <c r="F38" i="101"/>
  <c r="F39" i="101"/>
  <c r="F40" i="101"/>
  <c r="F41" i="101"/>
  <c r="F42" i="101"/>
  <c r="F43" i="101"/>
  <c r="F30" i="101"/>
  <c r="F29" i="101"/>
  <c r="M51" i="77"/>
  <c r="M52" i="77"/>
  <c r="M53" i="77"/>
  <c r="M54" i="77"/>
  <c r="M55" i="77"/>
  <c r="M56" i="77"/>
  <c r="M57" i="77"/>
  <c r="M58" i="77"/>
  <c r="M59" i="77"/>
  <c r="M60" i="77"/>
  <c r="M61" i="77"/>
  <c r="M62" i="77"/>
  <c r="M63" i="77"/>
  <c r="M50" i="77"/>
  <c r="L49" i="77"/>
  <c r="M49" i="77"/>
  <c r="M29" i="77"/>
  <c r="M30" i="77"/>
  <c r="M31" i="77"/>
  <c r="M32" i="77"/>
  <c r="M33" i="77"/>
  <c r="M34" i="77"/>
  <c r="M35" i="77"/>
  <c r="M36" i="77"/>
  <c r="M37" i="77"/>
  <c r="M38" i="77"/>
  <c r="M39" i="77"/>
  <c r="M40" i="77"/>
  <c r="M41" i="77"/>
  <c r="M28" i="77"/>
  <c r="M27" i="77"/>
  <c r="K89" i="76"/>
  <c r="J89" i="76"/>
  <c r="I89" i="76"/>
  <c r="H89" i="76"/>
  <c r="G89" i="76"/>
  <c r="F89" i="76"/>
  <c r="E89" i="76"/>
  <c r="D89" i="76"/>
  <c r="C89" i="76"/>
  <c r="B89" i="76"/>
  <c r="K88" i="76"/>
  <c r="J88" i="76"/>
  <c r="I88" i="76"/>
  <c r="H88" i="76"/>
  <c r="G88" i="76"/>
  <c r="F88" i="76"/>
  <c r="E88" i="76"/>
  <c r="D88" i="76"/>
  <c r="C88" i="76"/>
  <c r="B88" i="76"/>
  <c r="K87" i="76"/>
  <c r="J87" i="76"/>
  <c r="I87" i="76"/>
  <c r="H87" i="76"/>
  <c r="G87" i="76"/>
  <c r="F87" i="76"/>
  <c r="E87" i="76"/>
  <c r="D87" i="76"/>
  <c r="C87" i="76"/>
  <c r="B87" i="76"/>
  <c r="K86" i="76"/>
  <c r="J86" i="76"/>
  <c r="I86" i="76"/>
  <c r="H86" i="76"/>
  <c r="G86" i="76"/>
  <c r="F86" i="76"/>
  <c r="E86" i="76"/>
  <c r="D86" i="76"/>
  <c r="C86" i="76"/>
  <c r="B86" i="76"/>
  <c r="K85" i="76"/>
  <c r="J85" i="76"/>
  <c r="I85" i="76"/>
  <c r="H85" i="76"/>
  <c r="G85" i="76"/>
  <c r="F85" i="76"/>
  <c r="E85" i="76"/>
  <c r="D85" i="76"/>
  <c r="C85" i="76"/>
  <c r="B85" i="76"/>
  <c r="K84" i="76"/>
  <c r="J84" i="76"/>
  <c r="I84" i="76"/>
  <c r="H84" i="76"/>
  <c r="G84" i="76"/>
  <c r="F84" i="76"/>
  <c r="E84" i="76"/>
  <c r="D84" i="76"/>
  <c r="C84" i="76"/>
  <c r="B84" i="76"/>
  <c r="K83" i="76"/>
  <c r="J83" i="76"/>
  <c r="I83" i="76"/>
  <c r="H83" i="76"/>
  <c r="G83" i="76"/>
  <c r="F83" i="76"/>
  <c r="E83" i="76"/>
  <c r="D83" i="76"/>
  <c r="C83" i="76"/>
  <c r="B83" i="76"/>
  <c r="K82" i="76"/>
  <c r="J82" i="76"/>
  <c r="I82" i="76"/>
  <c r="H82" i="76"/>
  <c r="G82" i="76"/>
  <c r="F82" i="76"/>
  <c r="E82" i="76"/>
  <c r="D82" i="76"/>
  <c r="C82" i="76"/>
  <c r="B82" i="76"/>
  <c r="K81" i="76"/>
  <c r="J81" i="76"/>
  <c r="I81" i="76"/>
  <c r="H81" i="76"/>
  <c r="G81" i="76"/>
  <c r="F81" i="76"/>
  <c r="E81" i="76"/>
  <c r="D81" i="76"/>
  <c r="C81" i="76"/>
  <c r="B81" i="76"/>
  <c r="K80" i="76"/>
  <c r="J80" i="76"/>
  <c r="I80" i="76"/>
  <c r="H80" i="76"/>
  <c r="G80" i="76"/>
  <c r="F80" i="76"/>
  <c r="E80" i="76"/>
  <c r="D80" i="76"/>
  <c r="C80" i="76"/>
  <c r="B80" i="76"/>
  <c r="K79" i="76"/>
  <c r="J79" i="76"/>
  <c r="I79" i="76"/>
  <c r="H79" i="76"/>
  <c r="G79" i="76"/>
  <c r="F79" i="76"/>
  <c r="E79" i="76"/>
  <c r="D79" i="76"/>
  <c r="C79" i="76"/>
  <c r="B79" i="76"/>
  <c r="K78" i="76"/>
  <c r="J78" i="76"/>
  <c r="I78" i="76"/>
  <c r="H78" i="76"/>
  <c r="G78" i="76"/>
  <c r="F78" i="76"/>
  <c r="E78" i="76"/>
  <c r="D78" i="76"/>
  <c r="C78" i="76"/>
  <c r="B78" i="76"/>
  <c r="K77" i="76"/>
  <c r="J77" i="76"/>
  <c r="I77" i="76"/>
  <c r="H77" i="76"/>
  <c r="G77" i="76"/>
  <c r="F77" i="76"/>
  <c r="E77" i="76"/>
  <c r="D77" i="76"/>
  <c r="C77" i="76"/>
  <c r="B77" i="76"/>
  <c r="K76" i="76"/>
  <c r="J76" i="76"/>
  <c r="I76" i="76"/>
  <c r="H76" i="76"/>
  <c r="G76" i="76"/>
  <c r="F76" i="76"/>
  <c r="E76" i="76"/>
  <c r="D76" i="76"/>
  <c r="C76" i="76"/>
  <c r="B76" i="76"/>
  <c r="K75" i="76"/>
  <c r="J75" i="76"/>
  <c r="I75" i="76"/>
  <c r="H75" i="76"/>
  <c r="G75" i="76"/>
  <c r="F75" i="76"/>
  <c r="E75" i="76"/>
  <c r="D75" i="76"/>
  <c r="C75" i="76"/>
  <c r="B75" i="76"/>
  <c r="K66" i="76"/>
  <c r="J66" i="76"/>
  <c r="I66" i="76"/>
  <c r="H66" i="76"/>
  <c r="G66" i="76"/>
  <c r="F66" i="76"/>
  <c r="E66" i="76"/>
  <c r="D66" i="76"/>
  <c r="C66" i="76"/>
  <c r="B66" i="76"/>
  <c r="K65" i="76"/>
  <c r="J65" i="76"/>
  <c r="I65" i="76"/>
  <c r="H65" i="76"/>
  <c r="G65" i="76"/>
  <c r="F65" i="76"/>
  <c r="E65" i="76"/>
  <c r="D65" i="76"/>
  <c r="C65" i="76"/>
  <c r="B65" i="76"/>
  <c r="K64" i="76"/>
  <c r="J64" i="76"/>
  <c r="I64" i="76"/>
  <c r="H64" i="76"/>
  <c r="G64" i="76"/>
  <c r="F64" i="76"/>
  <c r="E64" i="76"/>
  <c r="D64" i="76"/>
  <c r="C64" i="76"/>
  <c r="B64" i="76"/>
  <c r="K63" i="76"/>
  <c r="J63" i="76"/>
  <c r="I63" i="76"/>
  <c r="H63" i="76"/>
  <c r="G63" i="76"/>
  <c r="F63" i="76"/>
  <c r="E63" i="76"/>
  <c r="D63" i="76"/>
  <c r="C63" i="76"/>
  <c r="B63" i="76"/>
  <c r="K62" i="76"/>
  <c r="J62" i="76"/>
  <c r="I62" i="76"/>
  <c r="H62" i="76"/>
  <c r="G62" i="76"/>
  <c r="F62" i="76"/>
  <c r="E62" i="76"/>
  <c r="D62" i="76"/>
  <c r="C62" i="76"/>
  <c r="B62" i="76"/>
  <c r="K61" i="76"/>
  <c r="J61" i="76"/>
  <c r="I61" i="76"/>
  <c r="H61" i="76"/>
  <c r="G61" i="76"/>
  <c r="F61" i="76"/>
  <c r="E61" i="76"/>
  <c r="D61" i="76"/>
  <c r="C61" i="76"/>
  <c r="B61" i="76"/>
  <c r="K60" i="76"/>
  <c r="J60" i="76"/>
  <c r="I60" i="76"/>
  <c r="H60" i="76"/>
  <c r="G60" i="76"/>
  <c r="F60" i="76"/>
  <c r="E60" i="76"/>
  <c r="D60" i="76"/>
  <c r="C60" i="76"/>
  <c r="B60" i="76"/>
  <c r="K59" i="76"/>
  <c r="J59" i="76"/>
  <c r="I59" i="76"/>
  <c r="H59" i="76"/>
  <c r="G59" i="76"/>
  <c r="F59" i="76"/>
  <c r="E59" i="76"/>
  <c r="D59" i="76"/>
  <c r="C59" i="76"/>
  <c r="B59" i="76"/>
  <c r="K58" i="76"/>
  <c r="J58" i="76"/>
  <c r="I58" i="76"/>
  <c r="H58" i="76"/>
  <c r="G58" i="76"/>
  <c r="F58" i="76"/>
  <c r="E58" i="76"/>
  <c r="D58" i="76"/>
  <c r="C58" i="76"/>
  <c r="B58" i="76"/>
  <c r="K57" i="76"/>
  <c r="J57" i="76"/>
  <c r="I57" i="76"/>
  <c r="H57" i="76"/>
  <c r="G57" i="76"/>
  <c r="F57" i="76"/>
  <c r="E57" i="76"/>
  <c r="D57" i="76"/>
  <c r="C57" i="76"/>
  <c r="B57" i="76"/>
  <c r="K56" i="76"/>
  <c r="J56" i="76"/>
  <c r="I56" i="76"/>
  <c r="H56" i="76"/>
  <c r="G56" i="76"/>
  <c r="F56" i="76"/>
  <c r="E56" i="76"/>
  <c r="D56" i="76"/>
  <c r="C56" i="76"/>
  <c r="B56" i="76"/>
  <c r="K55" i="76"/>
  <c r="J55" i="76"/>
  <c r="I55" i="76"/>
  <c r="H55" i="76"/>
  <c r="G55" i="76"/>
  <c r="F55" i="76"/>
  <c r="E55" i="76"/>
  <c r="D55" i="76"/>
  <c r="C55" i="76"/>
  <c r="B55" i="76"/>
  <c r="K54" i="76"/>
  <c r="J54" i="76"/>
  <c r="I54" i="76"/>
  <c r="H54" i="76"/>
  <c r="G54" i="76"/>
  <c r="F54" i="76"/>
  <c r="E54" i="76"/>
  <c r="D54" i="76"/>
  <c r="C54" i="76"/>
  <c r="B54" i="76"/>
  <c r="K53" i="76"/>
  <c r="J53" i="76"/>
  <c r="I53" i="76"/>
  <c r="H53" i="76"/>
  <c r="G53" i="76"/>
  <c r="F53" i="76"/>
  <c r="E53" i="76"/>
  <c r="D53" i="76"/>
  <c r="C53" i="76"/>
  <c r="B53" i="76"/>
  <c r="K52" i="76"/>
  <c r="J52" i="76"/>
  <c r="I52" i="76"/>
  <c r="H52" i="76"/>
  <c r="G52" i="76"/>
  <c r="F52" i="76"/>
  <c r="E52" i="76"/>
  <c r="D52" i="76"/>
  <c r="C52" i="76"/>
  <c r="B52" i="76"/>
  <c r="K43" i="76"/>
  <c r="J43" i="76"/>
  <c r="I43" i="76"/>
  <c r="H43" i="76"/>
  <c r="G43" i="76"/>
  <c r="F43" i="76"/>
  <c r="E43" i="76"/>
  <c r="D43" i="76"/>
  <c r="C43" i="76"/>
  <c r="B43" i="76"/>
  <c r="K42" i="76"/>
  <c r="J42" i="76"/>
  <c r="I42" i="76"/>
  <c r="H42" i="76"/>
  <c r="G42" i="76"/>
  <c r="F42" i="76"/>
  <c r="E42" i="76"/>
  <c r="D42" i="76"/>
  <c r="C42" i="76"/>
  <c r="B42" i="76"/>
  <c r="K41" i="76"/>
  <c r="J41" i="76"/>
  <c r="I41" i="76"/>
  <c r="H41" i="76"/>
  <c r="G41" i="76"/>
  <c r="F41" i="76"/>
  <c r="E41" i="76"/>
  <c r="D41" i="76"/>
  <c r="C41" i="76"/>
  <c r="B41" i="76"/>
  <c r="K40" i="76"/>
  <c r="J40" i="76"/>
  <c r="I40" i="76"/>
  <c r="H40" i="76"/>
  <c r="G40" i="76"/>
  <c r="F40" i="76"/>
  <c r="E40" i="76"/>
  <c r="D40" i="76"/>
  <c r="C40" i="76"/>
  <c r="B40" i="76"/>
  <c r="K39" i="76"/>
  <c r="J39" i="76"/>
  <c r="I39" i="76"/>
  <c r="H39" i="76"/>
  <c r="G39" i="76"/>
  <c r="F39" i="76"/>
  <c r="E39" i="76"/>
  <c r="D39" i="76"/>
  <c r="C39" i="76"/>
  <c r="B39" i="76"/>
  <c r="K38" i="76"/>
  <c r="J38" i="76"/>
  <c r="I38" i="76"/>
  <c r="H38" i="76"/>
  <c r="G38" i="76"/>
  <c r="F38" i="76"/>
  <c r="E38" i="76"/>
  <c r="D38" i="76"/>
  <c r="C38" i="76"/>
  <c r="B38" i="76"/>
  <c r="K37" i="76"/>
  <c r="J37" i="76"/>
  <c r="I37" i="76"/>
  <c r="H37" i="76"/>
  <c r="G37" i="76"/>
  <c r="F37" i="76"/>
  <c r="E37" i="76"/>
  <c r="D37" i="76"/>
  <c r="C37" i="76"/>
  <c r="B37" i="76"/>
  <c r="K36" i="76"/>
  <c r="J36" i="76"/>
  <c r="I36" i="76"/>
  <c r="H36" i="76"/>
  <c r="G36" i="76"/>
  <c r="F36" i="76"/>
  <c r="E36" i="76"/>
  <c r="D36" i="76"/>
  <c r="C36" i="76"/>
  <c r="B36" i="76"/>
  <c r="K35" i="76"/>
  <c r="J35" i="76"/>
  <c r="I35" i="76"/>
  <c r="H35" i="76"/>
  <c r="G35" i="76"/>
  <c r="F35" i="76"/>
  <c r="E35" i="76"/>
  <c r="D35" i="76"/>
  <c r="C35" i="76"/>
  <c r="B35" i="76"/>
  <c r="K34" i="76"/>
  <c r="J34" i="76"/>
  <c r="I34" i="76"/>
  <c r="H34" i="76"/>
  <c r="G34" i="76"/>
  <c r="F34" i="76"/>
  <c r="E34" i="76"/>
  <c r="D34" i="76"/>
  <c r="C34" i="76"/>
  <c r="B34" i="76"/>
  <c r="K33" i="76"/>
  <c r="J33" i="76"/>
  <c r="I33" i="76"/>
  <c r="H33" i="76"/>
  <c r="G33" i="76"/>
  <c r="F33" i="76"/>
  <c r="E33" i="76"/>
  <c r="D33" i="76"/>
  <c r="C33" i="76"/>
  <c r="B33" i="76"/>
  <c r="K32" i="76"/>
  <c r="J32" i="76"/>
  <c r="I32" i="76"/>
  <c r="H32" i="76"/>
  <c r="G32" i="76"/>
  <c r="F32" i="76"/>
  <c r="E32" i="76"/>
  <c r="D32" i="76"/>
  <c r="C32" i="76"/>
  <c r="B32" i="76"/>
  <c r="K31" i="76"/>
  <c r="J31" i="76"/>
  <c r="I31" i="76"/>
  <c r="H31" i="76"/>
  <c r="G31" i="76"/>
  <c r="F31" i="76"/>
  <c r="E31" i="76"/>
  <c r="D31" i="76"/>
  <c r="C31" i="76"/>
  <c r="B31" i="76"/>
  <c r="K30" i="76"/>
  <c r="J30" i="76"/>
  <c r="I30" i="76"/>
  <c r="H30" i="76"/>
  <c r="G30" i="76"/>
  <c r="F30" i="76"/>
  <c r="E30" i="76"/>
  <c r="D30" i="76"/>
  <c r="C30" i="76"/>
  <c r="B30" i="76"/>
  <c r="K29" i="76"/>
  <c r="J29" i="76"/>
  <c r="I29" i="76"/>
  <c r="H29" i="76"/>
  <c r="G29" i="76"/>
  <c r="F29" i="76"/>
  <c r="E29" i="76"/>
  <c r="D29" i="76"/>
  <c r="C29" i="76"/>
  <c r="B29" i="76"/>
  <c r="AD53" i="100"/>
  <c r="AD54" i="100"/>
  <c r="AD55" i="100"/>
  <c r="AD56" i="100"/>
  <c r="AD57" i="100"/>
  <c r="AD58" i="100"/>
  <c r="AD59" i="100"/>
  <c r="AD60" i="100"/>
  <c r="AD61" i="100"/>
  <c r="AD62" i="100"/>
  <c r="AD63" i="100"/>
  <c r="AD64" i="100"/>
  <c r="AD65" i="100"/>
  <c r="AD52" i="100"/>
  <c r="AD51" i="100"/>
  <c r="X53" i="100"/>
  <c r="X55" i="100"/>
  <c r="X56" i="100"/>
  <c r="X57" i="100"/>
  <c r="X58" i="100"/>
  <c r="X59" i="100"/>
  <c r="X52" i="100"/>
  <c r="X51" i="100"/>
  <c r="R53" i="100"/>
  <c r="R55" i="100"/>
  <c r="R56" i="100"/>
  <c r="R57" i="100"/>
  <c r="R58" i="100"/>
  <c r="R59" i="100"/>
  <c r="R52" i="100"/>
  <c r="R51" i="100"/>
  <c r="L53" i="100"/>
  <c r="L55" i="100"/>
  <c r="L56" i="100"/>
  <c r="L57" i="100"/>
  <c r="L58" i="100"/>
  <c r="L59" i="100"/>
  <c r="L52" i="100"/>
  <c r="L51" i="100"/>
  <c r="AD31" i="100"/>
  <c r="AD32" i="100"/>
  <c r="AD33" i="100"/>
  <c r="AD34" i="100"/>
  <c r="AD35" i="100"/>
  <c r="AD36" i="100"/>
  <c r="AD37" i="100"/>
  <c r="AD38" i="100"/>
  <c r="AD39" i="100"/>
  <c r="AD40" i="100"/>
  <c r="AD41" i="100"/>
  <c r="AD42" i="100"/>
  <c r="AD43" i="100"/>
  <c r="AD30" i="100"/>
  <c r="AD29" i="100"/>
  <c r="X31" i="100"/>
  <c r="X32" i="100"/>
  <c r="X33" i="100"/>
  <c r="X34" i="100"/>
  <c r="X35" i="100"/>
  <c r="X36" i="100"/>
  <c r="X37" i="100"/>
  <c r="X38" i="100"/>
  <c r="X39" i="100"/>
  <c r="X40" i="100"/>
  <c r="X41" i="100"/>
  <c r="X42" i="100"/>
  <c r="X43" i="100"/>
  <c r="X30" i="100"/>
  <c r="X29" i="100"/>
  <c r="R31" i="100"/>
  <c r="R32" i="100"/>
  <c r="R33" i="100"/>
  <c r="R34" i="100"/>
  <c r="R35" i="100"/>
  <c r="R36" i="100"/>
  <c r="R37" i="100"/>
  <c r="R38" i="100"/>
  <c r="R39" i="100"/>
  <c r="R40" i="100"/>
  <c r="R41" i="100"/>
  <c r="R42" i="100"/>
  <c r="R43" i="100"/>
  <c r="R30" i="100"/>
  <c r="R29" i="100"/>
  <c r="L31" i="100"/>
  <c r="L32" i="100"/>
  <c r="L33" i="100"/>
  <c r="L34" i="100"/>
  <c r="L35" i="100"/>
  <c r="L36" i="100"/>
  <c r="L37" i="100"/>
  <c r="L38" i="100"/>
  <c r="L39" i="100"/>
  <c r="L40" i="100"/>
  <c r="L41" i="100"/>
  <c r="L42" i="100"/>
  <c r="L43" i="100"/>
  <c r="L30" i="100"/>
  <c r="L29" i="100"/>
  <c r="F31" i="100"/>
  <c r="F32" i="100"/>
  <c r="F33" i="100"/>
  <c r="F34" i="100"/>
  <c r="F35" i="100"/>
  <c r="F36" i="100"/>
  <c r="F37" i="100"/>
  <c r="F38" i="100"/>
  <c r="F39" i="100"/>
  <c r="F40" i="100"/>
  <c r="F41" i="100"/>
  <c r="F42" i="100"/>
  <c r="F43" i="100"/>
  <c r="F30" i="100"/>
  <c r="F29" i="100"/>
  <c r="M51" i="75"/>
  <c r="M52" i="75"/>
  <c r="M53" i="75"/>
  <c r="M54" i="75"/>
  <c r="M55" i="75"/>
  <c r="M56" i="75"/>
  <c r="M57" i="75"/>
  <c r="M58" i="75"/>
  <c r="M59" i="75"/>
  <c r="M60" i="75"/>
  <c r="M61" i="75"/>
  <c r="M62" i="75"/>
  <c r="M63" i="75"/>
  <c r="M50" i="75"/>
  <c r="M49" i="75"/>
  <c r="B53" i="53"/>
  <c r="C53" i="53"/>
  <c r="D53" i="53"/>
  <c r="E53" i="53"/>
  <c r="F53" i="53"/>
  <c r="G53" i="53"/>
  <c r="H53" i="53"/>
  <c r="I53" i="53"/>
  <c r="J53" i="53"/>
  <c r="K53" i="53"/>
  <c r="B54" i="53"/>
  <c r="C54" i="53"/>
  <c r="D54" i="53"/>
  <c r="E54" i="53"/>
  <c r="F54" i="53"/>
  <c r="G54" i="53"/>
  <c r="H54" i="53"/>
  <c r="I54" i="53"/>
  <c r="J54" i="53"/>
  <c r="K54" i="53"/>
  <c r="B55" i="53"/>
  <c r="C55" i="53"/>
  <c r="D55" i="53"/>
  <c r="E55" i="53"/>
  <c r="F55" i="53"/>
  <c r="G55" i="53"/>
  <c r="H55" i="53"/>
  <c r="I55" i="53"/>
  <c r="J55" i="53"/>
  <c r="K55" i="53"/>
  <c r="B56" i="53"/>
  <c r="C56" i="53"/>
  <c r="D56" i="53"/>
  <c r="E56" i="53"/>
  <c r="F56" i="53"/>
  <c r="G56" i="53"/>
  <c r="H56" i="53"/>
  <c r="I56" i="53"/>
  <c r="J56" i="53"/>
  <c r="K56" i="53"/>
  <c r="B57" i="53"/>
  <c r="C57" i="53"/>
  <c r="D57" i="53"/>
  <c r="E57" i="53"/>
  <c r="F57" i="53"/>
  <c r="G57" i="53"/>
  <c r="H57" i="53"/>
  <c r="I57" i="53"/>
  <c r="J57" i="53"/>
  <c r="K57" i="53"/>
  <c r="B58" i="53"/>
  <c r="C58" i="53"/>
  <c r="D58" i="53"/>
  <c r="E58" i="53"/>
  <c r="F58" i="53"/>
  <c r="G58" i="53"/>
  <c r="H58" i="53"/>
  <c r="I58" i="53"/>
  <c r="J58" i="53"/>
  <c r="K58" i="53"/>
  <c r="B59" i="53"/>
  <c r="C59" i="53"/>
  <c r="D59" i="53"/>
  <c r="E59" i="53"/>
  <c r="F59" i="53"/>
  <c r="G59" i="53"/>
  <c r="H59" i="53"/>
  <c r="I59" i="53"/>
  <c r="J59" i="53"/>
  <c r="K59" i="53"/>
  <c r="B60" i="53"/>
  <c r="C60" i="53"/>
  <c r="D60" i="53"/>
  <c r="E60" i="53"/>
  <c r="F60" i="53"/>
  <c r="G60" i="53"/>
  <c r="H60" i="53"/>
  <c r="I60" i="53"/>
  <c r="J60" i="53"/>
  <c r="K60" i="53"/>
  <c r="B61" i="53"/>
  <c r="C61" i="53"/>
  <c r="D61" i="53"/>
  <c r="E61" i="53"/>
  <c r="F61" i="53"/>
  <c r="G61" i="53"/>
  <c r="H61" i="53"/>
  <c r="I61" i="53"/>
  <c r="J61" i="53"/>
  <c r="K61" i="53"/>
  <c r="B62" i="53"/>
  <c r="C62" i="53"/>
  <c r="D62" i="53"/>
  <c r="E62" i="53"/>
  <c r="F62" i="53"/>
  <c r="G62" i="53"/>
  <c r="H62" i="53"/>
  <c r="I62" i="53"/>
  <c r="J62" i="53"/>
  <c r="K62" i="53"/>
  <c r="B63" i="53"/>
  <c r="C63" i="53"/>
  <c r="D63" i="53"/>
  <c r="E63" i="53"/>
  <c r="F63" i="53"/>
  <c r="G63" i="53"/>
  <c r="H63" i="53"/>
  <c r="I63" i="53"/>
  <c r="J63" i="53"/>
  <c r="K63" i="53"/>
  <c r="B64" i="53"/>
  <c r="C64" i="53"/>
  <c r="D64" i="53"/>
  <c r="E64" i="53"/>
  <c r="F64" i="53"/>
  <c r="G64" i="53"/>
  <c r="H64" i="53"/>
  <c r="I64" i="53"/>
  <c r="J64" i="53"/>
  <c r="K64" i="53"/>
  <c r="B65" i="53"/>
  <c r="C65" i="53"/>
  <c r="D65" i="53"/>
  <c r="E65" i="53"/>
  <c r="F65" i="53"/>
  <c r="G65" i="53"/>
  <c r="H65" i="53"/>
  <c r="I65" i="53"/>
  <c r="J65" i="53"/>
  <c r="K65" i="53"/>
  <c r="B66" i="53"/>
  <c r="C66" i="53"/>
  <c r="D66" i="53"/>
  <c r="E66" i="53"/>
  <c r="F66" i="53"/>
  <c r="G66" i="53"/>
  <c r="H66" i="53"/>
  <c r="I66" i="53"/>
  <c r="J66" i="53"/>
  <c r="K66" i="53"/>
  <c r="C52" i="53"/>
  <c r="D52" i="53"/>
  <c r="E52" i="53"/>
  <c r="F52" i="53"/>
  <c r="G52" i="53"/>
  <c r="H52" i="53"/>
  <c r="I52" i="53"/>
  <c r="J52" i="53"/>
  <c r="K52" i="53"/>
  <c r="B52" i="53"/>
  <c r="K89" i="53"/>
  <c r="J89" i="53"/>
  <c r="I89" i="53"/>
  <c r="H89" i="53"/>
  <c r="G89" i="53"/>
  <c r="F89" i="53"/>
  <c r="E89" i="53"/>
  <c r="D89" i="53"/>
  <c r="C89" i="53"/>
  <c r="B89" i="53"/>
  <c r="K88" i="53"/>
  <c r="J88" i="53"/>
  <c r="I88" i="53"/>
  <c r="H88" i="53"/>
  <c r="G88" i="53"/>
  <c r="F88" i="53"/>
  <c r="E88" i="53"/>
  <c r="D88" i="53"/>
  <c r="C88" i="53"/>
  <c r="B88" i="53"/>
  <c r="K87" i="53"/>
  <c r="J87" i="53"/>
  <c r="I87" i="53"/>
  <c r="H87" i="53"/>
  <c r="G87" i="53"/>
  <c r="F87" i="53"/>
  <c r="E87" i="53"/>
  <c r="D87" i="53"/>
  <c r="C87" i="53"/>
  <c r="B87" i="53"/>
  <c r="K86" i="53"/>
  <c r="J86" i="53"/>
  <c r="I86" i="53"/>
  <c r="H86" i="53"/>
  <c r="G86" i="53"/>
  <c r="F86" i="53"/>
  <c r="E86" i="53"/>
  <c r="D86" i="53"/>
  <c r="C86" i="53"/>
  <c r="B86" i="53"/>
  <c r="K85" i="53"/>
  <c r="J85" i="53"/>
  <c r="I85" i="53"/>
  <c r="H85" i="53"/>
  <c r="G85" i="53"/>
  <c r="F85" i="53"/>
  <c r="E85" i="53"/>
  <c r="D85" i="53"/>
  <c r="C85" i="53"/>
  <c r="B85" i="53"/>
  <c r="K84" i="53"/>
  <c r="J84" i="53"/>
  <c r="I84" i="53"/>
  <c r="H84" i="53"/>
  <c r="G84" i="53"/>
  <c r="F84" i="53"/>
  <c r="E84" i="53"/>
  <c r="D84" i="53"/>
  <c r="C84" i="53"/>
  <c r="B84" i="53"/>
  <c r="K83" i="53"/>
  <c r="J83" i="53"/>
  <c r="I83" i="53"/>
  <c r="H83" i="53"/>
  <c r="G83" i="53"/>
  <c r="F83" i="53"/>
  <c r="E83" i="53"/>
  <c r="D83" i="53"/>
  <c r="C83" i="53"/>
  <c r="B83" i="53"/>
  <c r="K82" i="53"/>
  <c r="J82" i="53"/>
  <c r="I82" i="53"/>
  <c r="H82" i="53"/>
  <c r="G82" i="53"/>
  <c r="F82" i="53"/>
  <c r="E82" i="53"/>
  <c r="D82" i="53"/>
  <c r="C82" i="53"/>
  <c r="B82" i="53"/>
  <c r="K81" i="53"/>
  <c r="J81" i="53"/>
  <c r="I81" i="53"/>
  <c r="H81" i="53"/>
  <c r="G81" i="53"/>
  <c r="F81" i="53"/>
  <c r="E81" i="53"/>
  <c r="D81" i="53"/>
  <c r="C81" i="53"/>
  <c r="B81" i="53"/>
  <c r="K80" i="53"/>
  <c r="J80" i="53"/>
  <c r="I80" i="53"/>
  <c r="H80" i="53"/>
  <c r="G80" i="53"/>
  <c r="F80" i="53"/>
  <c r="E80" i="53"/>
  <c r="D80" i="53"/>
  <c r="C80" i="53"/>
  <c r="B80" i="53"/>
  <c r="K79" i="53"/>
  <c r="J79" i="53"/>
  <c r="I79" i="53"/>
  <c r="H79" i="53"/>
  <c r="G79" i="53"/>
  <c r="F79" i="53"/>
  <c r="E79" i="53"/>
  <c r="D79" i="53"/>
  <c r="C79" i="53"/>
  <c r="B79" i="53"/>
  <c r="K78" i="53"/>
  <c r="J78" i="53"/>
  <c r="I78" i="53"/>
  <c r="H78" i="53"/>
  <c r="G78" i="53"/>
  <c r="F78" i="53"/>
  <c r="E78" i="53"/>
  <c r="D78" i="53"/>
  <c r="C78" i="53"/>
  <c r="B78" i="53"/>
  <c r="K77" i="53"/>
  <c r="J77" i="53"/>
  <c r="I77" i="53"/>
  <c r="H77" i="53"/>
  <c r="G77" i="53"/>
  <c r="F77" i="53"/>
  <c r="E77" i="53"/>
  <c r="D77" i="53"/>
  <c r="C77" i="53"/>
  <c r="B77" i="53"/>
  <c r="K76" i="53"/>
  <c r="J76" i="53"/>
  <c r="I76" i="53"/>
  <c r="H76" i="53"/>
  <c r="G76" i="53"/>
  <c r="F76" i="53"/>
  <c r="E76" i="53"/>
  <c r="D76" i="53"/>
  <c r="C76" i="53"/>
  <c r="B76" i="53"/>
  <c r="K75" i="53"/>
  <c r="J75" i="53"/>
  <c r="I75" i="53"/>
  <c r="H75" i="53"/>
  <c r="G75" i="53"/>
  <c r="F75" i="53"/>
  <c r="E75" i="53"/>
  <c r="D75" i="53"/>
  <c r="C75" i="53"/>
  <c r="B75" i="53"/>
  <c r="K43" i="53"/>
  <c r="J43" i="53"/>
  <c r="I43" i="53"/>
  <c r="H43" i="53"/>
  <c r="G43" i="53"/>
  <c r="F43" i="53"/>
  <c r="E43" i="53"/>
  <c r="D43" i="53"/>
  <c r="C43" i="53"/>
  <c r="B43" i="53"/>
  <c r="K42" i="53"/>
  <c r="J42" i="53"/>
  <c r="I42" i="53"/>
  <c r="H42" i="53"/>
  <c r="G42" i="53"/>
  <c r="F42" i="53"/>
  <c r="E42" i="53"/>
  <c r="D42" i="53"/>
  <c r="C42" i="53"/>
  <c r="B42" i="53"/>
  <c r="K41" i="53"/>
  <c r="J41" i="53"/>
  <c r="I41" i="53"/>
  <c r="H41" i="53"/>
  <c r="G41" i="53"/>
  <c r="F41" i="53"/>
  <c r="E41" i="53"/>
  <c r="D41" i="53"/>
  <c r="C41" i="53"/>
  <c r="B41" i="53"/>
  <c r="K40" i="53"/>
  <c r="J40" i="53"/>
  <c r="I40" i="53"/>
  <c r="H40" i="53"/>
  <c r="G40" i="53"/>
  <c r="F40" i="53"/>
  <c r="E40" i="53"/>
  <c r="D40" i="53"/>
  <c r="C40" i="53"/>
  <c r="B40" i="53"/>
  <c r="K39" i="53"/>
  <c r="J39" i="53"/>
  <c r="I39" i="53"/>
  <c r="H39" i="53"/>
  <c r="G39" i="53"/>
  <c r="F39" i="53"/>
  <c r="E39" i="53"/>
  <c r="D39" i="53"/>
  <c r="C39" i="53"/>
  <c r="B39" i="53"/>
  <c r="K38" i="53"/>
  <c r="J38" i="53"/>
  <c r="I38" i="53"/>
  <c r="H38" i="53"/>
  <c r="G38" i="53"/>
  <c r="F38" i="53"/>
  <c r="E38" i="53"/>
  <c r="D38" i="53"/>
  <c r="C38" i="53"/>
  <c r="B38" i="53"/>
  <c r="K37" i="53"/>
  <c r="J37" i="53"/>
  <c r="I37" i="53"/>
  <c r="H37" i="53"/>
  <c r="G37" i="53"/>
  <c r="F37" i="53"/>
  <c r="E37" i="53"/>
  <c r="D37" i="53"/>
  <c r="C37" i="53"/>
  <c r="B37" i="53"/>
  <c r="K36" i="53"/>
  <c r="J36" i="53"/>
  <c r="I36" i="53"/>
  <c r="H36" i="53"/>
  <c r="G36" i="53"/>
  <c r="F36" i="53"/>
  <c r="E36" i="53"/>
  <c r="D36" i="53"/>
  <c r="C36" i="53"/>
  <c r="B36" i="53"/>
  <c r="K35" i="53"/>
  <c r="J35" i="53"/>
  <c r="I35" i="53"/>
  <c r="H35" i="53"/>
  <c r="G35" i="53"/>
  <c r="F35" i="53"/>
  <c r="E35" i="53"/>
  <c r="D35" i="53"/>
  <c r="C35" i="53"/>
  <c r="B35" i="53"/>
  <c r="K34" i="53"/>
  <c r="J34" i="53"/>
  <c r="I34" i="53"/>
  <c r="H34" i="53"/>
  <c r="G34" i="53"/>
  <c r="F34" i="53"/>
  <c r="E34" i="53"/>
  <c r="D34" i="53"/>
  <c r="C34" i="53"/>
  <c r="B34" i="53"/>
  <c r="K33" i="53"/>
  <c r="J33" i="53"/>
  <c r="I33" i="53"/>
  <c r="H33" i="53"/>
  <c r="G33" i="53"/>
  <c r="F33" i="53"/>
  <c r="E33" i="53"/>
  <c r="D33" i="53"/>
  <c r="C33" i="53"/>
  <c r="B33" i="53"/>
  <c r="K32" i="53"/>
  <c r="J32" i="53"/>
  <c r="I32" i="53"/>
  <c r="H32" i="53"/>
  <c r="G32" i="53"/>
  <c r="F32" i="53"/>
  <c r="E32" i="53"/>
  <c r="D32" i="53"/>
  <c r="C32" i="53"/>
  <c r="B32" i="53"/>
  <c r="K31" i="53"/>
  <c r="J31" i="53"/>
  <c r="I31" i="53"/>
  <c r="H31" i="53"/>
  <c r="G31" i="53"/>
  <c r="F31" i="53"/>
  <c r="E31" i="53"/>
  <c r="D31" i="53"/>
  <c r="C31" i="53"/>
  <c r="B31" i="53"/>
  <c r="K30" i="53"/>
  <c r="J30" i="53"/>
  <c r="I30" i="53"/>
  <c r="H30" i="53"/>
  <c r="G30" i="53"/>
  <c r="F30" i="53"/>
  <c r="E30" i="53"/>
  <c r="D30" i="53"/>
  <c r="C30" i="53"/>
  <c r="B30" i="53"/>
  <c r="K29" i="53"/>
  <c r="J29" i="53"/>
  <c r="I29" i="53"/>
  <c r="H29" i="53"/>
  <c r="G29" i="53"/>
  <c r="F29" i="53"/>
  <c r="E29" i="53"/>
  <c r="D29" i="53"/>
  <c r="C29" i="53"/>
  <c r="B29" i="53"/>
  <c r="AD53" i="99" l="1"/>
  <c r="AD54" i="99"/>
  <c r="AD55" i="99"/>
  <c r="AD56" i="99"/>
  <c r="AD57" i="99"/>
  <c r="AD58" i="99"/>
  <c r="AD59" i="99"/>
  <c r="AD60" i="99"/>
  <c r="AD61" i="99"/>
  <c r="AD62" i="99"/>
  <c r="AD63" i="99"/>
  <c r="AD64" i="99"/>
  <c r="AD65" i="99"/>
  <c r="AD52" i="99"/>
  <c r="AD51" i="99"/>
  <c r="X53" i="99"/>
  <c r="X55" i="99"/>
  <c r="X57" i="99"/>
  <c r="X58" i="99"/>
  <c r="X59" i="99"/>
  <c r="X62" i="99"/>
  <c r="X52" i="99"/>
  <c r="X51" i="99"/>
  <c r="R53" i="99"/>
  <c r="R55" i="99"/>
  <c r="R57" i="99"/>
  <c r="R58" i="99"/>
  <c r="R59" i="99"/>
  <c r="R62" i="99"/>
  <c r="R52" i="99"/>
  <c r="R51" i="99"/>
  <c r="L53" i="99"/>
  <c r="L55" i="99"/>
  <c r="L57" i="99"/>
  <c r="L58" i="99"/>
  <c r="L59" i="99"/>
  <c r="L62" i="99"/>
  <c r="L52" i="99"/>
  <c r="L51" i="99"/>
  <c r="AD31" i="99"/>
  <c r="AD32" i="99"/>
  <c r="AD33" i="99"/>
  <c r="AD34" i="99"/>
  <c r="AD35" i="99"/>
  <c r="AD36" i="99"/>
  <c r="AD37" i="99"/>
  <c r="AD38" i="99"/>
  <c r="AD39" i="99"/>
  <c r="AD40" i="99"/>
  <c r="AD41" i="99"/>
  <c r="AD42" i="99"/>
  <c r="AD43" i="99"/>
  <c r="AD30" i="99"/>
  <c r="AD29" i="99"/>
  <c r="X31" i="99"/>
  <c r="X32" i="99"/>
  <c r="X33" i="99"/>
  <c r="X34" i="99"/>
  <c r="X35" i="99"/>
  <c r="X36" i="99"/>
  <c r="X37" i="99"/>
  <c r="X38" i="99"/>
  <c r="X39" i="99"/>
  <c r="X40" i="99"/>
  <c r="X41" i="99"/>
  <c r="X42" i="99"/>
  <c r="X43" i="99"/>
  <c r="X30" i="99"/>
  <c r="X29" i="99"/>
  <c r="R31" i="99"/>
  <c r="R32" i="99"/>
  <c r="R33" i="99"/>
  <c r="R34" i="99"/>
  <c r="R35" i="99"/>
  <c r="R36" i="99"/>
  <c r="R37" i="99"/>
  <c r="R38" i="99"/>
  <c r="R39" i="99"/>
  <c r="R40" i="99"/>
  <c r="R41" i="99"/>
  <c r="R42" i="99"/>
  <c r="R43" i="99"/>
  <c r="R30" i="99"/>
  <c r="R29" i="99"/>
  <c r="L31" i="99"/>
  <c r="L32" i="99"/>
  <c r="L33" i="99"/>
  <c r="L34" i="99"/>
  <c r="L35" i="99"/>
  <c r="L36" i="99"/>
  <c r="L37" i="99"/>
  <c r="L38" i="99"/>
  <c r="L39" i="99"/>
  <c r="L40" i="99"/>
  <c r="L41" i="99"/>
  <c r="L42" i="99"/>
  <c r="L43" i="99"/>
  <c r="L30" i="99"/>
  <c r="L29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30" i="99"/>
  <c r="F29" i="99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49" i="50"/>
  <c r="M4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28" i="50"/>
  <c r="M27" i="50"/>
  <c r="B51" i="55"/>
  <c r="C51" i="55"/>
  <c r="D51" i="55"/>
  <c r="E51" i="55"/>
  <c r="F51" i="55"/>
  <c r="G51" i="55"/>
  <c r="H51" i="55"/>
  <c r="B52" i="55"/>
  <c r="C52" i="55"/>
  <c r="D52" i="55"/>
  <c r="E52" i="55"/>
  <c r="F52" i="55"/>
  <c r="G52" i="55"/>
  <c r="H52" i="55"/>
  <c r="B53" i="55"/>
  <c r="C53" i="55"/>
  <c r="D53" i="55"/>
  <c r="E53" i="55"/>
  <c r="F53" i="55"/>
  <c r="G53" i="55"/>
  <c r="H53" i="55"/>
  <c r="B54" i="55"/>
  <c r="C54" i="55"/>
  <c r="D54" i="55"/>
  <c r="E54" i="55"/>
  <c r="F54" i="55"/>
  <c r="G54" i="55"/>
  <c r="H54" i="55"/>
  <c r="B55" i="55"/>
  <c r="C55" i="55"/>
  <c r="D55" i="55"/>
  <c r="E55" i="55"/>
  <c r="F55" i="55"/>
  <c r="G55" i="55"/>
  <c r="H55" i="55"/>
  <c r="B56" i="55"/>
  <c r="C56" i="55"/>
  <c r="D56" i="55"/>
  <c r="E56" i="55"/>
  <c r="F56" i="55"/>
  <c r="G56" i="55"/>
  <c r="H56" i="55"/>
  <c r="B57" i="55"/>
  <c r="C57" i="55"/>
  <c r="D57" i="55"/>
  <c r="E57" i="55"/>
  <c r="F57" i="55"/>
  <c r="G57" i="55"/>
  <c r="H57" i="55"/>
  <c r="B58" i="55"/>
  <c r="C58" i="55"/>
  <c r="D58" i="55"/>
  <c r="E58" i="55"/>
  <c r="F58" i="55"/>
  <c r="G58" i="55"/>
  <c r="H58" i="55"/>
  <c r="B59" i="55"/>
  <c r="C59" i="55"/>
  <c r="D59" i="55"/>
  <c r="E59" i="55"/>
  <c r="F59" i="55"/>
  <c r="G59" i="55"/>
  <c r="H59" i="55"/>
  <c r="B60" i="55"/>
  <c r="C60" i="55"/>
  <c r="D60" i="55"/>
  <c r="E60" i="55"/>
  <c r="F60" i="55"/>
  <c r="G60" i="55"/>
  <c r="H60" i="55"/>
  <c r="B61" i="55"/>
  <c r="C61" i="55"/>
  <c r="D61" i="55"/>
  <c r="E61" i="55"/>
  <c r="F61" i="55"/>
  <c r="G61" i="55"/>
  <c r="H61" i="55"/>
  <c r="B62" i="55"/>
  <c r="C62" i="55"/>
  <c r="D62" i="55"/>
  <c r="E62" i="55"/>
  <c r="F62" i="55"/>
  <c r="G62" i="55"/>
  <c r="H62" i="55"/>
  <c r="B63" i="55"/>
  <c r="C63" i="55"/>
  <c r="D63" i="55"/>
  <c r="E63" i="55"/>
  <c r="F63" i="55"/>
  <c r="G63" i="55"/>
  <c r="H63" i="55"/>
  <c r="B64" i="55"/>
  <c r="C64" i="55"/>
  <c r="D64" i="55"/>
  <c r="E64" i="55"/>
  <c r="F64" i="55"/>
  <c r="G64" i="55"/>
  <c r="H64" i="55"/>
  <c r="C50" i="55"/>
  <c r="D50" i="55"/>
  <c r="E50" i="55"/>
  <c r="F50" i="55"/>
  <c r="G50" i="55"/>
  <c r="H50" i="55"/>
  <c r="B50" i="55"/>
  <c r="H42" i="55"/>
  <c r="G42" i="55"/>
  <c r="F42" i="55"/>
  <c r="E42" i="55"/>
  <c r="D42" i="55"/>
  <c r="C42" i="55"/>
  <c r="B42" i="55"/>
  <c r="H41" i="55"/>
  <c r="G41" i="55"/>
  <c r="F41" i="55"/>
  <c r="E41" i="55"/>
  <c r="D41" i="55"/>
  <c r="C41" i="55"/>
  <c r="B41" i="55"/>
  <c r="H40" i="55"/>
  <c r="G40" i="55"/>
  <c r="F40" i="55"/>
  <c r="E40" i="55"/>
  <c r="D40" i="55"/>
  <c r="C40" i="55"/>
  <c r="B40" i="55"/>
  <c r="H39" i="55"/>
  <c r="G39" i="55"/>
  <c r="F39" i="55"/>
  <c r="E39" i="55"/>
  <c r="D39" i="55"/>
  <c r="C39" i="55"/>
  <c r="B39" i="55"/>
  <c r="H38" i="55"/>
  <c r="G38" i="55"/>
  <c r="F38" i="55"/>
  <c r="E38" i="55"/>
  <c r="D38" i="55"/>
  <c r="C38" i="55"/>
  <c r="B38" i="55"/>
  <c r="H37" i="55"/>
  <c r="G37" i="55"/>
  <c r="F37" i="55"/>
  <c r="E37" i="55"/>
  <c r="D37" i="55"/>
  <c r="C37" i="55"/>
  <c r="B37" i="55"/>
  <c r="H36" i="55"/>
  <c r="G36" i="55"/>
  <c r="F36" i="55"/>
  <c r="E36" i="55"/>
  <c r="D36" i="55"/>
  <c r="C36" i="55"/>
  <c r="B36" i="55"/>
  <c r="H35" i="55"/>
  <c r="G35" i="55"/>
  <c r="F35" i="55"/>
  <c r="E35" i="55"/>
  <c r="D35" i="55"/>
  <c r="C35" i="55"/>
  <c r="B35" i="55"/>
  <c r="H34" i="55"/>
  <c r="G34" i="55"/>
  <c r="F34" i="55"/>
  <c r="E34" i="55"/>
  <c r="D34" i="55"/>
  <c r="C34" i="55"/>
  <c r="B34" i="55"/>
  <c r="H33" i="55"/>
  <c r="G33" i="55"/>
  <c r="F33" i="55"/>
  <c r="E33" i="55"/>
  <c r="D33" i="55"/>
  <c r="C33" i="55"/>
  <c r="B33" i="55"/>
  <c r="H32" i="55"/>
  <c r="G32" i="55"/>
  <c r="F32" i="55"/>
  <c r="E32" i="55"/>
  <c r="D32" i="55"/>
  <c r="C32" i="55"/>
  <c r="B32" i="55"/>
  <c r="H31" i="55"/>
  <c r="G31" i="55"/>
  <c r="F31" i="55"/>
  <c r="E31" i="55"/>
  <c r="D31" i="55"/>
  <c r="C31" i="55"/>
  <c r="B31" i="55"/>
  <c r="H30" i="55"/>
  <c r="G30" i="55"/>
  <c r="F30" i="55"/>
  <c r="E30" i="55"/>
  <c r="D30" i="55"/>
  <c r="C30" i="55"/>
  <c r="B30" i="55"/>
  <c r="H29" i="55"/>
  <c r="G29" i="55"/>
  <c r="F29" i="55"/>
  <c r="E29" i="55"/>
  <c r="D29" i="55"/>
  <c r="C29" i="55"/>
  <c r="B29" i="55"/>
  <c r="H28" i="55"/>
  <c r="G28" i="55"/>
  <c r="F28" i="55"/>
  <c r="E28" i="55"/>
  <c r="D28" i="55"/>
  <c r="C28" i="55"/>
  <c r="B28" i="55"/>
  <c r="AD52" i="54"/>
  <c r="AD53" i="54"/>
  <c r="AD54" i="54"/>
  <c r="AD55" i="54"/>
  <c r="AD57" i="54"/>
  <c r="AD58" i="54"/>
  <c r="AD59" i="54"/>
  <c r="AD60" i="54"/>
  <c r="AD61" i="54"/>
  <c r="AD62" i="54"/>
  <c r="AD63" i="54"/>
  <c r="AD64" i="54"/>
  <c r="AD51" i="54"/>
  <c r="AD50" i="54"/>
  <c r="X52" i="54"/>
  <c r="X53" i="54"/>
  <c r="X54" i="54"/>
  <c r="X55" i="54"/>
  <c r="X56" i="54"/>
  <c r="X57" i="54"/>
  <c r="X59" i="54"/>
  <c r="X60" i="54"/>
  <c r="X61" i="54"/>
  <c r="X63" i="54"/>
  <c r="X64" i="54"/>
  <c r="X51" i="54"/>
  <c r="X50" i="54"/>
  <c r="R52" i="54"/>
  <c r="R54" i="54"/>
  <c r="R57" i="54"/>
  <c r="R59" i="54"/>
  <c r="R60" i="54"/>
  <c r="R61" i="54"/>
  <c r="R63" i="54"/>
  <c r="R64" i="54"/>
  <c r="R51" i="54"/>
  <c r="R50" i="54"/>
  <c r="L52" i="54"/>
  <c r="L54" i="54"/>
  <c r="L55" i="54"/>
  <c r="L57" i="54"/>
  <c r="L59" i="54"/>
  <c r="L60" i="54"/>
  <c r="L61" i="54"/>
  <c r="L63" i="54"/>
  <c r="L64" i="54"/>
  <c r="L51" i="54"/>
  <c r="L50" i="54"/>
  <c r="AD31" i="54"/>
  <c r="AD32" i="54"/>
  <c r="AD33" i="54"/>
  <c r="AD34" i="54"/>
  <c r="AD35" i="54"/>
  <c r="AD36" i="54"/>
  <c r="AD37" i="54"/>
  <c r="AD38" i="54"/>
  <c r="AD39" i="54"/>
  <c r="AD40" i="54"/>
  <c r="AD41" i="54"/>
  <c r="AD42" i="54"/>
  <c r="AD29" i="54"/>
  <c r="AD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29" i="54"/>
  <c r="X30" i="54"/>
  <c r="R35" i="54"/>
  <c r="R36" i="54"/>
  <c r="R37" i="54"/>
  <c r="R38" i="54"/>
  <c r="R39" i="54"/>
  <c r="R40" i="54"/>
  <c r="R41" i="54"/>
  <c r="R42" i="54"/>
  <c r="R34" i="54"/>
  <c r="R33" i="54"/>
  <c r="R29" i="54"/>
  <c r="R30" i="54"/>
  <c r="R31" i="54"/>
  <c r="R32" i="54"/>
  <c r="L37" i="54"/>
  <c r="L38" i="54"/>
  <c r="L39" i="54"/>
  <c r="L40" i="54"/>
  <c r="L41" i="54"/>
  <c r="L42" i="54"/>
  <c r="L35" i="54"/>
  <c r="L36" i="54"/>
  <c r="L34" i="54"/>
  <c r="L33" i="54"/>
  <c r="L29" i="54"/>
  <c r="L30" i="54"/>
  <c r="L31" i="54"/>
  <c r="L32" i="54"/>
  <c r="AD28" i="54"/>
  <c r="X28" i="54"/>
  <c r="R28" i="54"/>
  <c r="L28" i="54"/>
  <c r="F28" i="54"/>
  <c r="F34" i="54"/>
  <c r="F35" i="54"/>
  <c r="F36" i="54"/>
  <c r="F37" i="54"/>
  <c r="F38" i="54"/>
  <c r="F39" i="54"/>
  <c r="F40" i="54"/>
  <c r="F41" i="54"/>
  <c r="F42" i="54"/>
  <c r="F33" i="54"/>
  <c r="D30" i="54"/>
  <c r="E30" i="54"/>
  <c r="F30" i="54"/>
  <c r="D31" i="54"/>
  <c r="E31" i="54"/>
  <c r="F31" i="54"/>
  <c r="D32" i="54"/>
  <c r="E32" i="54"/>
  <c r="F32" i="54"/>
  <c r="F29" i="54"/>
  <c r="B51" i="48"/>
  <c r="C51" i="48"/>
  <c r="D51" i="48"/>
  <c r="E51" i="48"/>
  <c r="F51" i="48"/>
  <c r="G51" i="48"/>
  <c r="H51" i="48"/>
  <c r="B52" i="48"/>
  <c r="C52" i="48"/>
  <c r="D52" i="48"/>
  <c r="E52" i="48"/>
  <c r="F52" i="48"/>
  <c r="G52" i="48"/>
  <c r="H52" i="48"/>
  <c r="B53" i="48"/>
  <c r="C53" i="48"/>
  <c r="D53" i="48"/>
  <c r="E53" i="48"/>
  <c r="F53" i="48"/>
  <c r="G53" i="48"/>
  <c r="H53" i="48"/>
  <c r="B54" i="48"/>
  <c r="C54" i="48"/>
  <c r="D54" i="48"/>
  <c r="E54" i="48"/>
  <c r="F54" i="48"/>
  <c r="G54" i="48"/>
  <c r="H54" i="48"/>
  <c r="B55" i="48"/>
  <c r="C55" i="48"/>
  <c r="D55" i="48"/>
  <c r="E55" i="48"/>
  <c r="F55" i="48"/>
  <c r="G55" i="48"/>
  <c r="H55" i="48"/>
  <c r="B56" i="48"/>
  <c r="C56" i="48"/>
  <c r="D56" i="48"/>
  <c r="E56" i="48"/>
  <c r="F56" i="48"/>
  <c r="G56" i="48"/>
  <c r="H56" i="48"/>
  <c r="B57" i="48"/>
  <c r="C57" i="48"/>
  <c r="D57" i="48"/>
  <c r="E57" i="48"/>
  <c r="F57" i="48"/>
  <c r="G57" i="48"/>
  <c r="H57" i="48"/>
  <c r="B58" i="48"/>
  <c r="C58" i="48"/>
  <c r="D58" i="48"/>
  <c r="E58" i="48"/>
  <c r="F58" i="48"/>
  <c r="G58" i="48"/>
  <c r="H58" i="48"/>
  <c r="B59" i="48"/>
  <c r="C59" i="48"/>
  <c r="D59" i="48"/>
  <c r="E59" i="48"/>
  <c r="F59" i="48"/>
  <c r="G59" i="48"/>
  <c r="H59" i="48"/>
  <c r="B60" i="48"/>
  <c r="C60" i="48"/>
  <c r="D60" i="48"/>
  <c r="E60" i="48"/>
  <c r="F60" i="48"/>
  <c r="G60" i="48"/>
  <c r="H60" i="48"/>
  <c r="B61" i="48"/>
  <c r="C61" i="48"/>
  <c r="D61" i="48"/>
  <c r="E61" i="48"/>
  <c r="F61" i="48"/>
  <c r="G61" i="48"/>
  <c r="H61" i="48"/>
  <c r="B62" i="48"/>
  <c r="C62" i="48"/>
  <c r="D62" i="48"/>
  <c r="E62" i="48"/>
  <c r="F62" i="48"/>
  <c r="G62" i="48"/>
  <c r="H62" i="48"/>
  <c r="B63" i="48"/>
  <c r="C63" i="48"/>
  <c r="D63" i="48"/>
  <c r="E63" i="48"/>
  <c r="F63" i="48"/>
  <c r="G63" i="48"/>
  <c r="H63" i="48"/>
  <c r="B64" i="48"/>
  <c r="C64" i="48"/>
  <c r="D64" i="48"/>
  <c r="E64" i="48"/>
  <c r="F64" i="48"/>
  <c r="G64" i="48"/>
  <c r="H64" i="48"/>
  <c r="C50" i="48"/>
  <c r="D50" i="48"/>
  <c r="E50" i="48"/>
  <c r="F50" i="48"/>
  <c r="G50" i="48"/>
  <c r="H50" i="48"/>
  <c r="B50" i="48"/>
  <c r="H42" i="48"/>
  <c r="G42" i="48"/>
  <c r="F42" i="48"/>
  <c r="E42" i="48"/>
  <c r="D42" i="48"/>
  <c r="C42" i="48"/>
  <c r="B42" i="48"/>
  <c r="H41" i="48"/>
  <c r="G41" i="48"/>
  <c r="F41" i="48"/>
  <c r="E41" i="48"/>
  <c r="D41" i="48"/>
  <c r="C41" i="48"/>
  <c r="B41" i="48"/>
  <c r="H40" i="48"/>
  <c r="G40" i="48"/>
  <c r="F40" i="48"/>
  <c r="E40" i="48"/>
  <c r="D40" i="48"/>
  <c r="C40" i="48"/>
  <c r="B40" i="48"/>
  <c r="H39" i="48"/>
  <c r="G39" i="48"/>
  <c r="F39" i="48"/>
  <c r="E39" i="48"/>
  <c r="D39" i="48"/>
  <c r="C39" i="48"/>
  <c r="B39" i="48"/>
  <c r="H38" i="48"/>
  <c r="G38" i="48"/>
  <c r="F38" i="48"/>
  <c r="E38" i="48"/>
  <c r="D38" i="48"/>
  <c r="C38" i="48"/>
  <c r="B38" i="48"/>
  <c r="H37" i="48"/>
  <c r="G37" i="48"/>
  <c r="F37" i="48"/>
  <c r="E37" i="48"/>
  <c r="D37" i="48"/>
  <c r="C37" i="48"/>
  <c r="B37" i="48"/>
  <c r="H36" i="48"/>
  <c r="G36" i="48"/>
  <c r="F36" i="48"/>
  <c r="E36" i="48"/>
  <c r="D36" i="48"/>
  <c r="C36" i="48"/>
  <c r="B36" i="48"/>
  <c r="H35" i="48"/>
  <c r="G35" i="48"/>
  <c r="F35" i="48"/>
  <c r="E35" i="48"/>
  <c r="D35" i="48"/>
  <c r="C35" i="48"/>
  <c r="B35" i="48"/>
  <c r="H34" i="48"/>
  <c r="G34" i="48"/>
  <c r="F34" i="48"/>
  <c r="E34" i="48"/>
  <c r="D34" i="48"/>
  <c r="C34" i="48"/>
  <c r="B34" i="48"/>
  <c r="H33" i="48"/>
  <c r="G33" i="48"/>
  <c r="F33" i="48"/>
  <c r="E33" i="48"/>
  <c r="D33" i="48"/>
  <c r="C33" i="48"/>
  <c r="B33" i="48"/>
  <c r="H32" i="48"/>
  <c r="G32" i="48"/>
  <c r="F32" i="48"/>
  <c r="E32" i="48"/>
  <c r="D32" i="48"/>
  <c r="C32" i="48"/>
  <c r="B32" i="48"/>
  <c r="H31" i="48"/>
  <c r="G31" i="48"/>
  <c r="F31" i="48"/>
  <c r="E31" i="48"/>
  <c r="D31" i="48"/>
  <c r="C31" i="48"/>
  <c r="B31" i="48"/>
  <c r="H30" i="48"/>
  <c r="G30" i="48"/>
  <c r="F30" i="48"/>
  <c r="E30" i="48"/>
  <c r="D30" i="48"/>
  <c r="C30" i="48"/>
  <c r="B30" i="48"/>
  <c r="H29" i="48"/>
  <c r="G29" i="48"/>
  <c r="F29" i="48"/>
  <c r="E29" i="48"/>
  <c r="D29" i="48"/>
  <c r="C29" i="48"/>
  <c r="B29" i="48"/>
  <c r="H28" i="48"/>
  <c r="G28" i="48"/>
  <c r="F28" i="48"/>
  <c r="E28" i="48"/>
  <c r="D28" i="48"/>
  <c r="C28" i="48"/>
  <c r="B28" i="48"/>
  <c r="AD53" i="46" l="1"/>
  <c r="AD54" i="46"/>
  <c r="AD55" i="46"/>
  <c r="AD56" i="46"/>
  <c r="AD57" i="46"/>
  <c r="AD58" i="46"/>
  <c r="AD59" i="46"/>
  <c r="AD60" i="46"/>
  <c r="AD61" i="46"/>
  <c r="AD62" i="46"/>
  <c r="AD64" i="46"/>
  <c r="AD52" i="46"/>
  <c r="AD51" i="46"/>
  <c r="AD50" i="46"/>
  <c r="Y51" i="46"/>
  <c r="Y52" i="46"/>
  <c r="Y54" i="46"/>
  <c r="Y55" i="46"/>
  <c r="Y61" i="46"/>
  <c r="Y62" i="46"/>
  <c r="Y63" i="46"/>
  <c r="Y64" i="46"/>
  <c r="X54" i="46"/>
  <c r="X56" i="46"/>
  <c r="X58" i="46"/>
  <c r="X59" i="46"/>
  <c r="X60" i="46"/>
  <c r="X61" i="46"/>
  <c r="X62" i="46"/>
  <c r="X64" i="46"/>
  <c r="X52" i="46"/>
  <c r="U52" i="46"/>
  <c r="V52" i="46"/>
  <c r="W52" i="46"/>
  <c r="U53" i="46"/>
  <c r="V53" i="46"/>
  <c r="W53" i="46"/>
  <c r="U54" i="46"/>
  <c r="V54" i="46"/>
  <c r="W54" i="46"/>
  <c r="U55" i="46"/>
  <c r="V55" i="46"/>
  <c r="W55" i="46"/>
  <c r="U56" i="46"/>
  <c r="V56" i="46"/>
  <c r="W56" i="46"/>
  <c r="U57" i="46"/>
  <c r="V57" i="46"/>
  <c r="W57" i="46"/>
  <c r="U58" i="46"/>
  <c r="V58" i="46"/>
  <c r="W58" i="46"/>
  <c r="U59" i="46"/>
  <c r="V59" i="46"/>
  <c r="W59" i="46"/>
  <c r="U60" i="46"/>
  <c r="V60" i="46"/>
  <c r="W60" i="46"/>
  <c r="U61" i="46"/>
  <c r="V61" i="46"/>
  <c r="W61" i="46"/>
  <c r="U62" i="46"/>
  <c r="V62" i="46"/>
  <c r="W62" i="46"/>
  <c r="U63" i="46"/>
  <c r="V63" i="46"/>
  <c r="W63" i="46"/>
  <c r="U64" i="46"/>
  <c r="V64" i="46"/>
  <c r="W64" i="46"/>
  <c r="X51" i="46"/>
  <c r="X50" i="46"/>
  <c r="S51" i="46"/>
  <c r="S55" i="46"/>
  <c r="S61" i="46"/>
  <c r="S63" i="46"/>
  <c r="R55" i="46"/>
  <c r="R58" i="46"/>
  <c r="R59" i="46"/>
  <c r="R61" i="46"/>
  <c r="R51" i="46"/>
  <c r="O51" i="46"/>
  <c r="P51" i="46"/>
  <c r="Q51" i="46"/>
  <c r="O52" i="46"/>
  <c r="P52" i="46"/>
  <c r="Q52" i="46"/>
  <c r="O53" i="46"/>
  <c r="P53" i="46"/>
  <c r="Q53" i="46"/>
  <c r="O54" i="46"/>
  <c r="P54" i="46"/>
  <c r="Q54" i="46"/>
  <c r="O55" i="46"/>
  <c r="P55" i="46"/>
  <c r="Q55" i="46"/>
  <c r="O56" i="46"/>
  <c r="P56" i="46"/>
  <c r="Q56" i="46"/>
  <c r="O57" i="46"/>
  <c r="P57" i="46"/>
  <c r="Q57" i="46"/>
  <c r="O58" i="46"/>
  <c r="P58" i="46"/>
  <c r="Q58" i="46"/>
  <c r="O59" i="46"/>
  <c r="P59" i="46"/>
  <c r="Q59" i="46"/>
  <c r="O60" i="46"/>
  <c r="P60" i="46"/>
  <c r="O61" i="46"/>
  <c r="P61" i="46"/>
  <c r="Q61" i="46"/>
  <c r="O62" i="46"/>
  <c r="P62" i="46"/>
  <c r="Q62" i="46"/>
  <c r="O63" i="46"/>
  <c r="P63" i="46"/>
  <c r="Q63" i="46"/>
  <c r="O64" i="46"/>
  <c r="P64" i="46"/>
  <c r="Q64" i="46"/>
  <c r="Q50" i="46"/>
  <c r="R50" i="46"/>
  <c r="S50" i="46"/>
  <c r="M51" i="46"/>
  <c r="M52" i="46"/>
  <c r="M54" i="46"/>
  <c r="M55" i="46"/>
  <c r="M56" i="46"/>
  <c r="M58" i="46"/>
  <c r="M59" i="46"/>
  <c r="M60" i="46"/>
  <c r="M61" i="46"/>
  <c r="M62" i="46"/>
  <c r="M63" i="46"/>
  <c r="M64" i="46"/>
  <c r="L54" i="46"/>
  <c r="L55" i="46"/>
  <c r="L58" i="46"/>
  <c r="L59" i="46"/>
  <c r="L60" i="46"/>
  <c r="L61" i="46"/>
  <c r="L62" i="46"/>
  <c r="L63" i="46"/>
  <c r="L64" i="46"/>
  <c r="L52" i="46"/>
  <c r="I52" i="46"/>
  <c r="J52" i="46"/>
  <c r="K52" i="46"/>
  <c r="I53" i="46"/>
  <c r="J53" i="46"/>
  <c r="K53" i="46"/>
  <c r="I54" i="46"/>
  <c r="J54" i="46"/>
  <c r="K54" i="46"/>
  <c r="I55" i="46"/>
  <c r="J55" i="46"/>
  <c r="K55" i="46"/>
  <c r="I56" i="46"/>
  <c r="J56" i="46"/>
  <c r="K56" i="46"/>
  <c r="I57" i="46"/>
  <c r="J57" i="46"/>
  <c r="K57" i="46"/>
  <c r="I58" i="46"/>
  <c r="J58" i="46"/>
  <c r="K58" i="46"/>
  <c r="I59" i="46"/>
  <c r="J59" i="46"/>
  <c r="K59" i="46"/>
  <c r="I60" i="46"/>
  <c r="J60" i="46"/>
  <c r="K60" i="46"/>
  <c r="I61" i="46"/>
  <c r="J61" i="46"/>
  <c r="K61" i="46"/>
  <c r="I62" i="46"/>
  <c r="J62" i="46"/>
  <c r="K62" i="46"/>
  <c r="I63" i="46"/>
  <c r="J63" i="46"/>
  <c r="K63" i="46"/>
  <c r="I64" i="46"/>
  <c r="J64" i="46"/>
  <c r="K64" i="46"/>
  <c r="L51" i="46"/>
  <c r="L50" i="46"/>
  <c r="AA30" i="46"/>
  <c r="AB30" i="46"/>
  <c r="AC30" i="46"/>
  <c r="AD30" i="46"/>
  <c r="AA31" i="46"/>
  <c r="AB31" i="46"/>
  <c r="AC31" i="46"/>
  <c r="AD31" i="46"/>
  <c r="AA32" i="46"/>
  <c r="AB32" i="46"/>
  <c r="AC32" i="46"/>
  <c r="AD32" i="46"/>
  <c r="AA33" i="46"/>
  <c r="AB33" i="46"/>
  <c r="AC33" i="46"/>
  <c r="AD33" i="46"/>
  <c r="AA34" i="46"/>
  <c r="AB34" i="46"/>
  <c r="AC34" i="46"/>
  <c r="AD34" i="46"/>
  <c r="AA35" i="46"/>
  <c r="AB35" i="46"/>
  <c r="AC35" i="46"/>
  <c r="AD35" i="46"/>
  <c r="AA36" i="46"/>
  <c r="AB36" i="46"/>
  <c r="AC36" i="46"/>
  <c r="AD36" i="46"/>
  <c r="AA37" i="46"/>
  <c r="AB37" i="46"/>
  <c r="AC37" i="46"/>
  <c r="AD37" i="46"/>
  <c r="AA38" i="46"/>
  <c r="AB38" i="46"/>
  <c r="AC38" i="46"/>
  <c r="AD38" i="46"/>
  <c r="AA39" i="46"/>
  <c r="AB39" i="46"/>
  <c r="AC39" i="46"/>
  <c r="AD39" i="46"/>
  <c r="AA40" i="46"/>
  <c r="AB40" i="46"/>
  <c r="AC40" i="46"/>
  <c r="AD40" i="46"/>
  <c r="AA41" i="46"/>
  <c r="AB41" i="46"/>
  <c r="AC41" i="46"/>
  <c r="AD41" i="46"/>
  <c r="AA42" i="46"/>
  <c r="AB42" i="46"/>
  <c r="AC42" i="46"/>
  <c r="AD42" i="46"/>
  <c r="AD29" i="46"/>
  <c r="AD28" i="46"/>
  <c r="U30" i="46"/>
  <c r="V30" i="46"/>
  <c r="W30" i="46"/>
  <c r="X30" i="46"/>
  <c r="U31" i="46"/>
  <c r="V31" i="46"/>
  <c r="W31" i="46"/>
  <c r="X31" i="46"/>
  <c r="U32" i="46"/>
  <c r="V32" i="46"/>
  <c r="W32" i="46"/>
  <c r="X32" i="46"/>
  <c r="U33" i="46"/>
  <c r="V33" i="46"/>
  <c r="W33" i="46"/>
  <c r="X33" i="46"/>
  <c r="U34" i="46"/>
  <c r="V34" i="46"/>
  <c r="W34" i="46"/>
  <c r="X34" i="46"/>
  <c r="U35" i="46"/>
  <c r="V35" i="46"/>
  <c r="W35" i="46"/>
  <c r="X35" i="46"/>
  <c r="U36" i="46"/>
  <c r="V36" i="46"/>
  <c r="W36" i="46"/>
  <c r="X36" i="46"/>
  <c r="U37" i="46"/>
  <c r="V37" i="46"/>
  <c r="W37" i="46"/>
  <c r="X37" i="46"/>
  <c r="U38" i="46"/>
  <c r="V38" i="46"/>
  <c r="W38" i="46"/>
  <c r="X38" i="46"/>
  <c r="U39" i="46"/>
  <c r="V39" i="46"/>
  <c r="W39" i="46"/>
  <c r="X39" i="46"/>
  <c r="U40" i="46"/>
  <c r="V40" i="46"/>
  <c r="W40" i="46"/>
  <c r="X40" i="46"/>
  <c r="U41" i="46"/>
  <c r="V41" i="46"/>
  <c r="W41" i="46"/>
  <c r="X41" i="46"/>
  <c r="U42" i="46"/>
  <c r="V42" i="46"/>
  <c r="W42" i="46"/>
  <c r="X42" i="46"/>
  <c r="X29" i="46"/>
  <c r="X28" i="46"/>
  <c r="O30" i="46"/>
  <c r="P30" i="46"/>
  <c r="Q30" i="46"/>
  <c r="R30" i="46"/>
  <c r="O31" i="46"/>
  <c r="P31" i="46"/>
  <c r="Q31" i="46"/>
  <c r="R31" i="46"/>
  <c r="O32" i="46"/>
  <c r="P32" i="46"/>
  <c r="Q32" i="46"/>
  <c r="R32" i="46"/>
  <c r="O33" i="46"/>
  <c r="P33" i="46"/>
  <c r="Q33" i="46"/>
  <c r="R33" i="46"/>
  <c r="O34" i="46"/>
  <c r="P34" i="46"/>
  <c r="Q34" i="46"/>
  <c r="R34" i="46"/>
  <c r="O35" i="46"/>
  <c r="P35" i="46"/>
  <c r="Q35" i="46"/>
  <c r="R35" i="46"/>
  <c r="O36" i="46"/>
  <c r="P36" i="46"/>
  <c r="Q36" i="46"/>
  <c r="R36" i="46"/>
  <c r="O37" i="46"/>
  <c r="P37" i="46"/>
  <c r="Q37" i="46"/>
  <c r="R37" i="46"/>
  <c r="O38" i="46"/>
  <c r="P38" i="46"/>
  <c r="Q38" i="46"/>
  <c r="R38" i="46"/>
  <c r="O39" i="46"/>
  <c r="P39" i="46"/>
  <c r="Q39" i="46"/>
  <c r="R39" i="46"/>
  <c r="O40" i="46"/>
  <c r="P40" i="46"/>
  <c r="Q40" i="46"/>
  <c r="R40" i="46"/>
  <c r="O41" i="46"/>
  <c r="P41" i="46"/>
  <c r="Q41" i="46"/>
  <c r="R41" i="46"/>
  <c r="O42" i="46"/>
  <c r="P42" i="46"/>
  <c r="Q42" i="46"/>
  <c r="R42" i="46"/>
  <c r="R29" i="46"/>
  <c r="R28" i="46"/>
  <c r="I36" i="46"/>
  <c r="J36" i="46"/>
  <c r="K36" i="46"/>
  <c r="L36" i="46"/>
  <c r="I37" i="46"/>
  <c r="J37" i="46"/>
  <c r="K37" i="46"/>
  <c r="L37" i="46"/>
  <c r="I38" i="46"/>
  <c r="J38" i="46"/>
  <c r="K38" i="46"/>
  <c r="L38" i="46"/>
  <c r="I39" i="46"/>
  <c r="J39" i="46"/>
  <c r="K39" i="46"/>
  <c r="L39" i="46"/>
  <c r="I40" i="46"/>
  <c r="J40" i="46"/>
  <c r="K40" i="46"/>
  <c r="L40" i="46"/>
  <c r="I41" i="46"/>
  <c r="J41" i="46"/>
  <c r="K41" i="46"/>
  <c r="L41" i="46"/>
  <c r="I42" i="46"/>
  <c r="J42" i="46"/>
  <c r="K42" i="46"/>
  <c r="L42" i="46"/>
  <c r="I30" i="46"/>
  <c r="J30" i="46"/>
  <c r="K30" i="46"/>
  <c r="L30" i="46"/>
  <c r="I31" i="46"/>
  <c r="J31" i="46"/>
  <c r="K31" i="46"/>
  <c r="L31" i="46"/>
  <c r="I32" i="46"/>
  <c r="J32" i="46"/>
  <c r="K32" i="46"/>
  <c r="L32" i="46"/>
  <c r="I33" i="46"/>
  <c r="J33" i="46"/>
  <c r="K33" i="46"/>
  <c r="L33" i="46"/>
  <c r="I34" i="46"/>
  <c r="J34" i="46"/>
  <c r="K34" i="46"/>
  <c r="L34" i="46"/>
  <c r="I35" i="46"/>
  <c r="J35" i="46"/>
  <c r="K35" i="46"/>
  <c r="L35" i="46"/>
  <c r="L29" i="46"/>
  <c r="L28" i="46"/>
  <c r="C30" i="46"/>
  <c r="D30" i="46"/>
  <c r="E30" i="46"/>
  <c r="F30" i="46"/>
  <c r="C31" i="46"/>
  <c r="D31" i="46"/>
  <c r="E31" i="46"/>
  <c r="F31" i="46"/>
  <c r="C32" i="46"/>
  <c r="D32" i="46"/>
  <c r="E32" i="46"/>
  <c r="F32" i="46"/>
  <c r="C33" i="46"/>
  <c r="D33" i="46"/>
  <c r="E33" i="46"/>
  <c r="F33" i="46"/>
  <c r="C34" i="46"/>
  <c r="D34" i="46"/>
  <c r="E34" i="46"/>
  <c r="F34" i="46"/>
  <c r="C35" i="46"/>
  <c r="D35" i="46"/>
  <c r="E35" i="46"/>
  <c r="F35" i="46"/>
  <c r="C36" i="46"/>
  <c r="D36" i="46"/>
  <c r="E36" i="46"/>
  <c r="F36" i="46"/>
  <c r="C37" i="46"/>
  <c r="D37" i="46"/>
  <c r="E37" i="46"/>
  <c r="F37" i="46"/>
  <c r="C38" i="46"/>
  <c r="D38" i="46"/>
  <c r="E38" i="46"/>
  <c r="F38" i="46"/>
  <c r="C39" i="46"/>
  <c r="D39" i="46"/>
  <c r="E39" i="46"/>
  <c r="F39" i="46"/>
  <c r="C40" i="46"/>
  <c r="D40" i="46"/>
  <c r="E40" i="46"/>
  <c r="F40" i="46"/>
  <c r="C41" i="46"/>
  <c r="D41" i="46"/>
  <c r="E41" i="46"/>
  <c r="F41" i="46"/>
  <c r="C42" i="46"/>
  <c r="D42" i="46"/>
  <c r="E42" i="46"/>
  <c r="F42" i="46"/>
  <c r="F29" i="46"/>
  <c r="F28" i="46"/>
  <c r="M26" i="45"/>
  <c r="J28" i="45"/>
  <c r="K28" i="45"/>
  <c r="L28" i="45"/>
  <c r="M28" i="45"/>
  <c r="N28" i="45"/>
  <c r="J29" i="45"/>
  <c r="K29" i="45"/>
  <c r="L29" i="45"/>
  <c r="M29" i="45"/>
  <c r="N29" i="45"/>
  <c r="J30" i="45"/>
  <c r="K30" i="45"/>
  <c r="L30" i="45"/>
  <c r="M30" i="45"/>
  <c r="N30" i="45"/>
  <c r="J31" i="45"/>
  <c r="K31" i="45"/>
  <c r="L31" i="45"/>
  <c r="M31" i="45"/>
  <c r="N31" i="45"/>
  <c r="J32" i="45"/>
  <c r="K32" i="45"/>
  <c r="L32" i="45"/>
  <c r="M32" i="45"/>
  <c r="N32" i="45"/>
  <c r="J33" i="45"/>
  <c r="K33" i="45"/>
  <c r="L33" i="45"/>
  <c r="M33" i="45"/>
  <c r="N33" i="45"/>
  <c r="J34" i="45"/>
  <c r="K34" i="45"/>
  <c r="L34" i="45"/>
  <c r="M34" i="45"/>
  <c r="N34" i="45"/>
  <c r="J35" i="45"/>
  <c r="K35" i="45"/>
  <c r="L35" i="45"/>
  <c r="M35" i="45"/>
  <c r="N35" i="45"/>
  <c r="J36" i="45"/>
  <c r="K36" i="45"/>
  <c r="L36" i="45"/>
  <c r="M36" i="45"/>
  <c r="N36" i="45"/>
  <c r="J37" i="45"/>
  <c r="K37" i="45"/>
  <c r="L37" i="45"/>
  <c r="M37" i="45"/>
  <c r="N37" i="45"/>
  <c r="J38" i="45"/>
  <c r="K38" i="45"/>
  <c r="L38" i="45"/>
  <c r="M38" i="45"/>
  <c r="N38" i="45"/>
  <c r="J39" i="45"/>
  <c r="K39" i="45"/>
  <c r="L39" i="45"/>
  <c r="M39" i="45"/>
  <c r="N39" i="45"/>
  <c r="J40" i="45"/>
  <c r="K40" i="45"/>
  <c r="L40" i="45"/>
  <c r="M40" i="45"/>
  <c r="N40" i="45"/>
  <c r="M27" i="45"/>
  <c r="N27" i="45"/>
  <c r="B50" i="8"/>
  <c r="C50" i="8"/>
  <c r="D50" i="8"/>
  <c r="E50" i="8"/>
  <c r="F50" i="8"/>
  <c r="G50" i="8"/>
  <c r="H50" i="8"/>
  <c r="I50" i="8"/>
  <c r="J50" i="8"/>
  <c r="B51" i="8"/>
  <c r="C51" i="8"/>
  <c r="D51" i="8"/>
  <c r="E51" i="8"/>
  <c r="F51" i="8"/>
  <c r="G51" i="8"/>
  <c r="H51" i="8"/>
  <c r="I51" i="8"/>
  <c r="J51" i="8"/>
  <c r="B52" i="8"/>
  <c r="C52" i="8"/>
  <c r="D52" i="8"/>
  <c r="E52" i="8"/>
  <c r="F52" i="8"/>
  <c r="G52" i="8"/>
  <c r="H52" i="8"/>
  <c r="I52" i="8"/>
  <c r="J52" i="8"/>
  <c r="B53" i="8"/>
  <c r="C53" i="8"/>
  <c r="D53" i="8"/>
  <c r="E53" i="8"/>
  <c r="F53" i="8"/>
  <c r="G53" i="8"/>
  <c r="H53" i="8"/>
  <c r="I53" i="8"/>
  <c r="J53" i="8"/>
  <c r="B54" i="8"/>
  <c r="C54" i="8"/>
  <c r="D54" i="8"/>
  <c r="E54" i="8"/>
  <c r="F54" i="8"/>
  <c r="G54" i="8"/>
  <c r="H54" i="8"/>
  <c r="I54" i="8"/>
  <c r="J54" i="8"/>
  <c r="B55" i="8"/>
  <c r="C55" i="8"/>
  <c r="D55" i="8"/>
  <c r="E55" i="8"/>
  <c r="F55" i="8"/>
  <c r="G55" i="8"/>
  <c r="H55" i="8"/>
  <c r="I55" i="8"/>
  <c r="J55" i="8"/>
  <c r="B56" i="8"/>
  <c r="C56" i="8"/>
  <c r="D56" i="8"/>
  <c r="E56" i="8"/>
  <c r="F56" i="8"/>
  <c r="G56" i="8"/>
  <c r="H56" i="8"/>
  <c r="I56" i="8"/>
  <c r="J56" i="8"/>
  <c r="B57" i="8"/>
  <c r="C57" i="8"/>
  <c r="D57" i="8"/>
  <c r="E57" i="8"/>
  <c r="F57" i="8"/>
  <c r="G57" i="8"/>
  <c r="H57" i="8"/>
  <c r="I57" i="8"/>
  <c r="J57" i="8"/>
  <c r="B58" i="8"/>
  <c r="C58" i="8"/>
  <c r="D58" i="8"/>
  <c r="E58" i="8"/>
  <c r="F58" i="8"/>
  <c r="G58" i="8"/>
  <c r="H58" i="8"/>
  <c r="I58" i="8"/>
  <c r="J58" i="8"/>
  <c r="B59" i="8"/>
  <c r="C59" i="8"/>
  <c r="D59" i="8"/>
  <c r="E59" i="8"/>
  <c r="F59" i="8"/>
  <c r="G59" i="8"/>
  <c r="H59" i="8"/>
  <c r="I59" i="8"/>
  <c r="J59" i="8"/>
  <c r="B60" i="8"/>
  <c r="C60" i="8"/>
  <c r="D60" i="8"/>
  <c r="E60" i="8"/>
  <c r="F60" i="8"/>
  <c r="G60" i="8"/>
  <c r="H60" i="8"/>
  <c r="I60" i="8"/>
  <c r="J60" i="8"/>
  <c r="B61" i="8"/>
  <c r="C61" i="8"/>
  <c r="D61" i="8"/>
  <c r="E61" i="8"/>
  <c r="F61" i="8"/>
  <c r="G61" i="8"/>
  <c r="H61" i="8"/>
  <c r="I61" i="8"/>
  <c r="J61" i="8"/>
  <c r="B62" i="8"/>
  <c r="C62" i="8"/>
  <c r="D62" i="8"/>
  <c r="E62" i="8"/>
  <c r="F62" i="8"/>
  <c r="G62" i="8"/>
  <c r="H62" i="8"/>
  <c r="I62" i="8"/>
  <c r="J62" i="8"/>
  <c r="C49" i="8"/>
  <c r="D49" i="8"/>
  <c r="E49" i="8"/>
  <c r="F49" i="8"/>
  <c r="G49" i="8"/>
  <c r="H49" i="8"/>
  <c r="I49" i="8"/>
  <c r="J49" i="8"/>
  <c r="B49" i="8"/>
  <c r="C48" i="8"/>
  <c r="D48" i="8"/>
  <c r="E48" i="8"/>
  <c r="F48" i="8"/>
  <c r="G48" i="8"/>
  <c r="H48" i="8"/>
  <c r="I48" i="8"/>
  <c r="J48" i="8"/>
  <c r="B48" i="8"/>
  <c r="J41" i="8"/>
  <c r="I41" i="8"/>
  <c r="H41" i="8"/>
  <c r="G41" i="8"/>
  <c r="F41" i="8"/>
  <c r="E41" i="8"/>
  <c r="D41" i="8"/>
  <c r="C41" i="8"/>
  <c r="B41" i="8"/>
  <c r="J40" i="8"/>
  <c r="I40" i="8"/>
  <c r="H40" i="8"/>
  <c r="G40" i="8"/>
  <c r="F40" i="8"/>
  <c r="E40" i="8"/>
  <c r="D40" i="8"/>
  <c r="C40" i="8"/>
  <c r="B40" i="8"/>
  <c r="J39" i="8"/>
  <c r="I39" i="8"/>
  <c r="H39" i="8"/>
  <c r="G39" i="8"/>
  <c r="F39" i="8"/>
  <c r="E39" i="8"/>
  <c r="D39" i="8"/>
  <c r="C39" i="8"/>
  <c r="B39" i="8"/>
  <c r="J38" i="8"/>
  <c r="I38" i="8"/>
  <c r="H38" i="8"/>
  <c r="G38" i="8"/>
  <c r="F38" i="8"/>
  <c r="E38" i="8"/>
  <c r="D38" i="8"/>
  <c r="C38" i="8"/>
  <c r="B38" i="8"/>
  <c r="J37" i="8"/>
  <c r="I37" i="8"/>
  <c r="H37" i="8"/>
  <c r="G37" i="8"/>
  <c r="F37" i="8"/>
  <c r="E37" i="8"/>
  <c r="D37" i="8"/>
  <c r="C37" i="8"/>
  <c r="B37" i="8"/>
  <c r="J36" i="8"/>
  <c r="I36" i="8"/>
  <c r="H36" i="8"/>
  <c r="G36" i="8"/>
  <c r="F36" i="8"/>
  <c r="E36" i="8"/>
  <c r="D36" i="8"/>
  <c r="C36" i="8"/>
  <c r="B36" i="8"/>
  <c r="J35" i="8"/>
  <c r="I35" i="8"/>
  <c r="H35" i="8"/>
  <c r="G35" i="8"/>
  <c r="F35" i="8"/>
  <c r="E35" i="8"/>
  <c r="D35" i="8"/>
  <c r="C35" i="8"/>
  <c r="B35" i="8"/>
  <c r="J34" i="8"/>
  <c r="I34" i="8"/>
  <c r="H34" i="8"/>
  <c r="G34" i="8"/>
  <c r="F34" i="8"/>
  <c r="E34" i="8"/>
  <c r="D34" i="8"/>
  <c r="C34" i="8"/>
  <c r="B34" i="8"/>
  <c r="J33" i="8"/>
  <c r="I33" i="8"/>
  <c r="H33" i="8"/>
  <c r="G33" i="8"/>
  <c r="F33" i="8"/>
  <c r="E33" i="8"/>
  <c r="D33" i="8"/>
  <c r="C33" i="8"/>
  <c r="B33" i="8"/>
  <c r="J32" i="8"/>
  <c r="I32" i="8"/>
  <c r="H32" i="8"/>
  <c r="G32" i="8"/>
  <c r="F32" i="8"/>
  <c r="E32" i="8"/>
  <c r="D32" i="8"/>
  <c r="C32" i="8"/>
  <c r="B32" i="8"/>
  <c r="J31" i="8"/>
  <c r="I31" i="8"/>
  <c r="H31" i="8"/>
  <c r="G31" i="8"/>
  <c r="F31" i="8"/>
  <c r="E31" i="8"/>
  <c r="D31" i="8"/>
  <c r="C31" i="8"/>
  <c r="B31" i="8"/>
  <c r="J30" i="8"/>
  <c r="I30" i="8"/>
  <c r="H30" i="8"/>
  <c r="G30" i="8"/>
  <c r="F30" i="8"/>
  <c r="E30" i="8"/>
  <c r="D30" i="8"/>
  <c r="C30" i="8"/>
  <c r="B30" i="8"/>
  <c r="J29" i="8"/>
  <c r="I29" i="8"/>
  <c r="H29" i="8"/>
  <c r="G29" i="8"/>
  <c r="F29" i="8"/>
  <c r="E29" i="8"/>
  <c r="D29" i="8"/>
  <c r="C29" i="8"/>
  <c r="B29" i="8"/>
  <c r="J28" i="8"/>
  <c r="I28" i="8"/>
  <c r="H28" i="8"/>
  <c r="G28" i="8"/>
  <c r="F28" i="8"/>
  <c r="E28" i="8"/>
  <c r="D28" i="8"/>
  <c r="C28" i="8"/>
  <c r="B28" i="8"/>
  <c r="J27" i="8"/>
  <c r="I27" i="8"/>
  <c r="H27" i="8"/>
  <c r="G27" i="8"/>
  <c r="F27" i="8"/>
  <c r="E27" i="8"/>
  <c r="D27" i="8"/>
  <c r="C27" i="8"/>
  <c r="B27" i="8"/>
  <c r="B54" i="7"/>
  <c r="C54" i="7"/>
  <c r="D54" i="7"/>
  <c r="E54" i="7"/>
  <c r="F54" i="7"/>
  <c r="G54" i="7"/>
  <c r="H54" i="7"/>
  <c r="B55" i="7"/>
  <c r="C55" i="7"/>
  <c r="D55" i="7"/>
  <c r="E55" i="7"/>
  <c r="F55" i="7"/>
  <c r="G55" i="7"/>
  <c r="H55" i="7"/>
  <c r="B56" i="7"/>
  <c r="C56" i="7"/>
  <c r="D56" i="7"/>
  <c r="E56" i="7"/>
  <c r="F56" i="7"/>
  <c r="G56" i="7"/>
  <c r="H56" i="7"/>
  <c r="B57" i="7"/>
  <c r="C57" i="7"/>
  <c r="D57" i="7"/>
  <c r="E57" i="7"/>
  <c r="F57" i="7"/>
  <c r="G57" i="7"/>
  <c r="H57" i="7"/>
  <c r="B58" i="7"/>
  <c r="C58" i="7"/>
  <c r="D58" i="7"/>
  <c r="E58" i="7"/>
  <c r="F58" i="7"/>
  <c r="G58" i="7"/>
  <c r="H58" i="7"/>
  <c r="B59" i="7"/>
  <c r="C59" i="7"/>
  <c r="D59" i="7"/>
  <c r="E59" i="7"/>
  <c r="F59" i="7"/>
  <c r="G59" i="7"/>
  <c r="H59" i="7"/>
  <c r="B60" i="7"/>
  <c r="C60" i="7"/>
  <c r="D60" i="7"/>
  <c r="E60" i="7"/>
  <c r="F60" i="7"/>
  <c r="G60" i="7"/>
  <c r="H60" i="7"/>
  <c r="B61" i="7"/>
  <c r="C61" i="7"/>
  <c r="D61" i="7"/>
  <c r="E61" i="7"/>
  <c r="F61" i="7"/>
  <c r="G61" i="7"/>
  <c r="H61" i="7"/>
  <c r="B62" i="7"/>
  <c r="C62" i="7"/>
  <c r="D62" i="7"/>
  <c r="E62" i="7"/>
  <c r="F62" i="7"/>
  <c r="G62" i="7"/>
  <c r="H62" i="7"/>
  <c r="B63" i="7"/>
  <c r="C63" i="7"/>
  <c r="D63" i="7"/>
  <c r="E63" i="7"/>
  <c r="F63" i="7"/>
  <c r="G63" i="7"/>
  <c r="H63" i="7"/>
  <c r="B64" i="7"/>
  <c r="C64" i="7"/>
  <c r="D64" i="7"/>
  <c r="E64" i="7"/>
  <c r="F64" i="7"/>
  <c r="G64" i="7"/>
  <c r="H64" i="7"/>
  <c r="B65" i="7"/>
  <c r="C65" i="7"/>
  <c r="D65" i="7"/>
  <c r="E65" i="7"/>
  <c r="F65" i="7"/>
  <c r="G65" i="7"/>
  <c r="H65" i="7"/>
  <c r="B66" i="7"/>
  <c r="C66" i="7"/>
  <c r="D66" i="7"/>
  <c r="E66" i="7"/>
  <c r="F66" i="7"/>
  <c r="G66" i="7"/>
  <c r="H66" i="7"/>
  <c r="C53" i="7"/>
  <c r="D53" i="7"/>
  <c r="E53" i="7"/>
  <c r="F53" i="7"/>
  <c r="G53" i="7"/>
  <c r="H53" i="7"/>
  <c r="B53" i="7"/>
  <c r="C52" i="7"/>
  <c r="D52" i="7"/>
  <c r="E52" i="7"/>
  <c r="F52" i="7"/>
  <c r="G52" i="7"/>
  <c r="H52" i="7"/>
  <c r="B52" i="7"/>
  <c r="H43" i="7"/>
  <c r="G43" i="7"/>
  <c r="F43" i="7"/>
  <c r="E43" i="7"/>
  <c r="D43" i="7"/>
  <c r="C43" i="7"/>
  <c r="B43" i="7"/>
  <c r="H42" i="7"/>
  <c r="G42" i="7"/>
  <c r="F42" i="7"/>
  <c r="E42" i="7"/>
  <c r="D42" i="7"/>
  <c r="C42" i="7"/>
  <c r="B42" i="7"/>
  <c r="H41" i="7"/>
  <c r="G41" i="7"/>
  <c r="F41" i="7"/>
  <c r="E41" i="7"/>
  <c r="D41" i="7"/>
  <c r="C41" i="7"/>
  <c r="B41" i="7"/>
  <c r="H40" i="7"/>
  <c r="G40" i="7"/>
  <c r="F40" i="7"/>
  <c r="E40" i="7"/>
  <c r="D40" i="7"/>
  <c r="C40" i="7"/>
  <c r="B40" i="7"/>
  <c r="H39" i="7"/>
  <c r="G39" i="7"/>
  <c r="F39" i="7"/>
  <c r="E39" i="7"/>
  <c r="D39" i="7"/>
  <c r="C39" i="7"/>
  <c r="B39" i="7"/>
  <c r="H38" i="7"/>
  <c r="G38" i="7"/>
  <c r="F38" i="7"/>
  <c r="E38" i="7"/>
  <c r="D38" i="7"/>
  <c r="C38" i="7"/>
  <c r="B38" i="7"/>
  <c r="H37" i="7"/>
  <c r="G37" i="7"/>
  <c r="F37" i="7"/>
  <c r="E37" i="7"/>
  <c r="D37" i="7"/>
  <c r="C37" i="7"/>
  <c r="B37" i="7"/>
  <c r="H36" i="7"/>
  <c r="G36" i="7"/>
  <c r="F36" i="7"/>
  <c r="E36" i="7"/>
  <c r="D36" i="7"/>
  <c r="C36" i="7"/>
  <c r="B36" i="7"/>
  <c r="H35" i="7"/>
  <c r="G35" i="7"/>
  <c r="F35" i="7"/>
  <c r="E35" i="7"/>
  <c r="D35" i="7"/>
  <c r="C35" i="7"/>
  <c r="B35" i="7"/>
  <c r="H34" i="7"/>
  <c r="G34" i="7"/>
  <c r="F34" i="7"/>
  <c r="E34" i="7"/>
  <c r="D34" i="7"/>
  <c r="C34" i="7"/>
  <c r="B34" i="7"/>
  <c r="H33" i="7"/>
  <c r="G33" i="7"/>
  <c r="F33" i="7"/>
  <c r="E33" i="7"/>
  <c r="D33" i="7"/>
  <c r="C33" i="7"/>
  <c r="B33" i="7"/>
  <c r="H32" i="7"/>
  <c r="G32" i="7"/>
  <c r="F32" i="7"/>
  <c r="E32" i="7"/>
  <c r="D32" i="7"/>
  <c r="C32" i="7"/>
  <c r="B32" i="7"/>
  <c r="H31" i="7"/>
  <c r="G31" i="7"/>
  <c r="F31" i="7"/>
  <c r="E31" i="7"/>
  <c r="D31" i="7"/>
  <c r="C31" i="7"/>
  <c r="B31" i="7"/>
  <c r="H30" i="7"/>
  <c r="G30" i="7"/>
  <c r="F30" i="7"/>
  <c r="E30" i="7"/>
  <c r="D30" i="7"/>
  <c r="C30" i="7"/>
  <c r="B30" i="7"/>
  <c r="H29" i="7"/>
  <c r="G29" i="7"/>
  <c r="F29" i="7"/>
  <c r="E29" i="7"/>
  <c r="D29" i="7"/>
  <c r="C29" i="7"/>
  <c r="B29" i="7"/>
  <c r="Y53" i="6"/>
  <c r="S53" i="6"/>
  <c r="M53" i="6"/>
  <c r="AB55" i="6"/>
  <c r="AC55" i="6"/>
  <c r="AD55" i="6"/>
  <c r="AB56" i="6"/>
  <c r="AC56" i="6"/>
  <c r="AD56" i="6"/>
  <c r="AB57" i="6"/>
  <c r="AC57" i="6"/>
  <c r="AD57" i="6"/>
  <c r="AB58" i="6"/>
  <c r="AC58" i="6"/>
  <c r="AD58" i="6"/>
  <c r="AB59" i="6"/>
  <c r="AC59" i="6"/>
  <c r="AD59" i="6"/>
  <c r="AB60" i="6"/>
  <c r="AC60" i="6"/>
  <c r="AD60" i="6"/>
  <c r="AB61" i="6"/>
  <c r="AC61" i="6"/>
  <c r="AD61" i="6"/>
  <c r="AB62" i="6"/>
  <c r="AC62" i="6"/>
  <c r="AD62" i="6"/>
  <c r="AD54" i="6"/>
  <c r="AD53" i="6"/>
  <c r="AA50" i="6"/>
  <c r="AB50" i="6"/>
  <c r="AC50" i="6"/>
  <c r="AD50" i="6"/>
  <c r="AA51" i="6"/>
  <c r="AB51" i="6"/>
  <c r="AC51" i="6"/>
  <c r="AD51" i="6"/>
  <c r="AA52" i="6"/>
  <c r="AB52" i="6"/>
  <c r="AC52" i="6"/>
  <c r="AD52" i="6"/>
  <c r="AD49" i="6"/>
  <c r="AD48" i="6"/>
  <c r="V55" i="6"/>
  <c r="W55" i="6"/>
  <c r="X55" i="6"/>
  <c r="V56" i="6"/>
  <c r="W56" i="6"/>
  <c r="X56" i="6"/>
  <c r="V57" i="6"/>
  <c r="W57" i="6"/>
  <c r="X57" i="6"/>
  <c r="V58" i="6"/>
  <c r="W58" i="6"/>
  <c r="X58" i="6"/>
  <c r="V59" i="6"/>
  <c r="W59" i="6"/>
  <c r="X59" i="6"/>
  <c r="V60" i="6"/>
  <c r="W60" i="6"/>
  <c r="X60" i="6"/>
  <c r="V61" i="6"/>
  <c r="W61" i="6"/>
  <c r="X61" i="6"/>
  <c r="V62" i="6"/>
  <c r="W62" i="6"/>
  <c r="X62" i="6"/>
  <c r="X54" i="6"/>
  <c r="X53" i="6"/>
  <c r="V50" i="6"/>
  <c r="W50" i="6"/>
  <c r="X50" i="6"/>
  <c r="V51" i="6"/>
  <c r="W51" i="6"/>
  <c r="X51" i="6"/>
  <c r="V52" i="6"/>
  <c r="W52" i="6"/>
  <c r="X52" i="6"/>
  <c r="X49" i="6"/>
  <c r="X48" i="6"/>
  <c r="P55" i="6"/>
  <c r="Q55" i="6"/>
  <c r="R55" i="6"/>
  <c r="P56" i="6"/>
  <c r="Q56" i="6"/>
  <c r="R56" i="6"/>
  <c r="P57" i="6"/>
  <c r="Q57" i="6"/>
  <c r="R57" i="6"/>
  <c r="P58" i="6"/>
  <c r="Q58" i="6"/>
  <c r="R58" i="6"/>
  <c r="P59" i="6"/>
  <c r="Q59" i="6"/>
  <c r="R59" i="6"/>
  <c r="P60" i="6"/>
  <c r="Q60" i="6"/>
  <c r="R60" i="6"/>
  <c r="P61" i="6"/>
  <c r="Q61" i="6"/>
  <c r="R61" i="6"/>
  <c r="P62" i="6"/>
  <c r="Q62" i="6"/>
  <c r="R62" i="6"/>
  <c r="R54" i="6"/>
  <c r="R53" i="6"/>
  <c r="P51" i="6"/>
  <c r="Q51" i="6"/>
  <c r="R51" i="6"/>
  <c r="P52" i="6"/>
  <c r="Q52" i="6"/>
  <c r="R52" i="6"/>
  <c r="P53" i="6"/>
  <c r="Q53" i="6"/>
  <c r="P54" i="6"/>
  <c r="Q54" i="6"/>
  <c r="R50" i="6"/>
  <c r="R49" i="6"/>
  <c r="R48" i="6"/>
  <c r="J55" i="6"/>
  <c r="K55" i="6"/>
  <c r="L55" i="6"/>
  <c r="J56" i="6"/>
  <c r="K56" i="6"/>
  <c r="L56" i="6"/>
  <c r="J57" i="6"/>
  <c r="K57" i="6"/>
  <c r="L57" i="6"/>
  <c r="J58" i="6"/>
  <c r="K58" i="6"/>
  <c r="L58" i="6"/>
  <c r="J59" i="6"/>
  <c r="K59" i="6"/>
  <c r="L59" i="6"/>
  <c r="J60" i="6"/>
  <c r="K60" i="6"/>
  <c r="L60" i="6"/>
  <c r="J61" i="6"/>
  <c r="K61" i="6"/>
  <c r="L61" i="6"/>
  <c r="J62" i="6"/>
  <c r="K62" i="6"/>
  <c r="L62" i="6"/>
  <c r="L54" i="6"/>
  <c r="J50" i="6"/>
  <c r="K50" i="6"/>
  <c r="L50" i="6"/>
  <c r="J51" i="6"/>
  <c r="K51" i="6"/>
  <c r="L51" i="6"/>
  <c r="J52" i="6"/>
  <c r="K52" i="6"/>
  <c r="L52" i="6"/>
  <c r="L49" i="6"/>
  <c r="L53" i="6"/>
  <c r="L48" i="6"/>
  <c r="AA32" i="6"/>
  <c r="AB32" i="6"/>
  <c r="AC32" i="6"/>
  <c r="AD32" i="6"/>
  <c r="AA33" i="6"/>
  <c r="AB33" i="6"/>
  <c r="AC33" i="6"/>
  <c r="AD33" i="6"/>
  <c r="AA34" i="6"/>
  <c r="AB34" i="6"/>
  <c r="AC34" i="6"/>
  <c r="AD34" i="6"/>
  <c r="AA35" i="6"/>
  <c r="AB35" i="6"/>
  <c r="AC35" i="6"/>
  <c r="AD35" i="6"/>
  <c r="AA36" i="6"/>
  <c r="AB36" i="6"/>
  <c r="AC36" i="6"/>
  <c r="AD36" i="6"/>
  <c r="AA37" i="6"/>
  <c r="AB37" i="6"/>
  <c r="AC37" i="6"/>
  <c r="AD37" i="6"/>
  <c r="AA38" i="6"/>
  <c r="AB38" i="6"/>
  <c r="AC38" i="6"/>
  <c r="AD38" i="6"/>
  <c r="AA39" i="6"/>
  <c r="AB39" i="6"/>
  <c r="AC39" i="6"/>
  <c r="AD39" i="6"/>
  <c r="AA40" i="6"/>
  <c r="AB40" i="6"/>
  <c r="AC40" i="6"/>
  <c r="AD40" i="6"/>
  <c r="AA41" i="6"/>
  <c r="AB41" i="6"/>
  <c r="AC41" i="6"/>
  <c r="AD41" i="6"/>
  <c r="AD28" i="6"/>
  <c r="AD29" i="6"/>
  <c r="AD30" i="6"/>
  <c r="AD31" i="6"/>
  <c r="AD27" i="6"/>
  <c r="U29" i="6"/>
  <c r="V29" i="6"/>
  <c r="W29" i="6"/>
  <c r="X29" i="6"/>
  <c r="U30" i="6"/>
  <c r="V30" i="6"/>
  <c r="W30" i="6"/>
  <c r="X30" i="6"/>
  <c r="U31" i="6"/>
  <c r="V31" i="6"/>
  <c r="W31" i="6"/>
  <c r="X31" i="6"/>
  <c r="U32" i="6"/>
  <c r="V32" i="6"/>
  <c r="W32" i="6"/>
  <c r="X32" i="6"/>
  <c r="U33" i="6"/>
  <c r="V33" i="6"/>
  <c r="W33" i="6"/>
  <c r="X33" i="6"/>
  <c r="U34" i="6"/>
  <c r="V34" i="6"/>
  <c r="W34" i="6"/>
  <c r="X34" i="6"/>
  <c r="U35" i="6"/>
  <c r="V35" i="6"/>
  <c r="W35" i="6"/>
  <c r="X35" i="6"/>
  <c r="U36" i="6"/>
  <c r="V36" i="6"/>
  <c r="W36" i="6"/>
  <c r="X36" i="6"/>
  <c r="U37" i="6"/>
  <c r="V37" i="6"/>
  <c r="W37" i="6"/>
  <c r="X37" i="6"/>
  <c r="U38" i="6"/>
  <c r="V38" i="6"/>
  <c r="W38" i="6"/>
  <c r="X38" i="6"/>
  <c r="U39" i="6"/>
  <c r="V39" i="6"/>
  <c r="W39" i="6"/>
  <c r="X39" i="6"/>
  <c r="U40" i="6"/>
  <c r="V40" i="6"/>
  <c r="W40" i="6"/>
  <c r="X40" i="6"/>
  <c r="U41" i="6"/>
  <c r="V41" i="6"/>
  <c r="W41" i="6"/>
  <c r="X41" i="6"/>
  <c r="X28" i="6"/>
  <c r="X27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R28" i="6"/>
  <c r="R27" i="6"/>
  <c r="I29" i="6"/>
  <c r="J29" i="6"/>
  <c r="K29" i="6"/>
  <c r="L29" i="6"/>
  <c r="I30" i="6"/>
  <c r="J30" i="6"/>
  <c r="K30" i="6"/>
  <c r="L30" i="6"/>
  <c r="I31" i="6"/>
  <c r="J31" i="6"/>
  <c r="K31" i="6"/>
  <c r="L31" i="6"/>
  <c r="I32" i="6"/>
  <c r="J32" i="6"/>
  <c r="K32" i="6"/>
  <c r="L32" i="6"/>
  <c r="I33" i="6"/>
  <c r="J33" i="6"/>
  <c r="K33" i="6"/>
  <c r="L33" i="6"/>
  <c r="I34" i="6"/>
  <c r="J34" i="6"/>
  <c r="K34" i="6"/>
  <c r="L34" i="6"/>
  <c r="I35" i="6"/>
  <c r="J35" i="6"/>
  <c r="K35" i="6"/>
  <c r="L35" i="6"/>
  <c r="I36" i="6"/>
  <c r="J36" i="6"/>
  <c r="K36" i="6"/>
  <c r="L36" i="6"/>
  <c r="I37" i="6"/>
  <c r="J37" i="6"/>
  <c r="K37" i="6"/>
  <c r="L37" i="6"/>
  <c r="I38" i="6"/>
  <c r="J38" i="6"/>
  <c r="K38" i="6"/>
  <c r="L38" i="6"/>
  <c r="I39" i="6"/>
  <c r="J39" i="6"/>
  <c r="K39" i="6"/>
  <c r="L39" i="6"/>
  <c r="I40" i="6"/>
  <c r="J40" i="6"/>
  <c r="K40" i="6"/>
  <c r="L40" i="6"/>
  <c r="I41" i="6"/>
  <c r="J41" i="6"/>
  <c r="K41" i="6"/>
  <c r="L41" i="6"/>
  <c r="L28" i="6"/>
  <c r="L27" i="6"/>
  <c r="C29" i="6"/>
  <c r="D29" i="6"/>
  <c r="E29" i="6"/>
  <c r="F29" i="6"/>
  <c r="C30" i="6"/>
  <c r="D30" i="6"/>
  <c r="E30" i="6"/>
  <c r="F30" i="6"/>
  <c r="C31" i="6"/>
  <c r="D31" i="6"/>
  <c r="E31" i="6"/>
  <c r="F31" i="6"/>
  <c r="C32" i="6"/>
  <c r="D32" i="6"/>
  <c r="E32" i="6"/>
  <c r="F32" i="6"/>
  <c r="C33" i="6"/>
  <c r="D33" i="6"/>
  <c r="E33" i="6"/>
  <c r="F33" i="6"/>
  <c r="C34" i="6"/>
  <c r="D34" i="6"/>
  <c r="E34" i="6"/>
  <c r="F34" i="6"/>
  <c r="C35" i="6"/>
  <c r="D35" i="6"/>
  <c r="E35" i="6"/>
  <c r="F35" i="6"/>
  <c r="C36" i="6"/>
  <c r="D36" i="6"/>
  <c r="E36" i="6"/>
  <c r="F36" i="6"/>
  <c r="C37" i="6"/>
  <c r="D37" i="6"/>
  <c r="E37" i="6"/>
  <c r="F37" i="6"/>
  <c r="C38" i="6"/>
  <c r="D38" i="6"/>
  <c r="E38" i="6"/>
  <c r="F38" i="6"/>
  <c r="C39" i="6"/>
  <c r="D39" i="6"/>
  <c r="E39" i="6"/>
  <c r="F39" i="6"/>
  <c r="C40" i="6"/>
  <c r="D40" i="6"/>
  <c r="E40" i="6"/>
  <c r="F40" i="6"/>
  <c r="C41" i="6"/>
  <c r="D41" i="6"/>
  <c r="E41" i="6"/>
  <c r="F41" i="6"/>
  <c r="F28" i="6"/>
  <c r="F27" i="6"/>
  <c r="I27" i="5"/>
  <c r="J27" i="5"/>
  <c r="K27" i="5"/>
  <c r="L27" i="5"/>
  <c r="M27" i="5"/>
  <c r="I28" i="5"/>
  <c r="J28" i="5"/>
  <c r="K28" i="5"/>
  <c r="L28" i="5"/>
  <c r="M28" i="5"/>
  <c r="I29" i="5"/>
  <c r="J29" i="5"/>
  <c r="K29" i="5"/>
  <c r="L29" i="5"/>
  <c r="M29" i="5"/>
  <c r="I30" i="5"/>
  <c r="J30" i="5"/>
  <c r="K30" i="5"/>
  <c r="L30" i="5"/>
  <c r="M30" i="5"/>
  <c r="I31" i="5"/>
  <c r="J31" i="5"/>
  <c r="K31" i="5"/>
  <c r="L31" i="5"/>
  <c r="M31" i="5"/>
  <c r="I32" i="5"/>
  <c r="J32" i="5"/>
  <c r="K32" i="5"/>
  <c r="L32" i="5"/>
  <c r="M32" i="5"/>
  <c r="I33" i="5"/>
  <c r="J33" i="5"/>
  <c r="K33" i="5"/>
  <c r="L33" i="5"/>
  <c r="M33" i="5"/>
  <c r="I34" i="5"/>
  <c r="J34" i="5"/>
  <c r="K34" i="5"/>
  <c r="L34" i="5"/>
  <c r="M34" i="5"/>
  <c r="I35" i="5"/>
  <c r="J35" i="5"/>
  <c r="K35" i="5"/>
  <c r="L35" i="5"/>
  <c r="M35" i="5"/>
  <c r="I36" i="5"/>
  <c r="J36" i="5"/>
  <c r="K36" i="5"/>
  <c r="L36" i="5"/>
  <c r="M36" i="5"/>
  <c r="I37" i="5"/>
  <c r="J37" i="5"/>
  <c r="K37" i="5"/>
  <c r="L37" i="5"/>
  <c r="M37" i="5"/>
  <c r="I38" i="5"/>
  <c r="J38" i="5"/>
  <c r="K38" i="5"/>
  <c r="L38" i="5"/>
  <c r="M38" i="5"/>
  <c r="I39" i="5"/>
  <c r="J39" i="5"/>
  <c r="K39" i="5"/>
  <c r="L39" i="5"/>
  <c r="M39" i="5"/>
  <c r="M26" i="5"/>
  <c r="M25" i="5"/>
  <c r="AD53" i="4"/>
  <c r="AD54" i="4"/>
  <c r="AD55" i="4"/>
  <c r="AD56" i="4"/>
  <c r="AD57" i="4"/>
  <c r="AD58" i="4"/>
  <c r="AD59" i="4"/>
  <c r="AD60" i="4"/>
  <c r="AD61" i="4"/>
  <c r="AD62" i="4"/>
  <c r="AD63" i="4"/>
  <c r="AD64" i="4"/>
  <c r="AD52" i="4"/>
  <c r="AD51" i="4"/>
  <c r="AD50" i="4"/>
  <c r="X53" i="4"/>
  <c r="X54" i="4"/>
  <c r="X55" i="4"/>
  <c r="X57" i="4"/>
  <c r="X58" i="4"/>
  <c r="X59" i="4"/>
  <c r="X60" i="4"/>
  <c r="X61" i="4"/>
  <c r="X62" i="4"/>
  <c r="X63" i="4"/>
  <c r="X64" i="4"/>
  <c r="X52" i="4"/>
  <c r="X51" i="4"/>
  <c r="X50" i="4"/>
  <c r="R52" i="4"/>
  <c r="R53" i="4"/>
  <c r="R54" i="4"/>
  <c r="R55" i="4"/>
  <c r="R57" i="4"/>
  <c r="R58" i="4"/>
  <c r="R59" i="4"/>
  <c r="R60" i="4"/>
  <c r="R61" i="4"/>
  <c r="R62" i="4"/>
  <c r="R63" i="4"/>
  <c r="R64" i="4"/>
  <c r="R51" i="4"/>
  <c r="R50" i="4"/>
  <c r="L53" i="4"/>
  <c r="L54" i="4"/>
  <c r="L55" i="4"/>
  <c r="L57" i="4"/>
  <c r="L58" i="4"/>
  <c r="L59" i="4"/>
  <c r="L60" i="4"/>
  <c r="L61" i="4"/>
  <c r="L62" i="4"/>
  <c r="L63" i="4"/>
  <c r="L64" i="4"/>
  <c r="L52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L51" i="4"/>
  <c r="L50" i="4"/>
  <c r="AE34" i="4"/>
  <c r="AD33" i="4"/>
  <c r="AE33" i="4"/>
  <c r="AD32" i="4"/>
  <c r="AD35" i="4"/>
  <c r="AA36" i="4"/>
  <c r="AB36" i="4"/>
  <c r="AC36" i="4"/>
  <c r="AD36" i="4"/>
  <c r="AA37" i="4"/>
  <c r="AB37" i="4"/>
  <c r="AC37" i="4"/>
  <c r="AD37" i="4"/>
  <c r="AA38" i="4"/>
  <c r="AB38" i="4"/>
  <c r="AC38" i="4"/>
  <c r="AD38" i="4"/>
  <c r="AA39" i="4"/>
  <c r="AB39" i="4"/>
  <c r="AC39" i="4"/>
  <c r="AD39" i="4"/>
  <c r="AA40" i="4"/>
  <c r="AB40" i="4"/>
  <c r="AC40" i="4"/>
  <c r="AD40" i="4"/>
  <c r="AA41" i="4"/>
  <c r="AB41" i="4"/>
  <c r="AC41" i="4"/>
  <c r="AD41" i="4"/>
  <c r="AA42" i="4"/>
  <c r="AB42" i="4"/>
  <c r="AC42" i="4"/>
  <c r="AD42" i="4"/>
  <c r="AC32" i="4"/>
  <c r="AD31" i="4"/>
  <c r="AD30" i="4"/>
  <c r="AD29" i="4"/>
  <c r="AD28" i="4"/>
  <c r="U30" i="4"/>
  <c r="V30" i="4"/>
  <c r="W30" i="4"/>
  <c r="X30" i="4"/>
  <c r="U31" i="4"/>
  <c r="V31" i="4"/>
  <c r="W31" i="4"/>
  <c r="X31" i="4"/>
  <c r="U32" i="4"/>
  <c r="V32" i="4"/>
  <c r="W32" i="4"/>
  <c r="X32" i="4"/>
  <c r="U33" i="4"/>
  <c r="V33" i="4"/>
  <c r="W33" i="4"/>
  <c r="X33" i="4"/>
  <c r="U34" i="4"/>
  <c r="V34" i="4"/>
  <c r="W34" i="4"/>
  <c r="X34" i="4"/>
  <c r="U35" i="4"/>
  <c r="V35" i="4"/>
  <c r="W35" i="4"/>
  <c r="X35" i="4"/>
  <c r="U36" i="4"/>
  <c r="V36" i="4"/>
  <c r="W36" i="4"/>
  <c r="X36" i="4"/>
  <c r="U37" i="4"/>
  <c r="V37" i="4"/>
  <c r="W37" i="4"/>
  <c r="X37" i="4"/>
  <c r="U38" i="4"/>
  <c r="V38" i="4"/>
  <c r="W38" i="4"/>
  <c r="X38" i="4"/>
  <c r="U39" i="4"/>
  <c r="V39" i="4"/>
  <c r="W39" i="4"/>
  <c r="X39" i="4"/>
  <c r="U40" i="4"/>
  <c r="V40" i="4"/>
  <c r="W40" i="4"/>
  <c r="X40" i="4"/>
  <c r="U41" i="4"/>
  <c r="V41" i="4"/>
  <c r="W41" i="4"/>
  <c r="X41" i="4"/>
  <c r="U42" i="4"/>
  <c r="V42" i="4"/>
  <c r="W42" i="4"/>
  <c r="X42" i="4"/>
  <c r="X29" i="4"/>
  <c r="X28" i="4"/>
  <c r="O30" i="4"/>
  <c r="P30" i="4"/>
  <c r="Q30" i="4"/>
  <c r="R30" i="4"/>
  <c r="O31" i="4"/>
  <c r="P31" i="4"/>
  <c r="Q31" i="4"/>
  <c r="R31" i="4"/>
  <c r="O32" i="4"/>
  <c r="P32" i="4"/>
  <c r="Q32" i="4"/>
  <c r="R32" i="4"/>
  <c r="O33" i="4"/>
  <c r="P33" i="4"/>
  <c r="Q33" i="4"/>
  <c r="R33" i="4"/>
  <c r="O34" i="4"/>
  <c r="P34" i="4"/>
  <c r="Q34" i="4"/>
  <c r="R34" i="4"/>
  <c r="O35" i="4"/>
  <c r="P35" i="4"/>
  <c r="Q35" i="4"/>
  <c r="R35" i="4"/>
  <c r="O36" i="4"/>
  <c r="P36" i="4"/>
  <c r="Q36" i="4"/>
  <c r="R36" i="4"/>
  <c r="O37" i="4"/>
  <c r="P37" i="4"/>
  <c r="Q37" i="4"/>
  <c r="R37" i="4"/>
  <c r="O38" i="4"/>
  <c r="P38" i="4"/>
  <c r="Q38" i="4"/>
  <c r="R38" i="4"/>
  <c r="O39" i="4"/>
  <c r="P39" i="4"/>
  <c r="Q39" i="4"/>
  <c r="R39" i="4"/>
  <c r="O40" i="4"/>
  <c r="P40" i="4"/>
  <c r="Q40" i="4"/>
  <c r="R40" i="4"/>
  <c r="O41" i="4"/>
  <c r="P41" i="4"/>
  <c r="Q41" i="4"/>
  <c r="R41" i="4"/>
  <c r="O42" i="4"/>
  <c r="P42" i="4"/>
  <c r="Q42" i="4"/>
  <c r="R42" i="4"/>
  <c r="R29" i="4"/>
  <c r="R28" i="4"/>
  <c r="I30" i="4"/>
  <c r="J30" i="4"/>
  <c r="K30" i="4"/>
  <c r="L30" i="4"/>
  <c r="I31" i="4"/>
  <c r="J31" i="4"/>
  <c r="K31" i="4"/>
  <c r="L31" i="4"/>
  <c r="I32" i="4"/>
  <c r="J32" i="4"/>
  <c r="K32" i="4"/>
  <c r="L32" i="4"/>
  <c r="I33" i="4"/>
  <c r="J33" i="4"/>
  <c r="K33" i="4"/>
  <c r="L33" i="4"/>
  <c r="I34" i="4"/>
  <c r="J34" i="4"/>
  <c r="K34" i="4"/>
  <c r="L34" i="4"/>
  <c r="I35" i="4"/>
  <c r="J35" i="4"/>
  <c r="K35" i="4"/>
  <c r="L35" i="4"/>
  <c r="I36" i="4"/>
  <c r="J36" i="4"/>
  <c r="K36" i="4"/>
  <c r="L36" i="4"/>
  <c r="I37" i="4"/>
  <c r="J37" i="4"/>
  <c r="K37" i="4"/>
  <c r="L37" i="4"/>
  <c r="I38" i="4"/>
  <c r="J38" i="4"/>
  <c r="K38" i="4"/>
  <c r="L38" i="4"/>
  <c r="I39" i="4"/>
  <c r="J39" i="4"/>
  <c r="K39" i="4"/>
  <c r="L39" i="4"/>
  <c r="I40" i="4"/>
  <c r="J40" i="4"/>
  <c r="K40" i="4"/>
  <c r="L40" i="4"/>
  <c r="I41" i="4"/>
  <c r="J41" i="4"/>
  <c r="K41" i="4"/>
  <c r="L41" i="4"/>
  <c r="I42" i="4"/>
  <c r="J42" i="4"/>
  <c r="K42" i="4"/>
  <c r="L42" i="4"/>
  <c r="L29" i="4"/>
  <c r="L28" i="4"/>
  <c r="D30" i="4"/>
  <c r="E30" i="4"/>
  <c r="F30" i="4"/>
  <c r="D31" i="4"/>
  <c r="E31" i="4"/>
  <c r="F31" i="4"/>
  <c r="D32" i="4"/>
  <c r="E32" i="4"/>
  <c r="F32" i="4"/>
  <c r="D33" i="4"/>
  <c r="E33" i="4"/>
  <c r="F33" i="4"/>
  <c r="D34" i="4"/>
  <c r="E34" i="4"/>
  <c r="F34" i="4"/>
  <c r="D35" i="4"/>
  <c r="E35" i="4"/>
  <c r="F35" i="4"/>
  <c r="D36" i="4"/>
  <c r="E36" i="4"/>
  <c r="F36" i="4"/>
  <c r="D37" i="4"/>
  <c r="E37" i="4"/>
  <c r="F37" i="4"/>
  <c r="D38" i="4"/>
  <c r="E38" i="4"/>
  <c r="F38" i="4"/>
  <c r="D39" i="4"/>
  <c r="E39" i="4"/>
  <c r="F39" i="4"/>
  <c r="D40" i="4"/>
  <c r="E40" i="4"/>
  <c r="F40" i="4"/>
  <c r="D41" i="4"/>
  <c r="E41" i="4"/>
  <c r="F41" i="4"/>
  <c r="D42" i="4"/>
  <c r="E42" i="4"/>
  <c r="F42" i="4"/>
  <c r="F29" i="4"/>
  <c r="F28" i="4"/>
  <c r="AA51" i="3"/>
  <c r="AB51" i="3"/>
  <c r="AC51" i="3"/>
  <c r="AD51" i="3"/>
  <c r="AA52" i="3"/>
  <c r="AB52" i="3"/>
  <c r="AC52" i="3"/>
  <c r="AD52" i="3"/>
  <c r="AA53" i="3"/>
  <c r="AB53" i="3"/>
  <c r="AA54" i="3"/>
  <c r="AB54" i="3"/>
  <c r="AC54" i="3"/>
  <c r="AD54" i="3"/>
  <c r="AA55" i="3"/>
  <c r="AB55" i="3"/>
  <c r="AC55" i="3"/>
  <c r="AD55" i="3"/>
  <c r="AA56" i="3"/>
  <c r="AB56" i="3"/>
  <c r="AC56" i="3"/>
  <c r="AD56" i="3"/>
  <c r="AA57" i="3"/>
  <c r="AB57" i="3"/>
  <c r="AC57" i="3"/>
  <c r="AD57" i="3"/>
  <c r="AA58" i="3"/>
  <c r="AB58" i="3"/>
  <c r="AC58" i="3"/>
  <c r="AD58" i="3"/>
  <c r="AA59" i="3"/>
  <c r="AB59" i="3"/>
  <c r="AC59" i="3"/>
  <c r="AD59" i="3"/>
  <c r="AA60" i="3"/>
  <c r="AB60" i="3"/>
  <c r="AC60" i="3"/>
  <c r="AD60" i="3"/>
  <c r="AA61" i="3"/>
  <c r="AB61" i="3"/>
  <c r="AC61" i="3"/>
  <c r="AD61" i="3"/>
  <c r="AA62" i="3"/>
  <c r="AB62" i="3"/>
  <c r="AC62" i="3"/>
  <c r="AD62" i="3"/>
  <c r="AD50" i="3"/>
  <c r="U51" i="3"/>
  <c r="V51" i="3"/>
  <c r="W51" i="3"/>
  <c r="X51" i="3"/>
  <c r="U52" i="3"/>
  <c r="V52" i="3"/>
  <c r="W52" i="3"/>
  <c r="X52" i="3"/>
  <c r="U53" i="3"/>
  <c r="V53" i="3"/>
  <c r="U54" i="3"/>
  <c r="V54" i="3"/>
  <c r="W54" i="3"/>
  <c r="X54" i="3"/>
  <c r="U55" i="3"/>
  <c r="V55" i="3"/>
  <c r="W55" i="3"/>
  <c r="X55" i="3"/>
  <c r="U56" i="3"/>
  <c r="V56" i="3"/>
  <c r="W56" i="3"/>
  <c r="X56" i="3"/>
  <c r="U57" i="3"/>
  <c r="V57" i="3"/>
  <c r="W57" i="3"/>
  <c r="X57" i="3"/>
  <c r="U58" i="3"/>
  <c r="V58" i="3"/>
  <c r="W58" i="3"/>
  <c r="X58" i="3"/>
  <c r="U59" i="3"/>
  <c r="V59" i="3"/>
  <c r="W59" i="3"/>
  <c r="X59" i="3"/>
  <c r="U60" i="3"/>
  <c r="V60" i="3"/>
  <c r="W60" i="3"/>
  <c r="X60" i="3"/>
  <c r="U61" i="3"/>
  <c r="V61" i="3"/>
  <c r="W61" i="3"/>
  <c r="X61" i="3"/>
  <c r="U62" i="3"/>
  <c r="V62" i="3"/>
  <c r="W62" i="3"/>
  <c r="X62" i="3"/>
  <c r="X50" i="3"/>
  <c r="AD49" i="3"/>
  <c r="AD48" i="3"/>
  <c r="X49" i="3"/>
  <c r="X48" i="3"/>
  <c r="O50" i="3"/>
  <c r="P50" i="3"/>
  <c r="Q50" i="3"/>
  <c r="R50" i="3"/>
  <c r="O51" i="3"/>
  <c r="P51" i="3"/>
  <c r="Q51" i="3"/>
  <c r="R51" i="3"/>
  <c r="O52" i="3"/>
  <c r="P52" i="3"/>
  <c r="Q52" i="3"/>
  <c r="R52" i="3"/>
  <c r="O53" i="3"/>
  <c r="P53" i="3"/>
  <c r="O54" i="3"/>
  <c r="P54" i="3"/>
  <c r="Q54" i="3"/>
  <c r="R54" i="3"/>
  <c r="O55" i="3"/>
  <c r="P55" i="3"/>
  <c r="Q55" i="3"/>
  <c r="R55" i="3"/>
  <c r="O56" i="3"/>
  <c r="P56" i="3"/>
  <c r="Q56" i="3"/>
  <c r="R56" i="3"/>
  <c r="O57" i="3"/>
  <c r="P57" i="3"/>
  <c r="Q57" i="3"/>
  <c r="R57" i="3"/>
  <c r="O58" i="3"/>
  <c r="P58" i="3"/>
  <c r="Q58" i="3"/>
  <c r="R58" i="3"/>
  <c r="O59" i="3"/>
  <c r="P59" i="3"/>
  <c r="Q59" i="3"/>
  <c r="R59" i="3"/>
  <c r="O60" i="3"/>
  <c r="P60" i="3"/>
  <c r="Q60" i="3"/>
  <c r="R60" i="3"/>
  <c r="O61" i="3"/>
  <c r="P61" i="3"/>
  <c r="Q61" i="3"/>
  <c r="R61" i="3"/>
  <c r="O62" i="3"/>
  <c r="P62" i="3"/>
  <c r="Q62" i="3"/>
  <c r="R62" i="3"/>
  <c r="R49" i="3"/>
  <c r="R48" i="3"/>
  <c r="L48" i="3"/>
  <c r="I50" i="3"/>
  <c r="J50" i="3"/>
  <c r="K50" i="3"/>
  <c r="L50" i="3"/>
  <c r="I51" i="3"/>
  <c r="J51" i="3"/>
  <c r="K51" i="3"/>
  <c r="L51" i="3"/>
  <c r="I52" i="3"/>
  <c r="J52" i="3"/>
  <c r="K52" i="3"/>
  <c r="L52" i="3"/>
  <c r="I53" i="3"/>
  <c r="J53" i="3"/>
  <c r="I54" i="3"/>
  <c r="J54" i="3"/>
  <c r="K54" i="3"/>
  <c r="L54" i="3"/>
  <c r="I55" i="3"/>
  <c r="J55" i="3"/>
  <c r="K55" i="3"/>
  <c r="L55" i="3"/>
  <c r="I56" i="3"/>
  <c r="J56" i="3"/>
  <c r="K56" i="3"/>
  <c r="L56" i="3"/>
  <c r="I57" i="3"/>
  <c r="J57" i="3"/>
  <c r="K57" i="3"/>
  <c r="L57" i="3"/>
  <c r="I58" i="3"/>
  <c r="J58" i="3"/>
  <c r="K58" i="3"/>
  <c r="L58" i="3"/>
  <c r="I59" i="3"/>
  <c r="J59" i="3"/>
  <c r="K59" i="3"/>
  <c r="L59" i="3"/>
  <c r="I60" i="3"/>
  <c r="J60" i="3"/>
  <c r="K60" i="3"/>
  <c r="L60" i="3"/>
  <c r="I61" i="3"/>
  <c r="J61" i="3"/>
  <c r="K61" i="3"/>
  <c r="L61" i="3"/>
  <c r="I62" i="3"/>
  <c r="J62" i="3"/>
  <c r="K62" i="3"/>
  <c r="L62" i="3"/>
  <c r="K49" i="3"/>
  <c r="L49" i="3"/>
  <c r="AA29" i="3"/>
  <c r="AB29" i="3"/>
  <c r="AC29" i="3"/>
  <c r="AD29" i="3"/>
  <c r="AA30" i="3"/>
  <c r="AB30" i="3"/>
  <c r="AC30" i="3"/>
  <c r="AD30" i="3"/>
  <c r="AA31" i="3"/>
  <c r="AB31" i="3"/>
  <c r="AC31" i="3"/>
  <c r="AD31" i="3"/>
  <c r="AA32" i="3"/>
  <c r="AB32" i="3"/>
  <c r="AA33" i="3"/>
  <c r="AB33" i="3"/>
  <c r="AC33" i="3"/>
  <c r="AD33" i="3"/>
  <c r="AA34" i="3"/>
  <c r="AB34" i="3"/>
  <c r="AC34" i="3"/>
  <c r="AD34" i="3"/>
  <c r="AA35" i="3"/>
  <c r="AB35" i="3"/>
  <c r="AC35" i="3"/>
  <c r="AD35" i="3"/>
  <c r="AA36" i="3"/>
  <c r="AB36" i="3"/>
  <c r="AC36" i="3"/>
  <c r="AD36" i="3"/>
  <c r="AA37" i="3"/>
  <c r="AB37" i="3"/>
  <c r="AC37" i="3"/>
  <c r="AD37" i="3"/>
  <c r="AA38" i="3"/>
  <c r="AB38" i="3"/>
  <c r="AC38" i="3"/>
  <c r="AD38" i="3"/>
  <c r="AA39" i="3"/>
  <c r="AB39" i="3"/>
  <c r="AC39" i="3"/>
  <c r="AD39" i="3"/>
  <c r="AA40" i="3"/>
  <c r="AB40" i="3"/>
  <c r="AC40" i="3"/>
  <c r="AD40" i="3"/>
  <c r="AA41" i="3"/>
  <c r="AB41" i="3"/>
  <c r="AC41" i="3"/>
  <c r="AD41" i="3"/>
  <c r="AD28" i="3"/>
  <c r="AD27" i="3"/>
  <c r="U29" i="3"/>
  <c r="V29" i="3"/>
  <c r="W29" i="3"/>
  <c r="X29" i="3"/>
  <c r="U30" i="3"/>
  <c r="V30" i="3"/>
  <c r="W30" i="3"/>
  <c r="X30" i="3"/>
  <c r="U31" i="3"/>
  <c r="V31" i="3"/>
  <c r="W31" i="3"/>
  <c r="X31" i="3"/>
  <c r="U32" i="3"/>
  <c r="V32" i="3"/>
  <c r="W32" i="3"/>
  <c r="X32" i="3"/>
  <c r="U33" i="3"/>
  <c r="V33" i="3"/>
  <c r="W33" i="3"/>
  <c r="X33" i="3"/>
  <c r="U34" i="3"/>
  <c r="V34" i="3"/>
  <c r="W34" i="3"/>
  <c r="X34" i="3"/>
  <c r="U35" i="3"/>
  <c r="V35" i="3"/>
  <c r="W35" i="3"/>
  <c r="X35" i="3"/>
  <c r="U36" i="3"/>
  <c r="V36" i="3"/>
  <c r="W36" i="3"/>
  <c r="X36" i="3"/>
  <c r="U37" i="3"/>
  <c r="V37" i="3"/>
  <c r="W37" i="3"/>
  <c r="X37" i="3"/>
  <c r="U38" i="3"/>
  <c r="V38" i="3"/>
  <c r="W38" i="3"/>
  <c r="X38" i="3"/>
  <c r="U39" i="3"/>
  <c r="V39" i="3"/>
  <c r="W39" i="3"/>
  <c r="X39" i="3"/>
  <c r="U40" i="3"/>
  <c r="V40" i="3"/>
  <c r="W40" i="3"/>
  <c r="X40" i="3"/>
  <c r="U41" i="3"/>
  <c r="V41" i="3"/>
  <c r="W41" i="3"/>
  <c r="X41" i="3"/>
  <c r="X28" i="3"/>
  <c r="X27" i="3"/>
  <c r="R27" i="3"/>
  <c r="O29" i="3"/>
  <c r="P29" i="3"/>
  <c r="Q29" i="3"/>
  <c r="R29" i="3"/>
  <c r="O30" i="3"/>
  <c r="P30" i="3"/>
  <c r="Q30" i="3"/>
  <c r="R30" i="3"/>
  <c r="O31" i="3"/>
  <c r="P31" i="3"/>
  <c r="Q31" i="3"/>
  <c r="R31" i="3"/>
  <c r="O32" i="3"/>
  <c r="P32" i="3"/>
  <c r="Q32" i="3"/>
  <c r="R32" i="3"/>
  <c r="O33" i="3"/>
  <c r="P33" i="3"/>
  <c r="Q33" i="3"/>
  <c r="R33" i="3"/>
  <c r="O34" i="3"/>
  <c r="P34" i="3"/>
  <c r="Q34" i="3"/>
  <c r="R34" i="3"/>
  <c r="O35" i="3"/>
  <c r="P35" i="3"/>
  <c r="Q35" i="3"/>
  <c r="R35" i="3"/>
  <c r="O36" i="3"/>
  <c r="P36" i="3"/>
  <c r="Q36" i="3"/>
  <c r="R36" i="3"/>
  <c r="O37" i="3"/>
  <c r="P37" i="3"/>
  <c r="Q37" i="3"/>
  <c r="R37" i="3"/>
  <c r="O38" i="3"/>
  <c r="P38" i="3"/>
  <c r="Q38" i="3"/>
  <c r="R38" i="3"/>
  <c r="O39" i="3"/>
  <c r="P39" i="3"/>
  <c r="Q39" i="3"/>
  <c r="R39" i="3"/>
  <c r="O40" i="3"/>
  <c r="P40" i="3"/>
  <c r="Q40" i="3"/>
  <c r="R40" i="3"/>
  <c r="O41" i="3"/>
  <c r="P41" i="3"/>
  <c r="Q41" i="3"/>
  <c r="R41" i="3"/>
  <c r="R28" i="3"/>
  <c r="L27" i="3"/>
  <c r="I29" i="3"/>
  <c r="J29" i="3"/>
  <c r="K29" i="3"/>
  <c r="L29" i="3"/>
  <c r="I30" i="3"/>
  <c r="J30" i="3"/>
  <c r="K30" i="3"/>
  <c r="L30" i="3"/>
  <c r="I31" i="3"/>
  <c r="J31" i="3"/>
  <c r="K31" i="3"/>
  <c r="L31" i="3"/>
  <c r="I32" i="3"/>
  <c r="J32" i="3"/>
  <c r="K32" i="3"/>
  <c r="L32" i="3"/>
  <c r="I33" i="3"/>
  <c r="J33" i="3"/>
  <c r="K33" i="3"/>
  <c r="L33" i="3"/>
  <c r="I34" i="3"/>
  <c r="J34" i="3"/>
  <c r="K34" i="3"/>
  <c r="L34" i="3"/>
  <c r="I35" i="3"/>
  <c r="J35" i="3"/>
  <c r="K35" i="3"/>
  <c r="L35" i="3"/>
  <c r="I36" i="3"/>
  <c r="J36" i="3"/>
  <c r="K36" i="3"/>
  <c r="L36" i="3"/>
  <c r="I37" i="3"/>
  <c r="J37" i="3"/>
  <c r="K37" i="3"/>
  <c r="L37" i="3"/>
  <c r="I38" i="3"/>
  <c r="J38" i="3"/>
  <c r="K38" i="3"/>
  <c r="L38" i="3"/>
  <c r="I39" i="3"/>
  <c r="J39" i="3"/>
  <c r="K39" i="3"/>
  <c r="L39" i="3"/>
  <c r="I40" i="3"/>
  <c r="J40" i="3"/>
  <c r="K40" i="3"/>
  <c r="L40" i="3"/>
  <c r="I41" i="3"/>
  <c r="J41" i="3"/>
  <c r="K41" i="3"/>
  <c r="L41" i="3"/>
  <c r="L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C41" i="3"/>
  <c r="D41" i="3"/>
  <c r="E41" i="3"/>
  <c r="F41" i="3"/>
  <c r="F28" i="3"/>
  <c r="F27" i="3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C51" i="2"/>
  <c r="D51" i="2"/>
  <c r="E51" i="2"/>
  <c r="F51" i="2"/>
  <c r="G51" i="2"/>
  <c r="H51" i="2"/>
  <c r="I51" i="2"/>
  <c r="J51" i="2"/>
  <c r="K51" i="2"/>
  <c r="B51" i="2"/>
  <c r="C50" i="2"/>
  <c r="D50" i="2"/>
  <c r="E50" i="2"/>
  <c r="F50" i="2"/>
  <c r="G50" i="2"/>
  <c r="H50" i="2"/>
  <c r="I50" i="2"/>
  <c r="J50" i="2"/>
  <c r="K50" i="2"/>
  <c r="B50" i="2"/>
  <c r="J42" i="2"/>
  <c r="I42" i="2"/>
  <c r="H42" i="2"/>
  <c r="G42" i="2"/>
  <c r="F42" i="2"/>
  <c r="E42" i="2"/>
  <c r="D42" i="2"/>
  <c r="C42" i="2"/>
  <c r="B42" i="2"/>
  <c r="K41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K39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K37" i="2"/>
  <c r="J37" i="2"/>
  <c r="I37" i="2"/>
  <c r="H37" i="2"/>
  <c r="G37" i="2"/>
  <c r="F37" i="2"/>
  <c r="E37" i="2"/>
  <c r="D37" i="2"/>
  <c r="C37" i="2"/>
  <c r="B37" i="2"/>
  <c r="J36" i="2"/>
  <c r="I36" i="2"/>
  <c r="H36" i="2"/>
  <c r="G36" i="2"/>
  <c r="F36" i="2"/>
  <c r="E36" i="2"/>
  <c r="D36" i="2"/>
  <c r="C36" i="2"/>
  <c r="B36" i="2"/>
  <c r="K35" i="2"/>
  <c r="J35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K33" i="2"/>
  <c r="J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K31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K40" i="2"/>
  <c r="K38" i="2"/>
  <c r="K36" i="2"/>
  <c r="K34" i="2"/>
  <c r="K32" i="2"/>
  <c r="K28" i="2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L39" i="1"/>
  <c r="M39" i="1"/>
  <c r="N39" i="1"/>
  <c r="M26" i="1"/>
  <c r="N26" i="1"/>
  <c r="M25" i="1"/>
  <c r="N25" i="1"/>
  <c r="K30" i="2" l="1"/>
  <c r="K42" i="2"/>
  <c r="L29" i="69"/>
  <c r="N29" i="69"/>
  <c r="L30" i="69"/>
  <c r="N30" i="69"/>
  <c r="L31" i="69"/>
  <c r="N31" i="69"/>
  <c r="L32" i="69"/>
  <c r="N32" i="69"/>
  <c r="L33" i="69"/>
  <c r="N33" i="69"/>
  <c r="L34" i="69"/>
  <c r="N34" i="69"/>
  <c r="L35" i="69"/>
  <c r="N35" i="69"/>
  <c r="L36" i="69"/>
  <c r="N36" i="69"/>
  <c r="L37" i="69"/>
  <c r="N37" i="69"/>
  <c r="L38" i="69"/>
  <c r="N38" i="69"/>
  <c r="L39" i="69"/>
  <c r="N39" i="69"/>
  <c r="L40" i="69"/>
  <c r="N40" i="69"/>
  <c r="L41" i="69"/>
  <c r="N41" i="69"/>
  <c r="N28" i="69"/>
  <c r="N27" i="69"/>
  <c r="N6" i="69"/>
  <c r="N7" i="69"/>
  <c r="N8" i="69"/>
  <c r="N9" i="69"/>
  <c r="N10" i="69"/>
  <c r="N11" i="69"/>
  <c r="N12" i="69"/>
  <c r="N13" i="69"/>
  <c r="N14" i="69"/>
  <c r="N15" i="69"/>
  <c r="N16" i="69"/>
  <c r="N17" i="69"/>
  <c r="N18" i="69"/>
  <c r="N19" i="69"/>
  <c r="N5" i="69"/>
  <c r="N41" i="94" l="1"/>
  <c r="L41" i="94"/>
  <c r="K41" i="94"/>
  <c r="J41" i="94"/>
  <c r="I41" i="94"/>
  <c r="H41" i="94"/>
  <c r="G41" i="94"/>
  <c r="F41" i="94"/>
  <c r="E41" i="94"/>
  <c r="D41" i="94"/>
  <c r="C41" i="94"/>
  <c r="N40" i="94"/>
  <c r="L40" i="94"/>
  <c r="K40" i="94"/>
  <c r="J40" i="94"/>
  <c r="I40" i="94"/>
  <c r="H40" i="94"/>
  <c r="G40" i="94"/>
  <c r="F40" i="94"/>
  <c r="E40" i="94"/>
  <c r="D40" i="94"/>
  <c r="C40" i="94"/>
  <c r="N39" i="94"/>
  <c r="L39" i="94"/>
  <c r="K39" i="94"/>
  <c r="J39" i="94"/>
  <c r="I39" i="94"/>
  <c r="H39" i="94"/>
  <c r="G39" i="94"/>
  <c r="F39" i="94"/>
  <c r="E39" i="94"/>
  <c r="D39" i="94"/>
  <c r="C39" i="94"/>
  <c r="N38" i="94"/>
  <c r="L38" i="94"/>
  <c r="K38" i="94"/>
  <c r="J38" i="94"/>
  <c r="I38" i="94"/>
  <c r="H38" i="94"/>
  <c r="G38" i="94"/>
  <c r="F38" i="94"/>
  <c r="E38" i="94"/>
  <c r="D38" i="94"/>
  <c r="C38" i="94"/>
  <c r="N37" i="94"/>
  <c r="L37" i="94"/>
  <c r="K37" i="94"/>
  <c r="J37" i="94"/>
  <c r="I37" i="94"/>
  <c r="H37" i="94"/>
  <c r="G37" i="94"/>
  <c r="F37" i="94"/>
  <c r="E37" i="94"/>
  <c r="D37" i="94"/>
  <c r="C37" i="94"/>
  <c r="N36" i="94"/>
  <c r="L36" i="94"/>
  <c r="K36" i="94"/>
  <c r="J36" i="94"/>
  <c r="I36" i="94"/>
  <c r="H36" i="94"/>
  <c r="G36" i="94"/>
  <c r="F36" i="94"/>
  <c r="E36" i="94"/>
  <c r="D36" i="94"/>
  <c r="C36" i="94"/>
  <c r="N35" i="94"/>
  <c r="L35" i="94"/>
  <c r="K35" i="94"/>
  <c r="J35" i="94"/>
  <c r="I35" i="94"/>
  <c r="H35" i="94"/>
  <c r="G35" i="94"/>
  <c r="F35" i="94"/>
  <c r="E35" i="94"/>
  <c r="D35" i="94"/>
  <c r="C35" i="94"/>
  <c r="N34" i="94"/>
  <c r="L34" i="94"/>
  <c r="K34" i="94"/>
  <c r="J34" i="94"/>
  <c r="I34" i="94"/>
  <c r="H34" i="94"/>
  <c r="G34" i="94"/>
  <c r="F34" i="94"/>
  <c r="E34" i="94"/>
  <c r="D34" i="94"/>
  <c r="C34" i="94"/>
  <c r="N33" i="94"/>
  <c r="L33" i="94"/>
  <c r="K33" i="94"/>
  <c r="J33" i="94"/>
  <c r="I33" i="94"/>
  <c r="H33" i="94"/>
  <c r="G33" i="94"/>
  <c r="F33" i="94"/>
  <c r="E33" i="94"/>
  <c r="D33" i="94"/>
  <c r="C33" i="94"/>
  <c r="N32" i="94"/>
  <c r="L32" i="94"/>
  <c r="K32" i="94"/>
  <c r="J32" i="94"/>
  <c r="I32" i="94"/>
  <c r="H32" i="94"/>
  <c r="G32" i="94"/>
  <c r="F32" i="94"/>
  <c r="E32" i="94"/>
  <c r="D32" i="94"/>
  <c r="C32" i="94"/>
  <c r="N31" i="94"/>
  <c r="L31" i="94"/>
  <c r="K31" i="94"/>
  <c r="J31" i="94"/>
  <c r="I31" i="94"/>
  <c r="H31" i="94"/>
  <c r="G31" i="94"/>
  <c r="F31" i="94"/>
  <c r="E31" i="94"/>
  <c r="D31" i="94"/>
  <c r="C31" i="94"/>
  <c r="N30" i="94"/>
  <c r="L30" i="94"/>
  <c r="K30" i="94"/>
  <c r="J30" i="94"/>
  <c r="I30" i="94"/>
  <c r="H30" i="94"/>
  <c r="G30" i="94"/>
  <c r="F30" i="94"/>
  <c r="E30" i="94"/>
  <c r="D30" i="94"/>
  <c r="C30" i="94"/>
  <c r="N29" i="94"/>
  <c r="L29" i="94"/>
  <c r="K29" i="94"/>
  <c r="J29" i="94"/>
  <c r="I29" i="94"/>
  <c r="H29" i="94"/>
  <c r="G29" i="94"/>
  <c r="F29" i="94"/>
  <c r="E29" i="94"/>
  <c r="D29" i="94"/>
  <c r="C29" i="94"/>
  <c r="N28" i="94"/>
  <c r="L28" i="94"/>
  <c r="K28" i="94"/>
  <c r="J28" i="94"/>
  <c r="I28" i="94"/>
  <c r="H28" i="94"/>
  <c r="G28" i="94"/>
  <c r="F28" i="94"/>
  <c r="E28" i="94"/>
  <c r="D28" i="94"/>
  <c r="C28" i="94"/>
  <c r="L27" i="94"/>
  <c r="K27" i="94"/>
  <c r="J27" i="94"/>
  <c r="I27" i="94"/>
  <c r="H27" i="94"/>
  <c r="G27" i="94"/>
  <c r="F27" i="94"/>
  <c r="E27" i="94"/>
  <c r="D27" i="94"/>
  <c r="C27" i="94"/>
  <c r="Y19" i="94"/>
  <c r="X19" i="94"/>
  <c r="W19" i="94"/>
  <c r="Y18" i="94"/>
  <c r="X18" i="94"/>
  <c r="W18" i="94"/>
  <c r="Y17" i="94"/>
  <c r="X17" i="94"/>
  <c r="W17" i="94"/>
  <c r="Y16" i="94"/>
  <c r="X16" i="94"/>
  <c r="W16" i="94"/>
  <c r="Y15" i="94"/>
  <c r="X15" i="94"/>
  <c r="W15" i="94"/>
  <c r="Y14" i="94"/>
  <c r="X14" i="94"/>
  <c r="W14" i="94"/>
  <c r="Y13" i="94"/>
  <c r="X13" i="94"/>
  <c r="W13" i="94"/>
  <c r="Y12" i="94"/>
  <c r="X12" i="94"/>
  <c r="W12" i="94"/>
  <c r="Y11" i="94"/>
  <c r="X11" i="94"/>
  <c r="W11" i="94"/>
  <c r="Y10" i="94"/>
  <c r="X10" i="94"/>
  <c r="W10" i="94"/>
  <c r="Y9" i="94"/>
  <c r="X9" i="94"/>
  <c r="W9" i="94"/>
  <c r="Y8" i="94"/>
  <c r="X8" i="94"/>
  <c r="W8" i="94"/>
  <c r="Y7" i="94"/>
  <c r="X7" i="94"/>
  <c r="W7" i="94"/>
  <c r="Y6" i="94"/>
  <c r="X6" i="94"/>
  <c r="W6" i="94"/>
  <c r="Y5" i="94"/>
  <c r="X5" i="94"/>
  <c r="W5" i="94"/>
  <c r="U19" i="94"/>
  <c r="T19" i="94"/>
  <c r="S19" i="94"/>
  <c r="U18" i="94"/>
  <c r="T18" i="94"/>
  <c r="S18" i="94"/>
  <c r="U17" i="94"/>
  <c r="T17" i="94"/>
  <c r="S17" i="94"/>
  <c r="U16" i="94"/>
  <c r="T16" i="94"/>
  <c r="S16" i="94"/>
  <c r="U15" i="94"/>
  <c r="T15" i="94"/>
  <c r="S15" i="94"/>
  <c r="U14" i="94"/>
  <c r="T14" i="94"/>
  <c r="S14" i="94"/>
  <c r="U13" i="94"/>
  <c r="T13" i="94"/>
  <c r="S13" i="94"/>
  <c r="U12" i="94"/>
  <c r="T12" i="94"/>
  <c r="S12" i="94"/>
  <c r="U11" i="94"/>
  <c r="T11" i="94"/>
  <c r="S11" i="94"/>
  <c r="U10" i="94"/>
  <c r="T10" i="94"/>
  <c r="S10" i="94"/>
  <c r="U9" i="94"/>
  <c r="T9" i="94"/>
  <c r="S9" i="94"/>
  <c r="U8" i="94"/>
  <c r="T8" i="94"/>
  <c r="S8" i="94"/>
  <c r="U7" i="94"/>
  <c r="T7" i="94"/>
  <c r="S7" i="94"/>
  <c r="U6" i="94"/>
  <c r="T6" i="94"/>
  <c r="S6" i="94"/>
  <c r="U5" i="94"/>
  <c r="T5" i="94"/>
  <c r="S5" i="94"/>
  <c r="N129" i="87"/>
  <c r="L129" i="87"/>
  <c r="K129" i="87"/>
  <c r="J129" i="87"/>
  <c r="I129" i="87"/>
  <c r="H129" i="87"/>
  <c r="G129" i="87"/>
  <c r="F129" i="87"/>
  <c r="E129" i="87"/>
  <c r="D129" i="87"/>
  <c r="C129" i="87"/>
  <c r="N128" i="87"/>
  <c r="L128" i="87"/>
  <c r="K128" i="87"/>
  <c r="J128" i="87"/>
  <c r="I128" i="87"/>
  <c r="H128" i="87"/>
  <c r="G128" i="87"/>
  <c r="F128" i="87"/>
  <c r="E128" i="87"/>
  <c r="D128" i="87"/>
  <c r="C128" i="87"/>
  <c r="N127" i="87"/>
  <c r="L127" i="87"/>
  <c r="K127" i="87"/>
  <c r="J127" i="87"/>
  <c r="I127" i="87"/>
  <c r="H127" i="87"/>
  <c r="G127" i="87"/>
  <c r="F127" i="87"/>
  <c r="E127" i="87"/>
  <c r="D127" i="87"/>
  <c r="C127" i="87"/>
  <c r="N126" i="87"/>
  <c r="L126" i="87"/>
  <c r="K126" i="87"/>
  <c r="J126" i="87"/>
  <c r="I126" i="87"/>
  <c r="H126" i="87"/>
  <c r="G126" i="87"/>
  <c r="F126" i="87"/>
  <c r="E126" i="87"/>
  <c r="D126" i="87"/>
  <c r="C126" i="87"/>
  <c r="N125" i="87"/>
  <c r="L125" i="87"/>
  <c r="K125" i="87"/>
  <c r="J125" i="87"/>
  <c r="I125" i="87"/>
  <c r="H125" i="87"/>
  <c r="G125" i="87"/>
  <c r="F125" i="87"/>
  <c r="E125" i="87"/>
  <c r="D125" i="87"/>
  <c r="C125" i="87"/>
  <c r="N124" i="87"/>
  <c r="L124" i="87"/>
  <c r="K124" i="87"/>
  <c r="J124" i="87"/>
  <c r="I124" i="87"/>
  <c r="H124" i="87"/>
  <c r="G124" i="87"/>
  <c r="F124" i="87"/>
  <c r="E124" i="87"/>
  <c r="D124" i="87"/>
  <c r="C124" i="87"/>
  <c r="N123" i="87"/>
  <c r="L123" i="87"/>
  <c r="K123" i="87"/>
  <c r="J123" i="87"/>
  <c r="I123" i="87"/>
  <c r="H123" i="87"/>
  <c r="G123" i="87"/>
  <c r="F123" i="87"/>
  <c r="E123" i="87"/>
  <c r="D123" i="87"/>
  <c r="C123" i="87"/>
  <c r="N122" i="87"/>
  <c r="L122" i="87"/>
  <c r="K122" i="87"/>
  <c r="J122" i="87"/>
  <c r="I122" i="87"/>
  <c r="H122" i="87"/>
  <c r="G122" i="87"/>
  <c r="F122" i="87"/>
  <c r="E122" i="87"/>
  <c r="D122" i="87"/>
  <c r="C122" i="87"/>
  <c r="N121" i="87"/>
  <c r="L121" i="87"/>
  <c r="K121" i="87"/>
  <c r="J121" i="87"/>
  <c r="I121" i="87"/>
  <c r="H121" i="87"/>
  <c r="G121" i="87"/>
  <c r="F121" i="87"/>
  <c r="E121" i="87"/>
  <c r="D121" i="87"/>
  <c r="C121" i="87"/>
  <c r="N120" i="87"/>
  <c r="L120" i="87"/>
  <c r="K120" i="87"/>
  <c r="J120" i="87"/>
  <c r="I120" i="87"/>
  <c r="H120" i="87"/>
  <c r="G120" i="87"/>
  <c r="F120" i="87"/>
  <c r="E120" i="87"/>
  <c r="D120" i="87"/>
  <c r="C120" i="87"/>
  <c r="N119" i="87"/>
  <c r="L119" i="87"/>
  <c r="K119" i="87"/>
  <c r="J119" i="87"/>
  <c r="I119" i="87"/>
  <c r="H119" i="87"/>
  <c r="G119" i="87"/>
  <c r="F119" i="87"/>
  <c r="E119" i="87"/>
  <c r="D119" i="87"/>
  <c r="C119" i="87"/>
  <c r="N118" i="87"/>
  <c r="L118" i="87"/>
  <c r="K118" i="87"/>
  <c r="J118" i="87"/>
  <c r="I118" i="87"/>
  <c r="H118" i="87"/>
  <c r="G118" i="87"/>
  <c r="F118" i="87"/>
  <c r="E118" i="87"/>
  <c r="D118" i="87"/>
  <c r="C118" i="87"/>
  <c r="N117" i="87"/>
  <c r="L117" i="87"/>
  <c r="K117" i="87"/>
  <c r="J117" i="87"/>
  <c r="I117" i="87"/>
  <c r="H117" i="87"/>
  <c r="G117" i="87"/>
  <c r="F117" i="87"/>
  <c r="E117" i="87"/>
  <c r="D117" i="87"/>
  <c r="C117" i="87"/>
  <c r="N116" i="87"/>
  <c r="L116" i="87"/>
  <c r="K116" i="87"/>
  <c r="J116" i="87"/>
  <c r="I116" i="87"/>
  <c r="H116" i="87"/>
  <c r="G116" i="87"/>
  <c r="F116" i="87"/>
  <c r="E116" i="87"/>
  <c r="D116" i="87"/>
  <c r="C116" i="87"/>
  <c r="N115" i="87"/>
  <c r="L115" i="87"/>
  <c r="K115" i="87"/>
  <c r="J115" i="87"/>
  <c r="I115" i="87"/>
  <c r="H115" i="87"/>
  <c r="G115" i="87"/>
  <c r="F115" i="87"/>
  <c r="E115" i="87"/>
  <c r="D115" i="87"/>
  <c r="C115" i="87"/>
  <c r="N107" i="87"/>
  <c r="L107" i="87"/>
  <c r="K107" i="87"/>
  <c r="J107" i="87"/>
  <c r="I107" i="87"/>
  <c r="H107" i="87"/>
  <c r="G107" i="87"/>
  <c r="F107" i="87"/>
  <c r="E107" i="87"/>
  <c r="D107" i="87"/>
  <c r="C107" i="87"/>
  <c r="N106" i="87"/>
  <c r="L106" i="87"/>
  <c r="K106" i="87"/>
  <c r="J106" i="87"/>
  <c r="I106" i="87"/>
  <c r="H106" i="87"/>
  <c r="G106" i="87"/>
  <c r="F106" i="87"/>
  <c r="E106" i="87"/>
  <c r="D106" i="87"/>
  <c r="C106" i="87"/>
  <c r="N105" i="87"/>
  <c r="L105" i="87"/>
  <c r="K105" i="87"/>
  <c r="J105" i="87"/>
  <c r="I105" i="87"/>
  <c r="H105" i="87"/>
  <c r="G105" i="87"/>
  <c r="F105" i="87"/>
  <c r="E105" i="87"/>
  <c r="D105" i="87"/>
  <c r="C105" i="87"/>
  <c r="N104" i="87"/>
  <c r="L104" i="87"/>
  <c r="K104" i="87"/>
  <c r="J104" i="87"/>
  <c r="I104" i="87"/>
  <c r="H104" i="87"/>
  <c r="G104" i="87"/>
  <c r="F104" i="87"/>
  <c r="E104" i="87"/>
  <c r="D104" i="87"/>
  <c r="C104" i="87"/>
  <c r="N103" i="87"/>
  <c r="L103" i="87"/>
  <c r="K103" i="87"/>
  <c r="J103" i="87"/>
  <c r="I103" i="87"/>
  <c r="H103" i="87"/>
  <c r="G103" i="87"/>
  <c r="F103" i="87"/>
  <c r="E103" i="87"/>
  <c r="D103" i="87"/>
  <c r="C103" i="87"/>
  <c r="N102" i="87"/>
  <c r="L102" i="87"/>
  <c r="K102" i="87"/>
  <c r="J102" i="87"/>
  <c r="I102" i="87"/>
  <c r="H102" i="87"/>
  <c r="G102" i="87"/>
  <c r="F102" i="87"/>
  <c r="E102" i="87"/>
  <c r="D102" i="87"/>
  <c r="C102" i="87"/>
  <c r="N101" i="87"/>
  <c r="L101" i="87"/>
  <c r="K101" i="87"/>
  <c r="J101" i="87"/>
  <c r="I101" i="87"/>
  <c r="H101" i="87"/>
  <c r="G101" i="87"/>
  <c r="F101" i="87"/>
  <c r="E101" i="87"/>
  <c r="D101" i="87"/>
  <c r="C101" i="87"/>
  <c r="N100" i="87"/>
  <c r="L100" i="87"/>
  <c r="K100" i="87"/>
  <c r="J100" i="87"/>
  <c r="I100" i="87"/>
  <c r="H100" i="87"/>
  <c r="G100" i="87"/>
  <c r="F100" i="87"/>
  <c r="E100" i="87"/>
  <c r="D100" i="87"/>
  <c r="C100" i="87"/>
  <c r="N99" i="87"/>
  <c r="L99" i="87"/>
  <c r="K99" i="87"/>
  <c r="J99" i="87"/>
  <c r="I99" i="87"/>
  <c r="H99" i="87"/>
  <c r="G99" i="87"/>
  <c r="F99" i="87"/>
  <c r="E99" i="87"/>
  <c r="D99" i="87"/>
  <c r="C99" i="87"/>
  <c r="N98" i="87"/>
  <c r="L98" i="87"/>
  <c r="K98" i="87"/>
  <c r="J98" i="87"/>
  <c r="I98" i="87"/>
  <c r="H98" i="87"/>
  <c r="G98" i="87"/>
  <c r="F98" i="87"/>
  <c r="E98" i="87"/>
  <c r="D98" i="87"/>
  <c r="C98" i="87"/>
  <c r="N97" i="87"/>
  <c r="L97" i="87"/>
  <c r="K97" i="87"/>
  <c r="J97" i="87"/>
  <c r="I97" i="87"/>
  <c r="H97" i="87"/>
  <c r="G97" i="87"/>
  <c r="F97" i="87"/>
  <c r="E97" i="87"/>
  <c r="D97" i="87"/>
  <c r="C97" i="87"/>
  <c r="N96" i="87"/>
  <c r="L96" i="87"/>
  <c r="K96" i="87"/>
  <c r="J96" i="87"/>
  <c r="I96" i="87"/>
  <c r="H96" i="87"/>
  <c r="G96" i="87"/>
  <c r="F96" i="87"/>
  <c r="E96" i="87"/>
  <c r="D96" i="87"/>
  <c r="C96" i="87"/>
  <c r="N95" i="87"/>
  <c r="L95" i="87"/>
  <c r="K95" i="87"/>
  <c r="J95" i="87"/>
  <c r="I95" i="87"/>
  <c r="H95" i="87"/>
  <c r="G95" i="87"/>
  <c r="F95" i="87"/>
  <c r="E95" i="87"/>
  <c r="D95" i="87"/>
  <c r="C95" i="87"/>
  <c r="N94" i="87"/>
  <c r="L94" i="87"/>
  <c r="K94" i="87"/>
  <c r="J94" i="87"/>
  <c r="I94" i="87"/>
  <c r="H94" i="87"/>
  <c r="G94" i="87"/>
  <c r="F94" i="87"/>
  <c r="E94" i="87"/>
  <c r="D94" i="87"/>
  <c r="C94" i="87"/>
  <c r="N93" i="87"/>
  <c r="L93" i="87"/>
  <c r="K93" i="87"/>
  <c r="J93" i="87"/>
  <c r="I93" i="87"/>
  <c r="H93" i="87"/>
  <c r="G93" i="87"/>
  <c r="F93" i="87"/>
  <c r="E93" i="87"/>
  <c r="D93" i="87"/>
  <c r="C93" i="87"/>
  <c r="N85" i="87"/>
  <c r="L85" i="87"/>
  <c r="K85" i="87"/>
  <c r="J85" i="87"/>
  <c r="I85" i="87"/>
  <c r="H85" i="87"/>
  <c r="G85" i="87"/>
  <c r="F85" i="87"/>
  <c r="E85" i="87"/>
  <c r="D85" i="87"/>
  <c r="C85" i="87"/>
  <c r="N84" i="87"/>
  <c r="L84" i="87"/>
  <c r="K84" i="87"/>
  <c r="J84" i="87"/>
  <c r="I84" i="87"/>
  <c r="H84" i="87"/>
  <c r="G84" i="87"/>
  <c r="F84" i="87"/>
  <c r="E84" i="87"/>
  <c r="D84" i="87"/>
  <c r="C84" i="87"/>
  <c r="N83" i="87"/>
  <c r="L83" i="87"/>
  <c r="K83" i="87"/>
  <c r="J83" i="87"/>
  <c r="I83" i="87"/>
  <c r="H83" i="87"/>
  <c r="G83" i="87"/>
  <c r="F83" i="87"/>
  <c r="E83" i="87"/>
  <c r="D83" i="87"/>
  <c r="C83" i="87"/>
  <c r="N82" i="87"/>
  <c r="L82" i="87"/>
  <c r="K82" i="87"/>
  <c r="J82" i="87"/>
  <c r="I82" i="87"/>
  <c r="H82" i="87"/>
  <c r="G82" i="87"/>
  <c r="F82" i="87"/>
  <c r="E82" i="87"/>
  <c r="D82" i="87"/>
  <c r="C82" i="87"/>
  <c r="N81" i="87"/>
  <c r="L81" i="87"/>
  <c r="K81" i="87"/>
  <c r="J81" i="87"/>
  <c r="I81" i="87"/>
  <c r="H81" i="87"/>
  <c r="G81" i="87"/>
  <c r="F81" i="87"/>
  <c r="E81" i="87"/>
  <c r="D81" i="87"/>
  <c r="C81" i="87"/>
  <c r="N80" i="87"/>
  <c r="L80" i="87"/>
  <c r="K80" i="87"/>
  <c r="J80" i="87"/>
  <c r="I80" i="87"/>
  <c r="H80" i="87"/>
  <c r="G80" i="87"/>
  <c r="F80" i="87"/>
  <c r="E80" i="87"/>
  <c r="D80" i="87"/>
  <c r="C80" i="87"/>
  <c r="N79" i="87"/>
  <c r="L79" i="87"/>
  <c r="K79" i="87"/>
  <c r="J79" i="87"/>
  <c r="I79" i="87"/>
  <c r="H79" i="87"/>
  <c r="G79" i="87"/>
  <c r="F79" i="87"/>
  <c r="E79" i="87"/>
  <c r="D79" i="87"/>
  <c r="C79" i="87"/>
  <c r="N78" i="87"/>
  <c r="L78" i="87"/>
  <c r="K78" i="87"/>
  <c r="J78" i="87"/>
  <c r="I78" i="87"/>
  <c r="H78" i="87"/>
  <c r="G78" i="87"/>
  <c r="F78" i="87"/>
  <c r="E78" i="87"/>
  <c r="D78" i="87"/>
  <c r="C78" i="87"/>
  <c r="N77" i="87"/>
  <c r="L77" i="87"/>
  <c r="K77" i="87"/>
  <c r="J77" i="87"/>
  <c r="I77" i="87"/>
  <c r="H77" i="87"/>
  <c r="G77" i="87"/>
  <c r="F77" i="87"/>
  <c r="E77" i="87"/>
  <c r="D77" i="87"/>
  <c r="C77" i="87"/>
  <c r="N76" i="87"/>
  <c r="L76" i="87"/>
  <c r="K76" i="87"/>
  <c r="J76" i="87"/>
  <c r="I76" i="87"/>
  <c r="H76" i="87"/>
  <c r="G76" i="87"/>
  <c r="F76" i="87"/>
  <c r="E76" i="87"/>
  <c r="D76" i="87"/>
  <c r="C76" i="87"/>
  <c r="N75" i="87"/>
  <c r="L75" i="87"/>
  <c r="K75" i="87"/>
  <c r="J75" i="87"/>
  <c r="I75" i="87"/>
  <c r="H75" i="87"/>
  <c r="G75" i="87"/>
  <c r="F75" i="87"/>
  <c r="E75" i="87"/>
  <c r="D75" i="87"/>
  <c r="C75" i="87"/>
  <c r="N74" i="87"/>
  <c r="L74" i="87"/>
  <c r="K74" i="87"/>
  <c r="J74" i="87"/>
  <c r="I74" i="87"/>
  <c r="H74" i="87"/>
  <c r="G74" i="87"/>
  <c r="F74" i="87"/>
  <c r="E74" i="87"/>
  <c r="D74" i="87"/>
  <c r="C74" i="87"/>
  <c r="N73" i="87"/>
  <c r="L73" i="87"/>
  <c r="K73" i="87"/>
  <c r="J73" i="87"/>
  <c r="I73" i="87"/>
  <c r="H73" i="87"/>
  <c r="G73" i="87"/>
  <c r="F73" i="87"/>
  <c r="E73" i="87"/>
  <c r="D73" i="87"/>
  <c r="C73" i="87"/>
  <c r="N72" i="87"/>
  <c r="L72" i="87"/>
  <c r="K72" i="87"/>
  <c r="J72" i="87"/>
  <c r="I72" i="87"/>
  <c r="H72" i="87"/>
  <c r="G72" i="87"/>
  <c r="F72" i="87"/>
  <c r="E72" i="87"/>
  <c r="D72" i="87"/>
  <c r="C72" i="87"/>
  <c r="N71" i="87"/>
  <c r="L71" i="87"/>
  <c r="K71" i="87"/>
  <c r="J71" i="87"/>
  <c r="I71" i="87"/>
  <c r="H71" i="87"/>
  <c r="G71" i="87"/>
  <c r="F71" i="87"/>
  <c r="E71" i="87"/>
  <c r="D71" i="87"/>
  <c r="C71" i="87"/>
  <c r="N63" i="87"/>
  <c r="L63" i="87"/>
  <c r="K63" i="87"/>
  <c r="J63" i="87"/>
  <c r="I63" i="87"/>
  <c r="H63" i="87"/>
  <c r="G63" i="87"/>
  <c r="F63" i="87"/>
  <c r="E63" i="87"/>
  <c r="D63" i="87"/>
  <c r="C63" i="87"/>
  <c r="N62" i="87"/>
  <c r="L62" i="87"/>
  <c r="K62" i="87"/>
  <c r="J62" i="87"/>
  <c r="I62" i="87"/>
  <c r="H62" i="87"/>
  <c r="G62" i="87"/>
  <c r="F62" i="87"/>
  <c r="E62" i="87"/>
  <c r="D62" i="87"/>
  <c r="C62" i="87"/>
  <c r="N61" i="87"/>
  <c r="L61" i="87"/>
  <c r="K61" i="87"/>
  <c r="J61" i="87"/>
  <c r="I61" i="87"/>
  <c r="H61" i="87"/>
  <c r="G61" i="87"/>
  <c r="F61" i="87"/>
  <c r="E61" i="87"/>
  <c r="D61" i="87"/>
  <c r="C61" i="87"/>
  <c r="N60" i="87"/>
  <c r="L60" i="87"/>
  <c r="K60" i="87"/>
  <c r="J60" i="87"/>
  <c r="I60" i="87"/>
  <c r="H60" i="87"/>
  <c r="G60" i="87"/>
  <c r="F60" i="87"/>
  <c r="E60" i="87"/>
  <c r="D60" i="87"/>
  <c r="C60" i="87"/>
  <c r="N59" i="87"/>
  <c r="L59" i="87"/>
  <c r="K59" i="87"/>
  <c r="J59" i="87"/>
  <c r="I59" i="87"/>
  <c r="H59" i="87"/>
  <c r="G59" i="87"/>
  <c r="F59" i="87"/>
  <c r="E59" i="87"/>
  <c r="D59" i="87"/>
  <c r="C59" i="87"/>
  <c r="N58" i="87"/>
  <c r="L58" i="87"/>
  <c r="K58" i="87"/>
  <c r="J58" i="87"/>
  <c r="I58" i="87"/>
  <c r="H58" i="87"/>
  <c r="G58" i="87"/>
  <c r="F58" i="87"/>
  <c r="E58" i="87"/>
  <c r="D58" i="87"/>
  <c r="C58" i="87"/>
  <c r="N57" i="87"/>
  <c r="L57" i="87"/>
  <c r="K57" i="87"/>
  <c r="J57" i="87"/>
  <c r="I57" i="87"/>
  <c r="H57" i="87"/>
  <c r="G57" i="87"/>
  <c r="F57" i="87"/>
  <c r="E57" i="87"/>
  <c r="D57" i="87"/>
  <c r="C57" i="87"/>
  <c r="N56" i="87"/>
  <c r="L56" i="87"/>
  <c r="K56" i="87"/>
  <c r="J56" i="87"/>
  <c r="I56" i="87"/>
  <c r="H56" i="87"/>
  <c r="G56" i="87"/>
  <c r="F56" i="87"/>
  <c r="E56" i="87"/>
  <c r="D56" i="87"/>
  <c r="C56" i="87"/>
  <c r="N55" i="87"/>
  <c r="L55" i="87"/>
  <c r="K55" i="87"/>
  <c r="J55" i="87"/>
  <c r="I55" i="87"/>
  <c r="H55" i="87"/>
  <c r="G55" i="87"/>
  <c r="F55" i="87"/>
  <c r="E55" i="87"/>
  <c r="D55" i="87"/>
  <c r="C55" i="87"/>
  <c r="N54" i="87"/>
  <c r="L54" i="87"/>
  <c r="K54" i="87"/>
  <c r="J54" i="87"/>
  <c r="I54" i="87"/>
  <c r="H54" i="87"/>
  <c r="G54" i="87"/>
  <c r="F54" i="87"/>
  <c r="E54" i="87"/>
  <c r="D54" i="87"/>
  <c r="C54" i="87"/>
  <c r="N53" i="87"/>
  <c r="L53" i="87"/>
  <c r="K53" i="87"/>
  <c r="J53" i="87"/>
  <c r="I53" i="87"/>
  <c r="H53" i="87"/>
  <c r="G53" i="87"/>
  <c r="F53" i="87"/>
  <c r="E53" i="87"/>
  <c r="D53" i="87"/>
  <c r="C53" i="87"/>
  <c r="N52" i="87"/>
  <c r="L52" i="87"/>
  <c r="K52" i="87"/>
  <c r="J52" i="87"/>
  <c r="I52" i="87"/>
  <c r="H52" i="87"/>
  <c r="G52" i="87"/>
  <c r="F52" i="87"/>
  <c r="E52" i="87"/>
  <c r="D52" i="87"/>
  <c r="C52" i="87"/>
  <c r="N51" i="87"/>
  <c r="L51" i="87"/>
  <c r="K51" i="87"/>
  <c r="J51" i="87"/>
  <c r="I51" i="87"/>
  <c r="H51" i="87"/>
  <c r="G51" i="87"/>
  <c r="F51" i="87"/>
  <c r="E51" i="87"/>
  <c r="D51" i="87"/>
  <c r="C51" i="87"/>
  <c r="N50" i="87"/>
  <c r="L50" i="87"/>
  <c r="K50" i="87"/>
  <c r="J50" i="87"/>
  <c r="I50" i="87"/>
  <c r="H50" i="87"/>
  <c r="G50" i="87"/>
  <c r="F50" i="87"/>
  <c r="E50" i="87"/>
  <c r="D50" i="87"/>
  <c r="C50" i="87"/>
  <c r="N49" i="87"/>
  <c r="L49" i="87"/>
  <c r="K49" i="87"/>
  <c r="J49" i="87"/>
  <c r="I49" i="87"/>
  <c r="H49" i="87"/>
  <c r="G49" i="87"/>
  <c r="F49" i="87"/>
  <c r="E49" i="87"/>
  <c r="D49" i="87"/>
  <c r="C49" i="87"/>
  <c r="N41" i="87"/>
  <c r="L41" i="87"/>
  <c r="K41" i="87"/>
  <c r="J41" i="87"/>
  <c r="I41" i="87"/>
  <c r="H41" i="87"/>
  <c r="G41" i="87"/>
  <c r="F41" i="87"/>
  <c r="E41" i="87"/>
  <c r="D41" i="87"/>
  <c r="C41" i="87"/>
  <c r="N40" i="87"/>
  <c r="L40" i="87"/>
  <c r="K40" i="87"/>
  <c r="J40" i="87"/>
  <c r="I40" i="87"/>
  <c r="H40" i="87"/>
  <c r="G40" i="87"/>
  <c r="F40" i="87"/>
  <c r="E40" i="87"/>
  <c r="D40" i="87"/>
  <c r="C40" i="87"/>
  <c r="N39" i="87"/>
  <c r="L39" i="87"/>
  <c r="K39" i="87"/>
  <c r="J39" i="87"/>
  <c r="I39" i="87"/>
  <c r="H39" i="87"/>
  <c r="G39" i="87"/>
  <c r="F39" i="87"/>
  <c r="E39" i="87"/>
  <c r="D39" i="87"/>
  <c r="C39" i="87"/>
  <c r="N38" i="87"/>
  <c r="L38" i="87"/>
  <c r="K38" i="87"/>
  <c r="J38" i="87"/>
  <c r="I38" i="87"/>
  <c r="H38" i="87"/>
  <c r="G38" i="87"/>
  <c r="F38" i="87"/>
  <c r="E38" i="87"/>
  <c r="D38" i="87"/>
  <c r="C38" i="87"/>
  <c r="N37" i="87"/>
  <c r="L37" i="87"/>
  <c r="K37" i="87"/>
  <c r="J37" i="87"/>
  <c r="I37" i="87"/>
  <c r="H37" i="87"/>
  <c r="G37" i="87"/>
  <c r="F37" i="87"/>
  <c r="E37" i="87"/>
  <c r="D37" i="87"/>
  <c r="C37" i="87"/>
  <c r="N36" i="87"/>
  <c r="L36" i="87"/>
  <c r="K36" i="87"/>
  <c r="J36" i="87"/>
  <c r="I36" i="87"/>
  <c r="H36" i="87"/>
  <c r="G36" i="87"/>
  <c r="F36" i="87"/>
  <c r="E36" i="87"/>
  <c r="D36" i="87"/>
  <c r="C36" i="87"/>
  <c r="N35" i="87"/>
  <c r="L35" i="87"/>
  <c r="K35" i="87"/>
  <c r="J35" i="87"/>
  <c r="I35" i="87"/>
  <c r="H35" i="87"/>
  <c r="G35" i="87"/>
  <c r="F35" i="87"/>
  <c r="E35" i="87"/>
  <c r="D35" i="87"/>
  <c r="C35" i="87"/>
  <c r="N34" i="87"/>
  <c r="L34" i="87"/>
  <c r="K34" i="87"/>
  <c r="J34" i="87"/>
  <c r="I34" i="87"/>
  <c r="H34" i="87"/>
  <c r="G34" i="87"/>
  <c r="F34" i="87"/>
  <c r="E34" i="87"/>
  <c r="D34" i="87"/>
  <c r="C34" i="87"/>
  <c r="N33" i="87"/>
  <c r="L33" i="87"/>
  <c r="K33" i="87"/>
  <c r="J33" i="87"/>
  <c r="I33" i="87"/>
  <c r="H33" i="87"/>
  <c r="G33" i="87"/>
  <c r="F33" i="87"/>
  <c r="E33" i="87"/>
  <c r="D33" i="87"/>
  <c r="C33" i="87"/>
  <c r="N32" i="87"/>
  <c r="L32" i="87"/>
  <c r="K32" i="87"/>
  <c r="J32" i="87"/>
  <c r="I32" i="87"/>
  <c r="H32" i="87"/>
  <c r="G32" i="87"/>
  <c r="F32" i="87"/>
  <c r="E32" i="87"/>
  <c r="D32" i="87"/>
  <c r="C32" i="87"/>
  <c r="N31" i="87"/>
  <c r="L31" i="87"/>
  <c r="K31" i="87"/>
  <c r="J31" i="87"/>
  <c r="I31" i="87"/>
  <c r="H31" i="87"/>
  <c r="G31" i="87"/>
  <c r="F31" i="87"/>
  <c r="E31" i="87"/>
  <c r="D31" i="87"/>
  <c r="C31" i="87"/>
  <c r="N30" i="87"/>
  <c r="L30" i="87"/>
  <c r="K30" i="87"/>
  <c r="J30" i="87"/>
  <c r="I30" i="87"/>
  <c r="H30" i="87"/>
  <c r="G30" i="87"/>
  <c r="F30" i="87"/>
  <c r="E30" i="87"/>
  <c r="D30" i="87"/>
  <c r="C30" i="87"/>
  <c r="N29" i="87"/>
  <c r="L29" i="87"/>
  <c r="K29" i="87"/>
  <c r="J29" i="87"/>
  <c r="I29" i="87"/>
  <c r="H29" i="87"/>
  <c r="G29" i="87"/>
  <c r="F29" i="87"/>
  <c r="E29" i="87"/>
  <c r="D29" i="87"/>
  <c r="C29" i="87"/>
  <c r="N28" i="87"/>
  <c r="L28" i="87"/>
  <c r="K28" i="87"/>
  <c r="J28" i="87"/>
  <c r="I28" i="87"/>
  <c r="H28" i="87"/>
  <c r="G28" i="87"/>
  <c r="F28" i="87"/>
  <c r="E28" i="87"/>
  <c r="D28" i="87"/>
  <c r="C28" i="87"/>
  <c r="N27" i="87"/>
  <c r="L27" i="87"/>
  <c r="K27" i="87"/>
  <c r="J27" i="87"/>
  <c r="I27" i="87"/>
  <c r="H27" i="87"/>
  <c r="G27" i="87"/>
  <c r="F27" i="87"/>
  <c r="E27" i="87"/>
  <c r="D27" i="87"/>
  <c r="C27" i="87"/>
  <c r="N19" i="87"/>
  <c r="L19" i="87"/>
  <c r="K19" i="87"/>
  <c r="J19" i="87"/>
  <c r="I19" i="87"/>
  <c r="H19" i="87"/>
  <c r="G19" i="87"/>
  <c r="F19" i="87"/>
  <c r="E19" i="87"/>
  <c r="D19" i="87"/>
  <c r="C19" i="87"/>
  <c r="N18" i="87"/>
  <c r="L18" i="87"/>
  <c r="K18" i="87"/>
  <c r="J18" i="87"/>
  <c r="I18" i="87"/>
  <c r="H18" i="87"/>
  <c r="G18" i="87"/>
  <c r="F18" i="87"/>
  <c r="E18" i="87"/>
  <c r="D18" i="87"/>
  <c r="C18" i="87"/>
  <c r="N17" i="87"/>
  <c r="L17" i="87"/>
  <c r="K17" i="87"/>
  <c r="J17" i="87"/>
  <c r="I17" i="87"/>
  <c r="H17" i="87"/>
  <c r="G17" i="87"/>
  <c r="F17" i="87"/>
  <c r="E17" i="87"/>
  <c r="D17" i="87"/>
  <c r="C17" i="87"/>
  <c r="N16" i="87"/>
  <c r="L16" i="87"/>
  <c r="K16" i="87"/>
  <c r="J16" i="87"/>
  <c r="I16" i="87"/>
  <c r="H16" i="87"/>
  <c r="G16" i="87"/>
  <c r="F16" i="87"/>
  <c r="E16" i="87"/>
  <c r="D16" i="87"/>
  <c r="C16" i="87"/>
  <c r="N15" i="87"/>
  <c r="L15" i="87"/>
  <c r="K15" i="87"/>
  <c r="J15" i="87"/>
  <c r="I15" i="87"/>
  <c r="H15" i="87"/>
  <c r="G15" i="87"/>
  <c r="F15" i="87"/>
  <c r="E15" i="87"/>
  <c r="D15" i="87"/>
  <c r="C15" i="87"/>
  <c r="N14" i="87"/>
  <c r="L14" i="87"/>
  <c r="K14" i="87"/>
  <c r="J14" i="87"/>
  <c r="I14" i="87"/>
  <c r="H14" i="87"/>
  <c r="G14" i="87"/>
  <c r="F14" i="87"/>
  <c r="E14" i="87"/>
  <c r="D14" i="87"/>
  <c r="C14" i="87"/>
  <c r="N13" i="87"/>
  <c r="L13" i="87"/>
  <c r="K13" i="87"/>
  <c r="J13" i="87"/>
  <c r="I13" i="87"/>
  <c r="H13" i="87"/>
  <c r="G13" i="87"/>
  <c r="F13" i="87"/>
  <c r="E13" i="87"/>
  <c r="D13" i="87"/>
  <c r="C13" i="87"/>
  <c r="N12" i="87"/>
  <c r="L12" i="87"/>
  <c r="K12" i="87"/>
  <c r="J12" i="87"/>
  <c r="I12" i="87"/>
  <c r="H12" i="87"/>
  <c r="G12" i="87"/>
  <c r="F12" i="87"/>
  <c r="E12" i="87"/>
  <c r="D12" i="87"/>
  <c r="C12" i="87"/>
  <c r="N11" i="87"/>
  <c r="L11" i="87"/>
  <c r="K11" i="87"/>
  <c r="J11" i="87"/>
  <c r="I11" i="87"/>
  <c r="H11" i="87"/>
  <c r="G11" i="87"/>
  <c r="F11" i="87"/>
  <c r="E11" i="87"/>
  <c r="D11" i="87"/>
  <c r="C11" i="87"/>
  <c r="N10" i="87"/>
  <c r="L10" i="87"/>
  <c r="K10" i="87"/>
  <c r="J10" i="87"/>
  <c r="I10" i="87"/>
  <c r="H10" i="87"/>
  <c r="G10" i="87"/>
  <c r="F10" i="87"/>
  <c r="E10" i="87"/>
  <c r="D10" i="87"/>
  <c r="C10" i="87"/>
  <c r="N9" i="87"/>
  <c r="L9" i="87"/>
  <c r="K9" i="87"/>
  <c r="J9" i="87"/>
  <c r="I9" i="87"/>
  <c r="H9" i="87"/>
  <c r="G9" i="87"/>
  <c r="F9" i="87"/>
  <c r="E9" i="87"/>
  <c r="D9" i="87"/>
  <c r="C9" i="87"/>
  <c r="N8" i="87"/>
  <c r="L8" i="87"/>
  <c r="K8" i="87"/>
  <c r="J8" i="87"/>
  <c r="I8" i="87"/>
  <c r="H8" i="87"/>
  <c r="G8" i="87"/>
  <c r="F8" i="87"/>
  <c r="E8" i="87"/>
  <c r="D8" i="87"/>
  <c r="C8" i="87"/>
  <c r="N7" i="87"/>
  <c r="L7" i="87"/>
  <c r="K7" i="87"/>
  <c r="J7" i="87"/>
  <c r="I7" i="87"/>
  <c r="H7" i="87"/>
  <c r="G7" i="87"/>
  <c r="F7" i="87"/>
  <c r="E7" i="87"/>
  <c r="D7" i="87"/>
  <c r="C7" i="87"/>
  <c r="N6" i="87"/>
  <c r="L6" i="87"/>
  <c r="K6" i="87"/>
  <c r="J6" i="87"/>
  <c r="I6" i="87"/>
  <c r="H6" i="87"/>
  <c r="G6" i="87"/>
  <c r="F6" i="87"/>
  <c r="E6" i="87"/>
  <c r="D6" i="87"/>
  <c r="C6" i="87"/>
  <c r="N5" i="87"/>
  <c r="L5" i="87"/>
  <c r="K5" i="87"/>
  <c r="J5" i="87"/>
  <c r="I5" i="87"/>
  <c r="H5" i="87"/>
  <c r="G5" i="87"/>
  <c r="F5" i="87"/>
  <c r="E5" i="87"/>
  <c r="D5" i="87"/>
  <c r="C5" i="87"/>
  <c r="Y19" i="86"/>
  <c r="X19" i="86"/>
  <c r="W19" i="86"/>
  <c r="Y18" i="86"/>
  <c r="X18" i="86"/>
  <c r="W18" i="86"/>
  <c r="Y17" i="86"/>
  <c r="X17" i="86"/>
  <c r="W17" i="86"/>
  <c r="Y16" i="86"/>
  <c r="X16" i="86"/>
  <c r="W16" i="86"/>
  <c r="Y15" i="86"/>
  <c r="X15" i="86"/>
  <c r="W15" i="86"/>
  <c r="Y14" i="86"/>
  <c r="X14" i="86"/>
  <c r="W14" i="86"/>
  <c r="Y13" i="86"/>
  <c r="X13" i="86"/>
  <c r="W13" i="86"/>
  <c r="Y12" i="86"/>
  <c r="X12" i="86"/>
  <c r="W12" i="86"/>
  <c r="Y11" i="86"/>
  <c r="X11" i="86"/>
  <c r="W11" i="86"/>
  <c r="Y10" i="86"/>
  <c r="X10" i="86"/>
  <c r="W10" i="86"/>
  <c r="Y9" i="86"/>
  <c r="X9" i="86"/>
  <c r="W9" i="86"/>
  <c r="Y8" i="86"/>
  <c r="X8" i="86"/>
  <c r="W8" i="86"/>
  <c r="Y7" i="86"/>
  <c r="X7" i="86"/>
  <c r="W7" i="86"/>
  <c r="Y6" i="86"/>
  <c r="X6" i="86"/>
  <c r="W6" i="86"/>
  <c r="Y5" i="86"/>
  <c r="X5" i="86"/>
  <c r="W5" i="86"/>
  <c r="U19" i="86"/>
  <c r="T19" i="86"/>
  <c r="S19" i="86"/>
  <c r="U18" i="86"/>
  <c r="T18" i="86"/>
  <c r="S18" i="86"/>
  <c r="U17" i="86"/>
  <c r="T17" i="86"/>
  <c r="S17" i="86"/>
  <c r="U16" i="86"/>
  <c r="T16" i="86"/>
  <c r="S16" i="86"/>
  <c r="U15" i="86"/>
  <c r="T15" i="86"/>
  <c r="S15" i="86"/>
  <c r="U14" i="86"/>
  <c r="T14" i="86"/>
  <c r="S14" i="86"/>
  <c r="U13" i="86"/>
  <c r="T13" i="86"/>
  <c r="S13" i="86"/>
  <c r="U12" i="86"/>
  <c r="T12" i="86"/>
  <c r="S12" i="86"/>
  <c r="U11" i="86"/>
  <c r="T11" i="86"/>
  <c r="S11" i="86"/>
  <c r="U10" i="86"/>
  <c r="T10" i="86"/>
  <c r="S10" i="86"/>
  <c r="U9" i="86"/>
  <c r="T9" i="86"/>
  <c r="S9" i="86"/>
  <c r="U8" i="86"/>
  <c r="T8" i="86"/>
  <c r="S8" i="86"/>
  <c r="U7" i="86"/>
  <c r="T7" i="86"/>
  <c r="S7" i="86"/>
  <c r="U6" i="86"/>
  <c r="T6" i="86"/>
  <c r="S6" i="86"/>
  <c r="U5" i="86"/>
  <c r="T5" i="86"/>
  <c r="S5" i="86"/>
  <c r="N41" i="86"/>
  <c r="L41" i="86"/>
  <c r="K41" i="86"/>
  <c r="J41" i="86"/>
  <c r="I41" i="86"/>
  <c r="H41" i="86"/>
  <c r="G41" i="86"/>
  <c r="F41" i="86"/>
  <c r="E41" i="86"/>
  <c r="D41" i="86"/>
  <c r="C41" i="86"/>
  <c r="N40" i="86"/>
  <c r="L40" i="86"/>
  <c r="K40" i="86"/>
  <c r="J40" i="86"/>
  <c r="I40" i="86"/>
  <c r="H40" i="86"/>
  <c r="G40" i="86"/>
  <c r="F40" i="86"/>
  <c r="E40" i="86"/>
  <c r="D40" i="86"/>
  <c r="C40" i="86"/>
  <c r="N39" i="86"/>
  <c r="L39" i="86"/>
  <c r="K39" i="86"/>
  <c r="J39" i="86"/>
  <c r="I39" i="86"/>
  <c r="H39" i="86"/>
  <c r="G39" i="86"/>
  <c r="F39" i="86"/>
  <c r="E39" i="86"/>
  <c r="D39" i="86"/>
  <c r="C39" i="86"/>
  <c r="N38" i="86"/>
  <c r="L38" i="86"/>
  <c r="K38" i="86"/>
  <c r="J38" i="86"/>
  <c r="I38" i="86"/>
  <c r="H38" i="86"/>
  <c r="G38" i="86"/>
  <c r="F38" i="86"/>
  <c r="E38" i="86"/>
  <c r="D38" i="86"/>
  <c r="C38" i="86"/>
  <c r="N37" i="86"/>
  <c r="L37" i="86"/>
  <c r="K37" i="86"/>
  <c r="J37" i="86"/>
  <c r="I37" i="86"/>
  <c r="H37" i="86"/>
  <c r="G37" i="86"/>
  <c r="F37" i="86"/>
  <c r="E37" i="86"/>
  <c r="D37" i="86"/>
  <c r="C37" i="86"/>
  <c r="N36" i="86"/>
  <c r="L36" i="86"/>
  <c r="K36" i="86"/>
  <c r="J36" i="86"/>
  <c r="I36" i="86"/>
  <c r="H36" i="86"/>
  <c r="G36" i="86"/>
  <c r="F36" i="86"/>
  <c r="E36" i="86"/>
  <c r="D36" i="86"/>
  <c r="C36" i="86"/>
  <c r="N35" i="86"/>
  <c r="L35" i="86"/>
  <c r="K35" i="86"/>
  <c r="J35" i="86"/>
  <c r="I35" i="86"/>
  <c r="H35" i="86"/>
  <c r="G35" i="86"/>
  <c r="F35" i="86"/>
  <c r="E35" i="86"/>
  <c r="D35" i="86"/>
  <c r="C35" i="86"/>
  <c r="N34" i="86"/>
  <c r="L34" i="86"/>
  <c r="K34" i="86"/>
  <c r="J34" i="86"/>
  <c r="I34" i="86"/>
  <c r="H34" i="86"/>
  <c r="G34" i="86"/>
  <c r="F34" i="86"/>
  <c r="E34" i="86"/>
  <c r="D34" i="86"/>
  <c r="C34" i="86"/>
  <c r="N33" i="86"/>
  <c r="L33" i="86"/>
  <c r="K33" i="86"/>
  <c r="J33" i="86"/>
  <c r="I33" i="86"/>
  <c r="H33" i="86"/>
  <c r="G33" i="86"/>
  <c r="F33" i="86"/>
  <c r="E33" i="86"/>
  <c r="D33" i="86"/>
  <c r="C33" i="86"/>
  <c r="N32" i="86"/>
  <c r="L32" i="86"/>
  <c r="K32" i="86"/>
  <c r="J32" i="86"/>
  <c r="I32" i="86"/>
  <c r="H32" i="86"/>
  <c r="G32" i="86"/>
  <c r="F32" i="86"/>
  <c r="E32" i="86"/>
  <c r="D32" i="86"/>
  <c r="C32" i="86"/>
  <c r="N31" i="86"/>
  <c r="L31" i="86"/>
  <c r="K31" i="86"/>
  <c r="J31" i="86"/>
  <c r="I31" i="86"/>
  <c r="H31" i="86"/>
  <c r="G31" i="86"/>
  <c r="F31" i="86"/>
  <c r="E31" i="86"/>
  <c r="D31" i="86"/>
  <c r="C31" i="86"/>
  <c r="N30" i="86"/>
  <c r="L30" i="86"/>
  <c r="K30" i="86"/>
  <c r="J30" i="86"/>
  <c r="I30" i="86"/>
  <c r="H30" i="86"/>
  <c r="G30" i="86"/>
  <c r="F30" i="86"/>
  <c r="E30" i="86"/>
  <c r="D30" i="86"/>
  <c r="C30" i="86"/>
  <c r="N29" i="86"/>
  <c r="L29" i="86"/>
  <c r="K29" i="86"/>
  <c r="J29" i="86"/>
  <c r="I29" i="86"/>
  <c r="H29" i="86"/>
  <c r="G29" i="86"/>
  <c r="F29" i="86"/>
  <c r="E29" i="86"/>
  <c r="D29" i="86"/>
  <c r="C29" i="86"/>
  <c r="N28" i="86"/>
  <c r="L28" i="86"/>
  <c r="K28" i="86"/>
  <c r="J28" i="86"/>
  <c r="I28" i="86"/>
  <c r="H28" i="86"/>
  <c r="G28" i="86"/>
  <c r="F28" i="86"/>
  <c r="E28" i="86"/>
  <c r="D28" i="86"/>
  <c r="C28" i="86"/>
  <c r="N27" i="86"/>
  <c r="L27" i="86"/>
  <c r="K27" i="86"/>
  <c r="J27" i="86"/>
  <c r="I27" i="86"/>
  <c r="H27" i="86"/>
  <c r="G27" i="86"/>
  <c r="F27" i="86"/>
  <c r="E27" i="86"/>
  <c r="D27" i="86"/>
  <c r="C27" i="86"/>
  <c r="N129" i="83"/>
  <c r="L129" i="83"/>
  <c r="K129" i="83"/>
  <c r="J129" i="83"/>
  <c r="I129" i="83"/>
  <c r="H129" i="83"/>
  <c r="G129" i="83"/>
  <c r="F129" i="83"/>
  <c r="E129" i="83"/>
  <c r="D129" i="83"/>
  <c r="C129" i="83"/>
  <c r="N128" i="83"/>
  <c r="L128" i="83"/>
  <c r="K128" i="83"/>
  <c r="J128" i="83"/>
  <c r="I128" i="83"/>
  <c r="H128" i="83"/>
  <c r="G128" i="83"/>
  <c r="F128" i="83"/>
  <c r="E128" i="83"/>
  <c r="D128" i="83"/>
  <c r="C128" i="83"/>
  <c r="N127" i="83"/>
  <c r="L127" i="83"/>
  <c r="K127" i="83"/>
  <c r="J127" i="83"/>
  <c r="I127" i="83"/>
  <c r="H127" i="83"/>
  <c r="G127" i="83"/>
  <c r="F127" i="83"/>
  <c r="E127" i="83"/>
  <c r="D127" i="83"/>
  <c r="C127" i="83"/>
  <c r="N126" i="83"/>
  <c r="L126" i="83"/>
  <c r="K126" i="83"/>
  <c r="J126" i="83"/>
  <c r="I126" i="83"/>
  <c r="H126" i="83"/>
  <c r="G126" i="83"/>
  <c r="F126" i="83"/>
  <c r="E126" i="83"/>
  <c r="D126" i="83"/>
  <c r="C126" i="83"/>
  <c r="N125" i="83"/>
  <c r="L125" i="83"/>
  <c r="K125" i="83"/>
  <c r="J125" i="83"/>
  <c r="I125" i="83"/>
  <c r="H125" i="83"/>
  <c r="G125" i="83"/>
  <c r="F125" i="83"/>
  <c r="E125" i="83"/>
  <c r="D125" i="83"/>
  <c r="C125" i="83"/>
  <c r="N124" i="83"/>
  <c r="L124" i="83"/>
  <c r="K124" i="83"/>
  <c r="J124" i="83"/>
  <c r="I124" i="83"/>
  <c r="H124" i="83"/>
  <c r="G124" i="83"/>
  <c r="F124" i="83"/>
  <c r="E124" i="83"/>
  <c r="D124" i="83"/>
  <c r="C124" i="83"/>
  <c r="N123" i="83"/>
  <c r="L123" i="83"/>
  <c r="K123" i="83"/>
  <c r="J123" i="83"/>
  <c r="I123" i="83"/>
  <c r="H123" i="83"/>
  <c r="G123" i="83"/>
  <c r="F123" i="83"/>
  <c r="E123" i="83"/>
  <c r="D123" i="83"/>
  <c r="C123" i="83"/>
  <c r="N122" i="83"/>
  <c r="L122" i="83"/>
  <c r="K122" i="83"/>
  <c r="J122" i="83"/>
  <c r="I122" i="83"/>
  <c r="H122" i="83"/>
  <c r="G122" i="83"/>
  <c r="F122" i="83"/>
  <c r="E122" i="83"/>
  <c r="D122" i="83"/>
  <c r="C122" i="83"/>
  <c r="N121" i="83"/>
  <c r="L121" i="83"/>
  <c r="K121" i="83"/>
  <c r="J121" i="83"/>
  <c r="I121" i="83"/>
  <c r="H121" i="83"/>
  <c r="G121" i="83"/>
  <c r="F121" i="83"/>
  <c r="E121" i="83"/>
  <c r="D121" i="83"/>
  <c r="C121" i="83"/>
  <c r="N120" i="83"/>
  <c r="L120" i="83"/>
  <c r="K120" i="83"/>
  <c r="J120" i="83"/>
  <c r="I120" i="83"/>
  <c r="H120" i="83"/>
  <c r="G120" i="83"/>
  <c r="F120" i="83"/>
  <c r="E120" i="83"/>
  <c r="D120" i="83"/>
  <c r="C120" i="83"/>
  <c r="N119" i="83"/>
  <c r="L119" i="83"/>
  <c r="K119" i="83"/>
  <c r="J119" i="83"/>
  <c r="I119" i="83"/>
  <c r="H119" i="83"/>
  <c r="G119" i="83"/>
  <c r="F119" i="83"/>
  <c r="E119" i="83"/>
  <c r="D119" i="83"/>
  <c r="C119" i="83"/>
  <c r="N118" i="83"/>
  <c r="L118" i="83"/>
  <c r="K118" i="83"/>
  <c r="J118" i="83"/>
  <c r="I118" i="83"/>
  <c r="H118" i="83"/>
  <c r="G118" i="83"/>
  <c r="F118" i="83"/>
  <c r="E118" i="83"/>
  <c r="D118" i="83"/>
  <c r="C118" i="83"/>
  <c r="N117" i="83"/>
  <c r="L117" i="83"/>
  <c r="K117" i="83"/>
  <c r="J117" i="83"/>
  <c r="I117" i="83"/>
  <c r="H117" i="83"/>
  <c r="G117" i="83"/>
  <c r="F117" i="83"/>
  <c r="E117" i="83"/>
  <c r="D117" i="83"/>
  <c r="C117" i="83"/>
  <c r="N116" i="83"/>
  <c r="L116" i="83"/>
  <c r="K116" i="83"/>
  <c r="J116" i="83"/>
  <c r="I116" i="83"/>
  <c r="H116" i="83"/>
  <c r="G116" i="83"/>
  <c r="F116" i="83"/>
  <c r="E116" i="83"/>
  <c r="D116" i="83"/>
  <c r="C116" i="83"/>
  <c r="N115" i="83"/>
  <c r="L115" i="83"/>
  <c r="K115" i="83"/>
  <c r="J115" i="83"/>
  <c r="I115" i="83"/>
  <c r="H115" i="83"/>
  <c r="G115" i="83"/>
  <c r="F115" i="83"/>
  <c r="E115" i="83"/>
  <c r="D115" i="83"/>
  <c r="C115" i="83"/>
  <c r="N107" i="83"/>
  <c r="L107" i="83"/>
  <c r="K107" i="83"/>
  <c r="J107" i="83"/>
  <c r="I107" i="83"/>
  <c r="H107" i="83"/>
  <c r="G107" i="83"/>
  <c r="F107" i="83"/>
  <c r="E107" i="83"/>
  <c r="D107" i="83"/>
  <c r="C107" i="83"/>
  <c r="N106" i="83"/>
  <c r="L106" i="83"/>
  <c r="K106" i="83"/>
  <c r="J106" i="83"/>
  <c r="I106" i="83"/>
  <c r="H106" i="83"/>
  <c r="G106" i="83"/>
  <c r="F106" i="83"/>
  <c r="E106" i="83"/>
  <c r="D106" i="83"/>
  <c r="C106" i="83"/>
  <c r="N105" i="83"/>
  <c r="L105" i="83"/>
  <c r="K105" i="83"/>
  <c r="J105" i="83"/>
  <c r="I105" i="83"/>
  <c r="H105" i="83"/>
  <c r="G105" i="83"/>
  <c r="F105" i="83"/>
  <c r="E105" i="83"/>
  <c r="D105" i="83"/>
  <c r="C105" i="83"/>
  <c r="N104" i="83"/>
  <c r="L104" i="83"/>
  <c r="K104" i="83"/>
  <c r="J104" i="83"/>
  <c r="I104" i="83"/>
  <c r="H104" i="83"/>
  <c r="G104" i="83"/>
  <c r="F104" i="83"/>
  <c r="E104" i="83"/>
  <c r="D104" i="83"/>
  <c r="C104" i="83"/>
  <c r="N103" i="83"/>
  <c r="L103" i="83"/>
  <c r="K103" i="83"/>
  <c r="J103" i="83"/>
  <c r="I103" i="83"/>
  <c r="H103" i="83"/>
  <c r="G103" i="83"/>
  <c r="F103" i="83"/>
  <c r="E103" i="83"/>
  <c r="D103" i="83"/>
  <c r="C103" i="83"/>
  <c r="N102" i="83"/>
  <c r="L102" i="83"/>
  <c r="K102" i="83"/>
  <c r="J102" i="83"/>
  <c r="I102" i="83"/>
  <c r="H102" i="83"/>
  <c r="G102" i="83"/>
  <c r="F102" i="83"/>
  <c r="E102" i="83"/>
  <c r="D102" i="83"/>
  <c r="C102" i="83"/>
  <c r="N101" i="83"/>
  <c r="L101" i="83"/>
  <c r="K101" i="83"/>
  <c r="J101" i="83"/>
  <c r="I101" i="83"/>
  <c r="H101" i="83"/>
  <c r="G101" i="83"/>
  <c r="F101" i="83"/>
  <c r="E101" i="83"/>
  <c r="D101" i="83"/>
  <c r="C101" i="83"/>
  <c r="N100" i="83"/>
  <c r="L100" i="83"/>
  <c r="K100" i="83"/>
  <c r="J100" i="83"/>
  <c r="I100" i="83"/>
  <c r="H100" i="83"/>
  <c r="G100" i="83"/>
  <c r="F100" i="83"/>
  <c r="E100" i="83"/>
  <c r="D100" i="83"/>
  <c r="C100" i="83"/>
  <c r="N99" i="83"/>
  <c r="L99" i="83"/>
  <c r="K99" i="83"/>
  <c r="J99" i="83"/>
  <c r="I99" i="83"/>
  <c r="H99" i="83"/>
  <c r="G99" i="83"/>
  <c r="F99" i="83"/>
  <c r="E99" i="83"/>
  <c r="D99" i="83"/>
  <c r="C99" i="83"/>
  <c r="N98" i="83"/>
  <c r="L98" i="83"/>
  <c r="K98" i="83"/>
  <c r="J98" i="83"/>
  <c r="I98" i="83"/>
  <c r="H98" i="83"/>
  <c r="G98" i="83"/>
  <c r="F98" i="83"/>
  <c r="E98" i="83"/>
  <c r="D98" i="83"/>
  <c r="C98" i="83"/>
  <c r="N97" i="83"/>
  <c r="L97" i="83"/>
  <c r="K97" i="83"/>
  <c r="J97" i="83"/>
  <c r="I97" i="83"/>
  <c r="H97" i="83"/>
  <c r="G97" i="83"/>
  <c r="F97" i="83"/>
  <c r="E97" i="83"/>
  <c r="D97" i="83"/>
  <c r="C97" i="83"/>
  <c r="N96" i="83"/>
  <c r="L96" i="83"/>
  <c r="K96" i="83"/>
  <c r="J96" i="83"/>
  <c r="I96" i="83"/>
  <c r="H96" i="83"/>
  <c r="G96" i="83"/>
  <c r="F96" i="83"/>
  <c r="E96" i="83"/>
  <c r="D96" i="83"/>
  <c r="C96" i="83"/>
  <c r="N95" i="83"/>
  <c r="L95" i="83"/>
  <c r="K95" i="83"/>
  <c r="J95" i="83"/>
  <c r="I95" i="83"/>
  <c r="H95" i="83"/>
  <c r="G95" i="83"/>
  <c r="F95" i="83"/>
  <c r="E95" i="83"/>
  <c r="D95" i="83"/>
  <c r="C95" i="83"/>
  <c r="N94" i="83"/>
  <c r="L94" i="83"/>
  <c r="K94" i="83"/>
  <c r="J94" i="83"/>
  <c r="I94" i="83"/>
  <c r="H94" i="83"/>
  <c r="G94" i="83"/>
  <c r="F94" i="83"/>
  <c r="E94" i="83"/>
  <c r="D94" i="83"/>
  <c r="C94" i="83"/>
  <c r="N93" i="83"/>
  <c r="L93" i="83"/>
  <c r="K93" i="83"/>
  <c r="J93" i="83"/>
  <c r="I93" i="83"/>
  <c r="H93" i="83"/>
  <c r="G93" i="83"/>
  <c r="F93" i="83"/>
  <c r="E93" i="83"/>
  <c r="D93" i="83"/>
  <c r="C93" i="83"/>
  <c r="N85" i="83"/>
  <c r="L85" i="83"/>
  <c r="K85" i="83"/>
  <c r="J85" i="83"/>
  <c r="I85" i="83"/>
  <c r="H85" i="83"/>
  <c r="G85" i="83"/>
  <c r="F85" i="83"/>
  <c r="E85" i="83"/>
  <c r="D85" i="83"/>
  <c r="C85" i="83"/>
  <c r="N84" i="83"/>
  <c r="L84" i="83"/>
  <c r="K84" i="83"/>
  <c r="J84" i="83"/>
  <c r="I84" i="83"/>
  <c r="H84" i="83"/>
  <c r="G84" i="83"/>
  <c r="F84" i="83"/>
  <c r="E84" i="83"/>
  <c r="D84" i="83"/>
  <c r="C84" i="83"/>
  <c r="N83" i="83"/>
  <c r="L83" i="83"/>
  <c r="K83" i="83"/>
  <c r="J83" i="83"/>
  <c r="I83" i="83"/>
  <c r="H83" i="83"/>
  <c r="G83" i="83"/>
  <c r="F83" i="83"/>
  <c r="E83" i="83"/>
  <c r="D83" i="83"/>
  <c r="C83" i="83"/>
  <c r="N82" i="83"/>
  <c r="L82" i="83"/>
  <c r="K82" i="83"/>
  <c r="J82" i="83"/>
  <c r="I82" i="83"/>
  <c r="H82" i="83"/>
  <c r="G82" i="83"/>
  <c r="F82" i="83"/>
  <c r="E82" i="83"/>
  <c r="D82" i="83"/>
  <c r="C82" i="83"/>
  <c r="N81" i="83"/>
  <c r="L81" i="83"/>
  <c r="K81" i="83"/>
  <c r="J81" i="83"/>
  <c r="I81" i="83"/>
  <c r="H81" i="83"/>
  <c r="G81" i="83"/>
  <c r="F81" i="83"/>
  <c r="E81" i="83"/>
  <c r="D81" i="83"/>
  <c r="C81" i="83"/>
  <c r="N80" i="83"/>
  <c r="L80" i="83"/>
  <c r="K80" i="83"/>
  <c r="J80" i="83"/>
  <c r="I80" i="83"/>
  <c r="H80" i="83"/>
  <c r="G80" i="83"/>
  <c r="F80" i="83"/>
  <c r="E80" i="83"/>
  <c r="D80" i="83"/>
  <c r="C80" i="83"/>
  <c r="N79" i="83"/>
  <c r="L79" i="83"/>
  <c r="K79" i="83"/>
  <c r="J79" i="83"/>
  <c r="I79" i="83"/>
  <c r="H79" i="83"/>
  <c r="G79" i="83"/>
  <c r="F79" i="83"/>
  <c r="E79" i="83"/>
  <c r="D79" i="83"/>
  <c r="C79" i="83"/>
  <c r="N78" i="83"/>
  <c r="L78" i="83"/>
  <c r="K78" i="83"/>
  <c r="J78" i="83"/>
  <c r="I78" i="83"/>
  <c r="H78" i="83"/>
  <c r="G78" i="83"/>
  <c r="F78" i="83"/>
  <c r="E78" i="83"/>
  <c r="D78" i="83"/>
  <c r="C78" i="83"/>
  <c r="N77" i="83"/>
  <c r="L77" i="83"/>
  <c r="K77" i="83"/>
  <c r="J77" i="83"/>
  <c r="I77" i="83"/>
  <c r="H77" i="83"/>
  <c r="G77" i="83"/>
  <c r="F77" i="83"/>
  <c r="E77" i="83"/>
  <c r="D77" i="83"/>
  <c r="C77" i="83"/>
  <c r="N76" i="83"/>
  <c r="L76" i="83"/>
  <c r="K76" i="83"/>
  <c r="J76" i="83"/>
  <c r="I76" i="83"/>
  <c r="H76" i="83"/>
  <c r="G76" i="83"/>
  <c r="F76" i="83"/>
  <c r="E76" i="83"/>
  <c r="D76" i="83"/>
  <c r="C76" i="83"/>
  <c r="N75" i="83"/>
  <c r="L75" i="83"/>
  <c r="K75" i="83"/>
  <c r="J75" i="83"/>
  <c r="I75" i="83"/>
  <c r="H75" i="83"/>
  <c r="G75" i="83"/>
  <c r="F75" i="83"/>
  <c r="E75" i="83"/>
  <c r="D75" i="83"/>
  <c r="C75" i="83"/>
  <c r="N74" i="83"/>
  <c r="L74" i="83"/>
  <c r="K74" i="83"/>
  <c r="J74" i="83"/>
  <c r="I74" i="83"/>
  <c r="H74" i="83"/>
  <c r="G74" i="83"/>
  <c r="F74" i="83"/>
  <c r="E74" i="83"/>
  <c r="D74" i="83"/>
  <c r="C74" i="83"/>
  <c r="N73" i="83"/>
  <c r="L73" i="83"/>
  <c r="K73" i="83"/>
  <c r="J73" i="83"/>
  <c r="I73" i="83"/>
  <c r="H73" i="83"/>
  <c r="G73" i="83"/>
  <c r="F73" i="83"/>
  <c r="E73" i="83"/>
  <c r="D73" i="83"/>
  <c r="C73" i="83"/>
  <c r="N72" i="83"/>
  <c r="L72" i="83"/>
  <c r="K72" i="83"/>
  <c r="J72" i="83"/>
  <c r="I72" i="83"/>
  <c r="H72" i="83"/>
  <c r="G72" i="83"/>
  <c r="F72" i="83"/>
  <c r="E72" i="83"/>
  <c r="D72" i="83"/>
  <c r="C72" i="83"/>
  <c r="N71" i="83"/>
  <c r="L71" i="83"/>
  <c r="K71" i="83"/>
  <c r="J71" i="83"/>
  <c r="I71" i="83"/>
  <c r="H71" i="83"/>
  <c r="G71" i="83"/>
  <c r="F71" i="83"/>
  <c r="E71" i="83"/>
  <c r="D71" i="83"/>
  <c r="C71" i="83"/>
  <c r="N63" i="83"/>
  <c r="L63" i="83"/>
  <c r="K63" i="83"/>
  <c r="J63" i="83"/>
  <c r="I63" i="83"/>
  <c r="H63" i="83"/>
  <c r="G63" i="83"/>
  <c r="F63" i="83"/>
  <c r="E63" i="83"/>
  <c r="D63" i="83"/>
  <c r="C63" i="83"/>
  <c r="N62" i="83"/>
  <c r="L62" i="83"/>
  <c r="K62" i="83"/>
  <c r="J62" i="83"/>
  <c r="I62" i="83"/>
  <c r="H62" i="83"/>
  <c r="G62" i="83"/>
  <c r="F62" i="83"/>
  <c r="E62" i="83"/>
  <c r="D62" i="83"/>
  <c r="C62" i="83"/>
  <c r="N61" i="83"/>
  <c r="L61" i="83"/>
  <c r="K61" i="83"/>
  <c r="J61" i="83"/>
  <c r="I61" i="83"/>
  <c r="H61" i="83"/>
  <c r="G61" i="83"/>
  <c r="F61" i="83"/>
  <c r="E61" i="83"/>
  <c r="D61" i="83"/>
  <c r="C61" i="83"/>
  <c r="N60" i="83"/>
  <c r="L60" i="83"/>
  <c r="K60" i="83"/>
  <c r="J60" i="83"/>
  <c r="I60" i="83"/>
  <c r="H60" i="83"/>
  <c r="G60" i="83"/>
  <c r="F60" i="83"/>
  <c r="E60" i="83"/>
  <c r="D60" i="83"/>
  <c r="C60" i="83"/>
  <c r="N59" i="83"/>
  <c r="L59" i="83"/>
  <c r="K59" i="83"/>
  <c r="J59" i="83"/>
  <c r="I59" i="83"/>
  <c r="H59" i="83"/>
  <c r="G59" i="83"/>
  <c r="F59" i="83"/>
  <c r="E59" i="83"/>
  <c r="D59" i="83"/>
  <c r="C59" i="83"/>
  <c r="N58" i="83"/>
  <c r="L58" i="83"/>
  <c r="K58" i="83"/>
  <c r="J58" i="83"/>
  <c r="I58" i="83"/>
  <c r="H58" i="83"/>
  <c r="G58" i="83"/>
  <c r="F58" i="83"/>
  <c r="E58" i="83"/>
  <c r="D58" i="83"/>
  <c r="C58" i="83"/>
  <c r="N57" i="83"/>
  <c r="L57" i="83"/>
  <c r="K57" i="83"/>
  <c r="J57" i="83"/>
  <c r="I57" i="83"/>
  <c r="H57" i="83"/>
  <c r="G57" i="83"/>
  <c r="F57" i="83"/>
  <c r="E57" i="83"/>
  <c r="D57" i="83"/>
  <c r="C57" i="83"/>
  <c r="N56" i="83"/>
  <c r="L56" i="83"/>
  <c r="K56" i="83"/>
  <c r="J56" i="83"/>
  <c r="I56" i="83"/>
  <c r="H56" i="83"/>
  <c r="G56" i="83"/>
  <c r="F56" i="83"/>
  <c r="E56" i="83"/>
  <c r="D56" i="83"/>
  <c r="C56" i="83"/>
  <c r="N55" i="83"/>
  <c r="L55" i="83"/>
  <c r="K55" i="83"/>
  <c r="J55" i="83"/>
  <c r="I55" i="83"/>
  <c r="H55" i="83"/>
  <c r="G55" i="83"/>
  <c r="F55" i="83"/>
  <c r="E55" i="83"/>
  <c r="D55" i="83"/>
  <c r="C55" i="83"/>
  <c r="N54" i="83"/>
  <c r="L54" i="83"/>
  <c r="K54" i="83"/>
  <c r="J54" i="83"/>
  <c r="I54" i="83"/>
  <c r="H54" i="83"/>
  <c r="G54" i="83"/>
  <c r="F54" i="83"/>
  <c r="E54" i="83"/>
  <c r="D54" i="83"/>
  <c r="C54" i="83"/>
  <c r="N53" i="83"/>
  <c r="L53" i="83"/>
  <c r="K53" i="83"/>
  <c r="J53" i="83"/>
  <c r="I53" i="83"/>
  <c r="H53" i="83"/>
  <c r="G53" i="83"/>
  <c r="F53" i="83"/>
  <c r="E53" i="83"/>
  <c r="D53" i="83"/>
  <c r="C53" i="83"/>
  <c r="N52" i="83"/>
  <c r="L52" i="83"/>
  <c r="K52" i="83"/>
  <c r="J52" i="83"/>
  <c r="I52" i="83"/>
  <c r="H52" i="83"/>
  <c r="G52" i="83"/>
  <c r="F52" i="83"/>
  <c r="E52" i="83"/>
  <c r="D52" i="83"/>
  <c r="C52" i="83"/>
  <c r="N51" i="83"/>
  <c r="L51" i="83"/>
  <c r="K51" i="83"/>
  <c r="J51" i="83"/>
  <c r="I51" i="83"/>
  <c r="H51" i="83"/>
  <c r="G51" i="83"/>
  <c r="F51" i="83"/>
  <c r="E51" i="83"/>
  <c r="D51" i="83"/>
  <c r="C51" i="83"/>
  <c r="N50" i="83"/>
  <c r="L50" i="83"/>
  <c r="K50" i="83"/>
  <c r="J50" i="83"/>
  <c r="I50" i="83"/>
  <c r="H50" i="83"/>
  <c r="G50" i="83"/>
  <c r="F50" i="83"/>
  <c r="E50" i="83"/>
  <c r="D50" i="83"/>
  <c r="C50" i="83"/>
  <c r="N49" i="83"/>
  <c r="L49" i="83"/>
  <c r="K49" i="83"/>
  <c r="J49" i="83"/>
  <c r="I49" i="83"/>
  <c r="H49" i="83"/>
  <c r="G49" i="83"/>
  <c r="F49" i="83"/>
  <c r="E49" i="83"/>
  <c r="D49" i="83"/>
  <c r="C49" i="83"/>
  <c r="N41" i="83"/>
  <c r="L41" i="83"/>
  <c r="K41" i="83"/>
  <c r="J41" i="83"/>
  <c r="I41" i="83"/>
  <c r="H41" i="83"/>
  <c r="G41" i="83"/>
  <c r="F41" i="83"/>
  <c r="E41" i="83"/>
  <c r="D41" i="83"/>
  <c r="C41" i="83"/>
  <c r="N40" i="83"/>
  <c r="L40" i="83"/>
  <c r="K40" i="83"/>
  <c r="J40" i="83"/>
  <c r="I40" i="83"/>
  <c r="H40" i="83"/>
  <c r="G40" i="83"/>
  <c r="F40" i="83"/>
  <c r="E40" i="83"/>
  <c r="D40" i="83"/>
  <c r="C40" i="83"/>
  <c r="N39" i="83"/>
  <c r="L39" i="83"/>
  <c r="K39" i="83"/>
  <c r="J39" i="83"/>
  <c r="I39" i="83"/>
  <c r="H39" i="83"/>
  <c r="G39" i="83"/>
  <c r="F39" i="83"/>
  <c r="E39" i="83"/>
  <c r="D39" i="83"/>
  <c r="C39" i="83"/>
  <c r="N38" i="83"/>
  <c r="L38" i="83"/>
  <c r="K38" i="83"/>
  <c r="J38" i="83"/>
  <c r="I38" i="83"/>
  <c r="H38" i="83"/>
  <c r="G38" i="83"/>
  <c r="F38" i="83"/>
  <c r="E38" i="83"/>
  <c r="D38" i="83"/>
  <c r="C38" i="83"/>
  <c r="N37" i="83"/>
  <c r="L37" i="83"/>
  <c r="K37" i="83"/>
  <c r="J37" i="83"/>
  <c r="I37" i="83"/>
  <c r="H37" i="83"/>
  <c r="G37" i="83"/>
  <c r="F37" i="83"/>
  <c r="E37" i="83"/>
  <c r="D37" i="83"/>
  <c r="C37" i="83"/>
  <c r="N36" i="83"/>
  <c r="L36" i="83"/>
  <c r="K36" i="83"/>
  <c r="J36" i="83"/>
  <c r="I36" i="83"/>
  <c r="H36" i="83"/>
  <c r="G36" i="83"/>
  <c r="F36" i="83"/>
  <c r="E36" i="83"/>
  <c r="D36" i="83"/>
  <c r="C36" i="83"/>
  <c r="N35" i="83"/>
  <c r="L35" i="83"/>
  <c r="K35" i="83"/>
  <c r="J35" i="83"/>
  <c r="I35" i="83"/>
  <c r="H35" i="83"/>
  <c r="G35" i="83"/>
  <c r="F35" i="83"/>
  <c r="E35" i="83"/>
  <c r="D35" i="83"/>
  <c r="C35" i="83"/>
  <c r="N34" i="83"/>
  <c r="L34" i="83"/>
  <c r="K34" i="83"/>
  <c r="J34" i="83"/>
  <c r="I34" i="83"/>
  <c r="H34" i="83"/>
  <c r="G34" i="83"/>
  <c r="F34" i="83"/>
  <c r="E34" i="83"/>
  <c r="D34" i="83"/>
  <c r="C34" i="83"/>
  <c r="N33" i="83"/>
  <c r="L33" i="83"/>
  <c r="K33" i="83"/>
  <c r="J33" i="83"/>
  <c r="I33" i="83"/>
  <c r="H33" i="83"/>
  <c r="G33" i="83"/>
  <c r="F33" i="83"/>
  <c r="E33" i="83"/>
  <c r="D33" i="83"/>
  <c r="C33" i="83"/>
  <c r="N32" i="83"/>
  <c r="L32" i="83"/>
  <c r="K32" i="83"/>
  <c r="J32" i="83"/>
  <c r="I32" i="83"/>
  <c r="H32" i="83"/>
  <c r="G32" i="83"/>
  <c r="F32" i="83"/>
  <c r="E32" i="83"/>
  <c r="D32" i="83"/>
  <c r="C32" i="83"/>
  <c r="N31" i="83"/>
  <c r="L31" i="83"/>
  <c r="K31" i="83"/>
  <c r="J31" i="83"/>
  <c r="I31" i="83"/>
  <c r="H31" i="83"/>
  <c r="G31" i="83"/>
  <c r="F31" i="83"/>
  <c r="E31" i="83"/>
  <c r="D31" i="83"/>
  <c r="C31" i="83"/>
  <c r="N30" i="83"/>
  <c r="L30" i="83"/>
  <c r="K30" i="83"/>
  <c r="J30" i="83"/>
  <c r="I30" i="83"/>
  <c r="H30" i="83"/>
  <c r="G30" i="83"/>
  <c r="F30" i="83"/>
  <c r="E30" i="83"/>
  <c r="D30" i="83"/>
  <c r="C30" i="83"/>
  <c r="N29" i="83"/>
  <c r="L29" i="83"/>
  <c r="K29" i="83"/>
  <c r="J29" i="83"/>
  <c r="I29" i="83"/>
  <c r="H29" i="83"/>
  <c r="G29" i="83"/>
  <c r="F29" i="83"/>
  <c r="E29" i="83"/>
  <c r="D29" i="83"/>
  <c r="C29" i="83"/>
  <c r="N28" i="83"/>
  <c r="L28" i="83"/>
  <c r="K28" i="83"/>
  <c r="J28" i="83"/>
  <c r="I28" i="83"/>
  <c r="H28" i="83"/>
  <c r="G28" i="83"/>
  <c r="F28" i="83"/>
  <c r="E28" i="83"/>
  <c r="D28" i="83"/>
  <c r="C28" i="83"/>
  <c r="N27" i="83"/>
  <c r="L27" i="83"/>
  <c r="K27" i="83"/>
  <c r="J27" i="83"/>
  <c r="I27" i="83"/>
  <c r="H27" i="83"/>
  <c r="G27" i="83"/>
  <c r="F27" i="83"/>
  <c r="E27" i="83"/>
  <c r="D27" i="83"/>
  <c r="C27" i="83"/>
  <c r="N19" i="83"/>
  <c r="N18" i="83"/>
  <c r="N17" i="83"/>
  <c r="N16" i="83"/>
  <c r="N15" i="83"/>
  <c r="N14" i="83"/>
  <c r="N13" i="83"/>
  <c r="N12" i="83"/>
  <c r="N11" i="83"/>
  <c r="N10" i="83"/>
  <c r="N9" i="83"/>
  <c r="N8" i="83"/>
  <c r="N7" i="83"/>
  <c r="N6" i="83"/>
  <c r="N5" i="83"/>
  <c r="L19" i="83"/>
  <c r="K19" i="83"/>
  <c r="J19" i="83"/>
  <c r="I19" i="83"/>
  <c r="H19" i="83"/>
  <c r="G19" i="83"/>
  <c r="F19" i="83"/>
  <c r="E19" i="83"/>
  <c r="D19" i="83"/>
  <c r="C19" i="83"/>
  <c r="L18" i="83"/>
  <c r="K18" i="83"/>
  <c r="J18" i="83"/>
  <c r="I18" i="83"/>
  <c r="H18" i="83"/>
  <c r="G18" i="83"/>
  <c r="F18" i="83"/>
  <c r="E18" i="83"/>
  <c r="D18" i="83"/>
  <c r="C18" i="83"/>
  <c r="L17" i="83"/>
  <c r="K17" i="83"/>
  <c r="J17" i="83"/>
  <c r="I17" i="83"/>
  <c r="H17" i="83"/>
  <c r="G17" i="83"/>
  <c r="F17" i="83"/>
  <c r="E17" i="83"/>
  <c r="D17" i="83"/>
  <c r="C17" i="83"/>
  <c r="L16" i="83"/>
  <c r="K16" i="83"/>
  <c r="J16" i="83"/>
  <c r="I16" i="83"/>
  <c r="H16" i="83"/>
  <c r="G16" i="83"/>
  <c r="F16" i="83"/>
  <c r="E16" i="83"/>
  <c r="D16" i="83"/>
  <c r="C16" i="83"/>
  <c r="L15" i="83"/>
  <c r="K15" i="83"/>
  <c r="J15" i="83"/>
  <c r="I15" i="83"/>
  <c r="H15" i="83"/>
  <c r="G15" i="83"/>
  <c r="F15" i="83"/>
  <c r="E15" i="83"/>
  <c r="D15" i="83"/>
  <c r="C15" i="83"/>
  <c r="L14" i="83"/>
  <c r="K14" i="83"/>
  <c r="J14" i="83"/>
  <c r="I14" i="83"/>
  <c r="H14" i="83"/>
  <c r="G14" i="83"/>
  <c r="F14" i="83"/>
  <c r="E14" i="83"/>
  <c r="D14" i="83"/>
  <c r="C14" i="83"/>
  <c r="L13" i="83"/>
  <c r="K13" i="83"/>
  <c r="J13" i="83"/>
  <c r="I13" i="83"/>
  <c r="H13" i="83"/>
  <c r="G13" i="83"/>
  <c r="F13" i="83"/>
  <c r="E13" i="83"/>
  <c r="D13" i="83"/>
  <c r="C13" i="83"/>
  <c r="L12" i="83"/>
  <c r="K12" i="83"/>
  <c r="J12" i="83"/>
  <c r="I12" i="83"/>
  <c r="H12" i="83"/>
  <c r="G12" i="83"/>
  <c r="F12" i="83"/>
  <c r="E12" i="83"/>
  <c r="D12" i="83"/>
  <c r="C12" i="83"/>
  <c r="L11" i="83"/>
  <c r="K11" i="83"/>
  <c r="J11" i="83"/>
  <c r="I11" i="83"/>
  <c r="H11" i="83"/>
  <c r="G11" i="83"/>
  <c r="F11" i="83"/>
  <c r="E11" i="83"/>
  <c r="D11" i="83"/>
  <c r="C11" i="83"/>
  <c r="L10" i="83"/>
  <c r="K10" i="83"/>
  <c r="J10" i="83"/>
  <c r="I10" i="83"/>
  <c r="H10" i="83"/>
  <c r="G10" i="83"/>
  <c r="F10" i="83"/>
  <c r="E10" i="83"/>
  <c r="D10" i="83"/>
  <c r="C10" i="83"/>
  <c r="L9" i="83"/>
  <c r="K9" i="83"/>
  <c r="J9" i="83"/>
  <c r="I9" i="83"/>
  <c r="H9" i="83"/>
  <c r="G9" i="83"/>
  <c r="F9" i="83"/>
  <c r="E9" i="83"/>
  <c r="D9" i="83"/>
  <c r="C9" i="83"/>
  <c r="L8" i="83"/>
  <c r="K8" i="83"/>
  <c r="J8" i="83"/>
  <c r="I8" i="83"/>
  <c r="H8" i="83"/>
  <c r="G8" i="83"/>
  <c r="F8" i="83"/>
  <c r="E8" i="83"/>
  <c r="D8" i="83"/>
  <c r="C8" i="83"/>
  <c r="L7" i="83"/>
  <c r="K7" i="83"/>
  <c r="J7" i="83"/>
  <c r="I7" i="83"/>
  <c r="H7" i="83"/>
  <c r="G7" i="83"/>
  <c r="F7" i="83"/>
  <c r="E7" i="83"/>
  <c r="D7" i="83"/>
  <c r="C7" i="83"/>
  <c r="L6" i="83"/>
  <c r="K6" i="83"/>
  <c r="J6" i="83"/>
  <c r="I6" i="83"/>
  <c r="H6" i="83"/>
  <c r="G6" i="83"/>
  <c r="F6" i="83"/>
  <c r="E6" i="83"/>
  <c r="D6" i="83"/>
  <c r="C6" i="83"/>
  <c r="L5" i="83"/>
  <c r="K5" i="83"/>
  <c r="J5" i="83"/>
  <c r="I5" i="83"/>
  <c r="H5" i="83"/>
  <c r="G5" i="83"/>
  <c r="F5" i="83"/>
  <c r="E5" i="83"/>
  <c r="D5" i="83"/>
  <c r="C5" i="83"/>
  <c r="Y19" i="82"/>
  <c r="X19" i="82"/>
  <c r="W19" i="82"/>
  <c r="Y18" i="82"/>
  <c r="X18" i="82"/>
  <c r="W18" i="82"/>
  <c r="Y17" i="82"/>
  <c r="X17" i="82"/>
  <c r="W17" i="82"/>
  <c r="Y16" i="82"/>
  <c r="X16" i="82"/>
  <c r="W16" i="82"/>
  <c r="Y15" i="82"/>
  <c r="X15" i="82"/>
  <c r="W15" i="82"/>
  <c r="Y14" i="82"/>
  <c r="X14" i="82"/>
  <c r="W14" i="82"/>
  <c r="Y13" i="82"/>
  <c r="X13" i="82"/>
  <c r="W13" i="82"/>
  <c r="Y12" i="82"/>
  <c r="X12" i="82"/>
  <c r="W12" i="82"/>
  <c r="Y11" i="82"/>
  <c r="X11" i="82"/>
  <c r="W11" i="82"/>
  <c r="Y10" i="82"/>
  <c r="X10" i="82"/>
  <c r="W10" i="82"/>
  <c r="Y9" i="82"/>
  <c r="X9" i="82"/>
  <c r="W9" i="82"/>
  <c r="Y8" i="82"/>
  <c r="X8" i="82"/>
  <c r="W8" i="82"/>
  <c r="Y7" i="82"/>
  <c r="X7" i="82"/>
  <c r="W7" i="82"/>
  <c r="Y6" i="82"/>
  <c r="X6" i="82"/>
  <c r="W6" i="82"/>
  <c r="Y5" i="82"/>
  <c r="X5" i="82"/>
  <c r="W5" i="82"/>
  <c r="U19" i="82"/>
  <c r="T19" i="82"/>
  <c r="S19" i="82"/>
  <c r="U18" i="82"/>
  <c r="T18" i="82"/>
  <c r="S18" i="82"/>
  <c r="U17" i="82"/>
  <c r="T17" i="82"/>
  <c r="S17" i="82"/>
  <c r="U16" i="82"/>
  <c r="T16" i="82"/>
  <c r="S16" i="82"/>
  <c r="U15" i="82"/>
  <c r="T15" i="82"/>
  <c r="S15" i="82"/>
  <c r="U14" i="82"/>
  <c r="T14" i="82"/>
  <c r="S14" i="82"/>
  <c r="U13" i="82"/>
  <c r="T13" i="82"/>
  <c r="S13" i="82"/>
  <c r="U12" i="82"/>
  <c r="T12" i="82"/>
  <c r="S12" i="82"/>
  <c r="U11" i="82"/>
  <c r="T11" i="82"/>
  <c r="S11" i="82"/>
  <c r="U10" i="82"/>
  <c r="T10" i="82"/>
  <c r="S10" i="82"/>
  <c r="U9" i="82"/>
  <c r="T9" i="82"/>
  <c r="S9" i="82"/>
  <c r="U8" i="82"/>
  <c r="T8" i="82"/>
  <c r="S8" i="82"/>
  <c r="U7" i="82"/>
  <c r="T7" i="82"/>
  <c r="S7" i="82"/>
  <c r="U6" i="82"/>
  <c r="T6" i="82"/>
  <c r="S6" i="82"/>
  <c r="U5" i="82"/>
  <c r="T5" i="82"/>
  <c r="S5" i="82"/>
  <c r="N41" i="82"/>
  <c r="L41" i="82"/>
  <c r="K41" i="82"/>
  <c r="J41" i="82"/>
  <c r="I41" i="82"/>
  <c r="H41" i="82"/>
  <c r="G41" i="82"/>
  <c r="F41" i="82"/>
  <c r="E41" i="82"/>
  <c r="D41" i="82"/>
  <c r="C41" i="82"/>
  <c r="N40" i="82"/>
  <c r="L40" i="82"/>
  <c r="K40" i="82"/>
  <c r="J40" i="82"/>
  <c r="I40" i="82"/>
  <c r="H40" i="82"/>
  <c r="G40" i="82"/>
  <c r="F40" i="82"/>
  <c r="E40" i="82"/>
  <c r="D40" i="82"/>
  <c r="C40" i="82"/>
  <c r="N39" i="82"/>
  <c r="L39" i="82"/>
  <c r="K39" i="82"/>
  <c r="J39" i="82"/>
  <c r="I39" i="82"/>
  <c r="H39" i="82"/>
  <c r="G39" i="82"/>
  <c r="F39" i="82"/>
  <c r="E39" i="82"/>
  <c r="D39" i="82"/>
  <c r="C39" i="82"/>
  <c r="N38" i="82"/>
  <c r="L38" i="82"/>
  <c r="K38" i="82"/>
  <c r="J38" i="82"/>
  <c r="I38" i="82"/>
  <c r="H38" i="82"/>
  <c r="G38" i="82"/>
  <c r="F38" i="82"/>
  <c r="E38" i="82"/>
  <c r="D38" i="82"/>
  <c r="C38" i="82"/>
  <c r="N37" i="82"/>
  <c r="L37" i="82"/>
  <c r="K37" i="82"/>
  <c r="J37" i="82"/>
  <c r="I37" i="82"/>
  <c r="H37" i="82"/>
  <c r="G37" i="82"/>
  <c r="F37" i="82"/>
  <c r="E37" i="82"/>
  <c r="D37" i="82"/>
  <c r="C37" i="82"/>
  <c r="N36" i="82"/>
  <c r="L36" i="82"/>
  <c r="K36" i="82"/>
  <c r="J36" i="82"/>
  <c r="I36" i="82"/>
  <c r="H36" i="82"/>
  <c r="G36" i="82"/>
  <c r="F36" i="82"/>
  <c r="E36" i="82"/>
  <c r="D36" i="82"/>
  <c r="C36" i="82"/>
  <c r="N35" i="82"/>
  <c r="L35" i="82"/>
  <c r="K35" i="82"/>
  <c r="J35" i="82"/>
  <c r="I35" i="82"/>
  <c r="H35" i="82"/>
  <c r="G35" i="82"/>
  <c r="F35" i="82"/>
  <c r="E35" i="82"/>
  <c r="D35" i="82"/>
  <c r="C35" i="82"/>
  <c r="N34" i="82"/>
  <c r="L34" i="82"/>
  <c r="K34" i="82"/>
  <c r="J34" i="82"/>
  <c r="I34" i="82"/>
  <c r="H34" i="82"/>
  <c r="G34" i="82"/>
  <c r="F34" i="82"/>
  <c r="E34" i="82"/>
  <c r="D34" i="82"/>
  <c r="C34" i="82"/>
  <c r="N33" i="82"/>
  <c r="L33" i="82"/>
  <c r="K33" i="82"/>
  <c r="J33" i="82"/>
  <c r="I33" i="82"/>
  <c r="H33" i="82"/>
  <c r="G33" i="82"/>
  <c r="F33" i="82"/>
  <c r="E33" i="82"/>
  <c r="D33" i="82"/>
  <c r="C33" i="82"/>
  <c r="N32" i="82"/>
  <c r="L32" i="82"/>
  <c r="K32" i="82"/>
  <c r="J32" i="82"/>
  <c r="I32" i="82"/>
  <c r="H32" i="82"/>
  <c r="G32" i="82"/>
  <c r="F32" i="82"/>
  <c r="E32" i="82"/>
  <c r="D32" i="82"/>
  <c r="C32" i="82"/>
  <c r="N31" i="82"/>
  <c r="L31" i="82"/>
  <c r="K31" i="82"/>
  <c r="J31" i="82"/>
  <c r="I31" i="82"/>
  <c r="H31" i="82"/>
  <c r="G31" i="82"/>
  <c r="F31" i="82"/>
  <c r="E31" i="82"/>
  <c r="D31" i="82"/>
  <c r="C31" i="82"/>
  <c r="N30" i="82"/>
  <c r="L30" i="82"/>
  <c r="K30" i="82"/>
  <c r="J30" i="82"/>
  <c r="I30" i="82"/>
  <c r="H30" i="82"/>
  <c r="G30" i="82"/>
  <c r="F30" i="82"/>
  <c r="E30" i="82"/>
  <c r="D30" i="82"/>
  <c r="C30" i="82"/>
  <c r="N29" i="82"/>
  <c r="L29" i="82"/>
  <c r="K29" i="82"/>
  <c r="J29" i="82"/>
  <c r="I29" i="82"/>
  <c r="H29" i="82"/>
  <c r="G29" i="82"/>
  <c r="F29" i="82"/>
  <c r="E29" i="82"/>
  <c r="D29" i="82"/>
  <c r="C29" i="82"/>
  <c r="N28" i="82"/>
  <c r="L28" i="82"/>
  <c r="K28" i="82"/>
  <c r="J28" i="82"/>
  <c r="I28" i="82"/>
  <c r="H28" i="82"/>
  <c r="G28" i="82"/>
  <c r="F28" i="82"/>
  <c r="E28" i="82"/>
  <c r="D28" i="82"/>
  <c r="C28" i="82"/>
  <c r="N27" i="82"/>
  <c r="L27" i="82"/>
  <c r="K27" i="82"/>
  <c r="J27" i="82"/>
  <c r="I27" i="82"/>
  <c r="H27" i="82"/>
  <c r="G27" i="82"/>
  <c r="F27" i="82"/>
  <c r="E27" i="82"/>
  <c r="D27" i="82"/>
  <c r="C27" i="82"/>
  <c r="N40" i="98"/>
  <c r="L40" i="98"/>
  <c r="K40" i="98"/>
  <c r="J40" i="98"/>
  <c r="I40" i="98"/>
  <c r="H40" i="98"/>
  <c r="G40" i="98"/>
  <c r="F40" i="98"/>
  <c r="E40" i="98"/>
  <c r="D40" i="98"/>
  <c r="C40" i="98"/>
  <c r="N39" i="98"/>
  <c r="L39" i="98"/>
  <c r="K39" i="98"/>
  <c r="J39" i="98"/>
  <c r="I39" i="98"/>
  <c r="H39" i="98"/>
  <c r="G39" i="98"/>
  <c r="F39" i="98"/>
  <c r="E39" i="98"/>
  <c r="D39" i="98"/>
  <c r="C39" i="98"/>
  <c r="N38" i="98"/>
  <c r="L38" i="98"/>
  <c r="K38" i="98"/>
  <c r="J38" i="98"/>
  <c r="I38" i="98"/>
  <c r="H38" i="98"/>
  <c r="G38" i="98"/>
  <c r="F38" i="98"/>
  <c r="E38" i="98"/>
  <c r="D38" i="98"/>
  <c r="C38" i="98"/>
  <c r="N37" i="98"/>
  <c r="L37" i="98"/>
  <c r="K37" i="98"/>
  <c r="J37" i="98"/>
  <c r="I37" i="98"/>
  <c r="H37" i="98"/>
  <c r="G37" i="98"/>
  <c r="F37" i="98"/>
  <c r="E37" i="98"/>
  <c r="D37" i="98"/>
  <c r="C37" i="98"/>
  <c r="N36" i="98"/>
  <c r="L36" i="98"/>
  <c r="K36" i="98"/>
  <c r="J36" i="98"/>
  <c r="I36" i="98"/>
  <c r="H36" i="98"/>
  <c r="G36" i="98"/>
  <c r="F36" i="98"/>
  <c r="E36" i="98"/>
  <c r="D36" i="98"/>
  <c r="C36" i="98"/>
  <c r="N35" i="98"/>
  <c r="L35" i="98"/>
  <c r="K35" i="98"/>
  <c r="J35" i="98"/>
  <c r="I35" i="98"/>
  <c r="H35" i="98"/>
  <c r="G35" i="98"/>
  <c r="F35" i="98"/>
  <c r="E35" i="98"/>
  <c r="D35" i="98"/>
  <c r="C35" i="98"/>
  <c r="N34" i="98"/>
  <c r="L34" i="98"/>
  <c r="K34" i="98"/>
  <c r="J34" i="98"/>
  <c r="I34" i="98"/>
  <c r="H34" i="98"/>
  <c r="G34" i="98"/>
  <c r="F34" i="98"/>
  <c r="E34" i="98"/>
  <c r="D34" i="98"/>
  <c r="C34" i="98"/>
  <c r="N33" i="98"/>
  <c r="L33" i="98"/>
  <c r="K33" i="98"/>
  <c r="J33" i="98"/>
  <c r="I33" i="98"/>
  <c r="H33" i="98"/>
  <c r="G33" i="98"/>
  <c r="F33" i="98"/>
  <c r="E33" i="98"/>
  <c r="D33" i="98"/>
  <c r="C33" i="98"/>
  <c r="N32" i="98"/>
  <c r="L32" i="98"/>
  <c r="K32" i="98"/>
  <c r="J32" i="98"/>
  <c r="I32" i="98"/>
  <c r="H32" i="98"/>
  <c r="G32" i="98"/>
  <c r="F32" i="98"/>
  <c r="E32" i="98"/>
  <c r="D32" i="98"/>
  <c r="C32" i="98"/>
  <c r="N31" i="98"/>
  <c r="L31" i="98"/>
  <c r="K31" i="98"/>
  <c r="J31" i="98"/>
  <c r="I31" i="98"/>
  <c r="H31" i="98"/>
  <c r="G31" i="98"/>
  <c r="F31" i="98"/>
  <c r="E31" i="98"/>
  <c r="D31" i="98"/>
  <c r="C31" i="98"/>
  <c r="N30" i="98"/>
  <c r="L30" i="98"/>
  <c r="K30" i="98"/>
  <c r="J30" i="98"/>
  <c r="I30" i="98"/>
  <c r="H30" i="98"/>
  <c r="G30" i="98"/>
  <c r="F30" i="98"/>
  <c r="E30" i="98"/>
  <c r="D30" i="98"/>
  <c r="C30" i="98"/>
  <c r="N29" i="98"/>
  <c r="L29" i="98"/>
  <c r="K29" i="98"/>
  <c r="J29" i="98"/>
  <c r="I29" i="98"/>
  <c r="H29" i="98"/>
  <c r="G29" i="98"/>
  <c r="F29" i="98"/>
  <c r="E29" i="98"/>
  <c r="D29" i="98"/>
  <c r="C29" i="98"/>
  <c r="N28" i="98"/>
  <c r="L28" i="98"/>
  <c r="K28" i="98"/>
  <c r="J28" i="98"/>
  <c r="I28" i="98"/>
  <c r="H28" i="98"/>
  <c r="G28" i="98"/>
  <c r="F28" i="98"/>
  <c r="E28" i="98"/>
  <c r="D28" i="98"/>
  <c r="C28" i="98"/>
  <c r="N27" i="98"/>
  <c r="L27" i="98"/>
  <c r="K27" i="98"/>
  <c r="J27" i="98"/>
  <c r="I27" i="98"/>
  <c r="H27" i="98"/>
  <c r="G27" i="98"/>
  <c r="F27" i="98"/>
  <c r="E27" i="98"/>
  <c r="D27" i="98"/>
  <c r="C27" i="98"/>
  <c r="N26" i="98"/>
  <c r="L26" i="98"/>
  <c r="K26" i="98"/>
  <c r="J26" i="98"/>
  <c r="I26" i="98"/>
  <c r="H26" i="98"/>
  <c r="G26" i="98"/>
  <c r="F26" i="98"/>
  <c r="E26" i="98"/>
  <c r="D26" i="98"/>
  <c r="C26" i="98"/>
  <c r="N19" i="98"/>
  <c r="L19" i="98"/>
  <c r="K19" i="98"/>
  <c r="J19" i="98"/>
  <c r="I19" i="98"/>
  <c r="H19" i="98"/>
  <c r="G19" i="98"/>
  <c r="F19" i="98"/>
  <c r="E19" i="98"/>
  <c r="D19" i="98"/>
  <c r="C19" i="98"/>
  <c r="N18" i="98"/>
  <c r="L18" i="98"/>
  <c r="K18" i="98"/>
  <c r="J18" i="98"/>
  <c r="I18" i="98"/>
  <c r="H18" i="98"/>
  <c r="G18" i="98"/>
  <c r="F18" i="98"/>
  <c r="E18" i="98"/>
  <c r="D18" i="98"/>
  <c r="C18" i="98"/>
  <c r="N17" i="98"/>
  <c r="L17" i="98"/>
  <c r="K17" i="98"/>
  <c r="J17" i="98"/>
  <c r="I17" i="98"/>
  <c r="H17" i="98"/>
  <c r="G17" i="98"/>
  <c r="F17" i="98"/>
  <c r="E17" i="98"/>
  <c r="D17" i="98"/>
  <c r="C17" i="98"/>
  <c r="N16" i="98"/>
  <c r="L16" i="98"/>
  <c r="K16" i="98"/>
  <c r="J16" i="98"/>
  <c r="I16" i="98"/>
  <c r="H16" i="98"/>
  <c r="G16" i="98"/>
  <c r="F16" i="98"/>
  <c r="E16" i="98"/>
  <c r="D16" i="98"/>
  <c r="C16" i="98"/>
  <c r="N15" i="98"/>
  <c r="L15" i="98"/>
  <c r="K15" i="98"/>
  <c r="J15" i="98"/>
  <c r="I15" i="98"/>
  <c r="H15" i="98"/>
  <c r="G15" i="98"/>
  <c r="F15" i="98"/>
  <c r="E15" i="98"/>
  <c r="D15" i="98"/>
  <c r="C15" i="98"/>
  <c r="N14" i="98"/>
  <c r="L14" i="98"/>
  <c r="K14" i="98"/>
  <c r="J14" i="98"/>
  <c r="I14" i="98"/>
  <c r="H14" i="98"/>
  <c r="G14" i="98"/>
  <c r="F14" i="98"/>
  <c r="E14" i="98"/>
  <c r="D14" i="98"/>
  <c r="C14" i="98"/>
  <c r="N13" i="98"/>
  <c r="L13" i="98"/>
  <c r="K13" i="98"/>
  <c r="J13" i="98"/>
  <c r="I13" i="98"/>
  <c r="H13" i="98"/>
  <c r="G13" i="98"/>
  <c r="F13" i="98"/>
  <c r="E13" i="98"/>
  <c r="D13" i="98"/>
  <c r="C13" i="98"/>
  <c r="N12" i="98"/>
  <c r="L12" i="98"/>
  <c r="K12" i="98"/>
  <c r="J12" i="98"/>
  <c r="I12" i="98"/>
  <c r="H12" i="98"/>
  <c r="G12" i="98"/>
  <c r="F12" i="98"/>
  <c r="E12" i="98"/>
  <c r="D12" i="98"/>
  <c r="C12" i="98"/>
  <c r="N11" i="98"/>
  <c r="L11" i="98"/>
  <c r="K11" i="98"/>
  <c r="J11" i="98"/>
  <c r="I11" i="98"/>
  <c r="H11" i="98"/>
  <c r="G11" i="98"/>
  <c r="F11" i="98"/>
  <c r="E11" i="98"/>
  <c r="D11" i="98"/>
  <c r="C11" i="98"/>
  <c r="N10" i="98"/>
  <c r="L10" i="98"/>
  <c r="K10" i="98"/>
  <c r="J10" i="98"/>
  <c r="I10" i="98"/>
  <c r="H10" i="98"/>
  <c r="G10" i="98"/>
  <c r="F10" i="98"/>
  <c r="E10" i="98"/>
  <c r="D10" i="98"/>
  <c r="C10" i="98"/>
  <c r="N9" i="98"/>
  <c r="L9" i="98"/>
  <c r="K9" i="98"/>
  <c r="J9" i="98"/>
  <c r="I9" i="98"/>
  <c r="H9" i="98"/>
  <c r="G9" i="98"/>
  <c r="F9" i="98"/>
  <c r="E9" i="98"/>
  <c r="D9" i="98"/>
  <c r="C9" i="98"/>
  <c r="N8" i="98"/>
  <c r="L8" i="98"/>
  <c r="K8" i="98"/>
  <c r="J8" i="98"/>
  <c r="I8" i="98"/>
  <c r="H8" i="98"/>
  <c r="G8" i="98"/>
  <c r="F8" i="98"/>
  <c r="E8" i="98"/>
  <c r="D8" i="98"/>
  <c r="C8" i="98"/>
  <c r="N7" i="98"/>
  <c r="L7" i="98"/>
  <c r="K7" i="98"/>
  <c r="J7" i="98"/>
  <c r="I7" i="98"/>
  <c r="H7" i="98"/>
  <c r="G7" i="98"/>
  <c r="F7" i="98"/>
  <c r="E7" i="98"/>
  <c r="D7" i="98"/>
  <c r="C7" i="98"/>
  <c r="N6" i="98"/>
  <c r="L6" i="98"/>
  <c r="K6" i="98"/>
  <c r="J6" i="98"/>
  <c r="I6" i="98"/>
  <c r="H6" i="98"/>
  <c r="G6" i="98"/>
  <c r="F6" i="98"/>
  <c r="E6" i="98"/>
  <c r="D6" i="98"/>
  <c r="C6" i="98"/>
  <c r="N5" i="98"/>
  <c r="L5" i="98"/>
  <c r="K5" i="98"/>
  <c r="J5" i="98"/>
  <c r="I5" i="98"/>
  <c r="H5" i="98"/>
  <c r="G5" i="98"/>
  <c r="F5" i="98"/>
  <c r="E5" i="98"/>
  <c r="D5" i="98"/>
  <c r="C5" i="98"/>
  <c r="N41" i="79"/>
  <c r="L41" i="79"/>
  <c r="K41" i="79"/>
  <c r="J41" i="79"/>
  <c r="I41" i="79"/>
  <c r="H41" i="79"/>
  <c r="G41" i="79"/>
  <c r="F41" i="79"/>
  <c r="E41" i="79"/>
  <c r="D41" i="79"/>
  <c r="C41" i="79"/>
  <c r="N40" i="79"/>
  <c r="L40" i="79"/>
  <c r="K40" i="79"/>
  <c r="J40" i="79"/>
  <c r="I40" i="79"/>
  <c r="H40" i="79"/>
  <c r="G40" i="79"/>
  <c r="F40" i="79"/>
  <c r="E40" i="79"/>
  <c r="D40" i="79"/>
  <c r="C40" i="79"/>
  <c r="N39" i="79"/>
  <c r="L39" i="79"/>
  <c r="K39" i="79"/>
  <c r="J39" i="79"/>
  <c r="I39" i="79"/>
  <c r="H39" i="79"/>
  <c r="G39" i="79"/>
  <c r="F39" i="79"/>
  <c r="E39" i="79"/>
  <c r="D39" i="79"/>
  <c r="C39" i="79"/>
  <c r="N38" i="79"/>
  <c r="L38" i="79"/>
  <c r="K38" i="79"/>
  <c r="J38" i="79"/>
  <c r="I38" i="79"/>
  <c r="H38" i="79"/>
  <c r="G38" i="79"/>
  <c r="F38" i="79"/>
  <c r="E38" i="79"/>
  <c r="D38" i="79"/>
  <c r="C38" i="79"/>
  <c r="N37" i="79"/>
  <c r="L37" i="79"/>
  <c r="K37" i="79"/>
  <c r="J37" i="79"/>
  <c r="I37" i="79"/>
  <c r="H37" i="79"/>
  <c r="G37" i="79"/>
  <c r="F37" i="79"/>
  <c r="E37" i="79"/>
  <c r="D37" i="79"/>
  <c r="C37" i="79"/>
  <c r="N36" i="79"/>
  <c r="L36" i="79"/>
  <c r="K36" i="79"/>
  <c r="J36" i="79"/>
  <c r="I36" i="79"/>
  <c r="H36" i="79"/>
  <c r="G36" i="79"/>
  <c r="F36" i="79"/>
  <c r="E36" i="79"/>
  <c r="D36" i="79"/>
  <c r="C36" i="79"/>
  <c r="N35" i="79"/>
  <c r="L35" i="79"/>
  <c r="K35" i="79"/>
  <c r="J35" i="79"/>
  <c r="I35" i="79"/>
  <c r="H35" i="79"/>
  <c r="G35" i="79"/>
  <c r="F35" i="79"/>
  <c r="E35" i="79"/>
  <c r="D35" i="79"/>
  <c r="C35" i="79"/>
  <c r="N34" i="79"/>
  <c r="L34" i="79"/>
  <c r="K34" i="79"/>
  <c r="J34" i="79"/>
  <c r="I34" i="79"/>
  <c r="H34" i="79"/>
  <c r="G34" i="79"/>
  <c r="F34" i="79"/>
  <c r="E34" i="79"/>
  <c r="D34" i="79"/>
  <c r="C34" i="79"/>
  <c r="N33" i="79"/>
  <c r="L33" i="79"/>
  <c r="K33" i="79"/>
  <c r="J33" i="79"/>
  <c r="I33" i="79"/>
  <c r="H33" i="79"/>
  <c r="G33" i="79"/>
  <c r="F33" i="79"/>
  <c r="E33" i="79"/>
  <c r="D33" i="79"/>
  <c r="C33" i="79"/>
  <c r="N32" i="79"/>
  <c r="L32" i="79"/>
  <c r="K32" i="79"/>
  <c r="J32" i="79"/>
  <c r="I32" i="79"/>
  <c r="H32" i="79"/>
  <c r="G32" i="79"/>
  <c r="F32" i="79"/>
  <c r="E32" i="79"/>
  <c r="D32" i="79"/>
  <c r="C32" i="79"/>
  <c r="N31" i="79"/>
  <c r="L31" i="79"/>
  <c r="K31" i="79"/>
  <c r="J31" i="79"/>
  <c r="I31" i="79"/>
  <c r="H31" i="79"/>
  <c r="G31" i="79"/>
  <c r="F31" i="79"/>
  <c r="E31" i="79"/>
  <c r="D31" i="79"/>
  <c r="C31" i="79"/>
  <c r="N30" i="79"/>
  <c r="L30" i="79"/>
  <c r="K30" i="79"/>
  <c r="J30" i="79"/>
  <c r="I30" i="79"/>
  <c r="H30" i="79"/>
  <c r="G30" i="79"/>
  <c r="F30" i="79"/>
  <c r="E30" i="79"/>
  <c r="D30" i="79"/>
  <c r="C30" i="79"/>
  <c r="N29" i="79"/>
  <c r="L29" i="79"/>
  <c r="K29" i="79"/>
  <c r="J29" i="79"/>
  <c r="I29" i="79"/>
  <c r="H29" i="79"/>
  <c r="G29" i="79"/>
  <c r="F29" i="79"/>
  <c r="E29" i="79"/>
  <c r="D29" i="79"/>
  <c r="C29" i="79"/>
  <c r="N28" i="79"/>
  <c r="L28" i="79"/>
  <c r="K28" i="79"/>
  <c r="J28" i="79"/>
  <c r="I28" i="79"/>
  <c r="H28" i="79"/>
  <c r="G28" i="79"/>
  <c r="F28" i="79"/>
  <c r="E28" i="79"/>
  <c r="D28" i="79"/>
  <c r="C28" i="79"/>
  <c r="N27" i="79"/>
  <c r="L27" i="79"/>
  <c r="K27" i="79"/>
  <c r="J27" i="79"/>
  <c r="I27" i="79"/>
  <c r="H27" i="79"/>
  <c r="G27" i="79"/>
  <c r="F27" i="79"/>
  <c r="E27" i="79"/>
  <c r="D27" i="79"/>
  <c r="C27" i="79"/>
  <c r="Y19" i="79"/>
  <c r="X19" i="79"/>
  <c r="W19" i="79"/>
  <c r="Y18" i="79"/>
  <c r="X18" i="79"/>
  <c r="W18" i="79"/>
  <c r="Y17" i="79"/>
  <c r="X17" i="79"/>
  <c r="W17" i="79"/>
  <c r="Y16" i="79"/>
  <c r="X16" i="79"/>
  <c r="W16" i="79"/>
  <c r="Y15" i="79"/>
  <c r="X15" i="79"/>
  <c r="W15" i="79"/>
  <c r="Y14" i="79"/>
  <c r="X14" i="79"/>
  <c r="W14" i="79"/>
  <c r="Y13" i="79"/>
  <c r="X13" i="79"/>
  <c r="W13" i="79"/>
  <c r="Y12" i="79"/>
  <c r="X12" i="79"/>
  <c r="W12" i="79"/>
  <c r="Y11" i="79"/>
  <c r="X11" i="79"/>
  <c r="W11" i="79"/>
  <c r="Y10" i="79"/>
  <c r="X10" i="79"/>
  <c r="W10" i="79"/>
  <c r="Y9" i="79"/>
  <c r="X9" i="79"/>
  <c r="W9" i="79"/>
  <c r="Y8" i="79"/>
  <c r="X8" i="79"/>
  <c r="W8" i="79"/>
  <c r="Y7" i="79"/>
  <c r="X7" i="79"/>
  <c r="W7" i="79"/>
  <c r="Y6" i="79"/>
  <c r="X6" i="79"/>
  <c r="W6" i="79"/>
  <c r="Y5" i="79"/>
  <c r="X5" i="79"/>
  <c r="W5" i="79"/>
  <c r="U19" i="79"/>
  <c r="T19" i="79"/>
  <c r="S19" i="79"/>
  <c r="U18" i="79"/>
  <c r="T18" i="79"/>
  <c r="S18" i="79"/>
  <c r="U17" i="79"/>
  <c r="T17" i="79"/>
  <c r="S17" i="79"/>
  <c r="U16" i="79"/>
  <c r="T16" i="79"/>
  <c r="S16" i="79"/>
  <c r="U15" i="79"/>
  <c r="T15" i="79"/>
  <c r="S15" i="79"/>
  <c r="U14" i="79"/>
  <c r="T14" i="79"/>
  <c r="S14" i="79"/>
  <c r="U13" i="79"/>
  <c r="T13" i="79"/>
  <c r="S13" i="79"/>
  <c r="U12" i="79"/>
  <c r="T12" i="79"/>
  <c r="S12" i="79"/>
  <c r="U11" i="79"/>
  <c r="T11" i="79"/>
  <c r="S11" i="79"/>
  <c r="U10" i="79"/>
  <c r="T10" i="79"/>
  <c r="S10" i="79"/>
  <c r="U9" i="79"/>
  <c r="T9" i="79"/>
  <c r="S9" i="79"/>
  <c r="U8" i="79"/>
  <c r="T8" i="79"/>
  <c r="S8" i="79"/>
  <c r="U7" i="79"/>
  <c r="T7" i="79"/>
  <c r="S7" i="79"/>
  <c r="U6" i="79"/>
  <c r="T6" i="79"/>
  <c r="S6" i="79"/>
  <c r="U5" i="79"/>
  <c r="T5" i="79"/>
  <c r="S5" i="79"/>
  <c r="N40" i="72"/>
  <c r="L40" i="72"/>
  <c r="K40" i="72"/>
  <c r="J40" i="72"/>
  <c r="I40" i="72"/>
  <c r="H40" i="72"/>
  <c r="G40" i="72"/>
  <c r="F40" i="72"/>
  <c r="E40" i="72"/>
  <c r="D40" i="72"/>
  <c r="C40" i="72"/>
  <c r="N39" i="72"/>
  <c r="L39" i="72"/>
  <c r="K39" i="72"/>
  <c r="J39" i="72"/>
  <c r="I39" i="72"/>
  <c r="H39" i="72"/>
  <c r="G39" i="72"/>
  <c r="F39" i="72"/>
  <c r="E39" i="72"/>
  <c r="D39" i="72"/>
  <c r="C39" i="72"/>
  <c r="N38" i="72"/>
  <c r="L38" i="72"/>
  <c r="K38" i="72"/>
  <c r="J38" i="72"/>
  <c r="I38" i="72"/>
  <c r="H38" i="72"/>
  <c r="G38" i="72"/>
  <c r="F38" i="72"/>
  <c r="E38" i="72"/>
  <c r="D38" i="72"/>
  <c r="C38" i="72"/>
  <c r="N37" i="72"/>
  <c r="L37" i="72"/>
  <c r="K37" i="72"/>
  <c r="J37" i="72"/>
  <c r="I37" i="72"/>
  <c r="H37" i="72"/>
  <c r="G37" i="72"/>
  <c r="F37" i="72"/>
  <c r="E37" i="72"/>
  <c r="D37" i="72"/>
  <c r="C37" i="72"/>
  <c r="N36" i="72"/>
  <c r="L36" i="72"/>
  <c r="K36" i="72"/>
  <c r="J36" i="72"/>
  <c r="I36" i="72"/>
  <c r="H36" i="72"/>
  <c r="G36" i="72"/>
  <c r="F36" i="72"/>
  <c r="E36" i="72"/>
  <c r="D36" i="72"/>
  <c r="C36" i="72"/>
  <c r="N35" i="72"/>
  <c r="L35" i="72"/>
  <c r="K35" i="72"/>
  <c r="J35" i="72"/>
  <c r="I35" i="72"/>
  <c r="H35" i="72"/>
  <c r="G35" i="72"/>
  <c r="F35" i="72"/>
  <c r="E35" i="72"/>
  <c r="D35" i="72"/>
  <c r="C35" i="72"/>
  <c r="N34" i="72"/>
  <c r="L34" i="72"/>
  <c r="K34" i="72"/>
  <c r="J34" i="72"/>
  <c r="I34" i="72"/>
  <c r="H34" i="72"/>
  <c r="G34" i="72"/>
  <c r="F34" i="72"/>
  <c r="E34" i="72"/>
  <c r="D34" i="72"/>
  <c r="C34" i="72"/>
  <c r="N33" i="72"/>
  <c r="L33" i="72"/>
  <c r="K33" i="72"/>
  <c r="J33" i="72"/>
  <c r="I33" i="72"/>
  <c r="H33" i="72"/>
  <c r="G33" i="72"/>
  <c r="F33" i="72"/>
  <c r="E33" i="72"/>
  <c r="D33" i="72"/>
  <c r="C33" i="72"/>
  <c r="N32" i="72"/>
  <c r="L32" i="72"/>
  <c r="K32" i="72"/>
  <c r="J32" i="72"/>
  <c r="I32" i="72"/>
  <c r="H32" i="72"/>
  <c r="G32" i="72"/>
  <c r="F32" i="72"/>
  <c r="E32" i="72"/>
  <c r="D32" i="72"/>
  <c r="C32" i="72"/>
  <c r="N31" i="72"/>
  <c r="L31" i="72"/>
  <c r="K31" i="72"/>
  <c r="J31" i="72"/>
  <c r="I31" i="72"/>
  <c r="H31" i="72"/>
  <c r="G31" i="72"/>
  <c r="F31" i="72"/>
  <c r="E31" i="72"/>
  <c r="D31" i="72"/>
  <c r="C31" i="72"/>
  <c r="N30" i="72"/>
  <c r="L30" i="72"/>
  <c r="K30" i="72"/>
  <c r="J30" i="72"/>
  <c r="I30" i="72"/>
  <c r="H30" i="72"/>
  <c r="G30" i="72"/>
  <c r="F30" i="72"/>
  <c r="E30" i="72"/>
  <c r="D30" i="72"/>
  <c r="C30" i="72"/>
  <c r="N29" i="72"/>
  <c r="L29" i="72"/>
  <c r="K29" i="72"/>
  <c r="J29" i="72"/>
  <c r="I29" i="72"/>
  <c r="H29" i="72"/>
  <c r="G29" i="72"/>
  <c r="F29" i="72"/>
  <c r="E29" i="72"/>
  <c r="D29" i="72"/>
  <c r="C29" i="72"/>
  <c r="N28" i="72"/>
  <c r="L28" i="72"/>
  <c r="K28" i="72"/>
  <c r="J28" i="72"/>
  <c r="I28" i="72"/>
  <c r="H28" i="72"/>
  <c r="G28" i="72"/>
  <c r="F28" i="72"/>
  <c r="E28" i="72"/>
  <c r="D28" i="72"/>
  <c r="C28" i="72"/>
  <c r="N27" i="72"/>
  <c r="L27" i="72"/>
  <c r="K27" i="72"/>
  <c r="J27" i="72"/>
  <c r="I27" i="72"/>
  <c r="H27" i="72"/>
  <c r="G27" i="72"/>
  <c r="F27" i="72"/>
  <c r="E27" i="72"/>
  <c r="D27" i="72"/>
  <c r="C27" i="72"/>
  <c r="N26" i="72"/>
  <c r="L26" i="72"/>
  <c r="K26" i="72"/>
  <c r="J26" i="72"/>
  <c r="I26" i="72"/>
  <c r="H26" i="72"/>
  <c r="G26" i="72"/>
  <c r="F26" i="72"/>
  <c r="E26" i="72"/>
  <c r="D26" i="72"/>
  <c r="C26" i="72"/>
  <c r="N19" i="72"/>
  <c r="L19" i="72"/>
  <c r="K19" i="72"/>
  <c r="J19" i="72"/>
  <c r="I19" i="72"/>
  <c r="H19" i="72"/>
  <c r="G19" i="72"/>
  <c r="F19" i="72"/>
  <c r="E19" i="72"/>
  <c r="D19" i="72"/>
  <c r="C19" i="72"/>
  <c r="N18" i="72"/>
  <c r="L18" i="72"/>
  <c r="K18" i="72"/>
  <c r="J18" i="72"/>
  <c r="I18" i="72"/>
  <c r="H18" i="72"/>
  <c r="G18" i="72"/>
  <c r="F18" i="72"/>
  <c r="E18" i="72"/>
  <c r="D18" i="72"/>
  <c r="C18" i="72"/>
  <c r="N17" i="72"/>
  <c r="L17" i="72"/>
  <c r="K17" i="72"/>
  <c r="J17" i="72"/>
  <c r="I17" i="72"/>
  <c r="H17" i="72"/>
  <c r="G17" i="72"/>
  <c r="F17" i="72"/>
  <c r="E17" i="72"/>
  <c r="D17" i="72"/>
  <c r="C17" i="72"/>
  <c r="N16" i="72"/>
  <c r="L16" i="72"/>
  <c r="K16" i="72"/>
  <c r="J16" i="72"/>
  <c r="I16" i="72"/>
  <c r="H16" i="72"/>
  <c r="G16" i="72"/>
  <c r="F16" i="72"/>
  <c r="E16" i="72"/>
  <c r="D16" i="72"/>
  <c r="C16" i="72"/>
  <c r="N15" i="72"/>
  <c r="L15" i="72"/>
  <c r="K15" i="72"/>
  <c r="J15" i="72"/>
  <c r="I15" i="72"/>
  <c r="H15" i="72"/>
  <c r="G15" i="72"/>
  <c r="F15" i="72"/>
  <c r="E15" i="72"/>
  <c r="D15" i="72"/>
  <c r="C15" i="72"/>
  <c r="N14" i="72"/>
  <c r="L14" i="72"/>
  <c r="K14" i="72"/>
  <c r="J14" i="72"/>
  <c r="I14" i="72"/>
  <c r="H14" i="72"/>
  <c r="G14" i="72"/>
  <c r="F14" i="72"/>
  <c r="E14" i="72"/>
  <c r="D14" i="72"/>
  <c r="C14" i="72"/>
  <c r="N13" i="72"/>
  <c r="L13" i="72"/>
  <c r="K13" i="72"/>
  <c r="J13" i="72"/>
  <c r="I13" i="72"/>
  <c r="H13" i="72"/>
  <c r="G13" i="72"/>
  <c r="F13" i="72"/>
  <c r="E13" i="72"/>
  <c r="D13" i="72"/>
  <c r="C13" i="72"/>
  <c r="N12" i="72"/>
  <c r="L12" i="72"/>
  <c r="K12" i="72"/>
  <c r="J12" i="72"/>
  <c r="I12" i="72"/>
  <c r="H12" i="72"/>
  <c r="G12" i="72"/>
  <c r="F12" i="72"/>
  <c r="E12" i="72"/>
  <c r="D12" i="72"/>
  <c r="C12" i="72"/>
  <c r="N11" i="72"/>
  <c r="L11" i="72"/>
  <c r="K11" i="72"/>
  <c r="J11" i="72"/>
  <c r="I11" i="72"/>
  <c r="H11" i="72"/>
  <c r="G11" i="72"/>
  <c r="F11" i="72"/>
  <c r="E11" i="72"/>
  <c r="D11" i="72"/>
  <c r="C11" i="72"/>
  <c r="N10" i="72"/>
  <c r="L10" i="72"/>
  <c r="K10" i="72"/>
  <c r="J10" i="72"/>
  <c r="I10" i="72"/>
  <c r="H10" i="72"/>
  <c r="G10" i="72"/>
  <c r="F10" i="72"/>
  <c r="E10" i="72"/>
  <c r="D10" i="72"/>
  <c r="C10" i="72"/>
  <c r="N9" i="72"/>
  <c r="L9" i="72"/>
  <c r="K9" i="72"/>
  <c r="J9" i="72"/>
  <c r="I9" i="72"/>
  <c r="H9" i="72"/>
  <c r="G9" i="72"/>
  <c r="F9" i="72"/>
  <c r="E9" i="72"/>
  <c r="D9" i="72"/>
  <c r="C9" i="72"/>
  <c r="N8" i="72"/>
  <c r="L8" i="72"/>
  <c r="K8" i="72"/>
  <c r="J8" i="72"/>
  <c r="I8" i="72"/>
  <c r="H8" i="72"/>
  <c r="G8" i="72"/>
  <c r="F8" i="72"/>
  <c r="E8" i="72"/>
  <c r="D8" i="72"/>
  <c r="C8" i="72"/>
  <c r="N7" i="72"/>
  <c r="L7" i="72"/>
  <c r="K7" i="72"/>
  <c r="J7" i="72"/>
  <c r="I7" i="72"/>
  <c r="H7" i="72"/>
  <c r="G7" i="72"/>
  <c r="F7" i="72"/>
  <c r="E7" i="72"/>
  <c r="D7" i="72"/>
  <c r="C7" i="72"/>
  <c r="N6" i="72"/>
  <c r="L6" i="72"/>
  <c r="K6" i="72"/>
  <c r="J6" i="72"/>
  <c r="I6" i="72"/>
  <c r="H6" i="72"/>
  <c r="G6" i="72"/>
  <c r="F6" i="72"/>
  <c r="E6" i="72"/>
  <c r="D6" i="72"/>
  <c r="C6" i="72"/>
  <c r="L5" i="72"/>
  <c r="K5" i="72"/>
  <c r="J5" i="72"/>
  <c r="I5" i="72"/>
  <c r="H5" i="72"/>
  <c r="G5" i="72"/>
  <c r="F5" i="72"/>
  <c r="E5" i="72"/>
  <c r="D5" i="72"/>
  <c r="C5" i="72"/>
  <c r="Y19" i="29"/>
  <c r="X19" i="29"/>
  <c r="W19" i="29"/>
  <c r="Y18" i="29"/>
  <c r="X18" i="29"/>
  <c r="W18" i="29"/>
  <c r="Y17" i="29"/>
  <c r="X17" i="29"/>
  <c r="W17" i="29"/>
  <c r="Y16" i="29"/>
  <c r="X16" i="29"/>
  <c r="W16" i="29"/>
  <c r="Y15" i="29"/>
  <c r="X15" i="29"/>
  <c r="W15" i="29"/>
  <c r="Y14" i="29"/>
  <c r="X14" i="29"/>
  <c r="W14" i="29"/>
  <c r="Y13" i="29"/>
  <c r="X13" i="29"/>
  <c r="W13" i="29"/>
  <c r="Y12" i="29"/>
  <c r="X12" i="29"/>
  <c r="W12" i="29"/>
  <c r="Y11" i="29"/>
  <c r="X11" i="29"/>
  <c r="W11" i="29"/>
  <c r="Y10" i="29"/>
  <c r="X10" i="29"/>
  <c r="W10" i="29"/>
  <c r="Y9" i="29"/>
  <c r="X9" i="29"/>
  <c r="W9" i="29"/>
  <c r="Y8" i="29"/>
  <c r="X8" i="29"/>
  <c r="W8" i="29"/>
  <c r="Y7" i="29"/>
  <c r="X7" i="29"/>
  <c r="W7" i="29"/>
  <c r="Y6" i="29"/>
  <c r="X6" i="29"/>
  <c r="W6" i="29"/>
  <c r="Y5" i="29"/>
  <c r="X5" i="29"/>
  <c r="W5" i="29"/>
  <c r="U19" i="29"/>
  <c r="T19" i="29"/>
  <c r="S19" i="29"/>
  <c r="U18" i="29"/>
  <c r="T18" i="29"/>
  <c r="S18" i="29"/>
  <c r="U17" i="29"/>
  <c r="T17" i="29"/>
  <c r="S17" i="29"/>
  <c r="U16" i="29"/>
  <c r="T16" i="29"/>
  <c r="S16" i="29"/>
  <c r="U15" i="29"/>
  <c r="T15" i="29"/>
  <c r="S15" i="29"/>
  <c r="U14" i="29"/>
  <c r="T14" i="29"/>
  <c r="S14" i="29"/>
  <c r="U13" i="29"/>
  <c r="T13" i="29"/>
  <c r="S13" i="29"/>
  <c r="U12" i="29"/>
  <c r="T12" i="29"/>
  <c r="S12" i="29"/>
  <c r="U11" i="29"/>
  <c r="T11" i="29"/>
  <c r="S11" i="29"/>
  <c r="U10" i="29"/>
  <c r="T10" i="29"/>
  <c r="S10" i="29"/>
  <c r="U9" i="29"/>
  <c r="T9" i="29"/>
  <c r="S9" i="29"/>
  <c r="U8" i="29"/>
  <c r="T8" i="29"/>
  <c r="S8" i="29"/>
  <c r="U7" i="29"/>
  <c r="T7" i="29"/>
  <c r="S7" i="29"/>
  <c r="U6" i="29"/>
  <c r="T6" i="29"/>
  <c r="S6" i="29"/>
  <c r="U5" i="29"/>
  <c r="T5" i="29"/>
  <c r="S5" i="29"/>
  <c r="N41" i="29"/>
  <c r="L41" i="29"/>
  <c r="K41" i="29"/>
  <c r="J41" i="29"/>
  <c r="I41" i="29"/>
  <c r="H41" i="29"/>
  <c r="G41" i="29"/>
  <c r="F41" i="29"/>
  <c r="E41" i="29"/>
  <c r="D41" i="29"/>
  <c r="C41" i="29"/>
  <c r="N40" i="29"/>
  <c r="L40" i="29"/>
  <c r="K40" i="29"/>
  <c r="J40" i="29"/>
  <c r="I40" i="29"/>
  <c r="H40" i="29"/>
  <c r="G40" i="29"/>
  <c r="F40" i="29"/>
  <c r="E40" i="29"/>
  <c r="D40" i="29"/>
  <c r="C40" i="29"/>
  <c r="N39" i="29"/>
  <c r="L39" i="29"/>
  <c r="K39" i="29"/>
  <c r="J39" i="29"/>
  <c r="I39" i="29"/>
  <c r="H39" i="29"/>
  <c r="G39" i="29"/>
  <c r="F39" i="29"/>
  <c r="E39" i="29"/>
  <c r="D39" i="29"/>
  <c r="C39" i="29"/>
  <c r="N38" i="29"/>
  <c r="L38" i="29"/>
  <c r="K38" i="29"/>
  <c r="J38" i="29"/>
  <c r="I38" i="29"/>
  <c r="H38" i="29"/>
  <c r="G38" i="29"/>
  <c r="F38" i="29"/>
  <c r="E38" i="29"/>
  <c r="D38" i="29"/>
  <c r="C38" i="29"/>
  <c r="N37" i="29"/>
  <c r="L37" i="29"/>
  <c r="K37" i="29"/>
  <c r="J37" i="29"/>
  <c r="I37" i="29"/>
  <c r="H37" i="29"/>
  <c r="G37" i="29"/>
  <c r="F37" i="29"/>
  <c r="E37" i="29"/>
  <c r="D37" i="29"/>
  <c r="C37" i="29"/>
  <c r="N36" i="29"/>
  <c r="L36" i="29"/>
  <c r="K36" i="29"/>
  <c r="J36" i="29"/>
  <c r="I36" i="29"/>
  <c r="H36" i="29"/>
  <c r="G36" i="29"/>
  <c r="F36" i="29"/>
  <c r="E36" i="29"/>
  <c r="D36" i="29"/>
  <c r="C36" i="29"/>
  <c r="N35" i="29"/>
  <c r="L35" i="29"/>
  <c r="K35" i="29"/>
  <c r="J35" i="29"/>
  <c r="I35" i="29"/>
  <c r="H35" i="29"/>
  <c r="G35" i="29"/>
  <c r="F35" i="29"/>
  <c r="E35" i="29"/>
  <c r="D35" i="29"/>
  <c r="C35" i="29"/>
  <c r="N34" i="29"/>
  <c r="L34" i="29"/>
  <c r="K34" i="29"/>
  <c r="J34" i="29"/>
  <c r="I34" i="29"/>
  <c r="H34" i="29"/>
  <c r="G34" i="29"/>
  <c r="F34" i="29"/>
  <c r="E34" i="29"/>
  <c r="D34" i="29"/>
  <c r="C34" i="29"/>
  <c r="N33" i="29"/>
  <c r="L33" i="29"/>
  <c r="K33" i="29"/>
  <c r="J33" i="29"/>
  <c r="I33" i="29"/>
  <c r="H33" i="29"/>
  <c r="G33" i="29"/>
  <c r="F33" i="29"/>
  <c r="E33" i="29"/>
  <c r="D33" i="29"/>
  <c r="C33" i="29"/>
  <c r="N32" i="29"/>
  <c r="L32" i="29"/>
  <c r="K32" i="29"/>
  <c r="J32" i="29"/>
  <c r="I32" i="29"/>
  <c r="H32" i="29"/>
  <c r="G32" i="29"/>
  <c r="F32" i="29"/>
  <c r="E32" i="29"/>
  <c r="D32" i="29"/>
  <c r="C32" i="29"/>
  <c r="N31" i="29"/>
  <c r="L31" i="29"/>
  <c r="K31" i="29"/>
  <c r="J31" i="29"/>
  <c r="I31" i="29"/>
  <c r="H31" i="29"/>
  <c r="G31" i="29"/>
  <c r="F31" i="29"/>
  <c r="E31" i="29"/>
  <c r="D31" i="29"/>
  <c r="C31" i="29"/>
  <c r="N30" i="29"/>
  <c r="L30" i="29"/>
  <c r="K30" i="29"/>
  <c r="J30" i="29"/>
  <c r="I30" i="29"/>
  <c r="H30" i="29"/>
  <c r="G30" i="29"/>
  <c r="F30" i="29"/>
  <c r="E30" i="29"/>
  <c r="D30" i="29"/>
  <c r="C30" i="29"/>
  <c r="N29" i="29"/>
  <c r="L29" i="29"/>
  <c r="K29" i="29"/>
  <c r="J29" i="29"/>
  <c r="I29" i="29"/>
  <c r="H29" i="29"/>
  <c r="G29" i="29"/>
  <c r="F29" i="29"/>
  <c r="E29" i="29"/>
  <c r="D29" i="29"/>
  <c r="C29" i="29"/>
  <c r="N28" i="29"/>
  <c r="L28" i="29"/>
  <c r="K28" i="29"/>
  <c r="J28" i="29"/>
  <c r="I28" i="29"/>
  <c r="H28" i="29"/>
  <c r="G28" i="29"/>
  <c r="F28" i="29"/>
  <c r="E28" i="29"/>
  <c r="D28" i="29"/>
  <c r="C28" i="29"/>
  <c r="N27" i="29"/>
  <c r="L27" i="29"/>
  <c r="K27" i="29"/>
  <c r="J27" i="29"/>
  <c r="I27" i="29"/>
  <c r="H27" i="29"/>
  <c r="G27" i="29"/>
  <c r="F27" i="29"/>
  <c r="E27" i="29"/>
  <c r="D27" i="29"/>
  <c r="C27" i="29"/>
  <c r="N40" i="28"/>
  <c r="L40" i="28"/>
  <c r="K40" i="28"/>
  <c r="J40" i="28"/>
  <c r="I40" i="28"/>
  <c r="H40" i="28"/>
  <c r="G40" i="28"/>
  <c r="F40" i="28"/>
  <c r="E40" i="28"/>
  <c r="D40" i="28"/>
  <c r="C40" i="28"/>
  <c r="N39" i="28"/>
  <c r="L39" i="28"/>
  <c r="K39" i="28"/>
  <c r="J39" i="28"/>
  <c r="I39" i="28"/>
  <c r="H39" i="28"/>
  <c r="G39" i="28"/>
  <c r="F39" i="28"/>
  <c r="E39" i="28"/>
  <c r="D39" i="28"/>
  <c r="C39" i="28"/>
  <c r="N38" i="28"/>
  <c r="L38" i="28"/>
  <c r="K38" i="28"/>
  <c r="J38" i="28"/>
  <c r="I38" i="28"/>
  <c r="H38" i="28"/>
  <c r="G38" i="28"/>
  <c r="F38" i="28"/>
  <c r="E38" i="28"/>
  <c r="D38" i="28"/>
  <c r="C38" i="28"/>
  <c r="N37" i="28"/>
  <c r="L37" i="28"/>
  <c r="K37" i="28"/>
  <c r="J37" i="28"/>
  <c r="I37" i="28"/>
  <c r="H37" i="28"/>
  <c r="G37" i="28"/>
  <c r="F37" i="28"/>
  <c r="E37" i="28"/>
  <c r="D37" i="28"/>
  <c r="C37" i="28"/>
  <c r="N36" i="28"/>
  <c r="L36" i="28"/>
  <c r="K36" i="28"/>
  <c r="J36" i="28"/>
  <c r="I36" i="28"/>
  <c r="H36" i="28"/>
  <c r="G36" i="28"/>
  <c r="F36" i="28"/>
  <c r="E36" i="28"/>
  <c r="D36" i="28"/>
  <c r="C36" i="28"/>
  <c r="N35" i="28"/>
  <c r="L35" i="28"/>
  <c r="K35" i="28"/>
  <c r="J35" i="28"/>
  <c r="I35" i="28"/>
  <c r="H35" i="28"/>
  <c r="G35" i="28"/>
  <c r="F35" i="28"/>
  <c r="E35" i="28"/>
  <c r="D35" i="28"/>
  <c r="C35" i="28"/>
  <c r="N34" i="28"/>
  <c r="L34" i="28"/>
  <c r="K34" i="28"/>
  <c r="J34" i="28"/>
  <c r="I34" i="28"/>
  <c r="H34" i="28"/>
  <c r="G34" i="28"/>
  <c r="F34" i="28"/>
  <c r="E34" i="28"/>
  <c r="D34" i="28"/>
  <c r="C34" i="28"/>
  <c r="N33" i="28"/>
  <c r="L33" i="28"/>
  <c r="K33" i="28"/>
  <c r="J33" i="28"/>
  <c r="I33" i="28"/>
  <c r="H33" i="28"/>
  <c r="G33" i="28"/>
  <c r="F33" i="28"/>
  <c r="E33" i="28"/>
  <c r="D33" i="28"/>
  <c r="C33" i="28"/>
  <c r="N32" i="28"/>
  <c r="L32" i="28"/>
  <c r="K32" i="28"/>
  <c r="J32" i="28"/>
  <c r="I32" i="28"/>
  <c r="H32" i="28"/>
  <c r="G32" i="28"/>
  <c r="F32" i="28"/>
  <c r="E32" i="28"/>
  <c r="D32" i="28"/>
  <c r="C32" i="28"/>
  <c r="N31" i="28"/>
  <c r="L31" i="28"/>
  <c r="K31" i="28"/>
  <c r="J31" i="28"/>
  <c r="I31" i="28"/>
  <c r="H31" i="28"/>
  <c r="G31" i="28"/>
  <c r="F31" i="28"/>
  <c r="E31" i="28"/>
  <c r="D31" i="28"/>
  <c r="C31" i="28"/>
  <c r="N30" i="28"/>
  <c r="L30" i="28"/>
  <c r="K30" i="28"/>
  <c r="J30" i="28"/>
  <c r="I30" i="28"/>
  <c r="H30" i="28"/>
  <c r="G30" i="28"/>
  <c r="F30" i="28"/>
  <c r="E30" i="28"/>
  <c r="D30" i="28"/>
  <c r="C30" i="28"/>
  <c r="N29" i="28"/>
  <c r="L29" i="28"/>
  <c r="K29" i="28"/>
  <c r="J29" i="28"/>
  <c r="I29" i="28"/>
  <c r="H29" i="28"/>
  <c r="G29" i="28"/>
  <c r="F29" i="28"/>
  <c r="E29" i="28"/>
  <c r="D29" i="28"/>
  <c r="C29" i="28"/>
  <c r="N28" i="28"/>
  <c r="L28" i="28"/>
  <c r="K28" i="28"/>
  <c r="J28" i="28"/>
  <c r="I28" i="28"/>
  <c r="H28" i="28"/>
  <c r="G28" i="28"/>
  <c r="F28" i="28"/>
  <c r="E28" i="28"/>
  <c r="D28" i="28"/>
  <c r="C28" i="28"/>
  <c r="N27" i="28"/>
  <c r="L27" i="28"/>
  <c r="K27" i="28"/>
  <c r="J27" i="28"/>
  <c r="I27" i="28"/>
  <c r="H27" i="28"/>
  <c r="G27" i="28"/>
  <c r="F27" i="28"/>
  <c r="E27" i="28"/>
  <c r="D27" i="28"/>
  <c r="C27" i="28"/>
  <c r="N26" i="28"/>
  <c r="L26" i="28"/>
  <c r="K26" i="28"/>
  <c r="J26" i="28"/>
  <c r="I26" i="28"/>
  <c r="H26" i="28"/>
  <c r="G26" i="28"/>
  <c r="F26" i="28"/>
  <c r="E26" i="28"/>
  <c r="D26" i="28"/>
  <c r="C26" i="28"/>
  <c r="N19" i="28"/>
  <c r="L19" i="28"/>
  <c r="K19" i="28"/>
  <c r="J19" i="28"/>
  <c r="I19" i="28"/>
  <c r="H19" i="28"/>
  <c r="G19" i="28"/>
  <c r="F19" i="28"/>
  <c r="E19" i="28"/>
  <c r="D19" i="28"/>
  <c r="C19" i="28"/>
  <c r="N18" i="28"/>
  <c r="L18" i="28"/>
  <c r="K18" i="28"/>
  <c r="J18" i="28"/>
  <c r="I18" i="28"/>
  <c r="H18" i="28"/>
  <c r="G18" i="28"/>
  <c r="F18" i="28"/>
  <c r="E18" i="28"/>
  <c r="D18" i="28"/>
  <c r="C18" i="28"/>
  <c r="N17" i="28"/>
  <c r="L17" i="28"/>
  <c r="K17" i="28"/>
  <c r="J17" i="28"/>
  <c r="I17" i="28"/>
  <c r="H17" i="28"/>
  <c r="G17" i="28"/>
  <c r="F17" i="28"/>
  <c r="E17" i="28"/>
  <c r="D17" i="28"/>
  <c r="C17" i="28"/>
  <c r="N16" i="28"/>
  <c r="L16" i="28"/>
  <c r="K16" i="28"/>
  <c r="J16" i="28"/>
  <c r="I16" i="28"/>
  <c r="H16" i="28"/>
  <c r="G16" i="28"/>
  <c r="F16" i="28"/>
  <c r="E16" i="28"/>
  <c r="D16" i="28"/>
  <c r="C16" i="28"/>
  <c r="N15" i="28"/>
  <c r="L15" i="28"/>
  <c r="K15" i="28"/>
  <c r="J15" i="28"/>
  <c r="I15" i="28"/>
  <c r="H15" i="28"/>
  <c r="G15" i="28"/>
  <c r="F15" i="28"/>
  <c r="E15" i="28"/>
  <c r="D15" i="28"/>
  <c r="C15" i="28"/>
  <c r="N14" i="28"/>
  <c r="L14" i="28"/>
  <c r="K14" i="28"/>
  <c r="J14" i="28"/>
  <c r="I14" i="28"/>
  <c r="H14" i="28"/>
  <c r="G14" i="28"/>
  <c r="F14" i="28"/>
  <c r="E14" i="28"/>
  <c r="D14" i="28"/>
  <c r="C14" i="28"/>
  <c r="N13" i="28"/>
  <c r="L13" i="28"/>
  <c r="K13" i="28"/>
  <c r="J13" i="28"/>
  <c r="I13" i="28"/>
  <c r="H13" i="28"/>
  <c r="G13" i="28"/>
  <c r="F13" i="28"/>
  <c r="E13" i="28"/>
  <c r="D13" i="28"/>
  <c r="C13" i="28"/>
  <c r="N12" i="28"/>
  <c r="L12" i="28"/>
  <c r="K12" i="28"/>
  <c r="J12" i="28"/>
  <c r="I12" i="28"/>
  <c r="H12" i="28"/>
  <c r="G12" i="28"/>
  <c r="F12" i="28"/>
  <c r="E12" i="28"/>
  <c r="D12" i="28"/>
  <c r="C12" i="28"/>
  <c r="N11" i="28"/>
  <c r="L11" i="28"/>
  <c r="K11" i="28"/>
  <c r="J11" i="28"/>
  <c r="I11" i="28"/>
  <c r="H11" i="28"/>
  <c r="G11" i="28"/>
  <c r="F11" i="28"/>
  <c r="E11" i="28"/>
  <c r="D11" i="28"/>
  <c r="C11" i="28"/>
  <c r="N10" i="28"/>
  <c r="L10" i="28"/>
  <c r="K10" i="28"/>
  <c r="J10" i="28"/>
  <c r="I10" i="28"/>
  <c r="H10" i="28"/>
  <c r="G10" i="28"/>
  <c r="F10" i="28"/>
  <c r="E10" i="28"/>
  <c r="D10" i="28"/>
  <c r="C10" i="28"/>
  <c r="N9" i="28"/>
  <c r="L9" i="28"/>
  <c r="K9" i="28"/>
  <c r="J9" i="28"/>
  <c r="I9" i="28"/>
  <c r="H9" i="28"/>
  <c r="G9" i="28"/>
  <c r="F9" i="28"/>
  <c r="E9" i="28"/>
  <c r="D9" i="28"/>
  <c r="C9" i="28"/>
  <c r="N8" i="28"/>
  <c r="L8" i="28"/>
  <c r="K8" i="28"/>
  <c r="J8" i="28"/>
  <c r="I8" i="28"/>
  <c r="H8" i="28"/>
  <c r="G8" i="28"/>
  <c r="F8" i="28"/>
  <c r="E8" i="28"/>
  <c r="D8" i="28"/>
  <c r="C8" i="28"/>
  <c r="N7" i="28"/>
  <c r="L7" i="28"/>
  <c r="K7" i="28"/>
  <c r="J7" i="28"/>
  <c r="I7" i="28"/>
  <c r="H7" i="28"/>
  <c r="G7" i="28"/>
  <c r="F7" i="28"/>
  <c r="E7" i="28"/>
  <c r="D7" i="28"/>
  <c r="C7" i="28"/>
  <c r="N6" i="28"/>
  <c r="L6" i="28"/>
  <c r="K6" i="28"/>
  <c r="J6" i="28"/>
  <c r="I6" i="28"/>
  <c r="H6" i="28"/>
  <c r="G6" i="28"/>
  <c r="F6" i="28"/>
  <c r="E6" i="28"/>
  <c r="D6" i="28"/>
  <c r="C6" i="28"/>
  <c r="N5" i="28"/>
  <c r="L5" i="28"/>
  <c r="K5" i="28"/>
  <c r="J5" i="28"/>
  <c r="I5" i="28"/>
  <c r="H5" i="28"/>
  <c r="G5" i="28"/>
  <c r="F5" i="28"/>
  <c r="E5" i="28"/>
  <c r="D5" i="28"/>
  <c r="C5" i="28"/>
  <c r="Y19" i="70"/>
  <c r="X19" i="70"/>
  <c r="W19" i="70"/>
  <c r="Y18" i="70"/>
  <c r="X18" i="70"/>
  <c r="W18" i="70"/>
  <c r="Y17" i="70"/>
  <c r="X17" i="70"/>
  <c r="W17" i="70"/>
  <c r="Y16" i="70"/>
  <c r="X16" i="70"/>
  <c r="W16" i="70"/>
  <c r="Y15" i="70"/>
  <c r="X15" i="70"/>
  <c r="W15" i="70"/>
  <c r="Y14" i="70"/>
  <c r="X14" i="70"/>
  <c r="W14" i="70"/>
  <c r="Y13" i="70"/>
  <c r="X13" i="70"/>
  <c r="W13" i="70"/>
  <c r="Y12" i="70"/>
  <c r="X12" i="70"/>
  <c r="W12" i="70"/>
  <c r="Y11" i="70"/>
  <c r="X11" i="70"/>
  <c r="W11" i="70"/>
  <c r="Y10" i="70"/>
  <c r="X10" i="70"/>
  <c r="W10" i="70"/>
  <c r="Y9" i="70"/>
  <c r="X9" i="70"/>
  <c r="W9" i="70"/>
  <c r="Y8" i="70"/>
  <c r="X8" i="70"/>
  <c r="W8" i="70"/>
  <c r="Y7" i="70"/>
  <c r="X7" i="70"/>
  <c r="W7" i="70"/>
  <c r="Y6" i="70"/>
  <c r="X6" i="70"/>
  <c r="W6" i="70"/>
  <c r="Y5" i="70"/>
  <c r="X5" i="70"/>
  <c r="W5" i="70"/>
  <c r="U19" i="70"/>
  <c r="T19" i="70"/>
  <c r="S19" i="70"/>
  <c r="U18" i="70"/>
  <c r="T18" i="70"/>
  <c r="S18" i="70"/>
  <c r="U17" i="70"/>
  <c r="T17" i="70"/>
  <c r="S17" i="70"/>
  <c r="U16" i="70"/>
  <c r="T16" i="70"/>
  <c r="S16" i="70"/>
  <c r="U15" i="70"/>
  <c r="T15" i="70"/>
  <c r="S15" i="70"/>
  <c r="U14" i="70"/>
  <c r="T14" i="70"/>
  <c r="S14" i="70"/>
  <c r="U13" i="70"/>
  <c r="T13" i="70"/>
  <c r="S13" i="70"/>
  <c r="U12" i="70"/>
  <c r="T12" i="70"/>
  <c r="S12" i="70"/>
  <c r="U11" i="70"/>
  <c r="T11" i="70"/>
  <c r="S11" i="70"/>
  <c r="U10" i="70"/>
  <c r="T10" i="70"/>
  <c r="S10" i="70"/>
  <c r="U9" i="70"/>
  <c r="T9" i="70"/>
  <c r="S9" i="70"/>
  <c r="U8" i="70"/>
  <c r="T8" i="70"/>
  <c r="S8" i="70"/>
  <c r="U7" i="70"/>
  <c r="T7" i="70"/>
  <c r="S7" i="70"/>
  <c r="U6" i="70"/>
  <c r="T6" i="70"/>
  <c r="S6" i="70"/>
  <c r="U5" i="70"/>
  <c r="T5" i="70"/>
  <c r="S5" i="70"/>
  <c r="N41" i="70"/>
  <c r="L41" i="70"/>
  <c r="K41" i="70"/>
  <c r="J41" i="70"/>
  <c r="I41" i="70"/>
  <c r="H41" i="70"/>
  <c r="G41" i="70"/>
  <c r="F41" i="70"/>
  <c r="E41" i="70"/>
  <c r="D41" i="70"/>
  <c r="C41" i="70"/>
  <c r="N40" i="70"/>
  <c r="L40" i="70"/>
  <c r="K40" i="70"/>
  <c r="J40" i="70"/>
  <c r="I40" i="70"/>
  <c r="H40" i="70"/>
  <c r="G40" i="70"/>
  <c r="F40" i="70"/>
  <c r="E40" i="70"/>
  <c r="D40" i="70"/>
  <c r="C40" i="70"/>
  <c r="N39" i="70"/>
  <c r="L39" i="70"/>
  <c r="K39" i="70"/>
  <c r="J39" i="70"/>
  <c r="I39" i="70"/>
  <c r="H39" i="70"/>
  <c r="G39" i="70"/>
  <c r="F39" i="70"/>
  <c r="E39" i="70"/>
  <c r="D39" i="70"/>
  <c r="C39" i="70"/>
  <c r="N38" i="70"/>
  <c r="L38" i="70"/>
  <c r="K38" i="70"/>
  <c r="J38" i="70"/>
  <c r="I38" i="70"/>
  <c r="H38" i="70"/>
  <c r="G38" i="70"/>
  <c r="F38" i="70"/>
  <c r="E38" i="70"/>
  <c r="D38" i="70"/>
  <c r="C38" i="70"/>
  <c r="N37" i="70"/>
  <c r="L37" i="70"/>
  <c r="K37" i="70"/>
  <c r="J37" i="70"/>
  <c r="I37" i="70"/>
  <c r="H37" i="70"/>
  <c r="G37" i="70"/>
  <c r="F37" i="70"/>
  <c r="E37" i="70"/>
  <c r="D37" i="70"/>
  <c r="C37" i="70"/>
  <c r="N36" i="70"/>
  <c r="L36" i="70"/>
  <c r="K36" i="70"/>
  <c r="J36" i="70"/>
  <c r="I36" i="70"/>
  <c r="H36" i="70"/>
  <c r="G36" i="70"/>
  <c r="F36" i="70"/>
  <c r="E36" i="70"/>
  <c r="D36" i="70"/>
  <c r="C36" i="70"/>
  <c r="N35" i="70"/>
  <c r="L35" i="70"/>
  <c r="K35" i="70"/>
  <c r="J35" i="70"/>
  <c r="I35" i="70"/>
  <c r="H35" i="70"/>
  <c r="G35" i="70"/>
  <c r="F35" i="70"/>
  <c r="E35" i="70"/>
  <c r="D35" i="70"/>
  <c r="C35" i="70"/>
  <c r="N34" i="70"/>
  <c r="L34" i="70"/>
  <c r="K34" i="70"/>
  <c r="J34" i="70"/>
  <c r="I34" i="70"/>
  <c r="H34" i="70"/>
  <c r="G34" i="70"/>
  <c r="F34" i="70"/>
  <c r="E34" i="70"/>
  <c r="D34" i="70"/>
  <c r="C34" i="70"/>
  <c r="N33" i="70"/>
  <c r="L33" i="70"/>
  <c r="K33" i="70"/>
  <c r="J33" i="70"/>
  <c r="I33" i="70"/>
  <c r="H33" i="70"/>
  <c r="G33" i="70"/>
  <c r="F33" i="70"/>
  <c r="E33" i="70"/>
  <c r="D33" i="70"/>
  <c r="C33" i="70"/>
  <c r="N32" i="70"/>
  <c r="L32" i="70"/>
  <c r="K32" i="70"/>
  <c r="J32" i="70"/>
  <c r="I32" i="70"/>
  <c r="H32" i="70"/>
  <c r="G32" i="70"/>
  <c r="F32" i="70"/>
  <c r="E32" i="70"/>
  <c r="D32" i="70"/>
  <c r="C32" i="70"/>
  <c r="N31" i="70"/>
  <c r="L31" i="70"/>
  <c r="K31" i="70"/>
  <c r="J31" i="70"/>
  <c r="I31" i="70"/>
  <c r="H31" i="70"/>
  <c r="G31" i="70"/>
  <c r="F31" i="70"/>
  <c r="E31" i="70"/>
  <c r="D31" i="70"/>
  <c r="C31" i="70"/>
  <c r="N30" i="70"/>
  <c r="L30" i="70"/>
  <c r="K30" i="70"/>
  <c r="J30" i="70"/>
  <c r="I30" i="70"/>
  <c r="H30" i="70"/>
  <c r="G30" i="70"/>
  <c r="F30" i="70"/>
  <c r="E30" i="70"/>
  <c r="D30" i="70"/>
  <c r="C30" i="70"/>
  <c r="N29" i="70"/>
  <c r="L29" i="70"/>
  <c r="K29" i="70"/>
  <c r="J29" i="70"/>
  <c r="I29" i="70"/>
  <c r="H29" i="70"/>
  <c r="G29" i="70"/>
  <c r="F29" i="70"/>
  <c r="E29" i="70"/>
  <c r="D29" i="70"/>
  <c r="C29" i="70"/>
  <c r="N28" i="70"/>
  <c r="L28" i="70"/>
  <c r="K28" i="70"/>
  <c r="J28" i="70"/>
  <c r="I28" i="70"/>
  <c r="H28" i="70"/>
  <c r="G28" i="70"/>
  <c r="F28" i="70"/>
  <c r="E28" i="70"/>
  <c r="D28" i="70"/>
  <c r="C28" i="70"/>
  <c r="N27" i="70"/>
  <c r="L27" i="70"/>
  <c r="K27" i="70"/>
  <c r="J27" i="70"/>
  <c r="I27" i="70"/>
  <c r="H27" i="70"/>
  <c r="G27" i="70"/>
  <c r="F27" i="70"/>
  <c r="E27" i="70"/>
  <c r="D27" i="70"/>
  <c r="C27" i="70"/>
  <c r="Y19" i="24"/>
  <c r="X19" i="24"/>
  <c r="W19" i="24"/>
  <c r="Y18" i="24"/>
  <c r="X18" i="24"/>
  <c r="W18" i="24"/>
  <c r="Y17" i="24"/>
  <c r="X17" i="24"/>
  <c r="W17" i="24"/>
  <c r="Y16" i="24"/>
  <c r="X16" i="24"/>
  <c r="W16" i="24"/>
  <c r="Y15" i="24"/>
  <c r="X15" i="24"/>
  <c r="W15" i="24"/>
  <c r="Y14" i="24"/>
  <c r="X14" i="24"/>
  <c r="W14" i="24"/>
  <c r="Y13" i="24"/>
  <c r="X13" i="24"/>
  <c r="W13" i="24"/>
  <c r="Y12" i="24"/>
  <c r="X12" i="24"/>
  <c r="W12" i="24"/>
  <c r="Y11" i="24"/>
  <c r="X11" i="24"/>
  <c r="W11" i="24"/>
  <c r="Y10" i="24"/>
  <c r="X10" i="24"/>
  <c r="W10" i="24"/>
  <c r="Y9" i="24"/>
  <c r="X9" i="24"/>
  <c r="W9" i="24"/>
  <c r="Y8" i="24"/>
  <c r="X8" i="24"/>
  <c r="W8" i="24"/>
  <c r="Y7" i="24"/>
  <c r="X7" i="24"/>
  <c r="W7" i="24"/>
  <c r="Y6" i="24"/>
  <c r="X6" i="24"/>
  <c r="W6" i="24"/>
  <c r="Y5" i="24"/>
  <c r="X5" i="24"/>
  <c r="W5" i="24"/>
  <c r="U19" i="24"/>
  <c r="T19" i="24"/>
  <c r="S19" i="24"/>
  <c r="U18" i="24"/>
  <c r="T18" i="24"/>
  <c r="S18" i="24"/>
  <c r="U17" i="24"/>
  <c r="T17" i="24"/>
  <c r="S17" i="24"/>
  <c r="U16" i="24"/>
  <c r="T16" i="24"/>
  <c r="S16" i="24"/>
  <c r="U15" i="24"/>
  <c r="T15" i="24"/>
  <c r="S15" i="24"/>
  <c r="U14" i="24"/>
  <c r="T14" i="24"/>
  <c r="S14" i="24"/>
  <c r="U13" i="24"/>
  <c r="T13" i="24"/>
  <c r="S13" i="24"/>
  <c r="U12" i="24"/>
  <c r="T12" i="24"/>
  <c r="S12" i="24"/>
  <c r="U11" i="24"/>
  <c r="T11" i="24"/>
  <c r="S11" i="24"/>
  <c r="U10" i="24"/>
  <c r="T10" i="24"/>
  <c r="S10" i="24"/>
  <c r="U9" i="24"/>
  <c r="T9" i="24"/>
  <c r="S9" i="24"/>
  <c r="U8" i="24"/>
  <c r="T8" i="24"/>
  <c r="S8" i="24"/>
  <c r="U7" i="24"/>
  <c r="T7" i="24"/>
  <c r="S7" i="24"/>
  <c r="U6" i="24"/>
  <c r="T6" i="24"/>
  <c r="S6" i="24"/>
  <c r="U5" i="24"/>
  <c r="T5" i="24"/>
  <c r="S5" i="24"/>
  <c r="N41" i="24"/>
  <c r="L41" i="24"/>
  <c r="K41" i="24"/>
  <c r="J41" i="24"/>
  <c r="I41" i="24"/>
  <c r="H41" i="24"/>
  <c r="G41" i="24"/>
  <c r="F41" i="24"/>
  <c r="E41" i="24"/>
  <c r="D41" i="24"/>
  <c r="C41" i="24"/>
  <c r="N40" i="24"/>
  <c r="L40" i="24"/>
  <c r="K40" i="24"/>
  <c r="J40" i="24"/>
  <c r="I40" i="24"/>
  <c r="H40" i="24"/>
  <c r="G40" i="24"/>
  <c r="F40" i="24"/>
  <c r="E40" i="24"/>
  <c r="D40" i="24"/>
  <c r="C40" i="24"/>
  <c r="N39" i="24"/>
  <c r="L39" i="24"/>
  <c r="K39" i="24"/>
  <c r="J39" i="24"/>
  <c r="I39" i="24"/>
  <c r="H39" i="24"/>
  <c r="G39" i="24"/>
  <c r="F39" i="24"/>
  <c r="E39" i="24"/>
  <c r="D39" i="24"/>
  <c r="C39" i="24"/>
  <c r="N38" i="24"/>
  <c r="L38" i="24"/>
  <c r="K38" i="24"/>
  <c r="J38" i="24"/>
  <c r="I38" i="24"/>
  <c r="H38" i="24"/>
  <c r="G38" i="24"/>
  <c r="F38" i="24"/>
  <c r="E38" i="24"/>
  <c r="D38" i="24"/>
  <c r="C38" i="24"/>
  <c r="N37" i="24"/>
  <c r="L37" i="24"/>
  <c r="K37" i="24"/>
  <c r="J37" i="24"/>
  <c r="I37" i="24"/>
  <c r="H37" i="24"/>
  <c r="G37" i="24"/>
  <c r="F37" i="24"/>
  <c r="E37" i="24"/>
  <c r="D37" i="24"/>
  <c r="C37" i="24"/>
  <c r="N36" i="24"/>
  <c r="L36" i="24"/>
  <c r="K36" i="24"/>
  <c r="J36" i="24"/>
  <c r="I36" i="24"/>
  <c r="H36" i="24"/>
  <c r="G36" i="24"/>
  <c r="F36" i="24"/>
  <c r="E36" i="24"/>
  <c r="D36" i="24"/>
  <c r="C36" i="24"/>
  <c r="N35" i="24"/>
  <c r="L35" i="24"/>
  <c r="K35" i="24"/>
  <c r="J35" i="24"/>
  <c r="I35" i="24"/>
  <c r="H35" i="24"/>
  <c r="G35" i="24"/>
  <c r="F35" i="24"/>
  <c r="E35" i="24"/>
  <c r="D35" i="24"/>
  <c r="C35" i="24"/>
  <c r="N34" i="24"/>
  <c r="L34" i="24"/>
  <c r="K34" i="24"/>
  <c r="J34" i="24"/>
  <c r="I34" i="24"/>
  <c r="H34" i="24"/>
  <c r="G34" i="24"/>
  <c r="F34" i="24"/>
  <c r="E34" i="24"/>
  <c r="D34" i="24"/>
  <c r="C34" i="24"/>
  <c r="N33" i="24"/>
  <c r="L33" i="24"/>
  <c r="K33" i="24"/>
  <c r="J33" i="24"/>
  <c r="I33" i="24"/>
  <c r="H33" i="24"/>
  <c r="G33" i="24"/>
  <c r="F33" i="24"/>
  <c r="E33" i="24"/>
  <c r="D33" i="24"/>
  <c r="C33" i="24"/>
  <c r="N32" i="24"/>
  <c r="L32" i="24"/>
  <c r="K32" i="24"/>
  <c r="J32" i="24"/>
  <c r="I32" i="24"/>
  <c r="H32" i="24"/>
  <c r="G32" i="24"/>
  <c r="F32" i="24"/>
  <c r="E32" i="24"/>
  <c r="D32" i="24"/>
  <c r="C32" i="24"/>
  <c r="N31" i="24"/>
  <c r="L31" i="24"/>
  <c r="K31" i="24"/>
  <c r="J31" i="24"/>
  <c r="I31" i="24"/>
  <c r="H31" i="24"/>
  <c r="G31" i="24"/>
  <c r="F31" i="24"/>
  <c r="E31" i="24"/>
  <c r="D31" i="24"/>
  <c r="C31" i="24"/>
  <c r="N30" i="24"/>
  <c r="L30" i="24"/>
  <c r="K30" i="24"/>
  <c r="J30" i="24"/>
  <c r="I30" i="24"/>
  <c r="H30" i="24"/>
  <c r="G30" i="24"/>
  <c r="F30" i="24"/>
  <c r="E30" i="24"/>
  <c r="D30" i="24"/>
  <c r="C30" i="24"/>
  <c r="N29" i="24"/>
  <c r="L29" i="24"/>
  <c r="K29" i="24"/>
  <c r="J29" i="24"/>
  <c r="I29" i="24"/>
  <c r="H29" i="24"/>
  <c r="G29" i="24"/>
  <c r="F29" i="24"/>
  <c r="E29" i="24"/>
  <c r="D29" i="24"/>
  <c r="C29" i="24"/>
  <c r="N28" i="24"/>
  <c r="L28" i="24"/>
  <c r="K28" i="24"/>
  <c r="J28" i="24"/>
  <c r="I28" i="24"/>
  <c r="H28" i="24"/>
  <c r="G28" i="24"/>
  <c r="F28" i="24"/>
  <c r="E28" i="24"/>
  <c r="D28" i="24"/>
  <c r="C28" i="24"/>
  <c r="N27" i="24"/>
  <c r="L27" i="24"/>
  <c r="K27" i="24"/>
  <c r="J27" i="24"/>
  <c r="I27" i="24"/>
  <c r="H27" i="24"/>
  <c r="G27" i="24"/>
  <c r="F27" i="24"/>
  <c r="E27" i="24"/>
  <c r="D27" i="24"/>
  <c r="C27" i="24"/>
  <c r="Y19" i="67"/>
  <c r="X19" i="67"/>
  <c r="W19" i="67"/>
  <c r="Y18" i="67"/>
  <c r="X18" i="67"/>
  <c r="W18" i="67"/>
  <c r="Y17" i="67"/>
  <c r="X17" i="67"/>
  <c r="W17" i="67"/>
  <c r="Y16" i="67"/>
  <c r="X16" i="67"/>
  <c r="W16" i="67"/>
  <c r="Y15" i="67"/>
  <c r="X15" i="67"/>
  <c r="W15" i="67"/>
  <c r="Y14" i="67"/>
  <c r="X14" i="67"/>
  <c r="W14" i="67"/>
  <c r="Y13" i="67"/>
  <c r="X13" i="67"/>
  <c r="W13" i="67"/>
  <c r="Y12" i="67"/>
  <c r="X12" i="67"/>
  <c r="W12" i="67"/>
  <c r="Y11" i="67"/>
  <c r="X11" i="67"/>
  <c r="W11" i="67"/>
  <c r="Y10" i="67"/>
  <c r="X10" i="67"/>
  <c r="W10" i="67"/>
  <c r="Y9" i="67"/>
  <c r="X9" i="67"/>
  <c r="W9" i="67"/>
  <c r="Y8" i="67"/>
  <c r="X8" i="67"/>
  <c r="W8" i="67"/>
  <c r="Y7" i="67"/>
  <c r="X7" i="67"/>
  <c r="W7" i="67"/>
  <c r="Y6" i="67"/>
  <c r="X6" i="67"/>
  <c r="W6" i="67"/>
  <c r="Y5" i="67"/>
  <c r="X5" i="67"/>
  <c r="W5" i="67"/>
  <c r="U19" i="67"/>
  <c r="T19" i="67"/>
  <c r="S19" i="67"/>
  <c r="U18" i="67"/>
  <c r="T18" i="67"/>
  <c r="S18" i="67"/>
  <c r="U17" i="67"/>
  <c r="T17" i="67"/>
  <c r="S17" i="67"/>
  <c r="U16" i="67"/>
  <c r="T16" i="67"/>
  <c r="S16" i="67"/>
  <c r="U15" i="67"/>
  <c r="T15" i="67"/>
  <c r="S15" i="67"/>
  <c r="U14" i="67"/>
  <c r="T14" i="67"/>
  <c r="S14" i="67"/>
  <c r="U13" i="67"/>
  <c r="T13" i="67"/>
  <c r="S13" i="67"/>
  <c r="U12" i="67"/>
  <c r="T12" i="67"/>
  <c r="S12" i="67"/>
  <c r="U11" i="67"/>
  <c r="T11" i="67"/>
  <c r="S11" i="67"/>
  <c r="U10" i="67"/>
  <c r="T10" i="67"/>
  <c r="S10" i="67"/>
  <c r="U9" i="67"/>
  <c r="T9" i="67"/>
  <c r="S9" i="67"/>
  <c r="U8" i="67"/>
  <c r="T8" i="67"/>
  <c r="S8" i="67"/>
  <c r="U7" i="67"/>
  <c r="T7" i="67"/>
  <c r="S7" i="67"/>
  <c r="U6" i="67"/>
  <c r="T6" i="67"/>
  <c r="S6" i="67"/>
  <c r="U5" i="67"/>
  <c r="T5" i="67"/>
  <c r="S5" i="67"/>
  <c r="N41" i="67"/>
  <c r="L41" i="67"/>
  <c r="K41" i="67"/>
  <c r="J41" i="67"/>
  <c r="I41" i="67"/>
  <c r="H41" i="67"/>
  <c r="G41" i="67"/>
  <c r="F41" i="67"/>
  <c r="E41" i="67"/>
  <c r="D41" i="67"/>
  <c r="C41" i="67"/>
  <c r="N40" i="67"/>
  <c r="L40" i="67"/>
  <c r="K40" i="67"/>
  <c r="J40" i="67"/>
  <c r="I40" i="67"/>
  <c r="H40" i="67"/>
  <c r="G40" i="67"/>
  <c r="F40" i="67"/>
  <c r="E40" i="67"/>
  <c r="D40" i="67"/>
  <c r="C40" i="67"/>
  <c r="N39" i="67"/>
  <c r="L39" i="67"/>
  <c r="K39" i="67"/>
  <c r="J39" i="67"/>
  <c r="I39" i="67"/>
  <c r="H39" i="67"/>
  <c r="G39" i="67"/>
  <c r="F39" i="67"/>
  <c r="E39" i="67"/>
  <c r="D39" i="67"/>
  <c r="C39" i="67"/>
  <c r="N38" i="67"/>
  <c r="L38" i="67"/>
  <c r="K38" i="67"/>
  <c r="J38" i="67"/>
  <c r="I38" i="67"/>
  <c r="H38" i="67"/>
  <c r="G38" i="67"/>
  <c r="F38" i="67"/>
  <c r="E38" i="67"/>
  <c r="D38" i="67"/>
  <c r="C38" i="67"/>
  <c r="N37" i="67"/>
  <c r="L37" i="67"/>
  <c r="K37" i="67"/>
  <c r="J37" i="67"/>
  <c r="I37" i="67"/>
  <c r="H37" i="67"/>
  <c r="G37" i="67"/>
  <c r="F37" i="67"/>
  <c r="E37" i="67"/>
  <c r="D37" i="67"/>
  <c r="C37" i="67"/>
  <c r="N36" i="67"/>
  <c r="L36" i="67"/>
  <c r="K36" i="67"/>
  <c r="J36" i="67"/>
  <c r="I36" i="67"/>
  <c r="H36" i="67"/>
  <c r="G36" i="67"/>
  <c r="F36" i="67"/>
  <c r="E36" i="67"/>
  <c r="D36" i="67"/>
  <c r="C36" i="67"/>
  <c r="N35" i="67"/>
  <c r="L35" i="67"/>
  <c r="K35" i="67"/>
  <c r="J35" i="67"/>
  <c r="I35" i="67"/>
  <c r="H35" i="67"/>
  <c r="G35" i="67"/>
  <c r="F35" i="67"/>
  <c r="E35" i="67"/>
  <c r="D35" i="67"/>
  <c r="C35" i="67"/>
  <c r="N34" i="67"/>
  <c r="L34" i="67"/>
  <c r="K34" i="67"/>
  <c r="J34" i="67"/>
  <c r="I34" i="67"/>
  <c r="H34" i="67"/>
  <c r="G34" i="67"/>
  <c r="F34" i="67"/>
  <c r="E34" i="67"/>
  <c r="D34" i="67"/>
  <c r="C34" i="67"/>
  <c r="N33" i="67"/>
  <c r="L33" i="67"/>
  <c r="K33" i="67"/>
  <c r="J33" i="67"/>
  <c r="I33" i="67"/>
  <c r="H33" i="67"/>
  <c r="G33" i="67"/>
  <c r="F33" i="67"/>
  <c r="E33" i="67"/>
  <c r="D33" i="67"/>
  <c r="C33" i="67"/>
  <c r="N32" i="67"/>
  <c r="L32" i="67"/>
  <c r="K32" i="67"/>
  <c r="J32" i="67"/>
  <c r="I32" i="67"/>
  <c r="H32" i="67"/>
  <c r="G32" i="67"/>
  <c r="F32" i="67"/>
  <c r="E32" i="67"/>
  <c r="D32" i="67"/>
  <c r="C32" i="67"/>
  <c r="N31" i="67"/>
  <c r="L31" i="67"/>
  <c r="K31" i="67"/>
  <c r="J31" i="67"/>
  <c r="I31" i="67"/>
  <c r="H31" i="67"/>
  <c r="G31" i="67"/>
  <c r="F31" i="67"/>
  <c r="E31" i="67"/>
  <c r="D31" i="67"/>
  <c r="C31" i="67"/>
  <c r="N30" i="67"/>
  <c r="L30" i="67"/>
  <c r="K30" i="67"/>
  <c r="J30" i="67"/>
  <c r="I30" i="67"/>
  <c r="H30" i="67"/>
  <c r="G30" i="67"/>
  <c r="F30" i="67"/>
  <c r="E30" i="67"/>
  <c r="D30" i="67"/>
  <c r="C30" i="67"/>
  <c r="N29" i="67"/>
  <c r="L29" i="67"/>
  <c r="K29" i="67"/>
  <c r="J29" i="67"/>
  <c r="I29" i="67"/>
  <c r="H29" i="67"/>
  <c r="G29" i="67"/>
  <c r="F29" i="67"/>
  <c r="E29" i="67"/>
  <c r="D29" i="67"/>
  <c r="C29" i="67"/>
  <c r="N28" i="67"/>
  <c r="L28" i="67"/>
  <c r="K28" i="67"/>
  <c r="J28" i="67"/>
  <c r="I28" i="67"/>
  <c r="H28" i="67"/>
  <c r="G28" i="67"/>
  <c r="F28" i="67"/>
  <c r="E28" i="67"/>
  <c r="D28" i="67"/>
  <c r="C28" i="67"/>
  <c r="N27" i="67"/>
  <c r="L27" i="67"/>
  <c r="K27" i="67"/>
  <c r="J27" i="67"/>
  <c r="I27" i="67"/>
  <c r="H27" i="67"/>
  <c r="G27" i="67"/>
  <c r="F27" i="67"/>
  <c r="E27" i="67"/>
  <c r="D27" i="67"/>
  <c r="C27" i="67"/>
  <c r="Y19" i="23"/>
  <c r="X19" i="23"/>
  <c r="W19" i="23"/>
  <c r="Y18" i="23"/>
  <c r="X18" i="23"/>
  <c r="W18" i="23"/>
  <c r="Y17" i="23"/>
  <c r="X17" i="23"/>
  <c r="W17" i="23"/>
  <c r="Y16" i="23"/>
  <c r="X16" i="23"/>
  <c r="W16" i="23"/>
  <c r="Y15" i="23"/>
  <c r="X15" i="23"/>
  <c r="W15" i="23"/>
  <c r="Y14" i="23"/>
  <c r="X14" i="23"/>
  <c r="W14" i="23"/>
  <c r="Y13" i="23"/>
  <c r="X13" i="23"/>
  <c r="W13" i="23"/>
  <c r="Y12" i="23"/>
  <c r="X12" i="23"/>
  <c r="W12" i="23"/>
  <c r="Y11" i="23"/>
  <c r="X11" i="23"/>
  <c r="W11" i="23"/>
  <c r="Y10" i="23"/>
  <c r="X10" i="23"/>
  <c r="W10" i="23"/>
  <c r="Y9" i="23"/>
  <c r="X9" i="23"/>
  <c r="W9" i="23"/>
  <c r="Y8" i="23"/>
  <c r="X8" i="23"/>
  <c r="W8" i="23"/>
  <c r="Y7" i="23"/>
  <c r="X7" i="23"/>
  <c r="W7" i="23"/>
  <c r="Y6" i="23"/>
  <c r="X6" i="23"/>
  <c r="W6" i="23"/>
  <c r="Y5" i="23"/>
  <c r="X5" i="23"/>
  <c r="U19" i="23"/>
  <c r="T19" i="23"/>
  <c r="S19" i="23"/>
  <c r="U18" i="23"/>
  <c r="T18" i="23"/>
  <c r="S18" i="23"/>
  <c r="U17" i="23"/>
  <c r="T17" i="23"/>
  <c r="S17" i="23"/>
  <c r="U16" i="23"/>
  <c r="T16" i="23"/>
  <c r="S16" i="23"/>
  <c r="U15" i="23"/>
  <c r="T15" i="23"/>
  <c r="S15" i="23"/>
  <c r="U14" i="23"/>
  <c r="T14" i="23"/>
  <c r="S14" i="23"/>
  <c r="U13" i="23"/>
  <c r="T13" i="23"/>
  <c r="S13" i="23"/>
  <c r="U12" i="23"/>
  <c r="T12" i="23"/>
  <c r="S12" i="23"/>
  <c r="U11" i="23"/>
  <c r="T11" i="23"/>
  <c r="S11" i="23"/>
  <c r="U10" i="23"/>
  <c r="T10" i="23"/>
  <c r="S10" i="23"/>
  <c r="U9" i="23"/>
  <c r="T9" i="23"/>
  <c r="S9" i="23"/>
  <c r="U8" i="23"/>
  <c r="T8" i="23"/>
  <c r="S8" i="23"/>
  <c r="U7" i="23"/>
  <c r="T7" i="23"/>
  <c r="S7" i="23"/>
  <c r="U6" i="23"/>
  <c r="T6" i="23"/>
  <c r="S6" i="23"/>
  <c r="U5" i="23"/>
  <c r="W5" i="23"/>
  <c r="T5" i="23"/>
  <c r="S5" i="23"/>
  <c r="N41" i="23"/>
  <c r="L41" i="23"/>
  <c r="K41" i="23"/>
  <c r="J41" i="23"/>
  <c r="I41" i="23"/>
  <c r="H41" i="23"/>
  <c r="G41" i="23"/>
  <c r="F41" i="23"/>
  <c r="E41" i="23"/>
  <c r="D41" i="23"/>
  <c r="C41" i="23"/>
  <c r="N40" i="23"/>
  <c r="L40" i="23"/>
  <c r="K40" i="23"/>
  <c r="J40" i="23"/>
  <c r="I40" i="23"/>
  <c r="H40" i="23"/>
  <c r="G40" i="23"/>
  <c r="F40" i="23"/>
  <c r="E40" i="23"/>
  <c r="D40" i="23"/>
  <c r="C40" i="23"/>
  <c r="N39" i="23"/>
  <c r="L39" i="23"/>
  <c r="K39" i="23"/>
  <c r="J39" i="23"/>
  <c r="I39" i="23"/>
  <c r="H39" i="23"/>
  <c r="G39" i="23"/>
  <c r="F39" i="23"/>
  <c r="E39" i="23"/>
  <c r="D39" i="23"/>
  <c r="C39" i="23"/>
  <c r="N38" i="23"/>
  <c r="L38" i="23"/>
  <c r="K38" i="23"/>
  <c r="J38" i="23"/>
  <c r="I38" i="23"/>
  <c r="H38" i="23"/>
  <c r="G38" i="23"/>
  <c r="F38" i="23"/>
  <c r="E38" i="23"/>
  <c r="D38" i="23"/>
  <c r="C38" i="23"/>
  <c r="N37" i="23"/>
  <c r="L37" i="23"/>
  <c r="K37" i="23"/>
  <c r="J37" i="23"/>
  <c r="I37" i="23"/>
  <c r="H37" i="23"/>
  <c r="G37" i="23"/>
  <c r="F37" i="23"/>
  <c r="E37" i="23"/>
  <c r="D37" i="23"/>
  <c r="C37" i="23"/>
  <c r="N36" i="23"/>
  <c r="L36" i="23"/>
  <c r="K36" i="23"/>
  <c r="J36" i="23"/>
  <c r="I36" i="23"/>
  <c r="H36" i="23"/>
  <c r="G36" i="23"/>
  <c r="F36" i="23"/>
  <c r="E36" i="23"/>
  <c r="D36" i="23"/>
  <c r="C36" i="23"/>
  <c r="N35" i="23"/>
  <c r="L35" i="23"/>
  <c r="K35" i="23"/>
  <c r="J35" i="23"/>
  <c r="I35" i="23"/>
  <c r="H35" i="23"/>
  <c r="G35" i="23"/>
  <c r="F35" i="23"/>
  <c r="E35" i="23"/>
  <c r="D35" i="23"/>
  <c r="C35" i="23"/>
  <c r="N34" i="23"/>
  <c r="L34" i="23"/>
  <c r="K34" i="23"/>
  <c r="J34" i="23"/>
  <c r="I34" i="23"/>
  <c r="H34" i="23"/>
  <c r="G34" i="23"/>
  <c r="F34" i="23"/>
  <c r="E34" i="23"/>
  <c r="D34" i="23"/>
  <c r="C34" i="23"/>
  <c r="N33" i="23"/>
  <c r="L33" i="23"/>
  <c r="K33" i="23"/>
  <c r="J33" i="23"/>
  <c r="I33" i="23"/>
  <c r="H33" i="23"/>
  <c r="G33" i="23"/>
  <c r="F33" i="23"/>
  <c r="E33" i="23"/>
  <c r="D33" i="23"/>
  <c r="C33" i="23"/>
  <c r="N32" i="23"/>
  <c r="L32" i="23"/>
  <c r="K32" i="23"/>
  <c r="J32" i="23"/>
  <c r="I32" i="23"/>
  <c r="H32" i="23"/>
  <c r="G32" i="23"/>
  <c r="F32" i="23"/>
  <c r="E32" i="23"/>
  <c r="D32" i="23"/>
  <c r="C32" i="23"/>
  <c r="N31" i="23"/>
  <c r="L31" i="23"/>
  <c r="K31" i="23"/>
  <c r="J31" i="23"/>
  <c r="I31" i="23"/>
  <c r="H31" i="23"/>
  <c r="G31" i="23"/>
  <c r="F31" i="23"/>
  <c r="E31" i="23"/>
  <c r="D31" i="23"/>
  <c r="C31" i="23"/>
  <c r="N30" i="23"/>
  <c r="L30" i="23"/>
  <c r="K30" i="23"/>
  <c r="J30" i="23"/>
  <c r="I30" i="23"/>
  <c r="H30" i="23"/>
  <c r="G30" i="23"/>
  <c r="F30" i="23"/>
  <c r="E30" i="23"/>
  <c r="D30" i="23"/>
  <c r="C30" i="23"/>
  <c r="N29" i="23"/>
  <c r="L29" i="23"/>
  <c r="K29" i="23"/>
  <c r="J29" i="23"/>
  <c r="I29" i="23"/>
  <c r="H29" i="23"/>
  <c r="G29" i="23"/>
  <c r="F29" i="23"/>
  <c r="E29" i="23"/>
  <c r="D29" i="23"/>
  <c r="C29" i="23"/>
  <c r="N28" i="23"/>
  <c r="L28" i="23"/>
  <c r="K28" i="23"/>
  <c r="J28" i="23"/>
  <c r="I28" i="23"/>
  <c r="H28" i="23"/>
  <c r="G28" i="23"/>
  <c r="F28" i="23"/>
  <c r="E28" i="23"/>
  <c r="D28" i="23"/>
  <c r="C28" i="23"/>
  <c r="N27" i="23"/>
  <c r="L27" i="23"/>
  <c r="K27" i="23"/>
  <c r="J27" i="23"/>
  <c r="I27" i="23"/>
  <c r="H27" i="23"/>
  <c r="G27" i="23"/>
  <c r="F27" i="23"/>
  <c r="E27" i="23"/>
  <c r="D27" i="23"/>
  <c r="C27" i="23"/>
  <c r="N19" i="66"/>
  <c r="N18" i="66"/>
  <c r="N17" i="66"/>
  <c r="N16" i="66"/>
  <c r="N15" i="66"/>
  <c r="N14" i="66"/>
  <c r="N13" i="66"/>
  <c r="N12" i="66"/>
  <c r="N11" i="66"/>
  <c r="N10" i="66"/>
  <c r="N9" i="66"/>
  <c r="N8" i="66"/>
  <c r="N7" i="66"/>
  <c r="N6" i="66"/>
  <c r="N5" i="66"/>
  <c r="L19" i="66"/>
  <c r="K19" i="66"/>
  <c r="J19" i="66"/>
  <c r="I19" i="66"/>
  <c r="H19" i="66"/>
  <c r="G19" i="66"/>
  <c r="F19" i="66"/>
  <c r="E19" i="66"/>
  <c r="D19" i="66"/>
  <c r="C19" i="66"/>
  <c r="L18" i="66"/>
  <c r="K18" i="66"/>
  <c r="J18" i="66"/>
  <c r="I18" i="66"/>
  <c r="H18" i="66"/>
  <c r="G18" i="66"/>
  <c r="F18" i="66"/>
  <c r="E18" i="66"/>
  <c r="D18" i="66"/>
  <c r="C18" i="66"/>
  <c r="L17" i="66"/>
  <c r="K17" i="66"/>
  <c r="J17" i="66"/>
  <c r="I17" i="66"/>
  <c r="H17" i="66"/>
  <c r="G17" i="66"/>
  <c r="F17" i="66"/>
  <c r="E17" i="66"/>
  <c r="D17" i="66"/>
  <c r="C17" i="66"/>
  <c r="L16" i="66"/>
  <c r="K16" i="66"/>
  <c r="J16" i="66"/>
  <c r="I16" i="66"/>
  <c r="H16" i="66"/>
  <c r="G16" i="66"/>
  <c r="F16" i="66"/>
  <c r="E16" i="66"/>
  <c r="D16" i="66"/>
  <c r="C16" i="66"/>
  <c r="L15" i="66"/>
  <c r="K15" i="66"/>
  <c r="J15" i="66"/>
  <c r="I15" i="66"/>
  <c r="H15" i="66"/>
  <c r="G15" i="66"/>
  <c r="F15" i="66"/>
  <c r="E15" i="66"/>
  <c r="D15" i="66"/>
  <c r="C15" i="66"/>
  <c r="L14" i="66"/>
  <c r="K14" i="66"/>
  <c r="J14" i="66"/>
  <c r="I14" i="66"/>
  <c r="H14" i="66"/>
  <c r="G14" i="66"/>
  <c r="F14" i="66"/>
  <c r="E14" i="66"/>
  <c r="D14" i="66"/>
  <c r="C14" i="66"/>
  <c r="L13" i="66"/>
  <c r="K13" i="66"/>
  <c r="J13" i="66"/>
  <c r="I13" i="66"/>
  <c r="H13" i="66"/>
  <c r="G13" i="66"/>
  <c r="F13" i="66"/>
  <c r="E13" i="66"/>
  <c r="D13" i="66"/>
  <c r="C13" i="66"/>
  <c r="L12" i="66"/>
  <c r="K12" i="66"/>
  <c r="J12" i="66"/>
  <c r="I12" i="66"/>
  <c r="H12" i="66"/>
  <c r="G12" i="66"/>
  <c r="F12" i="66"/>
  <c r="E12" i="66"/>
  <c r="D12" i="66"/>
  <c r="C12" i="66"/>
  <c r="L11" i="66"/>
  <c r="K11" i="66"/>
  <c r="J11" i="66"/>
  <c r="I11" i="66"/>
  <c r="H11" i="66"/>
  <c r="G11" i="66"/>
  <c r="F11" i="66"/>
  <c r="E11" i="66"/>
  <c r="D11" i="66"/>
  <c r="C11" i="66"/>
  <c r="L10" i="66"/>
  <c r="K10" i="66"/>
  <c r="J10" i="66"/>
  <c r="I10" i="66"/>
  <c r="H10" i="66"/>
  <c r="G10" i="66"/>
  <c r="F10" i="66"/>
  <c r="E10" i="66"/>
  <c r="D10" i="66"/>
  <c r="C10" i="66"/>
  <c r="L9" i="66"/>
  <c r="K9" i="66"/>
  <c r="J9" i="66"/>
  <c r="I9" i="66"/>
  <c r="H9" i="66"/>
  <c r="G9" i="66"/>
  <c r="F9" i="66"/>
  <c r="E9" i="66"/>
  <c r="D9" i="66"/>
  <c r="C9" i="66"/>
  <c r="L8" i="66"/>
  <c r="K8" i="66"/>
  <c r="J8" i="66"/>
  <c r="I8" i="66"/>
  <c r="H8" i="66"/>
  <c r="G8" i="66"/>
  <c r="F8" i="66"/>
  <c r="E8" i="66"/>
  <c r="D8" i="66"/>
  <c r="C8" i="66"/>
  <c r="L7" i="66"/>
  <c r="K7" i="66"/>
  <c r="J7" i="66"/>
  <c r="I7" i="66"/>
  <c r="H7" i="66"/>
  <c r="G7" i="66"/>
  <c r="F7" i="66"/>
  <c r="E7" i="66"/>
  <c r="D7" i="66"/>
  <c r="C7" i="66"/>
  <c r="L6" i="66"/>
  <c r="K6" i="66"/>
  <c r="J6" i="66"/>
  <c r="I6" i="66"/>
  <c r="H6" i="66"/>
  <c r="G6" i="66"/>
  <c r="F6" i="66"/>
  <c r="E6" i="66"/>
  <c r="D6" i="66"/>
  <c r="C6" i="66"/>
  <c r="L5" i="66"/>
  <c r="K5" i="66"/>
  <c r="J5" i="66"/>
  <c r="I5" i="66"/>
  <c r="H5" i="66"/>
  <c r="G5" i="66"/>
  <c r="F5" i="66"/>
  <c r="E5" i="66"/>
  <c r="D5" i="66"/>
  <c r="C5" i="66"/>
  <c r="N19" i="20" l="1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K19" i="20"/>
  <c r="J19" i="20"/>
  <c r="I19" i="20"/>
  <c r="H19" i="20"/>
  <c r="G19" i="20"/>
  <c r="F19" i="20"/>
  <c r="E19" i="20"/>
  <c r="D19" i="20"/>
  <c r="C19" i="20"/>
  <c r="K18" i="20"/>
  <c r="J18" i="20"/>
  <c r="I18" i="20"/>
  <c r="H18" i="20"/>
  <c r="G18" i="20"/>
  <c r="F18" i="20"/>
  <c r="E18" i="20"/>
  <c r="D18" i="20"/>
  <c r="C18" i="20"/>
  <c r="K17" i="20"/>
  <c r="J17" i="20"/>
  <c r="I17" i="20"/>
  <c r="H17" i="20"/>
  <c r="G17" i="20"/>
  <c r="F17" i="20"/>
  <c r="E17" i="20"/>
  <c r="D17" i="20"/>
  <c r="C17" i="20"/>
  <c r="K16" i="20"/>
  <c r="J16" i="20"/>
  <c r="I16" i="20"/>
  <c r="H16" i="20"/>
  <c r="G16" i="20"/>
  <c r="F16" i="20"/>
  <c r="E16" i="20"/>
  <c r="D16" i="20"/>
  <c r="C16" i="20"/>
  <c r="K15" i="20"/>
  <c r="J15" i="20"/>
  <c r="I15" i="20"/>
  <c r="H15" i="20"/>
  <c r="G15" i="20"/>
  <c r="F15" i="20"/>
  <c r="E15" i="20"/>
  <c r="D15" i="20"/>
  <c r="C15" i="20"/>
  <c r="K14" i="20"/>
  <c r="J14" i="20"/>
  <c r="I14" i="20"/>
  <c r="H14" i="20"/>
  <c r="G14" i="20"/>
  <c r="F14" i="20"/>
  <c r="E14" i="20"/>
  <c r="D14" i="20"/>
  <c r="C14" i="20"/>
  <c r="K13" i="20"/>
  <c r="J13" i="20"/>
  <c r="I13" i="20"/>
  <c r="H13" i="20"/>
  <c r="G13" i="20"/>
  <c r="F13" i="20"/>
  <c r="E13" i="20"/>
  <c r="D13" i="20"/>
  <c r="C13" i="20"/>
  <c r="K12" i="20"/>
  <c r="J12" i="20"/>
  <c r="I12" i="20"/>
  <c r="H12" i="20"/>
  <c r="G12" i="20"/>
  <c r="F12" i="20"/>
  <c r="E12" i="20"/>
  <c r="D12" i="20"/>
  <c r="C12" i="20"/>
  <c r="K11" i="20"/>
  <c r="J11" i="20"/>
  <c r="I11" i="20"/>
  <c r="H11" i="20"/>
  <c r="G11" i="20"/>
  <c r="F11" i="20"/>
  <c r="E11" i="20"/>
  <c r="D11" i="20"/>
  <c r="C11" i="20"/>
  <c r="K10" i="20"/>
  <c r="J10" i="20"/>
  <c r="I10" i="20"/>
  <c r="H10" i="20"/>
  <c r="G10" i="20"/>
  <c r="F10" i="20"/>
  <c r="E10" i="20"/>
  <c r="D10" i="20"/>
  <c r="C10" i="20"/>
  <c r="K9" i="20"/>
  <c r="J9" i="20"/>
  <c r="I9" i="20"/>
  <c r="H9" i="20"/>
  <c r="G9" i="20"/>
  <c r="F9" i="20"/>
  <c r="E9" i="20"/>
  <c r="D9" i="20"/>
  <c r="C9" i="20"/>
  <c r="K8" i="20"/>
  <c r="J8" i="20"/>
  <c r="I8" i="20"/>
  <c r="H8" i="20"/>
  <c r="G8" i="20"/>
  <c r="F8" i="20"/>
  <c r="E8" i="20"/>
  <c r="D8" i="20"/>
  <c r="C8" i="20"/>
  <c r="K7" i="20"/>
  <c r="J7" i="20"/>
  <c r="I7" i="20"/>
  <c r="H7" i="20"/>
  <c r="G7" i="20"/>
  <c r="F7" i="20"/>
  <c r="E7" i="20"/>
  <c r="D7" i="20"/>
  <c r="C7" i="20"/>
  <c r="K6" i="20"/>
  <c r="J6" i="20"/>
  <c r="I6" i="20"/>
  <c r="H6" i="20"/>
  <c r="G6" i="20"/>
  <c r="F6" i="20"/>
  <c r="E6" i="20"/>
  <c r="D6" i="20"/>
  <c r="C6" i="20"/>
  <c r="K5" i="20"/>
  <c r="J5" i="20"/>
  <c r="I5" i="20"/>
  <c r="H5" i="20"/>
  <c r="G5" i="20"/>
  <c r="F5" i="20"/>
  <c r="E5" i="20"/>
  <c r="D5" i="20"/>
  <c r="C5" i="20"/>
  <c r="N41" i="19" l="1"/>
  <c r="L41" i="19"/>
  <c r="K41" i="19"/>
  <c r="J41" i="19"/>
  <c r="I41" i="19"/>
  <c r="H41" i="19"/>
  <c r="G41" i="19"/>
  <c r="F41" i="19"/>
  <c r="E41" i="19"/>
  <c r="D41" i="19"/>
  <c r="C41" i="19"/>
  <c r="N40" i="19"/>
  <c r="L40" i="19"/>
  <c r="K40" i="19"/>
  <c r="J40" i="19"/>
  <c r="I40" i="19"/>
  <c r="H40" i="19"/>
  <c r="G40" i="19"/>
  <c r="F40" i="19"/>
  <c r="E40" i="19"/>
  <c r="D40" i="19"/>
  <c r="C40" i="19"/>
  <c r="N39" i="19"/>
  <c r="L39" i="19"/>
  <c r="K39" i="19"/>
  <c r="J39" i="19"/>
  <c r="I39" i="19"/>
  <c r="H39" i="19"/>
  <c r="G39" i="19"/>
  <c r="F39" i="19"/>
  <c r="E39" i="19"/>
  <c r="D39" i="19"/>
  <c r="C39" i="19"/>
  <c r="N38" i="19"/>
  <c r="L38" i="19"/>
  <c r="K38" i="19"/>
  <c r="J38" i="19"/>
  <c r="I38" i="19"/>
  <c r="H38" i="19"/>
  <c r="G38" i="19"/>
  <c r="F38" i="19"/>
  <c r="E38" i="19"/>
  <c r="D38" i="19"/>
  <c r="C38" i="19"/>
  <c r="N37" i="19"/>
  <c r="L37" i="19"/>
  <c r="K37" i="19"/>
  <c r="J37" i="19"/>
  <c r="I37" i="19"/>
  <c r="H37" i="19"/>
  <c r="G37" i="19"/>
  <c r="F37" i="19"/>
  <c r="E37" i="19"/>
  <c r="D37" i="19"/>
  <c r="C37" i="19"/>
  <c r="N36" i="19"/>
  <c r="L36" i="19"/>
  <c r="K36" i="19"/>
  <c r="J36" i="19"/>
  <c r="I36" i="19"/>
  <c r="H36" i="19"/>
  <c r="G36" i="19"/>
  <c r="F36" i="19"/>
  <c r="E36" i="19"/>
  <c r="D36" i="19"/>
  <c r="C36" i="19"/>
  <c r="N35" i="19"/>
  <c r="L35" i="19"/>
  <c r="K35" i="19"/>
  <c r="J35" i="19"/>
  <c r="I35" i="19"/>
  <c r="H35" i="19"/>
  <c r="G35" i="19"/>
  <c r="F35" i="19"/>
  <c r="E35" i="19"/>
  <c r="D35" i="19"/>
  <c r="C35" i="19"/>
  <c r="N34" i="19"/>
  <c r="L34" i="19"/>
  <c r="K34" i="19"/>
  <c r="J34" i="19"/>
  <c r="I34" i="19"/>
  <c r="H34" i="19"/>
  <c r="G34" i="19"/>
  <c r="F34" i="19"/>
  <c r="E34" i="19"/>
  <c r="D34" i="19"/>
  <c r="C34" i="19"/>
  <c r="N33" i="19"/>
  <c r="L33" i="19"/>
  <c r="K33" i="19"/>
  <c r="J33" i="19"/>
  <c r="I33" i="19"/>
  <c r="H33" i="19"/>
  <c r="G33" i="19"/>
  <c r="F33" i="19"/>
  <c r="E33" i="19"/>
  <c r="D33" i="19"/>
  <c r="C33" i="19"/>
  <c r="N32" i="19"/>
  <c r="L32" i="19"/>
  <c r="K32" i="19"/>
  <c r="J32" i="19"/>
  <c r="I32" i="19"/>
  <c r="H32" i="19"/>
  <c r="G32" i="19"/>
  <c r="F32" i="19"/>
  <c r="E32" i="19"/>
  <c r="D32" i="19"/>
  <c r="C32" i="19"/>
  <c r="N31" i="19"/>
  <c r="L31" i="19"/>
  <c r="K31" i="19"/>
  <c r="J31" i="19"/>
  <c r="I31" i="19"/>
  <c r="H31" i="19"/>
  <c r="G31" i="19"/>
  <c r="F31" i="19"/>
  <c r="E31" i="19"/>
  <c r="D31" i="19"/>
  <c r="C31" i="19"/>
  <c r="N30" i="19"/>
  <c r="L30" i="19"/>
  <c r="K30" i="19"/>
  <c r="J30" i="19"/>
  <c r="I30" i="19"/>
  <c r="H30" i="19"/>
  <c r="G30" i="19"/>
  <c r="F30" i="19"/>
  <c r="E30" i="19"/>
  <c r="D30" i="19"/>
  <c r="C30" i="19"/>
  <c r="N29" i="19"/>
  <c r="L29" i="19"/>
  <c r="K29" i="19"/>
  <c r="J29" i="19"/>
  <c r="I29" i="19"/>
  <c r="H29" i="19"/>
  <c r="G29" i="19"/>
  <c r="F29" i="19"/>
  <c r="E29" i="19"/>
  <c r="D29" i="19"/>
  <c r="C29" i="19"/>
  <c r="N28" i="19"/>
  <c r="L28" i="19"/>
  <c r="K28" i="19"/>
  <c r="J28" i="19"/>
  <c r="I28" i="19"/>
  <c r="H28" i="19"/>
  <c r="G28" i="19"/>
  <c r="F28" i="19"/>
  <c r="E28" i="19"/>
  <c r="D28" i="19"/>
  <c r="C28" i="19"/>
  <c r="N27" i="19"/>
  <c r="L27" i="19"/>
  <c r="K27" i="19"/>
  <c r="J27" i="19"/>
  <c r="I27" i="19"/>
  <c r="H27" i="19"/>
  <c r="G27" i="19"/>
  <c r="F27" i="19"/>
  <c r="E27" i="19"/>
  <c r="D27" i="19"/>
  <c r="C27" i="19"/>
  <c r="N19" i="19"/>
  <c r="L19" i="19"/>
  <c r="K19" i="19"/>
  <c r="J19" i="19"/>
  <c r="I19" i="19"/>
  <c r="H19" i="19"/>
  <c r="G19" i="19"/>
  <c r="F19" i="19"/>
  <c r="E19" i="19"/>
  <c r="D19" i="19"/>
  <c r="C19" i="19"/>
  <c r="N18" i="19"/>
  <c r="L18" i="19"/>
  <c r="K18" i="19"/>
  <c r="J18" i="19"/>
  <c r="I18" i="19"/>
  <c r="H18" i="19"/>
  <c r="G18" i="19"/>
  <c r="F18" i="19"/>
  <c r="E18" i="19"/>
  <c r="D18" i="19"/>
  <c r="C18" i="19"/>
  <c r="N17" i="19"/>
  <c r="L17" i="19"/>
  <c r="K17" i="19"/>
  <c r="J17" i="19"/>
  <c r="I17" i="19"/>
  <c r="H17" i="19"/>
  <c r="G17" i="19"/>
  <c r="F17" i="19"/>
  <c r="E17" i="19"/>
  <c r="D17" i="19"/>
  <c r="C17" i="19"/>
  <c r="N16" i="19"/>
  <c r="L16" i="19"/>
  <c r="K16" i="19"/>
  <c r="J16" i="19"/>
  <c r="I16" i="19"/>
  <c r="H16" i="19"/>
  <c r="G16" i="19"/>
  <c r="F16" i="19"/>
  <c r="E16" i="19"/>
  <c r="D16" i="19"/>
  <c r="C16" i="19"/>
  <c r="N15" i="19"/>
  <c r="L15" i="19"/>
  <c r="K15" i="19"/>
  <c r="J15" i="19"/>
  <c r="I15" i="19"/>
  <c r="H15" i="19"/>
  <c r="G15" i="19"/>
  <c r="F15" i="19"/>
  <c r="E15" i="19"/>
  <c r="D15" i="19"/>
  <c r="C15" i="19"/>
  <c r="N14" i="19"/>
  <c r="L14" i="19"/>
  <c r="K14" i="19"/>
  <c r="J14" i="19"/>
  <c r="I14" i="19"/>
  <c r="H14" i="19"/>
  <c r="G14" i="19"/>
  <c r="F14" i="19"/>
  <c r="E14" i="19"/>
  <c r="D14" i="19"/>
  <c r="C14" i="19"/>
  <c r="N13" i="19"/>
  <c r="L13" i="19"/>
  <c r="K13" i="19"/>
  <c r="J13" i="19"/>
  <c r="I13" i="19"/>
  <c r="H13" i="19"/>
  <c r="G13" i="19"/>
  <c r="F13" i="19"/>
  <c r="E13" i="19"/>
  <c r="D13" i="19"/>
  <c r="C13" i="19"/>
  <c r="N12" i="19"/>
  <c r="L12" i="19"/>
  <c r="K12" i="19"/>
  <c r="J12" i="19"/>
  <c r="I12" i="19"/>
  <c r="H12" i="19"/>
  <c r="G12" i="19"/>
  <c r="F12" i="19"/>
  <c r="E12" i="19"/>
  <c r="D12" i="19"/>
  <c r="C12" i="19"/>
  <c r="N11" i="19"/>
  <c r="L11" i="19"/>
  <c r="K11" i="19"/>
  <c r="J11" i="19"/>
  <c r="I11" i="19"/>
  <c r="H11" i="19"/>
  <c r="G11" i="19"/>
  <c r="F11" i="19"/>
  <c r="E11" i="19"/>
  <c r="D11" i="19"/>
  <c r="C11" i="19"/>
  <c r="N10" i="19"/>
  <c r="L10" i="19"/>
  <c r="K10" i="19"/>
  <c r="J10" i="19"/>
  <c r="I10" i="19"/>
  <c r="H10" i="19"/>
  <c r="G10" i="19"/>
  <c r="F10" i="19"/>
  <c r="E10" i="19"/>
  <c r="D10" i="19"/>
  <c r="C10" i="19"/>
  <c r="N9" i="19"/>
  <c r="L9" i="19"/>
  <c r="K9" i="19"/>
  <c r="J9" i="19"/>
  <c r="I9" i="19"/>
  <c r="H9" i="19"/>
  <c r="G9" i="19"/>
  <c r="F9" i="19"/>
  <c r="E9" i="19"/>
  <c r="D9" i="19"/>
  <c r="C9" i="19"/>
  <c r="N8" i="19"/>
  <c r="L8" i="19"/>
  <c r="K8" i="19"/>
  <c r="J8" i="19"/>
  <c r="I8" i="19"/>
  <c r="H8" i="19"/>
  <c r="G8" i="19"/>
  <c r="F8" i="19"/>
  <c r="E8" i="19"/>
  <c r="D8" i="19"/>
  <c r="C8" i="19"/>
  <c r="N7" i="19"/>
  <c r="L7" i="19"/>
  <c r="K7" i="19"/>
  <c r="J7" i="19"/>
  <c r="I7" i="19"/>
  <c r="H7" i="19"/>
  <c r="G7" i="19"/>
  <c r="F7" i="19"/>
  <c r="E7" i="19"/>
  <c r="D7" i="19"/>
  <c r="C7" i="19"/>
  <c r="N6" i="19"/>
  <c r="L6" i="19"/>
  <c r="K6" i="19"/>
  <c r="J6" i="19"/>
  <c r="I6" i="19"/>
  <c r="H6" i="19"/>
  <c r="G6" i="19"/>
  <c r="F6" i="19"/>
  <c r="E6" i="19"/>
  <c r="D6" i="19"/>
  <c r="C6" i="19"/>
  <c r="N5" i="19"/>
  <c r="K5" i="19"/>
  <c r="J5" i="19"/>
  <c r="I5" i="19"/>
  <c r="H5" i="19"/>
  <c r="G5" i="19"/>
  <c r="F5" i="19"/>
  <c r="E5" i="19"/>
  <c r="D5" i="19"/>
  <c r="C5" i="19"/>
  <c r="Y19" i="17"/>
  <c r="X19" i="17"/>
  <c r="W19" i="17"/>
  <c r="Y18" i="17"/>
  <c r="X18" i="17"/>
  <c r="W18" i="17"/>
  <c r="Y17" i="17"/>
  <c r="X17" i="17"/>
  <c r="W17" i="17"/>
  <c r="Y16" i="17"/>
  <c r="X16" i="17"/>
  <c r="W16" i="17"/>
  <c r="Y15" i="17"/>
  <c r="X15" i="17"/>
  <c r="W15" i="17"/>
  <c r="Y14" i="17"/>
  <c r="X14" i="17"/>
  <c r="W14" i="17"/>
  <c r="Y13" i="17"/>
  <c r="X13" i="17"/>
  <c r="W13" i="17"/>
  <c r="Y12" i="17"/>
  <c r="X12" i="17"/>
  <c r="W12" i="17"/>
  <c r="Y11" i="17"/>
  <c r="X11" i="17"/>
  <c r="W11" i="17"/>
  <c r="Y10" i="17"/>
  <c r="X10" i="17"/>
  <c r="W10" i="17"/>
  <c r="Y9" i="17"/>
  <c r="X9" i="17"/>
  <c r="W9" i="17"/>
  <c r="Y8" i="17"/>
  <c r="X8" i="17"/>
  <c r="W8" i="17"/>
  <c r="Y7" i="17"/>
  <c r="X7" i="17"/>
  <c r="W7" i="17"/>
  <c r="Y6" i="17"/>
  <c r="X6" i="17"/>
  <c r="W6" i="17"/>
  <c r="Y5" i="17"/>
  <c r="X5" i="17"/>
  <c r="W5" i="17"/>
  <c r="U19" i="17"/>
  <c r="T19" i="17"/>
  <c r="S19" i="17"/>
  <c r="U18" i="17"/>
  <c r="T18" i="17"/>
  <c r="S18" i="17"/>
  <c r="U17" i="17"/>
  <c r="T17" i="17"/>
  <c r="S17" i="17"/>
  <c r="U16" i="17"/>
  <c r="T16" i="17"/>
  <c r="S16" i="17"/>
  <c r="U15" i="17"/>
  <c r="T15" i="17"/>
  <c r="S15" i="17"/>
  <c r="U14" i="17"/>
  <c r="T14" i="17"/>
  <c r="S14" i="17"/>
  <c r="U13" i="17"/>
  <c r="T13" i="17"/>
  <c r="S13" i="17"/>
  <c r="U12" i="17"/>
  <c r="T12" i="17"/>
  <c r="S12" i="17"/>
  <c r="U11" i="17"/>
  <c r="T11" i="17"/>
  <c r="S11" i="17"/>
  <c r="U10" i="17"/>
  <c r="T10" i="17"/>
  <c r="S10" i="17"/>
  <c r="U9" i="17"/>
  <c r="T9" i="17"/>
  <c r="S9" i="17"/>
  <c r="U8" i="17"/>
  <c r="T8" i="17"/>
  <c r="S8" i="17"/>
  <c r="U7" i="17"/>
  <c r="T7" i="17"/>
  <c r="S7" i="17"/>
  <c r="U6" i="17"/>
  <c r="T6" i="17"/>
  <c r="S6" i="17"/>
  <c r="U5" i="17"/>
  <c r="T5" i="17"/>
  <c r="S5" i="17"/>
  <c r="N41" i="17"/>
  <c r="L41" i="17"/>
  <c r="K41" i="17"/>
  <c r="J41" i="17"/>
  <c r="I41" i="17"/>
  <c r="H41" i="17"/>
  <c r="G41" i="17"/>
  <c r="F41" i="17"/>
  <c r="E41" i="17"/>
  <c r="D41" i="17"/>
  <c r="C41" i="17"/>
  <c r="N40" i="17"/>
  <c r="L40" i="17"/>
  <c r="K40" i="17"/>
  <c r="J40" i="17"/>
  <c r="I40" i="17"/>
  <c r="H40" i="17"/>
  <c r="G40" i="17"/>
  <c r="F40" i="17"/>
  <c r="E40" i="17"/>
  <c r="D40" i="17"/>
  <c r="C40" i="17"/>
  <c r="N39" i="17"/>
  <c r="L39" i="17"/>
  <c r="K39" i="17"/>
  <c r="J39" i="17"/>
  <c r="I39" i="17"/>
  <c r="H39" i="17"/>
  <c r="G39" i="17"/>
  <c r="F39" i="17"/>
  <c r="E39" i="17"/>
  <c r="D39" i="17"/>
  <c r="C39" i="17"/>
  <c r="N38" i="17"/>
  <c r="L38" i="17"/>
  <c r="K38" i="17"/>
  <c r="J38" i="17"/>
  <c r="I38" i="17"/>
  <c r="H38" i="17"/>
  <c r="G38" i="17"/>
  <c r="F38" i="17"/>
  <c r="E38" i="17"/>
  <c r="D38" i="17"/>
  <c r="C38" i="17"/>
  <c r="N37" i="17"/>
  <c r="L37" i="17"/>
  <c r="K37" i="17"/>
  <c r="J37" i="17"/>
  <c r="I37" i="17"/>
  <c r="H37" i="17"/>
  <c r="G37" i="17"/>
  <c r="F37" i="17"/>
  <c r="E37" i="17"/>
  <c r="D37" i="17"/>
  <c r="C37" i="17"/>
  <c r="N36" i="17"/>
  <c r="L36" i="17"/>
  <c r="K36" i="17"/>
  <c r="J36" i="17"/>
  <c r="I36" i="17"/>
  <c r="H36" i="17"/>
  <c r="G36" i="17"/>
  <c r="F36" i="17"/>
  <c r="E36" i="17"/>
  <c r="D36" i="17"/>
  <c r="C36" i="17"/>
  <c r="N35" i="17"/>
  <c r="L35" i="17"/>
  <c r="K35" i="17"/>
  <c r="J35" i="17"/>
  <c r="I35" i="17"/>
  <c r="H35" i="17"/>
  <c r="G35" i="17"/>
  <c r="F35" i="17"/>
  <c r="E35" i="17"/>
  <c r="D35" i="17"/>
  <c r="C35" i="17"/>
  <c r="N34" i="17"/>
  <c r="L34" i="17"/>
  <c r="K34" i="17"/>
  <c r="J34" i="17"/>
  <c r="I34" i="17"/>
  <c r="H34" i="17"/>
  <c r="G34" i="17"/>
  <c r="F34" i="17"/>
  <c r="E34" i="17"/>
  <c r="D34" i="17"/>
  <c r="C34" i="17"/>
  <c r="N33" i="17"/>
  <c r="L33" i="17"/>
  <c r="K33" i="17"/>
  <c r="J33" i="17"/>
  <c r="I33" i="17"/>
  <c r="H33" i="17"/>
  <c r="G33" i="17"/>
  <c r="F33" i="17"/>
  <c r="E33" i="17"/>
  <c r="D33" i="17"/>
  <c r="C33" i="17"/>
  <c r="N32" i="17"/>
  <c r="L32" i="17"/>
  <c r="K32" i="17"/>
  <c r="J32" i="17"/>
  <c r="I32" i="17"/>
  <c r="H32" i="17"/>
  <c r="G32" i="17"/>
  <c r="F32" i="17"/>
  <c r="E32" i="17"/>
  <c r="D32" i="17"/>
  <c r="C32" i="17"/>
  <c r="N31" i="17"/>
  <c r="L31" i="17"/>
  <c r="K31" i="17"/>
  <c r="J31" i="17"/>
  <c r="I31" i="17"/>
  <c r="H31" i="17"/>
  <c r="G31" i="17"/>
  <c r="F31" i="17"/>
  <c r="E31" i="17"/>
  <c r="D31" i="17"/>
  <c r="C31" i="17"/>
  <c r="N30" i="17"/>
  <c r="L30" i="17"/>
  <c r="K30" i="17"/>
  <c r="J30" i="17"/>
  <c r="I30" i="17"/>
  <c r="H30" i="17"/>
  <c r="G30" i="17"/>
  <c r="F30" i="17"/>
  <c r="E30" i="17"/>
  <c r="D30" i="17"/>
  <c r="C30" i="17"/>
  <c r="N29" i="17"/>
  <c r="L29" i="17"/>
  <c r="K29" i="17"/>
  <c r="J29" i="17"/>
  <c r="I29" i="17"/>
  <c r="H29" i="17"/>
  <c r="G29" i="17"/>
  <c r="F29" i="17"/>
  <c r="E29" i="17"/>
  <c r="D29" i="17"/>
  <c r="C29" i="17"/>
  <c r="N28" i="17"/>
  <c r="L28" i="17"/>
  <c r="K28" i="17"/>
  <c r="J28" i="17"/>
  <c r="I28" i="17"/>
  <c r="H28" i="17"/>
  <c r="G28" i="17"/>
  <c r="F28" i="17"/>
  <c r="E28" i="17"/>
  <c r="D28" i="17"/>
  <c r="C28" i="17"/>
  <c r="N27" i="17"/>
  <c r="L27" i="17"/>
  <c r="K27" i="17"/>
  <c r="J27" i="17"/>
  <c r="I27" i="17"/>
  <c r="H27" i="17"/>
  <c r="G27" i="17"/>
  <c r="F27" i="17"/>
  <c r="E27" i="17"/>
  <c r="D27" i="17"/>
  <c r="C27" i="17"/>
  <c r="N42" i="64"/>
  <c r="L42" i="64"/>
  <c r="K42" i="64"/>
  <c r="J42" i="64"/>
  <c r="I42" i="64"/>
  <c r="H42" i="64"/>
  <c r="G42" i="64"/>
  <c r="F42" i="64"/>
  <c r="E42" i="64"/>
  <c r="D42" i="64"/>
  <c r="C42" i="64"/>
  <c r="N41" i="64"/>
  <c r="L41" i="64"/>
  <c r="K41" i="64"/>
  <c r="J41" i="64"/>
  <c r="I41" i="64"/>
  <c r="H41" i="64"/>
  <c r="G41" i="64"/>
  <c r="F41" i="64"/>
  <c r="E41" i="64"/>
  <c r="D41" i="64"/>
  <c r="C41" i="64"/>
  <c r="N40" i="64"/>
  <c r="L40" i="64"/>
  <c r="K40" i="64"/>
  <c r="J40" i="64"/>
  <c r="I40" i="64"/>
  <c r="H40" i="64"/>
  <c r="G40" i="64"/>
  <c r="F40" i="64"/>
  <c r="E40" i="64"/>
  <c r="D40" i="64"/>
  <c r="C40" i="64"/>
  <c r="N39" i="64"/>
  <c r="L39" i="64"/>
  <c r="K39" i="64"/>
  <c r="J39" i="64"/>
  <c r="I39" i="64"/>
  <c r="H39" i="64"/>
  <c r="G39" i="64"/>
  <c r="F39" i="64"/>
  <c r="E39" i="64"/>
  <c r="D39" i="64"/>
  <c r="C39" i="64"/>
  <c r="N38" i="64"/>
  <c r="L38" i="64"/>
  <c r="K38" i="64"/>
  <c r="J38" i="64"/>
  <c r="I38" i="64"/>
  <c r="H38" i="64"/>
  <c r="G38" i="64"/>
  <c r="F38" i="64"/>
  <c r="E38" i="64"/>
  <c r="D38" i="64"/>
  <c r="C38" i="64"/>
  <c r="N37" i="64"/>
  <c r="L37" i="64"/>
  <c r="K37" i="64"/>
  <c r="J37" i="64"/>
  <c r="I37" i="64"/>
  <c r="H37" i="64"/>
  <c r="G37" i="64"/>
  <c r="F37" i="64"/>
  <c r="E37" i="64"/>
  <c r="D37" i="64"/>
  <c r="C37" i="64"/>
  <c r="N36" i="64"/>
  <c r="L36" i="64"/>
  <c r="K36" i="64"/>
  <c r="J36" i="64"/>
  <c r="I36" i="64"/>
  <c r="H36" i="64"/>
  <c r="G36" i="64"/>
  <c r="F36" i="64"/>
  <c r="E36" i="64"/>
  <c r="D36" i="64"/>
  <c r="C36" i="64"/>
  <c r="N35" i="64"/>
  <c r="L35" i="64"/>
  <c r="K35" i="64"/>
  <c r="J35" i="64"/>
  <c r="I35" i="64"/>
  <c r="H35" i="64"/>
  <c r="G35" i="64"/>
  <c r="F35" i="64"/>
  <c r="E35" i="64"/>
  <c r="D35" i="64"/>
  <c r="C35" i="64"/>
  <c r="N34" i="64"/>
  <c r="L34" i="64"/>
  <c r="K34" i="64"/>
  <c r="J34" i="64"/>
  <c r="I34" i="64"/>
  <c r="H34" i="64"/>
  <c r="G34" i="64"/>
  <c r="F34" i="64"/>
  <c r="E34" i="64"/>
  <c r="D34" i="64"/>
  <c r="C34" i="64"/>
  <c r="N33" i="64"/>
  <c r="L33" i="64"/>
  <c r="K33" i="64"/>
  <c r="J33" i="64"/>
  <c r="I33" i="64"/>
  <c r="H33" i="64"/>
  <c r="G33" i="64"/>
  <c r="F33" i="64"/>
  <c r="E33" i="64"/>
  <c r="D33" i="64"/>
  <c r="C33" i="64"/>
  <c r="N32" i="64"/>
  <c r="L32" i="64"/>
  <c r="K32" i="64"/>
  <c r="J32" i="64"/>
  <c r="I32" i="64"/>
  <c r="H32" i="64"/>
  <c r="G32" i="64"/>
  <c r="F32" i="64"/>
  <c r="E32" i="64"/>
  <c r="D32" i="64"/>
  <c r="C32" i="64"/>
  <c r="N31" i="64"/>
  <c r="L31" i="64"/>
  <c r="K31" i="64"/>
  <c r="J31" i="64"/>
  <c r="I31" i="64"/>
  <c r="H31" i="64"/>
  <c r="G31" i="64"/>
  <c r="F31" i="64"/>
  <c r="E31" i="64"/>
  <c r="D31" i="64"/>
  <c r="C31" i="64"/>
  <c r="N30" i="64"/>
  <c r="L30" i="64"/>
  <c r="K30" i="64"/>
  <c r="J30" i="64"/>
  <c r="I30" i="64"/>
  <c r="H30" i="64"/>
  <c r="G30" i="64"/>
  <c r="F30" i="64"/>
  <c r="E30" i="64"/>
  <c r="D30" i="64"/>
  <c r="C30" i="64"/>
  <c r="N29" i="64"/>
  <c r="L29" i="64"/>
  <c r="K29" i="64"/>
  <c r="J29" i="64"/>
  <c r="I29" i="64"/>
  <c r="H29" i="64"/>
  <c r="G29" i="64"/>
  <c r="F29" i="64"/>
  <c r="E29" i="64"/>
  <c r="D29" i="64"/>
  <c r="C29" i="64"/>
  <c r="N28" i="64"/>
  <c r="L28" i="64"/>
  <c r="K28" i="64"/>
  <c r="J28" i="64"/>
  <c r="I28" i="64"/>
  <c r="H28" i="64"/>
  <c r="G28" i="64"/>
  <c r="F28" i="64"/>
  <c r="E28" i="64"/>
  <c r="D28" i="64"/>
  <c r="C28" i="64"/>
  <c r="N19" i="64"/>
  <c r="L19" i="64"/>
  <c r="K19" i="64"/>
  <c r="J19" i="64"/>
  <c r="I19" i="64"/>
  <c r="H19" i="64"/>
  <c r="G19" i="64"/>
  <c r="F19" i="64"/>
  <c r="E19" i="64"/>
  <c r="D19" i="64"/>
  <c r="C19" i="64"/>
  <c r="N18" i="64"/>
  <c r="L18" i="64"/>
  <c r="K18" i="64"/>
  <c r="J18" i="64"/>
  <c r="I18" i="64"/>
  <c r="H18" i="64"/>
  <c r="G18" i="64"/>
  <c r="F18" i="64"/>
  <c r="E18" i="64"/>
  <c r="D18" i="64"/>
  <c r="C18" i="64"/>
  <c r="N17" i="64"/>
  <c r="L17" i="64"/>
  <c r="K17" i="64"/>
  <c r="J17" i="64"/>
  <c r="I17" i="64"/>
  <c r="H17" i="64"/>
  <c r="G17" i="64"/>
  <c r="F17" i="64"/>
  <c r="E17" i="64"/>
  <c r="D17" i="64"/>
  <c r="C17" i="64"/>
  <c r="N16" i="64"/>
  <c r="L16" i="64"/>
  <c r="K16" i="64"/>
  <c r="J16" i="64"/>
  <c r="I16" i="64"/>
  <c r="H16" i="64"/>
  <c r="G16" i="64"/>
  <c r="F16" i="64"/>
  <c r="E16" i="64"/>
  <c r="D16" i="64"/>
  <c r="C16" i="64"/>
  <c r="N15" i="64"/>
  <c r="L15" i="64"/>
  <c r="K15" i="64"/>
  <c r="J15" i="64"/>
  <c r="I15" i="64"/>
  <c r="H15" i="64"/>
  <c r="G15" i="64"/>
  <c r="F15" i="64"/>
  <c r="E15" i="64"/>
  <c r="D15" i="64"/>
  <c r="C15" i="64"/>
  <c r="N14" i="64"/>
  <c r="L14" i="64"/>
  <c r="K14" i="64"/>
  <c r="J14" i="64"/>
  <c r="I14" i="64"/>
  <c r="H14" i="64"/>
  <c r="G14" i="64"/>
  <c r="F14" i="64"/>
  <c r="E14" i="64"/>
  <c r="D14" i="64"/>
  <c r="C14" i="64"/>
  <c r="N13" i="64"/>
  <c r="L13" i="64"/>
  <c r="K13" i="64"/>
  <c r="J13" i="64"/>
  <c r="I13" i="64"/>
  <c r="H13" i="64"/>
  <c r="G13" i="64"/>
  <c r="F13" i="64"/>
  <c r="E13" i="64"/>
  <c r="D13" i="64"/>
  <c r="C13" i="64"/>
  <c r="N12" i="64"/>
  <c r="L12" i="64"/>
  <c r="K12" i="64"/>
  <c r="J12" i="64"/>
  <c r="I12" i="64"/>
  <c r="H12" i="64"/>
  <c r="G12" i="64"/>
  <c r="F12" i="64"/>
  <c r="E12" i="64"/>
  <c r="D12" i="64"/>
  <c r="C12" i="64"/>
  <c r="N11" i="64"/>
  <c r="L11" i="64"/>
  <c r="K11" i="64"/>
  <c r="J11" i="64"/>
  <c r="I11" i="64"/>
  <c r="H11" i="64"/>
  <c r="G11" i="64"/>
  <c r="F11" i="64"/>
  <c r="E11" i="64"/>
  <c r="D11" i="64"/>
  <c r="C11" i="64"/>
  <c r="N10" i="64"/>
  <c r="L10" i="64"/>
  <c r="K10" i="64"/>
  <c r="J10" i="64"/>
  <c r="I10" i="64"/>
  <c r="H10" i="64"/>
  <c r="G10" i="64"/>
  <c r="F10" i="64"/>
  <c r="E10" i="64"/>
  <c r="D10" i="64"/>
  <c r="C10" i="64"/>
  <c r="N9" i="64"/>
  <c r="L9" i="64"/>
  <c r="K9" i="64"/>
  <c r="J9" i="64"/>
  <c r="I9" i="64"/>
  <c r="H9" i="64"/>
  <c r="G9" i="64"/>
  <c r="F9" i="64"/>
  <c r="E9" i="64"/>
  <c r="D9" i="64"/>
  <c r="C9" i="64"/>
  <c r="N8" i="64"/>
  <c r="L8" i="64"/>
  <c r="K8" i="64"/>
  <c r="J8" i="64"/>
  <c r="I8" i="64"/>
  <c r="H8" i="64"/>
  <c r="G8" i="64"/>
  <c r="F8" i="64"/>
  <c r="E8" i="64"/>
  <c r="D8" i="64"/>
  <c r="C8" i="64"/>
  <c r="N7" i="64"/>
  <c r="L7" i="64"/>
  <c r="K7" i="64"/>
  <c r="J7" i="64"/>
  <c r="I7" i="64"/>
  <c r="H7" i="64"/>
  <c r="G7" i="64"/>
  <c r="F7" i="64"/>
  <c r="E7" i="64"/>
  <c r="D7" i="64"/>
  <c r="C7" i="64"/>
  <c r="N6" i="64"/>
  <c r="L6" i="64"/>
  <c r="K6" i="64"/>
  <c r="J6" i="64"/>
  <c r="I6" i="64"/>
  <c r="H6" i="64"/>
  <c r="G6" i="64"/>
  <c r="F6" i="64"/>
  <c r="E6" i="64"/>
  <c r="D6" i="64"/>
  <c r="C6" i="64"/>
  <c r="N5" i="64"/>
  <c r="L5" i="64"/>
  <c r="K5" i="64"/>
  <c r="J5" i="64"/>
  <c r="I5" i="64"/>
  <c r="H5" i="64"/>
  <c r="G5" i="64"/>
  <c r="F5" i="64"/>
  <c r="E5" i="64"/>
  <c r="D5" i="64"/>
  <c r="C5" i="64"/>
  <c r="Y19" i="63"/>
  <c r="X19" i="63"/>
  <c r="W19" i="63"/>
  <c r="Y18" i="63"/>
  <c r="X18" i="63"/>
  <c r="W18" i="63"/>
  <c r="Y17" i="63"/>
  <c r="X17" i="63"/>
  <c r="W17" i="63"/>
  <c r="Y16" i="63"/>
  <c r="X16" i="63"/>
  <c r="W16" i="63"/>
  <c r="Y15" i="63"/>
  <c r="X15" i="63"/>
  <c r="W15" i="63"/>
  <c r="Y14" i="63"/>
  <c r="X14" i="63"/>
  <c r="W14" i="63"/>
  <c r="Y13" i="63"/>
  <c r="X13" i="63"/>
  <c r="W13" i="63"/>
  <c r="Y12" i="63"/>
  <c r="X12" i="63"/>
  <c r="W12" i="63"/>
  <c r="Y11" i="63"/>
  <c r="X11" i="63"/>
  <c r="W11" i="63"/>
  <c r="Y10" i="63"/>
  <c r="X10" i="63"/>
  <c r="W10" i="63"/>
  <c r="Y9" i="63"/>
  <c r="X9" i="63"/>
  <c r="W9" i="63"/>
  <c r="Y8" i="63"/>
  <c r="X8" i="63"/>
  <c r="W8" i="63"/>
  <c r="Y7" i="63"/>
  <c r="X7" i="63"/>
  <c r="W7" i="63"/>
  <c r="Y6" i="63"/>
  <c r="X6" i="63"/>
  <c r="W6" i="63"/>
  <c r="Y5" i="63"/>
  <c r="X5" i="63"/>
  <c r="W5" i="63"/>
  <c r="U19" i="63"/>
  <c r="T19" i="63"/>
  <c r="S19" i="63"/>
  <c r="U18" i="63"/>
  <c r="T18" i="63"/>
  <c r="S18" i="63"/>
  <c r="U17" i="63"/>
  <c r="T17" i="63"/>
  <c r="S17" i="63"/>
  <c r="U16" i="63"/>
  <c r="T16" i="63"/>
  <c r="S16" i="63"/>
  <c r="U15" i="63"/>
  <c r="T15" i="63"/>
  <c r="S15" i="63"/>
  <c r="U14" i="63"/>
  <c r="T14" i="63"/>
  <c r="S14" i="63"/>
  <c r="U13" i="63"/>
  <c r="T13" i="63"/>
  <c r="S13" i="63"/>
  <c r="U12" i="63"/>
  <c r="T12" i="63"/>
  <c r="S12" i="63"/>
  <c r="U11" i="63"/>
  <c r="T11" i="63"/>
  <c r="S11" i="63"/>
  <c r="U10" i="63"/>
  <c r="T10" i="63"/>
  <c r="S10" i="63"/>
  <c r="U9" i="63"/>
  <c r="T9" i="63"/>
  <c r="S9" i="63"/>
  <c r="U8" i="63"/>
  <c r="T8" i="63"/>
  <c r="S8" i="63"/>
  <c r="U7" i="63"/>
  <c r="T7" i="63"/>
  <c r="S7" i="63"/>
  <c r="U6" i="63"/>
  <c r="T6" i="63"/>
  <c r="S6" i="63"/>
  <c r="U5" i="63"/>
  <c r="T5" i="63"/>
  <c r="S5" i="63"/>
  <c r="N41" i="63"/>
  <c r="L41" i="63"/>
  <c r="K41" i="63"/>
  <c r="J41" i="63"/>
  <c r="I41" i="63"/>
  <c r="H41" i="63"/>
  <c r="G41" i="63"/>
  <c r="F41" i="63"/>
  <c r="E41" i="63"/>
  <c r="D41" i="63"/>
  <c r="C41" i="63"/>
  <c r="N40" i="63"/>
  <c r="L40" i="63"/>
  <c r="K40" i="63"/>
  <c r="J40" i="63"/>
  <c r="I40" i="63"/>
  <c r="H40" i="63"/>
  <c r="G40" i="63"/>
  <c r="F40" i="63"/>
  <c r="E40" i="63"/>
  <c r="D40" i="63"/>
  <c r="C40" i="63"/>
  <c r="N39" i="63"/>
  <c r="L39" i="63"/>
  <c r="K39" i="63"/>
  <c r="J39" i="63"/>
  <c r="I39" i="63"/>
  <c r="H39" i="63"/>
  <c r="G39" i="63"/>
  <c r="F39" i="63"/>
  <c r="E39" i="63"/>
  <c r="D39" i="63"/>
  <c r="C39" i="63"/>
  <c r="N38" i="63"/>
  <c r="L38" i="63"/>
  <c r="K38" i="63"/>
  <c r="J38" i="63"/>
  <c r="I38" i="63"/>
  <c r="H38" i="63"/>
  <c r="G38" i="63"/>
  <c r="F38" i="63"/>
  <c r="E38" i="63"/>
  <c r="D38" i="63"/>
  <c r="C38" i="63"/>
  <c r="N37" i="63"/>
  <c r="L37" i="63"/>
  <c r="K37" i="63"/>
  <c r="J37" i="63"/>
  <c r="I37" i="63"/>
  <c r="H37" i="63"/>
  <c r="G37" i="63"/>
  <c r="F37" i="63"/>
  <c r="E37" i="63"/>
  <c r="D37" i="63"/>
  <c r="C37" i="63"/>
  <c r="N36" i="63"/>
  <c r="L36" i="63"/>
  <c r="K36" i="63"/>
  <c r="J36" i="63"/>
  <c r="I36" i="63"/>
  <c r="H36" i="63"/>
  <c r="G36" i="63"/>
  <c r="F36" i="63"/>
  <c r="E36" i="63"/>
  <c r="D36" i="63"/>
  <c r="C36" i="63"/>
  <c r="N35" i="63"/>
  <c r="L35" i="63"/>
  <c r="K35" i="63"/>
  <c r="J35" i="63"/>
  <c r="I35" i="63"/>
  <c r="H35" i="63"/>
  <c r="G35" i="63"/>
  <c r="F35" i="63"/>
  <c r="E35" i="63"/>
  <c r="D35" i="63"/>
  <c r="C35" i="63"/>
  <c r="N34" i="63"/>
  <c r="L34" i="63"/>
  <c r="K34" i="63"/>
  <c r="J34" i="63"/>
  <c r="I34" i="63"/>
  <c r="H34" i="63"/>
  <c r="G34" i="63"/>
  <c r="F34" i="63"/>
  <c r="E34" i="63"/>
  <c r="D34" i="63"/>
  <c r="C34" i="63"/>
  <c r="N33" i="63"/>
  <c r="L33" i="63"/>
  <c r="K33" i="63"/>
  <c r="J33" i="63"/>
  <c r="I33" i="63"/>
  <c r="H33" i="63"/>
  <c r="G33" i="63"/>
  <c r="F33" i="63"/>
  <c r="E33" i="63"/>
  <c r="D33" i="63"/>
  <c r="C33" i="63"/>
  <c r="N32" i="63"/>
  <c r="L32" i="63"/>
  <c r="K32" i="63"/>
  <c r="J32" i="63"/>
  <c r="I32" i="63"/>
  <c r="H32" i="63"/>
  <c r="G32" i="63"/>
  <c r="F32" i="63"/>
  <c r="E32" i="63"/>
  <c r="D32" i="63"/>
  <c r="C32" i="63"/>
  <c r="N31" i="63"/>
  <c r="L31" i="63"/>
  <c r="K31" i="63"/>
  <c r="J31" i="63"/>
  <c r="I31" i="63"/>
  <c r="H31" i="63"/>
  <c r="G31" i="63"/>
  <c r="F31" i="63"/>
  <c r="E31" i="63"/>
  <c r="D31" i="63"/>
  <c r="C31" i="63"/>
  <c r="N30" i="63"/>
  <c r="L30" i="63"/>
  <c r="K30" i="63"/>
  <c r="J30" i="63"/>
  <c r="I30" i="63"/>
  <c r="H30" i="63"/>
  <c r="G30" i="63"/>
  <c r="F30" i="63"/>
  <c r="E30" i="63"/>
  <c r="D30" i="63"/>
  <c r="C30" i="63"/>
  <c r="N29" i="63"/>
  <c r="L29" i="63"/>
  <c r="K29" i="63"/>
  <c r="J29" i="63"/>
  <c r="I29" i="63"/>
  <c r="H29" i="63"/>
  <c r="G29" i="63"/>
  <c r="F29" i="63"/>
  <c r="E29" i="63"/>
  <c r="D29" i="63"/>
  <c r="C29" i="63"/>
  <c r="N28" i="63"/>
  <c r="L28" i="63"/>
  <c r="K28" i="63"/>
  <c r="J28" i="63"/>
  <c r="I28" i="63"/>
  <c r="H28" i="63"/>
  <c r="G28" i="63"/>
  <c r="F28" i="63"/>
  <c r="E28" i="63"/>
  <c r="D28" i="63"/>
  <c r="C28" i="63"/>
  <c r="N27" i="63"/>
  <c r="L27" i="63"/>
  <c r="K27" i="63"/>
  <c r="J27" i="63"/>
  <c r="I27" i="63"/>
  <c r="H27" i="63"/>
  <c r="G27" i="63"/>
  <c r="F27" i="63"/>
  <c r="E27" i="63"/>
  <c r="D27" i="63"/>
  <c r="C27" i="63"/>
  <c r="N63" i="61"/>
  <c r="L63" i="61"/>
  <c r="K63" i="61"/>
  <c r="J63" i="61"/>
  <c r="I63" i="61"/>
  <c r="H63" i="61"/>
  <c r="G63" i="61"/>
  <c r="F63" i="61"/>
  <c r="E63" i="61"/>
  <c r="D63" i="61"/>
  <c r="C63" i="61"/>
  <c r="N62" i="61"/>
  <c r="L62" i="61"/>
  <c r="K62" i="61"/>
  <c r="J62" i="61"/>
  <c r="I62" i="61"/>
  <c r="H62" i="61"/>
  <c r="G62" i="61"/>
  <c r="F62" i="61"/>
  <c r="E62" i="61"/>
  <c r="D62" i="61"/>
  <c r="C62" i="61"/>
  <c r="N61" i="61"/>
  <c r="L61" i="61"/>
  <c r="K61" i="61"/>
  <c r="J61" i="61"/>
  <c r="I61" i="61"/>
  <c r="H61" i="61"/>
  <c r="G61" i="61"/>
  <c r="F61" i="61"/>
  <c r="E61" i="61"/>
  <c r="D61" i="61"/>
  <c r="C61" i="61"/>
  <c r="N60" i="61"/>
  <c r="L60" i="61"/>
  <c r="K60" i="61"/>
  <c r="J60" i="61"/>
  <c r="I60" i="61"/>
  <c r="H60" i="61"/>
  <c r="G60" i="61"/>
  <c r="F60" i="61"/>
  <c r="E60" i="61"/>
  <c r="D60" i="61"/>
  <c r="C60" i="61"/>
  <c r="N59" i="61"/>
  <c r="L59" i="61"/>
  <c r="K59" i="61"/>
  <c r="J59" i="61"/>
  <c r="I59" i="61"/>
  <c r="H59" i="61"/>
  <c r="G59" i="61"/>
  <c r="F59" i="61"/>
  <c r="E59" i="61"/>
  <c r="D59" i="61"/>
  <c r="C59" i="61"/>
  <c r="N58" i="61"/>
  <c r="L58" i="61"/>
  <c r="K58" i="61"/>
  <c r="J58" i="61"/>
  <c r="I58" i="61"/>
  <c r="H58" i="61"/>
  <c r="G58" i="61"/>
  <c r="F58" i="61"/>
  <c r="E58" i="61"/>
  <c r="D58" i="61"/>
  <c r="C58" i="61"/>
  <c r="N57" i="61"/>
  <c r="L57" i="61"/>
  <c r="K57" i="61"/>
  <c r="J57" i="61"/>
  <c r="I57" i="61"/>
  <c r="H57" i="61"/>
  <c r="G57" i="61"/>
  <c r="F57" i="61"/>
  <c r="E57" i="61"/>
  <c r="D57" i="61"/>
  <c r="C57" i="61"/>
  <c r="N56" i="61"/>
  <c r="L56" i="61"/>
  <c r="K56" i="61"/>
  <c r="J56" i="61"/>
  <c r="I56" i="61"/>
  <c r="H56" i="61"/>
  <c r="G56" i="61"/>
  <c r="F56" i="61"/>
  <c r="E56" i="61"/>
  <c r="D56" i="61"/>
  <c r="C56" i="61"/>
  <c r="N55" i="61"/>
  <c r="L55" i="61"/>
  <c r="K55" i="61"/>
  <c r="J55" i="61"/>
  <c r="I55" i="61"/>
  <c r="H55" i="61"/>
  <c r="G55" i="61"/>
  <c r="F55" i="61"/>
  <c r="E55" i="61"/>
  <c r="D55" i="61"/>
  <c r="C55" i="61"/>
  <c r="N54" i="61"/>
  <c r="L54" i="61"/>
  <c r="K54" i="61"/>
  <c r="J54" i="61"/>
  <c r="I54" i="61"/>
  <c r="H54" i="61"/>
  <c r="G54" i="61"/>
  <c r="F54" i="61"/>
  <c r="E54" i="61"/>
  <c r="D54" i="61"/>
  <c r="C54" i="61"/>
  <c r="N53" i="61"/>
  <c r="L53" i="61"/>
  <c r="K53" i="61"/>
  <c r="J53" i="61"/>
  <c r="I53" i="61"/>
  <c r="H53" i="61"/>
  <c r="G53" i="61"/>
  <c r="F53" i="61"/>
  <c r="E53" i="61"/>
  <c r="D53" i="61"/>
  <c r="C53" i="61"/>
  <c r="N52" i="61"/>
  <c r="L52" i="61"/>
  <c r="K52" i="61"/>
  <c r="J52" i="61"/>
  <c r="I52" i="61"/>
  <c r="H52" i="61"/>
  <c r="G52" i="61"/>
  <c r="F52" i="61"/>
  <c r="E52" i="61"/>
  <c r="D52" i="61"/>
  <c r="C52" i="61"/>
  <c r="N51" i="61"/>
  <c r="L51" i="61"/>
  <c r="K51" i="61"/>
  <c r="J51" i="61"/>
  <c r="I51" i="61"/>
  <c r="H51" i="61"/>
  <c r="G51" i="61"/>
  <c r="F51" i="61"/>
  <c r="E51" i="61"/>
  <c r="D51" i="61"/>
  <c r="C51" i="61"/>
  <c r="N50" i="61"/>
  <c r="L50" i="61"/>
  <c r="K50" i="61"/>
  <c r="J50" i="61"/>
  <c r="I50" i="61"/>
  <c r="H50" i="61"/>
  <c r="G50" i="61"/>
  <c r="F50" i="61"/>
  <c r="E50" i="61"/>
  <c r="D50" i="61"/>
  <c r="C50" i="61"/>
  <c r="N49" i="61"/>
  <c r="L49" i="61"/>
  <c r="K49" i="61"/>
  <c r="J49" i="61"/>
  <c r="I49" i="61"/>
  <c r="H49" i="61"/>
  <c r="G49" i="61"/>
  <c r="F49" i="61"/>
  <c r="E49" i="61"/>
  <c r="D49" i="61"/>
  <c r="C49" i="61"/>
  <c r="N41" i="61"/>
  <c r="L41" i="61"/>
  <c r="K41" i="61"/>
  <c r="J41" i="61"/>
  <c r="I41" i="61"/>
  <c r="H41" i="61"/>
  <c r="G41" i="61"/>
  <c r="F41" i="61"/>
  <c r="E41" i="61"/>
  <c r="D41" i="61"/>
  <c r="C41" i="61"/>
  <c r="N40" i="61"/>
  <c r="L40" i="61"/>
  <c r="K40" i="61"/>
  <c r="J40" i="61"/>
  <c r="I40" i="61"/>
  <c r="H40" i="61"/>
  <c r="G40" i="61"/>
  <c r="F40" i="61"/>
  <c r="E40" i="61"/>
  <c r="D40" i="61"/>
  <c r="C40" i="61"/>
  <c r="N39" i="61"/>
  <c r="L39" i="61"/>
  <c r="K39" i="61"/>
  <c r="J39" i="61"/>
  <c r="I39" i="61"/>
  <c r="H39" i="61"/>
  <c r="G39" i="61"/>
  <c r="F39" i="61"/>
  <c r="E39" i="61"/>
  <c r="D39" i="61"/>
  <c r="C39" i="61"/>
  <c r="N38" i="61"/>
  <c r="L38" i="61"/>
  <c r="K38" i="61"/>
  <c r="J38" i="61"/>
  <c r="I38" i="61"/>
  <c r="H38" i="61"/>
  <c r="G38" i="61"/>
  <c r="F38" i="61"/>
  <c r="E38" i="61"/>
  <c r="D38" i="61"/>
  <c r="C38" i="61"/>
  <c r="N37" i="61"/>
  <c r="L37" i="61"/>
  <c r="K37" i="61"/>
  <c r="J37" i="61"/>
  <c r="I37" i="61"/>
  <c r="H37" i="61"/>
  <c r="G37" i="61"/>
  <c r="F37" i="61"/>
  <c r="E37" i="61"/>
  <c r="D37" i="61"/>
  <c r="C37" i="61"/>
  <c r="N36" i="61"/>
  <c r="L36" i="61"/>
  <c r="K36" i="61"/>
  <c r="J36" i="61"/>
  <c r="I36" i="61"/>
  <c r="H36" i="61"/>
  <c r="G36" i="61"/>
  <c r="F36" i="61"/>
  <c r="E36" i="61"/>
  <c r="D36" i="61"/>
  <c r="C36" i="61"/>
  <c r="N35" i="61"/>
  <c r="L35" i="61"/>
  <c r="K35" i="61"/>
  <c r="J35" i="61"/>
  <c r="I35" i="61"/>
  <c r="H35" i="61"/>
  <c r="G35" i="61"/>
  <c r="F35" i="61"/>
  <c r="E35" i="61"/>
  <c r="D35" i="61"/>
  <c r="C35" i="61"/>
  <c r="N34" i="61"/>
  <c r="L34" i="61"/>
  <c r="K34" i="61"/>
  <c r="J34" i="61"/>
  <c r="I34" i="61"/>
  <c r="H34" i="61"/>
  <c r="G34" i="61"/>
  <c r="F34" i="61"/>
  <c r="E34" i="61"/>
  <c r="D34" i="61"/>
  <c r="C34" i="61"/>
  <c r="N33" i="61"/>
  <c r="L33" i="61"/>
  <c r="K33" i="61"/>
  <c r="J33" i="61"/>
  <c r="I33" i="61"/>
  <c r="H33" i="61"/>
  <c r="G33" i="61"/>
  <c r="F33" i="61"/>
  <c r="E33" i="61"/>
  <c r="D33" i="61"/>
  <c r="C33" i="61"/>
  <c r="N32" i="61"/>
  <c r="L32" i="61"/>
  <c r="K32" i="61"/>
  <c r="J32" i="61"/>
  <c r="I32" i="61"/>
  <c r="H32" i="61"/>
  <c r="G32" i="61"/>
  <c r="F32" i="61"/>
  <c r="E32" i="61"/>
  <c r="D32" i="61"/>
  <c r="C32" i="61"/>
  <c r="N31" i="61"/>
  <c r="L31" i="61"/>
  <c r="K31" i="61"/>
  <c r="J31" i="61"/>
  <c r="I31" i="61"/>
  <c r="H31" i="61"/>
  <c r="G31" i="61"/>
  <c r="F31" i="61"/>
  <c r="E31" i="61"/>
  <c r="D31" i="61"/>
  <c r="C31" i="61"/>
  <c r="N30" i="61"/>
  <c r="L30" i="61"/>
  <c r="K30" i="61"/>
  <c r="J30" i="61"/>
  <c r="I30" i="61"/>
  <c r="H30" i="61"/>
  <c r="G30" i="61"/>
  <c r="F30" i="61"/>
  <c r="E30" i="61"/>
  <c r="D30" i="61"/>
  <c r="C30" i="61"/>
  <c r="N29" i="61"/>
  <c r="L29" i="61"/>
  <c r="K29" i="61"/>
  <c r="J29" i="61"/>
  <c r="I29" i="61"/>
  <c r="H29" i="61"/>
  <c r="G29" i="61"/>
  <c r="F29" i="61"/>
  <c r="E29" i="61"/>
  <c r="D29" i="61"/>
  <c r="C29" i="61"/>
  <c r="N28" i="61"/>
  <c r="L28" i="61"/>
  <c r="K28" i="61"/>
  <c r="J28" i="61"/>
  <c r="I28" i="61"/>
  <c r="H28" i="61"/>
  <c r="G28" i="61"/>
  <c r="F28" i="61"/>
  <c r="E28" i="61"/>
  <c r="D28" i="61"/>
  <c r="C28" i="61"/>
  <c r="N27" i="61"/>
  <c r="L27" i="61"/>
  <c r="K27" i="61"/>
  <c r="J27" i="61"/>
  <c r="I27" i="61"/>
  <c r="H27" i="61"/>
  <c r="G27" i="61"/>
  <c r="F27" i="61"/>
  <c r="E27" i="61"/>
  <c r="D27" i="61"/>
  <c r="C27" i="61"/>
  <c r="N19" i="61"/>
  <c r="L19" i="61"/>
  <c r="K19" i="61"/>
  <c r="J19" i="61"/>
  <c r="I19" i="61"/>
  <c r="H19" i="61"/>
  <c r="G19" i="61"/>
  <c r="F19" i="61"/>
  <c r="E19" i="61"/>
  <c r="D19" i="61"/>
  <c r="C19" i="61"/>
  <c r="N18" i="61"/>
  <c r="L18" i="61"/>
  <c r="K18" i="61"/>
  <c r="J18" i="61"/>
  <c r="I18" i="61"/>
  <c r="H18" i="61"/>
  <c r="G18" i="61"/>
  <c r="F18" i="61"/>
  <c r="E18" i="61"/>
  <c r="D18" i="61"/>
  <c r="C18" i="61"/>
  <c r="N17" i="61"/>
  <c r="L17" i="61"/>
  <c r="K17" i="61"/>
  <c r="J17" i="61"/>
  <c r="I17" i="61"/>
  <c r="H17" i="61"/>
  <c r="G17" i="61"/>
  <c r="F17" i="61"/>
  <c r="E17" i="61"/>
  <c r="D17" i="61"/>
  <c r="C17" i="61"/>
  <c r="N16" i="61"/>
  <c r="L16" i="61"/>
  <c r="K16" i="61"/>
  <c r="J16" i="61"/>
  <c r="I16" i="61"/>
  <c r="H16" i="61"/>
  <c r="G16" i="61"/>
  <c r="F16" i="61"/>
  <c r="E16" i="61"/>
  <c r="D16" i="61"/>
  <c r="C16" i="61"/>
  <c r="N15" i="61"/>
  <c r="L15" i="61"/>
  <c r="K15" i="61"/>
  <c r="J15" i="61"/>
  <c r="I15" i="61"/>
  <c r="H15" i="61"/>
  <c r="G15" i="61"/>
  <c r="F15" i="61"/>
  <c r="E15" i="61"/>
  <c r="D15" i="61"/>
  <c r="C15" i="61"/>
  <c r="N14" i="61"/>
  <c r="L14" i="61"/>
  <c r="K14" i="61"/>
  <c r="J14" i="61"/>
  <c r="I14" i="61"/>
  <c r="H14" i="61"/>
  <c r="G14" i="61"/>
  <c r="F14" i="61"/>
  <c r="E14" i="61"/>
  <c r="D14" i="61"/>
  <c r="C14" i="61"/>
  <c r="N13" i="61"/>
  <c r="L13" i="61"/>
  <c r="K13" i="61"/>
  <c r="J13" i="61"/>
  <c r="I13" i="61"/>
  <c r="H13" i="61"/>
  <c r="G13" i="61"/>
  <c r="F13" i="61"/>
  <c r="E13" i="61"/>
  <c r="D13" i="61"/>
  <c r="C13" i="61"/>
  <c r="N12" i="61"/>
  <c r="L12" i="61"/>
  <c r="K12" i="61"/>
  <c r="J12" i="61"/>
  <c r="I12" i="61"/>
  <c r="H12" i="61"/>
  <c r="G12" i="61"/>
  <c r="F12" i="61"/>
  <c r="E12" i="61"/>
  <c r="D12" i="61"/>
  <c r="C12" i="61"/>
  <c r="N11" i="61"/>
  <c r="L11" i="61"/>
  <c r="K11" i="61"/>
  <c r="J11" i="61"/>
  <c r="I11" i="61"/>
  <c r="H11" i="61"/>
  <c r="G11" i="61"/>
  <c r="F11" i="61"/>
  <c r="E11" i="61"/>
  <c r="D11" i="61"/>
  <c r="C11" i="61"/>
  <c r="L10" i="61"/>
  <c r="K10" i="61"/>
  <c r="J10" i="61"/>
  <c r="I10" i="61"/>
  <c r="H10" i="61"/>
  <c r="G10" i="61"/>
  <c r="F10" i="61"/>
  <c r="E10" i="61"/>
  <c r="D10" i="61"/>
  <c r="C10" i="61"/>
  <c r="N9" i="61"/>
  <c r="L9" i="61"/>
  <c r="K9" i="61"/>
  <c r="J9" i="61"/>
  <c r="I9" i="61"/>
  <c r="H9" i="61"/>
  <c r="G9" i="61"/>
  <c r="F9" i="61"/>
  <c r="E9" i="61"/>
  <c r="D9" i="61"/>
  <c r="C9" i="61"/>
  <c r="N8" i="61"/>
  <c r="L8" i="61"/>
  <c r="K8" i="61"/>
  <c r="J8" i="61"/>
  <c r="I8" i="61"/>
  <c r="H8" i="61"/>
  <c r="G8" i="61"/>
  <c r="F8" i="61"/>
  <c r="E8" i="61"/>
  <c r="D8" i="61"/>
  <c r="C8" i="61"/>
  <c r="N7" i="61"/>
  <c r="L7" i="61"/>
  <c r="K7" i="61"/>
  <c r="J7" i="61"/>
  <c r="I7" i="61"/>
  <c r="H7" i="61"/>
  <c r="G7" i="61"/>
  <c r="F7" i="61"/>
  <c r="E7" i="61"/>
  <c r="D7" i="61"/>
  <c r="C7" i="61"/>
  <c r="N6" i="61"/>
  <c r="L6" i="61"/>
  <c r="K6" i="61"/>
  <c r="J6" i="61"/>
  <c r="I6" i="61"/>
  <c r="H6" i="61"/>
  <c r="G6" i="61"/>
  <c r="F6" i="61"/>
  <c r="E6" i="61"/>
  <c r="D6" i="61"/>
  <c r="C6" i="61"/>
  <c r="N5" i="61"/>
  <c r="K5" i="61"/>
  <c r="J5" i="61"/>
  <c r="I5" i="61"/>
  <c r="H5" i="61"/>
  <c r="G5" i="61"/>
  <c r="F5" i="61"/>
  <c r="E5" i="61"/>
  <c r="D5" i="61"/>
  <c r="C5" i="61"/>
  <c r="Y19" i="60"/>
  <c r="X19" i="60"/>
  <c r="W19" i="60"/>
  <c r="Y18" i="60"/>
  <c r="X18" i="60"/>
  <c r="W18" i="60"/>
  <c r="Y17" i="60"/>
  <c r="X17" i="60"/>
  <c r="W17" i="60"/>
  <c r="Y16" i="60"/>
  <c r="X16" i="60"/>
  <c r="W16" i="60"/>
  <c r="Y15" i="60"/>
  <c r="X15" i="60"/>
  <c r="W15" i="60"/>
  <c r="Y14" i="60"/>
  <c r="X14" i="60"/>
  <c r="W14" i="60"/>
  <c r="Y13" i="60"/>
  <c r="X13" i="60"/>
  <c r="W13" i="60"/>
  <c r="Y12" i="60"/>
  <c r="X12" i="60"/>
  <c r="W12" i="60"/>
  <c r="Y11" i="60"/>
  <c r="X11" i="60"/>
  <c r="W11" i="60"/>
  <c r="Y10" i="60"/>
  <c r="X10" i="60"/>
  <c r="W10" i="60"/>
  <c r="Y9" i="60"/>
  <c r="X9" i="60"/>
  <c r="W9" i="60"/>
  <c r="Y8" i="60"/>
  <c r="X8" i="60"/>
  <c r="W8" i="60"/>
  <c r="Y7" i="60"/>
  <c r="X7" i="60"/>
  <c r="W7" i="60"/>
  <c r="Y6" i="60"/>
  <c r="X6" i="60"/>
  <c r="W6" i="60"/>
  <c r="Y5" i="60"/>
  <c r="X5" i="60"/>
  <c r="W5" i="60"/>
  <c r="U19" i="60"/>
  <c r="T19" i="60"/>
  <c r="S19" i="60"/>
  <c r="U18" i="60"/>
  <c r="T18" i="60"/>
  <c r="S18" i="60"/>
  <c r="U17" i="60"/>
  <c r="T17" i="60"/>
  <c r="S17" i="60"/>
  <c r="U16" i="60"/>
  <c r="T16" i="60"/>
  <c r="S16" i="60"/>
  <c r="U15" i="60"/>
  <c r="T15" i="60"/>
  <c r="S15" i="60"/>
  <c r="U14" i="60"/>
  <c r="T14" i="60"/>
  <c r="S14" i="60"/>
  <c r="U13" i="60"/>
  <c r="T13" i="60"/>
  <c r="S13" i="60"/>
  <c r="U12" i="60"/>
  <c r="T12" i="60"/>
  <c r="S12" i="60"/>
  <c r="U11" i="60"/>
  <c r="T11" i="60"/>
  <c r="S11" i="60"/>
  <c r="U10" i="60"/>
  <c r="T10" i="60"/>
  <c r="S10" i="60"/>
  <c r="U9" i="60"/>
  <c r="T9" i="60"/>
  <c r="S9" i="60"/>
  <c r="U8" i="60"/>
  <c r="T8" i="60"/>
  <c r="S8" i="60"/>
  <c r="U7" i="60"/>
  <c r="T7" i="60"/>
  <c r="S7" i="60"/>
  <c r="U6" i="60"/>
  <c r="T6" i="60"/>
  <c r="S6" i="60"/>
  <c r="U5" i="60"/>
  <c r="T5" i="60"/>
  <c r="S5" i="60"/>
  <c r="N41" i="60"/>
  <c r="L41" i="60"/>
  <c r="K41" i="60"/>
  <c r="J41" i="60"/>
  <c r="I41" i="60"/>
  <c r="H41" i="60"/>
  <c r="G41" i="60"/>
  <c r="F41" i="60"/>
  <c r="E41" i="60"/>
  <c r="D41" i="60"/>
  <c r="C41" i="60"/>
  <c r="N40" i="60"/>
  <c r="L40" i="60"/>
  <c r="K40" i="60"/>
  <c r="J40" i="60"/>
  <c r="I40" i="60"/>
  <c r="H40" i="60"/>
  <c r="G40" i="60"/>
  <c r="F40" i="60"/>
  <c r="E40" i="60"/>
  <c r="D40" i="60"/>
  <c r="C40" i="60"/>
  <c r="N39" i="60"/>
  <c r="L39" i="60"/>
  <c r="K39" i="60"/>
  <c r="J39" i="60"/>
  <c r="I39" i="60"/>
  <c r="H39" i="60"/>
  <c r="G39" i="60"/>
  <c r="F39" i="60"/>
  <c r="E39" i="60"/>
  <c r="D39" i="60"/>
  <c r="C39" i="60"/>
  <c r="N38" i="60"/>
  <c r="L38" i="60"/>
  <c r="K38" i="60"/>
  <c r="J38" i="60"/>
  <c r="I38" i="60"/>
  <c r="H38" i="60"/>
  <c r="G38" i="60"/>
  <c r="F38" i="60"/>
  <c r="E38" i="60"/>
  <c r="D38" i="60"/>
  <c r="C38" i="60"/>
  <c r="N37" i="60"/>
  <c r="L37" i="60"/>
  <c r="K37" i="60"/>
  <c r="J37" i="60"/>
  <c r="I37" i="60"/>
  <c r="H37" i="60"/>
  <c r="G37" i="60"/>
  <c r="F37" i="60"/>
  <c r="E37" i="60"/>
  <c r="D37" i="60"/>
  <c r="C37" i="60"/>
  <c r="N36" i="60"/>
  <c r="L36" i="60"/>
  <c r="K36" i="60"/>
  <c r="J36" i="60"/>
  <c r="I36" i="60"/>
  <c r="H36" i="60"/>
  <c r="G36" i="60"/>
  <c r="F36" i="60"/>
  <c r="E36" i="60"/>
  <c r="D36" i="60"/>
  <c r="C36" i="60"/>
  <c r="N35" i="60"/>
  <c r="L35" i="60"/>
  <c r="K35" i="60"/>
  <c r="J35" i="60"/>
  <c r="I35" i="60"/>
  <c r="H35" i="60"/>
  <c r="G35" i="60"/>
  <c r="F35" i="60"/>
  <c r="E35" i="60"/>
  <c r="D35" i="60"/>
  <c r="C35" i="60"/>
  <c r="N34" i="60"/>
  <c r="L34" i="60"/>
  <c r="K34" i="60"/>
  <c r="J34" i="60"/>
  <c r="I34" i="60"/>
  <c r="H34" i="60"/>
  <c r="G34" i="60"/>
  <c r="F34" i="60"/>
  <c r="E34" i="60"/>
  <c r="D34" i="60"/>
  <c r="C34" i="60"/>
  <c r="N33" i="60"/>
  <c r="L33" i="60"/>
  <c r="K33" i="60"/>
  <c r="J33" i="60"/>
  <c r="I33" i="60"/>
  <c r="H33" i="60"/>
  <c r="G33" i="60"/>
  <c r="F33" i="60"/>
  <c r="E33" i="60"/>
  <c r="D33" i="60"/>
  <c r="C33" i="60"/>
  <c r="N32" i="60"/>
  <c r="L32" i="60"/>
  <c r="K32" i="60"/>
  <c r="J32" i="60"/>
  <c r="I32" i="60"/>
  <c r="H32" i="60"/>
  <c r="G32" i="60"/>
  <c r="F32" i="60"/>
  <c r="E32" i="60"/>
  <c r="D32" i="60"/>
  <c r="C32" i="60"/>
  <c r="N31" i="60"/>
  <c r="L31" i="60"/>
  <c r="K31" i="60"/>
  <c r="J31" i="60"/>
  <c r="I31" i="60"/>
  <c r="H31" i="60"/>
  <c r="G31" i="60"/>
  <c r="F31" i="60"/>
  <c r="E31" i="60"/>
  <c r="D31" i="60"/>
  <c r="C31" i="60"/>
  <c r="N30" i="60"/>
  <c r="L30" i="60"/>
  <c r="K30" i="60"/>
  <c r="J30" i="60"/>
  <c r="I30" i="60"/>
  <c r="H30" i="60"/>
  <c r="G30" i="60"/>
  <c r="F30" i="60"/>
  <c r="E30" i="60"/>
  <c r="D30" i="60"/>
  <c r="C30" i="60"/>
  <c r="N29" i="60"/>
  <c r="L29" i="60"/>
  <c r="K29" i="60"/>
  <c r="J29" i="60"/>
  <c r="I29" i="60"/>
  <c r="H29" i="60"/>
  <c r="G29" i="60"/>
  <c r="F29" i="60"/>
  <c r="E29" i="60"/>
  <c r="D29" i="60"/>
  <c r="C29" i="60"/>
  <c r="N28" i="60"/>
  <c r="L28" i="60"/>
  <c r="K28" i="60"/>
  <c r="J28" i="60"/>
  <c r="I28" i="60"/>
  <c r="H28" i="60"/>
  <c r="G28" i="60"/>
  <c r="F28" i="60"/>
  <c r="E28" i="60"/>
  <c r="D28" i="60"/>
  <c r="C28" i="60"/>
  <c r="N27" i="60"/>
  <c r="L27" i="60"/>
  <c r="K27" i="60"/>
  <c r="J27" i="60"/>
  <c r="I27" i="60"/>
  <c r="H27" i="60"/>
  <c r="G27" i="60"/>
  <c r="F27" i="60"/>
  <c r="E27" i="60"/>
  <c r="D27" i="60"/>
  <c r="C27" i="60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L63" i="57"/>
  <c r="K63" i="57"/>
  <c r="J63" i="57"/>
  <c r="I63" i="57"/>
  <c r="H63" i="57"/>
  <c r="G63" i="57"/>
  <c r="F63" i="57"/>
  <c r="E63" i="57"/>
  <c r="D63" i="57"/>
  <c r="C63" i="57"/>
  <c r="L62" i="57"/>
  <c r="K62" i="57"/>
  <c r="J62" i="57"/>
  <c r="I62" i="57"/>
  <c r="H62" i="57"/>
  <c r="G62" i="57"/>
  <c r="F62" i="57"/>
  <c r="E62" i="57"/>
  <c r="D62" i="57"/>
  <c r="C62" i="57"/>
  <c r="L61" i="57"/>
  <c r="K61" i="57"/>
  <c r="J61" i="57"/>
  <c r="I61" i="57"/>
  <c r="H61" i="57"/>
  <c r="G61" i="57"/>
  <c r="F61" i="57"/>
  <c r="E61" i="57"/>
  <c r="D61" i="57"/>
  <c r="C61" i="57"/>
  <c r="L60" i="57"/>
  <c r="K60" i="57"/>
  <c r="J60" i="57"/>
  <c r="I60" i="57"/>
  <c r="H60" i="57"/>
  <c r="G60" i="57"/>
  <c r="F60" i="57"/>
  <c r="E60" i="57"/>
  <c r="D60" i="57"/>
  <c r="C60" i="57"/>
  <c r="L59" i="57"/>
  <c r="K59" i="57"/>
  <c r="J59" i="57"/>
  <c r="I59" i="57"/>
  <c r="H59" i="57"/>
  <c r="G59" i="57"/>
  <c r="F59" i="57"/>
  <c r="E59" i="57"/>
  <c r="D59" i="57"/>
  <c r="C59" i="57"/>
  <c r="L58" i="57"/>
  <c r="K58" i="57"/>
  <c r="J58" i="57"/>
  <c r="I58" i="57"/>
  <c r="H58" i="57"/>
  <c r="G58" i="57"/>
  <c r="F58" i="57"/>
  <c r="E58" i="57"/>
  <c r="D58" i="57"/>
  <c r="C58" i="57"/>
  <c r="L57" i="57"/>
  <c r="K57" i="57"/>
  <c r="J57" i="57"/>
  <c r="I57" i="57"/>
  <c r="H57" i="57"/>
  <c r="G57" i="57"/>
  <c r="F57" i="57"/>
  <c r="E57" i="57"/>
  <c r="D57" i="57"/>
  <c r="C57" i="57"/>
  <c r="L56" i="57"/>
  <c r="K56" i="57"/>
  <c r="J56" i="57"/>
  <c r="I56" i="57"/>
  <c r="H56" i="57"/>
  <c r="G56" i="57"/>
  <c r="F56" i="57"/>
  <c r="E56" i="57"/>
  <c r="D56" i="57"/>
  <c r="C56" i="57"/>
  <c r="L55" i="57"/>
  <c r="K55" i="57"/>
  <c r="J55" i="57"/>
  <c r="I55" i="57"/>
  <c r="H55" i="57"/>
  <c r="G55" i="57"/>
  <c r="F55" i="57"/>
  <c r="E55" i="57"/>
  <c r="D55" i="57"/>
  <c r="C55" i="57"/>
  <c r="L54" i="57"/>
  <c r="K54" i="57"/>
  <c r="J54" i="57"/>
  <c r="I54" i="57"/>
  <c r="H54" i="57"/>
  <c r="G54" i="57"/>
  <c r="F54" i="57"/>
  <c r="E54" i="57"/>
  <c r="D54" i="57"/>
  <c r="C54" i="57"/>
  <c r="L53" i="57"/>
  <c r="K53" i="57"/>
  <c r="J53" i="57"/>
  <c r="I53" i="57"/>
  <c r="H53" i="57"/>
  <c r="G53" i="57"/>
  <c r="F53" i="57"/>
  <c r="E53" i="57"/>
  <c r="D53" i="57"/>
  <c r="C53" i="57"/>
  <c r="L52" i="57"/>
  <c r="K52" i="57"/>
  <c r="J52" i="57"/>
  <c r="I52" i="57"/>
  <c r="H52" i="57"/>
  <c r="G52" i="57"/>
  <c r="F52" i="57"/>
  <c r="E52" i="57"/>
  <c r="D52" i="57"/>
  <c r="C52" i="57"/>
  <c r="L51" i="57"/>
  <c r="K51" i="57"/>
  <c r="J51" i="57"/>
  <c r="I51" i="57"/>
  <c r="H51" i="57"/>
  <c r="G51" i="57"/>
  <c r="F51" i="57"/>
  <c r="E51" i="57"/>
  <c r="D51" i="57"/>
  <c r="C51" i="57"/>
  <c r="L50" i="57"/>
  <c r="K50" i="57"/>
  <c r="J50" i="57"/>
  <c r="I50" i="57"/>
  <c r="H50" i="57"/>
  <c r="G50" i="57"/>
  <c r="F50" i="57"/>
  <c r="E50" i="57"/>
  <c r="D50" i="57"/>
  <c r="C50" i="57"/>
  <c r="L49" i="57"/>
  <c r="K49" i="57"/>
  <c r="J49" i="57"/>
  <c r="I49" i="57"/>
  <c r="H49" i="57"/>
  <c r="G49" i="57"/>
  <c r="F49" i="57"/>
  <c r="E49" i="57"/>
  <c r="D49" i="57"/>
  <c r="C49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L41" i="57"/>
  <c r="K41" i="57"/>
  <c r="J41" i="57"/>
  <c r="I41" i="57"/>
  <c r="H41" i="57"/>
  <c r="G41" i="57"/>
  <c r="F41" i="57"/>
  <c r="E41" i="57"/>
  <c r="D41" i="57"/>
  <c r="C41" i="57"/>
  <c r="L40" i="57"/>
  <c r="K40" i="57"/>
  <c r="J40" i="57"/>
  <c r="I40" i="57"/>
  <c r="H40" i="57"/>
  <c r="G40" i="57"/>
  <c r="F40" i="57"/>
  <c r="E40" i="57"/>
  <c r="D40" i="57"/>
  <c r="C40" i="57"/>
  <c r="L39" i="57"/>
  <c r="K39" i="57"/>
  <c r="J39" i="57"/>
  <c r="I39" i="57"/>
  <c r="H39" i="57"/>
  <c r="G39" i="57"/>
  <c r="F39" i="57"/>
  <c r="E39" i="57"/>
  <c r="D39" i="57"/>
  <c r="C39" i="57"/>
  <c r="L38" i="57"/>
  <c r="K38" i="57"/>
  <c r="J38" i="57"/>
  <c r="I38" i="57"/>
  <c r="H38" i="57"/>
  <c r="G38" i="57"/>
  <c r="F38" i="57"/>
  <c r="E38" i="57"/>
  <c r="D38" i="57"/>
  <c r="C38" i="57"/>
  <c r="L37" i="57"/>
  <c r="K37" i="57"/>
  <c r="J37" i="57"/>
  <c r="I37" i="57"/>
  <c r="H37" i="57"/>
  <c r="G37" i="57"/>
  <c r="F37" i="57"/>
  <c r="E37" i="57"/>
  <c r="D37" i="57"/>
  <c r="C37" i="57"/>
  <c r="L36" i="57"/>
  <c r="K36" i="57"/>
  <c r="J36" i="57"/>
  <c r="I36" i="57"/>
  <c r="H36" i="57"/>
  <c r="G36" i="57"/>
  <c r="F36" i="57"/>
  <c r="E36" i="57"/>
  <c r="D36" i="57"/>
  <c r="C36" i="57"/>
  <c r="L35" i="57"/>
  <c r="K35" i="57"/>
  <c r="J35" i="57"/>
  <c r="I35" i="57"/>
  <c r="H35" i="57"/>
  <c r="G35" i="57"/>
  <c r="F35" i="57"/>
  <c r="E35" i="57"/>
  <c r="D35" i="57"/>
  <c r="C35" i="57"/>
  <c r="L34" i="57"/>
  <c r="K34" i="57"/>
  <c r="J34" i="57"/>
  <c r="I34" i="57"/>
  <c r="H34" i="57"/>
  <c r="G34" i="57"/>
  <c r="F34" i="57"/>
  <c r="E34" i="57"/>
  <c r="D34" i="57"/>
  <c r="C34" i="57"/>
  <c r="L33" i="57"/>
  <c r="K33" i="57"/>
  <c r="J33" i="57"/>
  <c r="I33" i="57"/>
  <c r="H33" i="57"/>
  <c r="G33" i="57"/>
  <c r="F33" i="57"/>
  <c r="E33" i="57"/>
  <c r="D33" i="57"/>
  <c r="C33" i="57"/>
  <c r="L32" i="57"/>
  <c r="K32" i="57"/>
  <c r="J32" i="57"/>
  <c r="I32" i="57"/>
  <c r="H32" i="57"/>
  <c r="G32" i="57"/>
  <c r="F32" i="57"/>
  <c r="E32" i="57"/>
  <c r="D32" i="57"/>
  <c r="C32" i="57"/>
  <c r="L31" i="57"/>
  <c r="K31" i="57"/>
  <c r="J31" i="57"/>
  <c r="I31" i="57"/>
  <c r="H31" i="57"/>
  <c r="G31" i="57"/>
  <c r="F31" i="57"/>
  <c r="E31" i="57"/>
  <c r="D31" i="57"/>
  <c r="C31" i="57"/>
  <c r="L30" i="57"/>
  <c r="K30" i="57"/>
  <c r="J30" i="57"/>
  <c r="I30" i="57"/>
  <c r="H30" i="57"/>
  <c r="G30" i="57"/>
  <c r="F30" i="57"/>
  <c r="E30" i="57"/>
  <c r="D30" i="57"/>
  <c r="C30" i="57"/>
  <c r="L29" i="57"/>
  <c r="K29" i="57"/>
  <c r="J29" i="57"/>
  <c r="I29" i="57"/>
  <c r="H29" i="57"/>
  <c r="G29" i="57"/>
  <c r="F29" i="57"/>
  <c r="E29" i="57"/>
  <c r="D29" i="57"/>
  <c r="C29" i="57"/>
  <c r="L28" i="57"/>
  <c r="K28" i="57"/>
  <c r="J28" i="57"/>
  <c r="I28" i="57"/>
  <c r="H28" i="57"/>
  <c r="G28" i="57"/>
  <c r="F28" i="57"/>
  <c r="E28" i="57"/>
  <c r="D28" i="57"/>
  <c r="C28" i="57"/>
  <c r="L27" i="57"/>
  <c r="K27" i="57"/>
  <c r="J27" i="57"/>
  <c r="I27" i="57"/>
  <c r="H27" i="57"/>
  <c r="G27" i="57"/>
  <c r="F27" i="57"/>
  <c r="E27" i="57"/>
  <c r="D27" i="57"/>
  <c r="C27" i="57"/>
  <c r="N11" i="57"/>
  <c r="I8" i="57"/>
  <c r="N19" i="57"/>
  <c r="L19" i="57"/>
  <c r="K19" i="57"/>
  <c r="J19" i="57"/>
  <c r="I19" i="57"/>
  <c r="H19" i="57"/>
  <c r="G19" i="57"/>
  <c r="F19" i="57"/>
  <c r="E19" i="57"/>
  <c r="D19" i="57"/>
  <c r="C19" i="57"/>
  <c r="N18" i="57"/>
  <c r="L18" i="57"/>
  <c r="K18" i="57"/>
  <c r="J18" i="57"/>
  <c r="I18" i="57"/>
  <c r="H18" i="57"/>
  <c r="G18" i="57"/>
  <c r="F18" i="57"/>
  <c r="E18" i="57"/>
  <c r="D18" i="57"/>
  <c r="C18" i="57"/>
  <c r="N17" i="57"/>
  <c r="L17" i="57"/>
  <c r="K17" i="57"/>
  <c r="J17" i="57"/>
  <c r="I17" i="57"/>
  <c r="H17" i="57"/>
  <c r="G17" i="57"/>
  <c r="F17" i="57"/>
  <c r="E17" i="57"/>
  <c r="D17" i="57"/>
  <c r="C17" i="57"/>
  <c r="N16" i="57"/>
  <c r="L16" i="57"/>
  <c r="K16" i="57"/>
  <c r="J16" i="57"/>
  <c r="I16" i="57"/>
  <c r="H16" i="57"/>
  <c r="G16" i="57"/>
  <c r="F16" i="57"/>
  <c r="E16" i="57"/>
  <c r="D16" i="57"/>
  <c r="C16" i="57"/>
  <c r="N15" i="57"/>
  <c r="L15" i="57"/>
  <c r="K15" i="57"/>
  <c r="J15" i="57"/>
  <c r="I15" i="57"/>
  <c r="H15" i="57"/>
  <c r="G15" i="57"/>
  <c r="F15" i="57"/>
  <c r="E15" i="57"/>
  <c r="D15" i="57"/>
  <c r="C15" i="57"/>
  <c r="N14" i="57"/>
  <c r="L14" i="57"/>
  <c r="K14" i="57"/>
  <c r="J14" i="57"/>
  <c r="I14" i="57"/>
  <c r="H14" i="57"/>
  <c r="G14" i="57"/>
  <c r="F14" i="57"/>
  <c r="E14" i="57"/>
  <c r="D14" i="57"/>
  <c r="C14" i="57"/>
  <c r="N13" i="57"/>
  <c r="L13" i="57"/>
  <c r="K13" i="57"/>
  <c r="J13" i="57"/>
  <c r="I13" i="57"/>
  <c r="H13" i="57"/>
  <c r="G13" i="57"/>
  <c r="F13" i="57"/>
  <c r="E13" i="57"/>
  <c r="D13" i="57"/>
  <c r="C13" i="57"/>
  <c r="N12" i="57"/>
  <c r="L12" i="57"/>
  <c r="K12" i="57"/>
  <c r="J12" i="57"/>
  <c r="I12" i="57"/>
  <c r="H12" i="57"/>
  <c r="G12" i="57"/>
  <c r="F12" i="57"/>
  <c r="E12" i="57"/>
  <c r="D12" i="57"/>
  <c r="C12" i="57"/>
  <c r="L11" i="57"/>
  <c r="K11" i="57"/>
  <c r="J11" i="57"/>
  <c r="I11" i="57"/>
  <c r="H11" i="57"/>
  <c r="G11" i="57"/>
  <c r="F11" i="57"/>
  <c r="E11" i="57"/>
  <c r="D11" i="57"/>
  <c r="C11" i="57"/>
  <c r="N10" i="57"/>
  <c r="L10" i="57"/>
  <c r="K10" i="57"/>
  <c r="J10" i="57"/>
  <c r="I10" i="57"/>
  <c r="H10" i="57"/>
  <c r="G10" i="57"/>
  <c r="F10" i="57"/>
  <c r="E10" i="57"/>
  <c r="D10" i="57"/>
  <c r="C10" i="57"/>
  <c r="N9" i="57"/>
  <c r="L9" i="57"/>
  <c r="K9" i="57"/>
  <c r="J9" i="57"/>
  <c r="I9" i="57"/>
  <c r="H9" i="57"/>
  <c r="G9" i="57"/>
  <c r="F9" i="57"/>
  <c r="E9" i="57"/>
  <c r="D9" i="57"/>
  <c r="C9" i="57"/>
  <c r="N8" i="57"/>
  <c r="L8" i="57"/>
  <c r="K8" i="57"/>
  <c r="J8" i="57"/>
  <c r="H8" i="57"/>
  <c r="G8" i="57"/>
  <c r="F8" i="57"/>
  <c r="E8" i="57"/>
  <c r="D8" i="57"/>
  <c r="C8" i="57"/>
  <c r="N7" i="57"/>
  <c r="L7" i="57"/>
  <c r="K7" i="57"/>
  <c r="J7" i="57"/>
  <c r="I7" i="57"/>
  <c r="H7" i="57"/>
  <c r="G7" i="57"/>
  <c r="F7" i="57"/>
  <c r="E7" i="57"/>
  <c r="D7" i="57"/>
  <c r="C7" i="57"/>
  <c r="N6" i="57"/>
  <c r="L6" i="57"/>
  <c r="K6" i="57"/>
  <c r="J6" i="57"/>
  <c r="I6" i="57"/>
  <c r="H6" i="57"/>
  <c r="G6" i="57"/>
  <c r="F6" i="57"/>
  <c r="E6" i="57"/>
  <c r="D6" i="57"/>
  <c r="C6" i="57"/>
  <c r="N5" i="57"/>
  <c r="L5" i="57"/>
  <c r="K5" i="57"/>
  <c r="J5" i="57"/>
  <c r="I5" i="57"/>
  <c r="H5" i="57"/>
  <c r="G5" i="57"/>
  <c r="F5" i="57"/>
  <c r="E5" i="57"/>
  <c r="D5" i="57"/>
  <c r="C5" i="57"/>
  <c r="Y19" i="13" l="1"/>
  <c r="X19" i="13"/>
  <c r="W19" i="13"/>
  <c r="Y18" i="13"/>
  <c r="X18" i="13"/>
  <c r="W18" i="13"/>
  <c r="Y17" i="13"/>
  <c r="X17" i="13"/>
  <c r="W17" i="13"/>
  <c r="Y16" i="13"/>
  <c r="X16" i="13"/>
  <c r="W16" i="13"/>
  <c r="Y15" i="13"/>
  <c r="X15" i="13"/>
  <c r="W15" i="13"/>
  <c r="Y14" i="13"/>
  <c r="X14" i="13"/>
  <c r="W14" i="13"/>
  <c r="Y13" i="13"/>
  <c r="X13" i="13"/>
  <c r="W13" i="13"/>
  <c r="Y12" i="13"/>
  <c r="X12" i="13"/>
  <c r="W12" i="13"/>
  <c r="Y11" i="13"/>
  <c r="X11" i="13"/>
  <c r="W11" i="13"/>
  <c r="Y10" i="13"/>
  <c r="X10" i="13"/>
  <c r="W10" i="13"/>
  <c r="Y9" i="13"/>
  <c r="X9" i="13"/>
  <c r="W9" i="13"/>
  <c r="Y8" i="13"/>
  <c r="X8" i="13"/>
  <c r="W8" i="13"/>
  <c r="Y7" i="13"/>
  <c r="X7" i="13"/>
  <c r="W7" i="13"/>
  <c r="Y6" i="13"/>
  <c r="X6" i="13"/>
  <c r="W6" i="13"/>
  <c r="Y5" i="13"/>
  <c r="X5" i="13"/>
  <c r="W5" i="13"/>
  <c r="U19" i="13"/>
  <c r="T19" i="13"/>
  <c r="S19" i="13"/>
  <c r="U18" i="13"/>
  <c r="T18" i="13"/>
  <c r="S18" i="13"/>
  <c r="U17" i="13"/>
  <c r="T17" i="13"/>
  <c r="S17" i="13"/>
  <c r="U16" i="13"/>
  <c r="T16" i="13"/>
  <c r="S16" i="13"/>
  <c r="U15" i="13"/>
  <c r="T15" i="13"/>
  <c r="S15" i="13"/>
  <c r="U14" i="13"/>
  <c r="T14" i="13"/>
  <c r="S14" i="13"/>
  <c r="U13" i="13"/>
  <c r="T13" i="13"/>
  <c r="S13" i="13"/>
  <c r="U12" i="13"/>
  <c r="T12" i="13"/>
  <c r="S12" i="13"/>
  <c r="U11" i="13"/>
  <c r="T11" i="13"/>
  <c r="S11" i="13"/>
  <c r="U10" i="13"/>
  <c r="T10" i="13"/>
  <c r="S10" i="13"/>
  <c r="U9" i="13"/>
  <c r="T9" i="13"/>
  <c r="S9" i="13"/>
  <c r="U8" i="13"/>
  <c r="T8" i="13"/>
  <c r="S8" i="13"/>
  <c r="U7" i="13"/>
  <c r="T7" i="13"/>
  <c r="S7" i="13"/>
  <c r="U6" i="13"/>
  <c r="T6" i="13"/>
  <c r="S6" i="13"/>
  <c r="U5" i="13"/>
  <c r="T5" i="13"/>
  <c r="S5" i="13"/>
  <c r="N41" i="13"/>
  <c r="L41" i="13"/>
  <c r="K41" i="13"/>
  <c r="J41" i="13"/>
  <c r="I41" i="13"/>
  <c r="H41" i="13"/>
  <c r="G41" i="13"/>
  <c r="F41" i="13"/>
  <c r="E41" i="13"/>
  <c r="D41" i="13"/>
  <c r="C41" i="13"/>
  <c r="N40" i="13"/>
  <c r="L40" i="13"/>
  <c r="K40" i="13"/>
  <c r="J40" i="13"/>
  <c r="I40" i="13"/>
  <c r="H40" i="13"/>
  <c r="G40" i="13"/>
  <c r="F40" i="13"/>
  <c r="E40" i="13"/>
  <c r="D40" i="13"/>
  <c r="C40" i="13"/>
  <c r="N39" i="13"/>
  <c r="L39" i="13"/>
  <c r="K39" i="13"/>
  <c r="J39" i="13"/>
  <c r="I39" i="13"/>
  <c r="H39" i="13"/>
  <c r="G39" i="13"/>
  <c r="F39" i="13"/>
  <c r="E39" i="13"/>
  <c r="D39" i="13"/>
  <c r="C39" i="13"/>
  <c r="N38" i="13"/>
  <c r="L38" i="13"/>
  <c r="K38" i="13"/>
  <c r="J38" i="13"/>
  <c r="I38" i="13"/>
  <c r="H38" i="13"/>
  <c r="G38" i="13"/>
  <c r="F38" i="13"/>
  <c r="E38" i="13"/>
  <c r="D38" i="13"/>
  <c r="C38" i="13"/>
  <c r="N37" i="13"/>
  <c r="L37" i="13"/>
  <c r="K37" i="13"/>
  <c r="J37" i="13"/>
  <c r="I37" i="13"/>
  <c r="H37" i="13"/>
  <c r="G37" i="13"/>
  <c r="F37" i="13"/>
  <c r="E37" i="13"/>
  <c r="D37" i="13"/>
  <c r="C37" i="13"/>
  <c r="N36" i="13"/>
  <c r="L36" i="13"/>
  <c r="K36" i="13"/>
  <c r="J36" i="13"/>
  <c r="I36" i="13"/>
  <c r="H36" i="13"/>
  <c r="G36" i="13"/>
  <c r="F36" i="13"/>
  <c r="E36" i="13"/>
  <c r="D36" i="13"/>
  <c r="C36" i="13"/>
  <c r="N35" i="13"/>
  <c r="L35" i="13"/>
  <c r="K35" i="13"/>
  <c r="J35" i="13"/>
  <c r="I35" i="13"/>
  <c r="H35" i="13"/>
  <c r="G35" i="13"/>
  <c r="F35" i="13"/>
  <c r="E35" i="13"/>
  <c r="D35" i="13"/>
  <c r="C35" i="13"/>
  <c r="N34" i="13"/>
  <c r="L34" i="13"/>
  <c r="K34" i="13"/>
  <c r="J34" i="13"/>
  <c r="I34" i="13"/>
  <c r="H34" i="13"/>
  <c r="G34" i="13"/>
  <c r="F34" i="13"/>
  <c r="E34" i="13"/>
  <c r="D34" i="13"/>
  <c r="C34" i="13"/>
  <c r="N33" i="13"/>
  <c r="L33" i="13"/>
  <c r="K33" i="13"/>
  <c r="J33" i="13"/>
  <c r="I33" i="13"/>
  <c r="H33" i="13"/>
  <c r="G33" i="13"/>
  <c r="F33" i="13"/>
  <c r="E33" i="13"/>
  <c r="D33" i="13"/>
  <c r="C33" i="13"/>
  <c r="N32" i="13"/>
  <c r="L32" i="13"/>
  <c r="K32" i="13"/>
  <c r="J32" i="13"/>
  <c r="I32" i="13"/>
  <c r="H32" i="13"/>
  <c r="G32" i="13"/>
  <c r="F32" i="13"/>
  <c r="E32" i="13"/>
  <c r="D32" i="13"/>
  <c r="C32" i="13"/>
  <c r="N31" i="13"/>
  <c r="L31" i="13"/>
  <c r="K31" i="13"/>
  <c r="J31" i="13"/>
  <c r="I31" i="13"/>
  <c r="H31" i="13"/>
  <c r="G31" i="13"/>
  <c r="F31" i="13"/>
  <c r="E31" i="13"/>
  <c r="D31" i="13"/>
  <c r="C31" i="13"/>
  <c r="N30" i="13"/>
  <c r="L30" i="13"/>
  <c r="K30" i="13"/>
  <c r="J30" i="13"/>
  <c r="I30" i="13"/>
  <c r="H30" i="13"/>
  <c r="G30" i="13"/>
  <c r="F30" i="13"/>
  <c r="E30" i="13"/>
  <c r="D30" i="13"/>
  <c r="C30" i="13"/>
  <c r="N29" i="13"/>
  <c r="L29" i="13"/>
  <c r="K29" i="13"/>
  <c r="J29" i="13"/>
  <c r="I29" i="13"/>
  <c r="H29" i="13"/>
  <c r="G29" i="13"/>
  <c r="F29" i="13"/>
  <c r="E29" i="13"/>
  <c r="D29" i="13"/>
  <c r="C29" i="13"/>
  <c r="N28" i="13"/>
  <c r="L28" i="13"/>
  <c r="K28" i="13"/>
  <c r="J28" i="13"/>
  <c r="I28" i="13"/>
  <c r="H28" i="13"/>
  <c r="G28" i="13"/>
  <c r="F28" i="13"/>
  <c r="E28" i="13"/>
  <c r="D28" i="13"/>
  <c r="C28" i="13"/>
  <c r="N27" i="13"/>
  <c r="L27" i="13"/>
  <c r="K27" i="13"/>
  <c r="J27" i="13"/>
  <c r="I27" i="13"/>
  <c r="H27" i="13"/>
  <c r="G27" i="13"/>
  <c r="F27" i="13"/>
  <c r="E27" i="13"/>
  <c r="D27" i="13"/>
  <c r="C27" i="13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L63" i="52"/>
  <c r="K63" i="52"/>
  <c r="J63" i="52"/>
  <c r="I63" i="52"/>
  <c r="H63" i="52"/>
  <c r="G63" i="52"/>
  <c r="F63" i="52"/>
  <c r="E63" i="52"/>
  <c r="D63" i="52"/>
  <c r="C63" i="52"/>
  <c r="L62" i="52"/>
  <c r="K62" i="52"/>
  <c r="J62" i="52"/>
  <c r="I62" i="52"/>
  <c r="H62" i="52"/>
  <c r="G62" i="52"/>
  <c r="F62" i="52"/>
  <c r="E62" i="52"/>
  <c r="D62" i="52"/>
  <c r="C62" i="52"/>
  <c r="L61" i="52"/>
  <c r="K61" i="52"/>
  <c r="J61" i="52"/>
  <c r="I61" i="52"/>
  <c r="H61" i="52"/>
  <c r="G61" i="52"/>
  <c r="F61" i="52"/>
  <c r="E61" i="52"/>
  <c r="D61" i="52"/>
  <c r="C61" i="52"/>
  <c r="L60" i="52"/>
  <c r="K60" i="52"/>
  <c r="J60" i="52"/>
  <c r="I60" i="52"/>
  <c r="H60" i="52"/>
  <c r="G60" i="52"/>
  <c r="F60" i="52"/>
  <c r="E60" i="52"/>
  <c r="D60" i="52"/>
  <c r="C60" i="52"/>
  <c r="L59" i="52"/>
  <c r="K59" i="52"/>
  <c r="J59" i="52"/>
  <c r="I59" i="52"/>
  <c r="H59" i="52"/>
  <c r="G59" i="52"/>
  <c r="F59" i="52"/>
  <c r="E59" i="52"/>
  <c r="D59" i="52"/>
  <c r="C59" i="52"/>
  <c r="L58" i="52"/>
  <c r="K58" i="52"/>
  <c r="J58" i="52"/>
  <c r="I58" i="52"/>
  <c r="H58" i="52"/>
  <c r="G58" i="52"/>
  <c r="F58" i="52"/>
  <c r="E58" i="52"/>
  <c r="D58" i="52"/>
  <c r="C58" i="52"/>
  <c r="L57" i="52"/>
  <c r="K57" i="52"/>
  <c r="J57" i="52"/>
  <c r="I57" i="52"/>
  <c r="H57" i="52"/>
  <c r="G57" i="52"/>
  <c r="F57" i="52"/>
  <c r="E57" i="52"/>
  <c r="D57" i="52"/>
  <c r="C57" i="52"/>
  <c r="L56" i="52"/>
  <c r="K56" i="52"/>
  <c r="J56" i="52"/>
  <c r="I56" i="52"/>
  <c r="H56" i="52"/>
  <c r="G56" i="52"/>
  <c r="F56" i="52"/>
  <c r="E56" i="52"/>
  <c r="D56" i="52"/>
  <c r="C56" i="52"/>
  <c r="L55" i="52"/>
  <c r="K55" i="52"/>
  <c r="J55" i="52"/>
  <c r="I55" i="52"/>
  <c r="H55" i="52"/>
  <c r="G55" i="52"/>
  <c r="F55" i="52"/>
  <c r="E55" i="52"/>
  <c r="D55" i="52"/>
  <c r="C55" i="52"/>
  <c r="L54" i="52"/>
  <c r="K54" i="52"/>
  <c r="J54" i="52"/>
  <c r="I54" i="52"/>
  <c r="H54" i="52"/>
  <c r="G54" i="52"/>
  <c r="F54" i="52"/>
  <c r="E54" i="52"/>
  <c r="D54" i="52"/>
  <c r="C54" i="52"/>
  <c r="L53" i="52"/>
  <c r="K53" i="52"/>
  <c r="J53" i="52"/>
  <c r="I53" i="52"/>
  <c r="H53" i="52"/>
  <c r="G53" i="52"/>
  <c r="F53" i="52"/>
  <c r="E53" i="52"/>
  <c r="D53" i="52"/>
  <c r="C53" i="52"/>
  <c r="L52" i="52"/>
  <c r="K52" i="52"/>
  <c r="J52" i="52"/>
  <c r="I52" i="52"/>
  <c r="H52" i="52"/>
  <c r="G52" i="52"/>
  <c r="F52" i="52"/>
  <c r="E52" i="52"/>
  <c r="D52" i="52"/>
  <c r="C52" i="52"/>
  <c r="L51" i="52"/>
  <c r="K51" i="52"/>
  <c r="J51" i="52"/>
  <c r="I51" i="52"/>
  <c r="H51" i="52"/>
  <c r="G51" i="52"/>
  <c r="F51" i="52"/>
  <c r="E51" i="52"/>
  <c r="D51" i="52"/>
  <c r="C51" i="52"/>
  <c r="L50" i="52"/>
  <c r="K50" i="52"/>
  <c r="J50" i="52"/>
  <c r="I50" i="52"/>
  <c r="H50" i="52"/>
  <c r="G50" i="52"/>
  <c r="F50" i="52"/>
  <c r="E50" i="52"/>
  <c r="D50" i="52"/>
  <c r="C50" i="52"/>
  <c r="L49" i="52"/>
  <c r="K49" i="52"/>
  <c r="J49" i="52"/>
  <c r="I49" i="52"/>
  <c r="H49" i="52"/>
  <c r="G49" i="52"/>
  <c r="F49" i="52"/>
  <c r="E49" i="52"/>
  <c r="D49" i="52"/>
  <c r="C49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L41" i="52"/>
  <c r="K41" i="52"/>
  <c r="J41" i="52"/>
  <c r="I41" i="52"/>
  <c r="H41" i="52"/>
  <c r="G41" i="52"/>
  <c r="F41" i="52"/>
  <c r="E41" i="52"/>
  <c r="D41" i="52"/>
  <c r="C41" i="52"/>
  <c r="L40" i="52"/>
  <c r="K40" i="52"/>
  <c r="J40" i="52"/>
  <c r="I40" i="52"/>
  <c r="H40" i="52"/>
  <c r="G40" i="52"/>
  <c r="F40" i="52"/>
  <c r="E40" i="52"/>
  <c r="D40" i="52"/>
  <c r="C40" i="52"/>
  <c r="L39" i="52"/>
  <c r="K39" i="52"/>
  <c r="J39" i="52"/>
  <c r="I39" i="52"/>
  <c r="H39" i="52"/>
  <c r="G39" i="52"/>
  <c r="F39" i="52"/>
  <c r="E39" i="52"/>
  <c r="D39" i="52"/>
  <c r="C39" i="52"/>
  <c r="L38" i="52"/>
  <c r="K38" i="52"/>
  <c r="J38" i="52"/>
  <c r="I38" i="52"/>
  <c r="H38" i="52"/>
  <c r="G38" i="52"/>
  <c r="F38" i="52"/>
  <c r="E38" i="52"/>
  <c r="D38" i="52"/>
  <c r="C38" i="52"/>
  <c r="L37" i="52"/>
  <c r="K37" i="52"/>
  <c r="J37" i="52"/>
  <c r="I37" i="52"/>
  <c r="H37" i="52"/>
  <c r="G37" i="52"/>
  <c r="F37" i="52"/>
  <c r="E37" i="52"/>
  <c r="D37" i="52"/>
  <c r="C37" i="52"/>
  <c r="L36" i="52"/>
  <c r="K36" i="52"/>
  <c r="J36" i="52"/>
  <c r="I36" i="52"/>
  <c r="H36" i="52"/>
  <c r="G36" i="52"/>
  <c r="F36" i="52"/>
  <c r="E36" i="52"/>
  <c r="D36" i="52"/>
  <c r="C36" i="52"/>
  <c r="L35" i="52"/>
  <c r="K35" i="52"/>
  <c r="J35" i="52"/>
  <c r="I35" i="52"/>
  <c r="H35" i="52"/>
  <c r="G35" i="52"/>
  <c r="F35" i="52"/>
  <c r="E35" i="52"/>
  <c r="D35" i="52"/>
  <c r="C35" i="52"/>
  <c r="L34" i="52"/>
  <c r="K34" i="52"/>
  <c r="J34" i="52"/>
  <c r="I34" i="52"/>
  <c r="H34" i="52"/>
  <c r="G34" i="52"/>
  <c r="F34" i="52"/>
  <c r="E34" i="52"/>
  <c r="D34" i="52"/>
  <c r="C34" i="52"/>
  <c r="L33" i="52"/>
  <c r="K33" i="52"/>
  <c r="J33" i="52"/>
  <c r="I33" i="52"/>
  <c r="H33" i="52"/>
  <c r="G33" i="52"/>
  <c r="F33" i="52"/>
  <c r="E33" i="52"/>
  <c r="D33" i="52"/>
  <c r="C33" i="52"/>
  <c r="L32" i="52"/>
  <c r="K32" i="52"/>
  <c r="J32" i="52"/>
  <c r="I32" i="52"/>
  <c r="H32" i="52"/>
  <c r="G32" i="52"/>
  <c r="F32" i="52"/>
  <c r="E32" i="52"/>
  <c r="D32" i="52"/>
  <c r="C32" i="52"/>
  <c r="L31" i="52"/>
  <c r="K31" i="52"/>
  <c r="J31" i="52"/>
  <c r="I31" i="52"/>
  <c r="H31" i="52"/>
  <c r="G31" i="52"/>
  <c r="F31" i="52"/>
  <c r="E31" i="52"/>
  <c r="D31" i="52"/>
  <c r="C31" i="52"/>
  <c r="L30" i="52"/>
  <c r="K30" i="52"/>
  <c r="J30" i="52"/>
  <c r="I30" i="52"/>
  <c r="H30" i="52"/>
  <c r="G30" i="52"/>
  <c r="F30" i="52"/>
  <c r="E30" i="52"/>
  <c r="D30" i="52"/>
  <c r="C30" i="52"/>
  <c r="L29" i="52"/>
  <c r="K29" i="52"/>
  <c r="J29" i="52"/>
  <c r="I29" i="52"/>
  <c r="H29" i="52"/>
  <c r="G29" i="52"/>
  <c r="F29" i="52"/>
  <c r="E29" i="52"/>
  <c r="D29" i="52"/>
  <c r="C29" i="52"/>
  <c r="L28" i="52"/>
  <c r="K28" i="52"/>
  <c r="J28" i="52"/>
  <c r="I28" i="52"/>
  <c r="H28" i="52"/>
  <c r="G28" i="52"/>
  <c r="F28" i="52"/>
  <c r="E28" i="52"/>
  <c r="D28" i="52"/>
  <c r="C28" i="52"/>
  <c r="L27" i="52"/>
  <c r="K27" i="52"/>
  <c r="J27" i="52"/>
  <c r="I27" i="52"/>
  <c r="H27" i="52"/>
  <c r="G27" i="52"/>
  <c r="F27" i="52"/>
  <c r="E27" i="52"/>
  <c r="D27" i="52"/>
  <c r="C27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N7" i="52"/>
  <c r="N6" i="52"/>
  <c r="N5" i="52"/>
  <c r="L19" i="52"/>
  <c r="K19" i="52"/>
  <c r="J19" i="52"/>
  <c r="I19" i="52"/>
  <c r="H19" i="52"/>
  <c r="G19" i="52"/>
  <c r="F19" i="52"/>
  <c r="E19" i="52"/>
  <c r="D19" i="52"/>
  <c r="C19" i="52"/>
  <c r="L18" i="52"/>
  <c r="K18" i="52"/>
  <c r="J18" i="52"/>
  <c r="I18" i="52"/>
  <c r="H18" i="52"/>
  <c r="G18" i="52"/>
  <c r="F18" i="52"/>
  <c r="E18" i="52"/>
  <c r="D18" i="52"/>
  <c r="C18" i="52"/>
  <c r="L17" i="52"/>
  <c r="K17" i="52"/>
  <c r="J17" i="52"/>
  <c r="I17" i="52"/>
  <c r="H17" i="52"/>
  <c r="G17" i="52"/>
  <c r="F17" i="52"/>
  <c r="E17" i="52"/>
  <c r="D17" i="52"/>
  <c r="C17" i="52"/>
  <c r="L16" i="52"/>
  <c r="K16" i="52"/>
  <c r="J16" i="52"/>
  <c r="I16" i="52"/>
  <c r="H16" i="52"/>
  <c r="G16" i="52"/>
  <c r="F16" i="52"/>
  <c r="E16" i="52"/>
  <c r="D16" i="52"/>
  <c r="C16" i="52"/>
  <c r="L15" i="52"/>
  <c r="K15" i="52"/>
  <c r="J15" i="52"/>
  <c r="I15" i="52"/>
  <c r="H15" i="52"/>
  <c r="G15" i="52"/>
  <c r="F15" i="52"/>
  <c r="E15" i="52"/>
  <c r="D15" i="52"/>
  <c r="C15" i="52"/>
  <c r="L14" i="52"/>
  <c r="K14" i="52"/>
  <c r="J14" i="52"/>
  <c r="I14" i="52"/>
  <c r="H14" i="52"/>
  <c r="G14" i="52"/>
  <c r="F14" i="52"/>
  <c r="E14" i="52"/>
  <c r="D14" i="52"/>
  <c r="C14" i="52"/>
  <c r="L13" i="52"/>
  <c r="K13" i="52"/>
  <c r="J13" i="52"/>
  <c r="I13" i="52"/>
  <c r="H13" i="52"/>
  <c r="G13" i="52"/>
  <c r="F13" i="52"/>
  <c r="E13" i="52"/>
  <c r="D13" i="52"/>
  <c r="C13" i="52"/>
  <c r="L12" i="52"/>
  <c r="K12" i="52"/>
  <c r="J12" i="52"/>
  <c r="I12" i="52"/>
  <c r="H12" i="52"/>
  <c r="G12" i="52"/>
  <c r="F12" i="52"/>
  <c r="E12" i="52"/>
  <c r="D12" i="52"/>
  <c r="C12" i="52"/>
  <c r="L11" i="52"/>
  <c r="K11" i="52"/>
  <c r="J11" i="52"/>
  <c r="I11" i="52"/>
  <c r="H11" i="52"/>
  <c r="G11" i="52"/>
  <c r="F11" i="52"/>
  <c r="E11" i="52"/>
  <c r="D11" i="52"/>
  <c r="C11" i="52"/>
  <c r="L10" i="52"/>
  <c r="K10" i="52"/>
  <c r="J10" i="52"/>
  <c r="I10" i="52"/>
  <c r="H10" i="52"/>
  <c r="G10" i="52"/>
  <c r="F10" i="52"/>
  <c r="E10" i="52"/>
  <c r="D10" i="52"/>
  <c r="C10" i="52"/>
  <c r="L9" i="52"/>
  <c r="K9" i="52"/>
  <c r="J9" i="52"/>
  <c r="I9" i="52"/>
  <c r="H9" i="52"/>
  <c r="G9" i="52"/>
  <c r="F9" i="52"/>
  <c r="E9" i="52"/>
  <c r="D9" i="52"/>
  <c r="C9" i="52"/>
  <c r="L8" i="52"/>
  <c r="K8" i="52"/>
  <c r="J8" i="52"/>
  <c r="I8" i="52"/>
  <c r="H8" i="52"/>
  <c r="G8" i="52"/>
  <c r="F8" i="52"/>
  <c r="E8" i="52"/>
  <c r="D8" i="52"/>
  <c r="C8" i="52"/>
  <c r="L7" i="52"/>
  <c r="K7" i="52"/>
  <c r="J7" i="52"/>
  <c r="I7" i="52"/>
  <c r="H7" i="52"/>
  <c r="G7" i="52"/>
  <c r="F7" i="52"/>
  <c r="E7" i="52"/>
  <c r="D7" i="52"/>
  <c r="C7" i="52"/>
  <c r="L6" i="52"/>
  <c r="K6" i="52"/>
  <c r="J6" i="52"/>
  <c r="I6" i="52"/>
  <c r="H6" i="52"/>
  <c r="G6" i="52"/>
  <c r="F6" i="52"/>
  <c r="E6" i="52"/>
  <c r="D6" i="52"/>
  <c r="C6" i="52"/>
  <c r="L5" i="52"/>
  <c r="K5" i="52"/>
  <c r="J5" i="52"/>
  <c r="I5" i="52"/>
  <c r="H5" i="52"/>
  <c r="G5" i="52"/>
  <c r="F5" i="52"/>
  <c r="E5" i="52"/>
  <c r="D5" i="52"/>
  <c r="C5" i="52"/>
  <c r="Y19" i="10"/>
  <c r="X19" i="10"/>
  <c r="W19" i="10"/>
  <c r="Y18" i="10"/>
  <c r="X18" i="10"/>
  <c r="W18" i="10"/>
  <c r="Y17" i="10"/>
  <c r="X17" i="10"/>
  <c r="W17" i="10"/>
  <c r="Y16" i="10"/>
  <c r="X16" i="10"/>
  <c r="W16" i="10"/>
  <c r="Y15" i="10"/>
  <c r="X15" i="10"/>
  <c r="W15" i="10"/>
  <c r="Y14" i="10"/>
  <c r="X14" i="10"/>
  <c r="W14" i="10"/>
  <c r="Y13" i="10"/>
  <c r="X13" i="10"/>
  <c r="W13" i="10"/>
  <c r="Y12" i="10"/>
  <c r="X12" i="10"/>
  <c r="W12" i="10"/>
  <c r="Y11" i="10"/>
  <c r="X11" i="10"/>
  <c r="W11" i="10"/>
  <c r="Y10" i="10"/>
  <c r="X10" i="10"/>
  <c r="W10" i="10"/>
  <c r="Y9" i="10"/>
  <c r="X9" i="10"/>
  <c r="W9" i="10"/>
  <c r="Y8" i="10"/>
  <c r="X8" i="10"/>
  <c r="W8" i="10"/>
  <c r="Y7" i="10"/>
  <c r="X7" i="10"/>
  <c r="W7" i="10"/>
  <c r="Y6" i="10"/>
  <c r="X6" i="10"/>
  <c r="W6" i="10"/>
  <c r="Y5" i="10"/>
  <c r="X5" i="10"/>
  <c r="W5" i="10"/>
  <c r="U19" i="10"/>
  <c r="T19" i="10"/>
  <c r="S19" i="10"/>
  <c r="U18" i="10"/>
  <c r="T18" i="10"/>
  <c r="S18" i="10"/>
  <c r="U17" i="10"/>
  <c r="T17" i="10"/>
  <c r="S17" i="10"/>
  <c r="U16" i="10"/>
  <c r="T16" i="10"/>
  <c r="S16" i="10"/>
  <c r="U15" i="10"/>
  <c r="T15" i="10"/>
  <c r="S15" i="10"/>
  <c r="U14" i="10"/>
  <c r="T14" i="10"/>
  <c r="S14" i="10"/>
  <c r="U13" i="10"/>
  <c r="T13" i="10"/>
  <c r="S13" i="10"/>
  <c r="U12" i="10"/>
  <c r="T12" i="10"/>
  <c r="S12" i="10"/>
  <c r="U11" i="10"/>
  <c r="T11" i="10"/>
  <c r="S11" i="10"/>
  <c r="U10" i="10"/>
  <c r="T10" i="10"/>
  <c r="S10" i="10"/>
  <c r="U9" i="10"/>
  <c r="T9" i="10"/>
  <c r="S9" i="10"/>
  <c r="U8" i="10"/>
  <c r="T8" i="10"/>
  <c r="S8" i="10"/>
  <c r="U7" i="10"/>
  <c r="T7" i="10"/>
  <c r="S7" i="10"/>
  <c r="U6" i="10"/>
  <c r="T6" i="10"/>
  <c r="S6" i="10"/>
  <c r="U5" i="10"/>
  <c r="T5" i="10"/>
  <c r="S5" i="10"/>
  <c r="N41" i="10"/>
  <c r="L41" i="10"/>
  <c r="K41" i="10"/>
  <c r="J41" i="10"/>
  <c r="I41" i="10"/>
  <c r="H41" i="10"/>
  <c r="G41" i="10"/>
  <c r="F41" i="10"/>
  <c r="E41" i="10"/>
  <c r="D41" i="10"/>
  <c r="C41" i="10"/>
  <c r="N40" i="10"/>
  <c r="L40" i="10"/>
  <c r="K40" i="10"/>
  <c r="J40" i="10"/>
  <c r="I40" i="10"/>
  <c r="H40" i="10"/>
  <c r="G40" i="10"/>
  <c r="F40" i="10"/>
  <c r="E40" i="10"/>
  <c r="D40" i="10"/>
  <c r="C40" i="10"/>
  <c r="N39" i="10"/>
  <c r="L39" i="10"/>
  <c r="K39" i="10"/>
  <c r="J39" i="10"/>
  <c r="I39" i="10"/>
  <c r="H39" i="10"/>
  <c r="G39" i="10"/>
  <c r="F39" i="10"/>
  <c r="E39" i="10"/>
  <c r="D39" i="10"/>
  <c r="C39" i="10"/>
  <c r="N38" i="10"/>
  <c r="L38" i="10"/>
  <c r="K38" i="10"/>
  <c r="J38" i="10"/>
  <c r="I38" i="10"/>
  <c r="H38" i="10"/>
  <c r="G38" i="10"/>
  <c r="F38" i="10"/>
  <c r="E38" i="10"/>
  <c r="D38" i="10"/>
  <c r="C38" i="10"/>
  <c r="N37" i="10"/>
  <c r="L37" i="10"/>
  <c r="K37" i="10"/>
  <c r="J37" i="10"/>
  <c r="I37" i="10"/>
  <c r="H37" i="10"/>
  <c r="G37" i="10"/>
  <c r="F37" i="10"/>
  <c r="E37" i="10"/>
  <c r="D37" i="10"/>
  <c r="C37" i="10"/>
  <c r="N36" i="10"/>
  <c r="L36" i="10"/>
  <c r="K36" i="10"/>
  <c r="J36" i="10"/>
  <c r="I36" i="10"/>
  <c r="H36" i="10"/>
  <c r="G36" i="10"/>
  <c r="F36" i="10"/>
  <c r="E36" i="10"/>
  <c r="D36" i="10"/>
  <c r="C36" i="10"/>
  <c r="N35" i="10"/>
  <c r="L35" i="10"/>
  <c r="K35" i="10"/>
  <c r="J35" i="10"/>
  <c r="I35" i="10"/>
  <c r="H35" i="10"/>
  <c r="G35" i="10"/>
  <c r="F35" i="10"/>
  <c r="E35" i="10"/>
  <c r="D35" i="10"/>
  <c r="C35" i="10"/>
  <c r="N34" i="10"/>
  <c r="L34" i="10"/>
  <c r="K34" i="10"/>
  <c r="J34" i="10"/>
  <c r="I34" i="10"/>
  <c r="H34" i="10"/>
  <c r="G34" i="10"/>
  <c r="F34" i="10"/>
  <c r="E34" i="10"/>
  <c r="D34" i="10"/>
  <c r="C34" i="10"/>
  <c r="N33" i="10"/>
  <c r="L33" i="10"/>
  <c r="K33" i="10"/>
  <c r="J33" i="10"/>
  <c r="I33" i="10"/>
  <c r="H33" i="10"/>
  <c r="G33" i="10"/>
  <c r="F33" i="10"/>
  <c r="E33" i="10"/>
  <c r="D33" i="10"/>
  <c r="C33" i="10"/>
  <c r="N32" i="10"/>
  <c r="L32" i="10"/>
  <c r="K32" i="10"/>
  <c r="J32" i="10"/>
  <c r="I32" i="10"/>
  <c r="H32" i="10"/>
  <c r="G32" i="10"/>
  <c r="F32" i="10"/>
  <c r="E32" i="10"/>
  <c r="D32" i="10"/>
  <c r="C32" i="10"/>
  <c r="N31" i="10"/>
  <c r="L31" i="10"/>
  <c r="K31" i="10"/>
  <c r="J31" i="10"/>
  <c r="I31" i="10"/>
  <c r="H31" i="10"/>
  <c r="G31" i="10"/>
  <c r="F31" i="10"/>
  <c r="E31" i="10"/>
  <c r="D31" i="10"/>
  <c r="C31" i="10"/>
  <c r="N30" i="10"/>
  <c r="L30" i="10"/>
  <c r="K30" i="10"/>
  <c r="J30" i="10"/>
  <c r="I30" i="10"/>
  <c r="H30" i="10"/>
  <c r="G30" i="10"/>
  <c r="F30" i="10"/>
  <c r="E30" i="10"/>
  <c r="D30" i="10"/>
  <c r="C30" i="10"/>
  <c r="N29" i="10"/>
  <c r="L29" i="10"/>
  <c r="K29" i="10"/>
  <c r="J29" i="10"/>
  <c r="I29" i="10"/>
  <c r="H29" i="10"/>
  <c r="G29" i="10"/>
  <c r="F29" i="10"/>
  <c r="E29" i="10"/>
  <c r="D29" i="10"/>
  <c r="C29" i="10"/>
  <c r="N28" i="10"/>
  <c r="L28" i="10"/>
  <c r="K28" i="10"/>
  <c r="J28" i="10"/>
  <c r="I28" i="10"/>
  <c r="H28" i="10"/>
  <c r="G28" i="10"/>
  <c r="F28" i="10"/>
  <c r="E28" i="10"/>
  <c r="D28" i="10"/>
  <c r="C28" i="10"/>
  <c r="N27" i="10"/>
  <c r="L27" i="10"/>
  <c r="K27" i="10"/>
  <c r="J27" i="10"/>
  <c r="I27" i="10"/>
  <c r="H27" i="10"/>
  <c r="G27" i="10"/>
  <c r="F27" i="10"/>
  <c r="E27" i="10"/>
  <c r="D27" i="10"/>
  <c r="C27" i="10"/>
  <c r="H19" i="51" l="1"/>
  <c r="F19" i="51"/>
  <c r="E19" i="51"/>
  <c r="I18" i="51"/>
  <c r="H18" i="51"/>
  <c r="L17" i="51"/>
  <c r="K17" i="51"/>
  <c r="F17" i="51"/>
  <c r="D17" i="51"/>
  <c r="C17" i="51"/>
  <c r="I16" i="51"/>
  <c r="G16" i="51"/>
  <c r="F16" i="51"/>
  <c r="K15" i="51"/>
  <c r="I15" i="51"/>
  <c r="C15" i="51"/>
  <c r="L14" i="51"/>
  <c r="E14" i="51"/>
  <c r="D14" i="51"/>
  <c r="H13" i="51"/>
  <c r="G13" i="51"/>
  <c r="K12" i="51"/>
  <c r="C12" i="51"/>
  <c r="K11" i="51"/>
  <c r="H11" i="51"/>
  <c r="G11" i="51"/>
  <c r="F11" i="51"/>
  <c r="E11" i="51"/>
  <c r="C11" i="51"/>
  <c r="K10" i="51"/>
  <c r="J10" i="51"/>
  <c r="I10" i="51"/>
  <c r="H10" i="51"/>
  <c r="G10" i="51"/>
  <c r="E10" i="51"/>
  <c r="C10" i="51"/>
  <c r="L9" i="51"/>
  <c r="K9" i="51"/>
  <c r="J9" i="51"/>
  <c r="F9" i="51"/>
  <c r="E9" i="51"/>
  <c r="D9" i="51"/>
  <c r="C9" i="51"/>
  <c r="K8" i="51"/>
  <c r="I8" i="51"/>
  <c r="H8" i="51"/>
  <c r="G8" i="51"/>
  <c r="F8" i="51"/>
  <c r="D8" i="51"/>
  <c r="K7" i="51"/>
  <c r="J7" i="51"/>
  <c r="I7" i="51"/>
  <c r="F7" i="51"/>
  <c r="E7" i="51"/>
  <c r="C7" i="51"/>
  <c r="L6" i="51"/>
  <c r="K6" i="51"/>
  <c r="J6" i="51"/>
  <c r="E6" i="51"/>
  <c r="D6" i="51"/>
  <c r="C6" i="51"/>
  <c r="I5" i="51"/>
  <c r="H5" i="51"/>
  <c r="G5" i="51"/>
  <c r="D5" i="51"/>
  <c r="N18" i="51"/>
  <c r="N17" i="51"/>
  <c r="N14" i="51"/>
  <c r="N13" i="51"/>
  <c r="N12" i="51"/>
  <c r="N11" i="51"/>
  <c r="N10" i="51"/>
  <c r="N7" i="51"/>
  <c r="N6" i="51"/>
  <c r="N9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L63" i="51"/>
  <c r="K63" i="51"/>
  <c r="J63" i="51"/>
  <c r="I63" i="51"/>
  <c r="H63" i="51"/>
  <c r="G63" i="51"/>
  <c r="F63" i="51"/>
  <c r="E63" i="51"/>
  <c r="D63" i="51"/>
  <c r="C63" i="51"/>
  <c r="L62" i="51"/>
  <c r="K62" i="51"/>
  <c r="J62" i="51"/>
  <c r="I62" i="51"/>
  <c r="H62" i="51"/>
  <c r="G62" i="51"/>
  <c r="F62" i="51"/>
  <c r="E62" i="51"/>
  <c r="D62" i="51"/>
  <c r="C62" i="51"/>
  <c r="L61" i="51"/>
  <c r="K61" i="51"/>
  <c r="J61" i="51"/>
  <c r="I61" i="51"/>
  <c r="H61" i="51"/>
  <c r="G61" i="51"/>
  <c r="F61" i="51"/>
  <c r="E61" i="51"/>
  <c r="D61" i="51"/>
  <c r="C61" i="51"/>
  <c r="L60" i="51"/>
  <c r="K60" i="51"/>
  <c r="J60" i="51"/>
  <c r="I60" i="51"/>
  <c r="H60" i="51"/>
  <c r="G60" i="51"/>
  <c r="F60" i="51"/>
  <c r="E60" i="51"/>
  <c r="D60" i="51"/>
  <c r="C60" i="51"/>
  <c r="L59" i="51"/>
  <c r="K59" i="51"/>
  <c r="J59" i="51"/>
  <c r="I59" i="51"/>
  <c r="H59" i="51"/>
  <c r="G59" i="51"/>
  <c r="F59" i="51"/>
  <c r="E59" i="51"/>
  <c r="D59" i="51"/>
  <c r="C59" i="51"/>
  <c r="L58" i="51"/>
  <c r="K58" i="51"/>
  <c r="J58" i="51"/>
  <c r="I58" i="51"/>
  <c r="H58" i="51"/>
  <c r="G58" i="51"/>
  <c r="F58" i="51"/>
  <c r="E58" i="51"/>
  <c r="D58" i="51"/>
  <c r="C58" i="51"/>
  <c r="L57" i="51"/>
  <c r="K57" i="51"/>
  <c r="J57" i="51"/>
  <c r="I57" i="51"/>
  <c r="H57" i="51"/>
  <c r="G57" i="51"/>
  <c r="F57" i="51"/>
  <c r="E57" i="51"/>
  <c r="D57" i="51"/>
  <c r="C57" i="51"/>
  <c r="L56" i="51"/>
  <c r="K56" i="51"/>
  <c r="J56" i="51"/>
  <c r="I56" i="51"/>
  <c r="H56" i="51"/>
  <c r="G56" i="51"/>
  <c r="F56" i="51"/>
  <c r="E56" i="51"/>
  <c r="D56" i="51"/>
  <c r="C56" i="51"/>
  <c r="L55" i="51"/>
  <c r="K55" i="51"/>
  <c r="J55" i="51"/>
  <c r="I55" i="51"/>
  <c r="H55" i="51"/>
  <c r="G55" i="51"/>
  <c r="F55" i="51"/>
  <c r="E55" i="51"/>
  <c r="D55" i="51"/>
  <c r="C55" i="51"/>
  <c r="L54" i="51"/>
  <c r="K54" i="51"/>
  <c r="J54" i="51"/>
  <c r="I54" i="51"/>
  <c r="H54" i="51"/>
  <c r="G54" i="51"/>
  <c r="F54" i="51"/>
  <c r="E54" i="51"/>
  <c r="D54" i="51"/>
  <c r="C54" i="51"/>
  <c r="L53" i="51"/>
  <c r="K53" i="51"/>
  <c r="J53" i="51"/>
  <c r="I53" i="51"/>
  <c r="H53" i="51"/>
  <c r="G53" i="51"/>
  <c r="F53" i="51"/>
  <c r="E53" i="51"/>
  <c r="D53" i="51"/>
  <c r="C53" i="51"/>
  <c r="L52" i="51"/>
  <c r="K52" i="51"/>
  <c r="J52" i="51"/>
  <c r="I52" i="51"/>
  <c r="H52" i="51"/>
  <c r="G52" i="51"/>
  <c r="F52" i="51"/>
  <c r="E52" i="51"/>
  <c r="D52" i="51"/>
  <c r="C52" i="51"/>
  <c r="L51" i="51"/>
  <c r="K51" i="51"/>
  <c r="J51" i="51"/>
  <c r="I51" i="51"/>
  <c r="H51" i="51"/>
  <c r="G51" i="51"/>
  <c r="F51" i="51"/>
  <c r="E51" i="51"/>
  <c r="D51" i="51"/>
  <c r="C51" i="51"/>
  <c r="L50" i="51"/>
  <c r="K50" i="51"/>
  <c r="J50" i="51"/>
  <c r="I50" i="51"/>
  <c r="H50" i="51"/>
  <c r="G50" i="51"/>
  <c r="F50" i="51"/>
  <c r="E50" i="51"/>
  <c r="D50" i="51"/>
  <c r="C50" i="51"/>
  <c r="L49" i="51"/>
  <c r="K49" i="51"/>
  <c r="J49" i="51"/>
  <c r="I49" i="51"/>
  <c r="H49" i="51"/>
  <c r="G49" i="51"/>
  <c r="F49" i="51"/>
  <c r="E49" i="51"/>
  <c r="D49" i="51"/>
  <c r="C49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L41" i="51"/>
  <c r="K41" i="51"/>
  <c r="J41" i="51"/>
  <c r="I41" i="51"/>
  <c r="H41" i="51"/>
  <c r="G41" i="51"/>
  <c r="F41" i="51"/>
  <c r="E41" i="51"/>
  <c r="D41" i="51"/>
  <c r="C41" i="51"/>
  <c r="L40" i="51"/>
  <c r="K40" i="51"/>
  <c r="J40" i="51"/>
  <c r="I40" i="51"/>
  <c r="H40" i="51"/>
  <c r="G40" i="51"/>
  <c r="F40" i="51"/>
  <c r="E40" i="51"/>
  <c r="D40" i="51"/>
  <c r="C40" i="51"/>
  <c r="L39" i="51"/>
  <c r="K39" i="51"/>
  <c r="J39" i="51"/>
  <c r="I39" i="51"/>
  <c r="H39" i="51"/>
  <c r="G39" i="51"/>
  <c r="F39" i="51"/>
  <c r="E39" i="51"/>
  <c r="D39" i="51"/>
  <c r="C39" i="51"/>
  <c r="L38" i="51"/>
  <c r="K38" i="51"/>
  <c r="J38" i="51"/>
  <c r="I38" i="51"/>
  <c r="H38" i="51"/>
  <c r="G38" i="51"/>
  <c r="F38" i="51"/>
  <c r="E38" i="51"/>
  <c r="D38" i="51"/>
  <c r="C38" i="51"/>
  <c r="L37" i="51"/>
  <c r="K37" i="51"/>
  <c r="J37" i="51"/>
  <c r="I37" i="51"/>
  <c r="H37" i="51"/>
  <c r="G37" i="51"/>
  <c r="F37" i="51"/>
  <c r="E37" i="51"/>
  <c r="D37" i="51"/>
  <c r="C37" i="51"/>
  <c r="L36" i="51"/>
  <c r="K36" i="51"/>
  <c r="J36" i="51"/>
  <c r="I36" i="51"/>
  <c r="H36" i="51"/>
  <c r="G36" i="51"/>
  <c r="F36" i="51"/>
  <c r="E36" i="51"/>
  <c r="D36" i="51"/>
  <c r="C36" i="51"/>
  <c r="L35" i="51"/>
  <c r="K35" i="51"/>
  <c r="J35" i="51"/>
  <c r="I35" i="51"/>
  <c r="H35" i="51"/>
  <c r="G35" i="51"/>
  <c r="F35" i="51"/>
  <c r="E35" i="51"/>
  <c r="D35" i="51"/>
  <c r="C35" i="51"/>
  <c r="L34" i="51"/>
  <c r="K34" i="51"/>
  <c r="J34" i="51"/>
  <c r="I34" i="51"/>
  <c r="H34" i="51"/>
  <c r="G34" i="51"/>
  <c r="F34" i="51"/>
  <c r="E34" i="51"/>
  <c r="D34" i="51"/>
  <c r="C34" i="51"/>
  <c r="L33" i="51"/>
  <c r="K33" i="51"/>
  <c r="J33" i="51"/>
  <c r="I33" i="51"/>
  <c r="H33" i="51"/>
  <c r="G33" i="51"/>
  <c r="F33" i="51"/>
  <c r="E33" i="51"/>
  <c r="D33" i="51"/>
  <c r="C33" i="51"/>
  <c r="L32" i="51"/>
  <c r="K32" i="51"/>
  <c r="J32" i="51"/>
  <c r="I32" i="51"/>
  <c r="H32" i="51"/>
  <c r="G32" i="51"/>
  <c r="F32" i="51"/>
  <c r="E32" i="51"/>
  <c r="D32" i="51"/>
  <c r="C32" i="51"/>
  <c r="L31" i="51"/>
  <c r="K31" i="51"/>
  <c r="J31" i="51"/>
  <c r="I31" i="51"/>
  <c r="H31" i="51"/>
  <c r="G31" i="51"/>
  <c r="F31" i="51"/>
  <c r="E31" i="51"/>
  <c r="D31" i="51"/>
  <c r="C31" i="51"/>
  <c r="L30" i="51"/>
  <c r="K30" i="51"/>
  <c r="J30" i="51"/>
  <c r="I30" i="51"/>
  <c r="H30" i="51"/>
  <c r="G30" i="51"/>
  <c r="F30" i="51"/>
  <c r="E30" i="51"/>
  <c r="D30" i="51"/>
  <c r="C30" i="51"/>
  <c r="L29" i="51"/>
  <c r="K29" i="51"/>
  <c r="J29" i="51"/>
  <c r="I29" i="51"/>
  <c r="H29" i="51"/>
  <c r="G29" i="51"/>
  <c r="F29" i="51"/>
  <c r="E29" i="51"/>
  <c r="D29" i="51"/>
  <c r="C29" i="51"/>
  <c r="L28" i="51"/>
  <c r="K28" i="51"/>
  <c r="J28" i="51"/>
  <c r="I28" i="51"/>
  <c r="H28" i="51"/>
  <c r="G28" i="51"/>
  <c r="F28" i="51"/>
  <c r="E28" i="51"/>
  <c r="D28" i="51"/>
  <c r="C28" i="51"/>
  <c r="L27" i="51"/>
  <c r="K27" i="51"/>
  <c r="J27" i="51"/>
  <c r="I27" i="51"/>
  <c r="H27" i="51"/>
  <c r="G27" i="51"/>
  <c r="F27" i="51"/>
  <c r="E27" i="51"/>
  <c r="D27" i="51"/>
  <c r="C27" i="51"/>
  <c r="N19" i="51"/>
  <c r="N16" i="51"/>
  <c r="N15" i="51"/>
  <c r="N8" i="51"/>
  <c r="L19" i="51"/>
  <c r="K19" i="51"/>
  <c r="J19" i="51"/>
  <c r="I19" i="51"/>
  <c r="G19" i="51"/>
  <c r="D19" i="51"/>
  <c r="C19" i="51"/>
  <c r="L18" i="51"/>
  <c r="K18" i="51"/>
  <c r="J18" i="51"/>
  <c r="G18" i="51"/>
  <c r="F18" i="51"/>
  <c r="E18" i="51"/>
  <c r="D18" i="51"/>
  <c r="C18" i="51"/>
  <c r="J17" i="51"/>
  <c r="I17" i="51"/>
  <c r="H17" i="51"/>
  <c r="G17" i="51"/>
  <c r="E17" i="51"/>
  <c r="L16" i="51"/>
  <c r="K16" i="51"/>
  <c r="J16" i="51"/>
  <c r="H16" i="51"/>
  <c r="E16" i="51"/>
  <c r="D16" i="51"/>
  <c r="C16" i="51"/>
  <c r="L15" i="51"/>
  <c r="J15" i="51"/>
  <c r="H15" i="51"/>
  <c r="G15" i="51"/>
  <c r="F15" i="51"/>
  <c r="E15" i="51"/>
  <c r="D15" i="51"/>
  <c r="K14" i="51"/>
  <c r="J14" i="51"/>
  <c r="I14" i="51"/>
  <c r="H14" i="51"/>
  <c r="G14" i="51"/>
  <c r="F14" i="51"/>
  <c r="C14" i="51"/>
  <c r="L13" i="51"/>
  <c r="K13" i="51"/>
  <c r="J13" i="51"/>
  <c r="I13" i="51"/>
  <c r="F13" i="51"/>
  <c r="E13" i="51"/>
  <c r="D13" i="51"/>
  <c r="C13" i="51"/>
  <c r="L12" i="51"/>
  <c r="J12" i="51"/>
  <c r="I12" i="51"/>
  <c r="H12" i="51"/>
  <c r="G12" i="51"/>
  <c r="F12" i="51"/>
  <c r="E12" i="51"/>
  <c r="D12" i="51"/>
  <c r="L11" i="51"/>
  <c r="J11" i="51"/>
  <c r="I11" i="51"/>
  <c r="D11" i="51"/>
  <c r="L10" i="51"/>
  <c r="F10" i="51"/>
  <c r="D10" i="51"/>
  <c r="I9" i="51"/>
  <c r="H9" i="51"/>
  <c r="G9" i="51"/>
  <c r="L8" i="51"/>
  <c r="J8" i="51"/>
  <c r="E8" i="51"/>
  <c r="C8" i="51"/>
  <c r="L7" i="51"/>
  <c r="H7" i="51"/>
  <c r="G7" i="51"/>
  <c r="D7" i="51"/>
  <c r="I6" i="51"/>
  <c r="H6" i="51"/>
  <c r="G6" i="51"/>
  <c r="F6" i="51"/>
  <c r="F5" i="51"/>
  <c r="E5" i="51"/>
  <c r="C5" i="51"/>
  <c r="Y19" i="9"/>
  <c r="X19" i="9"/>
  <c r="W19" i="9"/>
  <c r="Y18" i="9"/>
  <c r="X18" i="9"/>
  <c r="W18" i="9"/>
  <c r="Y17" i="9"/>
  <c r="X17" i="9"/>
  <c r="W17" i="9"/>
  <c r="Y16" i="9"/>
  <c r="X16" i="9"/>
  <c r="W16" i="9"/>
  <c r="Y15" i="9"/>
  <c r="X15" i="9"/>
  <c r="W15" i="9"/>
  <c r="Y14" i="9"/>
  <c r="X14" i="9"/>
  <c r="W14" i="9"/>
  <c r="Y13" i="9"/>
  <c r="X13" i="9"/>
  <c r="W13" i="9"/>
  <c r="Y12" i="9"/>
  <c r="X12" i="9"/>
  <c r="W12" i="9"/>
  <c r="Y11" i="9"/>
  <c r="X11" i="9"/>
  <c r="W11" i="9"/>
  <c r="Y10" i="9"/>
  <c r="X10" i="9"/>
  <c r="W10" i="9"/>
  <c r="Y9" i="9"/>
  <c r="X9" i="9"/>
  <c r="W9" i="9"/>
  <c r="Y8" i="9"/>
  <c r="X8" i="9"/>
  <c r="W8" i="9"/>
  <c r="Y7" i="9"/>
  <c r="X7" i="9"/>
  <c r="W7" i="9"/>
  <c r="Y6" i="9"/>
  <c r="X6" i="9"/>
  <c r="W6" i="9"/>
  <c r="Y5" i="9"/>
  <c r="X5" i="9"/>
  <c r="W5" i="9"/>
  <c r="U19" i="9"/>
  <c r="T19" i="9"/>
  <c r="S19" i="9"/>
  <c r="U18" i="9"/>
  <c r="T18" i="9"/>
  <c r="S18" i="9"/>
  <c r="U17" i="9"/>
  <c r="T17" i="9"/>
  <c r="S17" i="9"/>
  <c r="U16" i="9"/>
  <c r="T16" i="9"/>
  <c r="S16" i="9"/>
  <c r="U15" i="9"/>
  <c r="T15" i="9"/>
  <c r="S15" i="9"/>
  <c r="U14" i="9"/>
  <c r="T14" i="9"/>
  <c r="S14" i="9"/>
  <c r="U13" i="9"/>
  <c r="T13" i="9"/>
  <c r="S13" i="9"/>
  <c r="U12" i="9"/>
  <c r="T12" i="9"/>
  <c r="S12" i="9"/>
  <c r="U11" i="9"/>
  <c r="T11" i="9"/>
  <c r="S11" i="9"/>
  <c r="U10" i="9"/>
  <c r="T10" i="9"/>
  <c r="S10" i="9"/>
  <c r="U9" i="9"/>
  <c r="T9" i="9"/>
  <c r="S9" i="9"/>
  <c r="U8" i="9"/>
  <c r="T8" i="9"/>
  <c r="S8" i="9"/>
  <c r="U7" i="9"/>
  <c r="T7" i="9"/>
  <c r="S7" i="9"/>
  <c r="U6" i="9"/>
  <c r="T6" i="9"/>
  <c r="S6" i="9"/>
  <c r="U5" i="9"/>
  <c r="T5" i="9"/>
  <c r="S5" i="9"/>
  <c r="N63" i="77"/>
  <c r="N62" i="77"/>
  <c r="N61" i="77"/>
  <c r="N60" i="77"/>
  <c r="N59" i="77"/>
  <c r="N58" i="77"/>
  <c r="N57" i="77"/>
  <c r="N56" i="77"/>
  <c r="N55" i="77"/>
  <c r="N54" i="77"/>
  <c r="N53" i="77"/>
  <c r="N52" i="77"/>
  <c r="N51" i="77"/>
  <c r="N50" i="77"/>
  <c r="N49" i="77"/>
  <c r="L63" i="77"/>
  <c r="K63" i="77"/>
  <c r="J63" i="77"/>
  <c r="I63" i="77"/>
  <c r="H63" i="77"/>
  <c r="G63" i="77"/>
  <c r="F63" i="77"/>
  <c r="E63" i="77"/>
  <c r="D63" i="77"/>
  <c r="C63" i="77"/>
  <c r="L62" i="77"/>
  <c r="K62" i="77"/>
  <c r="J62" i="77"/>
  <c r="I62" i="77"/>
  <c r="H62" i="77"/>
  <c r="G62" i="77"/>
  <c r="F62" i="77"/>
  <c r="E62" i="77"/>
  <c r="D62" i="77"/>
  <c r="C62" i="77"/>
  <c r="L61" i="77"/>
  <c r="K61" i="77"/>
  <c r="J61" i="77"/>
  <c r="I61" i="77"/>
  <c r="H61" i="77"/>
  <c r="G61" i="77"/>
  <c r="F61" i="77"/>
  <c r="E61" i="77"/>
  <c r="D61" i="77"/>
  <c r="C61" i="77"/>
  <c r="L60" i="77"/>
  <c r="K60" i="77"/>
  <c r="J60" i="77"/>
  <c r="I60" i="77"/>
  <c r="H60" i="77"/>
  <c r="G60" i="77"/>
  <c r="F60" i="77"/>
  <c r="E60" i="77"/>
  <c r="D60" i="77"/>
  <c r="C60" i="77"/>
  <c r="L59" i="77"/>
  <c r="K59" i="77"/>
  <c r="J59" i="77"/>
  <c r="I59" i="77"/>
  <c r="H59" i="77"/>
  <c r="G59" i="77"/>
  <c r="F59" i="77"/>
  <c r="E59" i="77"/>
  <c r="D59" i="77"/>
  <c r="C59" i="77"/>
  <c r="L58" i="77"/>
  <c r="K58" i="77"/>
  <c r="J58" i="77"/>
  <c r="I58" i="77"/>
  <c r="H58" i="77"/>
  <c r="G58" i="77"/>
  <c r="F58" i="77"/>
  <c r="E58" i="77"/>
  <c r="D58" i="77"/>
  <c r="C58" i="77"/>
  <c r="L57" i="77"/>
  <c r="K57" i="77"/>
  <c r="J57" i="77"/>
  <c r="I57" i="77"/>
  <c r="H57" i="77"/>
  <c r="G57" i="77"/>
  <c r="F57" i="77"/>
  <c r="E57" i="77"/>
  <c r="D57" i="77"/>
  <c r="C57" i="77"/>
  <c r="L56" i="77"/>
  <c r="K56" i="77"/>
  <c r="J56" i="77"/>
  <c r="I56" i="77"/>
  <c r="H56" i="77"/>
  <c r="G56" i="77"/>
  <c r="F56" i="77"/>
  <c r="E56" i="77"/>
  <c r="D56" i="77"/>
  <c r="C56" i="77"/>
  <c r="L55" i="77"/>
  <c r="K55" i="77"/>
  <c r="J55" i="77"/>
  <c r="I55" i="77"/>
  <c r="H55" i="77"/>
  <c r="G55" i="77"/>
  <c r="F55" i="77"/>
  <c r="E55" i="77"/>
  <c r="D55" i="77"/>
  <c r="C55" i="77"/>
  <c r="L54" i="77"/>
  <c r="K54" i="77"/>
  <c r="J54" i="77"/>
  <c r="I54" i="77"/>
  <c r="H54" i="77"/>
  <c r="G54" i="77"/>
  <c r="F54" i="77"/>
  <c r="E54" i="77"/>
  <c r="D54" i="77"/>
  <c r="C54" i="77"/>
  <c r="L53" i="77"/>
  <c r="K53" i="77"/>
  <c r="J53" i="77"/>
  <c r="I53" i="77"/>
  <c r="H53" i="77"/>
  <c r="G53" i="77"/>
  <c r="F53" i="77"/>
  <c r="E53" i="77"/>
  <c r="D53" i="77"/>
  <c r="C53" i="77"/>
  <c r="L52" i="77"/>
  <c r="K52" i="77"/>
  <c r="J52" i="77"/>
  <c r="I52" i="77"/>
  <c r="H52" i="77"/>
  <c r="G52" i="77"/>
  <c r="F52" i="77"/>
  <c r="E52" i="77"/>
  <c r="D52" i="77"/>
  <c r="C52" i="77"/>
  <c r="L51" i="77"/>
  <c r="K51" i="77"/>
  <c r="J51" i="77"/>
  <c r="I51" i="77"/>
  <c r="H51" i="77"/>
  <c r="G51" i="77"/>
  <c r="F51" i="77"/>
  <c r="E51" i="77"/>
  <c r="D51" i="77"/>
  <c r="C51" i="77"/>
  <c r="L50" i="77"/>
  <c r="K50" i="77"/>
  <c r="J50" i="77"/>
  <c r="I50" i="77"/>
  <c r="H50" i="77"/>
  <c r="G50" i="77"/>
  <c r="F50" i="77"/>
  <c r="E50" i="77"/>
  <c r="D50" i="77"/>
  <c r="C50" i="77"/>
  <c r="K49" i="77"/>
  <c r="J49" i="77"/>
  <c r="I49" i="77"/>
  <c r="H49" i="77"/>
  <c r="G49" i="77"/>
  <c r="F49" i="77"/>
  <c r="E49" i="77"/>
  <c r="D49" i="77"/>
  <c r="C49" i="77"/>
  <c r="N41" i="77"/>
  <c r="L41" i="77"/>
  <c r="K41" i="77"/>
  <c r="J41" i="77"/>
  <c r="I41" i="77"/>
  <c r="H41" i="77"/>
  <c r="G41" i="77"/>
  <c r="F41" i="77"/>
  <c r="E41" i="77"/>
  <c r="D41" i="77"/>
  <c r="C41" i="77"/>
  <c r="N40" i="77"/>
  <c r="L40" i="77"/>
  <c r="K40" i="77"/>
  <c r="J40" i="77"/>
  <c r="I40" i="77"/>
  <c r="H40" i="77"/>
  <c r="G40" i="77"/>
  <c r="F40" i="77"/>
  <c r="E40" i="77"/>
  <c r="D40" i="77"/>
  <c r="C40" i="77"/>
  <c r="N39" i="77"/>
  <c r="L39" i="77"/>
  <c r="K39" i="77"/>
  <c r="J39" i="77"/>
  <c r="I39" i="77"/>
  <c r="H39" i="77"/>
  <c r="G39" i="77"/>
  <c r="F39" i="77"/>
  <c r="E39" i="77"/>
  <c r="D39" i="77"/>
  <c r="C39" i="77"/>
  <c r="N38" i="77"/>
  <c r="L38" i="77"/>
  <c r="K38" i="77"/>
  <c r="J38" i="77"/>
  <c r="I38" i="77"/>
  <c r="H38" i="77"/>
  <c r="G38" i="77"/>
  <c r="F38" i="77"/>
  <c r="E38" i="77"/>
  <c r="D38" i="77"/>
  <c r="C38" i="77"/>
  <c r="N37" i="77"/>
  <c r="L37" i="77"/>
  <c r="K37" i="77"/>
  <c r="J37" i="77"/>
  <c r="I37" i="77"/>
  <c r="H37" i="77"/>
  <c r="G37" i="77"/>
  <c r="F37" i="77"/>
  <c r="E37" i="77"/>
  <c r="D37" i="77"/>
  <c r="C37" i="77"/>
  <c r="N36" i="77"/>
  <c r="L36" i="77"/>
  <c r="K36" i="77"/>
  <c r="J36" i="77"/>
  <c r="I36" i="77"/>
  <c r="H36" i="77"/>
  <c r="G36" i="77"/>
  <c r="F36" i="77"/>
  <c r="E36" i="77"/>
  <c r="D36" i="77"/>
  <c r="C36" i="77"/>
  <c r="N35" i="77"/>
  <c r="L35" i="77"/>
  <c r="K35" i="77"/>
  <c r="J35" i="77"/>
  <c r="I35" i="77"/>
  <c r="H35" i="77"/>
  <c r="G35" i="77"/>
  <c r="F35" i="77"/>
  <c r="E35" i="77"/>
  <c r="D35" i="77"/>
  <c r="C35" i="77"/>
  <c r="N34" i="77"/>
  <c r="L34" i="77"/>
  <c r="K34" i="77"/>
  <c r="J34" i="77"/>
  <c r="I34" i="77"/>
  <c r="H34" i="77"/>
  <c r="G34" i="77"/>
  <c r="F34" i="77"/>
  <c r="E34" i="77"/>
  <c r="D34" i="77"/>
  <c r="C34" i="77"/>
  <c r="N33" i="77"/>
  <c r="L33" i="77"/>
  <c r="K33" i="77"/>
  <c r="J33" i="77"/>
  <c r="I33" i="77"/>
  <c r="H33" i="77"/>
  <c r="G33" i="77"/>
  <c r="F33" i="77"/>
  <c r="E33" i="77"/>
  <c r="D33" i="77"/>
  <c r="C33" i="77"/>
  <c r="N32" i="77"/>
  <c r="L32" i="77"/>
  <c r="K32" i="77"/>
  <c r="J32" i="77"/>
  <c r="I32" i="77"/>
  <c r="H32" i="77"/>
  <c r="G32" i="77"/>
  <c r="F32" i="77"/>
  <c r="E32" i="77"/>
  <c r="D32" i="77"/>
  <c r="C32" i="77"/>
  <c r="N31" i="77"/>
  <c r="L31" i="77"/>
  <c r="K31" i="77"/>
  <c r="J31" i="77"/>
  <c r="I31" i="77"/>
  <c r="H31" i="77"/>
  <c r="G31" i="77"/>
  <c r="F31" i="77"/>
  <c r="E31" i="77"/>
  <c r="D31" i="77"/>
  <c r="C31" i="77"/>
  <c r="N30" i="77"/>
  <c r="L30" i="77"/>
  <c r="K30" i="77"/>
  <c r="J30" i="77"/>
  <c r="I30" i="77"/>
  <c r="H30" i="77"/>
  <c r="G30" i="77"/>
  <c r="F30" i="77"/>
  <c r="E30" i="77"/>
  <c r="D30" i="77"/>
  <c r="C30" i="77"/>
  <c r="N29" i="77"/>
  <c r="L29" i="77"/>
  <c r="K29" i="77"/>
  <c r="J29" i="77"/>
  <c r="I29" i="77"/>
  <c r="H29" i="77"/>
  <c r="G29" i="77"/>
  <c r="F29" i="77"/>
  <c r="E29" i="77"/>
  <c r="D29" i="77"/>
  <c r="C29" i="77"/>
  <c r="N28" i="77"/>
  <c r="L28" i="77"/>
  <c r="K28" i="77"/>
  <c r="J28" i="77"/>
  <c r="I28" i="77"/>
  <c r="H28" i="77"/>
  <c r="G28" i="77"/>
  <c r="F28" i="77"/>
  <c r="E28" i="77"/>
  <c r="D28" i="77"/>
  <c r="C28" i="77"/>
  <c r="N27" i="77"/>
  <c r="L27" i="77"/>
  <c r="K27" i="77"/>
  <c r="J27" i="77"/>
  <c r="I27" i="77"/>
  <c r="H27" i="77"/>
  <c r="G27" i="77"/>
  <c r="F27" i="77"/>
  <c r="E27" i="77"/>
  <c r="D27" i="77"/>
  <c r="C27" i="77"/>
  <c r="N63" i="75"/>
  <c r="N62" i="75"/>
  <c r="N61" i="75"/>
  <c r="N60" i="75"/>
  <c r="N59" i="75"/>
  <c r="N58" i="75"/>
  <c r="N57" i="75"/>
  <c r="N56" i="75"/>
  <c r="N55" i="75"/>
  <c r="N54" i="75"/>
  <c r="N53" i="75"/>
  <c r="N52" i="75"/>
  <c r="N51" i="75"/>
  <c r="N50" i="75"/>
  <c r="N49" i="75"/>
  <c r="L63" i="75"/>
  <c r="K63" i="75"/>
  <c r="J63" i="75"/>
  <c r="I63" i="75"/>
  <c r="H63" i="75"/>
  <c r="G63" i="75"/>
  <c r="F63" i="75"/>
  <c r="E63" i="75"/>
  <c r="D63" i="75"/>
  <c r="C63" i="75"/>
  <c r="L62" i="75"/>
  <c r="K62" i="75"/>
  <c r="J62" i="75"/>
  <c r="I62" i="75"/>
  <c r="H62" i="75"/>
  <c r="G62" i="75"/>
  <c r="F62" i="75"/>
  <c r="E62" i="75"/>
  <c r="D62" i="75"/>
  <c r="C62" i="75"/>
  <c r="L61" i="75"/>
  <c r="K61" i="75"/>
  <c r="J61" i="75"/>
  <c r="I61" i="75"/>
  <c r="H61" i="75"/>
  <c r="G61" i="75"/>
  <c r="F61" i="75"/>
  <c r="E61" i="75"/>
  <c r="D61" i="75"/>
  <c r="C61" i="75"/>
  <c r="L60" i="75"/>
  <c r="K60" i="75"/>
  <c r="J60" i="75"/>
  <c r="I60" i="75"/>
  <c r="H60" i="75"/>
  <c r="G60" i="75"/>
  <c r="F60" i="75"/>
  <c r="E60" i="75"/>
  <c r="D60" i="75"/>
  <c r="C60" i="75"/>
  <c r="L59" i="75"/>
  <c r="K59" i="75"/>
  <c r="J59" i="75"/>
  <c r="I59" i="75"/>
  <c r="H59" i="75"/>
  <c r="G59" i="75"/>
  <c r="F59" i="75"/>
  <c r="E59" i="75"/>
  <c r="D59" i="75"/>
  <c r="C59" i="75"/>
  <c r="L58" i="75"/>
  <c r="K58" i="75"/>
  <c r="J58" i="75"/>
  <c r="I58" i="75"/>
  <c r="H58" i="75"/>
  <c r="G58" i="75"/>
  <c r="F58" i="75"/>
  <c r="E58" i="75"/>
  <c r="D58" i="75"/>
  <c r="C58" i="75"/>
  <c r="L57" i="75"/>
  <c r="K57" i="75"/>
  <c r="J57" i="75"/>
  <c r="I57" i="75"/>
  <c r="H57" i="75"/>
  <c r="G57" i="75"/>
  <c r="F57" i="75"/>
  <c r="E57" i="75"/>
  <c r="D57" i="75"/>
  <c r="C57" i="75"/>
  <c r="L56" i="75"/>
  <c r="K56" i="75"/>
  <c r="J56" i="75"/>
  <c r="I56" i="75"/>
  <c r="H56" i="75"/>
  <c r="G56" i="75"/>
  <c r="F56" i="75"/>
  <c r="E56" i="75"/>
  <c r="D56" i="75"/>
  <c r="C56" i="75"/>
  <c r="L55" i="75"/>
  <c r="K55" i="75"/>
  <c r="J55" i="75"/>
  <c r="I55" i="75"/>
  <c r="H55" i="75"/>
  <c r="G55" i="75"/>
  <c r="F55" i="75"/>
  <c r="E55" i="75"/>
  <c r="D55" i="75"/>
  <c r="C55" i="75"/>
  <c r="L54" i="75"/>
  <c r="K54" i="75"/>
  <c r="J54" i="75"/>
  <c r="I54" i="75"/>
  <c r="H54" i="75"/>
  <c r="G54" i="75"/>
  <c r="F54" i="75"/>
  <c r="E54" i="75"/>
  <c r="D54" i="75"/>
  <c r="C54" i="75"/>
  <c r="L53" i="75"/>
  <c r="K53" i="75"/>
  <c r="J53" i="75"/>
  <c r="I53" i="75"/>
  <c r="H53" i="75"/>
  <c r="G53" i="75"/>
  <c r="F53" i="75"/>
  <c r="E53" i="75"/>
  <c r="D53" i="75"/>
  <c r="C53" i="75"/>
  <c r="L52" i="75"/>
  <c r="K52" i="75"/>
  <c r="J52" i="75"/>
  <c r="I52" i="75"/>
  <c r="H52" i="75"/>
  <c r="G52" i="75"/>
  <c r="F52" i="75"/>
  <c r="E52" i="75"/>
  <c r="D52" i="75"/>
  <c r="C52" i="75"/>
  <c r="L51" i="75"/>
  <c r="K51" i="75"/>
  <c r="J51" i="75"/>
  <c r="I51" i="75"/>
  <c r="H51" i="75"/>
  <c r="G51" i="75"/>
  <c r="F51" i="75"/>
  <c r="E51" i="75"/>
  <c r="D51" i="75"/>
  <c r="C51" i="75"/>
  <c r="L50" i="75"/>
  <c r="K50" i="75"/>
  <c r="J50" i="75"/>
  <c r="I50" i="75"/>
  <c r="H50" i="75"/>
  <c r="G50" i="75"/>
  <c r="F50" i="75"/>
  <c r="E50" i="75"/>
  <c r="D50" i="75"/>
  <c r="C50" i="75"/>
  <c r="L49" i="75"/>
  <c r="K49" i="75"/>
  <c r="J49" i="75"/>
  <c r="I49" i="75"/>
  <c r="H49" i="75"/>
  <c r="G49" i="75"/>
  <c r="F49" i="75"/>
  <c r="E49" i="75"/>
  <c r="D49" i="75"/>
  <c r="C49" i="75"/>
  <c r="N41" i="75"/>
  <c r="L41" i="75"/>
  <c r="K41" i="75"/>
  <c r="J41" i="75"/>
  <c r="I41" i="75"/>
  <c r="H41" i="75"/>
  <c r="G41" i="75"/>
  <c r="F41" i="75"/>
  <c r="E41" i="75"/>
  <c r="D41" i="75"/>
  <c r="C41" i="75"/>
  <c r="N40" i="75"/>
  <c r="L40" i="75"/>
  <c r="K40" i="75"/>
  <c r="J40" i="75"/>
  <c r="I40" i="75"/>
  <c r="H40" i="75"/>
  <c r="G40" i="75"/>
  <c r="F40" i="75"/>
  <c r="E40" i="75"/>
  <c r="D40" i="75"/>
  <c r="C40" i="75"/>
  <c r="N39" i="75"/>
  <c r="L39" i="75"/>
  <c r="K39" i="75"/>
  <c r="J39" i="75"/>
  <c r="I39" i="75"/>
  <c r="H39" i="75"/>
  <c r="G39" i="75"/>
  <c r="F39" i="75"/>
  <c r="E39" i="75"/>
  <c r="D39" i="75"/>
  <c r="C39" i="75"/>
  <c r="N38" i="75"/>
  <c r="L38" i="75"/>
  <c r="K38" i="75"/>
  <c r="J38" i="75"/>
  <c r="I38" i="75"/>
  <c r="H38" i="75"/>
  <c r="G38" i="75"/>
  <c r="F38" i="75"/>
  <c r="E38" i="75"/>
  <c r="D38" i="75"/>
  <c r="C38" i="75"/>
  <c r="N37" i="75"/>
  <c r="L37" i="75"/>
  <c r="K37" i="75"/>
  <c r="J37" i="75"/>
  <c r="I37" i="75"/>
  <c r="H37" i="75"/>
  <c r="G37" i="75"/>
  <c r="F37" i="75"/>
  <c r="E37" i="75"/>
  <c r="D37" i="75"/>
  <c r="C37" i="75"/>
  <c r="N36" i="75"/>
  <c r="L36" i="75"/>
  <c r="K36" i="75"/>
  <c r="J36" i="75"/>
  <c r="I36" i="75"/>
  <c r="H36" i="75"/>
  <c r="G36" i="75"/>
  <c r="F36" i="75"/>
  <c r="E36" i="75"/>
  <c r="D36" i="75"/>
  <c r="C36" i="75"/>
  <c r="N35" i="75"/>
  <c r="L35" i="75"/>
  <c r="K35" i="75"/>
  <c r="J35" i="75"/>
  <c r="I35" i="75"/>
  <c r="H35" i="75"/>
  <c r="G35" i="75"/>
  <c r="F35" i="75"/>
  <c r="E35" i="75"/>
  <c r="D35" i="75"/>
  <c r="C35" i="75"/>
  <c r="N34" i="75"/>
  <c r="L34" i="75"/>
  <c r="K34" i="75"/>
  <c r="J34" i="75"/>
  <c r="I34" i="75"/>
  <c r="H34" i="75"/>
  <c r="G34" i="75"/>
  <c r="F34" i="75"/>
  <c r="E34" i="75"/>
  <c r="D34" i="75"/>
  <c r="C34" i="75"/>
  <c r="N33" i="75"/>
  <c r="L33" i="75"/>
  <c r="K33" i="75"/>
  <c r="J33" i="75"/>
  <c r="I33" i="75"/>
  <c r="H33" i="75"/>
  <c r="G33" i="75"/>
  <c r="F33" i="75"/>
  <c r="E33" i="75"/>
  <c r="D33" i="75"/>
  <c r="C33" i="75"/>
  <c r="N32" i="75"/>
  <c r="L32" i="75"/>
  <c r="K32" i="75"/>
  <c r="J32" i="75"/>
  <c r="I32" i="75"/>
  <c r="H32" i="75"/>
  <c r="G32" i="75"/>
  <c r="F32" i="75"/>
  <c r="E32" i="75"/>
  <c r="D32" i="75"/>
  <c r="C32" i="75"/>
  <c r="N31" i="75"/>
  <c r="L31" i="75"/>
  <c r="K31" i="75"/>
  <c r="J31" i="75"/>
  <c r="I31" i="75"/>
  <c r="H31" i="75"/>
  <c r="G31" i="75"/>
  <c r="F31" i="75"/>
  <c r="E31" i="75"/>
  <c r="D31" i="75"/>
  <c r="C31" i="75"/>
  <c r="N30" i="75"/>
  <c r="L30" i="75"/>
  <c r="K30" i="75"/>
  <c r="J30" i="75"/>
  <c r="I30" i="75"/>
  <c r="H30" i="75"/>
  <c r="G30" i="75"/>
  <c r="F30" i="75"/>
  <c r="E30" i="75"/>
  <c r="D30" i="75"/>
  <c r="C30" i="75"/>
  <c r="N29" i="75"/>
  <c r="L29" i="75"/>
  <c r="K29" i="75"/>
  <c r="J29" i="75"/>
  <c r="I29" i="75"/>
  <c r="H29" i="75"/>
  <c r="G29" i="75"/>
  <c r="F29" i="75"/>
  <c r="E29" i="75"/>
  <c r="D29" i="75"/>
  <c r="C29" i="75"/>
  <c r="N28" i="75"/>
  <c r="L28" i="75"/>
  <c r="K28" i="75"/>
  <c r="J28" i="75"/>
  <c r="I28" i="75"/>
  <c r="H28" i="75"/>
  <c r="G28" i="75"/>
  <c r="F28" i="75"/>
  <c r="E28" i="75"/>
  <c r="D28" i="75"/>
  <c r="C28" i="75"/>
  <c r="N27" i="75"/>
  <c r="L27" i="75"/>
  <c r="K27" i="75"/>
  <c r="J27" i="75"/>
  <c r="I27" i="75"/>
  <c r="H27" i="75"/>
  <c r="G27" i="75"/>
  <c r="F27" i="75"/>
  <c r="E27" i="75"/>
  <c r="D27" i="75"/>
  <c r="C27" i="75"/>
  <c r="N41" i="9"/>
  <c r="L41" i="9"/>
  <c r="K41" i="9"/>
  <c r="J41" i="9"/>
  <c r="I41" i="9"/>
  <c r="H41" i="9"/>
  <c r="G41" i="9"/>
  <c r="F41" i="9"/>
  <c r="E41" i="9"/>
  <c r="D41" i="9"/>
  <c r="C41" i="9"/>
  <c r="N40" i="9"/>
  <c r="L40" i="9"/>
  <c r="K40" i="9"/>
  <c r="J40" i="9"/>
  <c r="I40" i="9"/>
  <c r="H40" i="9"/>
  <c r="G40" i="9"/>
  <c r="F40" i="9"/>
  <c r="E40" i="9"/>
  <c r="D40" i="9"/>
  <c r="C40" i="9"/>
  <c r="N39" i="9"/>
  <c r="L39" i="9"/>
  <c r="K39" i="9"/>
  <c r="J39" i="9"/>
  <c r="I39" i="9"/>
  <c r="H39" i="9"/>
  <c r="G39" i="9"/>
  <c r="F39" i="9"/>
  <c r="E39" i="9"/>
  <c r="D39" i="9"/>
  <c r="C39" i="9"/>
  <c r="N38" i="9"/>
  <c r="L38" i="9"/>
  <c r="K38" i="9"/>
  <c r="J38" i="9"/>
  <c r="I38" i="9"/>
  <c r="H38" i="9"/>
  <c r="G38" i="9"/>
  <c r="F38" i="9"/>
  <c r="E38" i="9"/>
  <c r="D38" i="9"/>
  <c r="C38" i="9"/>
  <c r="N37" i="9"/>
  <c r="L37" i="9"/>
  <c r="K37" i="9"/>
  <c r="J37" i="9"/>
  <c r="I37" i="9"/>
  <c r="H37" i="9"/>
  <c r="G37" i="9"/>
  <c r="F37" i="9"/>
  <c r="E37" i="9"/>
  <c r="D37" i="9"/>
  <c r="C37" i="9"/>
  <c r="N36" i="9"/>
  <c r="L36" i="9"/>
  <c r="K36" i="9"/>
  <c r="J36" i="9"/>
  <c r="I36" i="9"/>
  <c r="H36" i="9"/>
  <c r="G36" i="9"/>
  <c r="F36" i="9"/>
  <c r="E36" i="9"/>
  <c r="D36" i="9"/>
  <c r="C36" i="9"/>
  <c r="N35" i="9"/>
  <c r="L35" i="9"/>
  <c r="K35" i="9"/>
  <c r="J35" i="9"/>
  <c r="I35" i="9"/>
  <c r="H35" i="9"/>
  <c r="G35" i="9"/>
  <c r="F35" i="9"/>
  <c r="E35" i="9"/>
  <c r="D35" i="9"/>
  <c r="C35" i="9"/>
  <c r="N34" i="9"/>
  <c r="L34" i="9"/>
  <c r="K34" i="9"/>
  <c r="J34" i="9"/>
  <c r="I34" i="9"/>
  <c r="H34" i="9"/>
  <c r="G34" i="9"/>
  <c r="F34" i="9"/>
  <c r="E34" i="9"/>
  <c r="D34" i="9"/>
  <c r="C34" i="9"/>
  <c r="N33" i="9"/>
  <c r="L33" i="9"/>
  <c r="K33" i="9"/>
  <c r="J33" i="9"/>
  <c r="I33" i="9"/>
  <c r="H33" i="9"/>
  <c r="G33" i="9"/>
  <c r="F33" i="9"/>
  <c r="E33" i="9"/>
  <c r="D33" i="9"/>
  <c r="C33" i="9"/>
  <c r="N32" i="9"/>
  <c r="L32" i="9"/>
  <c r="K32" i="9"/>
  <c r="J32" i="9"/>
  <c r="I32" i="9"/>
  <c r="H32" i="9"/>
  <c r="G32" i="9"/>
  <c r="F32" i="9"/>
  <c r="E32" i="9"/>
  <c r="D32" i="9"/>
  <c r="C32" i="9"/>
  <c r="N31" i="9"/>
  <c r="L31" i="9"/>
  <c r="K31" i="9"/>
  <c r="J31" i="9"/>
  <c r="I31" i="9"/>
  <c r="H31" i="9"/>
  <c r="G31" i="9"/>
  <c r="F31" i="9"/>
  <c r="E31" i="9"/>
  <c r="D31" i="9"/>
  <c r="C31" i="9"/>
  <c r="N30" i="9"/>
  <c r="L30" i="9"/>
  <c r="K30" i="9"/>
  <c r="J30" i="9"/>
  <c r="I30" i="9"/>
  <c r="H30" i="9"/>
  <c r="G30" i="9"/>
  <c r="F30" i="9"/>
  <c r="E30" i="9"/>
  <c r="D30" i="9"/>
  <c r="C30" i="9"/>
  <c r="N29" i="9"/>
  <c r="L29" i="9"/>
  <c r="K29" i="9"/>
  <c r="J29" i="9"/>
  <c r="I29" i="9"/>
  <c r="H29" i="9"/>
  <c r="G29" i="9"/>
  <c r="F29" i="9"/>
  <c r="E29" i="9"/>
  <c r="D29" i="9"/>
  <c r="C29" i="9"/>
  <c r="N28" i="9"/>
  <c r="L28" i="9"/>
  <c r="K28" i="9"/>
  <c r="J28" i="9"/>
  <c r="I28" i="9"/>
  <c r="H28" i="9"/>
  <c r="G28" i="9"/>
  <c r="F28" i="9"/>
  <c r="E28" i="9"/>
  <c r="D28" i="9"/>
  <c r="C28" i="9"/>
  <c r="N27" i="9"/>
  <c r="L27" i="9"/>
  <c r="K27" i="9"/>
  <c r="J27" i="9"/>
  <c r="I27" i="9"/>
  <c r="H27" i="9"/>
  <c r="G27" i="9"/>
  <c r="F27" i="9"/>
  <c r="E27" i="9"/>
  <c r="D27" i="9"/>
  <c r="C27" i="9"/>
  <c r="AE65" i="101"/>
  <c r="AE64" i="101"/>
  <c r="AE63" i="101"/>
  <c r="AE62" i="101"/>
  <c r="AE61" i="101"/>
  <c r="AE60" i="101"/>
  <c r="AE59" i="101"/>
  <c r="AE58" i="101"/>
  <c r="AE57" i="101"/>
  <c r="AE56" i="101"/>
  <c r="AE55" i="101"/>
  <c r="AE54" i="101"/>
  <c r="AE53" i="101"/>
  <c r="AE52" i="101"/>
  <c r="AE51" i="101"/>
  <c r="Y65" i="101"/>
  <c r="Y64" i="101"/>
  <c r="Y63" i="101"/>
  <c r="Y62" i="101"/>
  <c r="Y61" i="101"/>
  <c r="Y60" i="101"/>
  <c r="Y59" i="101"/>
  <c r="Y58" i="101"/>
  <c r="Y57" i="101"/>
  <c r="Y56" i="101"/>
  <c r="Y55" i="101"/>
  <c r="Y54" i="101"/>
  <c r="Y53" i="101"/>
  <c r="Y52" i="101"/>
  <c r="Y51" i="101"/>
  <c r="S65" i="101"/>
  <c r="S64" i="101"/>
  <c r="S63" i="101"/>
  <c r="S62" i="101"/>
  <c r="S61" i="101"/>
  <c r="S60" i="101"/>
  <c r="S59" i="101"/>
  <c r="S58" i="101"/>
  <c r="S57" i="101"/>
  <c r="S56" i="101"/>
  <c r="S55" i="101"/>
  <c r="S54" i="101"/>
  <c r="S53" i="101"/>
  <c r="S52" i="101"/>
  <c r="S51" i="101"/>
  <c r="M65" i="101"/>
  <c r="M64" i="101"/>
  <c r="M63" i="101"/>
  <c r="M62" i="101"/>
  <c r="M61" i="101"/>
  <c r="M60" i="101"/>
  <c r="M59" i="101"/>
  <c r="M58" i="101"/>
  <c r="M57" i="101"/>
  <c r="M56" i="101"/>
  <c r="M55" i="101"/>
  <c r="M54" i="101"/>
  <c r="M53" i="101"/>
  <c r="M52" i="101"/>
  <c r="M51" i="101"/>
  <c r="AE43" i="101"/>
  <c r="AC43" i="101"/>
  <c r="AB43" i="101"/>
  <c r="AA43" i="101"/>
  <c r="Z43" i="101"/>
  <c r="Y43" i="101"/>
  <c r="W43" i="101"/>
  <c r="V43" i="101"/>
  <c r="U43" i="101"/>
  <c r="T43" i="101"/>
  <c r="S43" i="101"/>
  <c r="Q43" i="101"/>
  <c r="P43" i="101"/>
  <c r="O43" i="101"/>
  <c r="N43" i="101"/>
  <c r="M43" i="101"/>
  <c r="K43" i="101"/>
  <c r="J43" i="101"/>
  <c r="I43" i="101"/>
  <c r="H43" i="101"/>
  <c r="G43" i="101"/>
  <c r="E43" i="101"/>
  <c r="D43" i="101"/>
  <c r="C43" i="101"/>
  <c r="AE42" i="101"/>
  <c r="AC42" i="101"/>
  <c r="AB42" i="101"/>
  <c r="AA42" i="101"/>
  <c r="Z42" i="101"/>
  <c r="Y42" i="101"/>
  <c r="W42" i="101"/>
  <c r="V42" i="101"/>
  <c r="U42" i="101"/>
  <c r="T42" i="101"/>
  <c r="S42" i="101"/>
  <c r="Q42" i="101"/>
  <c r="P42" i="101"/>
  <c r="O42" i="101"/>
  <c r="N42" i="101"/>
  <c r="M42" i="101"/>
  <c r="K42" i="101"/>
  <c r="J42" i="101"/>
  <c r="I42" i="101"/>
  <c r="H42" i="101"/>
  <c r="G42" i="101"/>
  <c r="E42" i="101"/>
  <c r="D42" i="101"/>
  <c r="C42" i="101"/>
  <c r="AE41" i="101"/>
  <c r="AC41" i="101"/>
  <c r="AB41" i="101"/>
  <c r="AA41" i="101"/>
  <c r="Z41" i="101"/>
  <c r="Y41" i="101"/>
  <c r="W41" i="101"/>
  <c r="V41" i="101"/>
  <c r="U41" i="101"/>
  <c r="T41" i="101"/>
  <c r="S41" i="101"/>
  <c r="Q41" i="101"/>
  <c r="P41" i="101"/>
  <c r="O41" i="101"/>
  <c r="N41" i="101"/>
  <c r="M41" i="101"/>
  <c r="K41" i="101"/>
  <c r="J41" i="101"/>
  <c r="I41" i="101"/>
  <c r="H41" i="101"/>
  <c r="G41" i="101"/>
  <c r="E41" i="101"/>
  <c r="D41" i="101"/>
  <c r="C41" i="101"/>
  <c r="AE40" i="101"/>
  <c r="AC40" i="101"/>
  <c r="AB40" i="101"/>
  <c r="AA40" i="101"/>
  <c r="Z40" i="101"/>
  <c r="Y40" i="101"/>
  <c r="W40" i="101"/>
  <c r="V40" i="101"/>
  <c r="U40" i="101"/>
  <c r="T40" i="101"/>
  <c r="S40" i="101"/>
  <c r="Q40" i="101"/>
  <c r="P40" i="101"/>
  <c r="O40" i="101"/>
  <c r="N40" i="101"/>
  <c r="M40" i="101"/>
  <c r="K40" i="101"/>
  <c r="J40" i="101"/>
  <c r="I40" i="101"/>
  <c r="H40" i="101"/>
  <c r="G40" i="101"/>
  <c r="E40" i="101"/>
  <c r="D40" i="101"/>
  <c r="C40" i="101"/>
  <c r="AE39" i="101"/>
  <c r="AC39" i="101"/>
  <c r="AB39" i="101"/>
  <c r="AA39" i="101"/>
  <c r="Z39" i="101"/>
  <c r="Y39" i="101"/>
  <c r="W39" i="101"/>
  <c r="V39" i="101"/>
  <c r="U39" i="101"/>
  <c r="T39" i="101"/>
  <c r="S39" i="101"/>
  <c r="Q39" i="101"/>
  <c r="P39" i="101"/>
  <c r="O39" i="101"/>
  <c r="N39" i="101"/>
  <c r="M39" i="101"/>
  <c r="K39" i="101"/>
  <c r="J39" i="101"/>
  <c r="I39" i="101"/>
  <c r="H39" i="101"/>
  <c r="G39" i="101"/>
  <c r="E39" i="101"/>
  <c r="D39" i="101"/>
  <c r="C39" i="101"/>
  <c r="AE38" i="101"/>
  <c r="AC38" i="101"/>
  <c r="AB38" i="101"/>
  <c r="AA38" i="101"/>
  <c r="Z38" i="101"/>
  <c r="Y38" i="101"/>
  <c r="W38" i="101"/>
  <c r="V38" i="101"/>
  <c r="U38" i="101"/>
  <c r="T38" i="101"/>
  <c r="S38" i="101"/>
  <c r="Q38" i="101"/>
  <c r="P38" i="101"/>
  <c r="O38" i="101"/>
  <c r="N38" i="101"/>
  <c r="M38" i="101"/>
  <c r="K38" i="101"/>
  <c r="J38" i="101"/>
  <c r="I38" i="101"/>
  <c r="H38" i="101"/>
  <c r="G38" i="101"/>
  <c r="E38" i="101"/>
  <c r="D38" i="101"/>
  <c r="C38" i="101"/>
  <c r="AE37" i="101"/>
  <c r="AC37" i="101"/>
  <c r="AB37" i="101"/>
  <c r="AA37" i="101"/>
  <c r="Z37" i="101"/>
  <c r="Y37" i="101"/>
  <c r="W37" i="101"/>
  <c r="V37" i="101"/>
  <c r="U37" i="101"/>
  <c r="T37" i="101"/>
  <c r="S37" i="101"/>
  <c r="Q37" i="101"/>
  <c r="P37" i="101"/>
  <c r="O37" i="101"/>
  <c r="N37" i="101"/>
  <c r="M37" i="101"/>
  <c r="K37" i="101"/>
  <c r="J37" i="101"/>
  <c r="I37" i="101"/>
  <c r="H37" i="101"/>
  <c r="G37" i="101"/>
  <c r="E37" i="101"/>
  <c r="D37" i="101"/>
  <c r="C37" i="101"/>
  <c r="AE36" i="101"/>
  <c r="AC36" i="101"/>
  <c r="AB36" i="101"/>
  <c r="AA36" i="101"/>
  <c r="Z36" i="101"/>
  <c r="Y36" i="101"/>
  <c r="W36" i="101"/>
  <c r="V36" i="101"/>
  <c r="U36" i="101"/>
  <c r="T36" i="101"/>
  <c r="S36" i="101"/>
  <c r="Q36" i="101"/>
  <c r="P36" i="101"/>
  <c r="O36" i="101"/>
  <c r="N36" i="101"/>
  <c r="M36" i="101"/>
  <c r="K36" i="101"/>
  <c r="J36" i="101"/>
  <c r="I36" i="101"/>
  <c r="H36" i="101"/>
  <c r="G36" i="101"/>
  <c r="E36" i="101"/>
  <c r="D36" i="101"/>
  <c r="C36" i="101"/>
  <c r="AE35" i="101"/>
  <c r="AC35" i="101"/>
  <c r="AB35" i="101"/>
  <c r="AA35" i="101"/>
  <c r="Z35" i="101"/>
  <c r="Y35" i="101"/>
  <c r="W35" i="101"/>
  <c r="V35" i="101"/>
  <c r="U35" i="101"/>
  <c r="T35" i="101"/>
  <c r="S35" i="101"/>
  <c r="Q35" i="101"/>
  <c r="P35" i="101"/>
  <c r="O35" i="101"/>
  <c r="N35" i="101"/>
  <c r="M35" i="101"/>
  <c r="K35" i="101"/>
  <c r="J35" i="101"/>
  <c r="I35" i="101"/>
  <c r="H35" i="101"/>
  <c r="G35" i="101"/>
  <c r="E35" i="101"/>
  <c r="D35" i="101"/>
  <c r="C35" i="101"/>
  <c r="AE34" i="101"/>
  <c r="AC34" i="101"/>
  <c r="AB34" i="101"/>
  <c r="AA34" i="101"/>
  <c r="Z34" i="101"/>
  <c r="Y34" i="101"/>
  <c r="W34" i="101"/>
  <c r="V34" i="101"/>
  <c r="U34" i="101"/>
  <c r="T34" i="101"/>
  <c r="S34" i="101"/>
  <c r="Q34" i="101"/>
  <c r="P34" i="101"/>
  <c r="O34" i="101"/>
  <c r="N34" i="101"/>
  <c r="M34" i="101"/>
  <c r="K34" i="101"/>
  <c r="J34" i="101"/>
  <c r="I34" i="101"/>
  <c r="H34" i="101"/>
  <c r="G34" i="101"/>
  <c r="E34" i="101"/>
  <c r="D34" i="101"/>
  <c r="C34" i="101"/>
  <c r="AE33" i="101"/>
  <c r="AC33" i="101"/>
  <c r="AB33" i="101"/>
  <c r="AA33" i="101"/>
  <c r="Z33" i="101"/>
  <c r="Y33" i="101"/>
  <c r="W33" i="101"/>
  <c r="V33" i="101"/>
  <c r="U33" i="101"/>
  <c r="T33" i="101"/>
  <c r="S33" i="101"/>
  <c r="Q33" i="101"/>
  <c r="P33" i="101"/>
  <c r="O33" i="101"/>
  <c r="N33" i="101"/>
  <c r="M33" i="101"/>
  <c r="K33" i="101"/>
  <c r="J33" i="101"/>
  <c r="I33" i="101"/>
  <c r="H33" i="101"/>
  <c r="G33" i="101"/>
  <c r="E33" i="101"/>
  <c r="D33" i="101"/>
  <c r="C33" i="101"/>
  <c r="AE32" i="101"/>
  <c r="AC32" i="101"/>
  <c r="AB32" i="101"/>
  <c r="AA32" i="101"/>
  <c r="Z32" i="101"/>
  <c r="Y32" i="101"/>
  <c r="W32" i="101"/>
  <c r="V32" i="101"/>
  <c r="U32" i="101"/>
  <c r="T32" i="101"/>
  <c r="S32" i="101"/>
  <c r="Q32" i="101"/>
  <c r="P32" i="101"/>
  <c r="O32" i="101"/>
  <c r="N32" i="101"/>
  <c r="M32" i="101"/>
  <c r="K32" i="101"/>
  <c r="J32" i="101"/>
  <c r="I32" i="101"/>
  <c r="H32" i="101"/>
  <c r="G32" i="101"/>
  <c r="E32" i="101"/>
  <c r="D32" i="101"/>
  <c r="C32" i="101"/>
  <c r="AE31" i="101"/>
  <c r="AC31" i="101"/>
  <c r="AB31" i="101"/>
  <c r="AA31" i="101"/>
  <c r="Z31" i="101"/>
  <c r="Y31" i="101"/>
  <c r="W31" i="101"/>
  <c r="V31" i="101"/>
  <c r="U31" i="101"/>
  <c r="T31" i="101"/>
  <c r="S31" i="101"/>
  <c r="Q31" i="101"/>
  <c r="P31" i="101"/>
  <c r="O31" i="101"/>
  <c r="N31" i="101"/>
  <c r="M31" i="101"/>
  <c r="K31" i="101"/>
  <c r="J31" i="101"/>
  <c r="I31" i="101"/>
  <c r="H31" i="101"/>
  <c r="G31" i="101"/>
  <c r="E31" i="101"/>
  <c r="D31" i="101"/>
  <c r="C31" i="101"/>
  <c r="AE30" i="101"/>
  <c r="AC30" i="101"/>
  <c r="AB30" i="101"/>
  <c r="AA30" i="101"/>
  <c r="Z30" i="101"/>
  <c r="Y30" i="101"/>
  <c r="W30" i="101"/>
  <c r="V30" i="101"/>
  <c r="U30" i="101"/>
  <c r="T30" i="101"/>
  <c r="S30" i="101"/>
  <c r="Q30" i="101"/>
  <c r="P30" i="101"/>
  <c r="O30" i="101"/>
  <c r="N30" i="101"/>
  <c r="M30" i="101"/>
  <c r="K30" i="101"/>
  <c r="J30" i="101"/>
  <c r="I30" i="101"/>
  <c r="H30" i="101"/>
  <c r="G30" i="101"/>
  <c r="E30" i="101"/>
  <c r="D30" i="101"/>
  <c r="C30" i="101"/>
  <c r="AE29" i="101"/>
  <c r="AC29" i="101"/>
  <c r="AB29" i="101"/>
  <c r="AA29" i="101"/>
  <c r="Z29" i="101"/>
  <c r="Y29" i="101"/>
  <c r="W29" i="101"/>
  <c r="V29" i="101"/>
  <c r="U29" i="101"/>
  <c r="T29" i="101"/>
  <c r="S29" i="101"/>
  <c r="Q29" i="101"/>
  <c r="P29" i="101"/>
  <c r="O29" i="101"/>
  <c r="N29" i="101"/>
  <c r="M29" i="101"/>
  <c r="K29" i="101"/>
  <c r="J29" i="101"/>
  <c r="I29" i="101"/>
  <c r="H29" i="101"/>
  <c r="G29" i="101"/>
  <c r="E29" i="101"/>
  <c r="D29" i="101"/>
  <c r="C29" i="101"/>
  <c r="Y19" i="77"/>
  <c r="X19" i="77"/>
  <c r="W19" i="77"/>
  <c r="Y18" i="77"/>
  <c r="X18" i="77"/>
  <c r="W18" i="77"/>
  <c r="Y17" i="77"/>
  <c r="X17" i="77"/>
  <c r="W17" i="77"/>
  <c r="Y16" i="77"/>
  <c r="X16" i="77"/>
  <c r="W16" i="77"/>
  <c r="Y15" i="77"/>
  <c r="X15" i="77"/>
  <c r="W15" i="77"/>
  <c r="Y14" i="77"/>
  <c r="X14" i="77"/>
  <c r="W14" i="77"/>
  <c r="Y13" i="77"/>
  <c r="X13" i="77"/>
  <c r="W13" i="77"/>
  <c r="Y12" i="77"/>
  <c r="X12" i="77"/>
  <c r="W12" i="77"/>
  <c r="Y11" i="77"/>
  <c r="X11" i="77"/>
  <c r="W11" i="77"/>
  <c r="Y10" i="77"/>
  <c r="X10" i="77"/>
  <c r="W10" i="77"/>
  <c r="Y9" i="77"/>
  <c r="X9" i="77"/>
  <c r="W9" i="77"/>
  <c r="Y8" i="77"/>
  <c r="X8" i="77"/>
  <c r="W8" i="77"/>
  <c r="Y7" i="77"/>
  <c r="X7" i="77"/>
  <c r="W7" i="77"/>
  <c r="Y6" i="77"/>
  <c r="X6" i="77"/>
  <c r="W6" i="77"/>
  <c r="Y5" i="77"/>
  <c r="X5" i="77"/>
  <c r="W5" i="77"/>
  <c r="U19" i="77"/>
  <c r="T19" i="77"/>
  <c r="S19" i="77"/>
  <c r="U18" i="77"/>
  <c r="T18" i="77"/>
  <c r="S18" i="77"/>
  <c r="U17" i="77"/>
  <c r="T17" i="77"/>
  <c r="S17" i="77"/>
  <c r="U16" i="77"/>
  <c r="T16" i="77"/>
  <c r="S16" i="77"/>
  <c r="U15" i="77"/>
  <c r="T15" i="77"/>
  <c r="S15" i="77"/>
  <c r="U14" i="77"/>
  <c r="T14" i="77"/>
  <c r="S14" i="77"/>
  <c r="U13" i="77"/>
  <c r="T13" i="77"/>
  <c r="S13" i="77"/>
  <c r="U12" i="77"/>
  <c r="T12" i="77"/>
  <c r="S12" i="77"/>
  <c r="U11" i="77"/>
  <c r="T11" i="77"/>
  <c r="S11" i="77"/>
  <c r="U10" i="77"/>
  <c r="T10" i="77"/>
  <c r="S10" i="77"/>
  <c r="U9" i="77"/>
  <c r="T9" i="77"/>
  <c r="S9" i="77"/>
  <c r="U8" i="77"/>
  <c r="T8" i="77"/>
  <c r="S8" i="77"/>
  <c r="U7" i="77"/>
  <c r="T7" i="77"/>
  <c r="S7" i="77"/>
  <c r="U6" i="77"/>
  <c r="T6" i="77"/>
  <c r="S6" i="77"/>
  <c r="U5" i="77"/>
  <c r="T5" i="77"/>
  <c r="S5" i="77"/>
  <c r="AE65" i="100"/>
  <c r="AE64" i="100"/>
  <c r="AE63" i="100"/>
  <c r="AE62" i="100"/>
  <c r="AE61" i="100"/>
  <c r="AE60" i="100"/>
  <c r="AE59" i="100"/>
  <c r="AE58" i="100"/>
  <c r="AE57" i="100"/>
  <c r="AE56" i="100"/>
  <c r="AE55" i="100"/>
  <c r="AE54" i="100"/>
  <c r="AE53" i="100"/>
  <c r="AE52" i="100"/>
  <c r="AE51" i="100"/>
  <c r="Y65" i="100"/>
  <c r="Y64" i="100"/>
  <c r="Y63" i="100"/>
  <c r="Y62" i="100"/>
  <c r="Y61" i="100"/>
  <c r="Y60" i="100"/>
  <c r="Y59" i="100"/>
  <c r="Y58" i="100"/>
  <c r="Y57" i="100"/>
  <c r="Y56" i="100"/>
  <c r="Y55" i="100"/>
  <c r="Y54" i="100"/>
  <c r="Y53" i="100"/>
  <c r="Y52" i="100"/>
  <c r="Y51" i="100"/>
  <c r="S65" i="100"/>
  <c r="S64" i="100"/>
  <c r="S63" i="100"/>
  <c r="S62" i="100"/>
  <c r="S61" i="100"/>
  <c r="S60" i="100"/>
  <c r="S59" i="100"/>
  <c r="S58" i="100"/>
  <c r="S57" i="100"/>
  <c r="S56" i="100"/>
  <c r="S55" i="100"/>
  <c r="S54" i="100"/>
  <c r="S53" i="100"/>
  <c r="S52" i="100"/>
  <c r="S51" i="100"/>
  <c r="M65" i="100"/>
  <c r="M64" i="100"/>
  <c r="M63" i="100"/>
  <c r="M62" i="100"/>
  <c r="M61" i="100"/>
  <c r="M60" i="100"/>
  <c r="M59" i="100"/>
  <c r="M58" i="100"/>
  <c r="M57" i="100"/>
  <c r="M56" i="100"/>
  <c r="M55" i="100"/>
  <c r="M54" i="100"/>
  <c r="M53" i="100"/>
  <c r="M52" i="100"/>
  <c r="M51" i="100"/>
  <c r="AE43" i="100"/>
  <c r="AC43" i="100"/>
  <c r="AB43" i="100"/>
  <c r="AA43" i="100"/>
  <c r="Z43" i="100"/>
  <c r="Y43" i="100"/>
  <c r="W43" i="100"/>
  <c r="V43" i="100"/>
  <c r="U43" i="100"/>
  <c r="T43" i="100"/>
  <c r="S43" i="100"/>
  <c r="Q43" i="100"/>
  <c r="P43" i="100"/>
  <c r="O43" i="100"/>
  <c r="N43" i="100"/>
  <c r="M43" i="100"/>
  <c r="K43" i="100"/>
  <c r="J43" i="100"/>
  <c r="I43" i="100"/>
  <c r="H43" i="100"/>
  <c r="G43" i="100"/>
  <c r="E43" i="100"/>
  <c r="D43" i="100"/>
  <c r="C43" i="100"/>
  <c r="AE42" i="100"/>
  <c r="AC42" i="100"/>
  <c r="AB42" i="100"/>
  <c r="AA42" i="100"/>
  <c r="Z42" i="100"/>
  <c r="Y42" i="100"/>
  <c r="W42" i="100"/>
  <c r="V42" i="100"/>
  <c r="U42" i="100"/>
  <c r="T42" i="100"/>
  <c r="S42" i="100"/>
  <c r="Q42" i="100"/>
  <c r="P42" i="100"/>
  <c r="O42" i="100"/>
  <c r="N42" i="100"/>
  <c r="M42" i="100"/>
  <c r="K42" i="100"/>
  <c r="J42" i="100"/>
  <c r="I42" i="100"/>
  <c r="H42" i="100"/>
  <c r="G42" i="100"/>
  <c r="E42" i="100"/>
  <c r="D42" i="100"/>
  <c r="C42" i="100"/>
  <c r="AE41" i="100"/>
  <c r="AC41" i="100"/>
  <c r="AB41" i="100"/>
  <c r="AA41" i="100"/>
  <c r="Z41" i="100"/>
  <c r="Y41" i="100"/>
  <c r="W41" i="100"/>
  <c r="V41" i="100"/>
  <c r="U41" i="100"/>
  <c r="T41" i="100"/>
  <c r="S41" i="100"/>
  <c r="Q41" i="100"/>
  <c r="P41" i="100"/>
  <c r="O41" i="100"/>
  <c r="N41" i="100"/>
  <c r="M41" i="100"/>
  <c r="K41" i="100"/>
  <c r="J41" i="100"/>
  <c r="I41" i="100"/>
  <c r="H41" i="100"/>
  <c r="G41" i="100"/>
  <c r="E41" i="100"/>
  <c r="D41" i="100"/>
  <c r="C41" i="100"/>
  <c r="AE40" i="100"/>
  <c r="AC40" i="100"/>
  <c r="AB40" i="100"/>
  <c r="AA40" i="100"/>
  <c r="Z40" i="100"/>
  <c r="Y40" i="100"/>
  <c r="W40" i="100"/>
  <c r="V40" i="100"/>
  <c r="U40" i="100"/>
  <c r="T40" i="100"/>
  <c r="S40" i="100"/>
  <c r="Q40" i="100"/>
  <c r="P40" i="100"/>
  <c r="O40" i="100"/>
  <c r="N40" i="100"/>
  <c r="M40" i="100"/>
  <c r="K40" i="100"/>
  <c r="J40" i="100"/>
  <c r="I40" i="100"/>
  <c r="H40" i="100"/>
  <c r="G40" i="100"/>
  <c r="E40" i="100"/>
  <c r="D40" i="100"/>
  <c r="C40" i="100"/>
  <c r="AE39" i="100"/>
  <c r="AC39" i="100"/>
  <c r="AB39" i="100"/>
  <c r="AA39" i="100"/>
  <c r="Z39" i="100"/>
  <c r="Y39" i="100"/>
  <c r="W39" i="100"/>
  <c r="V39" i="100"/>
  <c r="U39" i="100"/>
  <c r="T39" i="100"/>
  <c r="S39" i="100"/>
  <c r="Q39" i="100"/>
  <c r="P39" i="100"/>
  <c r="O39" i="100"/>
  <c r="N39" i="100"/>
  <c r="M39" i="100"/>
  <c r="K39" i="100"/>
  <c r="J39" i="100"/>
  <c r="I39" i="100"/>
  <c r="H39" i="100"/>
  <c r="G39" i="100"/>
  <c r="E39" i="100"/>
  <c r="D39" i="100"/>
  <c r="C39" i="100"/>
  <c r="AE38" i="100"/>
  <c r="AC38" i="100"/>
  <c r="AB38" i="100"/>
  <c r="AA38" i="100"/>
  <c r="Z38" i="100"/>
  <c r="Y38" i="100"/>
  <c r="W38" i="100"/>
  <c r="V38" i="100"/>
  <c r="U38" i="100"/>
  <c r="T38" i="100"/>
  <c r="S38" i="100"/>
  <c r="Q38" i="100"/>
  <c r="P38" i="100"/>
  <c r="O38" i="100"/>
  <c r="N38" i="100"/>
  <c r="M38" i="100"/>
  <c r="K38" i="100"/>
  <c r="J38" i="100"/>
  <c r="I38" i="100"/>
  <c r="H38" i="100"/>
  <c r="G38" i="100"/>
  <c r="E38" i="100"/>
  <c r="D38" i="100"/>
  <c r="C38" i="100"/>
  <c r="AE37" i="100"/>
  <c r="AC37" i="100"/>
  <c r="AB37" i="100"/>
  <c r="AA37" i="100"/>
  <c r="Z37" i="100"/>
  <c r="Y37" i="100"/>
  <c r="W37" i="100"/>
  <c r="V37" i="100"/>
  <c r="U37" i="100"/>
  <c r="T37" i="100"/>
  <c r="S37" i="100"/>
  <c r="Q37" i="100"/>
  <c r="P37" i="100"/>
  <c r="O37" i="100"/>
  <c r="N37" i="100"/>
  <c r="M37" i="100"/>
  <c r="K37" i="100"/>
  <c r="J37" i="100"/>
  <c r="I37" i="100"/>
  <c r="H37" i="100"/>
  <c r="G37" i="100"/>
  <c r="E37" i="100"/>
  <c r="D37" i="100"/>
  <c r="C37" i="100"/>
  <c r="AE36" i="100"/>
  <c r="AC36" i="100"/>
  <c r="AB36" i="100"/>
  <c r="AA36" i="100"/>
  <c r="Z36" i="100"/>
  <c r="Y36" i="100"/>
  <c r="W36" i="100"/>
  <c r="V36" i="100"/>
  <c r="U36" i="100"/>
  <c r="T36" i="100"/>
  <c r="S36" i="100"/>
  <c r="Q36" i="100"/>
  <c r="P36" i="100"/>
  <c r="O36" i="100"/>
  <c r="N36" i="100"/>
  <c r="M36" i="100"/>
  <c r="K36" i="100"/>
  <c r="J36" i="100"/>
  <c r="I36" i="100"/>
  <c r="H36" i="100"/>
  <c r="G36" i="100"/>
  <c r="E36" i="100"/>
  <c r="D36" i="100"/>
  <c r="C36" i="100"/>
  <c r="AE35" i="100"/>
  <c r="AC35" i="100"/>
  <c r="AB35" i="100"/>
  <c r="AA35" i="100"/>
  <c r="Z35" i="100"/>
  <c r="Y35" i="100"/>
  <c r="W35" i="100"/>
  <c r="V35" i="100"/>
  <c r="U35" i="100"/>
  <c r="T35" i="100"/>
  <c r="S35" i="100"/>
  <c r="Q35" i="100"/>
  <c r="P35" i="100"/>
  <c r="O35" i="100"/>
  <c r="N35" i="100"/>
  <c r="M35" i="100"/>
  <c r="K35" i="100"/>
  <c r="J35" i="100"/>
  <c r="I35" i="100"/>
  <c r="H35" i="100"/>
  <c r="G35" i="100"/>
  <c r="E35" i="100"/>
  <c r="D35" i="100"/>
  <c r="C35" i="100"/>
  <c r="AE34" i="100"/>
  <c r="AC34" i="100"/>
  <c r="AB34" i="100"/>
  <c r="AA34" i="100"/>
  <c r="Z34" i="100"/>
  <c r="Y34" i="100"/>
  <c r="W34" i="100"/>
  <c r="V34" i="100"/>
  <c r="U34" i="100"/>
  <c r="T34" i="100"/>
  <c r="S34" i="100"/>
  <c r="Q34" i="100"/>
  <c r="P34" i="100"/>
  <c r="O34" i="100"/>
  <c r="N34" i="100"/>
  <c r="M34" i="100"/>
  <c r="K34" i="100"/>
  <c r="J34" i="100"/>
  <c r="I34" i="100"/>
  <c r="H34" i="100"/>
  <c r="G34" i="100"/>
  <c r="E34" i="100"/>
  <c r="D34" i="100"/>
  <c r="C34" i="100"/>
  <c r="AE33" i="100"/>
  <c r="AC33" i="100"/>
  <c r="AB33" i="100"/>
  <c r="AA33" i="100"/>
  <c r="Z33" i="100"/>
  <c r="Y33" i="100"/>
  <c r="W33" i="100"/>
  <c r="V33" i="100"/>
  <c r="U33" i="100"/>
  <c r="T33" i="100"/>
  <c r="S33" i="100"/>
  <c r="Q33" i="100"/>
  <c r="P33" i="100"/>
  <c r="O33" i="100"/>
  <c r="N33" i="100"/>
  <c r="M33" i="100"/>
  <c r="K33" i="100"/>
  <c r="J33" i="100"/>
  <c r="I33" i="100"/>
  <c r="H33" i="100"/>
  <c r="G33" i="100"/>
  <c r="E33" i="100"/>
  <c r="D33" i="100"/>
  <c r="C33" i="100"/>
  <c r="AE32" i="100"/>
  <c r="AC32" i="100"/>
  <c r="AB32" i="100"/>
  <c r="AA32" i="100"/>
  <c r="Z32" i="100"/>
  <c r="Y32" i="100"/>
  <c r="W32" i="100"/>
  <c r="V32" i="100"/>
  <c r="U32" i="100"/>
  <c r="T32" i="100"/>
  <c r="S32" i="100"/>
  <c r="Q32" i="100"/>
  <c r="P32" i="100"/>
  <c r="O32" i="100"/>
  <c r="N32" i="100"/>
  <c r="M32" i="100"/>
  <c r="K32" i="100"/>
  <c r="J32" i="100"/>
  <c r="I32" i="100"/>
  <c r="H32" i="100"/>
  <c r="G32" i="100"/>
  <c r="E32" i="100"/>
  <c r="D32" i="100"/>
  <c r="C32" i="100"/>
  <c r="AE31" i="100"/>
  <c r="AC31" i="100"/>
  <c r="AB31" i="100"/>
  <c r="AA31" i="100"/>
  <c r="Z31" i="100"/>
  <c r="Y31" i="100"/>
  <c r="W31" i="100"/>
  <c r="V31" i="100"/>
  <c r="U31" i="100"/>
  <c r="T31" i="100"/>
  <c r="S31" i="100"/>
  <c r="Q31" i="100"/>
  <c r="P31" i="100"/>
  <c r="O31" i="100"/>
  <c r="N31" i="100"/>
  <c r="M31" i="100"/>
  <c r="K31" i="100"/>
  <c r="J31" i="100"/>
  <c r="I31" i="100"/>
  <c r="H31" i="100"/>
  <c r="G31" i="100"/>
  <c r="E31" i="100"/>
  <c r="D31" i="100"/>
  <c r="C31" i="100"/>
  <c r="AE30" i="100"/>
  <c r="AC30" i="100"/>
  <c r="AB30" i="100"/>
  <c r="AA30" i="100"/>
  <c r="Z30" i="100"/>
  <c r="Y30" i="100"/>
  <c r="W30" i="100"/>
  <c r="V30" i="100"/>
  <c r="U30" i="100"/>
  <c r="T30" i="100"/>
  <c r="S30" i="100"/>
  <c r="Q30" i="100"/>
  <c r="P30" i="100"/>
  <c r="O30" i="100"/>
  <c r="N30" i="100"/>
  <c r="M30" i="100"/>
  <c r="K30" i="100"/>
  <c r="J30" i="100"/>
  <c r="I30" i="100"/>
  <c r="H30" i="100"/>
  <c r="G30" i="100"/>
  <c r="E30" i="100"/>
  <c r="D30" i="100"/>
  <c r="C30" i="100"/>
  <c r="AE29" i="100"/>
  <c r="AC29" i="100"/>
  <c r="AB29" i="100"/>
  <c r="AA29" i="100"/>
  <c r="Z29" i="100"/>
  <c r="Y29" i="100"/>
  <c r="W29" i="100"/>
  <c r="V29" i="100"/>
  <c r="U29" i="100"/>
  <c r="T29" i="100"/>
  <c r="S29" i="100"/>
  <c r="Q29" i="100"/>
  <c r="P29" i="100"/>
  <c r="O29" i="100"/>
  <c r="N29" i="100"/>
  <c r="M29" i="100"/>
  <c r="K29" i="100"/>
  <c r="J29" i="100"/>
  <c r="I29" i="100"/>
  <c r="H29" i="100"/>
  <c r="G29" i="100"/>
  <c r="E29" i="100"/>
  <c r="D29" i="100"/>
  <c r="C29" i="100"/>
  <c r="Y19" i="75"/>
  <c r="X19" i="75"/>
  <c r="W19" i="75"/>
  <c r="Y18" i="75"/>
  <c r="X18" i="75"/>
  <c r="W18" i="75"/>
  <c r="Y17" i="75"/>
  <c r="X17" i="75"/>
  <c r="W17" i="75"/>
  <c r="Y16" i="75"/>
  <c r="X16" i="75"/>
  <c r="W16" i="75"/>
  <c r="Y15" i="75"/>
  <c r="X15" i="75"/>
  <c r="W15" i="75"/>
  <c r="Y14" i="75"/>
  <c r="X14" i="75"/>
  <c r="W14" i="75"/>
  <c r="Y13" i="75"/>
  <c r="X13" i="75"/>
  <c r="W13" i="75"/>
  <c r="Y12" i="75"/>
  <c r="X12" i="75"/>
  <c r="W12" i="75"/>
  <c r="Y11" i="75"/>
  <c r="X11" i="75"/>
  <c r="W11" i="75"/>
  <c r="Y10" i="75"/>
  <c r="X10" i="75"/>
  <c r="W10" i="75"/>
  <c r="Y9" i="75"/>
  <c r="X9" i="75"/>
  <c r="W9" i="75"/>
  <c r="Y8" i="75"/>
  <c r="X8" i="75"/>
  <c r="W8" i="75"/>
  <c r="Y7" i="75"/>
  <c r="X7" i="75"/>
  <c r="W7" i="75"/>
  <c r="Y6" i="75"/>
  <c r="X6" i="75"/>
  <c r="W6" i="75"/>
  <c r="Y5" i="75"/>
  <c r="X5" i="75"/>
  <c r="W5" i="75"/>
  <c r="U19" i="75"/>
  <c r="T19" i="75"/>
  <c r="S19" i="75"/>
  <c r="U18" i="75"/>
  <c r="T18" i="75"/>
  <c r="S18" i="75"/>
  <c r="U17" i="75"/>
  <c r="T17" i="75"/>
  <c r="S17" i="75"/>
  <c r="U16" i="75"/>
  <c r="T16" i="75"/>
  <c r="S16" i="75"/>
  <c r="U15" i="75"/>
  <c r="T15" i="75"/>
  <c r="S15" i="75"/>
  <c r="U14" i="75"/>
  <c r="T14" i="75"/>
  <c r="S14" i="75"/>
  <c r="U13" i="75"/>
  <c r="T13" i="75"/>
  <c r="S13" i="75"/>
  <c r="U12" i="75"/>
  <c r="T12" i="75"/>
  <c r="S12" i="75"/>
  <c r="U11" i="75"/>
  <c r="T11" i="75"/>
  <c r="S11" i="75"/>
  <c r="U10" i="75"/>
  <c r="T10" i="75"/>
  <c r="S10" i="75"/>
  <c r="U9" i="75"/>
  <c r="T9" i="75"/>
  <c r="S9" i="75"/>
  <c r="U8" i="75"/>
  <c r="T8" i="75"/>
  <c r="S8" i="75"/>
  <c r="U7" i="75"/>
  <c r="T7" i="75"/>
  <c r="S7" i="75"/>
  <c r="U6" i="75"/>
  <c r="T6" i="75"/>
  <c r="S6" i="75"/>
  <c r="U5" i="75"/>
  <c r="T5" i="75"/>
  <c r="S5" i="75"/>
  <c r="AE65" i="99"/>
  <c r="AE64" i="99"/>
  <c r="AE63" i="99"/>
  <c r="AE62" i="99"/>
  <c r="AE61" i="99"/>
  <c r="AE60" i="99"/>
  <c r="AE59" i="99"/>
  <c r="AE58" i="99"/>
  <c r="AE57" i="99"/>
  <c r="AE56" i="99"/>
  <c r="AE55" i="99"/>
  <c r="AE54" i="99"/>
  <c r="AE53" i="99"/>
  <c r="AE52" i="99"/>
  <c r="AE51" i="99"/>
  <c r="Y65" i="99"/>
  <c r="Y64" i="99"/>
  <c r="Y63" i="99"/>
  <c r="Y62" i="99"/>
  <c r="Y61" i="99"/>
  <c r="Y60" i="99"/>
  <c r="Y59" i="99"/>
  <c r="Y58" i="99"/>
  <c r="Y57" i="99"/>
  <c r="Y56" i="99"/>
  <c r="Y55" i="99"/>
  <c r="Y54" i="99"/>
  <c r="Y53" i="99"/>
  <c r="Y52" i="99"/>
  <c r="Y51" i="99"/>
  <c r="S65" i="99"/>
  <c r="S64" i="99"/>
  <c r="S63" i="99"/>
  <c r="S62" i="99"/>
  <c r="S61" i="99"/>
  <c r="S60" i="99"/>
  <c r="S59" i="99"/>
  <c r="S58" i="99"/>
  <c r="S57" i="99"/>
  <c r="S56" i="99"/>
  <c r="S55" i="99"/>
  <c r="S54" i="99"/>
  <c r="S53" i="99"/>
  <c r="S52" i="99"/>
  <c r="S51" i="99"/>
  <c r="M65" i="99"/>
  <c r="M64" i="99"/>
  <c r="M63" i="99"/>
  <c r="M62" i="99"/>
  <c r="M61" i="99"/>
  <c r="M60" i="99"/>
  <c r="M59" i="99"/>
  <c r="M58" i="99"/>
  <c r="M57" i="99"/>
  <c r="M56" i="99"/>
  <c r="M55" i="99"/>
  <c r="M54" i="99"/>
  <c r="M53" i="99"/>
  <c r="M52" i="99"/>
  <c r="M51" i="99"/>
  <c r="AE43" i="99"/>
  <c r="AC43" i="99"/>
  <c r="AB43" i="99"/>
  <c r="AA43" i="99"/>
  <c r="Z43" i="99"/>
  <c r="Y43" i="99"/>
  <c r="W43" i="99"/>
  <c r="V43" i="99"/>
  <c r="U43" i="99"/>
  <c r="T43" i="99"/>
  <c r="S43" i="99"/>
  <c r="Q43" i="99"/>
  <c r="P43" i="99"/>
  <c r="O43" i="99"/>
  <c r="N43" i="99"/>
  <c r="M43" i="99"/>
  <c r="K43" i="99"/>
  <c r="J43" i="99"/>
  <c r="I43" i="99"/>
  <c r="H43" i="99"/>
  <c r="G43" i="99"/>
  <c r="E43" i="99"/>
  <c r="D43" i="99"/>
  <c r="C43" i="99"/>
  <c r="AE42" i="99"/>
  <c r="AC42" i="99"/>
  <c r="AB42" i="99"/>
  <c r="AA42" i="99"/>
  <c r="Z42" i="99"/>
  <c r="Y42" i="99"/>
  <c r="W42" i="99"/>
  <c r="V42" i="99"/>
  <c r="U42" i="99"/>
  <c r="T42" i="99"/>
  <c r="S42" i="99"/>
  <c r="Q42" i="99"/>
  <c r="P42" i="99"/>
  <c r="O42" i="99"/>
  <c r="N42" i="99"/>
  <c r="M42" i="99"/>
  <c r="K42" i="99"/>
  <c r="J42" i="99"/>
  <c r="I42" i="99"/>
  <c r="H42" i="99"/>
  <c r="G42" i="99"/>
  <c r="E42" i="99"/>
  <c r="D42" i="99"/>
  <c r="C42" i="99"/>
  <c r="AE41" i="99"/>
  <c r="AC41" i="99"/>
  <c r="AB41" i="99"/>
  <c r="AA41" i="99"/>
  <c r="Z41" i="99"/>
  <c r="Y41" i="99"/>
  <c r="W41" i="99"/>
  <c r="V41" i="99"/>
  <c r="U41" i="99"/>
  <c r="T41" i="99"/>
  <c r="S41" i="99"/>
  <c r="Q41" i="99"/>
  <c r="P41" i="99"/>
  <c r="O41" i="99"/>
  <c r="N41" i="99"/>
  <c r="M41" i="99"/>
  <c r="K41" i="99"/>
  <c r="J41" i="99"/>
  <c r="I41" i="99"/>
  <c r="H41" i="99"/>
  <c r="G41" i="99"/>
  <c r="E41" i="99"/>
  <c r="D41" i="99"/>
  <c r="C41" i="99"/>
  <c r="AE40" i="99"/>
  <c r="AC40" i="99"/>
  <c r="AB40" i="99"/>
  <c r="AA40" i="99"/>
  <c r="Z40" i="99"/>
  <c r="Y40" i="99"/>
  <c r="W40" i="99"/>
  <c r="V40" i="99"/>
  <c r="U40" i="99"/>
  <c r="T40" i="99"/>
  <c r="S40" i="99"/>
  <c r="Q40" i="99"/>
  <c r="P40" i="99"/>
  <c r="O40" i="99"/>
  <c r="N40" i="99"/>
  <c r="M40" i="99"/>
  <c r="K40" i="99"/>
  <c r="J40" i="99"/>
  <c r="I40" i="99"/>
  <c r="H40" i="99"/>
  <c r="G40" i="99"/>
  <c r="E40" i="99"/>
  <c r="D40" i="99"/>
  <c r="C40" i="99"/>
  <c r="AE39" i="99"/>
  <c r="AC39" i="99"/>
  <c r="AB39" i="99"/>
  <c r="AA39" i="99"/>
  <c r="Z39" i="99"/>
  <c r="Y39" i="99"/>
  <c r="W39" i="99"/>
  <c r="V39" i="99"/>
  <c r="U39" i="99"/>
  <c r="T39" i="99"/>
  <c r="S39" i="99"/>
  <c r="Q39" i="99"/>
  <c r="P39" i="99"/>
  <c r="O39" i="99"/>
  <c r="N39" i="99"/>
  <c r="M39" i="99"/>
  <c r="K39" i="99"/>
  <c r="J39" i="99"/>
  <c r="I39" i="99"/>
  <c r="H39" i="99"/>
  <c r="G39" i="99"/>
  <c r="E39" i="99"/>
  <c r="D39" i="99"/>
  <c r="C39" i="99"/>
  <c r="AE38" i="99"/>
  <c r="AC38" i="99"/>
  <c r="AB38" i="99"/>
  <c r="AA38" i="99"/>
  <c r="Z38" i="99"/>
  <c r="Y38" i="99"/>
  <c r="W38" i="99"/>
  <c r="V38" i="99"/>
  <c r="U38" i="99"/>
  <c r="T38" i="99"/>
  <c r="S38" i="99"/>
  <c r="Q38" i="99"/>
  <c r="P38" i="99"/>
  <c r="O38" i="99"/>
  <c r="N38" i="99"/>
  <c r="M38" i="99"/>
  <c r="K38" i="99"/>
  <c r="J38" i="99"/>
  <c r="I38" i="99"/>
  <c r="H38" i="99"/>
  <c r="G38" i="99"/>
  <c r="E38" i="99"/>
  <c r="D38" i="99"/>
  <c r="C38" i="99"/>
  <c r="AE37" i="99"/>
  <c r="AC37" i="99"/>
  <c r="AB37" i="99"/>
  <c r="AA37" i="99"/>
  <c r="Z37" i="99"/>
  <c r="Y37" i="99"/>
  <c r="W37" i="99"/>
  <c r="V37" i="99"/>
  <c r="U37" i="99"/>
  <c r="T37" i="99"/>
  <c r="S37" i="99"/>
  <c r="Q37" i="99"/>
  <c r="P37" i="99"/>
  <c r="O37" i="99"/>
  <c r="N37" i="99"/>
  <c r="M37" i="99"/>
  <c r="K37" i="99"/>
  <c r="J37" i="99"/>
  <c r="I37" i="99"/>
  <c r="H37" i="99"/>
  <c r="G37" i="99"/>
  <c r="E37" i="99"/>
  <c r="D37" i="99"/>
  <c r="C37" i="99"/>
  <c r="AE36" i="99"/>
  <c r="AC36" i="99"/>
  <c r="AB36" i="99"/>
  <c r="AA36" i="99"/>
  <c r="Z36" i="99"/>
  <c r="Y36" i="99"/>
  <c r="W36" i="99"/>
  <c r="V36" i="99"/>
  <c r="U36" i="99"/>
  <c r="T36" i="99"/>
  <c r="S36" i="99"/>
  <c r="Q36" i="99"/>
  <c r="P36" i="99"/>
  <c r="O36" i="99"/>
  <c r="N36" i="99"/>
  <c r="M36" i="99"/>
  <c r="K36" i="99"/>
  <c r="J36" i="99"/>
  <c r="I36" i="99"/>
  <c r="H36" i="99"/>
  <c r="G36" i="99"/>
  <c r="E36" i="99"/>
  <c r="D36" i="99"/>
  <c r="C36" i="99"/>
  <c r="AE35" i="99"/>
  <c r="AC35" i="99"/>
  <c r="AB35" i="99"/>
  <c r="AA35" i="99"/>
  <c r="Z35" i="99"/>
  <c r="Y35" i="99"/>
  <c r="W35" i="99"/>
  <c r="V35" i="99"/>
  <c r="U35" i="99"/>
  <c r="T35" i="99"/>
  <c r="S35" i="99"/>
  <c r="Q35" i="99"/>
  <c r="P35" i="99"/>
  <c r="O35" i="99"/>
  <c r="N35" i="99"/>
  <c r="M35" i="99"/>
  <c r="K35" i="99"/>
  <c r="J35" i="99"/>
  <c r="I35" i="99"/>
  <c r="H35" i="99"/>
  <c r="G35" i="99"/>
  <c r="E35" i="99"/>
  <c r="D35" i="99"/>
  <c r="C35" i="99"/>
  <c r="AE34" i="99"/>
  <c r="AC34" i="99"/>
  <c r="AB34" i="99"/>
  <c r="AA34" i="99"/>
  <c r="Z34" i="99"/>
  <c r="Y34" i="99"/>
  <c r="W34" i="99"/>
  <c r="V34" i="99"/>
  <c r="U34" i="99"/>
  <c r="T34" i="99"/>
  <c r="S34" i="99"/>
  <c r="Q34" i="99"/>
  <c r="P34" i="99"/>
  <c r="O34" i="99"/>
  <c r="N34" i="99"/>
  <c r="M34" i="99"/>
  <c r="K34" i="99"/>
  <c r="J34" i="99"/>
  <c r="I34" i="99"/>
  <c r="H34" i="99"/>
  <c r="G34" i="99"/>
  <c r="E34" i="99"/>
  <c r="D34" i="99"/>
  <c r="C34" i="99"/>
  <c r="AE33" i="99"/>
  <c r="AC33" i="99"/>
  <c r="AB33" i="99"/>
  <c r="AA33" i="99"/>
  <c r="Z33" i="99"/>
  <c r="Y33" i="99"/>
  <c r="W33" i="99"/>
  <c r="V33" i="99"/>
  <c r="U33" i="99"/>
  <c r="T33" i="99"/>
  <c r="S33" i="99"/>
  <c r="Q33" i="99"/>
  <c r="P33" i="99"/>
  <c r="O33" i="99"/>
  <c r="N33" i="99"/>
  <c r="M33" i="99"/>
  <c r="K33" i="99"/>
  <c r="J33" i="99"/>
  <c r="I33" i="99"/>
  <c r="H33" i="99"/>
  <c r="G33" i="99"/>
  <c r="E33" i="99"/>
  <c r="D33" i="99"/>
  <c r="C33" i="99"/>
  <c r="AE32" i="99"/>
  <c r="AC32" i="99"/>
  <c r="AB32" i="99"/>
  <c r="AA32" i="99"/>
  <c r="Z32" i="99"/>
  <c r="Y32" i="99"/>
  <c r="W32" i="99"/>
  <c r="V32" i="99"/>
  <c r="U32" i="99"/>
  <c r="T32" i="99"/>
  <c r="S32" i="99"/>
  <c r="Q32" i="99"/>
  <c r="P32" i="99"/>
  <c r="O32" i="99"/>
  <c r="N32" i="99"/>
  <c r="M32" i="99"/>
  <c r="K32" i="99"/>
  <c r="J32" i="99"/>
  <c r="I32" i="99"/>
  <c r="H32" i="99"/>
  <c r="G32" i="99"/>
  <c r="E32" i="99"/>
  <c r="D32" i="99"/>
  <c r="C32" i="99"/>
  <c r="AE31" i="99"/>
  <c r="AC31" i="99"/>
  <c r="AB31" i="99"/>
  <c r="AA31" i="99"/>
  <c r="Z31" i="99"/>
  <c r="Y31" i="99"/>
  <c r="W31" i="99"/>
  <c r="V31" i="99"/>
  <c r="U31" i="99"/>
  <c r="T31" i="99"/>
  <c r="S31" i="99"/>
  <c r="Q31" i="99"/>
  <c r="P31" i="99"/>
  <c r="O31" i="99"/>
  <c r="N31" i="99"/>
  <c r="M31" i="99"/>
  <c r="K31" i="99"/>
  <c r="J31" i="99"/>
  <c r="I31" i="99"/>
  <c r="H31" i="99"/>
  <c r="G31" i="99"/>
  <c r="E31" i="99"/>
  <c r="D31" i="99"/>
  <c r="C31" i="99"/>
  <c r="AE30" i="99"/>
  <c r="AC30" i="99"/>
  <c r="AB30" i="99"/>
  <c r="AA30" i="99"/>
  <c r="Z30" i="99"/>
  <c r="Y30" i="99"/>
  <c r="W30" i="99"/>
  <c r="V30" i="99"/>
  <c r="U30" i="99"/>
  <c r="T30" i="99"/>
  <c r="S30" i="99"/>
  <c r="Q30" i="99"/>
  <c r="P30" i="99"/>
  <c r="O30" i="99"/>
  <c r="N30" i="99"/>
  <c r="M30" i="99"/>
  <c r="K30" i="99"/>
  <c r="J30" i="99"/>
  <c r="I30" i="99"/>
  <c r="H30" i="99"/>
  <c r="G30" i="99"/>
  <c r="E30" i="99"/>
  <c r="D30" i="99"/>
  <c r="C30" i="99"/>
  <c r="AE29" i="99"/>
  <c r="AC29" i="99"/>
  <c r="AB29" i="99"/>
  <c r="AA29" i="99"/>
  <c r="Z29" i="99"/>
  <c r="Y29" i="99"/>
  <c r="W29" i="99"/>
  <c r="V29" i="99"/>
  <c r="U29" i="99"/>
  <c r="T29" i="99"/>
  <c r="S29" i="99"/>
  <c r="Q29" i="99"/>
  <c r="P29" i="99"/>
  <c r="O29" i="99"/>
  <c r="N29" i="99"/>
  <c r="M29" i="99"/>
  <c r="K29" i="99"/>
  <c r="J29" i="99"/>
  <c r="I29" i="99"/>
  <c r="H29" i="99"/>
  <c r="G29" i="99"/>
  <c r="E29" i="99"/>
  <c r="D29" i="99"/>
  <c r="C29" i="99"/>
  <c r="N62" i="50" l="1"/>
  <c r="L62" i="50"/>
  <c r="K62" i="50"/>
  <c r="J62" i="50"/>
  <c r="I62" i="50"/>
  <c r="H62" i="50"/>
  <c r="G62" i="50"/>
  <c r="F62" i="50"/>
  <c r="E62" i="50"/>
  <c r="D62" i="50"/>
  <c r="C62" i="50"/>
  <c r="N61" i="50"/>
  <c r="L61" i="50"/>
  <c r="K61" i="50"/>
  <c r="J61" i="50"/>
  <c r="I61" i="50"/>
  <c r="H61" i="50"/>
  <c r="G61" i="50"/>
  <c r="F61" i="50"/>
  <c r="E61" i="50"/>
  <c r="D61" i="50"/>
  <c r="C61" i="50"/>
  <c r="N60" i="50"/>
  <c r="L60" i="50"/>
  <c r="K60" i="50"/>
  <c r="J60" i="50"/>
  <c r="I60" i="50"/>
  <c r="H60" i="50"/>
  <c r="G60" i="50"/>
  <c r="F60" i="50"/>
  <c r="E60" i="50"/>
  <c r="D60" i="50"/>
  <c r="C60" i="50"/>
  <c r="N59" i="50"/>
  <c r="L59" i="50"/>
  <c r="K59" i="50"/>
  <c r="J59" i="50"/>
  <c r="I59" i="50"/>
  <c r="H59" i="50"/>
  <c r="G59" i="50"/>
  <c r="F59" i="50"/>
  <c r="E59" i="50"/>
  <c r="D59" i="50"/>
  <c r="C59" i="50"/>
  <c r="N58" i="50"/>
  <c r="L58" i="50"/>
  <c r="K58" i="50"/>
  <c r="J58" i="50"/>
  <c r="I58" i="50"/>
  <c r="H58" i="50"/>
  <c r="G58" i="50"/>
  <c r="F58" i="50"/>
  <c r="E58" i="50"/>
  <c r="D58" i="50"/>
  <c r="C58" i="50"/>
  <c r="N57" i="50"/>
  <c r="L57" i="50"/>
  <c r="K57" i="50"/>
  <c r="J57" i="50"/>
  <c r="I57" i="50"/>
  <c r="H57" i="50"/>
  <c r="G57" i="50"/>
  <c r="F57" i="50"/>
  <c r="E57" i="50"/>
  <c r="D57" i="50"/>
  <c r="C57" i="50"/>
  <c r="N56" i="50"/>
  <c r="L56" i="50"/>
  <c r="K56" i="50"/>
  <c r="J56" i="50"/>
  <c r="I56" i="50"/>
  <c r="H56" i="50"/>
  <c r="G56" i="50"/>
  <c r="F56" i="50"/>
  <c r="E56" i="50"/>
  <c r="D56" i="50"/>
  <c r="C56" i="50"/>
  <c r="N55" i="50"/>
  <c r="L55" i="50"/>
  <c r="K55" i="50"/>
  <c r="J55" i="50"/>
  <c r="I55" i="50"/>
  <c r="H55" i="50"/>
  <c r="G55" i="50"/>
  <c r="F55" i="50"/>
  <c r="E55" i="50"/>
  <c r="D55" i="50"/>
  <c r="C55" i="50"/>
  <c r="N54" i="50"/>
  <c r="L54" i="50"/>
  <c r="K54" i="50"/>
  <c r="J54" i="50"/>
  <c r="I54" i="50"/>
  <c r="H54" i="50"/>
  <c r="G54" i="50"/>
  <c r="F54" i="50"/>
  <c r="E54" i="50"/>
  <c r="D54" i="50"/>
  <c r="C54" i="50"/>
  <c r="N53" i="50"/>
  <c r="L53" i="50"/>
  <c r="K53" i="50"/>
  <c r="J53" i="50"/>
  <c r="I53" i="50"/>
  <c r="H53" i="50"/>
  <c r="G53" i="50"/>
  <c r="F53" i="50"/>
  <c r="E53" i="50"/>
  <c r="D53" i="50"/>
  <c r="C53" i="50"/>
  <c r="N52" i="50"/>
  <c r="L52" i="50"/>
  <c r="K52" i="50"/>
  <c r="J52" i="50"/>
  <c r="I52" i="50"/>
  <c r="H52" i="50"/>
  <c r="G52" i="50"/>
  <c r="F52" i="50"/>
  <c r="E52" i="50"/>
  <c r="D52" i="50"/>
  <c r="C52" i="50"/>
  <c r="N51" i="50"/>
  <c r="L51" i="50"/>
  <c r="K51" i="50"/>
  <c r="J51" i="50"/>
  <c r="I51" i="50"/>
  <c r="H51" i="50"/>
  <c r="G51" i="50"/>
  <c r="F51" i="50"/>
  <c r="E51" i="50"/>
  <c r="D51" i="50"/>
  <c r="C51" i="50"/>
  <c r="N50" i="50"/>
  <c r="L50" i="50"/>
  <c r="K50" i="50"/>
  <c r="J50" i="50"/>
  <c r="I50" i="50"/>
  <c r="H50" i="50"/>
  <c r="G50" i="50"/>
  <c r="F50" i="50"/>
  <c r="E50" i="50"/>
  <c r="D50" i="50"/>
  <c r="C50" i="50"/>
  <c r="N49" i="50"/>
  <c r="L49" i="50"/>
  <c r="K49" i="50"/>
  <c r="J49" i="50"/>
  <c r="I49" i="50"/>
  <c r="H49" i="50"/>
  <c r="G49" i="50"/>
  <c r="F49" i="50"/>
  <c r="E49" i="50"/>
  <c r="D49" i="50"/>
  <c r="C49" i="50"/>
  <c r="N48" i="50"/>
  <c r="L48" i="50"/>
  <c r="K48" i="50"/>
  <c r="J48" i="50"/>
  <c r="I48" i="50"/>
  <c r="H48" i="50"/>
  <c r="G48" i="50"/>
  <c r="F48" i="50"/>
  <c r="E48" i="50"/>
  <c r="D48" i="50"/>
  <c r="C48" i="50"/>
  <c r="N41" i="50"/>
  <c r="L41" i="50"/>
  <c r="K41" i="50"/>
  <c r="J41" i="50"/>
  <c r="I41" i="50"/>
  <c r="H41" i="50"/>
  <c r="G41" i="50"/>
  <c r="F41" i="50"/>
  <c r="E41" i="50"/>
  <c r="D41" i="50"/>
  <c r="C41" i="50"/>
  <c r="N40" i="50"/>
  <c r="L40" i="50"/>
  <c r="K40" i="50"/>
  <c r="J40" i="50"/>
  <c r="I40" i="50"/>
  <c r="H40" i="50"/>
  <c r="G40" i="50"/>
  <c r="F40" i="50"/>
  <c r="E40" i="50"/>
  <c r="D40" i="50"/>
  <c r="C40" i="50"/>
  <c r="N39" i="50"/>
  <c r="L39" i="50"/>
  <c r="K39" i="50"/>
  <c r="J39" i="50"/>
  <c r="I39" i="50"/>
  <c r="H39" i="50"/>
  <c r="G39" i="50"/>
  <c r="F39" i="50"/>
  <c r="E39" i="50"/>
  <c r="D39" i="50"/>
  <c r="C39" i="50"/>
  <c r="N38" i="50"/>
  <c r="L38" i="50"/>
  <c r="K38" i="50"/>
  <c r="J38" i="50"/>
  <c r="I38" i="50"/>
  <c r="H38" i="50"/>
  <c r="G38" i="50"/>
  <c r="F38" i="50"/>
  <c r="E38" i="50"/>
  <c r="D38" i="50"/>
  <c r="C38" i="50"/>
  <c r="N37" i="50"/>
  <c r="L37" i="50"/>
  <c r="K37" i="50"/>
  <c r="J37" i="50"/>
  <c r="I37" i="50"/>
  <c r="H37" i="50"/>
  <c r="G37" i="50"/>
  <c r="F37" i="50"/>
  <c r="E37" i="50"/>
  <c r="D37" i="50"/>
  <c r="C37" i="50"/>
  <c r="N36" i="50"/>
  <c r="L36" i="50"/>
  <c r="K36" i="50"/>
  <c r="J36" i="50"/>
  <c r="I36" i="50"/>
  <c r="H36" i="50"/>
  <c r="G36" i="50"/>
  <c r="F36" i="50"/>
  <c r="E36" i="50"/>
  <c r="D36" i="50"/>
  <c r="C36" i="50"/>
  <c r="N35" i="50"/>
  <c r="L35" i="50"/>
  <c r="K35" i="50"/>
  <c r="J35" i="50"/>
  <c r="I35" i="50"/>
  <c r="H35" i="50"/>
  <c r="G35" i="50"/>
  <c r="F35" i="50"/>
  <c r="E35" i="50"/>
  <c r="D35" i="50"/>
  <c r="C35" i="50"/>
  <c r="N34" i="50"/>
  <c r="L34" i="50"/>
  <c r="K34" i="50"/>
  <c r="J34" i="50"/>
  <c r="I34" i="50"/>
  <c r="H34" i="50"/>
  <c r="G34" i="50"/>
  <c r="F34" i="50"/>
  <c r="E34" i="50"/>
  <c r="D34" i="50"/>
  <c r="C34" i="50"/>
  <c r="N33" i="50"/>
  <c r="L33" i="50"/>
  <c r="K33" i="50"/>
  <c r="J33" i="50"/>
  <c r="I33" i="50"/>
  <c r="H33" i="50"/>
  <c r="G33" i="50"/>
  <c r="F33" i="50"/>
  <c r="E33" i="50"/>
  <c r="D33" i="50"/>
  <c r="C33" i="50"/>
  <c r="N32" i="50"/>
  <c r="L32" i="50"/>
  <c r="K32" i="50"/>
  <c r="J32" i="50"/>
  <c r="I32" i="50"/>
  <c r="H32" i="50"/>
  <c r="G32" i="50"/>
  <c r="F32" i="50"/>
  <c r="E32" i="50"/>
  <c r="D32" i="50"/>
  <c r="C32" i="50"/>
  <c r="N31" i="50"/>
  <c r="L31" i="50"/>
  <c r="K31" i="50"/>
  <c r="J31" i="50"/>
  <c r="I31" i="50"/>
  <c r="H31" i="50"/>
  <c r="G31" i="50"/>
  <c r="F31" i="50"/>
  <c r="E31" i="50"/>
  <c r="D31" i="50"/>
  <c r="C31" i="50"/>
  <c r="N30" i="50"/>
  <c r="L30" i="50"/>
  <c r="K30" i="50"/>
  <c r="J30" i="50"/>
  <c r="I30" i="50"/>
  <c r="H30" i="50"/>
  <c r="G30" i="50"/>
  <c r="F30" i="50"/>
  <c r="E30" i="50"/>
  <c r="D30" i="50"/>
  <c r="C30" i="50"/>
  <c r="N29" i="50"/>
  <c r="L29" i="50"/>
  <c r="K29" i="50"/>
  <c r="J29" i="50"/>
  <c r="I29" i="50"/>
  <c r="H29" i="50"/>
  <c r="G29" i="50"/>
  <c r="F29" i="50"/>
  <c r="E29" i="50"/>
  <c r="D29" i="50"/>
  <c r="C29" i="50"/>
  <c r="N28" i="50"/>
  <c r="L28" i="50"/>
  <c r="K28" i="50"/>
  <c r="J28" i="50"/>
  <c r="I28" i="50"/>
  <c r="H28" i="50"/>
  <c r="G28" i="50"/>
  <c r="F28" i="50"/>
  <c r="E28" i="50"/>
  <c r="D28" i="50"/>
  <c r="C28" i="50"/>
  <c r="N27" i="50"/>
  <c r="L27" i="50"/>
  <c r="K27" i="50"/>
  <c r="J27" i="50"/>
  <c r="I27" i="50"/>
  <c r="H27" i="50"/>
  <c r="G27" i="50"/>
  <c r="F27" i="50"/>
  <c r="E27" i="50"/>
  <c r="D27" i="50"/>
  <c r="C27" i="50"/>
  <c r="Y19" i="50"/>
  <c r="X19" i="50"/>
  <c r="W19" i="50"/>
  <c r="Y18" i="50"/>
  <c r="X18" i="50"/>
  <c r="W18" i="50"/>
  <c r="Y17" i="50"/>
  <c r="X17" i="50"/>
  <c r="W17" i="50"/>
  <c r="Y16" i="50"/>
  <c r="X16" i="50"/>
  <c r="W16" i="50"/>
  <c r="Y15" i="50"/>
  <c r="X15" i="50"/>
  <c r="W15" i="50"/>
  <c r="Y14" i="50"/>
  <c r="X14" i="50"/>
  <c r="W14" i="50"/>
  <c r="Y13" i="50"/>
  <c r="X13" i="50"/>
  <c r="W13" i="50"/>
  <c r="Y12" i="50"/>
  <c r="X12" i="50"/>
  <c r="W12" i="50"/>
  <c r="Y11" i="50"/>
  <c r="X11" i="50"/>
  <c r="W11" i="50"/>
  <c r="Y10" i="50"/>
  <c r="X10" i="50"/>
  <c r="W10" i="50"/>
  <c r="Y9" i="50"/>
  <c r="X9" i="50"/>
  <c r="W9" i="50"/>
  <c r="Y8" i="50"/>
  <c r="X8" i="50"/>
  <c r="W8" i="50"/>
  <c r="Y7" i="50"/>
  <c r="X7" i="50"/>
  <c r="W7" i="50"/>
  <c r="Y6" i="50"/>
  <c r="X6" i="50"/>
  <c r="W6" i="50"/>
  <c r="Y5" i="50"/>
  <c r="X5" i="50"/>
  <c r="W5" i="50"/>
  <c r="U19" i="50"/>
  <c r="T19" i="50"/>
  <c r="S19" i="50"/>
  <c r="U18" i="50"/>
  <c r="T18" i="50"/>
  <c r="S18" i="50"/>
  <c r="U17" i="50"/>
  <c r="T17" i="50"/>
  <c r="S17" i="50"/>
  <c r="U16" i="50"/>
  <c r="T16" i="50"/>
  <c r="S16" i="50"/>
  <c r="U15" i="50"/>
  <c r="T15" i="50"/>
  <c r="S15" i="50"/>
  <c r="U14" i="50"/>
  <c r="T14" i="50"/>
  <c r="S14" i="50"/>
  <c r="U13" i="50"/>
  <c r="T13" i="50"/>
  <c r="S13" i="50"/>
  <c r="U12" i="50"/>
  <c r="T12" i="50"/>
  <c r="S12" i="50"/>
  <c r="U11" i="50"/>
  <c r="T11" i="50"/>
  <c r="S11" i="50"/>
  <c r="U10" i="50"/>
  <c r="T10" i="50"/>
  <c r="S10" i="50"/>
  <c r="U9" i="50"/>
  <c r="T9" i="50"/>
  <c r="S9" i="50"/>
  <c r="U8" i="50"/>
  <c r="T8" i="50"/>
  <c r="S8" i="50"/>
  <c r="U7" i="50"/>
  <c r="T7" i="50"/>
  <c r="S7" i="50"/>
  <c r="U6" i="50"/>
  <c r="T6" i="50"/>
  <c r="S6" i="50"/>
  <c r="U5" i="50"/>
  <c r="T5" i="50"/>
  <c r="S5" i="50"/>
  <c r="AE64" i="54"/>
  <c r="AE62" i="54"/>
  <c r="AE61" i="54"/>
  <c r="AE60" i="54"/>
  <c r="AE59" i="54"/>
  <c r="AE58" i="54"/>
  <c r="AE57" i="54"/>
  <c r="AE56" i="54"/>
  <c r="AE55" i="54"/>
  <c r="AE54" i="54"/>
  <c r="AE53" i="54"/>
  <c r="AE52" i="54"/>
  <c r="AE51" i="54"/>
  <c r="AE50" i="54"/>
  <c r="Y64" i="54"/>
  <c r="Y61" i="54"/>
  <c r="Y60" i="54"/>
  <c r="Y59" i="54"/>
  <c r="Y57" i="54"/>
  <c r="Y56" i="54"/>
  <c r="Y54" i="54"/>
  <c r="Y53" i="54"/>
  <c r="Y52" i="54"/>
  <c r="Y51" i="54"/>
  <c r="Y50" i="54"/>
  <c r="S64" i="54"/>
  <c r="S61" i="54"/>
  <c r="S60" i="54"/>
  <c r="S59" i="54"/>
  <c r="S57" i="54"/>
  <c r="S56" i="54"/>
  <c r="S55" i="54"/>
  <c r="S54" i="54"/>
  <c r="S52" i="54"/>
  <c r="S51" i="54"/>
  <c r="S50" i="54"/>
  <c r="M64" i="54"/>
  <c r="M63" i="54"/>
  <c r="M61" i="54"/>
  <c r="M60" i="54"/>
  <c r="M59" i="54"/>
  <c r="M57" i="54"/>
  <c r="M56" i="54"/>
  <c r="M55" i="54"/>
  <c r="M54" i="54"/>
  <c r="M52" i="54"/>
  <c r="M51" i="54"/>
  <c r="M50" i="54"/>
  <c r="AE42" i="54"/>
  <c r="AC42" i="54"/>
  <c r="AB42" i="54"/>
  <c r="AA42" i="54"/>
  <c r="Z42" i="54"/>
  <c r="Y42" i="54"/>
  <c r="W42" i="54"/>
  <c r="V42" i="54"/>
  <c r="U42" i="54"/>
  <c r="T42" i="54"/>
  <c r="S42" i="54"/>
  <c r="Q42" i="54"/>
  <c r="P42" i="54"/>
  <c r="O42" i="54"/>
  <c r="N42" i="54"/>
  <c r="M42" i="54"/>
  <c r="K42" i="54"/>
  <c r="J42" i="54"/>
  <c r="I42" i="54"/>
  <c r="H42" i="54"/>
  <c r="G42" i="54"/>
  <c r="E42" i="54"/>
  <c r="D42" i="54"/>
  <c r="C42" i="54"/>
  <c r="AE41" i="54"/>
  <c r="AC41" i="54"/>
  <c r="AB41" i="54"/>
  <c r="AA41" i="54"/>
  <c r="Z41" i="54"/>
  <c r="Y41" i="54"/>
  <c r="W41" i="54"/>
  <c r="V41" i="54"/>
  <c r="U41" i="54"/>
  <c r="T41" i="54"/>
  <c r="S41" i="54"/>
  <c r="Q41" i="54"/>
  <c r="P41" i="54"/>
  <c r="O41" i="54"/>
  <c r="N41" i="54"/>
  <c r="M41" i="54"/>
  <c r="K41" i="54"/>
  <c r="J41" i="54"/>
  <c r="I41" i="54"/>
  <c r="H41" i="54"/>
  <c r="G41" i="54"/>
  <c r="E41" i="54"/>
  <c r="D41" i="54"/>
  <c r="C41" i="54"/>
  <c r="AE40" i="54"/>
  <c r="AC40" i="54"/>
  <c r="AB40" i="54"/>
  <c r="AA40" i="54"/>
  <c r="Z40" i="54"/>
  <c r="Y40" i="54"/>
  <c r="W40" i="54"/>
  <c r="V40" i="54"/>
  <c r="U40" i="54"/>
  <c r="T40" i="54"/>
  <c r="S40" i="54"/>
  <c r="Q40" i="54"/>
  <c r="P40" i="54"/>
  <c r="O40" i="54"/>
  <c r="N40" i="54"/>
  <c r="M40" i="54"/>
  <c r="K40" i="54"/>
  <c r="J40" i="54"/>
  <c r="I40" i="54"/>
  <c r="H40" i="54"/>
  <c r="G40" i="54"/>
  <c r="E40" i="54"/>
  <c r="D40" i="54"/>
  <c r="C40" i="54"/>
  <c r="AE39" i="54"/>
  <c r="AC39" i="54"/>
  <c r="AB39" i="54"/>
  <c r="AA39" i="54"/>
  <c r="Z39" i="54"/>
  <c r="Y39" i="54"/>
  <c r="W39" i="54"/>
  <c r="V39" i="54"/>
  <c r="U39" i="54"/>
  <c r="T39" i="54"/>
  <c r="S39" i="54"/>
  <c r="Q39" i="54"/>
  <c r="P39" i="54"/>
  <c r="O39" i="54"/>
  <c r="N39" i="54"/>
  <c r="M39" i="54"/>
  <c r="K39" i="54"/>
  <c r="J39" i="54"/>
  <c r="I39" i="54"/>
  <c r="H39" i="54"/>
  <c r="G39" i="54"/>
  <c r="E39" i="54"/>
  <c r="D39" i="54"/>
  <c r="C39" i="54"/>
  <c r="AE38" i="54"/>
  <c r="AC38" i="54"/>
  <c r="AB38" i="54"/>
  <c r="AA38" i="54"/>
  <c r="Z38" i="54"/>
  <c r="Y38" i="54"/>
  <c r="W38" i="54"/>
  <c r="V38" i="54"/>
  <c r="U38" i="54"/>
  <c r="T38" i="54"/>
  <c r="S38" i="54"/>
  <c r="Q38" i="54"/>
  <c r="P38" i="54"/>
  <c r="O38" i="54"/>
  <c r="N38" i="54"/>
  <c r="M38" i="54"/>
  <c r="K38" i="54"/>
  <c r="J38" i="54"/>
  <c r="I38" i="54"/>
  <c r="H38" i="54"/>
  <c r="G38" i="54"/>
  <c r="E38" i="54"/>
  <c r="D38" i="54"/>
  <c r="C38" i="54"/>
  <c r="AE37" i="54"/>
  <c r="AC37" i="54"/>
  <c r="AB37" i="54"/>
  <c r="AA37" i="54"/>
  <c r="Z37" i="54"/>
  <c r="Y37" i="54"/>
  <c r="W37" i="54"/>
  <c r="V37" i="54"/>
  <c r="U37" i="54"/>
  <c r="T37" i="54"/>
  <c r="S37" i="54"/>
  <c r="Q37" i="54"/>
  <c r="P37" i="54"/>
  <c r="O37" i="54"/>
  <c r="N37" i="54"/>
  <c r="M37" i="54"/>
  <c r="K37" i="54"/>
  <c r="J37" i="54"/>
  <c r="I37" i="54"/>
  <c r="H37" i="54"/>
  <c r="G37" i="54"/>
  <c r="E37" i="54"/>
  <c r="D37" i="54"/>
  <c r="C37" i="54"/>
  <c r="AE36" i="54"/>
  <c r="AC36" i="54"/>
  <c r="AB36" i="54"/>
  <c r="AA36" i="54"/>
  <c r="Z36" i="54"/>
  <c r="Y36" i="54"/>
  <c r="W36" i="54"/>
  <c r="V36" i="54"/>
  <c r="U36" i="54"/>
  <c r="T36" i="54"/>
  <c r="S36" i="54"/>
  <c r="Q36" i="54"/>
  <c r="P36" i="54"/>
  <c r="O36" i="54"/>
  <c r="N36" i="54"/>
  <c r="M36" i="54"/>
  <c r="K36" i="54"/>
  <c r="J36" i="54"/>
  <c r="I36" i="54"/>
  <c r="H36" i="54"/>
  <c r="G36" i="54"/>
  <c r="E36" i="54"/>
  <c r="D36" i="54"/>
  <c r="C36" i="54"/>
  <c r="AE35" i="54"/>
  <c r="AC35" i="54"/>
  <c r="AB35" i="54"/>
  <c r="AA35" i="54"/>
  <c r="Z35" i="54"/>
  <c r="Y35" i="54"/>
  <c r="W35" i="54"/>
  <c r="V35" i="54"/>
  <c r="U35" i="54"/>
  <c r="T35" i="54"/>
  <c r="S35" i="54"/>
  <c r="Q35" i="54"/>
  <c r="P35" i="54"/>
  <c r="O35" i="54"/>
  <c r="N35" i="54"/>
  <c r="M35" i="54"/>
  <c r="K35" i="54"/>
  <c r="J35" i="54"/>
  <c r="I35" i="54"/>
  <c r="H35" i="54"/>
  <c r="G35" i="54"/>
  <c r="E35" i="54"/>
  <c r="D35" i="54"/>
  <c r="C35" i="54"/>
  <c r="AE34" i="54"/>
  <c r="AC34" i="54"/>
  <c r="AB34" i="54"/>
  <c r="AA34" i="54"/>
  <c r="Z34" i="54"/>
  <c r="Y34" i="54"/>
  <c r="W34" i="54"/>
  <c r="V34" i="54"/>
  <c r="U34" i="54"/>
  <c r="T34" i="54"/>
  <c r="S34" i="54"/>
  <c r="Q34" i="54"/>
  <c r="P34" i="54"/>
  <c r="O34" i="54"/>
  <c r="N34" i="54"/>
  <c r="M34" i="54"/>
  <c r="K34" i="54"/>
  <c r="J34" i="54"/>
  <c r="I34" i="54"/>
  <c r="H34" i="54"/>
  <c r="G34" i="54"/>
  <c r="E34" i="54"/>
  <c r="D34" i="54"/>
  <c r="C34" i="54"/>
  <c r="AE33" i="54"/>
  <c r="AC33" i="54"/>
  <c r="AB33" i="54"/>
  <c r="AA33" i="54"/>
  <c r="Z33" i="54"/>
  <c r="Y33" i="54"/>
  <c r="W33" i="54"/>
  <c r="V33" i="54"/>
  <c r="U33" i="54"/>
  <c r="T33" i="54"/>
  <c r="S33" i="54"/>
  <c r="Q33" i="54"/>
  <c r="P33" i="54"/>
  <c r="O33" i="54"/>
  <c r="N33" i="54"/>
  <c r="M33" i="54"/>
  <c r="K33" i="54"/>
  <c r="J33" i="54"/>
  <c r="I33" i="54"/>
  <c r="H33" i="54"/>
  <c r="G33" i="54"/>
  <c r="E33" i="54"/>
  <c r="D33" i="54"/>
  <c r="C33" i="54"/>
  <c r="AE32" i="54"/>
  <c r="AC32" i="54"/>
  <c r="AB32" i="54"/>
  <c r="AA32" i="54"/>
  <c r="Z32" i="54"/>
  <c r="Y32" i="54"/>
  <c r="W32" i="54"/>
  <c r="V32" i="54"/>
  <c r="U32" i="54"/>
  <c r="T32" i="54"/>
  <c r="S32" i="54"/>
  <c r="Q32" i="54"/>
  <c r="P32" i="54"/>
  <c r="O32" i="54"/>
  <c r="N32" i="54"/>
  <c r="M32" i="54"/>
  <c r="K32" i="54"/>
  <c r="J32" i="54"/>
  <c r="I32" i="54"/>
  <c r="H32" i="54"/>
  <c r="G32" i="54"/>
  <c r="C32" i="54"/>
  <c r="AE31" i="54"/>
  <c r="AC31" i="54"/>
  <c r="AB31" i="54"/>
  <c r="AA31" i="54"/>
  <c r="Z31" i="54"/>
  <c r="Y31" i="54"/>
  <c r="W31" i="54"/>
  <c r="V31" i="54"/>
  <c r="U31" i="54"/>
  <c r="T31" i="54"/>
  <c r="S31" i="54"/>
  <c r="Q31" i="54"/>
  <c r="P31" i="54"/>
  <c r="O31" i="54"/>
  <c r="N31" i="54"/>
  <c r="M31" i="54"/>
  <c r="K31" i="54"/>
  <c r="J31" i="54"/>
  <c r="I31" i="54"/>
  <c r="H31" i="54"/>
  <c r="G31" i="54"/>
  <c r="C31" i="54"/>
  <c r="AE30" i="54"/>
  <c r="AC30" i="54"/>
  <c r="AB30" i="54"/>
  <c r="AA30" i="54"/>
  <c r="Z30" i="54"/>
  <c r="Y30" i="54"/>
  <c r="W30" i="54"/>
  <c r="V30" i="54"/>
  <c r="U30" i="54"/>
  <c r="T30" i="54"/>
  <c r="S30" i="54"/>
  <c r="Q30" i="54"/>
  <c r="P30" i="54"/>
  <c r="O30" i="54"/>
  <c r="N30" i="54"/>
  <c r="M30" i="54"/>
  <c r="K30" i="54"/>
  <c r="J30" i="54"/>
  <c r="I30" i="54"/>
  <c r="H30" i="54"/>
  <c r="G30" i="54"/>
  <c r="C30" i="54"/>
  <c r="AE29" i="54"/>
  <c r="AC29" i="54"/>
  <c r="AB29" i="54"/>
  <c r="AA29" i="54"/>
  <c r="Z29" i="54"/>
  <c r="Y29" i="54"/>
  <c r="W29" i="54"/>
  <c r="V29" i="54"/>
  <c r="U29" i="54"/>
  <c r="T29" i="54"/>
  <c r="S29" i="54"/>
  <c r="Q29" i="54"/>
  <c r="P29" i="54"/>
  <c r="O29" i="54"/>
  <c r="N29" i="54"/>
  <c r="M29" i="54"/>
  <c r="K29" i="54"/>
  <c r="J29" i="54"/>
  <c r="I29" i="54"/>
  <c r="H29" i="54"/>
  <c r="G29" i="54"/>
  <c r="E29" i="54"/>
  <c r="D29" i="54"/>
  <c r="C29" i="54"/>
  <c r="AE28" i="54"/>
  <c r="AC28" i="54"/>
  <c r="AB28" i="54"/>
  <c r="AA28" i="54"/>
  <c r="Z28" i="54"/>
  <c r="Y28" i="54"/>
  <c r="W28" i="54"/>
  <c r="V28" i="54"/>
  <c r="U28" i="54"/>
  <c r="T28" i="54"/>
  <c r="S28" i="54"/>
  <c r="Q28" i="54"/>
  <c r="P28" i="54"/>
  <c r="O28" i="54"/>
  <c r="N28" i="54"/>
  <c r="M28" i="54"/>
  <c r="K28" i="54"/>
  <c r="J28" i="54"/>
  <c r="I28" i="54"/>
  <c r="H28" i="54"/>
  <c r="G28" i="54"/>
  <c r="E28" i="54"/>
  <c r="D28" i="54"/>
  <c r="C28" i="54"/>
  <c r="Y19" i="49"/>
  <c r="X19" i="49"/>
  <c r="W19" i="49"/>
  <c r="Y18" i="49"/>
  <c r="X18" i="49"/>
  <c r="W18" i="49"/>
  <c r="Y17" i="49"/>
  <c r="X17" i="49"/>
  <c r="W17" i="49"/>
  <c r="Y16" i="49"/>
  <c r="X16" i="49"/>
  <c r="W16" i="49"/>
  <c r="Y15" i="49"/>
  <c r="X15" i="49"/>
  <c r="W15" i="49"/>
  <c r="Y14" i="49"/>
  <c r="X14" i="49"/>
  <c r="W14" i="49"/>
  <c r="Y13" i="49"/>
  <c r="X13" i="49"/>
  <c r="W13" i="49"/>
  <c r="Y12" i="49"/>
  <c r="X12" i="49"/>
  <c r="W12" i="49"/>
  <c r="Y11" i="49"/>
  <c r="X11" i="49"/>
  <c r="W11" i="49"/>
  <c r="Y10" i="49"/>
  <c r="X10" i="49"/>
  <c r="W10" i="49"/>
  <c r="Y9" i="49"/>
  <c r="X9" i="49"/>
  <c r="W9" i="49"/>
  <c r="Y8" i="49"/>
  <c r="X8" i="49"/>
  <c r="W8" i="49"/>
  <c r="Y7" i="49"/>
  <c r="X7" i="49"/>
  <c r="W7" i="49"/>
  <c r="Y6" i="49"/>
  <c r="X6" i="49"/>
  <c r="W6" i="49"/>
  <c r="Y5" i="49"/>
  <c r="X5" i="49"/>
  <c r="W5" i="49"/>
  <c r="U19" i="49"/>
  <c r="T19" i="49"/>
  <c r="S19" i="49"/>
  <c r="U18" i="49"/>
  <c r="T18" i="49"/>
  <c r="S18" i="49"/>
  <c r="U17" i="49"/>
  <c r="T17" i="49"/>
  <c r="S17" i="49"/>
  <c r="U16" i="49"/>
  <c r="T16" i="49"/>
  <c r="S16" i="49"/>
  <c r="U15" i="49"/>
  <c r="T15" i="49"/>
  <c r="S15" i="49"/>
  <c r="U14" i="49"/>
  <c r="T14" i="49"/>
  <c r="S14" i="49"/>
  <c r="U13" i="49"/>
  <c r="T13" i="49"/>
  <c r="S13" i="49"/>
  <c r="U12" i="49"/>
  <c r="T12" i="49"/>
  <c r="S12" i="49"/>
  <c r="U11" i="49"/>
  <c r="T11" i="49"/>
  <c r="S11" i="49"/>
  <c r="U10" i="49"/>
  <c r="T10" i="49"/>
  <c r="S10" i="49"/>
  <c r="U9" i="49"/>
  <c r="T9" i="49"/>
  <c r="S9" i="49"/>
  <c r="U8" i="49"/>
  <c r="T8" i="49"/>
  <c r="S8" i="49"/>
  <c r="U7" i="49"/>
  <c r="T7" i="49"/>
  <c r="S7" i="49"/>
  <c r="U6" i="49"/>
  <c r="T6" i="49"/>
  <c r="S6" i="49"/>
  <c r="U5" i="49"/>
  <c r="T5" i="49"/>
  <c r="N40" i="49"/>
  <c r="L40" i="49"/>
  <c r="K40" i="49"/>
  <c r="J40" i="49"/>
  <c r="I40" i="49"/>
  <c r="H40" i="49"/>
  <c r="G40" i="49"/>
  <c r="F40" i="49"/>
  <c r="E40" i="49"/>
  <c r="D40" i="49"/>
  <c r="C40" i="49"/>
  <c r="N39" i="49"/>
  <c r="L39" i="49"/>
  <c r="K39" i="49"/>
  <c r="J39" i="49"/>
  <c r="I39" i="49"/>
  <c r="H39" i="49"/>
  <c r="G39" i="49"/>
  <c r="F39" i="49"/>
  <c r="E39" i="49"/>
  <c r="D39" i="49"/>
  <c r="C39" i="49"/>
  <c r="N38" i="49"/>
  <c r="L38" i="49"/>
  <c r="K38" i="49"/>
  <c r="J38" i="49"/>
  <c r="I38" i="49"/>
  <c r="H38" i="49"/>
  <c r="G38" i="49"/>
  <c r="F38" i="49"/>
  <c r="E38" i="49"/>
  <c r="D38" i="49"/>
  <c r="C38" i="49"/>
  <c r="N37" i="49"/>
  <c r="L37" i="49"/>
  <c r="K37" i="49"/>
  <c r="J37" i="49"/>
  <c r="I37" i="49"/>
  <c r="H37" i="49"/>
  <c r="G37" i="49"/>
  <c r="F37" i="49"/>
  <c r="E37" i="49"/>
  <c r="D37" i="49"/>
  <c r="C37" i="49"/>
  <c r="N36" i="49"/>
  <c r="L36" i="49"/>
  <c r="K36" i="49"/>
  <c r="J36" i="49"/>
  <c r="I36" i="49"/>
  <c r="H36" i="49"/>
  <c r="G36" i="49"/>
  <c r="F36" i="49"/>
  <c r="E36" i="49"/>
  <c r="D36" i="49"/>
  <c r="C36" i="49"/>
  <c r="N35" i="49"/>
  <c r="L35" i="49"/>
  <c r="K35" i="49"/>
  <c r="J35" i="49"/>
  <c r="I35" i="49"/>
  <c r="H35" i="49"/>
  <c r="G35" i="49"/>
  <c r="F35" i="49"/>
  <c r="E35" i="49"/>
  <c r="D35" i="49"/>
  <c r="C35" i="49"/>
  <c r="N34" i="49"/>
  <c r="L34" i="49"/>
  <c r="K34" i="49"/>
  <c r="J34" i="49"/>
  <c r="I34" i="49"/>
  <c r="H34" i="49"/>
  <c r="G34" i="49"/>
  <c r="F34" i="49"/>
  <c r="E34" i="49"/>
  <c r="D34" i="49"/>
  <c r="C34" i="49"/>
  <c r="N33" i="49"/>
  <c r="L33" i="49"/>
  <c r="K33" i="49"/>
  <c r="J33" i="49"/>
  <c r="I33" i="49"/>
  <c r="H33" i="49"/>
  <c r="G33" i="49"/>
  <c r="F33" i="49"/>
  <c r="E33" i="49"/>
  <c r="D33" i="49"/>
  <c r="C33" i="49"/>
  <c r="N32" i="49"/>
  <c r="L32" i="49"/>
  <c r="K32" i="49"/>
  <c r="J32" i="49"/>
  <c r="I32" i="49"/>
  <c r="H32" i="49"/>
  <c r="G32" i="49"/>
  <c r="F32" i="49"/>
  <c r="E32" i="49"/>
  <c r="D32" i="49"/>
  <c r="C32" i="49"/>
  <c r="N31" i="49"/>
  <c r="L31" i="49"/>
  <c r="K31" i="49"/>
  <c r="J31" i="49"/>
  <c r="I31" i="49"/>
  <c r="H31" i="49"/>
  <c r="G31" i="49"/>
  <c r="F31" i="49"/>
  <c r="E31" i="49"/>
  <c r="D31" i="49"/>
  <c r="C31" i="49"/>
  <c r="N30" i="49"/>
  <c r="L30" i="49"/>
  <c r="K30" i="49"/>
  <c r="J30" i="49"/>
  <c r="I30" i="49"/>
  <c r="H30" i="49"/>
  <c r="G30" i="49"/>
  <c r="F30" i="49"/>
  <c r="E30" i="49"/>
  <c r="D30" i="49"/>
  <c r="C30" i="49"/>
  <c r="N29" i="49"/>
  <c r="L29" i="49"/>
  <c r="K29" i="49"/>
  <c r="J29" i="49"/>
  <c r="I29" i="49"/>
  <c r="H29" i="49"/>
  <c r="G29" i="49"/>
  <c r="F29" i="49"/>
  <c r="E29" i="49"/>
  <c r="D29" i="49"/>
  <c r="C29" i="49"/>
  <c r="N28" i="49"/>
  <c r="L28" i="49"/>
  <c r="K28" i="49"/>
  <c r="J28" i="49"/>
  <c r="I28" i="49"/>
  <c r="H28" i="49"/>
  <c r="G28" i="49"/>
  <c r="F28" i="49"/>
  <c r="E28" i="49"/>
  <c r="D28" i="49"/>
  <c r="C28" i="49"/>
  <c r="N27" i="49"/>
  <c r="L27" i="49"/>
  <c r="K27" i="49"/>
  <c r="J27" i="49"/>
  <c r="I27" i="49"/>
  <c r="H27" i="49"/>
  <c r="G27" i="49"/>
  <c r="F27" i="49"/>
  <c r="E27" i="49"/>
  <c r="D27" i="49"/>
  <c r="C27" i="49"/>
  <c r="N26" i="49"/>
  <c r="L26" i="49"/>
  <c r="K26" i="49"/>
  <c r="J26" i="49"/>
  <c r="I26" i="49"/>
  <c r="H26" i="49"/>
  <c r="G26" i="49"/>
  <c r="F26" i="49"/>
  <c r="E26" i="49"/>
  <c r="D26" i="49"/>
  <c r="C26" i="49"/>
  <c r="AE64" i="46"/>
  <c r="AE63" i="46"/>
  <c r="AE62" i="46"/>
  <c r="AE61" i="46"/>
  <c r="AE60" i="46"/>
  <c r="AE57" i="46"/>
  <c r="AE56" i="46"/>
  <c r="AE55" i="46"/>
  <c r="AE54" i="46"/>
  <c r="AE53" i="46"/>
  <c r="AE52" i="46"/>
  <c r="AE51" i="46"/>
  <c r="AE50" i="46"/>
  <c r="Y50" i="46"/>
  <c r="M50" i="46"/>
  <c r="AE42" i="46"/>
  <c r="Z42" i="46"/>
  <c r="Y42" i="46"/>
  <c r="T42" i="46"/>
  <c r="S42" i="46"/>
  <c r="N42" i="46"/>
  <c r="M42" i="46"/>
  <c r="H42" i="46"/>
  <c r="G42" i="46"/>
  <c r="AE41" i="46"/>
  <c r="Z41" i="46"/>
  <c r="Y41" i="46"/>
  <c r="T41" i="46"/>
  <c r="S41" i="46"/>
  <c r="N41" i="46"/>
  <c r="M41" i="46"/>
  <c r="H41" i="46"/>
  <c r="G41" i="46"/>
  <c r="AE40" i="46"/>
  <c r="Z40" i="46"/>
  <c r="Y40" i="46"/>
  <c r="T40" i="46"/>
  <c r="S40" i="46"/>
  <c r="N40" i="46"/>
  <c r="M40" i="46"/>
  <c r="H40" i="46"/>
  <c r="G40" i="46"/>
  <c r="AE39" i="46"/>
  <c r="Z39" i="46"/>
  <c r="Y39" i="46"/>
  <c r="T39" i="46"/>
  <c r="S39" i="46"/>
  <c r="N39" i="46"/>
  <c r="M39" i="46"/>
  <c r="H39" i="46"/>
  <c r="G39" i="46"/>
  <c r="AE38" i="46"/>
  <c r="Z38" i="46"/>
  <c r="Y38" i="46"/>
  <c r="T38" i="46"/>
  <c r="S38" i="46"/>
  <c r="N38" i="46"/>
  <c r="M38" i="46"/>
  <c r="H38" i="46"/>
  <c r="G38" i="46"/>
  <c r="AE37" i="46"/>
  <c r="Z37" i="46"/>
  <c r="Y37" i="46"/>
  <c r="T37" i="46"/>
  <c r="S37" i="46"/>
  <c r="N37" i="46"/>
  <c r="M37" i="46"/>
  <c r="H37" i="46"/>
  <c r="G37" i="46"/>
  <c r="AE36" i="46"/>
  <c r="Z36" i="46"/>
  <c r="Y36" i="46"/>
  <c r="T36" i="46"/>
  <c r="S36" i="46"/>
  <c r="N36" i="46"/>
  <c r="M36" i="46"/>
  <c r="H36" i="46"/>
  <c r="G36" i="46"/>
  <c r="AE35" i="46"/>
  <c r="Z35" i="46"/>
  <c r="Y35" i="46"/>
  <c r="T35" i="46"/>
  <c r="S35" i="46"/>
  <c r="N35" i="46"/>
  <c r="M35" i="46"/>
  <c r="H35" i="46"/>
  <c r="G35" i="46"/>
  <c r="AE34" i="46"/>
  <c r="Z34" i="46"/>
  <c r="Y34" i="46"/>
  <c r="T34" i="46"/>
  <c r="S34" i="46"/>
  <c r="N34" i="46"/>
  <c r="M34" i="46"/>
  <c r="H34" i="46"/>
  <c r="G34" i="46"/>
  <c r="AE33" i="46"/>
  <c r="Z33" i="46"/>
  <c r="Y33" i="46"/>
  <c r="T33" i="46"/>
  <c r="S33" i="46"/>
  <c r="N33" i="46"/>
  <c r="M33" i="46"/>
  <c r="H33" i="46"/>
  <c r="G33" i="46"/>
  <c r="AE32" i="46"/>
  <c r="Z32" i="46"/>
  <c r="Y32" i="46"/>
  <c r="T32" i="46"/>
  <c r="S32" i="46"/>
  <c r="N32" i="46"/>
  <c r="M32" i="46"/>
  <c r="H32" i="46"/>
  <c r="G32" i="46"/>
  <c r="AE31" i="46"/>
  <c r="Z31" i="46"/>
  <c r="Y31" i="46"/>
  <c r="T31" i="46"/>
  <c r="S31" i="46"/>
  <c r="N31" i="46"/>
  <c r="M31" i="46"/>
  <c r="H31" i="46"/>
  <c r="G31" i="46"/>
  <c r="AE30" i="46"/>
  <c r="Z30" i="46"/>
  <c r="Y30" i="46"/>
  <c r="T30" i="46"/>
  <c r="S30" i="46"/>
  <c r="N30" i="46"/>
  <c r="M30" i="46"/>
  <c r="H30" i="46"/>
  <c r="G30" i="46"/>
  <c r="AE29" i="46"/>
  <c r="AC29" i="46"/>
  <c r="AB29" i="46"/>
  <c r="AA29" i="46"/>
  <c r="Z29" i="46"/>
  <c r="Y29" i="46"/>
  <c r="W29" i="46"/>
  <c r="V29" i="46"/>
  <c r="U29" i="46"/>
  <c r="T29" i="46"/>
  <c r="S29" i="46"/>
  <c r="Q29" i="46"/>
  <c r="P29" i="46"/>
  <c r="O29" i="46"/>
  <c r="N29" i="46"/>
  <c r="M29" i="46"/>
  <c r="K29" i="46"/>
  <c r="J29" i="46"/>
  <c r="I29" i="46"/>
  <c r="H29" i="46"/>
  <c r="G29" i="46"/>
  <c r="E29" i="46"/>
  <c r="D29" i="46"/>
  <c r="C29" i="46"/>
  <c r="AE28" i="46"/>
  <c r="AC28" i="46"/>
  <c r="AB28" i="46"/>
  <c r="AA28" i="46"/>
  <c r="Z28" i="46"/>
  <c r="Y28" i="46"/>
  <c r="W28" i="46"/>
  <c r="V28" i="46"/>
  <c r="U28" i="46"/>
  <c r="T28" i="46"/>
  <c r="S28" i="46"/>
  <c r="Q28" i="46"/>
  <c r="P28" i="46"/>
  <c r="O28" i="46"/>
  <c r="N28" i="46"/>
  <c r="M28" i="46"/>
  <c r="K28" i="46"/>
  <c r="J28" i="46"/>
  <c r="I28" i="46"/>
  <c r="H28" i="46"/>
  <c r="G28" i="46"/>
  <c r="E28" i="46"/>
  <c r="D28" i="46"/>
  <c r="C28" i="46"/>
  <c r="Y19" i="45"/>
  <c r="X19" i="45"/>
  <c r="W19" i="45"/>
  <c r="Y18" i="45"/>
  <c r="X18" i="45"/>
  <c r="W18" i="45"/>
  <c r="Y17" i="45"/>
  <c r="X17" i="45"/>
  <c r="W17" i="45"/>
  <c r="Y16" i="45"/>
  <c r="X16" i="45"/>
  <c r="W16" i="45"/>
  <c r="Y15" i="45"/>
  <c r="X15" i="45"/>
  <c r="W15" i="45"/>
  <c r="Y14" i="45"/>
  <c r="X14" i="45"/>
  <c r="W14" i="45"/>
  <c r="Y13" i="45"/>
  <c r="X13" i="45"/>
  <c r="W13" i="45"/>
  <c r="Y12" i="45"/>
  <c r="X12" i="45"/>
  <c r="W12" i="45"/>
  <c r="Y11" i="45"/>
  <c r="X11" i="45"/>
  <c r="W11" i="45"/>
  <c r="Y10" i="45"/>
  <c r="X10" i="45"/>
  <c r="W10" i="45"/>
  <c r="Y9" i="45"/>
  <c r="X9" i="45"/>
  <c r="W9" i="45"/>
  <c r="Y8" i="45"/>
  <c r="X8" i="45"/>
  <c r="W8" i="45"/>
  <c r="Y7" i="45"/>
  <c r="X7" i="45"/>
  <c r="W7" i="45"/>
  <c r="Y6" i="45"/>
  <c r="X6" i="45"/>
  <c r="W6" i="45"/>
  <c r="Y5" i="45"/>
  <c r="X5" i="45"/>
  <c r="W5" i="45"/>
  <c r="U19" i="45"/>
  <c r="T19" i="45"/>
  <c r="S19" i="45"/>
  <c r="U18" i="45"/>
  <c r="T18" i="45"/>
  <c r="S18" i="45"/>
  <c r="U17" i="45"/>
  <c r="T17" i="45"/>
  <c r="S17" i="45"/>
  <c r="U16" i="45"/>
  <c r="T16" i="45"/>
  <c r="S16" i="45"/>
  <c r="U15" i="45"/>
  <c r="T15" i="45"/>
  <c r="S15" i="45"/>
  <c r="U14" i="45"/>
  <c r="T14" i="45"/>
  <c r="S14" i="45"/>
  <c r="U13" i="45"/>
  <c r="T13" i="45"/>
  <c r="S13" i="45"/>
  <c r="U12" i="45"/>
  <c r="T12" i="45"/>
  <c r="S12" i="45"/>
  <c r="U11" i="45"/>
  <c r="T11" i="45"/>
  <c r="S11" i="45"/>
  <c r="U10" i="45"/>
  <c r="T10" i="45"/>
  <c r="S10" i="45"/>
  <c r="U9" i="45"/>
  <c r="T9" i="45"/>
  <c r="S9" i="45"/>
  <c r="U8" i="45"/>
  <c r="T8" i="45"/>
  <c r="S8" i="45"/>
  <c r="U7" i="45"/>
  <c r="T7" i="45"/>
  <c r="S7" i="45"/>
  <c r="U6" i="45"/>
  <c r="T6" i="45"/>
  <c r="S6" i="45"/>
  <c r="U5" i="45"/>
  <c r="T5" i="45"/>
  <c r="S5" i="45"/>
  <c r="I40" i="45"/>
  <c r="H40" i="45"/>
  <c r="G40" i="45"/>
  <c r="F40" i="45"/>
  <c r="E40" i="45"/>
  <c r="D40" i="45"/>
  <c r="C40" i="45"/>
  <c r="I39" i="45"/>
  <c r="H39" i="45"/>
  <c r="G39" i="45"/>
  <c r="F39" i="45"/>
  <c r="E39" i="45"/>
  <c r="D39" i="45"/>
  <c r="C39" i="45"/>
  <c r="I38" i="45"/>
  <c r="H38" i="45"/>
  <c r="G38" i="45"/>
  <c r="F38" i="45"/>
  <c r="E38" i="45"/>
  <c r="D38" i="45"/>
  <c r="C38" i="45"/>
  <c r="I37" i="45"/>
  <c r="H37" i="45"/>
  <c r="G37" i="45"/>
  <c r="F37" i="45"/>
  <c r="E37" i="45"/>
  <c r="D37" i="45"/>
  <c r="C37" i="45"/>
  <c r="I36" i="45"/>
  <c r="H36" i="45"/>
  <c r="G36" i="45"/>
  <c r="F36" i="45"/>
  <c r="E36" i="45"/>
  <c r="D36" i="45"/>
  <c r="C36" i="45"/>
  <c r="I35" i="45"/>
  <c r="H35" i="45"/>
  <c r="G35" i="45"/>
  <c r="F35" i="45"/>
  <c r="E35" i="45"/>
  <c r="D35" i="45"/>
  <c r="C35" i="45"/>
  <c r="I34" i="45"/>
  <c r="H34" i="45"/>
  <c r="G34" i="45"/>
  <c r="F34" i="45"/>
  <c r="E34" i="45"/>
  <c r="D34" i="45"/>
  <c r="C34" i="45"/>
  <c r="I33" i="45"/>
  <c r="H33" i="45"/>
  <c r="G33" i="45"/>
  <c r="F33" i="45"/>
  <c r="E33" i="45"/>
  <c r="D33" i="45"/>
  <c r="C3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L27" i="45"/>
  <c r="K27" i="45"/>
  <c r="J27" i="45"/>
  <c r="I27" i="45"/>
  <c r="H27" i="45"/>
  <c r="G27" i="45"/>
  <c r="F27" i="45"/>
  <c r="E27" i="45"/>
  <c r="D27" i="45"/>
  <c r="C27" i="45"/>
  <c r="N26" i="45"/>
  <c r="L26" i="45"/>
  <c r="K26" i="45"/>
  <c r="J26" i="45"/>
  <c r="I26" i="45"/>
  <c r="H26" i="45"/>
  <c r="G26" i="45"/>
  <c r="F26" i="45"/>
  <c r="E26" i="45"/>
  <c r="D26" i="45"/>
  <c r="C26" i="45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Y62" i="6"/>
  <c r="Y61" i="6"/>
  <c r="Y60" i="6"/>
  <c r="Y59" i="6"/>
  <c r="Y58" i="6"/>
  <c r="Y57" i="6"/>
  <c r="Y56" i="6"/>
  <c r="Y55" i="6"/>
  <c r="Y54" i="6"/>
  <c r="Y52" i="6"/>
  <c r="Y51" i="6"/>
  <c r="Y50" i="6"/>
  <c r="Y49" i="6"/>
  <c r="Y48" i="6"/>
  <c r="AE41" i="6"/>
  <c r="Z41" i="6"/>
  <c r="Y41" i="6"/>
  <c r="T41" i="6"/>
  <c r="S41" i="6"/>
  <c r="N41" i="6"/>
  <c r="M41" i="6"/>
  <c r="H41" i="6"/>
  <c r="G41" i="6"/>
  <c r="AE40" i="6"/>
  <c r="Z40" i="6"/>
  <c r="Y40" i="6"/>
  <c r="T40" i="6"/>
  <c r="S40" i="6"/>
  <c r="N40" i="6"/>
  <c r="M40" i="6"/>
  <c r="H40" i="6"/>
  <c r="G40" i="6"/>
  <c r="AE39" i="6"/>
  <c r="Z39" i="6"/>
  <c r="Y39" i="6"/>
  <c r="T39" i="6"/>
  <c r="S39" i="6"/>
  <c r="N39" i="6"/>
  <c r="M39" i="6"/>
  <c r="H39" i="6"/>
  <c r="G39" i="6"/>
  <c r="AE38" i="6"/>
  <c r="Z38" i="6"/>
  <c r="Y38" i="6"/>
  <c r="T38" i="6"/>
  <c r="S38" i="6"/>
  <c r="N38" i="6"/>
  <c r="M38" i="6"/>
  <c r="H38" i="6"/>
  <c r="G38" i="6"/>
  <c r="AE37" i="6"/>
  <c r="Z37" i="6"/>
  <c r="Y37" i="6"/>
  <c r="T37" i="6"/>
  <c r="S37" i="6"/>
  <c r="N37" i="6"/>
  <c r="M37" i="6"/>
  <c r="H37" i="6"/>
  <c r="G37" i="6"/>
  <c r="AE36" i="6"/>
  <c r="Z36" i="6"/>
  <c r="Y36" i="6"/>
  <c r="T36" i="6"/>
  <c r="S36" i="6"/>
  <c r="N36" i="6"/>
  <c r="M36" i="6"/>
  <c r="H36" i="6"/>
  <c r="G36" i="6"/>
  <c r="AE35" i="6"/>
  <c r="Z35" i="6"/>
  <c r="Y35" i="6"/>
  <c r="T35" i="6"/>
  <c r="S35" i="6"/>
  <c r="N35" i="6"/>
  <c r="M35" i="6"/>
  <c r="H35" i="6"/>
  <c r="G35" i="6"/>
  <c r="AE34" i="6"/>
  <c r="Z34" i="6"/>
  <c r="Y34" i="6"/>
  <c r="T34" i="6"/>
  <c r="S34" i="6"/>
  <c r="N34" i="6"/>
  <c r="M34" i="6"/>
  <c r="H34" i="6"/>
  <c r="G34" i="6"/>
  <c r="AE33" i="6"/>
  <c r="Z33" i="6"/>
  <c r="Y33" i="6"/>
  <c r="T33" i="6"/>
  <c r="S33" i="6"/>
  <c r="N33" i="6"/>
  <c r="M33" i="6"/>
  <c r="H33" i="6"/>
  <c r="G33" i="6"/>
  <c r="AE32" i="6"/>
  <c r="Z32" i="6"/>
  <c r="Y32" i="6"/>
  <c r="T32" i="6"/>
  <c r="S32" i="6"/>
  <c r="N32" i="6"/>
  <c r="M32" i="6"/>
  <c r="H32" i="6"/>
  <c r="G32" i="6"/>
  <c r="AE31" i="6"/>
  <c r="AC31" i="6"/>
  <c r="AB31" i="6"/>
  <c r="AA31" i="6"/>
  <c r="Z31" i="6"/>
  <c r="Y31" i="6"/>
  <c r="T31" i="6"/>
  <c r="S31" i="6"/>
  <c r="N31" i="6"/>
  <c r="M31" i="6"/>
  <c r="H31" i="6"/>
  <c r="G31" i="6"/>
  <c r="AE30" i="6"/>
  <c r="AC30" i="6"/>
  <c r="AB30" i="6"/>
  <c r="AA30" i="6"/>
  <c r="Z30" i="6"/>
  <c r="Y30" i="6"/>
  <c r="T30" i="6"/>
  <c r="S30" i="6"/>
  <c r="N30" i="6"/>
  <c r="M30" i="6"/>
  <c r="H30" i="6"/>
  <c r="G30" i="6"/>
  <c r="AE29" i="6"/>
  <c r="AC29" i="6"/>
  <c r="AB29" i="6"/>
  <c r="AA29" i="6"/>
  <c r="Z29" i="6"/>
  <c r="Y29" i="6"/>
  <c r="T29" i="6"/>
  <c r="S29" i="6"/>
  <c r="N29" i="6"/>
  <c r="M29" i="6"/>
  <c r="H29" i="6"/>
  <c r="G29" i="6"/>
  <c r="AE28" i="6"/>
  <c r="AC28" i="6"/>
  <c r="AB28" i="6"/>
  <c r="AA28" i="6"/>
  <c r="Z28" i="6"/>
  <c r="Y28" i="6"/>
  <c r="W28" i="6"/>
  <c r="V28" i="6"/>
  <c r="U28" i="6"/>
  <c r="T28" i="6"/>
  <c r="S28" i="6"/>
  <c r="Q28" i="6"/>
  <c r="P28" i="6"/>
  <c r="O28" i="6"/>
  <c r="N28" i="6"/>
  <c r="M28" i="6"/>
  <c r="K28" i="6"/>
  <c r="J28" i="6"/>
  <c r="I28" i="6"/>
  <c r="H28" i="6"/>
  <c r="G28" i="6"/>
  <c r="E28" i="6"/>
  <c r="D28" i="6"/>
  <c r="C28" i="6"/>
  <c r="AE27" i="6"/>
  <c r="AC27" i="6"/>
  <c r="AB27" i="6"/>
  <c r="AA27" i="6"/>
  <c r="Z27" i="6"/>
  <c r="Y27" i="6"/>
  <c r="W27" i="6"/>
  <c r="V27" i="6"/>
  <c r="U27" i="6"/>
  <c r="T27" i="6"/>
  <c r="S27" i="6"/>
  <c r="Q27" i="6"/>
  <c r="P27" i="6"/>
  <c r="O27" i="6"/>
  <c r="N27" i="6"/>
  <c r="M27" i="6"/>
  <c r="K27" i="6"/>
  <c r="J27" i="6"/>
  <c r="I27" i="6"/>
  <c r="H27" i="6"/>
  <c r="G27" i="6"/>
  <c r="E27" i="6"/>
  <c r="D27" i="6"/>
  <c r="C27" i="6"/>
  <c r="AE56" i="4"/>
  <c r="AE55" i="4"/>
  <c r="Y56" i="4"/>
  <c r="Y55" i="4"/>
  <c r="S56" i="4"/>
  <c r="S55" i="4"/>
  <c r="M56" i="4"/>
  <c r="M55" i="4"/>
  <c r="S62" i="6"/>
  <c r="S61" i="6"/>
  <c r="S60" i="6"/>
  <c r="S59" i="6"/>
  <c r="S58" i="6"/>
  <c r="S57" i="6"/>
  <c r="S56" i="6"/>
  <c r="S55" i="6"/>
  <c r="S54" i="6"/>
  <c r="S52" i="6"/>
  <c r="S51" i="6"/>
  <c r="S50" i="6"/>
  <c r="S49" i="6"/>
  <c r="S48" i="6"/>
  <c r="M62" i="6"/>
  <c r="M61" i="6"/>
  <c r="M60" i="6"/>
  <c r="M59" i="6"/>
  <c r="M58" i="6"/>
  <c r="M57" i="6"/>
  <c r="M56" i="6"/>
  <c r="M55" i="6"/>
  <c r="M54" i="6"/>
  <c r="M52" i="6"/>
  <c r="M51" i="6"/>
  <c r="M50" i="6"/>
  <c r="M49" i="6"/>
  <c r="M48" i="6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Y5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X19" i="5"/>
  <c r="W19" i="5"/>
  <c r="X18" i="5"/>
  <c r="W18" i="5"/>
  <c r="X17" i="5"/>
  <c r="W17" i="5"/>
  <c r="X16" i="5"/>
  <c r="W16" i="5"/>
  <c r="X15" i="5"/>
  <c r="W15" i="5"/>
  <c r="X14" i="5"/>
  <c r="W14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X5" i="5"/>
  <c r="W5" i="5"/>
  <c r="T19" i="5"/>
  <c r="S19" i="5"/>
  <c r="T18" i="5"/>
  <c r="S18" i="5"/>
  <c r="T17" i="5"/>
  <c r="S17" i="5"/>
  <c r="T16" i="5"/>
  <c r="S16" i="5"/>
  <c r="T15" i="5"/>
  <c r="S15" i="5"/>
  <c r="T14" i="5"/>
  <c r="S14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T5" i="5"/>
  <c r="S5" i="5"/>
  <c r="N39" i="5"/>
  <c r="H39" i="5"/>
  <c r="G39" i="5"/>
  <c r="F39" i="5"/>
  <c r="E39" i="5"/>
  <c r="D39" i="5"/>
  <c r="C39" i="5"/>
  <c r="N38" i="5"/>
  <c r="H38" i="5"/>
  <c r="G38" i="5"/>
  <c r="F38" i="5"/>
  <c r="E38" i="5"/>
  <c r="D38" i="5"/>
  <c r="C38" i="5"/>
  <c r="N37" i="5"/>
  <c r="H37" i="5"/>
  <c r="G37" i="5"/>
  <c r="F37" i="5"/>
  <c r="E37" i="5"/>
  <c r="D37" i="5"/>
  <c r="C37" i="5"/>
  <c r="N36" i="5"/>
  <c r="H36" i="5"/>
  <c r="G36" i="5"/>
  <c r="F36" i="5"/>
  <c r="E36" i="5"/>
  <c r="D36" i="5"/>
  <c r="C36" i="5"/>
  <c r="N35" i="5"/>
  <c r="H35" i="5"/>
  <c r="G35" i="5"/>
  <c r="F35" i="5"/>
  <c r="E35" i="5"/>
  <c r="D35" i="5"/>
  <c r="C35" i="5"/>
  <c r="N34" i="5"/>
  <c r="H34" i="5"/>
  <c r="G34" i="5"/>
  <c r="F34" i="5"/>
  <c r="E34" i="5"/>
  <c r="D34" i="5"/>
  <c r="C34" i="5"/>
  <c r="N33" i="5"/>
  <c r="H33" i="5"/>
  <c r="G33" i="5"/>
  <c r="F33" i="5"/>
  <c r="E33" i="5"/>
  <c r="D33" i="5"/>
  <c r="C33" i="5"/>
  <c r="N32" i="5"/>
  <c r="H32" i="5"/>
  <c r="G32" i="5"/>
  <c r="F32" i="5"/>
  <c r="E32" i="5"/>
  <c r="D32" i="5"/>
  <c r="C32" i="5"/>
  <c r="N31" i="5"/>
  <c r="H31" i="5"/>
  <c r="G31" i="5"/>
  <c r="F31" i="5"/>
  <c r="E31" i="5"/>
  <c r="D31" i="5"/>
  <c r="C31" i="5"/>
  <c r="N30" i="5"/>
  <c r="H30" i="5"/>
  <c r="G30" i="5"/>
  <c r="F30" i="5"/>
  <c r="E30" i="5"/>
  <c r="D30" i="5"/>
  <c r="C30" i="5"/>
  <c r="N29" i="5"/>
  <c r="H29" i="5"/>
  <c r="G29" i="5"/>
  <c r="F29" i="5"/>
  <c r="E29" i="5"/>
  <c r="D29" i="5"/>
  <c r="C29" i="5"/>
  <c r="N28" i="5"/>
  <c r="H28" i="5"/>
  <c r="G28" i="5"/>
  <c r="F28" i="5"/>
  <c r="E28" i="5"/>
  <c r="D28" i="5"/>
  <c r="C28" i="5"/>
  <c r="N27" i="5"/>
  <c r="H27" i="5"/>
  <c r="G27" i="5"/>
  <c r="F27" i="5"/>
  <c r="E27" i="5"/>
  <c r="D27" i="5"/>
  <c r="C27" i="5"/>
  <c r="N26" i="5"/>
  <c r="L26" i="5"/>
  <c r="K26" i="5"/>
  <c r="J26" i="5"/>
  <c r="I26" i="5"/>
  <c r="H26" i="5"/>
  <c r="G26" i="5"/>
  <c r="F26" i="5"/>
  <c r="E26" i="5"/>
  <c r="D26" i="5"/>
  <c r="C26" i="5"/>
  <c r="N25" i="5"/>
  <c r="L25" i="5"/>
  <c r="K25" i="5"/>
  <c r="J25" i="5"/>
  <c r="I25" i="5"/>
  <c r="H25" i="5"/>
  <c r="G25" i="5"/>
  <c r="F25" i="5"/>
  <c r="E25" i="5"/>
  <c r="D25" i="5"/>
  <c r="C25" i="5"/>
  <c r="AE64" i="4"/>
  <c r="AE63" i="4"/>
  <c r="AE62" i="4"/>
  <c r="AE61" i="4"/>
  <c r="AE60" i="4"/>
  <c r="AE59" i="4"/>
  <c r="AE58" i="4"/>
  <c r="AE57" i="4"/>
  <c r="AE54" i="4"/>
  <c r="AE53" i="4"/>
  <c r="AE52" i="4"/>
  <c r="AE51" i="4"/>
  <c r="AE50" i="4"/>
  <c r="Y64" i="4"/>
  <c r="Y63" i="4"/>
  <c r="Y62" i="4"/>
  <c r="Y61" i="4"/>
  <c r="Y60" i="4"/>
  <c r="Y59" i="4"/>
  <c r="Y58" i="4"/>
  <c r="Y57" i="4"/>
  <c r="Y54" i="4"/>
  <c r="Y53" i="4"/>
  <c r="Y52" i="4"/>
  <c r="Y51" i="4"/>
  <c r="Y50" i="4"/>
  <c r="S64" i="4"/>
  <c r="S63" i="4"/>
  <c r="S62" i="4"/>
  <c r="S61" i="4"/>
  <c r="S60" i="4"/>
  <c r="S59" i="4"/>
  <c r="S58" i="4"/>
  <c r="S57" i="4"/>
  <c r="S54" i="4"/>
  <c r="S53" i="4"/>
  <c r="S52" i="4"/>
  <c r="S51" i="4"/>
  <c r="S50" i="4"/>
  <c r="M64" i="4"/>
  <c r="M63" i="4"/>
  <c r="M62" i="4"/>
  <c r="M61" i="4"/>
  <c r="M60" i="4"/>
  <c r="M59" i="4"/>
  <c r="M58" i="4"/>
  <c r="M57" i="4"/>
  <c r="M54" i="4"/>
  <c r="M53" i="4"/>
  <c r="M52" i="4"/>
  <c r="M51" i="4"/>
  <c r="M50" i="4"/>
  <c r="I50" i="4"/>
  <c r="J50" i="4"/>
  <c r="K50" i="4"/>
  <c r="N50" i="4"/>
  <c r="O50" i="4"/>
  <c r="P50" i="4"/>
  <c r="Q50" i="4"/>
  <c r="T50" i="4"/>
  <c r="U50" i="4"/>
  <c r="V50" i="4"/>
  <c r="W50" i="4"/>
  <c r="Z50" i="4"/>
  <c r="AA50" i="4"/>
  <c r="AB50" i="4"/>
  <c r="AC50" i="4"/>
  <c r="I51" i="4"/>
  <c r="J51" i="4"/>
  <c r="K51" i="4"/>
  <c r="N51" i="4"/>
  <c r="O51" i="4"/>
  <c r="P51" i="4"/>
  <c r="Q51" i="4"/>
  <c r="T51" i="4"/>
  <c r="U51" i="4"/>
  <c r="V51" i="4"/>
  <c r="W51" i="4"/>
  <c r="Z51" i="4"/>
  <c r="AA51" i="4"/>
  <c r="AB51" i="4"/>
  <c r="AC51" i="4"/>
  <c r="N52" i="4"/>
  <c r="O52" i="4"/>
  <c r="P52" i="4"/>
  <c r="Q52" i="4"/>
  <c r="T52" i="4"/>
  <c r="U52" i="4"/>
  <c r="V52" i="4"/>
  <c r="W52" i="4"/>
  <c r="Z52" i="4"/>
  <c r="AA52" i="4"/>
  <c r="AB52" i="4"/>
  <c r="AC52" i="4"/>
  <c r="N53" i="4"/>
  <c r="O53" i="4"/>
  <c r="P53" i="4"/>
  <c r="Q53" i="4"/>
  <c r="T53" i="4"/>
  <c r="U53" i="4"/>
  <c r="V53" i="4"/>
  <c r="W53" i="4"/>
  <c r="Z53" i="4"/>
  <c r="AA53" i="4"/>
  <c r="AB53" i="4"/>
  <c r="AC53" i="4"/>
  <c r="N54" i="4"/>
  <c r="O54" i="4"/>
  <c r="P54" i="4"/>
  <c r="Q54" i="4"/>
  <c r="T54" i="4"/>
  <c r="U54" i="4"/>
  <c r="V54" i="4"/>
  <c r="W54" i="4"/>
  <c r="Z54" i="4"/>
  <c r="AA54" i="4"/>
  <c r="AB54" i="4"/>
  <c r="AC54" i="4"/>
  <c r="N55" i="4"/>
  <c r="O55" i="4"/>
  <c r="P55" i="4"/>
  <c r="Q55" i="4"/>
  <c r="T55" i="4"/>
  <c r="U55" i="4"/>
  <c r="V55" i="4"/>
  <c r="W55" i="4"/>
  <c r="Z55" i="4"/>
  <c r="AA55" i="4"/>
  <c r="AB55" i="4"/>
  <c r="AC55" i="4"/>
  <c r="N56" i="4"/>
  <c r="O56" i="4"/>
  <c r="P56" i="4"/>
  <c r="Q56" i="4"/>
  <c r="T56" i="4"/>
  <c r="U56" i="4"/>
  <c r="V56" i="4"/>
  <c r="W56" i="4"/>
  <c r="Z56" i="4"/>
  <c r="AA56" i="4"/>
  <c r="AB56" i="4"/>
  <c r="AC56" i="4"/>
  <c r="N57" i="4"/>
  <c r="O57" i="4"/>
  <c r="P57" i="4"/>
  <c r="Q57" i="4"/>
  <c r="T57" i="4"/>
  <c r="U57" i="4"/>
  <c r="V57" i="4"/>
  <c r="W57" i="4"/>
  <c r="Z57" i="4"/>
  <c r="AA57" i="4"/>
  <c r="AB57" i="4"/>
  <c r="AC57" i="4"/>
  <c r="N58" i="4"/>
  <c r="O58" i="4"/>
  <c r="P58" i="4"/>
  <c r="Q58" i="4"/>
  <c r="T58" i="4"/>
  <c r="U58" i="4"/>
  <c r="V58" i="4"/>
  <c r="W58" i="4"/>
  <c r="Z58" i="4"/>
  <c r="AA58" i="4"/>
  <c r="AB58" i="4"/>
  <c r="AC58" i="4"/>
  <c r="N59" i="4"/>
  <c r="O59" i="4"/>
  <c r="P59" i="4"/>
  <c r="Q59" i="4"/>
  <c r="T59" i="4"/>
  <c r="U59" i="4"/>
  <c r="V59" i="4"/>
  <c r="W59" i="4"/>
  <c r="Z59" i="4"/>
  <c r="AA59" i="4"/>
  <c r="AB59" i="4"/>
  <c r="AC59" i="4"/>
  <c r="N60" i="4"/>
  <c r="O60" i="4"/>
  <c r="P60" i="4"/>
  <c r="Q60" i="4"/>
  <c r="T60" i="4"/>
  <c r="U60" i="4"/>
  <c r="V60" i="4"/>
  <c r="W60" i="4"/>
  <c r="Z60" i="4"/>
  <c r="AA60" i="4"/>
  <c r="AB60" i="4"/>
  <c r="AC60" i="4"/>
  <c r="N61" i="4"/>
  <c r="O61" i="4"/>
  <c r="P61" i="4"/>
  <c r="Q61" i="4"/>
  <c r="T61" i="4"/>
  <c r="U61" i="4"/>
  <c r="V61" i="4"/>
  <c r="W61" i="4"/>
  <c r="Z61" i="4"/>
  <c r="AA61" i="4"/>
  <c r="AB61" i="4"/>
  <c r="AC61" i="4"/>
  <c r="N62" i="4"/>
  <c r="O62" i="4"/>
  <c r="P62" i="4"/>
  <c r="Q62" i="4"/>
  <c r="T62" i="4"/>
  <c r="U62" i="4"/>
  <c r="V62" i="4"/>
  <c r="W62" i="4"/>
  <c r="Z62" i="4"/>
  <c r="AA62" i="4"/>
  <c r="AB62" i="4"/>
  <c r="AC62" i="4"/>
  <c r="N63" i="4"/>
  <c r="O63" i="4"/>
  <c r="P63" i="4"/>
  <c r="Q63" i="4"/>
  <c r="T63" i="4"/>
  <c r="U63" i="4"/>
  <c r="V63" i="4"/>
  <c r="W63" i="4"/>
  <c r="Z63" i="4"/>
  <c r="AA63" i="4"/>
  <c r="AB63" i="4"/>
  <c r="AC63" i="4"/>
  <c r="N64" i="4"/>
  <c r="O64" i="4"/>
  <c r="P64" i="4"/>
  <c r="Q64" i="4"/>
  <c r="T64" i="4"/>
  <c r="U64" i="4"/>
  <c r="V64" i="4"/>
  <c r="W64" i="4"/>
  <c r="Z64" i="4"/>
  <c r="AA64" i="4"/>
  <c r="AB64" i="4"/>
  <c r="AC64" i="4"/>
  <c r="AE42" i="4"/>
  <c r="Z42" i="4"/>
  <c r="Y42" i="4"/>
  <c r="T42" i="4"/>
  <c r="S42" i="4"/>
  <c r="N42" i="4"/>
  <c r="M42" i="4"/>
  <c r="H42" i="4"/>
  <c r="G42" i="4"/>
  <c r="C42" i="4"/>
  <c r="AE41" i="4"/>
  <c r="Z41" i="4"/>
  <c r="Y41" i="4"/>
  <c r="T41" i="4"/>
  <c r="S41" i="4"/>
  <c r="N41" i="4"/>
  <c r="M41" i="4"/>
  <c r="H41" i="4"/>
  <c r="G41" i="4"/>
  <c r="C41" i="4"/>
  <c r="AE40" i="4"/>
  <c r="Z40" i="4"/>
  <c r="Y40" i="4"/>
  <c r="T40" i="4"/>
  <c r="S40" i="4"/>
  <c r="N40" i="4"/>
  <c r="M40" i="4"/>
  <c r="H40" i="4"/>
  <c r="G40" i="4"/>
  <c r="C40" i="4"/>
  <c r="AE39" i="4"/>
  <c r="Z39" i="4"/>
  <c r="Y39" i="4"/>
  <c r="T39" i="4"/>
  <c r="S39" i="4"/>
  <c r="N39" i="4"/>
  <c r="M39" i="4"/>
  <c r="H39" i="4"/>
  <c r="G39" i="4"/>
  <c r="C39" i="4"/>
  <c r="AE38" i="4"/>
  <c r="Z38" i="4"/>
  <c r="Y38" i="4"/>
  <c r="T38" i="4"/>
  <c r="S38" i="4"/>
  <c r="N38" i="4"/>
  <c r="M38" i="4"/>
  <c r="H38" i="4"/>
  <c r="G38" i="4"/>
  <c r="C38" i="4"/>
  <c r="AE37" i="4"/>
  <c r="Z37" i="4"/>
  <c r="Y37" i="4"/>
  <c r="T37" i="4"/>
  <c r="S37" i="4"/>
  <c r="N37" i="4"/>
  <c r="M37" i="4"/>
  <c r="H37" i="4"/>
  <c r="G37" i="4"/>
  <c r="C37" i="4"/>
  <c r="AE36" i="4"/>
  <c r="Z36" i="4"/>
  <c r="Y36" i="4"/>
  <c r="T36" i="4"/>
  <c r="S36" i="4"/>
  <c r="N36" i="4"/>
  <c r="M36" i="4"/>
  <c r="H36" i="4"/>
  <c r="G36" i="4"/>
  <c r="C36" i="4"/>
  <c r="AE35" i="4"/>
  <c r="AC35" i="4"/>
  <c r="AB35" i="4"/>
  <c r="AA35" i="4"/>
  <c r="Z35" i="4"/>
  <c r="Y35" i="4"/>
  <c r="T35" i="4"/>
  <c r="S35" i="4"/>
  <c r="N35" i="4"/>
  <c r="M35" i="4"/>
  <c r="H35" i="4"/>
  <c r="G35" i="4"/>
  <c r="C35" i="4"/>
  <c r="Y34" i="4"/>
  <c r="T34" i="4"/>
  <c r="S34" i="4"/>
  <c r="N34" i="4"/>
  <c r="M34" i="4"/>
  <c r="H34" i="4"/>
  <c r="G34" i="4"/>
  <c r="C34" i="4"/>
  <c r="Y33" i="4"/>
  <c r="T33" i="4"/>
  <c r="S33" i="4"/>
  <c r="N33" i="4"/>
  <c r="M33" i="4"/>
  <c r="H33" i="4"/>
  <c r="G33" i="4"/>
  <c r="C33" i="4"/>
  <c r="AE32" i="4"/>
  <c r="AB32" i="4"/>
  <c r="AA32" i="4"/>
  <c r="Z32" i="4"/>
  <c r="Y32" i="4"/>
  <c r="T32" i="4"/>
  <c r="S32" i="4"/>
  <c r="N32" i="4"/>
  <c r="M32" i="4"/>
  <c r="H32" i="4"/>
  <c r="G32" i="4"/>
  <c r="C32" i="4"/>
  <c r="AE31" i="4"/>
  <c r="AC31" i="4"/>
  <c r="AB31" i="4"/>
  <c r="AA31" i="4"/>
  <c r="Z31" i="4"/>
  <c r="Y31" i="4"/>
  <c r="T31" i="4"/>
  <c r="S31" i="4"/>
  <c r="N31" i="4"/>
  <c r="M31" i="4"/>
  <c r="H31" i="4"/>
  <c r="G31" i="4"/>
  <c r="C31" i="4"/>
  <c r="AE30" i="4"/>
  <c r="AC30" i="4"/>
  <c r="AB30" i="4"/>
  <c r="AA30" i="4"/>
  <c r="Z30" i="4"/>
  <c r="Y30" i="4"/>
  <c r="T30" i="4"/>
  <c r="S30" i="4"/>
  <c r="N30" i="4"/>
  <c r="M30" i="4"/>
  <c r="H30" i="4"/>
  <c r="G30" i="4"/>
  <c r="C30" i="4"/>
  <c r="AE29" i="4"/>
  <c r="AC29" i="4"/>
  <c r="AB29" i="4"/>
  <c r="AA29" i="4"/>
  <c r="Z29" i="4"/>
  <c r="Y29" i="4"/>
  <c r="W29" i="4"/>
  <c r="V29" i="4"/>
  <c r="U29" i="4"/>
  <c r="T29" i="4"/>
  <c r="S29" i="4"/>
  <c r="Q29" i="4"/>
  <c r="P29" i="4"/>
  <c r="O29" i="4"/>
  <c r="N29" i="4"/>
  <c r="M29" i="4"/>
  <c r="K29" i="4"/>
  <c r="J29" i="4"/>
  <c r="I29" i="4"/>
  <c r="H29" i="4"/>
  <c r="G29" i="4"/>
  <c r="E29" i="4"/>
  <c r="D29" i="4"/>
  <c r="C29" i="4"/>
  <c r="AE28" i="4"/>
  <c r="AC28" i="4"/>
  <c r="AB28" i="4"/>
  <c r="AA28" i="4"/>
  <c r="Z28" i="4"/>
  <c r="Y28" i="4"/>
  <c r="W28" i="4"/>
  <c r="V28" i="4"/>
  <c r="U28" i="4"/>
  <c r="T28" i="4"/>
  <c r="S28" i="4"/>
  <c r="Q28" i="4"/>
  <c r="P28" i="4"/>
  <c r="O28" i="4"/>
  <c r="N28" i="4"/>
  <c r="M28" i="4"/>
  <c r="K28" i="4"/>
  <c r="J28" i="4"/>
  <c r="I28" i="4"/>
  <c r="H28" i="4"/>
  <c r="G28" i="4"/>
  <c r="E28" i="4"/>
  <c r="D28" i="4"/>
  <c r="C28" i="4"/>
  <c r="AE62" i="3"/>
  <c r="AE61" i="3"/>
  <c r="AE60" i="3"/>
  <c r="AE59" i="3"/>
  <c r="AE58" i="3"/>
  <c r="AE57" i="3"/>
  <c r="AE56" i="3"/>
  <c r="AE55" i="3"/>
  <c r="AE54" i="3"/>
  <c r="AE52" i="3"/>
  <c r="AE51" i="3"/>
  <c r="AE50" i="3"/>
  <c r="AE49" i="3"/>
  <c r="AE48" i="3"/>
  <c r="Y62" i="3"/>
  <c r="Y61" i="3"/>
  <c r="Y60" i="3"/>
  <c r="Y59" i="3"/>
  <c r="Y58" i="3"/>
  <c r="Y57" i="3"/>
  <c r="Y56" i="3"/>
  <c r="Y55" i="3"/>
  <c r="Y54" i="3"/>
  <c r="Y52" i="3"/>
  <c r="Y51" i="3"/>
  <c r="Y50" i="3"/>
  <c r="Y49" i="3"/>
  <c r="Y48" i="3"/>
  <c r="S62" i="3"/>
  <c r="S61" i="3"/>
  <c r="S60" i="3"/>
  <c r="S59" i="3"/>
  <c r="S58" i="3"/>
  <c r="S57" i="3"/>
  <c r="S56" i="3"/>
  <c r="S55" i="3"/>
  <c r="S54" i="3"/>
  <c r="S52" i="3"/>
  <c r="S51" i="3"/>
  <c r="S50" i="3"/>
  <c r="S49" i="3"/>
  <c r="S48" i="3"/>
  <c r="M62" i="3"/>
  <c r="M61" i="3"/>
  <c r="M60" i="3"/>
  <c r="M59" i="3"/>
  <c r="M58" i="3"/>
  <c r="M57" i="3"/>
  <c r="M56" i="3"/>
  <c r="M55" i="3"/>
  <c r="M54" i="3"/>
  <c r="M52" i="3"/>
  <c r="M51" i="3"/>
  <c r="M50" i="3"/>
  <c r="M49" i="3"/>
  <c r="M48" i="3"/>
  <c r="AE41" i="3"/>
  <c r="AE40" i="3"/>
  <c r="AE39" i="3"/>
  <c r="AE38" i="3"/>
  <c r="AE37" i="3"/>
  <c r="AE36" i="3"/>
  <c r="AE35" i="3"/>
  <c r="AE34" i="3"/>
  <c r="AE33" i="3"/>
  <c r="AE31" i="3"/>
  <c r="AE30" i="3"/>
  <c r="AE29" i="3"/>
  <c r="AE28" i="3"/>
  <c r="AE27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X19" i="1" l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X11" i="1"/>
  <c r="W11" i="1"/>
  <c r="X10" i="1"/>
  <c r="W10" i="1"/>
  <c r="X9" i="1"/>
  <c r="W9" i="1"/>
  <c r="X8" i="1"/>
  <c r="W8" i="1"/>
  <c r="X7" i="1"/>
  <c r="W7" i="1"/>
  <c r="X6" i="1"/>
  <c r="W6" i="1"/>
  <c r="X5" i="1"/>
  <c r="W5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K39" i="1"/>
  <c r="J39" i="1"/>
  <c r="I39" i="1"/>
  <c r="H39" i="1"/>
  <c r="G39" i="1"/>
  <c r="F39" i="1"/>
  <c r="E39" i="1"/>
  <c r="D39" i="1"/>
  <c r="C39" i="1"/>
  <c r="K38" i="1"/>
  <c r="J38" i="1"/>
  <c r="I38" i="1"/>
  <c r="H38" i="1"/>
  <c r="G38" i="1"/>
  <c r="F38" i="1"/>
  <c r="E38" i="1"/>
  <c r="D38" i="1"/>
  <c r="C38" i="1"/>
  <c r="K37" i="1"/>
  <c r="J37" i="1"/>
  <c r="I37" i="1"/>
  <c r="H37" i="1"/>
  <c r="G37" i="1"/>
  <c r="F37" i="1"/>
  <c r="E37" i="1"/>
  <c r="D37" i="1"/>
  <c r="C37" i="1"/>
  <c r="K36" i="1"/>
  <c r="J36" i="1"/>
  <c r="I36" i="1"/>
  <c r="H36" i="1"/>
  <c r="G36" i="1"/>
  <c r="F36" i="1"/>
  <c r="E36" i="1"/>
  <c r="D36" i="1"/>
  <c r="C36" i="1"/>
  <c r="K35" i="1"/>
  <c r="J35" i="1"/>
  <c r="I35" i="1"/>
  <c r="H35" i="1"/>
  <c r="G35" i="1"/>
  <c r="F35" i="1"/>
  <c r="E35" i="1"/>
  <c r="D35" i="1"/>
  <c r="C35" i="1"/>
  <c r="K34" i="1"/>
  <c r="J34" i="1"/>
  <c r="I34" i="1"/>
  <c r="H34" i="1"/>
  <c r="G34" i="1"/>
  <c r="F34" i="1"/>
  <c r="E34" i="1"/>
  <c r="D34" i="1"/>
  <c r="C34" i="1"/>
  <c r="K33" i="1"/>
  <c r="J33" i="1"/>
  <c r="I33" i="1"/>
  <c r="H33" i="1"/>
  <c r="G33" i="1"/>
  <c r="F33" i="1"/>
  <c r="E33" i="1"/>
  <c r="D33" i="1"/>
  <c r="C33" i="1"/>
  <c r="K32" i="1"/>
  <c r="J32" i="1"/>
  <c r="I32" i="1"/>
  <c r="H32" i="1"/>
  <c r="G32" i="1"/>
  <c r="F32" i="1"/>
  <c r="E32" i="1"/>
  <c r="D32" i="1"/>
  <c r="C32" i="1"/>
  <c r="K31" i="1"/>
  <c r="J31" i="1"/>
  <c r="I31" i="1"/>
  <c r="H31" i="1"/>
  <c r="G31" i="1"/>
  <c r="F31" i="1"/>
  <c r="E31" i="1"/>
  <c r="D31" i="1"/>
  <c r="C31" i="1"/>
  <c r="K30" i="1"/>
  <c r="J30" i="1"/>
  <c r="I30" i="1"/>
  <c r="H30" i="1"/>
  <c r="G30" i="1"/>
  <c r="F30" i="1"/>
  <c r="E30" i="1"/>
  <c r="D30" i="1"/>
  <c r="C30" i="1"/>
  <c r="K29" i="1"/>
  <c r="J29" i="1"/>
  <c r="I29" i="1"/>
  <c r="H29" i="1"/>
  <c r="G29" i="1"/>
  <c r="F29" i="1"/>
  <c r="E29" i="1"/>
  <c r="D29" i="1"/>
  <c r="C29" i="1"/>
  <c r="K28" i="1"/>
  <c r="J28" i="1"/>
  <c r="I28" i="1"/>
  <c r="H28" i="1"/>
  <c r="G28" i="1"/>
  <c r="F28" i="1"/>
  <c r="E28" i="1"/>
  <c r="D28" i="1"/>
  <c r="C28" i="1"/>
  <c r="K27" i="1"/>
  <c r="J27" i="1"/>
  <c r="I27" i="1"/>
  <c r="H27" i="1"/>
  <c r="G27" i="1"/>
  <c r="F27" i="1"/>
  <c r="E27" i="1"/>
  <c r="D27" i="1"/>
  <c r="C27" i="1"/>
  <c r="L26" i="1"/>
  <c r="K26" i="1"/>
  <c r="J26" i="1"/>
  <c r="I26" i="1"/>
  <c r="H26" i="1"/>
  <c r="G26" i="1"/>
  <c r="F26" i="1"/>
  <c r="E26" i="1"/>
  <c r="D26" i="1"/>
  <c r="C26" i="1"/>
  <c r="L25" i="1"/>
  <c r="K25" i="1"/>
  <c r="J25" i="1"/>
  <c r="I25" i="1"/>
  <c r="H25" i="1"/>
  <c r="G25" i="1"/>
  <c r="F25" i="1"/>
  <c r="E25" i="1"/>
  <c r="D25" i="1"/>
  <c r="C25" i="1"/>
  <c r="AC65" i="101" l="1"/>
  <c r="AB65" i="101"/>
  <c r="AA65" i="101"/>
  <c r="Z65" i="101"/>
  <c r="W65" i="101"/>
  <c r="V65" i="101"/>
  <c r="U65" i="101"/>
  <c r="T65" i="101"/>
  <c r="Q65" i="101"/>
  <c r="P65" i="101"/>
  <c r="O65" i="101"/>
  <c r="K65" i="101"/>
  <c r="J65" i="101"/>
  <c r="AC64" i="101"/>
  <c r="AB64" i="101"/>
  <c r="AA64" i="101"/>
  <c r="Z64" i="101"/>
  <c r="W64" i="101"/>
  <c r="V64" i="101"/>
  <c r="U64" i="101"/>
  <c r="T64" i="101"/>
  <c r="P64" i="101"/>
  <c r="N64" i="101"/>
  <c r="J64" i="101"/>
  <c r="H64" i="101"/>
  <c r="AC63" i="101"/>
  <c r="AB63" i="101"/>
  <c r="AA63" i="101"/>
  <c r="Z63" i="101"/>
  <c r="W63" i="101"/>
  <c r="Q63" i="101"/>
  <c r="K63" i="101"/>
  <c r="AC62" i="101"/>
  <c r="AB62" i="101"/>
  <c r="AA62" i="101"/>
  <c r="Z62" i="101"/>
  <c r="W62" i="101"/>
  <c r="V62" i="101"/>
  <c r="U62" i="101"/>
  <c r="T62" i="101"/>
  <c r="Q62" i="101"/>
  <c r="P62" i="101"/>
  <c r="O62" i="101"/>
  <c r="N62" i="101"/>
  <c r="K62" i="101"/>
  <c r="J62" i="101"/>
  <c r="I62" i="101"/>
  <c r="H62" i="101"/>
  <c r="AC61" i="101"/>
  <c r="AB61" i="101"/>
  <c r="AA61" i="101"/>
  <c r="Z61" i="101"/>
  <c r="V61" i="101"/>
  <c r="U61" i="101"/>
  <c r="P61" i="101"/>
  <c r="O61" i="101"/>
  <c r="N61" i="101"/>
  <c r="J61" i="101"/>
  <c r="I61" i="101"/>
  <c r="AC60" i="101"/>
  <c r="AB60" i="101"/>
  <c r="AA60" i="101"/>
  <c r="Z60" i="101"/>
  <c r="V60" i="101"/>
  <c r="U60" i="101"/>
  <c r="T60" i="101"/>
  <c r="P60" i="101"/>
  <c r="O60" i="101"/>
  <c r="N60" i="101"/>
  <c r="I60" i="101"/>
  <c r="H60" i="101"/>
  <c r="AC59" i="101"/>
  <c r="AB59" i="101"/>
  <c r="AA59" i="101"/>
  <c r="Z59" i="101"/>
  <c r="W59" i="101"/>
  <c r="V59" i="101"/>
  <c r="T59" i="101"/>
  <c r="AC58" i="101"/>
  <c r="AB58" i="101"/>
  <c r="AA58" i="101"/>
  <c r="Z58" i="101"/>
  <c r="W58" i="101"/>
  <c r="V58" i="101"/>
  <c r="U58" i="101"/>
  <c r="T58" i="101"/>
  <c r="Q58" i="101"/>
  <c r="O58" i="101"/>
  <c r="N58" i="101"/>
  <c r="K58" i="101"/>
  <c r="I58" i="101"/>
  <c r="H58" i="101"/>
  <c r="AC57" i="101"/>
  <c r="AB57" i="101"/>
  <c r="AA57" i="101"/>
  <c r="Z57" i="101"/>
  <c r="W57" i="101"/>
  <c r="V57" i="101"/>
  <c r="U57" i="101"/>
  <c r="T57" i="101"/>
  <c r="Q57" i="101"/>
  <c r="O57" i="101"/>
  <c r="N57" i="101"/>
  <c r="K57" i="101"/>
  <c r="I57" i="101"/>
  <c r="H57" i="101"/>
  <c r="AC56" i="101"/>
  <c r="AB56" i="101"/>
  <c r="AA56" i="101"/>
  <c r="Z56" i="101"/>
  <c r="W56" i="101"/>
  <c r="V56" i="101"/>
  <c r="U56" i="101"/>
  <c r="T56" i="101"/>
  <c r="P56" i="101"/>
  <c r="O56" i="101"/>
  <c r="AC55" i="101"/>
  <c r="AB55" i="101"/>
  <c r="AA55" i="101"/>
  <c r="Z55" i="101"/>
  <c r="W55" i="101"/>
  <c r="V55" i="101"/>
  <c r="U55" i="101"/>
  <c r="T55" i="101"/>
  <c r="Q55" i="101"/>
  <c r="P55" i="101"/>
  <c r="O55" i="101"/>
  <c r="K55" i="101"/>
  <c r="J55" i="101"/>
  <c r="I55" i="101"/>
  <c r="AC54" i="101"/>
  <c r="AB54" i="101"/>
  <c r="AA54" i="101"/>
  <c r="Z54" i="101"/>
  <c r="W54" i="101"/>
  <c r="V54" i="101"/>
  <c r="U54" i="101"/>
  <c r="T54" i="101"/>
  <c r="P54" i="101"/>
  <c r="O54" i="101"/>
  <c r="N54" i="101"/>
  <c r="J54" i="101"/>
  <c r="I54" i="101"/>
  <c r="H54" i="101"/>
  <c r="AC53" i="101"/>
  <c r="AB53" i="101"/>
  <c r="AA53" i="101"/>
  <c r="Z53" i="101"/>
  <c r="W53" i="101"/>
  <c r="V53" i="101"/>
  <c r="U53" i="101"/>
  <c r="T53" i="101"/>
  <c r="Q53" i="101"/>
  <c r="P53" i="101"/>
  <c r="O53" i="101"/>
  <c r="N53" i="101"/>
  <c r="K53" i="101"/>
  <c r="J53" i="101"/>
  <c r="I53" i="101"/>
  <c r="H53" i="101"/>
  <c r="AC52" i="101"/>
  <c r="AB52" i="101"/>
  <c r="AA52" i="101"/>
  <c r="Z52" i="101"/>
  <c r="AC51" i="101"/>
  <c r="AB51" i="101"/>
  <c r="AA51" i="101"/>
  <c r="Z51" i="101"/>
  <c r="W51" i="101"/>
  <c r="V51" i="101"/>
  <c r="U51" i="101"/>
  <c r="T51" i="101"/>
  <c r="Q51" i="101"/>
  <c r="P51" i="101"/>
  <c r="O51" i="101"/>
  <c r="N51" i="101"/>
  <c r="K51" i="101"/>
  <c r="J51" i="101"/>
  <c r="I51" i="101"/>
  <c r="H51" i="101"/>
  <c r="B43" i="101"/>
  <c r="B42" i="101"/>
  <c r="B41" i="101"/>
  <c r="B40" i="101"/>
  <c r="B39" i="101"/>
  <c r="B38" i="101"/>
  <c r="B37" i="101"/>
  <c r="B36" i="101"/>
  <c r="B35" i="101"/>
  <c r="B34" i="101"/>
  <c r="B33" i="101"/>
  <c r="B32" i="101"/>
  <c r="B31" i="101"/>
  <c r="B30" i="101"/>
  <c r="B29" i="101"/>
  <c r="AC65" i="100"/>
  <c r="AB65" i="100"/>
  <c r="AA65" i="100"/>
  <c r="Z65" i="100"/>
  <c r="W65" i="100"/>
  <c r="V65" i="100"/>
  <c r="U65" i="100"/>
  <c r="T65" i="100"/>
  <c r="Q65" i="100"/>
  <c r="P65" i="100"/>
  <c r="O65" i="100"/>
  <c r="N65" i="100"/>
  <c r="K65" i="100"/>
  <c r="J65" i="100"/>
  <c r="I65" i="100"/>
  <c r="H65" i="100"/>
  <c r="AC64" i="100"/>
  <c r="AB64" i="100"/>
  <c r="AA64" i="100"/>
  <c r="Z64" i="100"/>
  <c r="V64" i="100"/>
  <c r="U64" i="100"/>
  <c r="T64" i="100"/>
  <c r="P64" i="100"/>
  <c r="O64" i="100"/>
  <c r="N64" i="100"/>
  <c r="J64" i="100"/>
  <c r="I64" i="100"/>
  <c r="H64" i="100"/>
  <c r="AC63" i="100"/>
  <c r="AB63" i="100"/>
  <c r="AA63" i="100"/>
  <c r="Z63" i="100"/>
  <c r="W63" i="100"/>
  <c r="V63" i="100"/>
  <c r="Q63" i="100"/>
  <c r="P63" i="100"/>
  <c r="K63" i="100"/>
  <c r="J63" i="100"/>
  <c r="AC62" i="100"/>
  <c r="AB62" i="100"/>
  <c r="AA62" i="100"/>
  <c r="Z62" i="100"/>
  <c r="W62" i="100"/>
  <c r="V62" i="100"/>
  <c r="U62" i="100"/>
  <c r="T62" i="100"/>
  <c r="Q62" i="100"/>
  <c r="P62" i="100"/>
  <c r="O62" i="100"/>
  <c r="N62" i="100"/>
  <c r="K62" i="100"/>
  <c r="J62" i="100"/>
  <c r="I62" i="100"/>
  <c r="H62" i="100"/>
  <c r="AC61" i="100"/>
  <c r="AB61" i="100"/>
  <c r="AA61" i="100"/>
  <c r="Z61" i="100"/>
  <c r="V61" i="100"/>
  <c r="P61" i="100"/>
  <c r="O61" i="100"/>
  <c r="N61" i="100"/>
  <c r="J61" i="100"/>
  <c r="I61" i="100"/>
  <c r="AC60" i="100"/>
  <c r="AB60" i="100"/>
  <c r="AA60" i="100"/>
  <c r="Z60" i="100"/>
  <c r="V60" i="100"/>
  <c r="U60" i="100"/>
  <c r="T60" i="100"/>
  <c r="P60" i="100"/>
  <c r="O60" i="100"/>
  <c r="N60" i="100"/>
  <c r="I60" i="100"/>
  <c r="H60" i="100"/>
  <c r="AC59" i="100"/>
  <c r="AB59" i="100"/>
  <c r="AA59" i="100"/>
  <c r="Z59" i="100"/>
  <c r="W59" i="100"/>
  <c r="V59" i="100"/>
  <c r="U59" i="100"/>
  <c r="T59" i="100"/>
  <c r="Q59" i="100"/>
  <c r="P59" i="100"/>
  <c r="O59" i="100"/>
  <c r="N59" i="100"/>
  <c r="K59" i="100"/>
  <c r="J59" i="100"/>
  <c r="I59" i="100"/>
  <c r="H59" i="100"/>
  <c r="AC58" i="100"/>
  <c r="AB58" i="100"/>
  <c r="AA58" i="100"/>
  <c r="Z58" i="100"/>
  <c r="W58" i="100"/>
  <c r="V58" i="100"/>
  <c r="U58" i="100"/>
  <c r="T58" i="100"/>
  <c r="Q58" i="100"/>
  <c r="P58" i="100"/>
  <c r="O58" i="100"/>
  <c r="N58" i="100"/>
  <c r="K58" i="100"/>
  <c r="J58" i="100"/>
  <c r="I58" i="100"/>
  <c r="H58" i="100"/>
  <c r="AC57" i="100"/>
  <c r="AB57" i="100"/>
  <c r="AA57" i="100"/>
  <c r="Z57" i="100"/>
  <c r="W57" i="100"/>
  <c r="V57" i="100"/>
  <c r="U57" i="100"/>
  <c r="T57" i="100"/>
  <c r="Q57" i="100"/>
  <c r="P57" i="100"/>
  <c r="O57" i="100"/>
  <c r="N57" i="100"/>
  <c r="K57" i="100"/>
  <c r="J57" i="100"/>
  <c r="I57" i="100"/>
  <c r="H57" i="100"/>
  <c r="AC56" i="100"/>
  <c r="AB56" i="100"/>
  <c r="AA56" i="100"/>
  <c r="Z56" i="100"/>
  <c r="W56" i="100"/>
  <c r="V56" i="100"/>
  <c r="U56" i="100"/>
  <c r="T56" i="100"/>
  <c r="Q56" i="100"/>
  <c r="P56" i="100"/>
  <c r="O56" i="100"/>
  <c r="N56" i="100"/>
  <c r="K56" i="100"/>
  <c r="J56" i="100"/>
  <c r="I56" i="100"/>
  <c r="H56" i="100"/>
  <c r="AC55" i="100"/>
  <c r="AB55" i="100"/>
  <c r="AA55" i="100"/>
  <c r="Z55" i="100"/>
  <c r="W55" i="100"/>
  <c r="V55" i="100"/>
  <c r="U55" i="100"/>
  <c r="T55" i="100"/>
  <c r="Q55" i="100"/>
  <c r="P55" i="100"/>
  <c r="O55" i="100"/>
  <c r="N55" i="100"/>
  <c r="K55" i="100"/>
  <c r="J55" i="100"/>
  <c r="I55" i="100"/>
  <c r="H55" i="100"/>
  <c r="AC54" i="100"/>
  <c r="AB54" i="100"/>
  <c r="AA54" i="100"/>
  <c r="Z54" i="100"/>
  <c r="W54" i="100"/>
  <c r="V54" i="100"/>
  <c r="U54" i="100"/>
  <c r="T54" i="100"/>
  <c r="Q54" i="100"/>
  <c r="P54" i="100"/>
  <c r="O54" i="100"/>
  <c r="K54" i="100"/>
  <c r="J54" i="100"/>
  <c r="I54" i="100"/>
  <c r="AC53" i="100"/>
  <c r="AB53" i="100"/>
  <c r="AA53" i="100"/>
  <c r="Z53" i="100"/>
  <c r="W53" i="100"/>
  <c r="V53" i="100"/>
  <c r="U53" i="100"/>
  <c r="T53" i="100"/>
  <c r="Q53" i="100"/>
  <c r="P53" i="100"/>
  <c r="O53" i="100"/>
  <c r="K53" i="100"/>
  <c r="J53" i="100"/>
  <c r="I53" i="100"/>
  <c r="AC52" i="100"/>
  <c r="AB52" i="100"/>
  <c r="AA52" i="100"/>
  <c r="Z52" i="100"/>
  <c r="W52" i="100"/>
  <c r="V52" i="100"/>
  <c r="U52" i="100"/>
  <c r="T52" i="100"/>
  <c r="Q52" i="100"/>
  <c r="P52" i="100"/>
  <c r="O52" i="100"/>
  <c r="N52" i="100"/>
  <c r="K52" i="100"/>
  <c r="J52" i="100"/>
  <c r="I52" i="100"/>
  <c r="H52" i="100"/>
  <c r="AC51" i="100"/>
  <c r="AB51" i="100"/>
  <c r="AA51" i="100"/>
  <c r="Z51" i="100"/>
  <c r="W51" i="100"/>
  <c r="V51" i="100"/>
  <c r="U51" i="100"/>
  <c r="T51" i="100"/>
  <c r="Q51" i="100"/>
  <c r="P51" i="100"/>
  <c r="O51" i="100"/>
  <c r="N51" i="100"/>
  <c r="K51" i="100"/>
  <c r="J51" i="100"/>
  <c r="I51" i="100"/>
  <c r="H51" i="100"/>
  <c r="B43" i="100"/>
  <c r="B42" i="100"/>
  <c r="B41" i="100"/>
  <c r="B40" i="100"/>
  <c r="B39" i="100"/>
  <c r="B38" i="100"/>
  <c r="B37" i="100"/>
  <c r="B36" i="100"/>
  <c r="B35" i="100"/>
  <c r="B34" i="100"/>
  <c r="B33" i="100"/>
  <c r="B32" i="100"/>
  <c r="B31" i="100"/>
  <c r="B30" i="100"/>
  <c r="B29" i="100"/>
  <c r="AC65" i="99"/>
  <c r="AB65" i="99"/>
  <c r="AA65" i="99"/>
  <c r="Z65" i="99"/>
  <c r="W65" i="99"/>
  <c r="V65" i="99"/>
  <c r="U65" i="99"/>
  <c r="T65" i="99"/>
  <c r="Q65" i="99"/>
  <c r="P65" i="99"/>
  <c r="O65" i="99"/>
  <c r="N65" i="99"/>
  <c r="K65" i="99"/>
  <c r="J65" i="99"/>
  <c r="I65" i="99"/>
  <c r="H65" i="99"/>
  <c r="AC64" i="99"/>
  <c r="AB64" i="99"/>
  <c r="AA64" i="99"/>
  <c r="Z64" i="99"/>
  <c r="W64" i="99"/>
  <c r="V64" i="99"/>
  <c r="U64" i="99"/>
  <c r="T64" i="99"/>
  <c r="Q64" i="99"/>
  <c r="P64" i="99"/>
  <c r="O64" i="99"/>
  <c r="N64" i="99"/>
  <c r="K64" i="99"/>
  <c r="J64" i="99"/>
  <c r="I64" i="99"/>
  <c r="H64" i="99"/>
  <c r="AC63" i="99"/>
  <c r="AB63" i="99"/>
  <c r="AA63" i="99"/>
  <c r="Z63" i="99"/>
  <c r="W63" i="99"/>
  <c r="V63" i="99"/>
  <c r="Q63" i="99"/>
  <c r="P63" i="99"/>
  <c r="K63" i="99"/>
  <c r="J63" i="99"/>
  <c r="AC62" i="99"/>
  <c r="AB62" i="99"/>
  <c r="AA62" i="99"/>
  <c r="Z62" i="99"/>
  <c r="W62" i="99"/>
  <c r="V62" i="99"/>
  <c r="U62" i="99"/>
  <c r="T62" i="99"/>
  <c r="Q62" i="99"/>
  <c r="P62" i="99"/>
  <c r="O62" i="99"/>
  <c r="N62" i="99"/>
  <c r="K62" i="99"/>
  <c r="J62" i="99"/>
  <c r="I62" i="99"/>
  <c r="H62" i="99"/>
  <c r="AC61" i="99"/>
  <c r="AB61" i="99"/>
  <c r="AA61" i="99"/>
  <c r="Z61" i="99"/>
  <c r="V61" i="99"/>
  <c r="T61" i="99"/>
  <c r="P61" i="99"/>
  <c r="O61" i="99"/>
  <c r="N61" i="99"/>
  <c r="J61" i="99"/>
  <c r="I61" i="99"/>
  <c r="H61" i="99"/>
  <c r="AC60" i="99"/>
  <c r="AB60" i="99"/>
  <c r="AA60" i="99"/>
  <c r="Z60" i="99"/>
  <c r="V60" i="99"/>
  <c r="U60" i="99"/>
  <c r="T60" i="99"/>
  <c r="P60" i="99"/>
  <c r="O60" i="99"/>
  <c r="N60" i="99"/>
  <c r="I60" i="99"/>
  <c r="H60" i="99"/>
  <c r="AC59" i="99"/>
  <c r="AB59" i="99"/>
  <c r="AA59" i="99"/>
  <c r="Z59" i="99"/>
  <c r="W59" i="99"/>
  <c r="V59" i="99"/>
  <c r="U59" i="99"/>
  <c r="T59" i="99"/>
  <c r="Q59" i="99"/>
  <c r="P59" i="99"/>
  <c r="O59" i="99"/>
  <c r="N59" i="99"/>
  <c r="K59" i="99"/>
  <c r="J59" i="99"/>
  <c r="I59" i="99"/>
  <c r="H59" i="99"/>
  <c r="AC58" i="99"/>
  <c r="AB58" i="99"/>
  <c r="AA58" i="99"/>
  <c r="Z58" i="99"/>
  <c r="W58" i="99"/>
  <c r="V58" i="99"/>
  <c r="U58" i="99"/>
  <c r="T58" i="99"/>
  <c r="Q58" i="99"/>
  <c r="P58" i="99"/>
  <c r="O58" i="99"/>
  <c r="N58" i="99"/>
  <c r="K58" i="99"/>
  <c r="J58" i="99"/>
  <c r="I58" i="99"/>
  <c r="H58" i="99"/>
  <c r="AC57" i="99"/>
  <c r="AB57" i="99"/>
  <c r="AA57" i="99"/>
  <c r="Z57" i="99"/>
  <c r="W57" i="99"/>
  <c r="V57" i="99"/>
  <c r="U57" i="99"/>
  <c r="T57" i="99"/>
  <c r="Q57" i="99"/>
  <c r="P57" i="99"/>
  <c r="O57" i="99"/>
  <c r="N57" i="99"/>
  <c r="K57" i="99"/>
  <c r="J57" i="99"/>
  <c r="I57" i="99"/>
  <c r="H57" i="99"/>
  <c r="AC56" i="99"/>
  <c r="AB56" i="99"/>
  <c r="AA56" i="99"/>
  <c r="Z56" i="99"/>
  <c r="W56" i="99"/>
  <c r="V56" i="99"/>
  <c r="U56" i="99"/>
  <c r="T56" i="99"/>
  <c r="P56" i="99"/>
  <c r="O56" i="99"/>
  <c r="AC55" i="99"/>
  <c r="AB55" i="99"/>
  <c r="AA55" i="99"/>
  <c r="Z55" i="99"/>
  <c r="W55" i="99"/>
  <c r="V55" i="99"/>
  <c r="U55" i="99"/>
  <c r="T55" i="99"/>
  <c r="Q55" i="99"/>
  <c r="P55" i="99"/>
  <c r="O55" i="99"/>
  <c r="N55" i="99"/>
  <c r="K55" i="99"/>
  <c r="J55" i="99"/>
  <c r="I55" i="99"/>
  <c r="H55" i="99"/>
  <c r="AC54" i="99"/>
  <c r="AB54" i="99"/>
  <c r="AA54" i="99"/>
  <c r="Z54" i="99"/>
  <c r="W54" i="99"/>
  <c r="V54" i="99"/>
  <c r="U54" i="99"/>
  <c r="T54" i="99"/>
  <c r="Q54" i="99"/>
  <c r="P54" i="99"/>
  <c r="O54" i="99"/>
  <c r="N54" i="99"/>
  <c r="K54" i="99"/>
  <c r="J54" i="99"/>
  <c r="I54" i="99"/>
  <c r="H54" i="99"/>
  <c r="AC53" i="99"/>
  <c r="AB53" i="99"/>
  <c r="AA53" i="99"/>
  <c r="Z53" i="99"/>
  <c r="W53" i="99"/>
  <c r="V53" i="99"/>
  <c r="U53" i="99"/>
  <c r="T53" i="99"/>
  <c r="Q53" i="99"/>
  <c r="P53" i="99"/>
  <c r="O53" i="99"/>
  <c r="N53" i="99"/>
  <c r="K53" i="99"/>
  <c r="J53" i="99"/>
  <c r="I53" i="99"/>
  <c r="H53" i="99"/>
  <c r="AC52" i="99"/>
  <c r="AB52" i="99"/>
  <c r="AA52" i="99"/>
  <c r="Z52" i="99"/>
  <c r="W52" i="99"/>
  <c r="V52" i="99"/>
  <c r="U52" i="99"/>
  <c r="T52" i="99"/>
  <c r="Q52" i="99"/>
  <c r="P52" i="99"/>
  <c r="O52" i="99"/>
  <c r="N52" i="99"/>
  <c r="K52" i="99"/>
  <c r="J52" i="99"/>
  <c r="I52" i="99"/>
  <c r="H52" i="99"/>
  <c r="AC51" i="99"/>
  <c r="AB51" i="99"/>
  <c r="AA51" i="99"/>
  <c r="Z51" i="99"/>
  <c r="W51" i="99"/>
  <c r="V51" i="99"/>
  <c r="U51" i="99"/>
  <c r="T51" i="99"/>
  <c r="Q51" i="99"/>
  <c r="P51" i="99"/>
  <c r="O51" i="99"/>
  <c r="N51" i="99"/>
  <c r="K51" i="99"/>
  <c r="J51" i="99"/>
  <c r="I51" i="99"/>
  <c r="H51" i="99"/>
  <c r="B43" i="99"/>
  <c r="B42" i="99"/>
  <c r="B41" i="99"/>
  <c r="B40" i="99"/>
  <c r="B39" i="99"/>
  <c r="B38" i="99"/>
  <c r="B37" i="99"/>
  <c r="B36" i="99"/>
  <c r="B35" i="99"/>
  <c r="B34" i="99"/>
  <c r="B33" i="99"/>
  <c r="B32" i="99"/>
  <c r="B31" i="99"/>
  <c r="B30" i="99"/>
  <c r="B29" i="99"/>
  <c r="B40" i="98" l="1"/>
  <c r="B39" i="98"/>
  <c r="B38" i="98"/>
  <c r="B37" i="98"/>
  <c r="B36" i="98"/>
  <c r="B35" i="98"/>
  <c r="B34" i="98"/>
  <c r="B33" i="98"/>
  <c r="B32" i="98"/>
  <c r="B31" i="98"/>
  <c r="B30" i="98"/>
  <c r="B29" i="98"/>
  <c r="B28" i="98"/>
  <c r="B27" i="98"/>
  <c r="B26" i="98"/>
  <c r="B19" i="98"/>
  <c r="B18" i="98"/>
  <c r="B17" i="98"/>
  <c r="B16" i="98"/>
  <c r="B15" i="98"/>
  <c r="B14" i="98"/>
  <c r="B13" i="98"/>
  <c r="B12" i="98"/>
  <c r="B11" i="98"/>
  <c r="B10" i="98"/>
  <c r="B9" i="98"/>
  <c r="B8" i="98"/>
  <c r="B7" i="98"/>
  <c r="B6" i="98"/>
  <c r="B5" i="98"/>
  <c r="AL77" i="96" l="1"/>
  <c r="AM77" i="96"/>
  <c r="AN77" i="96"/>
  <c r="AO77" i="96"/>
  <c r="AP77" i="96"/>
  <c r="AQ77" i="96"/>
  <c r="AR77" i="96"/>
  <c r="AL78" i="96"/>
  <c r="AM78" i="96"/>
  <c r="AN78" i="96"/>
  <c r="AO78" i="96"/>
  <c r="AP78" i="96"/>
  <c r="AQ78" i="96"/>
  <c r="AR78" i="96"/>
  <c r="AL79" i="96"/>
  <c r="AM79" i="96"/>
  <c r="AN79" i="96"/>
  <c r="AO79" i="96"/>
  <c r="AP79" i="96"/>
  <c r="AQ79" i="96"/>
  <c r="AR79" i="96"/>
  <c r="AL80" i="96"/>
  <c r="AM80" i="96"/>
  <c r="AN80" i="96"/>
  <c r="AO80" i="96"/>
  <c r="AP80" i="96"/>
  <c r="AQ80" i="96"/>
  <c r="AR80" i="96"/>
  <c r="AL81" i="96"/>
  <c r="AM81" i="96"/>
  <c r="AN81" i="96"/>
  <c r="AO81" i="96"/>
  <c r="AP81" i="96"/>
  <c r="AQ81" i="96"/>
  <c r="AR81" i="96"/>
  <c r="AL82" i="96"/>
  <c r="AM82" i="96"/>
  <c r="AN82" i="96"/>
  <c r="AO82" i="96"/>
  <c r="AP82" i="96"/>
  <c r="AQ82" i="96"/>
  <c r="AR82" i="96"/>
  <c r="AL83" i="96"/>
  <c r="AM83" i="96"/>
  <c r="AN83" i="96"/>
  <c r="AO83" i="96"/>
  <c r="AP83" i="96"/>
  <c r="AQ83" i="96"/>
  <c r="AR83" i="96"/>
  <c r="AL84" i="96"/>
  <c r="AM84" i="96"/>
  <c r="AN84" i="96"/>
  <c r="AO84" i="96"/>
  <c r="AP84" i="96"/>
  <c r="AQ84" i="96"/>
  <c r="AR84" i="96"/>
  <c r="AL85" i="96"/>
  <c r="AM85" i="96"/>
  <c r="AN85" i="96"/>
  <c r="AO85" i="96"/>
  <c r="AP85" i="96"/>
  <c r="AQ85" i="96"/>
  <c r="AR85" i="96"/>
  <c r="AL86" i="96"/>
  <c r="AM86" i="96"/>
  <c r="AN86" i="96"/>
  <c r="AO86" i="96"/>
  <c r="AP86" i="96"/>
  <c r="AQ86" i="96"/>
  <c r="AR86" i="96"/>
  <c r="AL87" i="96"/>
  <c r="AM87" i="96"/>
  <c r="AN87" i="96"/>
  <c r="AO87" i="96"/>
  <c r="AP87" i="96"/>
  <c r="AQ87" i="96"/>
  <c r="AR87" i="96"/>
  <c r="AL88" i="96"/>
  <c r="AM88" i="96"/>
  <c r="AN88" i="96"/>
  <c r="AO88" i="96"/>
  <c r="AP88" i="96"/>
  <c r="AQ88" i="96"/>
  <c r="AR88" i="96"/>
  <c r="AL89" i="96"/>
  <c r="AM89" i="96"/>
  <c r="AN89" i="96"/>
  <c r="AO89" i="96"/>
  <c r="AP89" i="96"/>
  <c r="AQ89" i="96"/>
  <c r="AR89" i="96"/>
  <c r="AM76" i="96"/>
  <c r="AN76" i="96"/>
  <c r="AO76" i="96"/>
  <c r="AP76" i="96"/>
  <c r="AQ76" i="96"/>
  <c r="AR76" i="96"/>
  <c r="AL76" i="96"/>
  <c r="AM75" i="96"/>
  <c r="AN75" i="96"/>
  <c r="AO75" i="96"/>
  <c r="AP75" i="96"/>
  <c r="AQ75" i="96"/>
  <c r="AR75" i="96"/>
  <c r="AL75" i="96"/>
  <c r="AC77" i="96"/>
  <c r="AD77" i="96"/>
  <c r="AE77" i="96"/>
  <c r="AF77" i="96"/>
  <c r="AG77" i="96"/>
  <c r="AH77" i="96"/>
  <c r="AI77" i="96"/>
  <c r="AC78" i="96"/>
  <c r="AD78" i="96"/>
  <c r="AE78" i="96"/>
  <c r="AF78" i="96"/>
  <c r="AG78" i="96"/>
  <c r="AH78" i="96"/>
  <c r="AI78" i="96"/>
  <c r="AC79" i="96"/>
  <c r="AD79" i="96"/>
  <c r="AE79" i="96"/>
  <c r="AF79" i="96"/>
  <c r="AG79" i="96"/>
  <c r="AH79" i="96"/>
  <c r="AI79" i="96"/>
  <c r="AC80" i="96"/>
  <c r="AD80" i="96"/>
  <c r="AE80" i="96"/>
  <c r="AF80" i="96"/>
  <c r="AG80" i="96"/>
  <c r="AH80" i="96"/>
  <c r="AI80" i="96"/>
  <c r="AC81" i="96"/>
  <c r="AD81" i="96"/>
  <c r="AE81" i="96"/>
  <c r="AF81" i="96"/>
  <c r="AG81" i="96"/>
  <c r="AH81" i="96"/>
  <c r="AI81" i="96"/>
  <c r="AC82" i="96"/>
  <c r="AD82" i="96"/>
  <c r="AE82" i="96"/>
  <c r="AF82" i="96"/>
  <c r="AG82" i="96"/>
  <c r="AH82" i="96"/>
  <c r="AI82" i="96"/>
  <c r="AC83" i="96"/>
  <c r="AD83" i="96"/>
  <c r="AE83" i="96"/>
  <c r="AF83" i="96"/>
  <c r="AG83" i="96"/>
  <c r="AH83" i="96"/>
  <c r="AI83" i="96"/>
  <c r="AC84" i="96"/>
  <c r="AD84" i="96"/>
  <c r="AE84" i="96"/>
  <c r="AF84" i="96"/>
  <c r="AG84" i="96"/>
  <c r="AH84" i="96"/>
  <c r="AI84" i="96"/>
  <c r="AC85" i="96"/>
  <c r="AD85" i="96"/>
  <c r="AE85" i="96"/>
  <c r="AF85" i="96"/>
  <c r="AG85" i="96"/>
  <c r="AH85" i="96"/>
  <c r="AI85" i="96"/>
  <c r="AC86" i="96"/>
  <c r="AD86" i="96"/>
  <c r="AE86" i="96"/>
  <c r="AF86" i="96"/>
  <c r="AG86" i="96"/>
  <c r="AH86" i="96"/>
  <c r="AI86" i="96"/>
  <c r="AC87" i="96"/>
  <c r="AD87" i="96"/>
  <c r="AE87" i="96"/>
  <c r="AF87" i="96"/>
  <c r="AG87" i="96"/>
  <c r="AH87" i="96"/>
  <c r="AI87" i="96"/>
  <c r="AC88" i="96"/>
  <c r="AD88" i="96"/>
  <c r="AE88" i="96"/>
  <c r="AF88" i="96"/>
  <c r="AG88" i="96"/>
  <c r="AH88" i="96"/>
  <c r="AI88" i="96"/>
  <c r="AC89" i="96"/>
  <c r="AD89" i="96"/>
  <c r="AE89" i="96"/>
  <c r="AF89" i="96"/>
  <c r="AG89" i="96"/>
  <c r="AH89" i="96"/>
  <c r="AI89" i="96"/>
  <c r="AD76" i="96"/>
  <c r="AE76" i="96"/>
  <c r="AF76" i="96"/>
  <c r="AG76" i="96"/>
  <c r="AH76" i="96"/>
  <c r="AI76" i="96"/>
  <c r="AC76" i="96"/>
  <c r="AD75" i="96"/>
  <c r="AE75" i="96"/>
  <c r="AF75" i="96"/>
  <c r="AG75" i="96"/>
  <c r="AH75" i="96"/>
  <c r="AI75" i="96"/>
  <c r="AC75" i="96"/>
  <c r="T77" i="96"/>
  <c r="U77" i="96"/>
  <c r="V77" i="96"/>
  <c r="W77" i="96"/>
  <c r="X77" i="96"/>
  <c r="Y77" i="96"/>
  <c r="Z77" i="96"/>
  <c r="T78" i="96"/>
  <c r="U78" i="96"/>
  <c r="V78" i="96"/>
  <c r="W78" i="96"/>
  <c r="X78" i="96"/>
  <c r="Y78" i="96"/>
  <c r="Z78" i="96"/>
  <c r="T79" i="96"/>
  <c r="U79" i="96"/>
  <c r="V79" i="96"/>
  <c r="W79" i="96"/>
  <c r="X79" i="96"/>
  <c r="Y79" i="96"/>
  <c r="Z79" i="96"/>
  <c r="T80" i="96"/>
  <c r="U80" i="96"/>
  <c r="V80" i="96"/>
  <c r="W80" i="96"/>
  <c r="X80" i="96"/>
  <c r="Y80" i="96"/>
  <c r="Z80" i="96"/>
  <c r="T81" i="96"/>
  <c r="U81" i="96"/>
  <c r="V81" i="96"/>
  <c r="W81" i="96"/>
  <c r="X81" i="96"/>
  <c r="Y81" i="96"/>
  <c r="Z81" i="96"/>
  <c r="T82" i="96"/>
  <c r="U82" i="96"/>
  <c r="V82" i="96"/>
  <c r="W82" i="96"/>
  <c r="X82" i="96"/>
  <c r="Y82" i="96"/>
  <c r="Z82" i="96"/>
  <c r="T83" i="96"/>
  <c r="U83" i="96"/>
  <c r="V83" i="96"/>
  <c r="W83" i="96"/>
  <c r="X83" i="96"/>
  <c r="Y83" i="96"/>
  <c r="Z83" i="96"/>
  <c r="T84" i="96"/>
  <c r="U84" i="96"/>
  <c r="V84" i="96"/>
  <c r="W84" i="96"/>
  <c r="X84" i="96"/>
  <c r="Y84" i="96"/>
  <c r="Z84" i="96"/>
  <c r="T85" i="96"/>
  <c r="U85" i="96"/>
  <c r="V85" i="96"/>
  <c r="W85" i="96"/>
  <c r="X85" i="96"/>
  <c r="Y85" i="96"/>
  <c r="Z85" i="96"/>
  <c r="T86" i="96"/>
  <c r="U86" i="96"/>
  <c r="V86" i="96"/>
  <c r="W86" i="96"/>
  <c r="X86" i="96"/>
  <c r="Y86" i="96"/>
  <c r="Z86" i="96"/>
  <c r="T87" i="96"/>
  <c r="U87" i="96"/>
  <c r="V87" i="96"/>
  <c r="W87" i="96"/>
  <c r="X87" i="96"/>
  <c r="Y87" i="96"/>
  <c r="Z87" i="96"/>
  <c r="T88" i="96"/>
  <c r="U88" i="96"/>
  <c r="V88" i="96"/>
  <c r="W88" i="96"/>
  <c r="X88" i="96"/>
  <c r="Y88" i="96"/>
  <c r="Z88" i="96"/>
  <c r="T89" i="96"/>
  <c r="U89" i="96"/>
  <c r="V89" i="96"/>
  <c r="W89" i="96"/>
  <c r="X89" i="96"/>
  <c r="Y89" i="96"/>
  <c r="Z89" i="96"/>
  <c r="U76" i="96"/>
  <c r="V76" i="96"/>
  <c r="W76" i="96"/>
  <c r="X76" i="96"/>
  <c r="Y76" i="96"/>
  <c r="Z76" i="96"/>
  <c r="T76" i="96"/>
  <c r="U75" i="96"/>
  <c r="V75" i="96"/>
  <c r="W75" i="96"/>
  <c r="X75" i="96"/>
  <c r="Y75" i="96"/>
  <c r="Z75" i="96"/>
  <c r="T75" i="96"/>
  <c r="K77" i="96"/>
  <c r="L77" i="96"/>
  <c r="M77" i="96"/>
  <c r="N77" i="96"/>
  <c r="O77" i="96"/>
  <c r="P77" i="96"/>
  <c r="Q77" i="96"/>
  <c r="K78" i="96"/>
  <c r="L78" i="96"/>
  <c r="M78" i="96"/>
  <c r="N78" i="96"/>
  <c r="O78" i="96"/>
  <c r="P78" i="96"/>
  <c r="Q78" i="96"/>
  <c r="K79" i="96"/>
  <c r="L79" i="96"/>
  <c r="M79" i="96"/>
  <c r="N79" i="96"/>
  <c r="O79" i="96"/>
  <c r="P79" i="96"/>
  <c r="Q79" i="96"/>
  <c r="K80" i="96"/>
  <c r="L80" i="96"/>
  <c r="M80" i="96"/>
  <c r="N80" i="96"/>
  <c r="O80" i="96"/>
  <c r="P80" i="96"/>
  <c r="Q80" i="96"/>
  <c r="K81" i="96"/>
  <c r="L81" i="96"/>
  <c r="M81" i="96"/>
  <c r="N81" i="96"/>
  <c r="O81" i="96"/>
  <c r="P81" i="96"/>
  <c r="Q81" i="96"/>
  <c r="K82" i="96"/>
  <c r="L82" i="96"/>
  <c r="M82" i="96"/>
  <c r="N82" i="96"/>
  <c r="O82" i="96"/>
  <c r="P82" i="96"/>
  <c r="Q82" i="96"/>
  <c r="K83" i="96"/>
  <c r="L83" i="96"/>
  <c r="M83" i="96"/>
  <c r="N83" i="96"/>
  <c r="O83" i="96"/>
  <c r="P83" i="96"/>
  <c r="Q83" i="96"/>
  <c r="K84" i="96"/>
  <c r="L84" i="96"/>
  <c r="M84" i="96"/>
  <c r="N84" i="96"/>
  <c r="O84" i="96"/>
  <c r="P84" i="96"/>
  <c r="Q84" i="96"/>
  <c r="K85" i="96"/>
  <c r="L85" i="96"/>
  <c r="M85" i="96"/>
  <c r="N85" i="96"/>
  <c r="O85" i="96"/>
  <c r="P85" i="96"/>
  <c r="Q85" i="96"/>
  <c r="K86" i="96"/>
  <c r="L86" i="96"/>
  <c r="M86" i="96"/>
  <c r="N86" i="96"/>
  <c r="O86" i="96"/>
  <c r="P86" i="96"/>
  <c r="Q86" i="96"/>
  <c r="K87" i="96"/>
  <c r="L87" i="96"/>
  <c r="M87" i="96"/>
  <c r="N87" i="96"/>
  <c r="O87" i="96"/>
  <c r="P87" i="96"/>
  <c r="Q87" i="96"/>
  <c r="K88" i="96"/>
  <c r="L88" i="96"/>
  <c r="M88" i="96"/>
  <c r="N88" i="96"/>
  <c r="O88" i="96"/>
  <c r="P88" i="96"/>
  <c r="Q88" i="96"/>
  <c r="K89" i="96"/>
  <c r="L89" i="96"/>
  <c r="M89" i="96"/>
  <c r="N89" i="96"/>
  <c r="O89" i="96"/>
  <c r="P89" i="96"/>
  <c r="Q89" i="96"/>
  <c r="L76" i="96"/>
  <c r="M76" i="96"/>
  <c r="N76" i="96"/>
  <c r="O76" i="96"/>
  <c r="P76" i="96"/>
  <c r="Q76" i="96"/>
  <c r="K76" i="96"/>
  <c r="L75" i="96"/>
  <c r="M75" i="96"/>
  <c r="N75" i="96"/>
  <c r="O75" i="96"/>
  <c r="P75" i="96"/>
  <c r="Q75" i="96"/>
  <c r="K75" i="96"/>
  <c r="AL77" i="88"/>
  <c r="AM77" i="88"/>
  <c r="AN77" i="88"/>
  <c r="AO77" i="88"/>
  <c r="AP77" i="88"/>
  <c r="AQ77" i="88"/>
  <c r="AR77" i="88"/>
  <c r="AL78" i="88"/>
  <c r="AM78" i="88"/>
  <c r="AN78" i="88"/>
  <c r="AO78" i="88"/>
  <c r="AP78" i="88"/>
  <c r="AQ78" i="88"/>
  <c r="AR78" i="88"/>
  <c r="AL79" i="88"/>
  <c r="AM79" i="88"/>
  <c r="AN79" i="88"/>
  <c r="AO79" i="88"/>
  <c r="AP79" i="88"/>
  <c r="AQ79" i="88"/>
  <c r="AR79" i="88"/>
  <c r="AL80" i="88"/>
  <c r="AM80" i="88"/>
  <c r="AN80" i="88"/>
  <c r="AO80" i="88"/>
  <c r="AP80" i="88"/>
  <c r="AQ80" i="88"/>
  <c r="AR80" i="88"/>
  <c r="AL81" i="88"/>
  <c r="AM81" i="88"/>
  <c r="AN81" i="88"/>
  <c r="AO81" i="88"/>
  <c r="AP81" i="88"/>
  <c r="AQ81" i="88"/>
  <c r="AR81" i="88"/>
  <c r="AL82" i="88"/>
  <c r="AM82" i="88"/>
  <c r="AN82" i="88"/>
  <c r="AO82" i="88"/>
  <c r="AP82" i="88"/>
  <c r="AQ82" i="88"/>
  <c r="AR82" i="88"/>
  <c r="AL83" i="88"/>
  <c r="AM83" i="88"/>
  <c r="AN83" i="88"/>
  <c r="AO83" i="88"/>
  <c r="AP83" i="88"/>
  <c r="AQ83" i="88"/>
  <c r="AR83" i="88"/>
  <c r="AL84" i="88"/>
  <c r="AM84" i="88"/>
  <c r="AN84" i="88"/>
  <c r="AO84" i="88"/>
  <c r="AP84" i="88"/>
  <c r="AQ84" i="88"/>
  <c r="AR84" i="88"/>
  <c r="AL85" i="88"/>
  <c r="AM85" i="88"/>
  <c r="AN85" i="88"/>
  <c r="AO85" i="88"/>
  <c r="AP85" i="88"/>
  <c r="AQ85" i="88"/>
  <c r="AR85" i="88"/>
  <c r="AL86" i="88"/>
  <c r="AM86" i="88"/>
  <c r="AN86" i="88"/>
  <c r="AO86" i="88"/>
  <c r="AP86" i="88"/>
  <c r="AQ86" i="88"/>
  <c r="AR86" i="88"/>
  <c r="AL87" i="88"/>
  <c r="AM87" i="88"/>
  <c r="AN87" i="88"/>
  <c r="AO87" i="88"/>
  <c r="AP87" i="88"/>
  <c r="AQ87" i="88"/>
  <c r="AR87" i="88"/>
  <c r="AL88" i="88"/>
  <c r="AM88" i="88"/>
  <c r="AN88" i="88"/>
  <c r="AO88" i="88"/>
  <c r="AP88" i="88"/>
  <c r="AQ88" i="88"/>
  <c r="AR88" i="88"/>
  <c r="AL89" i="88"/>
  <c r="AM89" i="88"/>
  <c r="AN89" i="88"/>
  <c r="AO89" i="88"/>
  <c r="AP89" i="88"/>
  <c r="AQ89" i="88"/>
  <c r="AR89" i="88"/>
  <c r="AM76" i="88"/>
  <c r="AN76" i="88"/>
  <c r="AO76" i="88"/>
  <c r="AP76" i="88"/>
  <c r="AQ76" i="88"/>
  <c r="AR76" i="88"/>
  <c r="AL76" i="88"/>
  <c r="AM75" i="88"/>
  <c r="AN75" i="88"/>
  <c r="AO75" i="88"/>
  <c r="AP75" i="88"/>
  <c r="AQ75" i="88"/>
  <c r="AR75" i="88"/>
  <c r="AL75" i="88"/>
  <c r="AC77" i="88"/>
  <c r="AD77" i="88"/>
  <c r="AE77" i="88"/>
  <c r="AF77" i="88"/>
  <c r="AG77" i="88"/>
  <c r="AH77" i="88"/>
  <c r="AI77" i="88"/>
  <c r="AC78" i="88"/>
  <c r="AD78" i="88"/>
  <c r="AE78" i="88"/>
  <c r="AF78" i="88"/>
  <c r="AG78" i="88"/>
  <c r="AH78" i="88"/>
  <c r="AI78" i="88"/>
  <c r="AC79" i="88"/>
  <c r="AD79" i="88"/>
  <c r="AE79" i="88"/>
  <c r="AF79" i="88"/>
  <c r="AG79" i="88"/>
  <c r="AH79" i="88"/>
  <c r="AI79" i="88"/>
  <c r="AC80" i="88"/>
  <c r="AD80" i="88"/>
  <c r="AE80" i="88"/>
  <c r="AF80" i="88"/>
  <c r="AG80" i="88"/>
  <c r="AH80" i="88"/>
  <c r="AI80" i="88"/>
  <c r="AC81" i="88"/>
  <c r="AD81" i="88"/>
  <c r="AE81" i="88"/>
  <c r="AF81" i="88"/>
  <c r="AG81" i="88"/>
  <c r="AH81" i="88"/>
  <c r="AI81" i="88"/>
  <c r="AC82" i="88"/>
  <c r="AD82" i="88"/>
  <c r="AE82" i="88"/>
  <c r="AF82" i="88"/>
  <c r="AG82" i="88"/>
  <c r="AH82" i="88"/>
  <c r="AI82" i="88"/>
  <c r="AC83" i="88"/>
  <c r="AD83" i="88"/>
  <c r="AE83" i="88"/>
  <c r="AF83" i="88"/>
  <c r="AG83" i="88"/>
  <c r="AH83" i="88"/>
  <c r="AI83" i="88"/>
  <c r="AC84" i="88"/>
  <c r="AD84" i="88"/>
  <c r="AE84" i="88"/>
  <c r="AF84" i="88"/>
  <c r="AG84" i="88"/>
  <c r="AH84" i="88"/>
  <c r="AI84" i="88"/>
  <c r="AC85" i="88"/>
  <c r="AD85" i="88"/>
  <c r="AE85" i="88"/>
  <c r="AF85" i="88"/>
  <c r="AG85" i="88"/>
  <c r="AH85" i="88"/>
  <c r="AI85" i="88"/>
  <c r="AC86" i="88"/>
  <c r="AD86" i="88"/>
  <c r="AE86" i="88"/>
  <c r="AF86" i="88"/>
  <c r="AG86" i="88"/>
  <c r="AH86" i="88"/>
  <c r="AI86" i="88"/>
  <c r="AC87" i="88"/>
  <c r="AD87" i="88"/>
  <c r="AE87" i="88"/>
  <c r="AF87" i="88"/>
  <c r="AG87" i="88"/>
  <c r="AH87" i="88"/>
  <c r="AI87" i="88"/>
  <c r="AC88" i="88"/>
  <c r="AD88" i="88"/>
  <c r="AE88" i="88"/>
  <c r="AF88" i="88"/>
  <c r="AG88" i="88"/>
  <c r="AH88" i="88"/>
  <c r="AI88" i="88"/>
  <c r="AC89" i="88"/>
  <c r="AD89" i="88"/>
  <c r="AE89" i="88"/>
  <c r="AF89" i="88"/>
  <c r="AG89" i="88"/>
  <c r="AH89" i="88"/>
  <c r="AI89" i="88"/>
  <c r="AD76" i="88"/>
  <c r="AE76" i="88"/>
  <c r="AF76" i="88"/>
  <c r="AG76" i="88"/>
  <c r="AH76" i="88"/>
  <c r="AI76" i="88"/>
  <c r="AC76" i="88"/>
  <c r="AD75" i="88"/>
  <c r="AE75" i="88"/>
  <c r="AF75" i="88"/>
  <c r="AG75" i="88"/>
  <c r="AH75" i="88"/>
  <c r="AI75" i="88"/>
  <c r="AC75" i="88"/>
  <c r="T77" i="88"/>
  <c r="U77" i="88"/>
  <c r="V77" i="88"/>
  <c r="W77" i="88"/>
  <c r="X77" i="88"/>
  <c r="Y77" i="88"/>
  <c r="Z77" i="88"/>
  <c r="T78" i="88"/>
  <c r="U78" i="88"/>
  <c r="V78" i="88"/>
  <c r="W78" i="88"/>
  <c r="X78" i="88"/>
  <c r="Y78" i="88"/>
  <c r="Z78" i="88"/>
  <c r="T79" i="88"/>
  <c r="U79" i="88"/>
  <c r="V79" i="88"/>
  <c r="W79" i="88"/>
  <c r="X79" i="88"/>
  <c r="Y79" i="88"/>
  <c r="Z79" i="88"/>
  <c r="T80" i="88"/>
  <c r="U80" i="88"/>
  <c r="V80" i="88"/>
  <c r="W80" i="88"/>
  <c r="X80" i="88"/>
  <c r="Y80" i="88"/>
  <c r="Z80" i="88"/>
  <c r="T81" i="88"/>
  <c r="U81" i="88"/>
  <c r="V81" i="88"/>
  <c r="W81" i="88"/>
  <c r="X81" i="88"/>
  <c r="Y81" i="88"/>
  <c r="Z81" i="88"/>
  <c r="T82" i="88"/>
  <c r="U82" i="88"/>
  <c r="V82" i="88"/>
  <c r="W82" i="88"/>
  <c r="X82" i="88"/>
  <c r="Y82" i="88"/>
  <c r="Z82" i="88"/>
  <c r="T83" i="88"/>
  <c r="U83" i="88"/>
  <c r="V83" i="88"/>
  <c r="W83" i="88"/>
  <c r="X83" i="88"/>
  <c r="Y83" i="88"/>
  <c r="Z83" i="88"/>
  <c r="T84" i="88"/>
  <c r="U84" i="88"/>
  <c r="V84" i="88"/>
  <c r="W84" i="88"/>
  <c r="X84" i="88"/>
  <c r="Y84" i="88"/>
  <c r="Z84" i="88"/>
  <c r="T85" i="88"/>
  <c r="U85" i="88"/>
  <c r="V85" i="88"/>
  <c r="W85" i="88"/>
  <c r="X85" i="88"/>
  <c r="Y85" i="88"/>
  <c r="Z85" i="88"/>
  <c r="T86" i="88"/>
  <c r="U86" i="88"/>
  <c r="V86" i="88"/>
  <c r="W86" i="88"/>
  <c r="X86" i="88"/>
  <c r="Y86" i="88"/>
  <c r="Z86" i="88"/>
  <c r="T87" i="88"/>
  <c r="U87" i="88"/>
  <c r="V87" i="88"/>
  <c r="W87" i="88"/>
  <c r="X87" i="88"/>
  <c r="Y87" i="88"/>
  <c r="Z87" i="88"/>
  <c r="T88" i="88"/>
  <c r="U88" i="88"/>
  <c r="V88" i="88"/>
  <c r="W88" i="88"/>
  <c r="X88" i="88"/>
  <c r="Y88" i="88"/>
  <c r="Z88" i="88"/>
  <c r="T89" i="88"/>
  <c r="U89" i="88"/>
  <c r="V89" i="88"/>
  <c r="W89" i="88"/>
  <c r="X89" i="88"/>
  <c r="Y89" i="88"/>
  <c r="Z89" i="88"/>
  <c r="U76" i="88"/>
  <c r="V76" i="88"/>
  <c r="W76" i="88"/>
  <c r="X76" i="88"/>
  <c r="Y76" i="88"/>
  <c r="Z76" i="88"/>
  <c r="T76" i="88"/>
  <c r="U75" i="88"/>
  <c r="V75" i="88"/>
  <c r="W75" i="88"/>
  <c r="X75" i="88"/>
  <c r="Y75" i="88"/>
  <c r="Z75" i="88"/>
  <c r="T75" i="88"/>
  <c r="K77" i="88"/>
  <c r="L77" i="88"/>
  <c r="M77" i="88"/>
  <c r="N77" i="88"/>
  <c r="O77" i="88"/>
  <c r="P77" i="88"/>
  <c r="Q77" i="88"/>
  <c r="K78" i="88"/>
  <c r="L78" i="88"/>
  <c r="M78" i="88"/>
  <c r="N78" i="88"/>
  <c r="O78" i="88"/>
  <c r="P78" i="88"/>
  <c r="Q78" i="88"/>
  <c r="K79" i="88"/>
  <c r="L79" i="88"/>
  <c r="M79" i="88"/>
  <c r="N79" i="88"/>
  <c r="O79" i="88"/>
  <c r="P79" i="88"/>
  <c r="Q79" i="88"/>
  <c r="K80" i="88"/>
  <c r="L80" i="88"/>
  <c r="M80" i="88"/>
  <c r="N80" i="88"/>
  <c r="O80" i="88"/>
  <c r="P80" i="88"/>
  <c r="Q80" i="88"/>
  <c r="K81" i="88"/>
  <c r="L81" i="88"/>
  <c r="M81" i="88"/>
  <c r="N81" i="88"/>
  <c r="O81" i="88"/>
  <c r="P81" i="88"/>
  <c r="Q81" i="88"/>
  <c r="K82" i="88"/>
  <c r="L82" i="88"/>
  <c r="M82" i="88"/>
  <c r="N82" i="88"/>
  <c r="O82" i="88"/>
  <c r="P82" i="88"/>
  <c r="Q82" i="88"/>
  <c r="K83" i="88"/>
  <c r="L83" i="88"/>
  <c r="M83" i="88"/>
  <c r="N83" i="88"/>
  <c r="O83" i="88"/>
  <c r="P83" i="88"/>
  <c r="Q83" i="88"/>
  <c r="K84" i="88"/>
  <c r="L84" i="88"/>
  <c r="M84" i="88"/>
  <c r="N84" i="88"/>
  <c r="O84" i="88"/>
  <c r="P84" i="88"/>
  <c r="Q84" i="88"/>
  <c r="K85" i="88"/>
  <c r="L85" i="88"/>
  <c r="M85" i="88"/>
  <c r="N85" i="88"/>
  <c r="O85" i="88"/>
  <c r="P85" i="88"/>
  <c r="Q85" i="88"/>
  <c r="K86" i="88"/>
  <c r="L86" i="88"/>
  <c r="M86" i="88"/>
  <c r="N86" i="88"/>
  <c r="O86" i="88"/>
  <c r="P86" i="88"/>
  <c r="Q86" i="88"/>
  <c r="K87" i="88"/>
  <c r="L87" i="88"/>
  <c r="M87" i="88"/>
  <c r="N87" i="88"/>
  <c r="O87" i="88"/>
  <c r="P87" i="88"/>
  <c r="Q87" i="88"/>
  <c r="K88" i="88"/>
  <c r="L88" i="88"/>
  <c r="M88" i="88"/>
  <c r="N88" i="88"/>
  <c r="O88" i="88"/>
  <c r="P88" i="88"/>
  <c r="Q88" i="88"/>
  <c r="K89" i="88"/>
  <c r="L89" i="88"/>
  <c r="M89" i="88"/>
  <c r="N89" i="88"/>
  <c r="O89" i="88"/>
  <c r="P89" i="88"/>
  <c r="Q89" i="88"/>
  <c r="L76" i="88"/>
  <c r="M76" i="88"/>
  <c r="N76" i="88"/>
  <c r="O76" i="88"/>
  <c r="P76" i="88"/>
  <c r="Q76" i="88"/>
  <c r="K76" i="88"/>
  <c r="L75" i="88"/>
  <c r="M75" i="88"/>
  <c r="N75" i="88"/>
  <c r="O75" i="88"/>
  <c r="P75" i="88"/>
  <c r="Q75" i="88"/>
  <c r="K75" i="88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AT74" i="85"/>
  <c r="AU74" i="85"/>
  <c r="AV74" i="85"/>
  <c r="AW74" i="85"/>
  <c r="AX74" i="85"/>
  <c r="AY74" i="85"/>
  <c r="AZ74" i="85"/>
  <c r="BA74" i="85"/>
  <c r="BB74" i="85"/>
  <c r="AT75" i="85"/>
  <c r="AU75" i="85"/>
  <c r="AV75" i="85"/>
  <c r="AW75" i="85"/>
  <c r="AX75" i="85"/>
  <c r="AY75" i="85"/>
  <c r="AZ75" i="85"/>
  <c r="BA75" i="85"/>
  <c r="BB75" i="85"/>
  <c r="AT76" i="85"/>
  <c r="AU76" i="85"/>
  <c r="AV76" i="85"/>
  <c r="AW76" i="85"/>
  <c r="AX76" i="85"/>
  <c r="AY76" i="85"/>
  <c r="AZ76" i="85"/>
  <c r="BA76" i="85"/>
  <c r="BB76" i="85"/>
  <c r="AT77" i="85"/>
  <c r="AU77" i="85"/>
  <c r="AV77" i="85"/>
  <c r="AW77" i="85"/>
  <c r="AX77" i="85"/>
  <c r="AY77" i="85"/>
  <c r="AZ77" i="85"/>
  <c r="BA77" i="85"/>
  <c r="BB77" i="85"/>
  <c r="AT78" i="85"/>
  <c r="AU78" i="85"/>
  <c r="AV78" i="85"/>
  <c r="AW78" i="85"/>
  <c r="AX78" i="85"/>
  <c r="AY78" i="85"/>
  <c r="AZ78" i="85"/>
  <c r="BA78" i="85"/>
  <c r="BB78" i="85"/>
  <c r="AT79" i="85"/>
  <c r="AU79" i="85"/>
  <c r="AV79" i="85"/>
  <c r="AW79" i="85"/>
  <c r="AX79" i="85"/>
  <c r="AY79" i="85"/>
  <c r="AZ79" i="85"/>
  <c r="BA79" i="85"/>
  <c r="BB79" i="85"/>
  <c r="AT80" i="85"/>
  <c r="AU80" i="85"/>
  <c r="AV80" i="85"/>
  <c r="AW80" i="85"/>
  <c r="AX80" i="85"/>
  <c r="AY80" i="85"/>
  <c r="AZ80" i="85"/>
  <c r="BA80" i="85"/>
  <c r="BB80" i="85"/>
  <c r="AT81" i="85"/>
  <c r="AU81" i="85"/>
  <c r="AV81" i="85"/>
  <c r="AW81" i="85"/>
  <c r="AX81" i="85"/>
  <c r="AY81" i="85"/>
  <c r="AZ81" i="85"/>
  <c r="BA81" i="85"/>
  <c r="BB81" i="85"/>
  <c r="AT82" i="85"/>
  <c r="AU82" i="85"/>
  <c r="AV82" i="85"/>
  <c r="AW82" i="85"/>
  <c r="AX82" i="85"/>
  <c r="AY82" i="85"/>
  <c r="AZ82" i="85"/>
  <c r="BA82" i="85"/>
  <c r="BB82" i="85"/>
  <c r="AT83" i="85"/>
  <c r="AU83" i="85"/>
  <c r="AV83" i="85"/>
  <c r="AW83" i="85"/>
  <c r="AX83" i="85"/>
  <c r="AY83" i="85"/>
  <c r="AZ83" i="85"/>
  <c r="BA83" i="85"/>
  <c r="BB83" i="85"/>
  <c r="AT84" i="85"/>
  <c r="AU84" i="85"/>
  <c r="AV84" i="85"/>
  <c r="AW84" i="85"/>
  <c r="AX84" i="85"/>
  <c r="AY84" i="85"/>
  <c r="AZ84" i="85"/>
  <c r="BA84" i="85"/>
  <c r="BB84" i="85"/>
  <c r="AT85" i="85"/>
  <c r="AU85" i="85"/>
  <c r="AV85" i="85"/>
  <c r="AW85" i="85"/>
  <c r="AX85" i="85"/>
  <c r="AY85" i="85"/>
  <c r="AZ85" i="85"/>
  <c r="BA85" i="85"/>
  <c r="BB85" i="85"/>
  <c r="AT86" i="85"/>
  <c r="AU86" i="85"/>
  <c r="AV86" i="85"/>
  <c r="AW86" i="85"/>
  <c r="AX86" i="85"/>
  <c r="AY86" i="85"/>
  <c r="AZ86" i="85"/>
  <c r="BA86" i="85"/>
  <c r="BB86" i="85"/>
  <c r="AU73" i="85"/>
  <c r="AV73" i="85"/>
  <c r="AW73" i="85"/>
  <c r="AX73" i="85"/>
  <c r="AY73" i="85"/>
  <c r="AZ73" i="85"/>
  <c r="BA73" i="85"/>
  <c r="BB73" i="85"/>
  <c r="AT73" i="85"/>
  <c r="AU72" i="85"/>
  <c r="AV72" i="85"/>
  <c r="AW72" i="85"/>
  <c r="AX72" i="85"/>
  <c r="AY72" i="85"/>
  <c r="AZ72" i="85"/>
  <c r="BA72" i="85"/>
  <c r="BB72" i="85"/>
  <c r="AT72" i="85"/>
  <c r="AI74" i="85"/>
  <c r="AJ74" i="85"/>
  <c r="AK74" i="85"/>
  <c r="AL74" i="85"/>
  <c r="AM74" i="85"/>
  <c r="AN74" i="85"/>
  <c r="AO74" i="85"/>
  <c r="AP74" i="85"/>
  <c r="AQ74" i="85"/>
  <c r="AI75" i="85"/>
  <c r="AJ75" i="85"/>
  <c r="AK75" i="85"/>
  <c r="AL75" i="85"/>
  <c r="AM75" i="85"/>
  <c r="AN75" i="85"/>
  <c r="AO75" i="85"/>
  <c r="AP75" i="85"/>
  <c r="AQ75" i="85"/>
  <c r="AI76" i="85"/>
  <c r="AJ76" i="85"/>
  <c r="AK76" i="85"/>
  <c r="AL76" i="85"/>
  <c r="AM76" i="85"/>
  <c r="AN76" i="85"/>
  <c r="AO76" i="85"/>
  <c r="AP76" i="85"/>
  <c r="AQ76" i="85"/>
  <c r="AI77" i="85"/>
  <c r="AJ77" i="85"/>
  <c r="AK77" i="85"/>
  <c r="AL77" i="85"/>
  <c r="AM77" i="85"/>
  <c r="AN77" i="85"/>
  <c r="AO77" i="85"/>
  <c r="AP77" i="85"/>
  <c r="AQ77" i="85"/>
  <c r="AI78" i="85"/>
  <c r="AJ78" i="85"/>
  <c r="AK78" i="85"/>
  <c r="AL78" i="85"/>
  <c r="AM78" i="85"/>
  <c r="AN78" i="85"/>
  <c r="AO78" i="85"/>
  <c r="AP78" i="85"/>
  <c r="AQ78" i="85"/>
  <c r="AI79" i="85"/>
  <c r="AJ79" i="85"/>
  <c r="AK79" i="85"/>
  <c r="AL79" i="85"/>
  <c r="AM79" i="85"/>
  <c r="AN79" i="85"/>
  <c r="AO79" i="85"/>
  <c r="AP79" i="85"/>
  <c r="AQ79" i="85"/>
  <c r="AI80" i="85"/>
  <c r="AJ80" i="85"/>
  <c r="AK80" i="85"/>
  <c r="AL80" i="85"/>
  <c r="AM80" i="85"/>
  <c r="AN80" i="85"/>
  <c r="AO80" i="85"/>
  <c r="AP80" i="85"/>
  <c r="AQ80" i="85"/>
  <c r="AI81" i="85"/>
  <c r="AJ81" i="85"/>
  <c r="AK81" i="85"/>
  <c r="AL81" i="85"/>
  <c r="AM81" i="85"/>
  <c r="AN81" i="85"/>
  <c r="AO81" i="85"/>
  <c r="AP81" i="85"/>
  <c r="AQ81" i="85"/>
  <c r="AI82" i="85"/>
  <c r="AJ82" i="85"/>
  <c r="AK82" i="85"/>
  <c r="AL82" i="85"/>
  <c r="AM82" i="85"/>
  <c r="AN82" i="85"/>
  <c r="AO82" i="85"/>
  <c r="AP82" i="85"/>
  <c r="AQ82" i="85"/>
  <c r="AI83" i="85"/>
  <c r="AJ83" i="85"/>
  <c r="AK83" i="85"/>
  <c r="AL83" i="85"/>
  <c r="AM83" i="85"/>
  <c r="AN83" i="85"/>
  <c r="AO83" i="85"/>
  <c r="AP83" i="85"/>
  <c r="AQ83" i="85"/>
  <c r="AI84" i="85"/>
  <c r="AJ84" i="85"/>
  <c r="AK84" i="85"/>
  <c r="AL84" i="85"/>
  <c r="AM84" i="85"/>
  <c r="AN84" i="85"/>
  <c r="AO84" i="85"/>
  <c r="AP84" i="85"/>
  <c r="AQ84" i="85"/>
  <c r="AI85" i="85"/>
  <c r="AJ85" i="85"/>
  <c r="AK85" i="85"/>
  <c r="AL85" i="85"/>
  <c r="AM85" i="85"/>
  <c r="AN85" i="85"/>
  <c r="AO85" i="85"/>
  <c r="AP85" i="85"/>
  <c r="AQ85" i="85"/>
  <c r="AI86" i="85"/>
  <c r="AJ86" i="85"/>
  <c r="AK86" i="85"/>
  <c r="AL86" i="85"/>
  <c r="AM86" i="85"/>
  <c r="AN86" i="85"/>
  <c r="AO86" i="85"/>
  <c r="AP86" i="85"/>
  <c r="AQ86" i="85"/>
  <c r="AJ73" i="85"/>
  <c r="AK73" i="85"/>
  <c r="AL73" i="85"/>
  <c r="AM73" i="85"/>
  <c r="AN73" i="85"/>
  <c r="AO73" i="85"/>
  <c r="AP73" i="85"/>
  <c r="AQ73" i="85"/>
  <c r="AI73" i="85"/>
  <c r="AJ72" i="85"/>
  <c r="AK72" i="85"/>
  <c r="AL72" i="85"/>
  <c r="AM72" i="85"/>
  <c r="AN72" i="85"/>
  <c r="AO72" i="85"/>
  <c r="AP72" i="85"/>
  <c r="AQ72" i="85"/>
  <c r="AI72" i="85"/>
  <c r="X74" i="85"/>
  <c r="Y74" i="85"/>
  <c r="Z74" i="85"/>
  <c r="AA74" i="85"/>
  <c r="AB74" i="85"/>
  <c r="AC74" i="85"/>
  <c r="AD74" i="85"/>
  <c r="AE74" i="85"/>
  <c r="AF74" i="85"/>
  <c r="X75" i="85"/>
  <c r="Y75" i="85"/>
  <c r="Z75" i="85"/>
  <c r="AA75" i="85"/>
  <c r="AB75" i="85"/>
  <c r="AC75" i="85"/>
  <c r="AD75" i="85"/>
  <c r="AE75" i="85"/>
  <c r="AF75" i="85"/>
  <c r="X76" i="85"/>
  <c r="Y76" i="85"/>
  <c r="Z76" i="85"/>
  <c r="AA76" i="85"/>
  <c r="AB76" i="85"/>
  <c r="AC76" i="85"/>
  <c r="AD76" i="85"/>
  <c r="AE76" i="85"/>
  <c r="AF76" i="85"/>
  <c r="X77" i="85"/>
  <c r="Y77" i="85"/>
  <c r="Z77" i="85"/>
  <c r="AA77" i="85"/>
  <c r="AB77" i="85"/>
  <c r="AC77" i="85"/>
  <c r="AD77" i="85"/>
  <c r="AE77" i="85"/>
  <c r="AF77" i="85"/>
  <c r="X78" i="85"/>
  <c r="Y78" i="85"/>
  <c r="Z78" i="85"/>
  <c r="AA78" i="85"/>
  <c r="AB78" i="85"/>
  <c r="AC78" i="85"/>
  <c r="AD78" i="85"/>
  <c r="AE78" i="85"/>
  <c r="AF78" i="85"/>
  <c r="X79" i="85"/>
  <c r="Y79" i="85"/>
  <c r="Z79" i="85"/>
  <c r="AA79" i="85"/>
  <c r="AB79" i="85"/>
  <c r="AC79" i="85"/>
  <c r="AD79" i="85"/>
  <c r="AE79" i="85"/>
  <c r="AF79" i="85"/>
  <c r="X80" i="85"/>
  <c r="Y80" i="85"/>
  <c r="Z80" i="85"/>
  <c r="AA80" i="85"/>
  <c r="AB80" i="85"/>
  <c r="AC80" i="85"/>
  <c r="AD80" i="85"/>
  <c r="AE80" i="85"/>
  <c r="AF80" i="85"/>
  <c r="X81" i="85"/>
  <c r="Y81" i="85"/>
  <c r="Z81" i="85"/>
  <c r="AA81" i="85"/>
  <c r="AB81" i="85"/>
  <c r="AC81" i="85"/>
  <c r="AD81" i="85"/>
  <c r="AE81" i="85"/>
  <c r="AF81" i="85"/>
  <c r="X82" i="85"/>
  <c r="Y82" i="85"/>
  <c r="Z82" i="85"/>
  <c r="AA82" i="85"/>
  <c r="AB82" i="85"/>
  <c r="AC82" i="85"/>
  <c r="AD82" i="85"/>
  <c r="AE82" i="85"/>
  <c r="AF82" i="85"/>
  <c r="X83" i="85"/>
  <c r="Y83" i="85"/>
  <c r="Z83" i="85"/>
  <c r="AA83" i="85"/>
  <c r="AB83" i="85"/>
  <c r="AC83" i="85"/>
  <c r="AD83" i="85"/>
  <c r="AE83" i="85"/>
  <c r="AF83" i="85"/>
  <c r="X84" i="85"/>
  <c r="Y84" i="85"/>
  <c r="Z84" i="85"/>
  <c r="AA84" i="85"/>
  <c r="AB84" i="85"/>
  <c r="AC84" i="85"/>
  <c r="AD84" i="85"/>
  <c r="AE84" i="85"/>
  <c r="AF84" i="85"/>
  <c r="X85" i="85"/>
  <c r="Y85" i="85"/>
  <c r="Z85" i="85"/>
  <c r="AA85" i="85"/>
  <c r="AB85" i="85"/>
  <c r="AC85" i="85"/>
  <c r="AD85" i="85"/>
  <c r="AE85" i="85"/>
  <c r="AF85" i="85"/>
  <c r="X86" i="85"/>
  <c r="Y86" i="85"/>
  <c r="Z86" i="85"/>
  <c r="AA86" i="85"/>
  <c r="AB86" i="85"/>
  <c r="AC86" i="85"/>
  <c r="AD86" i="85"/>
  <c r="AE86" i="85"/>
  <c r="AF86" i="85"/>
  <c r="Y73" i="85"/>
  <c r="Z73" i="85"/>
  <c r="AA73" i="85"/>
  <c r="AB73" i="85"/>
  <c r="AC73" i="85"/>
  <c r="AD73" i="85"/>
  <c r="AE73" i="85"/>
  <c r="AF73" i="85"/>
  <c r="X73" i="85"/>
  <c r="Y72" i="85"/>
  <c r="Z72" i="85"/>
  <c r="AA72" i="85"/>
  <c r="AB72" i="85"/>
  <c r="AC72" i="85"/>
  <c r="AD72" i="85"/>
  <c r="AE72" i="85"/>
  <c r="AF72" i="85"/>
  <c r="X72" i="85"/>
  <c r="M74" i="85"/>
  <c r="N74" i="85"/>
  <c r="O74" i="85"/>
  <c r="P74" i="85"/>
  <c r="Q74" i="85"/>
  <c r="R74" i="85"/>
  <c r="S74" i="85"/>
  <c r="T74" i="85"/>
  <c r="U74" i="85"/>
  <c r="M75" i="85"/>
  <c r="N75" i="85"/>
  <c r="O75" i="85"/>
  <c r="P75" i="85"/>
  <c r="Q75" i="85"/>
  <c r="R75" i="85"/>
  <c r="S75" i="85"/>
  <c r="T75" i="85"/>
  <c r="U75" i="85"/>
  <c r="M76" i="85"/>
  <c r="N76" i="85"/>
  <c r="O76" i="85"/>
  <c r="P76" i="85"/>
  <c r="Q76" i="85"/>
  <c r="R76" i="85"/>
  <c r="S76" i="85"/>
  <c r="T76" i="85"/>
  <c r="U76" i="85"/>
  <c r="M77" i="85"/>
  <c r="N77" i="85"/>
  <c r="O77" i="85"/>
  <c r="P77" i="85"/>
  <c r="Q77" i="85"/>
  <c r="R77" i="85"/>
  <c r="S77" i="85"/>
  <c r="T77" i="85"/>
  <c r="U77" i="85"/>
  <c r="M78" i="85"/>
  <c r="N78" i="85"/>
  <c r="O78" i="85"/>
  <c r="P78" i="85"/>
  <c r="Q78" i="85"/>
  <c r="R78" i="85"/>
  <c r="S78" i="85"/>
  <c r="T78" i="85"/>
  <c r="U78" i="85"/>
  <c r="M79" i="85"/>
  <c r="N79" i="85"/>
  <c r="O79" i="85"/>
  <c r="P79" i="85"/>
  <c r="Q79" i="85"/>
  <c r="R79" i="85"/>
  <c r="S79" i="85"/>
  <c r="T79" i="85"/>
  <c r="U79" i="85"/>
  <c r="M80" i="85"/>
  <c r="N80" i="85"/>
  <c r="O80" i="85"/>
  <c r="P80" i="85"/>
  <c r="Q80" i="85"/>
  <c r="R80" i="85"/>
  <c r="S80" i="85"/>
  <c r="T80" i="85"/>
  <c r="U80" i="85"/>
  <c r="M81" i="85"/>
  <c r="N81" i="85"/>
  <c r="O81" i="85"/>
  <c r="P81" i="85"/>
  <c r="Q81" i="85"/>
  <c r="R81" i="85"/>
  <c r="S81" i="85"/>
  <c r="T81" i="85"/>
  <c r="U81" i="85"/>
  <c r="M82" i="85"/>
  <c r="N82" i="85"/>
  <c r="O82" i="85"/>
  <c r="P82" i="85"/>
  <c r="Q82" i="85"/>
  <c r="R82" i="85"/>
  <c r="S82" i="85"/>
  <c r="T82" i="85"/>
  <c r="U82" i="85"/>
  <c r="M83" i="85"/>
  <c r="N83" i="85"/>
  <c r="O83" i="85"/>
  <c r="P83" i="85"/>
  <c r="Q83" i="85"/>
  <c r="R83" i="85"/>
  <c r="S83" i="85"/>
  <c r="T83" i="85"/>
  <c r="U83" i="85"/>
  <c r="M84" i="85"/>
  <c r="N84" i="85"/>
  <c r="O84" i="85"/>
  <c r="P84" i="85"/>
  <c r="Q84" i="85"/>
  <c r="R84" i="85"/>
  <c r="S84" i="85"/>
  <c r="T84" i="85"/>
  <c r="U84" i="85"/>
  <c r="M85" i="85"/>
  <c r="N85" i="85"/>
  <c r="O85" i="85"/>
  <c r="P85" i="85"/>
  <c r="Q85" i="85"/>
  <c r="R85" i="85"/>
  <c r="S85" i="85"/>
  <c r="T85" i="85"/>
  <c r="U85" i="85"/>
  <c r="M86" i="85"/>
  <c r="N86" i="85"/>
  <c r="O86" i="85"/>
  <c r="P86" i="85"/>
  <c r="Q86" i="85"/>
  <c r="R86" i="85"/>
  <c r="S86" i="85"/>
  <c r="T86" i="85"/>
  <c r="U86" i="85"/>
  <c r="N73" i="85"/>
  <c r="O73" i="85"/>
  <c r="P73" i="85"/>
  <c r="Q73" i="85"/>
  <c r="R73" i="85"/>
  <c r="S73" i="85"/>
  <c r="T73" i="85"/>
  <c r="U73" i="85"/>
  <c r="M73" i="85"/>
  <c r="N72" i="85"/>
  <c r="O72" i="85"/>
  <c r="P72" i="85"/>
  <c r="Q72" i="85"/>
  <c r="R72" i="85"/>
  <c r="S72" i="85"/>
  <c r="T72" i="85"/>
  <c r="U72" i="85"/>
  <c r="M72" i="85"/>
  <c r="AM54" i="84"/>
  <c r="AM55" i="84"/>
  <c r="AM56" i="84"/>
  <c r="AM57" i="84"/>
  <c r="AM58" i="84"/>
  <c r="AM59" i="84"/>
  <c r="AM60" i="84"/>
  <c r="AM61" i="84"/>
  <c r="AM62" i="84"/>
  <c r="AM63" i="84"/>
  <c r="AM64" i="84"/>
  <c r="AM65" i="84"/>
  <c r="AM66" i="84"/>
  <c r="AM53" i="84"/>
  <c r="AM52" i="84"/>
  <c r="AL77" i="84"/>
  <c r="AM77" i="84"/>
  <c r="AN77" i="84"/>
  <c r="AO77" i="84"/>
  <c r="AP77" i="84"/>
  <c r="AQ77" i="84"/>
  <c r="AR77" i="84"/>
  <c r="AL78" i="84"/>
  <c r="AM78" i="84"/>
  <c r="AN78" i="84"/>
  <c r="AO78" i="84"/>
  <c r="AP78" i="84"/>
  <c r="AQ78" i="84"/>
  <c r="AR78" i="84"/>
  <c r="AL79" i="84"/>
  <c r="AM79" i="84"/>
  <c r="AN79" i="84"/>
  <c r="AO79" i="84"/>
  <c r="AP79" i="84"/>
  <c r="AQ79" i="84"/>
  <c r="AR79" i="84"/>
  <c r="AL80" i="84"/>
  <c r="AM80" i="84"/>
  <c r="AN80" i="84"/>
  <c r="AO80" i="84"/>
  <c r="AP80" i="84"/>
  <c r="AQ80" i="84"/>
  <c r="AR80" i="84"/>
  <c r="AL81" i="84"/>
  <c r="AM81" i="84"/>
  <c r="AN81" i="84"/>
  <c r="AO81" i="84"/>
  <c r="AP81" i="84"/>
  <c r="AQ81" i="84"/>
  <c r="AR81" i="84"/>
  <c r="AL82" i="84"/>
  <c r="AM82" i="84"/>
  <c r="AN82" i="84"/>
  <c r="AO82" i="84"/>
  <c r="AP82" i="84"/>
  <c r="AQ82" i="84"/>
  <c r="AR82" i="84"/>
  <c r="AL83" i="84"/>
  <c r="AM83" i="84"/>
  <c r="AN83" i="84"/>
  <c r="AO83" i="84"/>
  <c r="AP83" i="84"/>
  <c r="AQ83" i="84"/>
  <c r="AR83" i="84"/>
  <c r="AL84" i="84"/>
  <c r="AM84" i="84"/>
  <c r="AN84" i="84"/>
  <c r="AO84" i="84"/>
  <c r="AP84" i="84"/>
  <c r="AQ84" i="84"/>
  <c r="AR84" i="84"/>
  <c r="AL85" i="84"/>
  <c r="AM85" i="84"/>
  <c r="AN85" i="84"/>
  <c r="AO85" i="84"/>
  <c r="AP85" i="84"/>
  <c r="AQ85" i="84"/>
  <c r="AR85" i="84"/>
  <c r="AL86" i="84"/>
  <c r="AM86" i="84"/>
  <c r="AN86" i="84"/>
  <c r="AO86" i="84"/>
  <c r="AP86" i="84"/>
  <c r="AQ86" i="84"/>
  <c r="AR86" i="84"/>
  <c r="AL87" i="84"/>
  <c r="AM87" i="84"/>
  <c r="AN87" i="84"/>
  <c r="AO87" i="84"/>
  <c r="AP87" i="84"/>
  <c r="AQ87" i="84"/>
  <c r="AR87" i="84"/>
  <c r="AL88" i="84"/>
  <c r="AM88" i="84"/>
  <c r="AN88" i="84"/>
  <c r="AO88" i="84"/>
  <c r="AP88" i="84"/>
  <c r="AQ88" i="84"/>
  <c r="AR88" i="84"/>
  <c r="AL89" i="84"/>
  <c r="AM89" i="84"/>
  <c r="AN89" i="84"/>
  <c r="AO89" i="84"/>
  <c r="AP89" i="84"/>
  <c r="AQ89" i="84"/>
  <c r="AR89" i="84"/>
  <c r="AM76" i="84"/>
  <c r="AN76" i="84"/>
  <c r="AO76" i="84"/>
  <c r="AP76" i="84"/>
  <c r="AQ76" i="84"/>
  <c r="AR76" i="84"/>
  <c r="AL76" i="84"/>
  <c r="AM75" i="84"/>
  <c r="AN75" i="84"/>
  <c r="AO75" i="84"/>
  <c r="AP75" i="84"/>
  <c r="AQ75" i="84"/>
  <c r="AR75" i="84"/>
  <c r="AL75" i="84"/>
  <c r="AC77" i="84"/>
  <c r="AD77" i="84"/>
  <c r="AE77" i="84"/>
  <c r="AF77" i="84"/>
  <c r="AG77" i="84"/>
  <c r="AH77" i="84"/>
  <c r="AI77" i="84"/>
  <c r="AC78" i="84"/>
  <c r="AD78" i="84"/>
  <c r="AE78" i="84"/>
  <c r="AF78" i="84"/>
  <c r="AG78" i="84"/>
  <c r="AH78" i="84"/>
  <c r="AI78" i="84"/>
  <c r="AC79" i="84"/>
  <c r="AD79" i="84"/>
  <c r="AE79" i="84"/>
  <c r="AF79" i="84"/>
  <c r="AG79" i="84"/>
  <c r="AH79" i="84"/>
  <c r="AI79" i="84"/>
  <c r="AC80" i="84"/>
  <c r="AD80" i="84"/>
  <c r="AE80" i="84"/>
  <c r="AF80" i="84"/>
  <c r="AG80" i="84"/>
  <c r="AH80" i="84"/>
  <c r="AI80" i="84"/>
  <c r="AC81" i="84"/>
  <c r="AD81" i="84"/>
  <c r="AE81" i="84"/>
  <c r="AF81" i="84"/>
  <c r="AG81" i="84"/>
  <c r="AH81" i="84"/>
  <c r="AI81" i="84"/>
  <c r="AC82" i="84"/>
  <c r="AD82" i="84"/>
  <c r="AE82" i="84"/>
  <c r="AF82" i="84"/>
  <c r="AG82" i="84"/>
  <c r="AH82" i="84"/>
  <c r="AI82" i="84"/>
  <c r="AC83" i="84"/>
  <c r="AD83" i="84"/>
  <c r="AE83" i="84"/>
  <c r="AF83" i="84"/>
  <c r="AG83" i="84"/>
  <c r="AH83" i="84"/>
  <c r="AI83" i="84"/>
  <c r="AC84" i="84"/>
  <c r="AD84" i="84"/>
  <c r="AE84" i="84"/>
  <c r="AF84" i="84"/>
  <c r="AG84" i="84"/>
  <c r="AH84" i="84"/>
  <c r="AI84" i="84"/>
  <c r="AC85" i="84"/>
  <c r="AD85" i="84"/>
  <c r="AE85" i="84"/>
  <c r="AF85" i="84"/>
  <c r="AG85" i="84"/>
  <c r="AH85" i="84"/>
  <c r="AI85" i="84"/>
  <c r="AC86" i="84"/>
  <c r="AD86" i="84"/>
  <c r="AE86" i="84"/>
  <c r="AF86" i="84"/>
  <c r="AG86" i="84"/>
  <c r="AH86" i="84"/>
  <c r="AI86" i="84"/>
  <c r="AC87" i="84"/>
  <c r="AD87" i="84"/>
  <c r="AE87" i="84"/>
  <c r="AF87" i="84"/>
  <c r="AG87" i="84"/>
  <c r="AH87" i="84"/>
  <c r="AI87" i="84"/>
  <c r="AC88" i="84"/>
  <c r="AD88" i="84"/>
  <c r="AE88" i="84"/>
  <c r="AF88" i="84"/>
  <c r="AG88" i="84"/>
  <c r="AH88" i="84"/>
  <c r="AI88" i="84"/>
  <c r="AC89" i="84"/>
  <c r="AD89" i="84"/>
  <c r="AE89" i="84"/>
  <c r="AF89" i="84"/>
  <c r="AG89" i="84"/>
  <c r="AH89" i="84"/>
  <c r="AI89" i="84"/>
  <c r="AD76" i="84"/>
  <c r="AE76" i="84"/>
  <c r="AF76" i="84"/>
  <c r="AG76" i="84"/>
  <c r="AH76" i="84"/>
  <c r="AI76" i="84"/>
  <c r="AC76" i="84"/>
  <c r="AD75" i="84"/>
  <c r="AE75" i="84"/>
  <c r="AF75" i="84"/>
  <c r="AG75" i="84"/>
  <c r="AH75" i="84"/>
  <c r="AI75" i="84"/>
  <c r="AC75" i="84"/>
  <c r="T77" i="84"/>
  <c r="U77" i="84"/>
  <c r="V77" i="84"/>
  <c r="W77" i="84"/>
  <c r="X77" i="84"/>
  <c r="Y77" i="84"/>
  <c r="Z77" i="84"/>
  <c r="T78" i="84"/>
  <c r="U78" i="84"/>
  <c r="V78" i="84"/>
  <c r="W78" i="84"/>
  <c r="X78" i="84"/>
  <c r="Y78" i="84"/>
  <c r="Z78" i="84"/>
  <c r="T79" i="84"/>
  <c r="U79" i="84"/>
  <c r="V79" i="84"/>
  <c r="W79" i="84"/>
  <c r="X79" i="84"/>
  <c r="Y79" i="84"/>
  <c r="Z79" i="84"/>
  <c r="T80" i="84"/>
  <c r="U80" i="84"/>
  <c r="V80" i="84"/>
  <c r="W80" i="84"/>
  <c r="X80" i="84"/>
  <c r="Y80" i="84"/>
  <c r="Z80" i="84"/>
  <c r="T81" i="84"/>
  <c r="U81" i="84"/>
  <c r="V81" i="84"/>
  <c r="W81" i="84"/>
  <c r="X81" i="84"/>
  <c r="Y81" i="84"/>
  <c r="Z81" i="84"/>
  <c r="T82" i="84"/>
  <c r="U82" i="84"/>
  <c r="V82" i="84"/>
  <c r="W82" i="84"/>
  <c r="X82" i="84"/>
  <c r="Y82" i="84"/>
  <c r="Z82" i="84"/>
  <c r="T83" i="84"/>
  <c r="U83" i="84"/>
  <c r="V83" i="84"/>
  <c r="W83" i="84"/>
  <c r="X83" i="84"/>
  <c r="Y83" i="84"/>
  <c r="Z83" i="84"/>
  <c r="T84" i="84"/>
  <c r="U84" i="84"/>
  <c r="V84" i="84"/>
  <c r="W84" i="84"/>
  <c r="X84" i="84"/>
  <c r="Y84" i="84"/>
  <c r="Z84" i="84"/>
  <c r="T85" i="84"/>
  <c r="U85" i="84"/>
  <c r="V85" i="84"/>
  <c r="W85" i="84"/>
  <c r="X85" i="84"/>
  <c r="Y85" i="84"/>
  <c r="Z85" i="84"/>
  <c r="T86" i="84"/>
  <c r="U86" i="84"/>
  <c r="V86" i="84"/>
  <c r="W86" i="84"/>
  <c r="X86" i="84"/>
  <c r="Y86" i="84"/>
  <c r="Z86" i="84"/>
  <c r="T87" i="84"/>
  <c r="U87" i="84"/>
  <c r="V87" i="84"/>
  <c r="W87" i="84"/>
  <c r="X87" i="84"/>
  <c r="Y87" i="84"/>
  <c r="Z87" i="84"/>
  <c r="T88" i="84"/>
  <c r="U88" i="84"/>
  <c r="V88" i="84"/>
  <c r="W88" i="84"/>
  <c r="X88" i="84"/>
  <c r="Y88" i="84"/>
  <c r="Z88" i="84"/>
  <c r="T89" i="84"/>
  <c r="U89" i="84"/>
  <c r="V89" i="84"/>
  <c r="W89" i="84"/>
  <c r="X89" i="84"/>
  <c r="Y89" i="84"/>
  <c r="Z89" i="84"/>
  <c r="U76" i="84"/>
  <c r="V76" i="84"/>
  <c r="W76" i="84"/>
  <c r="X76" i="84"/>
  <c r="Y76" i="84"/>
  <c r="Z76" i="84"/>
  <c r="T76" i="84"/>
  <c r="U75" i="84"/>
  <c r="V75" i="84"/>
  <c r="W75" i="84"/>
  <c r="X75" i="84"/>
  <c r="Y75" i="84"/>
  <c r="Z75" i="84"/>
  <c r="T75" i="84"/>
  <c r="K77" i="84"/>
  <c r="L77" i="84"/>
  <c r="M77" i="84"/>
  <c r="N77" i="84"/>
  <c r="O77" i="84"/>
  <c r="P77" i="84"/>
  <c r="Q77" i="84"/>
  <c r="K78" i="84"/>
  <c r="L78" i="84"/>
  <c r="M78" i="84"/>
  <c r="N78" i="84"/>
  <c r="O78" i="84"/>
  <c r="P78" i="84"/>
  <c r="Q78" i="84"/>
  <c r="K79" i="84"/>
  <c r="L79" i="84"/>
  <c r="M79" i="84"/>
  <c r="N79" i="84"/>
  <c r="O79" i="84"/>
  <c r="P79" i="84"/>
  <c r="Q79" i="84"/>
  <c r="K80" i="84"/>
  <c r="L80" i="84"/>
  <c r="M80" i="84"/>
  <c r="N80" i="84"/>
  <c r="O80" i="84"/>
  <c r="P80" i="84"/>
  <c r="Q80" i="84"/>
  <c r="K81" i="84"/>
  <c r="L81" i="84"/>
  <c r="M81" i="84"/>
  <c r="N81" i="84"/>
  <c r="O81" i="84"/>
  <c r="P81" i="84"/>
  <c r="Q81" i="84"/>
  <c r="K82" i="84"/>
  <c r="L82" i="84"/>
  <c r="M82" i="84"/>
  <c r="N82" i="84"/>
  <c r="O82" i="84"/>
  <c r="P82" i="84"/>
  <c r="Q82" i="84"/>
  <c r="K83" i="84"/>
  <c r="L83" i="84"/>
  <c r="M83" i="84"/>
  <c r="N83" i="84"/>
  <c r="O83" i="84"/>
  <c r="P83" i="84"/>
  <c r="Q83" i="84"/>
  <c r="K84" i="84"/>
  <c r="L84" i="84"/>
  <c r="M84" i="84"/>
  <c r="N84" i="84"/>
  <c r="O84" i="84"/>
  <c r="P84" i="84"/>
  <c r="Q84" i="84"/>
  <c r="K85" i="84"/>
  <c r="L85" i="84"/>
  <c r="M85" i="84"/>
  <c r="N85" i="84"/>
  <c r="O85" i="84"/>
  <c r="P85" i="84"/>
  <c r="Q85" i="84"/>
  <c r="K86" i="84"/>
  <c r="L86" i="84"/>
  <c r="M86" i="84"/>
  <c r="N86" i="84"/>
  <c r="O86" i="84"/>
  <c r="P86" i="84"/>
  <c r="Q86" i="84"/>
  <c r="K87" i="84"/>
  <c r="L87" i="84"/>
  <c r="M87" i="84"/>
  <c r="N87" i="84"/>
  <c r="O87" i="84"/>
  <c r="P87" i="84"/>
  <c r="Q87" i="84"/>
  <c r="K88" i="84"/>
  <c r="L88" i="84"/>
  <c r="M88" i="84"/>
  <c r="N88" i="84"/>
  <c r="O88" i="84"/>
  <c r="P88" i="84"/>
  <c r="Q88" i="84"/>
  <c r="K89" i="84"/>
  <c r="L89" i="84"/>
  <c r="M89" i="84"/>
  <c r="N89" i="84"/>
  <c r="O89" i="84"/>
  <c r="P89" i="84"/>
  <c r="Q89" i="84"/>
  <c r="L76" i="84"/>
  <c r="M76" i="84"/>
  <c r="N76" i="84"/>
  <c r="O76" i="84"/>
  <c r="P76" i="84"/>
  <c r="Q76" i="84"/>
  <c r="K76" i="84"/>
  <c r="L75" i="84"/>
  <c r="M75" i="84"/>
  <c r="N75" i="84"/>
  <c r="O75" i="84"/>
  <c r="P75" i="84"/>
  <c r="Q75" i="84"/>
  <c r="K75" i="84"/>
  <c r="AX76" i="81"/>
  <c r="AY76" i="81"/>
  <c r="AZ76" i="81"/>
  <c r="BA76" i="81"/>
  <c r="BB76" i="81"/>
  <c r="BC76" i="81"/>
  <c r="BD76" i="81"/>
  <c r="BE76" i="81"/>
  <c r="BF76" i="81"/>
  <c r="BG76" i="81"/>
  <c r="AX77" i="81"/>
  <c r="AY77" i="81"/>
  <c r="AZ77" i="81"/>
  <c r="BA77" i="81"/>
  <c r="BB77" i="81"/>
  <c r="BC77" i="81"/>
  <c r="BD77" i="81"/>
  <c r="BE77" i="81"/>
  <c r="BF77" i="81"/>
  <c r="BG77" i="81"/>
  <c r="AX78" i="81"/>
  <c r="AY78" i="81"/>
  <c r="AZ78" i="81"/>
  <c r="BA78" i="81"/>
  <c r="BB78" i="81"/>
  <c r="BC78" i="81"/>
  <c r="BD78" i="81"/>
  <c r="BE78" i="81"/>
  <c r="BF78" i="81"/>
  <c r="BG78" i="81"/>
  <c r="AX79" i="81"/>
  <c r="AY79" i="81"/>
  <c r="AZ79" i="81"/>
  <c r="BA79" i="81"/>
  <c r="BB79" i="81"/>
  <c r="BC79" i="81"/>
  <c r="BD79" i="81"/>
  <c r="BE79" i="81"/>
  <c r="BF79" i="81"/>
  <c r="BG79" i="81"/>
  <c r="AX80" i="81"/>
  <c r="AY80" i="81"/>
  <c r="AZ80" i="81"/>
  <c r="BA80" i="81"/>
  <c r="BB80" i="81"/>
  <c r="BC80" i="81"/>
  <c r="BD80" i="81"/>
  <c r="BE80" i="81"/>
  <c r="BF80" i="81"/>
  <c r="BG80" i="81"/>
  <c r="AX81" i="81"/>
  <c r="AY81" i="81"/>
  <c r="AZ81" i="81"/>
  <c r="BA81" i="81"/>
  <c r="BB81" i="81"/>
  <c r="BC81" i="81"/>
  <c r="BD81" i="81"/>
  <c r="BE81" i="81"/>
  <c r="BF81" i="81"/>
  <c r="BG81" i="81"/>
  <c r="AX82" i="81"/>
  <c r="AY82" i="81"/>
  <c r="AZ82" i="81"/>
  <c r="BA82" i="81"/>
  <c r="BB82" i="81"/>
  <c r="BC82" i="81"/>
  <c r="BD82" i="81"/>
  <c r="BE82" i="81"/>
  <c r="BF82" i="81"/>
  <c r="BG82" i="81"/>
  <c r="AX83" i="81"/>
  <c r="AY83" i="81"/>
  <c r="AZ83" i="81"/>
  <c r="BA83" i="81"/>
  <c r="BB83" i="81"/>
  <c r="BC83" i="81"/>
  <c r="BD83" i="81"/>
  <c r="BE83" i="81"/>
  <c r="BF83" i="81"/>
  <c r="BG83" i="81"/>
  <c r="AX84" i="81"/>
  <c r="AY84" i="81"/>
  <c r="AZ84" i="81"/>
  <c r="BA84" i="81"/>
  <c r="BB84" i="81"/>
  <c r="BC84" i="81"/>
  <c r="BD84" i="81"/>
  <c r="BE84" i="81"/>
  <c r="BF84" i="81"/>
  <c r="BG84" i="81"/>
  <c r="AX85" i="81"/>
  <c r="AY85" i="81"/>
  <c r="AZ85" i="81"/>
  <c r="BA85" i="81"/>
  <c r="BB85" i="81"/>
  <c r="BC85" i="81"/>
  <c r="BD85" i="81"/>
  <c r="BE85" i="81"/>
  <c r="BF85" i="81"/>
  <c r="BG85" i="81"/>
  <c r="AX86" i="81"/>
  <c r="AY86" i="81"/>
  <c r="AZ86" i="81"/>
  <c r="BA86" i="81"/>
  <c r="BB86" i="81"/>
  <c r="BC86" i="81"/>
  <c r="BD86" i="81"/>
  <c r="BE86" i="81"/>
  <c r="BF86" i="81"/>
  <c r="BG86" i="81"/>
  <c r="AX87" i="81"/>
  <c r="AY87" i="81"/>
  <c r="AZ87" i="81"/>
  <c r="BA87" i="81"/>
  <c r="BB87" i="81"/>
  <c r="BC87" i="81"/>
  <c r="BD87" i="81"/>
  <c r="BE87" i="81"/>
  <c r="BF87" i="81"/>
  <c r="BG87" i="81"/>
  <c r="AX88" i="81"/>
  <c r="AY88" i="81"/>
  <c r="AZ88" i="81"/>
  <c r="BA88" i="81"/>
  <c r="BB88" i="81"/>
  <c r="BC88" i="81"/>
  <c r="BD88" i="81"/>
  <c r="BE88" i="81"/>
  <c r="BF88" i="81"/>
  <c r="BG88" i="81"/>
  <c r="AY75" i="81"/>
  <c r="AZ75" i="81"/>
  <c r="BA75" i="81"/>
  <c r="BB75" i="81"/>
  <c r="BC75" i="81"/>
  <c r="BD75" i="81"/>
  <c r="BE75" i="81"/>
  <c r="BF75" i="81"/>
  <c r="BG75" i="81"/>
  <c r="AX75" i="81"/>
  <c r="AY74" i="81"/>
  <c r="AZ74" i="81"/>
  <c r="BA74" i="81"/>
  <c r="BB74" i="81"/>
  <c r="BC74" i="81"/>
  <c r="BD74" i="81"/>
  <c r="BE74" i="81"/>
  <c r="BF74" i="81"/>
  <c r="BG74" i="81"/>
  <c r="AX74" i="81"/>
  <c r="AL76" i="81"/>
  <c r="AM76" i="81"/>
  <c r="AN76" i="81"/>
  <c r="AO76" i="81"/>
  <c r="AP76" i="81"/>
  <c r="AQ76" i="81"/>
  <c r="AR76" i="81"/>
  <c r="AS76" i="81"/>
  <c r="AT76" i="81"/>
  <c r="AU76" i="81"/>
  <c r="AL77" i="81"/>
  <c r="AM77" i="81"/>
  <c r="AN77" i="81"/>
  <c r="AO77" i="81"/>
  <c r="AP77" i="81"/>
  <c r="AQ77" i="81"/>
  <c r="AR77" i="81"/>
  <c r="AS77" i="81"/>
  <c r="AT77" i="81"/>
  <c r="AU77" i="81"/>
  <c r="AL78" i="81"/>
  <c r="AM78" i="81"/>
  <c r="AN78" i="81"/>
  <c r="AO78" i="81"/>
  <c r="AP78" i="81"/>
  <c r="AQ78" i="81"/>
  <c r="AR78" i="81"/>
  <c r="AS78" i="81"/>
  <c r="AT78" i="81"/>
  <c r="AU78" i="81"/>
  <c r="AL79" i="81"/>
  <c r="AM79" i="81"/>
  <c r="AN79" i="81"/>
  <c r="AO79" i="81"/>
  <c r="AP79" i="81"/>
  <c r="AQ79" i="81"/>
  <c r="AR79" i="81"/>
  <c r="AS79" i="81"/>
  <c r="AT79" i="81"/>
  <c r="AU79" i="81"/>
  <c r="AL80" i="81"/>
  <c r="AM80" i="81"/>
  <c r="AN80" i="81"/>
  <c r="AO80" i="81"/>
  <c r="AP80" i="81"/>
  <c r="AQ80" i="81"/>
  <c r="AR80" i="81"/>
  <c r="AS80" i="81"/>
  <c r="AT80" i="81"/>
  <c r="AU80" i="81"/>
  <c r="AL81" i="81"/>
  <c r="AM81" i="81"/>
  <c r="AN81" i="81"/>
  <c r="AO81" i="81"/>
  <c r="AP81" i="81"/>
  <c r="AQ81" i="81"/>
  <c r="AR81" i="81"/>
  <c r="AS81" i="81"/>
  <c r="AT81" i="81"/>
  <c r="AU81" i="81"/>
  <c r="AL82" i="81"/>
  <c r="AM82" i="81"/>
  <c r="AN82" i="81"/>
  <c r="AO82" i="81"/>
  <c r="AP82" i="81"/>
  <c r="AQ82" i="81"/>
  <c r="AR82" i="81"/>
  <c r="AS82" i="81"/>
  <c r="AT82" i="81"/>
  <c r="AU82" i="81"/>
  <c r="AL83" i="81"/>
  <c r="AM83" i="81"/>
  <c r="AN83" i="81"/>
  <c r="AO83" i="81"/>
  <c r="AP83" i="81"/>
  <c r="AQ83" i="81"/>
  <c r="AR83" i="81"/>
  <c r="AS83" i="81"/>
  <c r="AT83" i="81"/>
  <c r="AU83" i="81"/>
  <c r="AL84" i="81"/>
  <c r="AM84" i="81"/>
  <c r="AN84" i="81"/>
  <c r="AO84" i="81"/>
  <c r="AP84" i="81"/>
  <c r="AQ84" i="81"/>
  <c r="AR84" i="81"/>
  <c r="AS84" i="81"/>
  <c r="AT84" i="81"/>
  <c r="AU84" i="81"/>
  <c r="AL85" i="81"/>
  <c r="AM85" i="81"/>
  <c r="AN85" i="81"/>
  <c r="AO85" i="81"/>
  <c r="AP85" i="81"/>
  <c r="AQ85" i="81"/>
  <c r="AR85" i="81"/>
  <c r="AS85" i="81"/>
  <c r="AT85" i="81"/>
  <c r="AU85" i="81"/>
  <c r="AL86" i="81"/>
  <c r="AM86" i="81"/>
  <c r="AN86" i="81"/>
  <c r="AO86" i="81"/>
  <c r="AP86" i="81"/>
  <c r="AQ86" i="81"/>
  <c r="AR86" i="81"/>
  <c r="AS86" i="81"/>
  <c r="AT86" i="81"/>
  <c r="AU86" i="81"/>
  <c r="AL87" i="81"/>
  <c r="AM87" i="81"/>
  <c r="AN87" i="81"/>
  <c r="AO87" i="81"/>
  <c r="AP87" i="81"/>
  <c r="AQ87" i="81"/>
  <c r="AR87" i="81"/>
  <c r="AS87" i="81"/>
  <c r="AT87" i="81"/>
  <c r="AU87" i="81"/>
  <c r="AL88" i="81"/>
  <c r="AM88" i="81"/>
  <c r="AN88" i="81"/>
  <c r="AO88" i="81"/>
  <c r="AP88" i="81"/>
  <c r="AQ88" i="81"/>
  <c r="AR88" i="81"/>
  <c r="AS88" i="81"/>
  <c r="AT88" i="81"/>
  <c r="AU88" i="81"/>
  <c r="AM75" i="81"/>
  <c r="AN75" i="81"/>
  <c r="AO75" i="81"/>
  <c r="AP75" i="81"/>
  <c r="AQ75" i="81"/>
  <c r="AR75" i="81"/>
  <c r="AS75" i="81"/>
  <c r="AT75" i="81"/>
  <c r="AU75" i="81"/>
  <c r="AL75" i="81"/>
  <c r="AM74" i="81"/>
  <c r="AN74" i="81"/>
  <c r="AO74" i="81"/>
  <c r="AP74" i="81"/>
  <c r="AQ74" i="81"/>
  <c r="AR74" i="81"/>
  <c r="AS74" i="81"/>
  <c r="AT74" i="81"/>
  <c r="AU74" i="81"/>
  <c r="AL74" i="81"/>
  <c r="Z76" i="81"/>
  <c r="AA76" i="81"/>
  <c r="AB76" i="81"/>
  <c r="AC76" i="81"/>
  <c r="AD76" i="81"/>
  <c r="AE76" i="81"/>
  <c r="AF76" i="81"/>
  <c r="AG76" i="81"/>
  <c r="AH76" i="81"/>
  <c r="AI76" i="81"/>
  <c r="Z77" i="81"/>
  <c r="AA77" i="81"/>
  <c r="AB77" i="81"/>
  <c r="AC77" i="81"/>
  <c r="AD77" i="81"/>
  <c r="AE77" i="81"/>
  <c r="AF77" i="81"/>
  <c r="AG77" i="81"/>
  <c r="AH77" i="81"/>
  <c r="AI77" i="81"/>
  <c r="Z78" i="81"/>
  <c r="AA78" i="81"/>
  <c r="AB78" i="81"/>
  <c r="AC78" i="81"/>
  <c r="AD78" i="81"/>
  <c r="AE78" i="81"/>
  <c r="AF78" i="81"/>
  <c r="AG78" i="81"/>
  <c r="AH78" i="81"/>
  <c r="AI78" i="81"/>
  <c r="Z79" i="81"/>
  <c r="AA79" i="81"/>
  <c r="AB79" i="81"/>
  <c r="AC79" i="81"/>
  <c r="AD79" i="81"/>
  <c r="AE79" i="81"/>
  <c r="AF79" i="81"/>
  <c r="AG79" i="81"/>
  <c r="AH79" i="81"/>
  <c r="AI79" i="81"/>
  <c r="Z80" i="81"/>
  <c r="AA80" i="81"/>
  <c r="AB80" i="81"/>
  <c r="AC80" i="81"/>
  <c r="AD80" i="81"/>
  <c r="AE80" i="81"/>
  <c r="AF80" i="81"/>
  <c r="AG80" i="81"/>
  <c r="AH80" i="81"/>
  <c r="AI80" i="81"/>
  <c r="Z81" i="81"/>
  <c r="AA81" i="81"/>
  <c r="AB81" i="81"/>
  <c r="AC81" i="81"/>
  <c r="AD81" i="81"/>
  <c r="AE81" i="81"/>
  <c r="AF81" i="81"/>
  <c r="AG81" i="81"/>
  <c r="AH81" i="81"/>
  <c r="AI81" i="81"/>
  <c r="Z82" i="81"/>
  <c r="AA82" i="81"/>
  <c r="AB82" i="81"/>
  <c r="AC82" i="81"/>
  <c r="AD82" i="81"/>
  <c r="AE82" i="81"/>
  <c r="AF82" i="81"/>
  <c r="AG82" i="81"/>
  <c r="AH82" i="81"/>
  <c r="AI82" i="81"/>
  <c r="Z83" i="81"/>
  <c r="AA83" i="81"/>
  <c r="AB83" i="81"/>
  <c r="AC83" i="81"/>
  <c r="AD83" i="81"/>
  <c r="AE83" i="81"/>
  <c r="AF83" i="81"/>
  <c r="AG83" i="81"/>
  <c r="AH83" i="81"/>
  <c r="AI83" i="81"/>
  <c r="Z84" i="81"/>
  <c r="AA84" i="81"/>
  <c r="AB84" i="81"/>
  <c r="AC84" i="81"/>
  <c r="AD84" i="81"/>
  <c r="AE84" i="81"/>
  <c r="AF84" i="81"/>
  <c r="AG84" i="81"/>
  <c r="AH84" i="81"/>
  <c r="AI84" i="81"/>
  <c r="Z85" i="81"/>
  <c r="AA85" i="81"/>
  <c r="AB85" i="81"/>
  <c r="AC85" i="81"/>
  <c r="AD85" i="81"/>
  <c r="AE85" i="81"/>
  <c r="AF85" i="81"/>
  <c r="AG85" i="81"/>
  <c r="AH85" i="81"/>
  <c r="AI85" i="81"/>
  <c r="Z86" i="81"/>
  <c r="AA86" i="81"/>
  <c r="AB86" i="81"/>
  <c r="AC86" i="81"/>
  <c r="AD86" i="81"/>
  <c r="AE86" i="81"/>
  <c r="AF86" i="81"/>
  <c r="AG86" i="81"/>
  <c r="AH86" i="81"/>
  <c r="AI86" i="81"/>
  <c r="Z87" i="81"/>
  <c r="AA87" i="81"/>
  <c r="AB87" i="81"/>
  <c r="AC87" i="81"/>
  <c r="AD87" i="81"/>
  <c r="AE87" i="81"/>
  <c r="AF87" i="81"/>
  <c r="AG87" i="81"/>
  <c r="AH87" i="81"/>
  <c r="AI87" i="81"/>
  <c r="Z88" i="81"/>
  <c r="AA88" i="81"/>
  <c r="AB88" i="81"/>
  <c r="AC88" i="81"/>
  <c r="AD88" i="81"/>
  <c r="AE88" i="81"/>
  <c r="AF88" i="81"/>
  <c r="AG88" i="81"/>
  <c r="AH88" i="81"/>
  <c r="AI88" i="81"/>
  <c r="AA75" i="81"/>
  <c r="AB75" i="81"/>
  <c r="AC75" i="81"/>
  <c r="AD75" i="81"/>
  <c r="AE75" i="81"/>
  <c r="AF75" i="81"/>
  <c r="AG75" i="81"/>
  <c r="AH75" i="81"/>
  <c r="AI75" i="81"/>
  <c r="Z75" i="81"/>
  <c r="AA74" i="81"/>
  <c r="AB74" i="81"/>
  <c r="AC74" i="81"/>
  <c r="AD74" i="81"/>
  <c r="AE74" i="81"/>
  <c r="AF74" i="81"/>
  <c r="AG74" i="81"/>
  <c r="AH74" i="81"/>
  <c r="AI74" i="81"/>
  <c r="Z74" i="81"/>
  <c r="N76" i="81"/>
  <c r="O76" i="81"/>
  <c r="P76" i="81"/>
  <c r="Q76" i="81"/>
  <c r="R76" i="81"/>
  <c r="S76" i="81"/>
  <c r="T76" i="81"/>
  <c r="U76" i="81"/>
  <c r="V76" i="81"/>
  <c r="W76" i="81"/>
  <c r="N77" i="81"/>
  <c r="O77" i="81"/>
  <c r="P77" i="81"/>
  <c r="Q77" i="81"/>
  <c r="R77" i="81"/>
  <c r="S77" i="81"/>
  <c r="T77" i="81"/>
  <c r="U77" i="81"/>
  <c r="V77" i="81"/>
  <c r="W77" i="81"/>
  <c r="N78" i="81"/>
  <c r="O78" i="81"/>
  <c r="P78" i="81"/>
  <c r="Q78" i="81"/>
  <c r="R78" i="81"/>
  <c r="S78" i="81"/>
  <c r="T78" i="81"/>
  <c r="U78" i="81"/>
  <c r="V78" i="81"/>
  <c r="W78" i="81"/>
  <c r="N79" i="81"/>
  <c r="O79" i="81"/>
  <c r="P79" i="81"/>
  <c r="Q79" i="81"/>
  <c r="R79" i="81"/>
  <c r="S79" i="81"/>
  <c r="T79" i="81"/>
  <c r="U79" i="81"/>
  <c r="V79" i="81"/>
  <c r="W79" i="81"/>
  <c r="N80" i="81"/>
  <c r="O80" i="81"/>
  <c r="P80" i="81"/>
  <c r="Q80" i="81"/>
  <c r="R80" i="81"/>
  <c r="S80" i="81"/>
  <c r="T80" i="81"/>
  <c r="U80" i="81"/>
  <c r="V80" i="81"/>
  <c r="W80" i="81"/>
  <c r="N81" i="81"/>
  <c r="O81" i="81"/>
  <c r="P81" i="81"/>
  <c r="Q81" i="81"/>
  <c r="R81" i="81"/>
  <c r="S81" i="81"/>
  <c r="T81" i="81"/>
  <c r="U81" i="81"/>
  <c r="V81" i="81"/>
  <c r="W81" i="81"/>
  <c r="N82" i="81"/>
  <c r="O82" i="81"/>
  <c r="P82" i="81"/>
  <c r="Q82" i="81"/>
  <c r="R82" i="81"/>
  <c r="S82" i="81"/>
  <c r="T82" i="81"/>
  <c r="U82" i="81"/>
  <c r="V82" i="81"/>
  <c r="W82" i="81"/>
  <c r="N83" i="81"/>
  <c r="O83" i="81"/>
  <c r="P83" i="81"/>
  <c r="Q83" i="81"/>
  <c r="R83" i="81"/>
  <c r="S83" i="81"/>
  <c r="T83" i="81"/>
  <c r="U83" i="81"/>
  <c r="V83" i="81"/>
  <c r="W83" i="81"/>
  <c r="N84" i="81"/>
  <c r="O84" i="81"/>
  <c r="P84" i="81"/>
  <c r="Q84" i="81"/>
  <c r="R84" i="81"/>
  <c r="S84" i="81"/>
  <c r="T84" i="81"/>
  <c r="U84" i="81"/>
  <c r="V84" i="81"/>
  <c r="W84" i="81"/>
  <c r="N85" i="81"/>
  <c r="O85" i="81"/>
  <c r="P85" i="81"/>
  <c r="Q85" i="81"/>
  <c r="R85" i="81"/>
  <c r="S85" i="81"/>
  <c r="T85" i="81"/>
  <c r="U85" i="81"/>
  <c r="V85" i="81"/>
  <c r="W85" i="81"/>
  <c r="N86" i="81"/>
  <c r="O86" i="81"/>
  <c r="P86" i="81"/>
  <c r="Q86" i="81"/>
  <c r="R86" i="81"/>
  <c r="S86" i="81"/>
  <c r="T86" i="81"/>
  <c r="U86" i="81"/>
  <c r="V86" i="81"/>
  <c r="W86" i="81"/>
  <c r="N87" i="81"/>
  <c r="O87" i="81"/>
  <c r="P87" i="81"/>
  <c r="Q87" i="81"/>
  <c r="R87" i="81"/>
  <c r="S87" i="81"/>
  <c r="T87" i="81"/>
  <c r="U87" i="81"/>
  <c r="V87" i="81"/>
  <c r="W87" i="81"/>
  <c r="N88" i="81"/>
  <c r="O88" i="81"/>
  <c r="P88" i="81"/>
  <c r="Q88" i="81"/>
  <c r="R88" i="81"/>
  <c r="S88" i="81"/>
  <c r="T88" i="81"/>
  <c r="U88" i="81"/>
  <c r="V88" i="81"/>
  <c r="W88" i="81"/>
  <c r="O75" i="81"/>
  <c r="P75" i="81"/>
  <c r="Q75" i="81"/>
  <c r="R75" i="81"/>
  <c r="S75" i="81"/>
  <c r="T75" i="81"/>
  <c r="U75" i="81"/>
  <c r="V75" i="81"/>
  <c r="W75" i="81"/>
  <c r="N75" i="81"/>
  <c r="O74" i="81"/>
  <c r="P74" i="81"/>
  <c r="Q74" i="81"/>
  <c r="R74" i="81"/>
  <c r="S74" i="81"/>
  <c r="T74" i="81"/>
  <c r="U74" i="81"/>
  <c r="V74" i="81"/>
  <c r="W74" i="81"/>
  <c r="N74" i="81"/>
  <c r="AX76" i="80"/>
  <c r="AY76" i="80"/>
  <c r="AZ76" i="80"/>
  <c r="BA76" i="80"/>
  <c r="BB76" i="80"/>
  <c r="BC76" i="80"/>
  <c r="BD76" i="80"/>
  <c r="BE76" i="80"/>
  <c r="BF76" i="80"/>
  <c r="BG76" i="80"/>
  <c r="AX77" i="80"/>
  <c r="AY77" i="80"/>
  <c r="AZ77" i="80"/>
  <c r="BA77" i="80"/>
  <c r="BB77" i="80"/>
  <c r="BC77" i="80"/>
  <c r="BD77" i="80"/>
  <c r="BE77" i="80"/>
  <c r="BF77" i="80"/>
  <c r="BG77" i="80"/>
  <c r="AX78" i="80"/>
  <c r="AY78" i="80"/>
  <c r="AZ78" i="80"/>
  <c r="BA78" i="80"/>
  <c r="BB78" i="80"/>
  <c r="BC78" i="80"/>
  <c r="BD78" i="80"/>
  <c r="BE78" i="80"/>
  <c r="BF78" i="80"/>
  <c r="BG78" i="80"/>
  <c r="AX79" i="80"/>
  <c r="AY79" i="80"/>
  <c r="AZ79" i="80"/>
  <c r="BA79" i="80"/>
  <c r="BB79" i="80"/>
  <c r="BC79" i="80"/>
  <c r="BD79" i="80"/>
  <c r="BE79" i="80"/>
  <c r="BF79" i="80"/>
  <c r="BG79" i="80"/>
  <c r="AX80" i="80"/>
  <c r="AY80" i="80"/>
  <c r="AZ80" i="80"/>
  <c r="BA80" i="80"/>
  <c r="BB80" i="80"/>
  <c r="BC80" i="80"/>
  <c r="BD80" i="80"/>
  <c r="BE80" i="80"/>
  <c r="BF80" i="80"/>
  <c r="BG80" i="80"/>
  <c r="AX81" i="80"/>
  <c r="AY81" i="80"/>
  <c r="AZ81" i="80"/>
  <c r="BA81" i="80"/>
  <c r="BB81" i="80"/>
  <c r="BC81" i="80"/>
  <c r="BD81" i="80"/>
  <c r="BE81" i="80"/>
  <c r="BF81" i="80"/>
  <c r="BG81" i="80"/>
  <c r="AX82" i="80"/>
  <c r="AY82" i="80"/>
  <c r="AZ82" i="80"/>
  <c r="BA82" i="80"/>
  <c r="BB82" i="80"/>
  <c r="BC82" i="80"/>
  <c r="BD82" i="80"/>
  <c r="BE82" i="80"/>
  <c r="BF82" i="80"/>
  <c r="BG82" i="80"/>
  <c r="AX83" i="80"/>
  <c r="AY83" i="80"/>
  <c r="AZ83" i="80"/>
  <c r="BA83" i="80"/>
  <c r="BB83" i="80"/>
  <c r="BC83" i="80"/>
  <c r="BD83" i="80"/>
  <c r="BE83" i="80"/>
  <c r="BF83" i="80"/>
  <c r="BG83" i="80"/>
  <c r="AX84" i="80"/>
  <c r="AY84" i="80"/>
  <c r="AZ84" i="80"/>
  <c r="BA84" i="80"/>
  <c r="BB84" i="80"/>
  <c r="BC84" i="80"/>
  <c r="BD84" i="80"/>
  <c r="BE84" i="80"/>
  <c r="BF84" i="80"/>
  <c r="BG84" i="80"/>
  <c r="AX85" i="80"/>
  <c r="AY85" i="80"/>
  <c r="AZ85" i="80"/>
  <c r="BA85" i="80"/>
  <c r="BB85" i="80"/>
  <c r="BC85" i="80"/>
  <c r="BD85" i="80"/>
  <c r="BE85" i="80"/>
  <c r="BF85" i="80"/>
  <c r="BG85" i="80"/>
  <c r="AX86" i="80"/>
  <c r="AY86" i="80"/>
  <c r="AZ86" i="80"/>
  <c r="BA86" i="80"/>
  <c r="BB86" i="80"/>
  <c r="BC86" i="80"/>
  <c r="BD86" i="80"/>
  <c r="BE86" i="80"/>
  <c r="BF86" i="80"/>
  <c r="BG86" i="80"/>
  <c r="AX87" i="80"/>
  <c r="AY87" i="80"/>
  <c r="AZ87" i="80"/>
  <c r="BA87" i="80"/>
  <c r="BB87" i="80"/>
  <c r="BC87" i="80"/>
  <c r="BD87" i="80"/>
  <c r="BE87" i="80"/>
  <c r="BF87" i="80"/>
  <c r="BG87" i="80"/>
  <c r="AX88" i="80"/>
  <c r="AY88" i="80"/>
  <c r="AZ88" i="80"/>
  <c r="BA88" i="80"/>
  <c r="BB88" i="80"/>
  <c r="BC88" i="80"/>
  <c r="BD88" i="80"/>
  <c r="BE88" i="80"/>
  <c r="BF88" i="80"/>
  <c r="BG88" i="80"/>
  <c r="AY75" i="80"/>
  <c r="AZ75" i="80"/>
  <c r="BA75" i="80"/>
  <c r="BB75" i="80"/>
  <c r="BC75" i="80"/>
  <c r="BD75" i="80"/>
  <c r="BE75" i="80"/>
  <c r="BF75" i="80"/>
  <c r="BG75" i="80"/>
  <c r="AX75" i="80"/>
  <c r="AY74" i="80"/>
  <c r="AZ74" i="80"/>
  <c r="BA74" i="80"/>
  <c r="BB74" i="80"/>
  <c r="BC74" i="80"/>
  <c r="BD74" i="80"/>
  <c r="BE74" i="80"/>
  <c r="BF74" i="80"/>
  <c r="BG74" i="80"/>
  <c r="AX74" i="80"/>
  <c r="AL76" i="80"/>
  <c r="AM76" i="80"/>
  <c r="AN76" i="80"/>
  <c r="AO76" i="80"/>
  <c r="AP76" i="80"/>
  <c r="AQ76" i="80"/>
  <c r="AR76" i="80"/>
  <c r="AS76" i="80"/>
  <c r="AT76" i="80"/>
  <c r="AU76" i="80"/>
  <c r="AL77" i="80"/>
  <c r="AM77" i="80"/>
  <c r="AN77" i="80"/>
  <c r="AO77" i="80"/>
  <c r="AP77" i="80"/>
  <c r="AQ77" i="80"/>
  <c r="AR77" i="80"/>
  <c r="AS77" i="80"/>
  <c r="AT77" i="80"/>
  <c r="AU77" i="80"/>
  <c r="AL78" i="80"/>
  <c r="AM78" i="80"/>
  <c r="AN78" i="80"/>
  <c r="AO78" i="80"/>
  <c r="AP78" i="80"/>
  <c r="AQ78" i="80"/>
  <c r="AR78" i="80"/>
  <c r="AS78" i="80"/>
  <c r="AT78" i="80"/>
  <c r="AU78" i="80"/>
  <c r="AL79" i="80"/>
  <c r="AM79" i="80"/>
  <c r="AN79" i="80"/>
  <c r="AO79" i="80"/>
  <c r="AP79" i="80"/>
  <c r="AQ79" i="80"/>
  <c r="AR79" i="80"/>
  <c r="AS79" i="80"/>
  <c r="AT79" i="80"/>
  <c r="AU79" i="80"/>
  <c r="AL80" i="80"/>
  <c r="AM80" i="80"/>
  <c r="AN80" i="80"/>
  <c r="AO80" i="80"/>
  <c r="AP80" i="80"/>
  <c r="AQ80" i="80"/>
  <c r="AR80" i="80"/>
  <c r="AS80" i="80"/>
  <c r="AT80" i="80"/>
  <c r="AU80" i="80"/>
  <c r="AL81" i="80"/>
  <c r="AM81" i="80"/>
  <c r="AN81" i="80"/>
  <c r="AO81" i="80"/>
  <c r="AP81" i="80"/>
  <c r="AQ81" i="80"/>
  <c r="AR81" i="80"/>
  <c r="AS81" i="80"/>
  <c r="AT81" i="80"/>
  <c r="AU81" i="80"/>
  <c r="AL82" i="80"/>
  <c r="AM82" i="80"/>
  <c r="AN82" i="80"/>
  <c r="AO82" i="80"/>
  <c r="AP82" i="80"/>
  <c r="AQ82" i="80"/>
  <c r="AR82" i="80"/>
  <c r="AS82" i="80"/>
  <c r="AT82" i="80"/>
  <c r="AU82" i="80"/>
  <c r="AL83" i="80"/>
  <c r="AM83" i="80"/>
  <c r="AN83" i="80"/>
  <c r="AO83" i="80"/>
  <c r="AP83" i="80"/>
  <c r="AQ83" i="80"/>
  <c r="AR83" i="80"/>
  <c r="AS83" i="80"/>
  <c r="AT83" i="80"/>
  <c r="AU83" i="80"/>
  <c r="AL84" i="80"/>
  <c r="AM84" i="80"/>
  <c r="AN84" i="80"/>
  <c r="AO84" i="80"/>
  <c r="AP84" i="80"/>
  <c r="AQ84" i="80"/>
  <c r="AR84" i="80"/>
  <c r="AS84" i="80"/>
  <c r="AT84" i="80"/>
  <c r="AU84" i="80"/>
  <c r="AL85" i="80"/>
  <c r="AM85" i="80"/>
  <c r="AN85" i="80"/>
  <c r="AO85" i="80"/>
  <c r="AP85" i="80"/>
  <c r="AQ85" i="80"/>
  <c r="AR85" i="80"/>
  <c r="AS85" i="80"/>
  <c r="AT85" i="80"/>
  <c r="AU85" i="80"/>
  <c r="AL86" i="80"/>
  <c r="AM86" i="80"/>
  <c r="AN86" i="80"/>
  <c r="AO86" i="80"/>
  <c r="AP86" i="80"/>
  <c r="AQ86" i="80"/>
  <c r="AR86" i="80"/>
  <c r="AS86" i="80"/>
  <c r="AT86" i="80"/>
  <c r="AU86" i="80"/>
  <c r="AL87" i="80"/>
  <c r="AM87" i="80"/>
  <c r="AN87" i="80"/>
  <c r="AO87" i="80"/>
  <c r="AP87" i="80"/>
  <c r="AQ87" i="80"/>
  <c r="AR87" i="80"/>
  <c r="AS87" i="80"/>
  <c r="AT87" i="80"/>
  <c r="AU87" i="80"/>
  <c r="AL88" i="80"/>
  <c r="AM88" i="80"/>
  <c r="AN88" i="80"/>
  <c r="AO88" i="80"/>
  <c r="AP88" i="80"/>
  <c r="AQ88" i="80"/>
  <c r="AR88" i="80"/>
  <c r="AS88" i="80"/>
  <c r="AT88" i="80"/>
  <c r="AU88" i="80"/>
  <c r="AM75" i="80"/>
  <c r="AN75" i="80"/>
  <c r="AO75" i="80"/>
  <c r="AP75" i="80"/>
  <c r="AQ75" i="80"/>
  <c r="AR75" i="80"/>
  <c r="AS75" i="80"/>
  <c r="AT75" i="80"/>
  <c r="AU75" i="80"/>
  <c r="AL75" i="80"/>
  <c r="AM74" i="80"/>
  <c r="AN74" i="80"/>
  <c r="AO74" i="80"/>
  <c r="AP74" i="80"/>
  <c r="AQ74" i="80"/>
  <c r="AR74" i="80"/>
  <c r="AS74" i="80"/>
  <c r="AT74" i="80"/>
  <c r="AU74" i="80"/>
  <c r="AL74" i="80"/>
  <c r="Z76" i="80"/>
  <c r="AA76" i="80"/>
  <c r="AB76" i="80"/>
  <c r="AC76" i="80"/>
  <c r="AD76" i="80"/>
  <c r="AE76" i="80"/>
  <c r="AF76" i="80"/>
  <c r="AG76" i="80"/>
  <c r="AH76" i="80"/>
  <c r="AI76" i="80"/>
  <c r="Z77" i="80"/>
  <c r="AA77" i="80"/>
  <c r="AB77" i="80"/>
  <c r="AC77" i="80"/>
  <c r="AD77" i="80"/>
  <c r="AE77" i="80"/>
  <c r="AF77" i="80"/>
  <c r="AG77" i="80"/>
  <c r="AH77" i="80"/>
  <c r="AI77" i="80"/>
  <c r="Z78" i="80"/>
  <c r="AA78" i="80"/>
  <c r="AB78" i="80"/>
  <c r="AC78" i="80"/>
  <c r="AD78" i="80"/>
  <c r="AE78" i="80"/>
  <c r="AF78" i="80"/>
  <c r="AG78" i="80"/>
  <c r="AH78" i="80"/>
  <c r="AI78" i="80"/>
  <c r="Z79" i="80"/>
  <c r="AA79" i="80"/>
  <c r="AB79" i="80"/>
  <c r="AC79" i="80"/>
  <c r="AD79" i="80"/>
  <c r="AE79" i="80"/>
  <c r="AF79" i="80"/>
  <c r="AG79" i="80"/>
  <c r="AH79" i="80"/>
  <c r="AI79" i="80"/>
  <c r="Z80" i="80"/>
  <c r="AA80" i="80"/>
  <c r="AB80" i="80"/>
  <c r="AC80" i="80"/>
  <c r="AD80" i="80"/>
  <c r="AE80" i="80"/>
  <c r="AF80" i="80"/>
  <c r="AG80" i="80"/>
  <c r="AH80" i="80"/>
  <c r="AI80" i="80"/>
  <c r="Z81" i="80"/>
  <c r="AA81" i="80"/>
  <c r="AB81" i="80"/>
  <c r="AC81" i="80"/>
  <c r="AD81" i="80"/>
  <c r="AE81" i="80"/>
  <c r="AF81" i="80"/>
  <c r="AG81" i="80"/>
  <c r="AH81" i="80"/>
  <c r="AI81" i="80"/>
  <c r="Z82" i="80"/>
  <c r="AA82" i="80"/>
  <c r="AB82" i="80"/>
  <c r="AC82" i="80"/>
  <c r="AD82" i="80"/>
  <c r="AE82" i="80"/>
  <c r="AF82" i="80"/>
  <c r="AG82" i="80"/>
  <c r="AH82" i="80"/>
  <c r="AI82" i="80"/>
  <c r="Z83" i="80"/>
  <c r="AA83" i="80"/>
  <c r="AB83" i="80"/>
  <c r="AC83" i="80"/>
  <c r="AD83" i="80"/>
  <c r="AE83" i="80"/>
  <c r="AF83" i="80"/>
  <c r="AG83" i="80"/>
  <c r="AH83" i="80"/>
  <c r="AI83" i="80"/>
  <c r="Z84" i="80"/>
  <c r="AA84" i="80"/>
  <c r="AB84" i="80"/>
  <c r="AC84" i="80"/>
  <c r="AD84" i="80"/>
  <c r="AE84" i="80"/>
  <c r="AF84" i="80"/>
  <c r="AG84" i="80"/>
  <c r="AH84" i="80"/>
  <c r="AI84" i="80"/>
  <c r="Z85" i="80"/>
  <c r="AA85" i="80"/>
  <c r="AB85" i="80"/>
  <c r="AC85" i="80"/>
  <c r="AD85" i="80"/>
  <c r="AE85" i="80"/>
  <c r="AF85" i="80"/>
  <c r="AG85" i="80"/>
  <c r="AH85" i="80"/>
  <c r="AI85" i="80"/>
  <c r="Z86" i="80"/>
  <c r="AA86" i="80"/>
  <c r="AB86" i="80"/>
  <c r="AC86" i="80"/>
  <c r="AD86" i="80"/>
  <c r="AE86" i="80"/>
  <c r="AF86" i="80"/>
  <c r="AG86" i="80"/>
  <c r="AH86" i="80"/>
  <c r="AI86" i="80"/>
  <c r="Z87" i="80"/>
  <c r="AA87" i="80"/>
  <c r="AB87" i="80"/>
  <c r="AC87" i="80"/>
  <c r="AD87" i="80"/>
  <c r="AE87" i="80"/>
  <c r="AF87" i="80"/>
  <c r="AG87" i="80"/>
  <c r="AH87" i="80"/>
  <c r="AI87" i="80"/>
  <c r="Z88" i="80"/>
  <c r="AA88" i="80"/>
  <c r="AB88" i="80"/>
  <c r="AC88" i="80"/>
  <c r="AD88" i="80"/>
  <c r="AE88" i="80"/>
  <c r="AF88" i="80"/>
  <c r="AG88" i="80"/>
  <c r="AH88" i="80"/>
  <c r="AI88" i="80"/>
  <c r="AA75" i="80"/>
  <c r="AB75" i="80"/>
  <c r="AC75" i="80"/>
  <c r="AD75" i="80"/>
  <c r="AE75" i="80"/>
  <c r="AF75" i="80"/>
  <c r="AG75" i="80"/>
  <c r="AH75" i="80"/>
  <c r="AI75" i="80"/>
  <c r="Z75" i="80"/>
  <c r="AA74" i="80"/>
  <c r="AB74" i="80"/>
  <c r="AC74" i="80"/>
  <c r="AD74" i="80"/>
  <c r="AE74" i="80"/>
  <c r="AF74" i="80"/>
  <c r="AG74" i="80"/>
  <c r="AH74" i="80"/>
  <c r="AI74" i="80"/>
  <c r="Z74" i="80"/>
  <c r="N76" i="80"/>
  <c r="O76" i="80"/>
  <c r="P76" i="80"/>
  <c r="Q76" i="80"/>
  <c r="R76" i="80"/>
  <c r="S76" i="80"/>
  <c r="T76" i="80"/>
  <c r="U76" i="80"/>
  <c r="V76" i="80"/>
  <c r="W76" i="80"/>
  <c r="N77" i="80"/>
  <c r="O77" i="80"/>
  <c r="P77" i="80"/>
  <c r="Q77" i="80"/>
  <c r="R77" i="80"/>
  <c r="S77" i="80"/>
  <c r="T77" i="80"/>
  <c r="U77" i="80"/>
  <c r="V77" i="80"/>
  <c r="W77" i="80"/>
  <c r="N78" i="80"/>
  <c r="O78" i="80"/>
  <c r="P78" i="80"/>
  <c r="Q78" i="80"/>
  <c r="R78" i="80"/>
  <c r="S78" i="80"/>
  <c r="T78" i="80"/>
  <c r="U78" i="80"/>
  <c r="V78" i="80"/>
  <c r="W78" i="80"/>
  <c r="N79" i="80"/>
  <c r="O79" i="80"/>
  <c r="P79" i="80"/>
  <c r="Q79" i="80"/>
  <c r="R79" i="80"/>
  <c r="S79" i="80"/>
  <c r="T79" i="80"/>
  <c r="U79" i="80"/>
  <c r="V79" i="80"/>
  <c r="W79" i="80"/>
  <c r="N80" i="80"/>
  <c r="O80" i="80"/>
  <c r="P80" i="80"/>
  <c r="Q80" i="80"/>
  <c r="R80" i="80"/>
  <c r="S80" i="80"/>
  <c r="T80" i="80"/>
  <c r="U80" i="80"/>
  <c r="V80" i="80"/>
  <c r="W80" i="80"/>
  <c r="N81" i="80"/>
  <c r="O81" i="80"/>
  <c r="P81" i="80"/>
  <c r="Q81" i="80"/>
  <c r="R81" i="80"/>
  <c r="S81" i="80"/>
  <c r="T81" i="80"/>
  <c r="U81" i="80"/>
  <c r="V81" i="80"/>
  <c r="W81" i="80"/>
  <c r="N82" i="80"/>
  <c r="O82" i="80"/>
  <c r="P82" i="80"/>
  <c r="Q82" i="80"/>
  <c r="R82" i="80"/>
  <c r="S82" i="80"/>
  <c r="T82" i="80"/>
  <c r="U82" i="80"/>
  <c r="V82" i="80"/>
  <c r="W82" i="80"/>
  <c r="N83" i="80"/>
  <c r="O83" i="80"/>
  <c r="P83" i="80"/>
  <c r="Q83" i="80"/>
  <c r="R83" i="80"/>
  <c r="S83" i="80"/>
  <c r="T83" i="80"/>
  <c r="U83" i="80"/>
  <c r="V83" i="80"/>
  <c r="W83" i="80"/>
  <c r="N84" i="80"/>
  <c r="O84" i="80"/>
  <c r="P84" i="80"/>
  <c r="Q84" i="80"/>
  <c r="R84" i="80"/>
  <c r="S84" i="80"/>
  <c r="T84" i="80"/>
  <c r="U84" i="80"/>
  <c r="V84" i="80"/>
  <c r="W84" i="80"/>
  <c r="N85" i="80"/>
  <c r="O85" i="80"/>
  <c r="P85" i="80"/>
  <c r="Q85" i="80"/>
  <c r="R85" i="80"/>
  <c r="S85" i="80"/>
  <c r="T85" i="80"/>
  <c r="U85" i="80"/>
  <c r="V85" i="80"/>
  <c r="W85" i="80"/>
  <c r="N86" i="80"/>
  <c r="O86" i="80"/>
  <c r="P86" i="80"/>
  <c r="Q86" i="80"/>
  <c r="R86" i="80"/>
  <c r="S86" i="80"/>
  <c r="T86" i="80"/>
  <c r="U86" i="80"/>
  <c r="V86" i="80"/>
  <c r="W86" i="80"/>
  <c r="N87" i="80"/>
  <c r="O87" i="80"/>
  <c r="P87" i="80"/>
  <c r="Q87" i="80"/>
  <c r="R87" i="80"/>
  <c r="S87" i="80"/>
  <c r="T87" i="80"/>
  <c r="U87" i="80"/>
  <c r="V87" i="80"/>
  <c r="W87" i="80"/>
  <c r="N88" i="80"/>
  <c r="O88" i="80"/>
  <c r="P88" i="80"/>
  <c r="Q88" i="80"/>
  <c r="R88" i="80"/>
  <c r="S88" i="80"/>
  <c r="T88" i="80"/>
  <c r="U88" i="80"/>
  <c r="V88" i="80"/>
  <c r="W88" i="80"/>
  <c r="O75" i="80"/>
  <c r="P75" i="80"/>
  <c r="Q75" i="80"/>
  <c r="R75" i="80"/>
  <c r="S75" i="80"/>
  <c r="T75" i="80"/>
  <c r="U75" i="80"/>
  <c r="V75" i="80"/>
  <c r="W75" i="80"/>
  <c r="N75" i="80"/>
  <c r="O74" i="80"/>
  <c r="P74" i="80"/>
  <c r="Q74" i="80"/>
  <c r="R74" i="80"/>
  <c r="S74" i="80"/>
  <c r="T74" i="80"/>
  <c r="U74" i="80"/>
  <c r="V74" i="80"/>
  <c r="W74" i="80"/>
  <c r="N74" i="80"/>
  <c r="AX76" i="74"/>
  <c r="AY76" i="74"/>
  <c r="AZ76" i="74"/>
  <c r="BA76" i="74"/>
  <c r="BB76" i="74"/>
  <c r="BC76" i="74"/>
  <c r="BD76" i="74"/>
  <c r="BE76" i="74"/>
  <c r="BF76" i="74"/>
  <c r="BG76" i="74"/>
  <c r="AX77" i="74"/>
  <c r="AY77" i="74"/>
  <c r="AZ77" i="74"/>
  <c r="BA77" i="74"/>
  <c r="BB77" i="74"/>
  <c r="BC77" i="74"/>
  <c r="BD77" i="74"/>
  <c r="BE77" i="74"/>
  <c r="BF77" i="74"/>
  <c r="BG77" i="74"/>
  <c r="AX78" i="74"/>
  <c r="AY78" i="74"/>
  <c r="AZ78" i="74"/>
  <c r="BA78" i="74"/>
  <c r="BB78" i="74"/>
  <c r="BC78" i="74"/>
  <c r="BD78" i="74"/>
  <c r="BE78" i="74"/>
  <c r="BF78" i="74"/>
  <c r="BG78" i="74"/>
  <c r="AX79" i="74"/>
  <c r="AY79" i="74"/>
  <c r="AZ79" i="74"/>
  <c r="BA79" i="74"/>
  <c r="BB79" i="74"/>
  <c r="BC79" i="74"/>
  <c r="BD79" i="74"/>
  <c r="BE79" i="74"/>
  <c r="BF79" i="74"/>
  <c r="BG79" i="74"/>
  <c r="AX80" i="74"/>
  <c r="AY80" i="74"/>
  <c r="AZ80" i="74"/>
  <c r="BA80" i="74"/>
  <c r="BB80" i="74"/>
  <c r="BC80" i="74"/>
  <c r="BD80" i="74"/>
  <c r="BE80" i="74"/>
  <c r="BF80" i="74"/>
  <c r="BG80" i="74"/>
  <c r="AX81" i="74"/>
  <c r="AY81" i="74"/>
  <c r="AZ81" i="74"/>
  <c r="BA81" i="74"/>
  <c r="BB81" i="74"/>
  <c r="BC81" i="74"/>
  <c r="BD81" i="74"/>
  <c r="BE81" i="74"/>
  <c r="BF81" i="74"/>
  <c r="BG81" i="74"/>
  <c r="AX82" i="74"/>
  <c r="AY82" i="74"/>
  <c r="AZ82" i="74"/>
  <c r="BA82" i="74"/>
  <c r="BB82" i="74"/>
  <c r="BC82" i="74"/>
  <c r="BD82" i="74"/>
  <c r="BE82" i="74"/>
  <c r="BF82" i="74"/>
  <c r="BG82" i="74"/>
  <c r="AX83" i="74"/>
  <c r="AY83" i="74"/>
  <c r="AZ83" i="74"/>
  <c r="BA83" i="74"/>
  <c r="BB83" i="74"/>
  <c r="BC83" i="74"/>
  <c r="BD83" i="74"/>
  <c r="BE83" i="74"/>
  <c r="BF83" i="74"/>
  <c r="BG83" i="74"/>
  <c r="AX84" i="74"/>
  <c r="AY84" i="74"/>
  <c r="AZ84" i="74"/>
  <c r="BA84" i="74"/>
  <c r="BB84" i="74"/>
  <c r="BC84" i="74"/>
  <c r="BD84" i="74"/>
  <c r="BE84" i="74"/>
  <c r="BF84" i="74"/>
  <c r="BG84" i="74"/>
  <c r="AX85" i="74"/>
  <c r="AY85" i="74"/>
  <c r="AZ85" i="74"/>
  <c r="BA85" i="74"/>
  <c r="BB85" i="74"/>
  <c r="BC85" i="74"/>
  <c r="BD85" i="74"/>
  <c r="BE85" i="74"/>
  <c r="BF85" i="74"/>
  <c r="BG85" i="74"/>
  <c r="AX86" i="74"/>
  <c r="AY86" i="74"/>
  <c r="AZ86" i="74"/>
  <c r="BA86" i="74"/>
  <c r="BB86" i="74"/>
  <c r="BC86" i="74"/>
  <c r="BD86" i="74"/>
  <c r="BE86" i="74"/>
  <c r="BF86" i="74"/>
  <c r="BG86" i="74"/>
  <c r="AX87" i="74"/>
  <c r="AY87" i="74"/>
  <c r="AZ87" i="74"/>
  <c r="BA87" i="74"/>
  <c r="BB87" i="74"/>
  <c r="BC87" i="74"/>
  <c r="BD87" i="74"/>
  <c r="BE87" i="74"/>
  <c r="BF87" i="74"/>
  <c r="BG87" i="74"/>
  <c r="AX88" i="74"/>
  <c r="AY88" i="74"/>
  <c r="AZ88" i="74"/>
  <c r="BA88" i="74"/>
  <c r="BB88" i="74"/>
  <c r="BC88" i="74"/>
  <c r="BD88" i="74"/>
  <c r="BE88" i="74"/>
  <c r="BF88" i="74"/>
  <c r="BG88" i="74"/>
  <c r="AY75" i="74"/>
  <c r="AZ75" i="74"/>
  <c r="BA75" i="74"/>
  <c r="BB75" i="74"/>
  <c r="BC75" i="74"/>
  <c r="BD75" i="74"/>
  <c r="BE75" i="74"/>
  <c r="BF75" i="74"/>
  <c r="BG75" i="74"/>
  <c r="AX75" i="74"/>
  <c r="AY74" i="74"/>
  <c r="AZ74" i="74"/>
  <c r="BA74" i="74"/>
  <c r="BB74" i="74"/>
  <c r="BC74" i="74"/>
  <c r="BD74" i="74"/>
  <c r="BE74" i="74"/>
  <c r="BF74" i="74"/>
  <c r="BG74" i="74"/>
  <c r="AX74" i="74"/>
  <c r="AL76" i="74"/>
  <c r="AM76" i="74"/>
  <c r="AN76" i="74"/>
  <c r="AO76" i="74"/>
  <c r="AP76" i="74"/>
  <c r="AQ76" i="74"/>
  <c r="AR76" i="74"/>
  <c r="AS76" i="74"/>
  <c r="AT76" i="74"/>
  <c r="AU76" i="74"/>
  <c r="AL77" i="74"/>
  <c r="AM77" i="74"/>
  <c r="AN77" i="74"/>
  <c r="AO77" i="74"/>
  <c r="AP77" i="74"/>
  <c r="AQ77" i="74"/>
  <c r="AR77" i="74"/>
  <c r="AS77" i="74"/>
  <c r="AT77" i="74"/>
  <c r="AU77" i="74"/>
  <c r="AL78" i="74"/>
  <c r="AM78" i="74"/>
  <c r="AN78" i="74"/>
  <c r="AO78" i="74"/>
  <c r="AP78" i="74"/>
  <c r="AQ78" i="74"/>
  <c r="AR78" i="74"/>
  <c r="AS78" i="74"/>
  <c r="AT78" i="74"/>
  <c r="AU78" i="74"/>
  <c r="AL79" i="74"/>
  <c r="AM79" i="74"/>
  <c r="AN79" i="74"/>
  <c r="AO79" i="74"/>
  <c r="AP79" i="74"/>
  <c r="AQ79" i="74"/>
  <c r="AR79" i="74"/>
  <c r="AS79" i="74"/>
  <c r="AT79" i="74"/>
  <c r="AU79" i="74"/>
  <c r="AL80" i="74"/>
  <c r="AM80" i="74"/>
  <c r="AN80" i="74"/>
  <c r="AO80" i="74"/>
  <c r="AP80" i="74"/>
  <c r="AQ80" i="74"/>
  <c r="AR80" i="74"/>
  <c r="AS80" i="74"/>
  <c r="AT80" i="74"/>
  <c r="AU80" i="74"/>
  <c r="AL81" i="74"/>
  <c r="AM81" i="74"/>
  <c r="AN81" i="74"/>
  <c r="AO81" i="74"/>
  <c r="AP81" i="74"/>
  <c r="AQ81" i="74"/>
  <c r="AR81" i="74"/>
  <c r="AS81" i="74"/>
  <c r="AT81" i="74"/>
  <c r="AU81" i="74"/>
  <c r="AL82" i="74"/>
  <c r="AM82" i="74"/>
  <c r="AN82" i="74"/>
  <c r="AO82" i="74"/>
  <c r="AP82" i="74"/>
  <c r="AQ82" i="74"/>
  <c r="AR82" i="74"/>
  <c r="AS82" i="74"/>
  <c r="AT82" i="74"/>
  <c r="AU82" i="74"/>
  <c r="AL83" i="74"/>
  <c r="AM83" i="74"/>
  <c r="AN83" i="74"/>
  <c r="AO83" i="74"/>
  <c r="AP83" i="74"/>
  <c r="AQ83" i="74"/>
  <c r="AR83" i="74"/>
  <c r="AS83" i="74"/>
  <c r="AT83" i="74"/>
  <c r="AU83" i="74"/>
  <c r="AL84" i="74"/>
  <c r="AM84" i="74"/>
  <c r="AN84" i="74"/>
  <c r="AO84" i="74"/>
  <c r="AP84" i="74"/>
  <c r="AQ84" i="74"/>
  <c r="AR84" i="74"/>
  <c r="AS84" i="74"/>
  <c r="AT84" i="74"/>
  <c r="AU84" i="74"/>
  <c r="AL85" i="74"/>
  <c r="AM85" i="74"/>
  <c r="AN85" i="74"/>
  <c r="AO85" i="74"/>
  <c r="AP85" i="74"/>
  <c r="AQ85" i="74"/>
  <c r="AR85" i="74"/>
  <c r="AS85" i="74"/>
  <c r="AT85" i="74"/>
  <c r="AU85" i="74"/>
  <c r="AL86" i="74"/>
  <c r="AM86" i="74"/>
  <c r="AN86" i="74"/>
  <c r="AO86" i="74"/>
  <c r="AP86" i="74"/>
  <c r="AQ86" i="74"/>
  <c r="AR86" i="74"/>
  <c r="AS86" i="74"/>
  <c r="AT86" i="74"/>
  <c r="AU86" i="74"/>
  <c r="AL87" i="74"/>
  <c r="AM87" i="74"/>
  <c r="AN87" i="74"/>
  <c r="AO87" i="74"/>
  <c r="AP87" i="74"/>
  <c r="AQ87" i="74"/>
  <c r="AR87" i="74"/>
  <c r="AS87" i="74"/>
  <c r="AT87" i="74"/>
  <c r="AU87" i="74"/>
  <c r="AL88" i="74"/>
  <c r="AM88" i="74"/>
  <c r="AN88" i="74"/>
  <c r="AO88" i="74"/>
  <c r="AP88" i="74"/>
  <c r="AQ88" i="74"/>
  <c r="AR88" i="74"/>
  <c r="AS88" i="74"/>
  <c r="AT88" i="74"/>
  <c r="AU88" i="74"/>
  <c r="AM75" i="74"/>
  <c r="AN75" i="74"/>
  <c r="AO75" i="74"/>
  <c r="AP75" i="74"/>
  <c r="AQ75" i="74"/>
  <c r="AR75" i="74"/>
  <c r="AS75" i="74"/>
  <c r="AT75" i="74"/>
  <c r="AU75" i="74"/>
  <c r="AL75" i="74"/>
  <c r="AM74" i="74"/>
  <c r="AN74" i="74"/>
  <c r="AO74" i="74"/>
  <c r="AP74" i="74"/>
  <c r="AQ74" i="74"/>
  <c r="AR74" i="74"/>
  <c r="AS74" i="74"/>
  <c r="AT74" i="74"/>
  <c r="AU74" i="74"/>
  <c r="AL74" i="74"/>
  <c r="Z76" i="74"/>
  <c r="AA76" i="74"/>
  <c r="AB76" i="74"/>
  <c r="AC76" i="74"/>
  <c r="AD76" i="74"/>
  <c r="AE76" i="74"/>
  <c r="AF76" i="74"/>
  <c r="AG76" i="74"/>
  <c r="AH76" i="74"/>
  <c r="AI76" i="74"/>
  <c r="Z77" i="74"/>
  <c r="AA77" i="74"/>
  <c r="AB77" i="74"/>
  <c r="AC77" i="74"/>
  <c r="AD77" i="74"/>
  <c r="AE77" i="74"/>
  <c r="AF77" i="74"/>
  <c r="AG77" i="74"/>
  <c r="AH77" i="74"/>
  <c r="AI77" i="74"/>
  <c r="Z78" i="74"/>
  <c r="AA78" i="74"/>
  <c r="AB78" i="74"/>
  <c r="AC78" i="74"/>
  <c r="AD78" i="74"/>
  <c r="AE78" i="74"/>
  <c r="AF78" i="74"/>
  <c r="AG78" i="74"/>
  <c r="AH78" i="74"/>
  <c r="AI78" i="74"/>
  <c r="Z79" i="74"/>
  <c r="AA79" i="74"/>
  <c r="AB79" i="74"/>
  <c r="AC79" i="74"/>
  <c r="AD79" i="74"/>
  <c r="AE79" i="74"/>
  <c r="AF79" i="74"/>
  <c r="AG79" i="74"/>
  <c r="AH79" i="74"/>
  <c r="AI79" i="74"/>
  <c r="Z80" i="74"/>
  <c r="AA80" i="74"/>
  <c r="AB80" i="74"/>
  <c r="AC80" i="74"/>
  <c r="AD80" i="74"/>
  <c r="AE80" i="74"/>
  <c r="AF80" i="74"/>
  <c r="AG80" i="74"/>
  <c r="AH80" i="74"/>
  <c r="AI80" i="74"/>
  <c r="Z81" i="74"/>
  <c r="AA81" i="74"/>
  <c r="AB81" i="74"/>
  <c r="AC81" i="74"/>
  <c r="AD81" i="74"/>
  <c r="AE81" i="74"/>
  <c r="AF81" i="74"/>
  <c r="AG81" i="74"/>
  <c r="AH81" i="74"/>
  <c r="AI81" i="74"/>
  <c r="Z82" i="74"/>
  <c r="AA82" i="74"/>
  <c r="AB82" i="74"/>
  <c r="AC82" i="74"/>
  <c r="AD82" i="74"/>
  <c r="AE82" i="74"/>
  <c r="AF82" i="74"/>
  <c r="AG82" i="74"/>
  <c r="AH82" i="74"/>
  <c r="AI82" i="74"/>
  <c r="Z83" i="74"/>
  <c r="AA83" i="74"/>
  <c r="AB83" i="74"/>
  <c r="AC83" i="74"/>
  <c r="AD83" i="74"/>
  <c r="AE83" i="74"/>
  <c r="AF83" i="74"/>
  <c r="AG83" i="74"/>
  <c r="AH83" i="74"/>
  <c r="AI83" i="74"/>
  <c r="Z84" i="74"/>
  <c r="AA84" i="74"/>
  <c r="AB84" i="74"/>
  <c r="AC84" i="74"/>
  <c r="AD84" i="74"/>
  <c r="AE84" i="74"/>
  <c r="AF84" i="74"/>
  <c r="AG84" i="74"/>
  <c r="AH84" i="74"/>
  <c r="AI84" i="74"/>
  <c r="Z85" i="74"/>
  <c r="AA85" i="74"/>
  <c r="AB85" i="74"/>
  <c r="AC85" i="74"/>
  <c r="AD85" i="74"/>
  <c r="AE85" i="74"/>
  <c r="AF85" i="74"/>
  <c r="AG85" i="74"/>
  <c r="AH85" i="74"/>
  <c r="AI85" i="74"/>
  <c r="Z86" i="74"/>
  <c r="AA86" i="74"/>
  <c r="AB86" i="74"/>
  <c r="AC86" i="74"/>
  <c r="AD86" i="74"/>
  <c r="AE86" i="74"/>
  <c r="AF86" i="74"/>
  <c r="AG86" i="74"/>
  <c r="AH86" i="74"/>
  <c r="AI86" i="74"/>
  <c r="Z87" i="74"/>
  <c r="AA87" i="74"/>
  <c r="AB87" i="74"/>
  <c r="AC87" i="74"/>
  <c r="AD87" i="74"/>
  <c r="AE87" i="74"/>
  <c r="AF87" i="74"/>
  <c r="AG87" i="74"/>
  <c r="AH87" i="74"/>
  <c r="AI87" i="74"/>
  <c r="Z88" i="74"/>
  <c r="AA88" i="74"/>
  <c r="AB88" i="74"/>
  <c r="AC88" i="74"/>
  <c r="AD88" i="74"/>
  <c r="AE88" i="74"/>
  <c r="AF88" i="74"/>
  <c r="AG88" i="74"/>
  <c r="AH88" i="74"/>
  <c r="AI88" i="74"/>
  <c r="AA75" i="74"/>
  <c r="AB75" i="74"/>
  <c r="AC75" i="74"/>
  <c r="AD75" i="74"/>
  <c r="AE75" i="74"/>
  <c r="AF75" i="74"/>
  <c r="AG75" i="74"/>
  <c r="AH75" i="74"/>
  <c r="AI75" i="74"/>
  <c r="Z75" i="74"/>
  <c r="AA74" i="74"/>
  <c r="AB74" i="74"/>
  <c r="AC74" i="74"/>
  <c r="AD74" i="74"/>
  <c r="AE74" i="74"/>
  <c r="AF74" i="74"/>
  <c r="AG74" i="74"/>
  <c r="AH74" i="74"/>
  <c r="AI74" i="74"/>
  <c r="Z74" i="74"/>
  <c r="N76" i="74"/>
  <c r="O76" i="74"/>
  <c r="P76" i="74"/>
  <c r="Q76" i="74"/>
  <c r="R76" i="74"/>
  <c r="S76" i="74"/>
  <c r="T76" i="74"/>
  <c r="U76" i="74"/>
  <c r="V76" i="74"/>
  <c r="W76" i="74"/>
  <c r="N77" i="74"/>
  <c r="O77" i="74"/>
  <c r="P77" i="74"/>
  <c r="Q77" i="74"/>
  <c r="R77" i="74"/>
  <c r="S77" i="74"/>
  <c r="T77" i="74"/>
  <c r="U77" i="74"/>
  <c r="V77" i="74"/>
  <c r="W77" i="74"/>
  <c r="N78" i="74"/>
  <c r="O78" i="74"/>
  <c r="P78" i="74"/>
  <c r="Q78" i="74"/>
  <c r="R78" i="74"/>
  <c r="S78" i="74"/>
  <c r="T78" i="74"/>
  <c r="U78" i="74"/>
  <c r="V78" i="74"/>
  <c r="W78" i="74"/>
  <c r="N79" i="74"/>
  <c r="O79" i="74"/>
  <c r="P79" i="74"/>
  <c r="Q79" i="74"/>
  <c r="R79" i="74"/>
  <c r="S79" i="74"/>
  <c r="T79" i="74"/>
  <c r="U79" i="74"/>
  <c r="V79" i="74"/>
  <c r="W79" i="74"/>
  <c r="N80" i="74"/>
  <c r="O80" i="74"/>
  <c r="P80" i="74"/>
  <c r="Q80" i="74"/>
  <c r="R80" i="74"/>
  <c r="S80" i="74"/>
  <c r="T80" i="74"/>
  <c r="U80" i="74"/>
  <c r="V80" i="74"/>
  <c r="W80" i="74"/>
  <c r="N81" i="74"/>
  <c r="O81" i="74"/>
  <c r="P81" i="74"/>
  <c r="Q81" i="74"/>
  <c r="R81" i="74"/>
  <c r="S81" i="74"/>
  <c r="T81" i="74"/>
  <c r="U81" i="74"/>
  <c r="V81" i="74"/>
  <c r="W81" i="74"/>
  <c r="N82" i="74"/>
  <c r="O82" i="74"/>
  <c r="P82" i="74"/>
  <c r="Q82" i="74"/>
  <c r="R82" i="74"/>
  <c r="S82" i="74"/>
  <c r="T82" i="74"/>
  <c r="U82" i="74"/>
  <c r="V82" i="74"/>
  <c r="W82" i="74"/>
  <c r="N83" i="74"/>
  <c r="O83" i="74"/>
  <c r="P83" i="74"/>
  <c r="Q83" i="74"/>
  <c r="R83" i="74"/>
  <c r="S83" i="74"/>
  <c r="T83" i="74"/>
  <c r="U83" i="74"/>
  <c r="V83" i="74"/>
  <c r="W83" i="74"/>
  <c r="N84" i="74"/>
  <c r="O84" i="74"/>
  <c r="P84" i="74"/>
  <c r="Q84" i="74"/>
  <c r="R84" i="74"/>
  <c r="S84" i="74"/>
  <c r="T84" i="74"/>
  <c r="U84" i="74"/>
  <c r="V84" i="74"/>
  <c r="W84" i="74"/>
  <c r="N85" i="74"/>
  <c r="O85" i="74"/>
  <c r="P85" i="74"/>
  <c r="Q85" i="74"/>
  <c r="R85" i="74"/>
  <c r="S85" i="74"/>
  <c r="T85" i="74"/>
  <c r="U85" i="74"/>
  <c r="V85" i="74"/>
  <c r="W85" i="74"/>
  <c r="N86" i="74"/>
  <c r="O86" i="74"/>
  <c r="P86" i="74"/>
  <c r="Q86" i="74"/>
  <c r="R86" i="74"/>
  <c r="S86" i="74"/>
  <c r="T86" i="74"/>
  <c r="U86" i="74"/>
  <c r="V86" i="74"/>
  <c r="W86" i="74"/>
  <c r="N87" i="74"/>
  <c r="O87" i="74"/>
  <c r="P87" i="74"/>
  <c r="Q87" i="74"/>
  <c r="R87" i="74"/>
  <c r="S87" i="74"/>
  <c r="T87" i="74"/>
  <c r="U87" i="74"/>
  <c r="V87" i="74"/>
  <c r="W87" i="74"/>
  <c r="N88" i="74"/>
  <c r="O88" i="74"/>
  <c r="P88" i="74"/>
  <c r="Q88" i="74"/>
  <c r="R88" i="74"/>
  <c r="S88" i="74"/>
  <c r="T88" i="74"/>
  <c r="U88" i="74"/>
  <c r="V88" i="74"/>
  <c r="W88" i="74"/>
  <c r="O75" i="74"/>
  <c r="P75" i="74"/>
  <c r="Q75" i="74"/>
  <c r="R75" i="74"/>
  <c r="S75" i="74"/>
  <c r="T75" i="74"/>
  <c r="U75" i="74"/>
  <c r="V75" i="74"/>
  <c r="W75" i="74"/>
  <c r="N75" i="74"/>
  <c r="O74" i="74"/>
  <c r="P74" i="74"/>
  <c r="Q74" i="74"/>
  <c r="R74" i="74"/>
  <c r="S74" i="74"/>
  <c r="T74" i="74"/>
  <c r="U74" i="74"/>
  <c r="V74" i="74"/>
  <c r="W74" i="74"/>
  <c r="N74" i="74"/>
  <c r="AX75" i="73"/>
  <c r="AY75" i="73"/>
  <c r="AZ75" i="73"/>
  <c r="BA75" i="73"/>
  <c r="BB75" i="73"/>
  <c r="BC75" i="73"/>
  <c r="BD75" i="73"/>
  <c r="BE75" i="73"/>
  <c r="BF75" i="73"/>
  <c r="BG75" i="73"/>
  <c r="AX76" i="73"/>
  <c r="AY76" i="73"/>
  <c r="AZ76" i="73"/>
  <c r="BA76" i="73"/>
  <c r="BB76" i="73"/>
  <c r="BC76" i="73"/>
  <c r="BD76" i="73"/>
  <c r="BE76" i="73"/>
  <c r="BF76" i="73"/>
  <c r="BG76" i="73"/>
  <c r="AX77" i="73"/>
  <c r="AY77" i="73"/>
  <c r="AZ77" i="73"/>
  <c r="BA77" i="73"/>
  <c r="BB77" i="73"/>
  <c r="BC77" i="73"/>
  <c r="BD77" i="73"/>
  <c r="BE77" i="73"/>
  <c r="BF77" i="73"/>
  <c r="BG77" i="73"/>
  <c r="AX78" i="73"/>
  <c r="AY78" i="73"/>
  <c r="AZ78" i="73"/>
  <c r="BA78" i="73"/>
  <c r="BB78" i="73"/>
  <c r="BC78" i="73"/>
  <c r="BD78" i="73"/>
  <c r="BE78" i="73"/>
  <c r="BF78" i="73"/>
  <c r="BG78" i="73"/>
  <c r="AX79" i="73"/>
  <c r="AY79" i="73"/>
  <c r="AZ79" i="73"/>
  <c r="BA79" i="73"/>
  <c r="BB79" i="73"/>
  <c r="BC79" i="73"/>
  <c r="BD79" i="73"/>
  <c r="BE79" i="73"/>
  <c r="BF79" i="73"/>
  <c r="BG79" i="73"/>
  <c r="AX80" i="73"/>
  <c r="AY80" i="73"/>
  <c r="AZ80" i="73"/>
  <c r="BA80" i="73"/>
  <c r="BB80" i="73"/>
  <c r="BC80" i="73"/>
  <c r="BD80" i="73"/>
  <c r="BE80" i="73"/>
  <c r="BF80" i="73"/>
  <c r="BG80" i="73"/>
  <c r="AX81" i="73"/>
  <c r="AY81" i="73"/>
  <c r="AZ81" i="73"/>
  <c r="BA81" i="73"/>
  <c r="BB81" i="73"/>
  <c r="BC81" i="73"/>
  <c r="BD81" i="73"/>
  <c r="BE81" i="73"/>
  <c r="BF81" i="73"/>
  <c r="BG81" i="73"/>
  <c r="AX82" i="73"/>
  <c r="AY82" i="73"/>
  <c r="AZ82" i="73"/>
  <c r="BA82" i="73"/>
  <c r="BB82" i="73"/>
  <c r="BC82" i="73"/>
  <c r="BD82" i="73"/>
  <c r="BE82" i="73"/>
  <c r="BF82" i="73"/>
  <c r="BG82" i="73"/>
  <c r="AX83" i="73"/>
  <c r="AY83" i="73"/>
  <c r="AZ83" i="73"/>
  <c r="BA83" i="73"/>
  <c r="BB83" i="73"/>
  <c r="BC83" i="73"/>
  <c r="BD83" i="73"/>
  <c r="BE83" i="73"/>
  <c r="BF83" i="73"/>
  <c r="BG83" i="73"/>
  <c r="AX84" i="73"/>
  <c r="AY84" i="73"/>
  <c r="AZ84" i="73"/>
  <c r="BA84" i="73"/>
  <c r="BB84" i="73"/>
  <c r="BC84" i="73"/>
  <c r="BD84" i="73"/>
  <c r="BE84" i="73"/>
  <c r="BF84" i="73"/>
  <c r="BG84" i="73"/>
  <c r="AX85" i="73"/>
  <c r="AY85" i="73"/>
  <c r="AZ85" i="73"/>
  <c r="BA85" i="73"/>
  <c r="BB85" i="73"/>
  <c r="BC85" i="73"/>
  <c r="BD85" i="73"/>
  <c r="BE85" i="73"/>
  <c r="BF85" i="73"/>
  <c r="BG85" i="73"/>
  <c r="AX86" i="73"/>
  <c r="AY86" i="73"/>
  <c r="AZ86" i="73"/>
  <c r="BA86" i="73"/>
  <c r="BB86" i="73"/>
  <c r="BC86" i="73"/>
  <c r="BD86" i="73"/>
  <c r="BE86" i="73"/>
  <c r="BF86" i="73"/>
  <c r="BG86" i="73"/>
  <c r="AX87" i="73"/>
  <c r="AY87" i="73"/>
  <c r="AZ87" i="73"/>
  <c r="BA87" i="73"/>
  <c r="BB87" i="73"/>
  <c r="BC87" i="73"/>
  <c r="BD87" i="73"/>
  <c r="BE87" i="73"/>
  <c r="BF87" i="73"/>
  <c r="BG87" i="73"/>
  <c r="AY74" i="73"/>
  <c r="AZ74" i="73"/>
  <c r="BA74" i="73"/>
  <c r="BB74" i="73"/>
  <c r="BC74" i="73"/>
  <c r="BD74" i="73"/>
  <c r="BE74" i="73"/>
  <c r="BF74" i="73"/>
  <c r="BG74" i="73"/>
  <c r="AX74" i="73"/>
  <c r="AY73" i="73"/>
  <c r="AZ73" i="73"/>
  <c r="BA73" i="73"/>
  <c r="BB73" i="73"/>
  <c r="BC73" i="73"/>
  <c r="BD73" i="73"/>
  <c r="BE73" i="73"/>
  <c r="BF73" i="73"/>
  <c r="BG73" i="73"/>
  <c r="AX73" i="73"/>
  <c r="AL75" i="73"/>
  <c r="AM75" i="73"/>
  <c r="AN75" i="73"/>
  <c r="AO75" i="73"/>
  <c r="AP75" i="73"/>
  <c r="AQ75" i="73"/>
  <c r="AR75" i="73"/>
  <c r="AS75" i="73"/>
  <c r="AT75" i="73"/>
  <c r="AU75" i="73"/>
  <c r="AL76" i="73"/>
  <c r="AM76" i="73"/>
  <c r="AN76" i="73"/>
  <c r="AO76" i="73"/>
  <c r="AP76" i="73"/>
  <c r="AQ76" i="73"/>
  <c r="AR76" i="73"/>
  <c r="AS76" i="73"/>
  <c r="AT76" i="73"/>
  <c r="AU76" i="73"/>
  <c r="AL77" i="73"/>
  <c r="AM77" i="73"/>
  <c r="AN77" i="73"/>
  <c r="AO77" i="73"/>
  <c r="AP77" i="73"/>
  <c r="AQ77" i="73"/>
  <c r="AR77" i="73"/>
  <c r="AS77" i="73"/>
  <c r="AT77" i="73"/>
  <c r="AU77" i="73"/>
  <c r="AL78" i="73"/>
  <c r="AM78" i="73"/>
  <c r="AN78" i="73"/>
  <c r="AO78" i="73"/>
  <c r="AP78" i="73"/>
  <c r="AQ78" i="73"/>
  <c r="AR78" i="73"/>
  <c r="AS78" i="73"/>
  <c r="AT78" i="73"/>
  <c r="AU78" i="73"/>
  <c r="AL79" i="73"/>
  <c r="AM79" i="73"/>
  <c r="AN79" i="73"/>
  <c r="AO79" i="73"/>
  <c r="AP79" i="73"/>
  <c r="AQ79" i="73"/>
  <c r="AR79" i="73"/>
  <c r="AS79" i="73"/>
  <c r="AT79" i="73"/>
  <c r="AU79" i="73"/>
  <c r="AL80" i="73"/>
  <c r="AM80" i="73"/>
  <c r="AN80" i="73"/>
  <c r="AO80" i="73"/>
  <c r="AP80" i="73"/>
  <c r="AQ80" i="73"/>
  <c r="AR80" i="73"/>
  <c r="AS80" i="73"/>
  <c r="AT80" i="73"/>
  <c r="AU80" i="73"/>
  <c r="AL81" i="73"/>
  <c r="AM81" i="73"/>
  <c r="AN81" i="73"/>
  <c r="AO81" i="73"/>
  <c r="AP81" i="73"/>
  <c r="AQ81" i="73"/>
  <c r="AR81" i="73"/>
  <c r="AS81" i="73"/>
  <c r="AT81" i="73"/>
  <c r="AU81" i="73"/>
  <c r="AL82" i="73"/>
  <c r="AM82" i="73"/>
  <c r="AN82" i="73"/>
  <c r="AO82" i="73"/>
  <c r="AP82" i="73"/>
  <c r="AQ82" i="73"/>
  <c r="AR82" i="73"/>
  <c r="AS82" i="73"/>
  <c r="AT82" i="73"/>
  <c r="AU82" i="73"/>
  <c r="AL83" i="73"/>
  <c r="AM83" i="73"/>
  <c r="AN83" i="73"/>
  <c r="AO83" i="73"/>
  <c r="AP83" i="73"/>
  <c r="AQ83" i="73"/>
  <c r="AR83" i="73"/>
  <c r="AS83" i="73"/>
  <c r="AT83" i="73"/>
  <c r="AU83" i="73"/>
  <c r="AL84" i="73"/>
  <c r="AM84" i="73"/>
  <c r="AN84" i="73"/>
  <c r="AO84" i="73"/>
  <c r="AP84" i="73"/>
  <c r="AQ84" i="73"/>
  <c r="AR84" i="73"/>
  <c r="AS84" i="73"/>
  <c r="AT84" i="73"/>
  <c r="AU84" i="73"/>
  <c r="AL85" i="73"/>
  <c r="AM85" i="73"/>
  <c r="AN85" i="73"/>
  <c r="AO85" i="73"/>
  <c r="AP85" i="73"/>
  <c r="AQ85" i="73"/>
  <c r="AR85" i="73"/>
  <c r="AS85" i="73"/>
  <c r="AT85" i="73"/>
  <c r="AU85" i="73"/>
  <c r="AL86" i="73"/>
  <c r="AM86" i="73"/>
  <c r="AN86" i="73"/>
  <c r="AO86" i="73"/>
  <c r="AP86" i="73"/>
  <c r="AQ86" i="73"/>
  <c r="AR86" i="73"/>
  <c r="AS86" i="73"/>
  <c r="AT86" i="73"/>
  <c r="AU86" i="73"/>
  <c r="AL87" i="73"/>
  <c r="AM87" i="73"/>
  <c r="AN87" i="73"/>
  <c r="AO87" i="73"/>
  <c r="AP87" i="73"/>
  <c r="AQ87" i="73"/>
  <c r="AR87" i="73"/>
  <c r="AS87" i="73"/>
  <c r="AT87" i="73"/>
  <c r="AU87" i="73"/>
  <c r="AM74" i="73"/>
  <c r="AN74" i="73"/>
  <c r="AO74" i="73"/>
  <c r="AP74" i="73"/>
  <c r="AQ74" i="73"/>
  <c r="AR74" i="73"/>
  <c r="AS74" i="73"/>
  <c r="AT74" i="73"/>
  <c r="AU74" i="73"/>
  <c r="AL74" i="73"/>
  <c r="AM73" i="73"/>
  <c r="AN73" i="73"/>
  <c r="AO73" i="73"/>
  <c r="AP73" i="73"/>
  <c r="AQ73" i="73"/>
  <c r="AR73" i="73"/>
  <c r="AS73" i="73"/>
  <c r="AT73" i="73"/>
  <c r="AU73" i="73"/>
  <c r="AL73" i="73"/>
  <c r="Z75" i="73"/>
  <c r="AA75" i="73"/>
  <c r="AB75" i="73"/>
  <c r="AC75" i="73"/>
  <c r="AD75" i="73"/>
  <c r="AE75" i="73"/>
  <c r="AF75" i="73"/>
  <c r="AG75" i="73"/>
  <c r="AH75" i="73"/>
  <c r="AI75" i="73"/>
  <c r="Z76" i="73"/>
  <c r="AA76" i="73"/>
  <c r="AB76" i="73"/>
  <c r="AC76" i="73"/>
  <c r="AD76" i="73"/>
  <c r="AE76" i="73"/>
  <c r="AF76" i="73"/>
  <c r="AG76" i="73"/>
  <c r="AH76" i="73"/>
  <c r="AI76" i="73"/>
  <c r="Z77" i="73"/>
  <c r="AA77" i="73"/>
  <c r="AB77" i="73"/>
  <c r="AC77" i="73"/>
  <c r="AD77" i="73"/>
  <c r="AE77" i="73"/>
  <c r="AF77" i="73"/>
  <c r="AG77" i="73"/>
  <c r="AH77" i="73"/>
  <c r="AI77" i="73"/>
  <c r="Z78" i="73"/>
  <c r="AA78" i="73"/>
  <c r="AB78" i="73"/>
  <c r="AC78" i="73"/>
  <c r="AD78" i="73"/>
  <c r="AE78" i="73"/>
  <c r="AF78" i="73"/>
  <c r="AG78" i="73"/>
  <c r="AH78" i="73"/>
  <c r="AI78" i="73"/>
  <c r="Z79" i="73"/>
  <c r="AA79" i="73"/>
  <c r="AB79" i="73"/>
  <c r="AC79" i="73"/>
  <c r="AD79" i="73"/>
  <c r="AE79" i="73"/>
  <c r="AF79" i="73"/>
  <c r="AG79" i="73"/>
  <c r="AH79" i="73"/>
  <c r="AI79" i="73"/>
  <c r="Z80" i="73"/>
  <c r="AA80" i="73"/>
  <c r="AB80" i="73"/>
  <c r="AC80" i="73"/>
  <c r="AD80" i="73"/>
  <c r="AE80" i="73"/>
  <c r="AF80" i="73"/>
  <c r="AG80" i="73"/>
  <c r="AH80" i="73"/>
  <c r="AI80" i="73"/>
  <c r="Z81" i="73"/>
  <c r="AA81" i="73"/>
  <c r="AB81" i="73"/>
  <c r="AC81" i="73"/>
  <c r="AD81" i="73"/>
  <c r="AE81" i="73"/>
  <c r="AF81" i="73"/>
  <c r="AG81" i="73"/>
  <c r="AH81" i="73"/>
  <c r="AI81" i="73"/>
  <c r="Z82" i="73"/>
  <c r="AA82" i="73"/>
  <c r="AB82" i="73"/>
  <c r="AC82" i="73"/>
  <c r="AD82" i="73"/>
  <c r="AE82" i="73"/>
  <c r="AF82" i="73"/>
  <c r="AG82" i="73"/>
  <c r="AH82" i="73"/>
  <c r="AI82" i="73"/>
  <c r="Z83" i="73"/>
  <c r="AA83" i="73"/>
  <c r="AB83" i="73"/>
  <c r="AC83" i="73"/>
  <c r="AD83" i="73"/>
  <c r="AE83" i="73"/>
  <c r="AF83" i="73"/>
  <c r="AG83" i="73"/>
  <c r="AH83" i="73"/>
  <c r="AI83" i="73"/>
  <c r="Z84" i="73"/>
  <c r="AA84" i="73"/>
  <c r="AB84" i="73"/>
  <c r="AC84" i="73"/>
  <c r="AD84" i="73"/>
  <c r="AE84" i="73"/>
  <c r="AF84" i="73"/>
  <c r="AG84" i="73"/>
  <c r="AH84" i="73"/>
  <c r="AI84" i="73"/>
  <c r="Z85" i="73"/>
  <c r="AA85" i="73"/>
  <c r="AB85" i="73"/>
  <c r="AC85" i="73"/>
  <c r="AD85" i="73"/>
  <c r="AE85" i="73"/>
  <c r="AF85" i="73"/>
  <c r="AG85" i="73"/>
  <c r="AH85" i="73"/>
  <c r="AI85" i="73"/>
  <c r="Z86" i="73"/>
  <c r="AA86" i="73"/>
  <c r="AB86" i="73"/>
  <c r="AC86" i="73"/>
  <c r="AD86" i="73"/>
  <c r="AE86" i="73"/>
  <c r="AF86" i="73"/>
  <c r="AG86" i="73"/>
  <c r="AH86" i="73"/>
  <c r="AI86" i="73"/>
  <c r="Z87" i="73"/>
  <c r="AA87" i="73"/>
  <c r="AB87" i="73"/>
  <c r="AC87" i="73"/>
  <c r="AD87" i="73"/>
  <c r="AE87" i="73"/>
  <c r="AF87" i="73"/>
  <c r="AG87" i="73"/>
  <c r="AH87" i="73"/>
  <c r="AI87" i="73"/>
  <c r="AA74" i="73"/>
  <c r="AB74" i="73"/>
  <c r="AC74" i="73"/>
  <c r="AD74" i="73"/>
  <c r="AE74" i="73"/>
  <c r="AF74" i="73"/>
  <c r="AG74" i="73"/>
  <c r="AH74" i="73"/>
  <c r="AI74" i="73"/>
  <c r="Z74" i="73"/>
  <c r="AA73" i="73"/>
  <c r="AB73" i="73"/>
  <c r="AC73" i="73"/>
  <c r="AD73" i="73"/>
  <c r="AE73" i="73"/>
  <c r="AF73" i="73"/>
  <c r="AG73" i="73"/>
  <c r="AH73" i="73"/>
  <c r="AI73" i="73"/>
  <c r="Z73" i="73"/>
  <c r="N75" i="73"/>
  <c r="O75" i="73"/>
  <c r="P75" i="73"/>
  <c r="Q75" i="73"/>
  <c r="R75" i="73"/>
  <c r="S75" i="73"/>
  <c r="T75" i="73"/>
  <c r="U75" i="73"/>
  <c r="V75" i="73"/>
  <c r="W75" i="73"/>
  <c r="N76" i="73"/>
  <c r="O76" i="73"/>
  <c r="P76" i="73"/>
  <c r="Q76" i="73"/>
  <c r="R76" i="73"/>
  <c r="S76" i="73"/>
  <c r="T76" i="73"/>
  <c r="U76" i="73"/>
  <c r="V76" i="73"/>
  <c r="W76" i="73"/>
  <c r="N77" i="73"/>
  <c r="O77" i="73"/>
  <c r="P77" i="73"/>
  <c r="Q77" i="73"/>
  <c r="R77" i="73"/>
  <c r="S77" i="73"/>
  <c r="T77" i="73"/>
  <c r="U77" i="73"/>
  <c r="V77" i="73"/>
  <c r="W77" i="73"/>
  <c r="N78" i="73"/>
  <c r="O78" i="73"/>
  <c r="P78" i="73"/>
  <c r="Q78" i="73"/>
  <c r="R78" i="73"/>
  <c r="S78" i="73"/>
  <c r="T78" i="73"/>
  <c r="U78" i="73"/>
  <c r="V78" i="73"/>
  <c r="W78" i="73"/>
  <c r="N79" i="73"/>
  <c r="O79" i="73"/>
  <c r="P79" i="73"/>
  <c r="Q79" i="73"/>
  <c r="R79" i="73"/>
  <c r="S79" i="73"/>
  <c r="T79" i="73"/>
  <c r="U79" i="73"/>
  <c r="V79" i="73"/>
  <c r="W79" i="73"/>
  <c r="N80" i="73"/>
  <c r="O80" i="73"/>
  <c r="P80" i="73"/>
  <c r="Q80" i="73"/>
  <c r="R80" i="73"/>
  <c r="S80" i="73"/>
  <c r="T80" i="73"/>
  <c r="U80" i="73"/>
  <c r="V80" i="73"/>
  <c r="W80" i="73"/>
  <c r="N81" i="73"/>
  <c r="O81" i="73"/>
  <c r="P81" i="73"/>
  <c r="Q81" i="73"/>
  <c r="R81" i="73"/>
  <c r="S81" i="73"/>
  <c r="T81" i="73"/>
  <c r="U81" i="73"/>
  <c r="V81" i="73"/>
  <c r="W81" i="73"/>
  <c r="N82" i="73"/>
  <c r="O82" i="73"/>
  <c r="P82" i="73"/>
  <c r="Q82" i="73"/>
  <c r="R82" i="73"/>
  <c r="S82" i="73"/>
  <c r="T82" i="73"/>
  <c r="U82" i="73"/>
  <c r="V82" i="73"/>
  <c r="W82" i="73"/>
  <c r="N83" i="73"/>
  <c r="O83" i="73"/>
  <c r="P83" i="73"/>
  <c r="Q83" i="73"/>
  <c r="R83" i="73"/>
  <c r="S83" i="73"/>
  <c r="T83" i="73"/>
  <c r="U83" i="73"/>
  <c r="V83" i="73"/>
  <c r="W83" i="73"/>
  <c r="N84" i="73"/>
  <c r="O84" i="73"/>
  <c r="P84" i="73"/>
  <c r="Q84" i="73"/>
  <c r="R84" i="73"/>
  <c r="S84" i="73"/>
  <c r="T84" i="73"/>
  <c r="U84" i="73"/>
  <c r="V84" i="73"/>
  <c r="W84" i="73"/>
  <c r="N85" i="73"/>
  <c r="O85" i="73"/>
  <c r="P85" i="73"/>
  <c r="Q85" i="73"/>
  <c r="R85" i="73"/>
  <c r="S85" i="73"/>
  <c r="T85" i="73"/>
  <c r="U85" i="73"/>
  <c r="V85" i="73"/>
  <c r="W85" i="73"/>
  <c r="N86" i="73"/>
  <c r="O86" i="73"/>
  <c r="P86" i="73"/>
  <c r="Q86" i="73"/>
  <c r="R86" i="73"/>
  <c r="S86" i="73"/>
  <c r="T86" i="73"/>
  <c r="U86" i="73"/>
  <c r="V86" i="73"/>
  <c r="W86" i="73"/>
  <c r="N87" i="73"/>
  <c r="O87" i="73"/>
  <c r="P87" i="73"/>
  <c r="Q87" i="73"/>
  <c r="R87" i="73"/>
  <c r="S87" i="73"/>
  <c r="T87" i="73"/>
  <c r="U87" i="73"/>
  <c r="V87" i="73"/>
  <c r="W87" i="73"/>
  <c r="O74" i="73"/>
  <c r="P74" i="73"/>
  <c r="Q74" i="73"/>
  <c r="R74" i="73"/>
  <c r="S74" i="73"/>
  <c r="T74" i="73"/>
  <c r="U74" i="73"/>
  <c r="V74" i="73"/>
  <c r="W74" i="73"/>
  <c r="N74" i="73"/>
  <c r="O73" i="73"/>
  <c r="P73" i="73"/>
  <c r="Q73" i="73"/>
  <c r="R73" i="73"/>
  <c r="S73" i="73"/>
  <c r="T73" i="73"/>
  <c r="U73" i="73"/>
  <c r="V73" i="73"/>
  <c r="W73" i="73"/>
  <c r="N73" i="73"/>
  <c r="AL78" i="65"/>
  <c r="AM78" i="65"/>
  <c r="AN78" i="65"/>
  <c r="AO78" i="65"/>
  <c r="AP78" i="65"/>
  <c r="AQ78" i="65"/>
  <c r="AR78" i="65"/>
  <c r="AL79" i="65"/>
  <c r="AM79" i="65"/>
  <c r="AN79" i="65"/>
  <c r="AO79" i="65"/>
  <c r="AP79" i="65"/>
  <c r="AQ79" i="65"/>
  <c r="AR79" i="65"/>
  <c r="AL80" i="65"/>
  <c r="AM80" i="65"/>
  <c r="AN80" i="65"/>
  <c r="AO80" i="65"/>
  <c r="AP80" i="65"/>
  <c r="AQ80" i="65"/>
  <c r="AR80" i="65"/>
  <c r="AL81" i="65"/>
  <c r="AM81" i="65"/>
  <c r="AN81" i="65"/>
  <c r="AO81" i="65"/>
  <c r="AP81" i="65"/>
  <c r="AQ81" i="65"/>
  <c r="AR81" i="65"/>
  <c r="AL82" i="65"/>
  <c r="AM82" i="65"/>
  <c r="AN82" i="65"/>
  <c r="AO82" i="65"/>
  <c r="AP82" i="65"/>
  <c r="AQ82" i="65"/>
  <c r="AR82" i="65"/>
  <c r="AL83" i="65"/>
  <c r="AM83" i="65"/>
  <c r="AN83" i="65"/>
  <c r="AO83" i="65"/>
  <c r="AP83" i="65"/>
  <c r="AQ83" i="65"/>
  <c r="AR83" i="65"/>
  <c r="AL84" i="65"/>
  <c r="AM84" i="65"/>
  <c r="AN84" i="65"/>
  <c r="AO84" i="65"/>
  <c r="AP84" i="65"/>
  <c r="AQ84" i="65"/>
  <c r="AR84" i="65"/>
  <c r="AL85" i="65"/>
  <c r="AM85" i="65"/>
  <c r="AN85" i="65"/>
  <c r="AO85" i="65"/>
  <c r="AP85" i="65"/>
  <c r="AQ85" i="65"/>
  <c r="AR85" i="65"/>
  <c r="AL86" i="65"/>
  <c r="AM86" i="65"/>
  <c r="AN86" i="65"/>
  <c r="AO86" i="65"/>
  <c r="AP86" i="65"/>
  <c r="AQ86" i="65"/>
  <c r="AR86" i="65"/>
  <c r="AL87" i="65"/>
  <c r="AM87" i="65"/>
  <c r="AN87" i="65"/>
  <c r="AO87" i="65"/>
  <c r="AP87" i="65"/>
  <c r="AQ87" i="65"/>
  <c r="AR87" i="65"/>
  <c r="AL88" i="65"/>
  <c r="AM88" i="65"/>
  <c r="AN88" i="65"/>
  <c r="AO88" i="65"/>
  <c r="AP88" i="65"/>
  <c r="AQ88" i="65"/>
  <c r="AR88" i="65"/>
  <c r="AL89" i="65"/>
  <c r="AM89" i="65"/>
  <c r="AN89" i="65"/>
  <c r="AO89" i="65"/>
  <c r="AP89" i="65"/>
  <c r="AQ89" i="65"/>
  <c r="AR89" i="65"/>
  <c r="AL90" i="65"/>
  <c r="AM90" i="65"/>
  <c r="AN90" i="65"/>
  <c r="AO90" i="65"/>
  <c r="AP90" i="65"/>
  <c r="AQ90" i="65"/>
  <c r="AR90" i="65"/>
  <c r="AM77" i="65"/>
  <c r="AN77" i="65"/>
  <c r="AO77" i="65"/>
  <c r="AP77" i="65"/>
  <c r="AQ77" i="65"/>
  <c r="AR77" i="65"/>
  <c r="AL77" i="65"/>
  <c r="AM76" i="65"/>
  <c r="AN76" i="65"/>
  <c r="AO76" i="65"/>
  <c r="AP76" i="65"/>
  <c r="AQ76" i="65"/>
  <c r="AR76" i="65"/>
  <c r="AL76" i="65"/>
  <c r="AC78" i="65"/>
  <c r="AD78" i="65"/>
  <c r="AE78" i="65"/>
  <c r="AF78" i="65"/>
  <c r="AG78" i="65"/>
  <c r="AH78" i="65"/>
  <c r="AI78" i="65"/>
  <c r="AC79" i="65"/>
  <c r="AD79" i="65"/>
  <c r="AE79" i="65"/>
  <c r="AF79" i="65"/>
  <c r="AG79" i="65"/>
  <c r="AH79" i="65"/>
  <c r="AI79" i="65"/>
  <c r="AC80" i="65"/>
  <c r="AD80" i="65"/>
  <c r="AE80" i="65"/>
  <c r="AF80" i="65"/>
  <c r="AG80" i="65"/>
  <c r="AH80" i="65"/>
  <c r="AI80" i="65"/>
  <c r="AC81" i="65"/>
  <c r="AD81" i="65"/>
  <c r="AE81" i="65"/>
  <c r="AF81" i="65"/>
  <c r="AG81" i="65"/>
  <c r="AH81" i="65"/>
  <c r="AI81" i="65"/>
  <c r="AC82" i="65"/>
  <c r="AD82" i="65"/>
  <c r="AE82" i="65"/>
  <c r="AF82" i="65"/>
  <c r="AG82" i="65"/>
  <c r="AH82" i="65"/>
  <c r="AI82" i="65"/>
  <c r="AC83" i="65"/>
  <c r="AD83" i="65"/>
  <c r="AE83" i="65"/>
  <c r="AF83" i="65"/>
  <c r="AG83" i="65"/>
  <c r="AH83" i="65"/>
  <c r="AI83" i="65"/>
  <c r="AC84" i="65"/>
  <c r="AD84" i="65"/>
  <c r="AE84" i="65"/>
  <c r="AF84" i="65"/>
  <c r="AG84" i="65"/>
  <c r="AH84" i="65"/>
  <c r="AI84" i="65"/>
  <c r="AC85" i="65"/>
  <c r="AD85" i="65"/>
  <c r="AE85" i="65"/>
  <c r="AF85" i="65"/>
  <c r="AG85" i="65"/>
  <c r="AH85" i="65"/>
  <c r="AI85" i="65"/>
  <c r="AC86" i="65"/>
  <c r="AD86" i="65"/>
  <c r="AE86" i="65"/>
  <c r="AF86" i="65"/>
  <c r="AG86" i="65"/>
  <c r="AH86" i="65"/>
  <c r="AI86" i="65"/>
  <c r="AC87" i="65"/>
  <c r="AD87" i="65"/>
  <c r="AE87" i="65"/>
  <c r="AF87" i="65"/>
  <c r="AG87" i="65"/>
  <c r="AH87" i="65"/>
  <c r="AI87" i="65"/>
  <c r="AC88" i="65"/>
  <c r="AD88" i="65"/>
  <c r="AE88" i="65"/>
  <c r="AF88" i="65"/>
  <c r="AG88" i="65"/>
  <c r="AH88" i="65"/>
  <c r="AI88" i="65"/>
  <c r="AC89" i="65"/>
  <c r="AD89" i="65"/>
  <c r="AE89" i="65"/>
  <c r="AF89" i="65"/>
  <c r="AG89" i="65"/>
  <c r="AH89" i="65"/>
  <c r="AI89" i="65"/>
  <c r="AC90" i="65"/>
  <c r="AD90" i="65"/>
  <c r="AE90" i="65"/>
  <c r="AF90" i="65"/>
  <c r="AG90" i="65"/>
  <c r="AH90" i="65"/>
  <c r="AI90" i="65"/>
  <c r="AD77" i="65"/>
  <c r="AE77" i="65"/>
  <c r="AF77" i="65"/>
  <c r="AG77" i="65"/>
  <c r="AH77" i="65"/>
  <c r="AI77" i="65"/>
  <c r="AC77" i="65"/>
  <c r="AD76" i="65"/>
  <c r="AE76" i="65"/>
  <c r="AF76" i="65"/>
  <c r="AG76" i="65"/>
  <c r="AH76" i="65"/>
  <c r="AI76" i="65"/>
  <c r="AC76" i="65"/>
  <c r="T78" i="65"/>
  <c r="U78" i="65"/>
  <c r="V78" i="65"/>
  <c r="W78" i="65"/>
  <c r="X78" i="65"/>
  <c r="Y78" i="65"/>
  <c r="Z78" i="65"/>
  <c r="T79" i="65"/>
  <c r="U79" i="65"/>
  <c r="V79" i="65"/>
  <c r="W79" i="65"/>
  <c r="X79" i="65"/>
  <c r="Y79" i="65"/>
  <c r="Z79" i="65"/>
  <c r="T80" i="65"/>
  <c r="U80" i="65"/>
  <c r="V80" i="65"/>
  <c r="W80" i="65"/>
  <c r="X80" i="65"/>
  <c r="Y80" i="65"/>
  <c r="Z80" i="65"/>
  <c r="T81" i="65"/>
  <c r="U81" i="65"/>
  <c r="V81" i="65"/>
  <c r="W81" i="65"/>
  <c r="X81" i="65"/>
  <c r="Y81" i="65"/>
  <c r="Z81" i="65"/>
  <c r="T82" i="65"/>
  <c r="U82" i="65"/>
  <c r="V82" i="65"/>
  <c r="W82" i="65"/>
  <c r="X82" i="65"/>
  <c r="Y82" i="65"/>
  <c r="Z82" i="65"/>
  <c r="T83" i="65"/>
  <c r="U83" i="65"/>
  <c r="V83" i="65"/>
  <c r="W83" i="65"/>
  <c r="X83" i="65"/>
  <c r="Y83" i="65"/>
  <c r="Z83" i="65"/>
  <c r="T84" i="65"/>
  <c r="U84" i="65"/>
  <c r="V84" i="65"/>
  <c r="W84" i="65"/>
  <c r="X84" i="65"/>
  <c r="Y84" i="65"/>
  <c r="Z84" i="65"/>
  <c r="T85" i="65"/>
  <c r="U85" i="65"/>
  <c r="V85" i="65"/>
  <c r="W85" i="65"/>
  <c r="X85" i="65"/>
  <c r="Y85" i="65"/>
  <c r="Z85" i="65"/>
  <c r="T86" i="65"/>
  <c r="U86" i="65"/>
  <c r="V86" i="65"/>
  <c r="W86" i="65"/>
  <c r="X86" i="65"/>
  <c r="Y86" i="65"/>
  <c r="Z86" i="65"/>
  <c r="T87" i="65"/>
  <c r="U87" i="65"/>
  <c r="V87" i="65"/>
  <c r="W87" i="65"/>
  <c r="X87" i="65"/>
  <c r="Y87" i="65"/>
  <c r="Z87" i="65"/>
  <c r="T88" i="65"/>
  <c r="U88" i="65"/>
  <c r="V88" i="65"/>
  <c r="W88" i="65"/>
  <c r="X88" i="65"/>
  <c r="Y88" i="65"/>
  <c r="Z88" i="65"/>
  <c r="T89" i="65"/>
  <c r="U89" i="65"/>
  <c r="V89" i="65"/>
  <c r="W89" i="65"/>
  <c r="X89" i="65"/>
  <c r="Y89" i="65"/>
  <c r="Z89" i="65"/>
  <c r="T90" i="65"/>
  <c r="U90" i="65"/>
  <c r="V90" i="65"/>
  <c r="W90" i="65"/>
  <c r="X90" i="65"/>
  <c r="Y90" i="65"/>
  <c r="Z90" i="65"/>
  <c r="U77" i="65"/>
  <c r="V77" i="65"/>
  <c r="W77" i="65"/>
  <c r="X77" i="65"/>
  <c r="Y77" i="65"/>
  <c r="Z77" i="65"/>
  <c r="T77" i="65"/>
  <c r="U76" i="65"/>
  <c r="V76" i="65"/>
  <c r="W76" i="65"/>
  <c r="X76" i="65"/>
  <c r="Y76" i="65"/>
  <c r="Z76" i="65"/>
  <c r="T76" i="65"/>
  <c r="K78" i="65"/>
  <c r="L78" i="65"/>
  <c r="M78" i="65"/>
  <c r="N78" i="65"/>
  <c r="O78" i="65"/>
  <c r="P78" i="65"/>
  <c r="Q78" i="65"/>
  <c r="K79" i="65"/>
  <c r="L79" i="65"/>
  <c r="M79" i="65"/>
  <c r="N79" i="65"/>
  <c r="O79" i="65"/>
  <c r="P79" i="65"/>
  <c r="Q79" i="65"/>
  <c r="K80" i="65"/>
  <c r="L80" i="65"/>
  <c r="M80" i="65"/>
  <c r="N80" i="65"/>
  <c r="O80" i="65"/>
  <c r="P80" i="65"/>
  <c r="Q80" i="65"/>
  <c r="K81" i="65"/>
  <c r="L81" i="65"/>
  <c r="M81" i="65"/>
  <c r="N81" i="65"/>
  <c r="O81" i="65"/>
  <c r="P81" i="65"/>
  <c r="Q81" i="65"/>
  <c r="K82" i="65"/>
  <c r="L82" i="65"/>
  <c r="M82" i="65"/>
  <c r="N82" i="65"/>
  <c r="O82" i="65"/>
  <c r="P82" i="65"/>
  <c r="Q82" i="65"/>
  <c r="K83" i="65"/>
  <c r="L83" i="65"/>
  <c r="M83" i="65"/>
  <c r="N83" i="65"/>
  <c r="O83" i="65"/>
  <c r="P83" i="65"/>
  <c r="Q83" i="65"/>
  <c r="K84" i="65"/>
  <c r="L84" i="65"/>
  <c r="M84" i="65"/>
  <c r="N84" i="65"/>
  <c r="O84" i="65"/>
  <c r="P84" i="65"/>
  <c r="Q84" i="65"/>
  <c r="K85" i="65"/>
  <c r="L85" i="65"/>
  <c r="M85" i="65"/>
  <c r="N85" i="65"/>
  <c r="O85" i="65"/>
  <c r="P85" i="65"/>
  <c r="Q85" i="65"/>
  <c r="K86" i="65"/>
  <c r="L86" i="65"/>
  <c r="M86" i="65"/>
  <c r="N86" i="65"/>
  <c r="O86" i="65"/>
  <c r="P86" i="65"/>
  <c r="Q86" i="65"/>
  <c r="K87" i="65"/>
  <c r="L87" i="65"/>
  <c r="M87" i="65"/>
  <c r="N87" i="65"/>
  <c r="O87" i="65"/>
  <c r="P87" i="65"/>
  <c r="Q87" i="65"/>
  <c r="K88" i="65"/>
  <c r="L88" i="65"/>
  <c r="M88" i="65"/>
  <c r="N88" i="65"/>
  <c r="O88" i="65"/>
  <c r="P88" i="65"/>
  <c r="Q88" i="65"/>
  <c r="K89" i="65"/>
  <c r="L89" i="65"/>
  <c r="M89" i="65"/>
  <c r="N89" i="65"/>
  <c r="O89" i="65"/>
  <c r="P89" i="65"/>
  <c r="Q89" i="65"/>
  <c r="K90" i="65"/>
  <c r="L90" i="65"/>
  <c r="M90" i="65"/>
  <c r="N90" i="65"/>
  <c r="O90" i="65"/>
  <c r="P90" i="65"/>
  <c r="Q90" i="65"/>
  <c r="L77" i="65"/>
  <c r="M77" i="65"/>
  <c r="N77" i="65"/>
  <c r="O77" i="65"/>
  <c r="P77" i="65"/>
  <c r="Q77" i="65"/>
  <c r="K77" i="65"/>
  <c r="L76" i="65"/>
  <c r="M76" i="65"/>
  <c r="N76" i="65"/>
  <c r="O76" i="65"/>
  <c r="P76" i="65"/>
  <c r="Q76" i="65"/>
  <c r="K76" i="65"/>
  <c r="AM54" i="62" l="1"/>
  <c r="AM55" i="62"/>
  <c r="AM56" i="62"/>
  <c r="AM57" i="62"/>
  <c r="AM58" i="62"/>
  <c r="AM59" i="62"/>
  <c r="AM60" i="62"/>
  <c r="AM61" i="62"/>
  <c r="AM62" i="62"/>
  <c r="AM63" i="62"/>
  <c r="AM64" i="62"/>
  <c r="AM65" i="62"/>
  <c r="AM66" i="62"/>
  <c r="AM53" i="62"/>
  <c r="AM52" i="62"/>
  <c r="AL77" i="62"/>
  <c r="AM77" i="62"/>
  <c r="AN77" i="62"/>
  <c r="AO77" i="62"/>
  <c r="AP77" i="62"/>
  <c r="AQ77" i="62"/>
  <c r="AR77" i="62"/>
  <c r="AL78" i="62"/>
  <c r="AM78" i="62"/>
  <c r="AN78" i="62"/>
  <c r="AO78" i="62"/>
  <c r="AP78" i="62"/>
  <c r="AQ78" i="62"/>
  <c r="AR78" i="62"/>
  <c r="AL79" i="62"/>
  <c r="AM79" i="62"/>
  <c r="AN79" i="62"/>
  <c r="AO79" i="62"/>
  <c r="AP79" i="62"/>
  <c r="AQ79" i="62"/>
  <c r="AR79" i="62"/>
  <c r="AL80" i="62"/>
  <c r="AM80" i="62"/>
  <c r="AN80" i="62"/>
  <c r="AO80" i="62"/>
  <c r="AP80" i="62"/>
  <c r="AQ80" i="62"/>
  <c r="AR80" i="62"/>
  <c r="AL81" i="62"/>
  <c r="AM81" i="62"/>
  <c r="AN81" i="62"/>
  <c r="AO81" i="62"/>
  <c r="AP81" i="62"/>
  <c r="AQ81" i="62"/>
  <c r="AR81" i="62"/>
  <c r="AL82" i="62"/>
  <c r="AM82" i="62"/>
  <c r="AN82" i="62"/>
  <c r="AO82" i="62"/>
  <c r="AP82" i="62"/>
  <c r="AQ82" i="62"/>
  <c r="AR82" i="62"/>
  <c r="AL83" i="62"/>
  <c r="AM83" i="62"/>
  <c r="AN83" i="62"/>
  <c r="AO83" i="62"/>
  <c r="AP83" i="62"/>
  <c r="AQ83" i="62"/>
  <c r="AR83" i="62"/>
  <c r="AL84" i="62"/>
  <c r="AM84" i="62"/>
  <c r="AN84" i="62"/>
  <c r="AO84" i="62"/>
  <c r="AP84" i="62"/>
  <c r="AQ84" i="62"/>
  <c r="AR84" i="62"/>
  <c r="AL85" i="62"/>
  <c r="AM85" i="62"/>
  <c r="AN85" i="62"/>
  <c r="AO85" i="62"/>
  <c r="AP85" i="62"/>
  <c r="AQ85" i="62"/>
  <c r="AR85" i="62"/>
  <c r="AL86" i="62"/>
  <c r="AM86" i="62"/>
  <c r="AN86" i="62"/>
  <c r="AO86" i="62"/>
  <c r="AP86" i="62"/>
  <c r="AQ86" i="62"/>
  <c r="AR86" i="62"/>
  <c r="AL87" i="62"/>
  <c r="AM87" i="62"/>
  <c r="AN87" i="62"/>
  <c r="AO87" i="62"/>
  <c r="AP87" i="62"/>
  <c r="AQ87" i="62"/>
  <c r="AR87" i="62"/>
  <c r="AL88" i="62"/>
  <c r="AM88" i="62"/>
  <c r="AN88" i="62"/>
  <c r="AO88" i="62"/>
  <c r="AP88" i="62"/>
  <c r="AQ88" i="62"/>
  <c r="AR88" i="62"/>
  <c r="AL89" i="62"/>
  <c r="AM89" i="62"/>
  <c r="AN89" i="62"/>
  <c r="AO89" i="62"/>
  <c r="AP89" i="62"/>
  <c r="AQ89" i="62"/>
  <c r="AR89" i="62"/>
  <c r="AM76" i="62"/>
  <c r="AN76" i="62"/>
  <c r="AO76" i="62"/>
  <c r="AP76" i="62"/>
  <c r="AQ76" i="62"/>
  <c r="AR76" i="62"/>
  <c r="AL76" i="62"/>
  <c r="AM75" i="62"/>
  <c r="AN75" i="62"/>
  <c r="AO75" i="62"/>
  <c r="AP75" i="62"/>
  <c r="AQ75" i="62"/>
  <c r="AR75" i="62"/>
  <c r="AL75" i="62"/>
  <c r="AC77" i="62"/>
  <c r="AD77" i="62"/>
  <c r="AE77" i="62"/>
  <c r="AF77" i="62"/>
  <c r="AG77" i="62"/>
  <c r="AH77" i="62"/>
  <c r="AI77" i="62"/>
  <c r="AC78" i="62"/>
  <c r="AD78" i="62"/>
  <c r="AE78" i="62"/>
  <c r="AF78" i="62"/>
  <c r="AG78" i="62"/>
  <c r="AH78" i="62"/>
  <c r="AI78" i="62"/>
  <c r="AC79" i="62"/>
  <c r="AD79" i="62"/>
  <c r="AE79" i="62"/>
  <c r="AF79" i="62"/>
  <c r="AG79" i="62"/>
  <c r="AH79" i="62"/>
  <c r="AI79" i="62"/>
  <c r="AC80" i="62"/>
  <c r="AD80" i="62"/>
  <c r="AE80" i="62"/>
  <c r="AF80" i="62"/>
  <c r="AG80" i="62"/>
  <c r="AH80" i="62"/>
  <c r="AI80" i="62"/>
  <c r="AC81" i="62"/>
  <c r="AD81" i="62"/>
  <c r="AE81" i="62"/>
  <c r="AF81" i="62"/>
  <c r="AG81" i="62"/>
  <c r="AH81" i="62"/>
  <c r="AI81" i="62"/>
  <c r="AC82" i="62"/>
  <c r="AD82" i="62"/>
  <c r="AE82" i="62"/>
  <c r="AF82" i="62"/>
  <c r="AG82" i="62"/>
  <c r="AH82" i="62"/>
  <c r="AI82" i="62"/>
  <c r="AC83" i="62"/>
  <c r="AD83" i="62"/>
  <c r="AE83" i="62"/>
  <c r="AF83" i="62"/>
  <c r="AG83" i="62"/>
  <c r="AH83" i="62"/>
  <c r="AI83" i="62"/>
  <c r="AC84" i="62"/>
  <c r="AD84" i="62"/>
  <c r="AE84" i="62"/>
  <c r="AF84" i="62"/>
  <c r="AG84" i="62"/>
  <c r="AH84" i="62"/>
  <c r="AI84" i="62"/>
  <c r="AC85" i="62"/>
  <c r="AD85" i="62"/>
  <c r="AE85" i="62"/>
  <c r="AF85" i="62"/>
  <c r="AG85" i="62"/>
  <c r="AH85" i="62"/>
  <c r="AI85" i="62"/>
  <c r="AC86" i="62"/>
  <c r="AD86" i="62"/>
  <c r="AE86" i="62"/>
  <c r="AF86" i="62"/>
  <c r="AG86" i="62"/>
  <c r="AH86" i="62"/>
  <c r="AI86" i="62"/>
  <c r="AC87" i="62"/>
  <c r="AD87" i="62"/>
  <c r="AE87" i="62"/>
  <c r="AF87" i="62"/>
  <c r="AG87" i="62"/>
  <c r="AH87" i="62"/>
  <c r="AI87" i="62"/>
  <c r="AC88" i="62"/>
  <c r="AD88" i="62"/>
  <c r="AE88" i="62"/>
  <c r="AF88" i="62"/>
  <c r="AG88" i="62"/>
  <c r="AH88" i="62"/>
  <c r="AI88" i="62"/>
  <c r="AC89" i="62"/>
  <c r="AD89" i="62"/>
  <c r="AE89" i="62"/>
  <c r="AF89" i="62"/>
  <c r="AG89" i="62"/>
  <c r="AH89" i="62"/>
  <c r="AI89" i="62"/>
  <c r="AD76" i="62"/>
  <c r="AE76" i="62"/>
  <c r="AF76" i="62"/>
  <c r="AG76" i="62"/>
  <c r="AH76" i="62"/>
  <c r="AI76" i="62"/>
  <c r="AC76" i="62"/>
  <c r="AD75" i="62"/>
  <c r="AE75" i="62"/>
  <c r="AF75" i="62"/>
  <c r="AG75" i="62"/>
  <c r="AH75" i="62"/>
  <c r="AI75" i="62"/>
  <c r="AC75" i="62"/>
  <c r="T77" i="62"/>
  <c r="U77" i="62"/>
  <c r="V77" i="62"/>
  <c r="W77" i="62"/>
  <c r="X77" i="62"/>
  <c r="Y77" i="62"/>
  <c r="Z77" i="62"/>
  <c r="T78" i="62"/>
  <c r="U78" i="62"/>
  <c r="V78" i="62"/>
  <c r="W78" i="62"/>
  <c r="X78" i="62"/>
  <c r="Y78" i="62"/>
  <c r="Z78" i="62"/>
  <c r="T79" i="62"/>
  <c r="U79" i="62"/>
  <c r="V79" i="62"/>
  <c r="W79" i="62"/>
  <c r="X79" i="62"/>
  <c r="Y79" i="62"/>
  <c r="Z79" i="62"/>
  <c r="T80" i="62"/>
  <c r="U80" i="62"/>
  <c r="V80" i="62"/>
  <c r="W80" i="62"/>
  <c r="X80" i="62"/>
  <c r="Y80" i="62"/>
  <c r="Z80" i="62"/>
  <c r="T81" i="62"/>
  <c r="U81" i="62"/>
  <c r="V81" i="62"/>
  <c r="W81" i="62"/>
  <c r="X81" i="62"/>
  <c r="Y81" i="62"/>
  <c r="Z81" i="62"/>
  <c r="T82" i="62"/>
  <c r="U82" i="62"/>
  <c r="V82" i="62"/>
  <c r="W82" i="62"/>
  <c r="X82" i="62"/>
  <c r="Y82" i="62"/>
  <c r="Z82" i="62"/>
  <c r="T83" i="62"/>
  <c r="U83" i="62"/>
  <c r="V83" i="62"/>
  <c r="W83" i="62"/>
  <c r="X83" i="62"/>
  <c r="Y83" i="62"/>
  <c r="Z83" i="62"/>
  <c r="T84" i="62"/>
  <c r="U84" i="62"/>
  <c r="V84" i="62"/>
  <c r="W84" i="62"/>
  <c r="X84" i="62"/>
  <c r="Y84" i="62"/>
  <c r="Z84" i="62"/>
  <c r="T85" i="62"/>
  <c r="U85" i="62"/>
  <c r="V85" i="62"/>
  <c r="W85" i="62"/>
  <c r="X85" i="62"/>
  <c r="Y85" i="62"/>
  <c r="Z85" i="62"/>
  <c r="T86" i="62"/>
  <c r="U86" i="62"/>
  <c r="V86" i="62"/>
  <c r="W86" i="62"/>
  <c r="X86" i="62"/>
  <c r="Y86" i="62"/>
  <c r="Z86" i="62"/>
  <c r="T87" i="62"/>
  <c r="U87" i="62"/>
  <c r="V87" i="62"/>
  <c r="W87" i="62"/>
  <c r="X87" i="62"/>
  <c r="Y87" i="62"/>
  <c r="Z87" i="62"/>
  <c r="T88" i="62"/>
  <c r="U88" i="62"/>
  <c r="V88" i="62"/>
  <c r="W88" i="62"/>
  <c r="X88" i="62"/>
  <c r="Y88" i="62"/>
  <c r="Z88" i="62"/>
  <c r="T89" i="62"/>
  <c r="U89" i="62"/>
  <c r="V89" i="62"/>
  <c r="W89" i="62"/>
  <c r="X89" i="62"/>
  <c r="Y89" i="62"/>
  <c r="Z89" i="62"/>
  <c r="U76" i="62"/>
  <c r="V76" i="62"/>
  <c r="W76" i="62"/>
  <c r="X76" i="62"/>
  <c r="Y76" i="62"/>
  <c r="Z76" i="62"/>
  <c r="T76" i="62"/>
  <c r="U75" i="62"/>
  <c r="V75" i="62"/>
  <c r="W75" i="62"/>
  <c r="X75" i="62"/>
  <c r="Y75" i="62"/>
  <c r="Z75" i="62"/>
  <c r="T75" i="62"/>
  <c r="K77" i="62"/>
  <c r="L77" i="62"/>
  <c r="M77" i="62"/>
  <c r="N77" i="62"/>
  <c r="O77" i="62"/>
  <c r="P77" i="62"/>
  <c r="Q77" i="62"/>
  <c r="K78" i="62"/>
  <c r="L78" i="62"/>
  <c r="M78" i="62"/>
  <c r="N78" i="62"/>
  <c r="O78" i="62"/>
  <c r="P78" i="62"/>
  <c r="Q78" i="62"/>
  <c r="K79" i="62"/>
  <c r="L79" i="62"/>
  <c r="M79" i="62"/>
  <c r="N79" i="62"/>
  <c r="O79" i="62"/>
  <c r="P79" i="62"/>
  <c r="Q79" i="62"/>
  <c r="K80" i="62"/>
  <c r="L80" i="62"/>
  <c r="M80" i="62"/>
  <c r="N80" i="62"/>
  <c r="O80" i="62"/>
  <c r="P80" i="62"/>
  <c r="Q80" i="62"/>
  <c r="K81" i="62"/>
  <c r="L81" i="62"/>
  <c r="M81" i="62"/>
  <c r="N81" i="62"/>
  <c r="O81" i="62"/>
  <c r="P81" i="62"/>
  <c r="Q81" i="62"/>
  <c r="K82" i="62"/>
  <c r="L82" i="62"/>
  <c r="M82" i="62"/>
  <c r="N82" i="62"/>
  <c r="O82" i="62"/>
  <c r="P82" i="62"/>
  <c r="Q82" i="62"/>
  <c r="K83" i="62"/>
  <c r="L83" i="62"/>
  <c r="M83" i="62"/>
  <c r="N83" i="62"/>
  <c r="O83" i="62"/>
  <c r="P83" i="62"/>
  <c r="Q83" i="62"/>
  <c r="K84" i="62"/>
  <c r="L84" i="62"/>
  <c r="M84" i="62"/>
  <c r="N84" i="62"/>
  <c r="O84" i="62"/>
  <c r="P84" i="62"/>
  <c r="Q84" i="62"/>
  <c r="K85" i="62"/>
  <c r="L85" i="62"/>
  <c r="M85" i="62"/>
  <c r="N85" i="62"/>
  <c r="O85" i="62"/>
  <c r="P85" i="62"/>
  <c r="Q85" i="62"/>
  <c r="K86" i="62"/>
  <c r="L86" i="62"/>
  <c r="M86" i="62"/>
  <c r="N86" i="62"/>
  <c r="O86" i="62"/>
  <c r="P86" i="62"/>
  <c r="Q86" i="62"/>
  <c r="K87" i="62"/>
  <c r="L87" i="62"/>
  <c r="M87" i="62"/>
  <c r="N87" i="62"/>
  <c r="O87" i="62"/>
  <c r="P87" i="62"/>
  <c r="Q87" i="62"/>
  <c r="K88" i="62"/>
  <c r="L88" i="62"/>
  <c r="M88" i="62"/>
  <c r="N88" i="62"/>
  <c r="O88" i="62"/>
  <c r="P88" i="62"/>
  <c r="Q88" i="62"/>
  <c r="K89" i="62"/>
  <c r="L89" i="62"/>
  <c r="M89" i="62"/>
  <c r="N89" i="62"/>
  <c r="O89" i="62"/>
  <c r="P89" i="62"/>
  <c r="Q89" i="62"/>
  <c r="L76" i="62"/>
  <c r="M76" i="62"/>
  <c r="N76" i="62"/>
  <c r="O76" i="62"/>
  <c r="P76" i="62"/>
  <c r="Q76" i="62"/>
  <c r="K76" i="62"/>
  <c r="L75" i="62"/>
  <c r="M75" i="62"/>
  <c r="N75" i="62"/>
  <c r="O75" i="62"/>
  <c r="P75" i="62"/>
  <c r="Q75" i="62"/>
  <c r="K75" i="62"/>
  <c r="AT75" i="59"/>
  <c r="AU75" i="59"/>
  <c r="AV75" i="59"/>
  <c r="AW75" i="59"/>
  <c r="AX75" i="59"/>
  <c r="AY75" i="59"/>
  <c r="AZ75" i="59"/>
  <c r="BA75" i="59"/>
  <c r="BB75" i="59"/>
  <c r="AT76" i="59"/>
  <c r="AU76" i="59"/>
  <c r="AV76" i="59"/>
  <c r="AW76" i="59"/>
  <c r="AX76" i="59"/>
  <c r="AY76" i="59"/>
  <c r="AZ76" i="59"/>
  <c r="BA76" i="59"/>
  <c r="BB76" i="59"/>
  <c r="AT77" i="59"/>
  <c r="AU77" i="59"/>
  <c r="AV77" i="59"/>
  <c r="AW77" i="59"/>
  <c r="AX77" i="59"/>
  <c r="AY77" i="59"/>
  <c r="AZ77" i="59"/>
  <c r="BA77" i="59"/>
  <c r="BB77" i="59"/>
  <c r="AT78" i="59"/>
  <c r="AU78" i="59"/>
  <c r="AV78" i="59"/>
  <c r="AW78" i="59"/>
  <c r="AX78" i="59"/>
  <c r="AY78" i="59"/>
  <c r="AZ78" i="59"/>
  <c r="BA78" i="59"/>
  <c r="BB78" i="59"/>
  <c r="AT79" i="59"/>
  <c r="AU79" i="59"/>
  <c r="AV79" i="59"/>
  <c r="AW79" i="59"/>
  <c r="AX79" i="59"/>
  <c r="AY79" i="59"/>
  <c r="AZ79" i="59"/>
  <c r="BA79" i="59"/>
  <c r="BB79" i="59"/>
  <c r="AT80" i="59"/>
  <c r="AU80" i="59"/>
  <c r="AV80" i="59"/>
  <c r="AW80" i="59"/>
  <c r="AX80" i="59"/>
  <c r="AY80" i="59"/>
  <c r="AZ80" i="59"/>
  <c r="BA80" i="59"/>
  <c r="BB80" i="59"/>
  <c r="AT81" i="59"/>
  <c r="AU81" i="59"/>
  <c r="AV81" i="59"/>
  <c r="AW81" i="59"/>
  <c r="AX81" i="59"/>
  <c r="AY81" i="59"/>
  <c r="AZ81" i="59"/>
  <c r="BA81" i="59"/>
  <c r="BB81" i="59"/>
  <c r="AT82" i="59"/>
  <c r="AU82" i="59"/>
  <c r="AV82" i="59"/>
  <c r="AW82" i="59"/>
  <c r="AX82" i="59"/>
  <c r="AY82" i="59"/>
  <c r="AZ82" i="59"/>
  <c r="BA82" i="59"/>
  <c r="BB82" i="59"/>
  <c r="AT83" i="59"/>
  <c r="AU83" i="59"/>
  <c r="AV83" i="59"/>
  <c r="AW83" i="59"/>
  <c r="AX83" i="59"/>
  <c r="AY83" i="59"/>
  <c r="AZ83" i="59"/>
  <c r="BA83" i="59"/>
  <c r="BB83" i="59"/>
  <c r="AT84" i="59"/>
  <c r="AU84" i="59"/>
  <c r="AV84" i="59"/>
  <c r="AW84" i="59"/>
  <c r="AX84" i="59"/>
  <c r="AY84" i="59"/>
  <c r="AZ84" i="59"/>
  <c r="BA84" i="59"/>
  <c r="BB84" i="59"/>
  <c r="AT85" i="59"/>
  <c r="AU85" i="59"/>
  <c r="AV85" i="59"/>
  <c r="AW85" i="59"/>
  <c r="AX85" i="59"/>
  <c r="AY85" i="59"/>
  <c r="AZ85" i="59"/>
  <c r="BA85" i="59"/>
  <c r="BB85" i="59"/>
  <c r="AT86" i="59"/>
  <c r="AU86" i="59"/>
  <c r="AV86" i="59"/>
  <c r="AW86" i="59"/>
  <c r="AX86" i="59"/>
  <c r="AY86" i="59"/>
  <c r="AZ86" i="59"/>
  <c r="BA86" i="59"/>
  <c r="BB86" i="59"/>
  <c r="AT87" i="59"/>
  <c r="AU87" i="59"/>
  <c r="AV87" i="59"/>
  <c r="AW87" i="59"/>
  <c r="AX87" i="59"/>
  <c r="AY87" i="59"/>
  <c r="AZ87" i="59"/>
  <c r="BA87" i="59"/>
  <c r="BB87" i="59"/>
  <c r="AU74" i="59"/>
  <c r="AV74" i="59"/>
  <c r="AW74" i="59"/>
  <c r="AX74" i="59"/>
  <c r="AY74" i="59"/>
  <c r="AZ74" i="59"/>
  <c r="BA74" i="59"/>
  <c r="BB74" i="59"/>
  <c r="AT74" i="59"/>
  <c r="AU73" i="59"/>
  <c r="AV73" i="59"/>
  <c r="AW73" i="59"/>
  <c r="AX73" i="59"/>
  <c r="AY73" i="59"/>
  <c r="AZ73" i="59"/>
  <c r="BA73" i="59"/>
  <c r="BB73" i="59"/>
  <c r="AT73" i="59"/>
  <c r="AI75" i="59"/>
  <c r="AJ75" i="59"/>
  <c r="AK75" i="59"/>
  <c r="AL75" i="59"/>
  <c r="AM75" i="59"/>
  <c r="AN75" i="59"/>
  <c r="AO75" i="59"/>
  <c r="AP75" i="59"/>
  <c r="AQ75" i="59"/>
  <c r="AI76" i="59"/>
  <c r="AJ76" i="59"/>
  <c r="AK76" i="59"/>
  <c r="AL76" i="59"/>
  <c r="AM76" i="59"/>
  <c r="AN76" i="59"/>
  <c r="AO76" i="59"/>
  <c r="AP76" i="59"/>
  <c r="AQ76" i="59"/>
  <c r="AI77" i="59"/>
  <c r="AJ77" i="59"/>
  <c r="AK77" i="59"/>
  <c r="AL77" i="59"/>
  <c r="AM77" i="59"/>
  <c r="AN77" i="59"/>
  <c r="AO77" i="59"/>
  <c r="AP77" i="59"/>
  <c r="AQ77" i="59"/>
  <c r="AI78" i="59"/>
  <c r="AJ78" i="59"/>
  <c r="AK78" i="59"/>
  <c r="AL78" i="59"/>
  <c r="AM78" i="59"/>
  <c r="AN78" i="59"/>
  <c r="AO78" i="59"/>
  <c r="AP78" i="59"/>
  <c r="AQ78" i="59"/>
  <c r="AI79" i="59"/>
  <c r="AJ79" i="59"/>
  <c r="AK79" i="59"/>
  <c r="AL79" i="59"/>
  <c r="AM79" i="59"/>
  <c r="AN79" i="59"/>
  <c r="AO79" i="59"/>
  <c r="AP79" i="59"/>
  <c r="AQ79" i="59"/>
  <c r="AI80" i="59"/>
  <c r="AJ80" i="59"/>
  <c r="AK80" i="59"/>
  <c r="AL80" i="59"/>
  <c r="AM80" i="59"/>
  <c r="AN80" i="59"/>
  <c r="AO80" i="59"/>
  <c r="AP80" i="59"/>
  <c r="AQ80" i="59"/>
  <c r="AI81" i="59"/>
  <c r="AJ81" i="59"/>
  <c r="AK81" i="59"/>
  <c r="AL81" i="59"/>
  <c r="AM81" i="59"/>
  <c r="AN81" i="59"/>
  <c r="AO81" i="59"/>
  <c r="AP81" i="59"/>
  <c r="AQ81" i="59"/>
  <c r="AI82" i="59"/>
  <c r="AJ82" i="59"/>
  <c r="AK82" i="59"/>
  <c r="AL82" i="59"/>
  <c r="AM82" i="59"/>
  <c r="AN82" i="59"/>
  <c r="AO82" i="59"/>
  <c r="AP82" i="59"/>
  <c r="AQ82" i="59"/>
  <c r="AI83" i="59"/>
  <c r="AJ83" i="59"/>
  <c r="AK83" i="59"/>
  <c r="AL83" i="59"/>
  <c r="AM83" i="59"/>
  <c r="AN83" i="59"/>
  <c r="AO83" i="59"/>
  <c r="AP83" i="59"/>
  <c r="AQ83" i="59"/>
  <c r="AI84" i="59"/>
  <c r="AJ84" i="59"/>
  <c r="AK84" i="59"/>
  <c r="AL84" i="59"/>
  <c r="AM84" i="59"/>
  <c r="AN84" i="59"/>
  <c r="AO84" i="59"/>
  <c r="AP84" i="59"/>
  <c r="AQ84" i="59"/>
  <c r="AI85" i="59"/>
  <c r="AJ85" i="59"/>
  <c r="AK85" i="59"/>
  <c r="AL85" i="59"/>
  <c r="AM85" i="59"/>
  <c r="AN85" i="59"/>
  <c r="AO85" i="59"/>
  <c r="AP85" i="59"/>
  <c r="AQ85" i="59"/>
  <c r="AI86" i="59"/>
  <c r="AJ86" i="59"/>
  <c r="AK86" i="59"/>
  <c r="AL86" i="59"/>
  <c r="AM86" i="59"/>
  <c r="AN86" i="59"/>
  <c r="AO86" i="59"/>
  <c r="AP86" i="59"/>
  <c r="AQ86" i="59"/>
  <c r="AI87" i="59"/>
  <c r="AJ87" i="59"/>
  <c r="AK87" i="59"/>
  <c r="AL87" i="59"/>
  <c r="AM87" i="59"/>
  <c r="AN87" i="59"/>
  <c r="AO87" i="59"/>
  <c r="AP87" i="59"/>
  <c r="AQ87" i="59"/>
  <c r="AJ74" i="59"/>
  <c r="AK74" i="59"/>
  <c r="AL74" i="59"/>
  <c r="AM74" i="59"/>
  <c r="AN74" i="59"/>
  <c r="AO74" i="59"/>
  <c r="AP74" i="59"/>
  <c r="AQ74" i="59"/>
  <c r="AI74" i="59"/>
  <c r="AJ73" i="59"/>
  <c r="AK73" i="59"/>
  <c r="AL73" i="59"/>
  <c r="AM73" i="59"/>
  <c r="AN73" i="59"/>
  <c r="AO73" i="59"/>
  <c r="AP73" i="59"/>
  <c r="AQ73" i="59"/>
  <c r="AI73" i="59"/>
  <c r="X75" i="59"/>
  <c r="Y75" i="59"/>
  <c r="Z75" i="59"/>
  <c r="AA75" i="59"/>
  <c r="AB75" i="59"/>
  <c r="AC75" i="59"/>
  <c r="AD75" i="59"/>
  <c r="AE75" i="59"/>
  <c r="AF75" i="59"/>
  <c r="X76" i="59"/>
  <c r="Y76" i="59"/>
  <c r="Z76" i="59"/>
  <c r="AA76" i="59"/>
  <c r="AB76" i="59"/>
  <c r="AC76" i="59"/>
  <c r="AD76" i="59"/>
  <c r="AE76" i="59"/>
  <c r="AF76" i="59"/>
  <c r="X77" i="59"/>
  <c r="Y77" i="59"/>
  <c r="Z77" i="59"/>
  <c r="AA77" i="59"/>
  <c r="AB77" i="59"/>
  <c r="AC77" i="59"/>
  <c r="AD77" i="59"/>
  <c r="AE77" i="59"/>
  <c r="AF77" i="59"/>
  <c r="X78" i="59"/>
  <c r="Y78" i="59"/>
  <c r="Z78" i="59"/>
  <c r="AA78" i="59"/>
  <c r="AB78" i="59"/>
  <c r="AC78" i="59"/>
  <c r="AD78" i="59"/>
  <c r="AE78" i="59"/>
  <c r="AF78" i="59"/>
  <c r="X79" i="59"/>
  <c r="Y79" i="59"/>
  <c r="Z79" i="59"/>
  <c r="AA79" i="59"/>
  <c r="AB79" i="59"/>
  <c r="AC79" i="59"/>
  <c r="AD79" i="59"/>
  <c r="AE79" i="59"/>
  <c r="AF79" i="59"/>
  <c r="X80" i="59"/>
  <c r="Y80" i="59"/>
  <c r="Z80" i="59"/>
  <c r="AA80" i="59"/>
  <c r="AB80" i="59"/>
  <c r="AC80" i="59"/>
  <c r="AD80" i="59"/>
  <c r="AE80" i="59"/>
  <c r="AF80" i="59"/>
  <c r="X81" i="59"/>
  <c r="Y81" i="59"/>
  <c r="Z81" i="59"/>
  <c r="AA81" i="59"/>
  <c r="AB81" i="59"/>
  <c r="AC81" i="59"/>
  <c r="AD81" i="59"/>
  <c r="AE81" i="59"/>
  <c r="AF81" i="59"/>
  <c r="X82" i="59"/>
  <c r="Y82" i="59"/>
  <c r="Z82" i="59"/>
  <c r="AA82" i="59"/>
  <c r="AB82" i="59"/>
  <c r="AC82" i="59"/>
  <c r="AD82" i="59"/>
  <c r="AE82" i="59"/>
  <c r="AF82" i="59"/>
  <c r="X83" i="59"/>
  <c r="Y83" i="59"/>
  <c r="Z83" i="59"/>
  <c r="AA83" i="59"/>
  <c r="AB83" i="59"/>
  <c r="AC83" i="59"/>
  <c r="AD83" i="59"/>
  <c r="AE83" i="59"/>
  <c r="AF83" i="59"/>
  <c r="X84" i="59"/>
  <c r="Y84" i="59"/>
  <c r="Z84" i="59"/>
  <c r="AA84" i="59"/>
  <c r="AB84" i="59"/>
  <c r="AC84" i="59"/>
  <c r="AD84" i="59"/>
  <c r="AE84" i="59"/>
  <c r="AF84" i="59"/>
  <c r="X85" i="59"/>
  <c r="Y85" i="59"/>
  <c r="Z85" i="59"/>
  <c r="AA85" i="59"/>
  <c r="AB85" i="59"/>
  <c r="AC85" i="59"/>
  <c r="AD85" i="59"/>
  <c r="AE85" i="59"/>
  <c r="AF85" i="59"/>
  <c r="X86" i="59"/>
  <c r="Y86" i="59"/>
  <c r="Z86" i="59"/>
  <c r="AA86" i="59"/>
  <c r="AB86" i="59"/>
  <c r="AC86" i="59"/>
  <c r="AD86" i="59"/>
  <c r="AE86" i="59"/>
  <c r="AF86" i="59"/>
  <c r="X87" i="59"/>
  <c r="Y87" i="59"/>
  <c r="Z87" i="59"/>
  <c r="AA87" i="59"/>
  <c r="AB87" i="59"/>
  <c r="AC87" i="59"/>
  <c r="AD87" i="59"/>
  <c r="AE87" i="59"/>
  <c r="AF87" i="59"/>
  <c r="Y74" i="59"/>
  <c r="Z74" i="59"/>
  <c r="AA74" i="59"/>
  <c r="AB74" i="59"/>
  <c r="AC74" i="59"/>
  <c r="AD74" i="59"/>
  <c r="AE74" i="59"/>
  <c r="AF74" i="59"/>
  <c r="X74" i="59"/>
  <c r="Y73" i="59"/>
  <c r="Z73" i="59"/>
  <c r="AA73" i="59"/>
  <c r="AB73" i="59"/>
  <c r="AC73" i="59"/>
  <c r="AD73" i="59"/>
  <c r="AE73" i="59"/>
  <c r="AF73" i="59"/>
  <c r="X73" i="59"/>
  <c r="M75" i="59"/>
  <c r="N75" i="59"/>
  <c r="O75" i="59"/>
  <c r="P75" i="59"/>
  <c r="Q75" i="59"/>
  <c r="R75" i="59"/>
  <c r="S75" i="59"/>
  <c r="T75" i="59"/>
  <c r="U75" i="59"/>
  <c r="M76" i="59"/>
  <c r="N76" i="59"/>
  <c r="O76" i="59"/>
  <c r="P76" i="59"/>
  <c r="Q76" i="59"/>
  <c r="R76" i="59"/>
  <c r="S76" i="59"/>
  <c r="T76" i="59"/>
  <c r="U76" i="59"/>
  <c r="M77" i="59"/>
  <c r="N77" i="59"/>
  <c r="O77" i="59"/>
  <c r="P77" i="59"/>
  <c r="Q77" i="59"/>
  <c r="R77" i="59"/>
  <c r="S77" i="59"/>
  <c r="T77" i="59"/>
  <c r="U77" i="59"/>
  <c r="M78" i="59"/>
  <c r="N78" i="59"/>
  <c r="O78" i="59"/>
  <c r="P78" i="59"/>
  <c r="Q78" i="59"/>
  <c r="R78" i="59"/>
  <c r="S78" i="59"/>
  <c r="T78" i="59"/>
  <c r="U78" i="59"/>
  <c r="M79" i="59"/>
  <c r="N79" i="59"/>
  <c r="O79" i="59"/>
  <c r="P79" i="59"/>
  <c r="Q79" i="59"/>
  <c r="R79" i="59"/>
  <c r="S79" i="59"/>
  <c r="T79" i="59"/>
  <c r="U79" i="59"/>
  <c r="M80" i="59"/>
  <c r="N80" i="59"/>
  <c r="O80" i="59"/>
  <c r="P80" i="59"/>
  <c r="Q80" i="59"/>
  <c r="R80" i="59"/>
  <c r="S80" i="59"/>
  <c r="T80" i="59"/>
  <c r="U80" i="59"/>
  <c r="M81" i="59"/>
  <c r="N81" i="59"/>
  <c r="O81" i="59"/>
  <c r="P81" i="59"/>
  <c r="Q81" i="59"/>
  <c r="R81" i="59"/>
  <c r="S81" i="59"/>
  <c r="T81" i="59"/>
  <c r="U81" i="59"/>
  <c r="M82" i="59"/>
  <c r="N82" i="59"/>
  <c r="O82" i="59"/>
  <c r="P82" i="59"/>
  <c r="Q82" i="59"/>
  <c r="R82" i="59"/>
  <c r="S82" i="59"/>
  <c r="T82" i="59"/>
  <c r="U82" i="59"/>
  <c r="M83" i="59"/>
  <c r="N83" i="59"/>
  <c r="O83" i="59"/>
  <c r="P83" i="59"/>
  <c r="Q83" i="59"/>
  <c r="R83" i="59"/>
  <c r="S83" i="59"/>
  <c r="T83" i="59"/>
  <c r="U83" i="59"/>
  <c r="M84" i="59"/>
  <c r="N84" i="59"/>
  <c r="O84" i="59"/>
  <c r="P84" i="59"/>
  <c r="Q84" i="59"/>
  <c r="R84" i="59"/>
  <c r="S84" i="59"/>
  <c r="T84" i="59"/>
  <c r="U84" i="59"/>
  <c r="M85" i="59"/>
  <c r="N85" i="59"/>
  <c r="O85" i="59"/>
  <c r="P85" i="59"/>
  <c r="Q85" i="59"/>
  <c r="R85" i="59"/>
  <c r="S85" i="59"/>
  <c r="T85" i="59"/>
  <c r="U85" i="59"/>
  <c r="M86" i="59"/>
  <c r="N86" i="59"/>
  <c r="O86" i="59"/>
  <c r="P86" i="59"/>
  <c r="Q86" i="59"/>
  <c r="R86" i="59"/>
  <c r="S86" i="59"/>
  <c r="T86" i="59"/>
  <c r="U86" i="59"/>
  <c r="M87" i="59"/>
  <c r="N87" i="59"/>
  <c r="O87" i="59"/>
  <c r="P87" i="59"/>
  <c r="Q87" i="59"/>
  <c r="R87" i="59"/>
  <c r="S87" i="59"/>
  <c r="T87" i="59"/>
  <c r="U87" i="59"/>
  <c r="N74" i="59"/>
  <c r="O74" i="59"/>
  <c r="P74" i="59"/>
  <c r="Q74" i="59"/>
  <c r="R74" i="59"/>
  <c r="S74" i="59"/>
  <c r="T74" i="59"/>
  <c r="U74" i="59"/>
  <c r="M74" i="59"/>
  <c r="N73" i="59"/>
  <c r="O73" i="59"/>
  <c r="P73" i="59"/>
  <c r="Q73" i="59"/>
  <c r="R73" i="59"/>
  <c r="S73" i="59"/>
  <c r="T73" i="59"/>
  <c r="U73" i="59"/>
  <c r="M73" i="59"/>
  <c r="AX77" i="56"/>
  <c r="AY77" i="56"/>
  <c r="AZ77" i="56"/>
  <c r="BA77" i="56"/>
  <c r="BB77" i="56"/>
  <c r="BC77" i="56"/>
  <c r="BD77" i="56"/>
  <c r="BE77" i="56"/>
  <c r="BF77" i="56"/>
  <c r="BG77" i="56"/>
  <c r="AX78" i="56"/>
  <c r="AY78" i="56"/>
  <c r="AZ78" i="56"/>
  <c r="BA78" i="56"/>
  <c r="BB78" i="56"/>
  <c r="BC78" i="56"/>
  <c r="BD78" i="56"/>
  <c r="BE78" i="56"/>
  <c r="BF78" i="56"/>
  <c r="BG78" i="56"/>
  <c r="AX79" i="56"/>
  <c r="AY79" i="56"/>
  <c r="AZ79" i="56"/>
  <c r="BA79" i="56"/>
  <c r="BB79" i="56"/>
  <c r="BC79" i="56"/>
  <c r="BD79" i="56"/>
  <c r="BE79" i="56"/>
  <c r="BF79" i="56"/>
  <c r="BG79" i="56"/>
  <c r="AX80" i="56"/>
  <c r="AY80" i="56"/>
  <c r="AZ80" i="56"/>
  <c r="BA80" i="56"/>
  <c r="BB80" i="56"/>
  <c r="BC80" i="56"/>
  <c r="BD80" i="56"/>
  <c r="BE80" i="56"/>
  <c r="BF80" i="56"/>
  <c r="BG80" i="56"/>
  <c r="AX81" i="56"/>
  <c r="AY81" i="56"/>
  <c r="AZ81" i="56"/>
  <c r="BA81" i="56"/>
  <c r="BB81" i="56"/>
  <c r="BC81" i="56"/>
  <c r="BD81" i="56"/>
  <c r="BE81" i="56"/>
  <c r="BF81" i="56"/>
  <c r="BG81" i="56"/>
  <c r="AX82" i="56"/>
  <c r="AY82" i="56"/>
  <c r="AZ82" i="56"/>
  <c r="BA82" i="56"/>
  <c r="BB82" i="56"/>
  <c r="BC82" i="56"/>
  <c r="BD82" i="56"/>
  <c r="BE82" i="56"/>
  <c r="BF82" i="56"/>
  <c r="BG82" i="56"/>
  <c r="AX83" i="56"/>
  <c r="AY83" i="56"/>
  <c r="AZ83" i="56"/>
  <c r="BA83" i="56"/>
  <c r="BB83" i="56"/>
  <c r="BC83" i="56"/>
  <c r="BD83" i="56"/>
  <c r="BE83" i="56"/>
  <c r="BF83" i="56"/>
  <c r="BG83" i="56"/>
  <c r="AX84" i="56"/>
  <c r="AY84" i="56"/>
  <c r="AZ84" i="56"/>
  <c r="BA84" i="56"/>
  <c r="BB84" i="56"/>
  <c r="BC84" i="56"/>
  <c r="BD84" i="56"/>
  <c r="BE84" i="56"/>
  <c r="BF84" i="56"/>
  <c r="BG84" i="56"/>
  <c r="AX85" i="56"/>
  <c r="AY85" i="56"/>
  <c r="AZ85" i="56"/>
  <c r="BA85" i="56"/>
  <c r="BB85" i="56"/>
  <c r="BC85" i="56"/>
  <c r="BD85" i="56"/>
  <c r="BE85" i="56"/>
  <c r="BF85" i="56"/>
  <c r="BG85" i="56"/>
  <c r="AX86" i="56"/>
  <c r="AY86" i="56"/>
  <c r="AZ86" i="56"/>
  <c r="BA86" i="56"/>
  <c r="BB86" i="56"/>
  <c r="BC86" i="56"/>
  <c r="BD86" i="56"/>
  <c r="BE86" i="56"/>
  <c r="BF86" i="56"/>
  <c r="BG86" i="56"/>
  <c r="AX87" i="56"/>
  <c r="AY87" i="56"/>
  <c r="AZ87" i="56"/>
  <c r="BA87" i="56"/>
  <c r="BB87" i="56"/>
  <c r="BC87" i="56"/>
  <c r="BD87" i="56"/>
  <c r="BE87" i="56"/>
  <c r="BF87" i="56"/>
  <c r="BG87" i="56"/>
  <c r="AX88" i="56"/>
  <c r="AY88" i="56"/>
  <c r="AZ88" i="56"/>
  <c r="BA88" i="56"/>
  <c r="BB88" i="56"/>
  <c r="BC88" i="56"/>
  <c r="BD88" i="56"/>
  <c r="BE88" i="56"/>
  <c r="BF88" i="56"/>
  <c r="BG88" i="56"/>
  <c r="AX89" i="56"/>
  <c r="AY89" i="56"/>
  <c r="AZ89" i="56"/>
  <c r="BA89" i="56"/>
  <c r="BB89" i="56"/>
  <c r="BC89" i="56"/>
  <c r="BD89" i="56"/>
  <c r="BE89" i="56"/>
  <c r="BF89" i="56"/>
  <c r="BG89" i="56"/>
  <c r="AY76" i="56"/>
  <c r="AZ76" i="56"/>
  <c r="BA76" i="56"/>
  <c r="BB76" i="56"/>
  <c r="BC76" i="56"/>
  <c r="BD76" i="56"/>
  <c r="BE76" i="56"/>
  <c r="BF76" i="56"/>
  <c r="BG76" i="56"/>
  <c r="AX76" i="56"/>
  <c r="AY75" i="56"/>
  <c r="AZ75" i="56"/>
  <c r="BA75" i="56"/>
  <c r="BB75" i="56"/>
  <c r="BC75" i="56"/>
  <c r="BD75" i="56"/>
  <c r="BE75" i="56"/>
  <c r="BF75" i="56"/>
  <c r="BG75" i="56"/>
  <c r="AX75" i="56"/>
  <c r="AL77" i="56"/>
  <c r="AM77" i="56"/>
  <c r="AN77" i="56"/>
  <c r="AO77" i="56"/>
  <c r="AP77" i="56"/>
  <c r="AQ77" i="56"/>
  <c r="AR77" i="56"/>
  <c r="AS77" i="56"/>
  <c r="AT77" i="56"/>
  <c r="AU77" i="56"/>
  <c r="AL78" i="56"/>
  <c r="AM78" i="56"/>
  <c r="AN78" i="56"/>
  <c r="AO78" i="56"/>
  <c r="AP78" i="56"/>
  <c r="AQ78" i="56"/>
  <c r="AR78" i="56"/>
  <c r="AS78" i="56"/>
  <c r="AT78" i="56"/>
  <c r="AU78" i="56"/>
  <c r="AL79" i="56"/>
  <c r="AM79" i="56"/>
  <c r="AN79" i="56"/>
  <c r="AO79" i="56"/>
  <c r="AP79" i="56"/>
  <c r="AQ79" i="56"/>
  <c r="AR79" i="56"/>
  <c r="AS79" i="56"/>
  <c r="AT79" i="56"/>
  <c r="AU79" i="56"/>
  <c r="AL80" i="56"/>
  <c r="AM80" i="56"/>
  <c r="AN80" i="56"/>
  <c r="AO80" i="56"/>
  <c r="AP80" i="56"/>
  <c r="AQ80" i="56"/>
  <c r="AR80" i="56"/>
  <c r="AS80" i="56"/>
  <c r="AT80" i="56"/>
  <c r="AU80" i="56"/>
  <c r="AL81" i="56"/>
  <c r="AM81" i="56"/>
  <c r="AN81" i="56"/>
  <c r="AO81" i="56"/>
  <c r="AP81" i="56"/>
  <c r="AQ81" i="56"/>
  <c r="AR81" i="56"/>
  <c r="AS81" i="56"/>
  <c r="AT81" i="56"/>
  <c r="AU81" i="56"/>
  <c r="AL82" i="56"/>
  <c r="AM82" i="56"/>
  <c r="AN82" i="56"/>
  <c r="AO82" i="56"/>
  <c r="AP82" i="56"/>
  <c r="AQ82" i="56"/>
  <c r="AR82" i="56"/>
  <c r="AS82" i="56"/>
  <c r="AT82" i="56"/>
  <c r="AU82" i="56"/>
  <c r="AL83" i="56"/>
  <c r="AM83" i="56"/>
  <c r="AN83" i="56"/>
  <c r="AO83" i="56"/>
  <c r="AP83" i="56"/>
  <c r="AQ83" i="56"/>
  <c r="AR83" i="56"/>
  <c r="AS83" i="56"/>
  <c r="AT83" i="56"/>
  <c r="AU83" i="56"/>
  <c r="AL84" i="56"/>
  <c r="AM84" i="56"/>
  <c r="AN84" i="56"/>
  <c r="AO84" i="56"/>
  <c r="AP84" i="56"/>
  <c r="AQ84" i="56"/>
  <c r="AR84" i="56"/>
  <c r="AS84" i="56"/>
  <c r="AT84" i="56"/>
  <c r="AU84" i="56"/>
  <c r="AL85" i="56"/>
  <c r="AM85" i="56"/>
  <c r="AN85" i="56"/>
  <c r="AO85" i="56"/>
  <c r="AP85" i="56"/>
  <c r="AQ85" i="56"/>
  <c r="AR85" i="56"/>
  <c r="AS85" i="56"/>
  <c r="AT85" i="56"/>
  <c r="AU85" i="56"/>
  <c r="AL86" i="56"/>
  <c r="AM86" i="56"/>
  <c r="AN86" i="56"/>
  <c r="AO86" i="56"/>
  <c r="AP86" i="56"/>
  <c r="AQ86" i="56"/>
  <c r="AR86" i="56"/>
  <c r="AS86" i="56"/>
  <c r="AT86" i="56"/>
  <c r="AU86" i="56"/>
  <c r="AL87" i="56"/>
  <c r="AM87" i="56"/>
  <c r="AN87" i="56"/>
  <c r="AO87" i="56"/>
  <c r="AP87" i="56"/>
  <c r="AQ87" i="56"/>
  <c r="AR87" i="56"/>
  <c r="AS87" i="56"/>
  <c r="AT87" i="56"/>
  <c r="AU87" i="56"/>
  <c r="AL88" i="56"/>
  <c r="AM88" i="56"/>
  <c r="AN88" i="56"/>
  <c r="AO88" i="56"/>
  <c r="AP88" i="56"/>
  <c r="AQ88" i="56"/>
  <c r="AR88" i="56"/>
  <c r="AS88" i="56"/>
  <c r="AT88" i="56"/>
  <c r="AU88" i="56"/>
  <c r="AL89" i="56"/>
  <c r="AM89" i="56"/>
  <c r="AN89" i="56"/>
  <c r="AO89" i="56"/>
  <c r="AP89" i="56"/>
  <c r="AQ89" i="56"/>
  <c r="AR89" i="56"/>
  <c r="AS89" i="56"/>
  <c r="AT89" i="56"/>
  <c r="AU89" i="56"/>
  <c r="AM76" i="56"/>
  <c r="AN76" i="56"/>
  <c r="AO76" i="56"/>
  <c r="AP76" i="56"/>
  <c r="AQ76" i="56"/>
  <c r="AR76" i="56"/>
  <c r="AS76" i="56"/>
  <c r="AT76" i="56"/>
  <c r="AU76" i="56"/>
  <c r="AL76" i="56"/>
  <c r="AM75" i="56"/>
  <c r="AN75" i="56"/>
  <c r="AO75" i="56"/>
  <c r="AP75" i="56"/>
  <c r="AQ75" i="56"/>
  <c r="AR75" i="56"/>
  <c r="AS75" i="56"/>
  <c r="AT75" i="56"/>
  <c r="AU75" i="56"/>
  <c r="AL75" i="56"/>
  <c r="Z77" i="56"/>
  <c r="AA77" i="56"/>
  <c r="AB77" i="56"/>
  <c r="AC77" i="56"/>
  <c r="AD77" i="56"/>
  <c r="AE77" i="56"/>
  <c r="AF77" i="56"/>
  <c r="AG77" i="56"/>
  <c r="AH77" i="56"/>
  <c r="AI77" i="56"/>
  <c r="Z78" i="56"/>
  <c r="AA78" i="56"/>
  <c r="AB78" i="56"/>
  <c r="AC78" i="56"/>
  <c r="AD78" i="56"/>
  <c r="AE78" i="56"/>
  <c r="AF78" i="56"/>
  <c r="AG78" i="56"/>
  <c r="AH78" i="56"/>
  <c r="AI78" i="56"/>
  <c r="Z79" i="56"/>
  <c r="AA79" i="56"/>
  <c r="AB79" i="56"/>
  <c r="AC79" i="56"/>
  <c r="AD79" i="56"/>
  <c r="AE79" i="56"/>
  <c r="AF79" i="56"/>
  <c r="AG79" i="56"/>
  <c r="AH79" i="56"/>
  <c r="AI79" i="56"/>
  <c r="Z80" i="56"/>
  <c r="AA80" i="56"/>
  <c r="AB80" i="56"/>
  <c r="AC80" i="56"/>
  <c r="AD80" i="56"/>
  <c r="AE80" i="56"/>
  <c r="AF80" i="56"/>
  <c r="AG80" i="56"/>
  <c r="AH80" i="56"/>
  <c r="AI80" i="56"/>
  <c r="Z81" i="56"/>
  <c r="AA81" i="56"/>
  <c r="AB81" i="56"/>
  <c r="AC81" i="56"/>
  <c r="AD81" i="56"/>
  <c r="AE81" i="56"/>
  <c r="AF81" i="56"/>
  <c r="AG81" i="56"/>
  <c r="AH81" i="56"/>
  <c r="AI81" i="56"/>
  <c r="Z82" i="56"/>
  <c r="AA82" i="56"/>
  <c r="AB82" i="56"/>
  <c r="AC82" i="56"/>
  <c r="AD82" i="56"/>
  <c r="AE82" i="56"/>
  <c r="AF82" i="56"/>
  <c r="AG82" i="56"/>
  <c r="AH82" i="56"/>
  <c r="AI82" i="56"/>
  <c r="Z83" i="56"/>
  <c r="AA83" i="56"/>
  <c r="AB83" i="56"/>
  <c r="AC83" i="56"/>
  <c r="AD83" i="56"/>
  <c r="AE83" i="56"/>
  <c r="AF83" i="56"/>
  <c r="AG83" i="56"/>
  <c r="AH83" i="56"/>
  <c r="AI83" i="56"/>
  <c r="Z84" i="56"/>
  <c r="AA84" i="56"/>
  <c r="AB84" i="56"/>
  <c r="AC84" i="56"/>
  <c r="AD84" i="56"/>
  <c r="AE84" i="56"/>
  <c r="AF84" i="56"/>
  <c r="AG84" i="56"/>
  <c r="AH84" i="56"/>
  <c r="AI84" i="56"/>
  <c r="Z85" i="56"/>
  <c r="AA85" i="56"/>
  <c r="AB85" i="56"/>
  <c r="AC85" i="56"/>
  <c r="AD85" i="56"/>
  <c r="AE85" i="56"/>
  <c r="AF85" i="56"/>
  <c r="AG85" i="56"/>
  <c r="AH85" i="56"/>
  <c r="AI85" i="56"/>
  <c r="Z86" i="56"/>
  <c r="AA86" i="56"/>
  <c r="AB86" i="56"/>
  <c r="AC86" i="56"/>
  <c r="AD86" i="56"/>
  <c r="AE86" i="56"/>
  <c r="AF86" i="56"/>
  <c r="AG86" i="56"/>
  <c r="AH86" i="56"/>
  <c r="AI86" i="56"/>
  <c r="Z87" i="56"/>
  <c r="AA87" i="56"/>
  <c r="AB87" i="56"/>
  <c r="AC87" i="56"/>
  <c r="AD87" i="56"/>
  <c r="AE87" i="56"/>
  <c r="AF87" i="56"/>
  <c r="AG87" i="56"/>
  <c r="AH87" i="56"/>
  <c r="AI87" i="56"/>
  <c r="Z88" i="56"/>
  <c r="AA88" i="56"/>
  <c r="AB88" i="56"/>
  <c r="AC88" i="56"/>
  <c r="AD88" i="56"/>
  <c r="AE88" i="56"/>
  <c r="AF88" i="56"/>
  <c r="AG88" i="56"/>
  <c r="AH88" i="56"/>
  <c r="AI88" i="56"/>
  <c r="Z89" i="56"/>
  <c r="AA89" i="56"/>
  <c r="AB89" i="56"/>
  <c r="AC89" i="56"/>
  <c r="AD89" i="56"/>
  <c r="AE89" i="56"/>
  <c r="AF89" i="56"/>
  <c r="AG89" i="56"/>
  <c r="AH89" i="56"/>
  <c r="AI89" i="56"/>
  <c r="AA76" i="56"/>
  <c r="AB76" i="56"/>
  <c r="AC76" i="56"/>
  <c r="AD76" i="56"/>
  <c r="AE76" i="56"/>
  <c r="AF76" i="56"/>
  <c r="AG76" i="56"/>
  <c r="AH76" i="56"/>
  <c r="AI76" i="56"/>
  <c r="Z76" i="56"/>
  <c r="AA75" i="56"/>
  <c r="AB75" i="56"/>
  <c r="AC75" i="56"/>
  <c r="AD75" i="56"/>
  <c r="AE75" i="56"/>
  <c r="AF75" i="56"/>
  <c r="AG75" i="56"/>
  <c r="AH75" i="56"/>
  <c r="AI75" i="56"/>
  <c r="Z75" i="56"/>
  <c r="N77" i="56"/>
  <c r="O77" i="56"/>
  <c r="P77" i="56"/>
  <c r="Q77" i="56"/>
  <c r="R77" i="56"/>
  <c r="S77" i="56"/>
  <c r="T77" i="56"/>
  <c r="U77" i="56"/>
  <c r="V77" i="56"/>
  <c r="W77" i="56"/>
  <c r="N78" i="56"/>
  <c r="O78" i="56"/>
  <c r="P78" i="56"/>
  <c r="Q78" i="56"/>
  <c r="R78" i="56"/>
  <c r="S78" i="56"/>
  <c r="T78" i="56"/>
  <c r="U78" i="56"/>
  <c r="V78" i="56"/>
  <c r="W78" i="56"/>
  <c r="N79" i="56"/>
  <c r="O79" i="56"/>
  <c r="P79" i="56"/>
  <c r="Q79" i="56"/>
  <c r="R79" i="56"/>
  <c r="S79" i="56"/>
  <c r="T79" i="56"/>
  <c r="U79" i="56"/>
  <c r="V79" i="56"/>
  <c r="W79" i="56"/>
  <c r="N80" i="56"/>
  <c r="O80" i="56"/>
  <c r="P80" i="56"/>
  <c r="Q80" i="56"/>
  <c r="R80" i="56"/>
  <c r="S80" i="56"/>
  <c r="T80" i="56"/>
  <c r="U80" i="56"/>
  <c r="V80" i="56"/>
  <c r="W80" i="56"/>
  <c r="N81" i="56"/>
  <c r="O81" i="56"/>
  <c r="P81" i="56"/>
  <c r="Q81" i="56"/>
  <c r="R81" i="56"/>
  <c r="S81" i="56"/>
  <c r="T81" i="56"/>
  <c r="U81" i="56"/>
  <c r="V81" i="56"/>
  <c r="W81" i="56"/>
  <c r="N82" i="56"/>
  <c r="O82" i="56"/>
  <c r="P82" i="56"/>
  <c r="Q82" i="56"/>
  <c r="R82" i="56"/>
  <c r="S82" i="56"/>
  <c r="T82" i="56"/>
  <c r="U82" i="56"/>
  <c r="V82" i="56"/>
  <c r="W82" i="56"/>
  <c r="N83" i="56"/>
  <c r="O83" i="56"/>
  <c r="P83" i="56"/>
  <c r="Q83" i="56"/>
  <c r="R83" i="56"/>
  <c r="S83" i="56"/>
  <c r="T83" i="56"/>
  <c r="U83" i="56"/>
  <c r="V83" i="56"/>
  <c r="W83" i="56"/>
  <c r="N84" i="56"/>
  <c r="O84" i="56"/>
  <c r="P84" i="56"/>
  <c r="Q84" i="56"/>
  <c r="R84" i="56"/>
  <c r="S84" i="56"/>
  <c r="T84" i="56"/>
  <c r="U84" i="56"/>
  <c r="V84" i="56"/>
  <c r="W84" i="56"/>
  <c r="N85" i="56"/>
  <c r="O85" i="56"/>
  <c r="P85" i="56"/>
  <c r="Q85" i="56"/>
  <c r="R85" i="56"/>
  <c r="S85" i="56"/>
  <c r="T85" i="56"/>
  <c r="U85" i="56"/>
  <c r="V85" i="56"/>
  <c r="W85" i="56"/>
  <c r="N86" i="56"/>
  <c r="O86" i="56"/>
  <c r="P86" i="56"/>
  <c r="Q86" i="56"/>
  <c r="R86" i="56"/>
  <c r="S86" i="56"/>
  <c r="T86" i="56"/>
  <c r="U86" i="56"/>
  <c r="V86" i="56"/>
  <c r="W86" i="56"/>
  <c r="N87" i="56"/>
  <c r="O87" i="56"/>
  <c r="P87" i="56"/>
  <c r="Q87" i="56"/>
  <c r="R87" i="56"/>
  <c r="S87" i="56"/>
  <c r="T87" i="56"/>
  <c r="U87" i="56"/>
  <c r="V87" i="56"/>
  <c r="W87" i="56"/>
  <c r="N88" i="56"/>
  <c r="O88" i="56"/>
  <c r="P88" i="56"/>
  <c r="Q88" i="56"/>
  <c r="R88" i="56"/>
  <c r="S88" i="56"/>
  <c r="T88" i="56"/>
  <c r="U88" i="56"/>
  <c r="V88" i="56"/>
  <c r="W88" i="56"/>
  <c r="N89" i="56"/>
  <c r="O89" i="56"/>
  <c r="P89" i="56"/>
  <c r="Q89" i="56"/>
  <c r="R89" i="56"/>
  <c r="S89" i="56"/>
  <c r="T89" i="56"/>
  <c r="U89" i="56"/>
  <c r="V89" i="56"/>
  <c r="W89" i="56"/>
  <c r="O76" i="56"/>
  <c r="P76" i="56"/>
  <c r="Q76" i="56"/>
  <c r="R76" i="56"/>
  <c r="S76" i="56"/>
  <c r="T76" i="56"/>
  <c r="U76" i="56"/>
  <c r="V76" i="56"/>
  <c r="W76" i="56"/>
  <c r="N76" i="56"/>
  <c r="O75" i="56"/>
  <c r="P75" i="56"/>
  <c r="Q75" i="56"/>
  <c r="R75" i="56"/>
  <c r="S75" i="56"/>
  <c r="T75" i="56"/>
  <c r="U75" i="56"/>
  <c r="V75" i="56"/>
  <c r="W75" i="56"/>
  <c r="N75" i="56"/>
  <c r="AL77" i="58"/>
  <c r="AM77" i="58"/>
  <c r="AN77" i="58"/>
  <c r="AO77" i="58"/>
  <c r="AP77" i="58"/>
  <c r="AQ77" i="58"/>
  <c r="AR77" i="58"/>
  <c r="AL78" i="58"/>
  <c r="AM78" i="58"/>
  <c r="AN78" i="58"/>
  <c r="AO78" i="58"/>
  <c r="AP78" i="58"/>
  <c r="AQ78" i="58"/>
  <c r="AR78" i="58"/>
  <c r="AL79" i="58"/>
  <c r="AM79" i="58"/>
  <c r="AN79" i="58"/>
  <c r="AO79" i="58"/>
  <c r="AP79" i="58"/>
  <c r="AQ79" i="58"/>
  <c r="AR79" i="58"/>
  <c r="AL80" i="58"/>
  <c r="AM80" i="58"/>
  <c r="AN80" i="58"/>
  <c r="AO80" i="58"/>
  <c r="AP80" i="58"/>
  <c r="AQ80" i="58"/>
  <c r="AR80" i="58"/>
  <c r="AL81" i="58"/>
  <c r="AM81" i="58"/>
  <c r="AN81" i="58"/>
  <c r="AO81" i="58"/>
  <c r="AP81" i="58"/>
  <c r="AQ81" i="58"/>
  <c r="AR81" i="58"/>
  <c r="AL82" i="58"/>
  <c r="AM82" i="58"/>
  <c r="AN82" i="58"/>
  <c r="AO82" i="58"/>
  <c r="AP82" i="58"/>
  <c r="AQ82" i="58"/>
  <c r="AR82" i="58"/>
  <c r="AL83" i="58"/>
  <c r="AM83" i="58"/>
  <c r="AN83" i="58"/>
  <c r="AO83" i="58"/>
  <c r="AP83" i="58"/>
  <c r="AQ83" i="58"/>
  <c r="AR83" i="58"/>
  <c r="AL84" i="58"/>
  <c r="AM84" i="58"/>
  <c r="AN84" i="58"/>
  <c r="AO84" i="58"/>
  <c r="AP84" i="58"/>
  <c r="AQ84" i="58"/>
  <c r="AR84" i="58"/>
  <c r="AL85" i="58"/>
  <c r="AM85" i="58"/>
  <c r="AN85" i="58"/>
  <c r="AO85" i="58"/>
  <c r="AP85" i="58"/>
  <c r="AQ85" i="58"/>
  <c r="AR85" i="58"/>
  <c r="AL86" i="58"/>
  <c r="AM86" i="58"/>
  <c r="AN86" i="58"/>
  <c r="AO86" i="58"/>
  <c r="AP86" i="58"/>
  <c r="AQ86" i="58"/>
  <c r="AR86" i="58"/>
  <c r="AL87" i="58"/>
  <c r="AM87" i="58"/>
  <c r="AN87" i="58"/>
  <c r="AO87" i="58"/>
  <c r="AP87" i="58"/>
  <c r="AQ87" i="58"/>
  <c r="AR87" i="58"/>
  <c r="AL88" i="58"/>
  <c r="AM88" i="58"/>
  <c r="AN88" i="58"/>
  <c r="AO88" i="58"/>
  <c r="AP88" i="58"/>
  <c r="AQ88" i="58"/>
  <c r="AR88" i="58"/>
  <c r="AL89" i="58"/>
  <c r="AM89" i="58"/>
  <c r="AN89" i="58"/>
  <c r="AO89" i="58"/>
  <c r="AP89" i="58"/>
  <c r="AQ89" i="58"/>
  <c r="AR89" i="58"/>
  <c r="AM76" i="58"/>
  <c r="AN76" i="58"/>
  <c r="AO76" i="58"/>
  <c r="AP76" i="58"/>
  <c r="AQ76" i="58"/>
  <c r="AR76" i="58"/>
  <c r="AL76" i="58"/>
  <c r="AM75" i="58"/>
  <c r="AN75" i="58"/>
  <c r="AO75" i="58"/>
  <c r="AP75" i="58"/>
  <c r="AQ75" i="58"/>
  <c r="AR75" i="58"/>
  <c r="AL75" i="58"/>
  <c r="AC77" i="58"/>
  <c r="AD77" i="58"/>
  <c r="AE77" i="58"/>
  <c r="AF77" i="58"/>
  <c r="AG77" i="58"/>
  <c r="AH77" i="58"/>
  <c r="AI77" i="58"/>
  <c r="AC78" i="58"/>
  <c r="AD78" i="58"/>
  <c r="AE78" i="58"/>
  <c r="AF78" i="58"/>
  <c r="AG78" i="58"/>
  <c r="AH78" i="58"/>
  <c r="AI78" i="58"/>
  <c r="AC79" i="58"/>
  <c r="AD79" i="58"/>
  <c r="AE79" i="58"/>
  <c r="AF79" i="58"/>
  <c r="AG79" i="58"/>
  <c r="AH79" i="58"/>
  <c r="AI79" i="58"/>
  <c r="AC80" i="58"/>
  <c r="AD80" i="58"/>
  <c r="AE80" i="58"/>
  <c r="AF80" i="58"/>
  <c r="AG80" i="58"/>
  <c r="AH80" i="58"/>
  <c r="AI80" i="58"/>
  <c r="AC81" i="58"/>
  <c r="AD81" i="58"/>
  <c r="AE81" i="58"/>
  <c r="AF81" i="58"/>
  <c r="AG81" i="58"/>
  <c r="AH81" i="58"/>
  <c r="AI81" i="58"/>
  <c r="AC82" i="58"/>
  <c r="AD82" i="58"/>
  <c r="AE82" i="58"/>
  <c r="AF82" i="58"/>
  <c r="AG82" i="58"/>
  <c r="AH82" i="58"/>
  <c r="AI82" i="58"/>
  <c r="AC83" i="58"/>
  <c r="AD83" i="58"/>
  <c r="AE83" i="58"/>
  <c r="AF83" i="58"/>
  <c r="AG83" i="58"/>
  <c r="AH83" i="58"/>
  <c r="AI83" i="58"/>
  <c r="AC84" i="58"/>
  <c r="AD84" i="58"/>
  <c r="AE84" i="58"/>
  <c r="AF84" i="58"/>
  <c r="AG84" i="58"/>
  <c r="AH84" i="58"/>
  <c r="AI84" i="58"/>
  <c r="AC85" i="58"/>
  <c r="AD85" i="58"/>
  <c r="AE85" i="58"/>
  <c r="AF85" i="58"/>
  <c r="AG85" i="58"/>
  <c r="AH85" i="58"/>
  <c r="AI85" i="58"/>
  <c r="AC86" i="58"/>
  <c r="AD86" i="58"/>
  <c r="AE86" i="58"/>
  <c r="AF86" i="58"/>
  <c r="AG86" i="58"/>
  <c r="AH86" i="58"/>
  <c r="AI86" i="58"/>
  <c r="AC87" i="58"/>
  <c r="AD87" i="58"/>
  <c r="AE87" i="58"/>
  <c r="AF87" i="58"/>
  <c r="AG87" i="58"/>
  <c r="AH87" i="58"/>
  <c r="AI87" i="58"/>
  <c r="AC88" i="58"/>
  <c r="AD88" i="58"/>
  <c r="AE88" i="58"/>
  <c r="AF88" i="58"/>
  <c r="AG88" i="58"/>
  <c r="AH88" i="58"/>
  <c r="AI88" i="58"/>
  <c r="AC89" i="58"/>
  <c r="AD89" i="58"/>
  <c r="AE89" i="58"/>
  <c r="AF89" i="58"/>
  <c r="AG89" i="58"/>
  <c r="AH89" i="58"/>
  <c r="AI89" i="58"/>
  <c r="AD76" i="58"/>
  <c r="AE76" i="58"/>
  <c r="AF76" i="58"/>
  <c r="AG76" i="58"/>
  <c r="AH76" i="58"/>
  <c r="AI76" i="58"/>
  <c r="AC76" i="58"/>
  <c r="AD75" i="58"/>
  <c r="AE75" i="58"/>
  <c r="AF75" i="58"/>
  <c r="AG75" i="58"/>
  <c r="AH75" i="58"/>
  <c r="AI75" i="58"/>
  <c r="AC75" i="58"/>
  <c r="T77" i="58"/>
  <c r="U77" i="58"/>
  <c r="V77" i="58"/>
  <c r="W77" i="58"/>
  <c r="X77" i="58"/>
  <c r="Y77" i="58"/>
  <c r="Z77" i="58"/>
  <c r="T78" i="58"/>
  <c r="U78" i="58"/>
  <c r="V78" i="58"/>
  <c r="W78" i="58"/>
  <c r="X78" i="58"/>
  <c r="Y78" i="58"/>
  <c r="Z78" i="58"/>
  <c r="T79" i="58"/>
  <c r="U79" i="58"/>
  <c r="V79" i="58"/>
  <c r="W79" i="58"/>
  <c r="X79" i="58"/>
  <c r="Y79" i="58"/>
  <c r="Z79" i="58"/>
  <c r="T80" i="58"/>
  <c r="U80" i="58"/>
  <c r="V80" i="58"/>
  <c r="W80" i="58"/>
  <c r="X80" i="58"/>
  <c r="Y80" i="58"/>
  <c r="Z80" i="58"/>
  <c r="T81" i="58"/>
  <c r="U81" i="58"/>
  <c r="V81" i="58"/>
  <c r="W81" i="58"/>
  <c r="X81" i="58"/>
  <c r="Y81" i="58"/>
  <c r="Z81" i="58"/>
  <c r="T82" i="58"/>
  <c r="U82" i="58"/>
  <c r="V82" i="58"/>
  <c r="W82" i="58"/>
  <c r="X82" i="58"/>
  <c r="Y82" i="58"/>
  <c r="Z82" i="58"/>
  <c r="T83" i="58"/>
  <c r="U83" i="58"/>
  <c r="V83" i="58"/>
  <c r="W83" i="58"/>
  <c r="X83" i="58"/>
  <c r="Y83" i="58"/>
  <c r="Z83" i="58"/>
  <c r="T84" i="58"/>
  <c r="U84" i="58"/>
  <c r="V84" i="58"/>
  <c r="W84" i="58"/>
  <c r="X84" i="58"/>
  <c r="Y84" i="58"/>
  <c r="Z84" i="58"/>
  <c r="T85" i="58"/>
  <c r="U85" i="58"/>
  <c r="V85" i="58"/>
  <c r="W85" i="58"/>
  <c r="X85" i="58"/>
  <c r="Y85" i="58"/>
  <c r="Z85" i="58"/>
  <c r="T86" i="58"/>
  <c r="U86" i="58"/>
  <c r="V86" i="58"/>
  <c r="W86" i="58"/>
  <c r="X86" i="58"/>
  <c r="Y86" i="58"/>
  <c r="Z86" i="58"/>
  <c r="T87" i="58"/>
  <c r="U87" i="58"/>
  <c r="V87" i="58"/>
  <c r="W87" i="58"/>
  <c r="X87" i="58"/>
  <c r="Y87" i="58"/>
  <c r="Z87" i="58"/>
  <c r="T88" i="58"/>
  <c r="U88" i="58"/>
  <c r="V88" i="58"/>
  <c r="W88" i="58"/>
  <c r="X88" i="58"/>
  <c r="Y88" i="58"/>
  <c r="Z88" i="58"/>
  <c r="T89" i="58"/>
  <c r="U89" i="58"/>
  <c r="V89" i="58"/>
  <c r="W89" i="58"/>
  <c r="X89" i="58"/>
  <c r="Y89" i="58"/>
  <c r="Z89" i="58"/>
  <c r="U76" i="58"/>
  <c r="V76" i="58"/>
  <c r="W76" i="58"/>
  <c r="X76" i="58"/>
  <c r="Y76" i="58"/>
  <c r="Z76" i="58"/>
  <c r="T76" i="58"/>
  <c r="U75" i="58"/>
  <c r="V75" i="58"/>
  <c r="W75" i="58"/>
  <c r="X75" i="58"/>
  <c r="Y75" i="58"/>
  <c r="Z75" i="58"/>
  <c r="T75" i="58"/>
  <c r="K77" i="58"/>
  <c r="L77" i="58"/>
  <c r="M77" i="58"/>
  <c r="N77" i="58"/>
  <c r="O77" i="58"/>
  <c r="P77" i="58"/>
  <c r="Q77" i="58"/>
  <c r="K78" i="58"/>
  <c r="L78" i="58"/>
  <c r="M78" i="58"/>
  <c r="N78" i="58"/>
  <c r="O78" i="58"/>
  <c r="P78" i="58"/>
  <c r="Q78" i="58"/>
  <c r="K79" i="58"/>
  <c r="L79" i="58"/>
  <c r="M79" i="58"/>
  <c r="N79" i="58"/>
  <c r="O79" i="58"/>
  <c r="P79" i="58"/>
  <c r="Q79" i="58"/>
  <c r="K80" i="58"/>
  <c r="L80" i="58"/>
  <c r="M80" i="58"/>
  <c r="N80" i="58"/>
  <c r="O80" i="58"/>
  <c r="P80" i="58"/>
  <c r="Q80" i="58"/>
  <c r="K81" i="58"/>
  <c r="L81" i="58"/>
  <c r="M81" i="58"/>
  <c r="N81" i="58"/>
  <c r="O81" i="58"/>
  <c r="P81" i="58"/>
  <c r="Q81" i="58"/>
  <c r="K82" i="58"/>
  <c r="L82" i="58"/>
  <c r="M82" i="58"/>
  <c r="N82" i="58"/>
  <c r="O82" i="58"/>
  <c r="P82" i="58"/>
  <c r="Q82" i="58"/>
  <c r="K83" i="58"/>
  <c r="L83" i="58"/>
  <c r="M83" i="58"/>
  <c r="N83" i="58"/>
  <c r="O83" i="58"/>
  <c r="P83" i="58"/>
  <c r="Q83" i="58"/>
  <c r="K84" i="58"/>
  <c r="L84" i="58"/>
  <c r="M84" i="58"/>
  <c r="N84" i="58"/>
  <c r="O84" i="58"/>
  <c r="P84" i="58"/>
  <c r="Q84" i="58"/>
  <c r="K85" i="58"/>
  <c r="L85" i="58"/>
  <c r="M85" i="58"/>
  <c r="N85" i="58"/>
  <c r="O85" i="58"/>
  <c r="P85" i="58"/>
  <c r="Q85" i="58"/>
  <c r="K86" i="58"/>
  <c r="L86" i="58"/>
  <c r="M86" i="58"/>
  <c r="N86" i="58"/>
  <c r="O86" i="58"/>
  <c r="P86" i="58"/>
  <c r="Q86" i="58"/>
  <c r="K87" i="58"/>
  <c r="L87" i="58"/>
  <c r="M87" i="58"/>
  <c r="N87" i="58"/>
  <c r="O87" i="58"/>
  <c r="P87" i="58"/>
  <c r="Q87" i="58"/>
  <c r="K88" i="58"/>
  <c r="L88" i="58"/>
  <c r="M88" i="58"/>
  <c r="N88" i="58"/>
  <c r="O88" i="58"/>
  <c r="P88" i="58"/>
  <c r="Q88" i="58"/>
  <c r="K89" i="58"/>
  <c r="L89" i="58"/>
  <c r="M89" i="58"/>
  <c r="N89" i="58"/>
  <c r="O89" i="58"/>
  <c r="P89" i="58"/>
  <c r="Q89" i="58"/>
  <c r="L76" i="58"/>
  <c r="M76" i="58"/>
  <c r="N76" i="58"/>
  <c r="O76" i="58"/>
  <c r="P76" i="58"/>
  <c r="Q76" i="58"/>
  <c r="K76" i="58"/>
  <c r="L75" i="58"/>
  <c r="M75" i="58"/>
  <c r="N75" i="58"/>
  <c r="O75" i="58"/>
  <c r="P75" i="58"/>
  <c r="Q75" i="58"/>
  <c r="K75" i="58"/>
  <c r="AX78" i="78"/>
  <c r="AY78" i="78"/>
  <c r="AZ78" i="78"/>
  <c r="BA78" i="78"/>
  <c r="BB78" i="78"/>
  <c r="BC78" i="78"/>
  <c r="BD78" i="78"/>
  <c r="BE78" i="78"/>
  <c r="BF78" i="78"/>
  <c r="BG78" i="78"/>
  <c r="AX79" i="78"/>
  <c r="AY79" i="78"/>
  <c r="AZ79" i="78"/>
  <c r="BA79" i="78"/>
  <c r="BB79" i="78"/>
  <c r="BC79" i="78"/>
  <c r="BD79" i="78"/>
  <c r="BE79" i="78"/>
  <c r="BF79" i="78"/>
  <c r="BG79" i="78"/>
  <c r="AX80" i="78"/>
  <c r="AY80" i="78"/>
  <c r="AZ80" i="78"/>
  <c r="BA80" i="78"/>
  <c r="BB80" i="78"/>
  <c r="BC80" i="78"/>
  <c r="BD80" i="78"/>
  <c r="BE80" i="78"/>
  <c r="BF80" i="78"/>
  <c r="BG80" i="78"/>
  <c r="AX81" i="78"/>
  <c r="AY81" i="78"/>
  <c r="AZ81" i="78"/>
  <c r="BA81" i="78"/>
  <c r="BB81" i="78"/>
  <c r="BC81" i="78"/>
  <c r="BD81" i="78"/>
  <c r="BE81" i="78"/>
  <c r="BF81" i="78"/>
  <c r="BG81" i="78"/>
  <c r="AX82" i="78"/>
  <c r="AY82" i="78"/>
  <c r="AZ82" i="78"/>
  <c r="BA82" i="78"/>
  <c r="BB82" i="78"/>
  <c r="BC82" i="78"/>
  <c r="BD82" i="78"/>
  <c r="BE82" i="78"/>
  <c r="BF82" i="78"/>
  <c r="BG82" i="78"/>
  <c r="AX83" i="78"/>
  <c r="AY83" i="78"/>
  <c r="AZ83" i="78"/>
  <c r="BA83" i="78"/>
  <c r="BB83" i="78"/>
  <c r="BC83" i="78"/>
  <c r="BD83" i="78"/>
  <c r="BE83" i="78"/>
  <c r="BF83" i="78"/>
  <c r="BG83" i="78"/>
  <c r="AX84" i="78"/>
  <c r="AY84" i="78"/>
  <c r="AZ84" i="78"/>
  <c r="BA84" i="78"/>
  <c r="BB84" i="78"/>
  <c r="BC84" i="78"/>
  <c r="BD84" i="78"/>
  <c r="BE84" i="78"/>
  <c r="BF84" i="78"/>
  <c r="BG84" i="78"/>
  <c r="AX85" i="78"/>
  <c r="AY85" i="78"/>
  <c r="AZ85" i="78"/>
  <c r="BA85" i="78"/>
  <c r="BB85" i="78"/>
  <c r="BC85" i="78"/>
  <c r="BD85" i="78"/>
  <c r="BE85" i="78"/>
  <c r="BF85" i="78"/>
  <c r="BG85" i="78"/>
  <c r="AX86" i="78"/>
  <c r="AY86" i="78"/>
  <c r="AZ86" i="78"/>
  <c r="BA86" i="78"/>
  <c r="BB86" i="78"/>
  <c r="BC86" i="78"/>
  <c r="BD86" i="78"/>
  <c r="BE86" i="78"/>
  <c r="BF86" i="78"/>
  <c r="BG86" i="78"/>
  <c r="AX87" i="78"/>
  <c r="AY87" i="78"/>
  <c r="AZ87" i="78"/>
  <c r="BA87" i="78"/>
  <c r="BB87" i="78"/>
  <c r="BC87" i="78"/>
  <c r="BD87" i="78"/>
  <c r="BE87" i="78"/>
  <c r="BF87" i="78"/>
  <c r="BG87" i="78"/>
  <c r="AX88" i="78"/>
  <c r="AY88" i="78"/>
  <c r="AZ88" i="78"/>
  <c r="BA88" i="78"/>
  <c r="BB88" i="78"/>
  <c r="BC88" i="78"/>
  <c r="BD88" i="78"/>
  <c r="BE88" i="78"/>
  <c r="BF88" i="78"/>
  <c r="BG88" i="78"/>
  <c r="AX89" i="78"/>
  <c r="AY89" i="78"/>
  <c r="AZ89" i="78"/>
  <c r="BA89" i="78"/>
  <c r="BB89" i="78"/>
  <c r="BC89" i="78"/>
  <c r="BD89" i="78"/>
  <c r="BE89" i="78"/>
  <c r="BF89" i="78"/>
  <c r="BG89" i="78"/>
  <c r="AX90" i="78"/>
  <c r="AY90" i="78"/>
  <c r="AZ90" i="78"/>
  <c r="BA90" i="78"/>
  <c r="BB90" i="78"/>
  <c r="BC90" i="78"/>
  <c r="BD90" i="78"/>
  <c r="BE90" i="78"/>
  <c r="BF90" i="78"/>
  <c r="BG90" i="78"/>
  <c r="AY77" i="78"/>
  <c r="AZ77" i="78"/>
  <c r="BA77" i="78"/>
  <c r="BB77" i="78"/>
  <c r="BC77" i="78"/>
  <c r="BD77" i="78"/>
  <c r="BE77" i="78"/>
  <c r="BF77" i="78"/>
  <c r="BG77" i="78"/>
  <c r="AX77" i="78"/>
  <c r="AY76" i="78"/>
  <c r="AZ76" i="78"/>
  <c r="BA76" i="78"/>
  <c r="BB76" i="78"/>
  <c r="BC76" i="78"/>
  <c r="BD76" i="78"/>
  <c r="BE76" i="78"/>
  <c r="BF76" i="78"/>
  <c r="BG76" i="78"/>
  <c r="AX76" i="78"/>
  <c r="AL78" i="78"/>
  <c r="AM78" i="78"/>
  <c r="AN78" i="78"/>
  <c r="AO78" i="78"/>
  <c r="AP78" i="78"/>
  <c r="AQ78" i="78"/>
  <c r="AR78" i="78"/>
  <c r="AS78" i="78"/>
  <c r="AT78" i="78"/>
  <c r="AU78" i="78"/>
  <c r="AL79" i="78"/>
  <c r="AM79" i="78"/>
  <c r="AN79" i="78"/>
  <c r="AO79" i="78"/>
  <c r="AP79" i="78"/>
  <c r="AQ79" i="78"/>
  <c r="AR79" i="78"/>
  <c r="AS79" i="78"/>
  <c r="AT79" i="78"/>
  <c r="AU79" i="78"/>
  <c r="AL80" i="78"/>
  <c r="AM80" i="78"/>
  <c r="AN80" i="78"/>
  <c r="AO80" i="78"/>
  <c r="AP80" i="78"/>
  <c r="AQ80" i="78"/>
  <c r="AR80" i="78"/>
  <c r="AS80" i="78"/>
  <c r="AT80" i="78"/>
  <c r="AU80" i="78"/>
  <c r="AL81" i="78"/>
  <c r="AM81" i="78"/>
  <c r="AN81" i="78"/>
  <c r="AO81" i="78"/>
  <c r="AP81" i="78"/>
  <c r="AQ81" i="78"/>
  <c r="AR81" i="78"/>
  <c r="AS81" i="78"/>
  <c r="AT81" i="78"/>
  <c r="AU81" i="78"/>
  <c r="AL82" i="78"/>
  <c r="AM82" i="78"/>
  <c r="AN82" i="78"/>
  <c r="AO82" i="78"/>
  <c r="AP82" i="78"/>
  <c r="AQ82" i="78"/>
  <c r="AR82" i="78"/>
  <c r="AS82" i="78"/>
  <c r="AT82" i="78"/>
  <c r="AU82" i="78"/>
  <c r="AL83" i="78"/>
  <c r="AM83" i="78"/>
  <c r="AN83" i="78"/>
  <c r="AO83" i="78"/>
  <c r="AP83" i="78"/>
  <c r="AQ83" i="78"/>
  <c r="AR83" i="78"/>
  <c r="AS83" i="78"/>
  <c r="AT83" i="78"/>
  <c r="AU83" i="78"/>
  <c r="AL84" i="78"/>
  <c r="AM84" i="78"/>
  <c r="AN84" i="78"/>
  <c r="AO84" i="78"/>
  <c r="AP84" i="78"/>
  <c r="AQ84" i="78"/>
  <c r="AR84" i="78"/>
  <c r="AS84" i="78"/>
  <c r="AT84" i="78"/>
  <c r="AU84" i="78"/>
  <c r="AL85" i="78"/>
  <c r="AM85" i="78"/>
  <c r="AN85" i="78"/>
  <c r="AO85" i="78"/>
  <c r="AP85" i="78"/>
  <c r="AQ85" i="78"/>
  <c r="AR85" i="78"/>
  <c r="AS85" i="78"/>
  <c r="AT85" i="78"/>
  <c r="AU85" i="78"/>
  <c r="AL86" i="78"/>
  <c r="AM86" i="78"/>
  <c r="AN86" i="78"/>
  <c r="AO86" i="78"/>
  <c r="AP86" i="78"/>
  <c r="AQ86" i="78"/>
  <c r="AR86" i="78"/>
  <c r="AS86" i="78"/>
  <c r="AT86" i="78"/>
  <c r="AU86" i="78"/>
  <c r="AL87" i="78"/>
  <c r="AM87" i="78"/>
  <c r="AN87" i="78"/>
  <c r="AO87" i="78"/>
  <c r="AP87" i="78"/>
  <c r="AQ87" i="78"/>
  <c r="AR87" i="78"/>
  <c r="AS87" i="78"/>
  <c r="AT87" i="78"/>
  <c r="AU87" i="78"/>
  <c r="AL88" i="78"/>
  <c r="AM88" i="78"/>
  <c r="AN88" i="78"/>
  <c r="AO88" i="78"/>
  <c r="AP88" i="78"/>
  <c r="AQ88" i="78"/>
  <c r="AR88" i="78"/>
  <c r="AS88" i="78"/>
  <c r="AT88" i="78"/>
  <c r="AU88" i="78"/>
  <c r="AL89" i="78"/>
  <c r="AM89" i="78"/>
  <c r="AN89" i="78"/>
  <c r="AO89" i="78"/>
  <c r="AP89" i="78"/>
  <c r="AQ89" i="78"/>
  <c r="AR89" i="78"/>
  <c r="AS89" i="78"/>
  <c r="AT89" i="78"/>
  <c r="AU89" i="78"/>
  <c r="AL90" i="78"/>
  <c r="AM90" i="78"/>
  <c r="AN90" i="78"/>
  <c r="AO90" i="78"/>
  <c r="AP90" i="78"/>
  <c r="AQ90" i="78"/>
  <c r="AR90" i="78"/>
  <c r="AS90" i="78"/>
  <c r="AT90" i="78"/>
  <c r="AU90" i="78"/>
  <c r="AM77" i="78"/>
  <c r="AN77" i="78"/>
  <c r="AO77" i="78"/>
  <c r="AP77" i="78"/>
  <c r="AQ77" i="78"/>
  <c r="AR77" i="78"/>
  <c r="AS77" i="78"/>
  <c r="AT77" i="78"/>
  <c r="AU77" i="78"/>
  <c r="AL77" i="78"/>
  <c r="AM76" i="78"/>
  <c r="AN76" i="78"/>
  <c r="AO76" i="78"/>
  <c r="AP76" i="78"/>
  <c r="AQ76" i="78"/>
  <c r="AR76" i="78"/>
  <c r="AS76" i="78"/>
  <c r="AT76" i="78"/>
  <c r="AU76" i="78"/>
  <c r="AL76" i="78"/>
  <c r="Z78" i="78"/>
  <c r="AA78" i="78"/>
  <c r="AB78" i="78"/>
  <c r="AC78" i="78"/>
  <c r="AD78" i="78"/>
  <c r="AE78" i="78"/>
  <c r="AF78" i="78"/>
  <c r="AG78" i="78"/>
  <c r="AH78" i="78"/>
  <c r="AI78" i="78"/>
  <c r="Z79" i="78"/>
  <c r="AA79" i="78"/>
  <c r="AB79" i="78"/>
  <c r="AC79" i="78"/>
  <c r="AD79" i="78"/>
  <c r="AE79" i="78"/>
  <c r="AF79" i="78"/>
  <c r="AG79" i="78"/>
  <c r="AH79" i="78"/>
  <c r="AI79" i="78"/>
  <c r="Z80" i="78"/>
  <c r="AA80" i="78"/>
  <c r="AB80" i="78"/>
  <c r="AC80" i="78"/>
  <c r="AD80" i="78"/>
  <c r="AE80" i="78"/>
  <c r="AF80" i="78"/>
  <c r="AG80" i="78"/>
  <c r="AH80" i="78"/>
  <c r="AI80" i="78"/>
  <c r="Z81" i="78"/>
  <c r="AA81" i="78"/>
  <c r="AB81" i="78"/>
  <c r="AC81" i="78"/>
  <c r="AD81" i="78"/>
  <c r="AE81" i="78"/>
  <c r="AF81" i="78"/>
  <c r="AG81" i="78"/>
  <c r="AH81" i="78"/>
  <c r="AI81" i="78"/>
  <c r="Z82" i="78"/>
  <c r="AA82" i="78"/>
  <c r="AB82" i="78"/>
  <c r="AC82" i="78"/>
  <c r="AD82" i="78"/>
  <c r="AE82" i="78"/>
  <c r="AF82" i="78"/>
  <c r="AG82" i="78"/>
  <c r="AH82" i="78"/>
  <c r="AI82" i="78"/>
  <c r="Z83" i="78"/>
  <c r="AA83" i="78"/>
  <c r="AB83" i="78"/>
  <c r="AC83" i="78"/>
  <c r="AD83" i="78"/>
  <c r="AE83" i="78"/>
  <c r="AF83" i="78"/>
  <c r="AG83" i="78"/>
  <c r="AH83" i="78"/>
  <c r="AI83" i="78"/>
  <c r="Z84" i="78"/>
  <c r="AA84" i="78"/>
  <c r="AB84" i="78"/>
  <c r="AC84" i="78"/>
  <c r="AD84" i="78"/>
  <c r="AE84" i="78"/>
  <c r="AF84" i="78"/>
  <c r="AG84" i="78"/>
  <c r="AH84" i="78"/>
  <c r="AI84" i="78"/>
  <c r="Z85" i="78"/>
  <c r="AA85" i="78"/>
  <c r="AB85" i="78"/>
  <c r="AC85" i="78"/>
  <c r="AD85" i="78"/>
  <c r="AE85" i="78"/>
  <c r="AF85" i="78"/>
  <c r="AG85" i="78"/>
  <c r="AH85" i="78"/>
  <c r="AI85" i="78"/>
  <c r="Z86" i="78"/>
  <c r="AA86" i="78"/>
  <c r="AB86" i="78"/>
  <c r="AC86" i="78"/>
  <c r="AD86" i="78"/>
  <c r="AE86" i="78"/>
  <c r="AF86" i="78"/>
  <c r="AG86" i="78"/>
  <c r="AH86" i="78"/>
  <c r="AI86" i="78"/>
  <c r="Z87" i="78"/>
  <c r="AA87" i="78"/>
  <c r="AB87" i="78"/>
  <c r="AC87" i="78"/>
  <c r="AD87" i="78"/>
  <c r="AE87" i="78"/>
  <c r="AF87" i="78"/>
  <c r="AG87" i="78"/>
  <c r="AH87" i="78"/>
  <c r="AI87" i="78"/>
  <c r="Z88" i="78"/>
  <c r="AA88" i="78"/>
  <c r="AB88" i="78"/>
  <c r="AC88" i="78"/>
  <c r="AD88" i="78"/>
  <c r="AE88" i="78"/>
  <c r="AF88" i="78"/>
  <c r="AG88" i="78"/>
  <c r="AH88" i="78"/>
  <c r="AI88" i="78"/>
  <c r="Z89" i="78"/>
  <c r="AA89" i="78"/>
  <c r="AB89" i="78"/>
  <c r="AC89" i="78"/>
  <c r="AD89" i="78"/>
  <c r="AE89" i="78"/>
  <c r="AF89" i="78"/>
  <c r="AG89" i="78"/>
  <c r="AH89" i="78"/>
  <c r="AI89" i="78"/>
  <c r="Z90" i="78"/>
  <c r="AA90" i="78"/>
  <c r="AB90" i="78"/>
  <c r="AC90" i="78"/>
  <c r="AD90" i="78"/>
  <c r="AE90" i="78"/>
  <c r="AF90" i="78"/>
  <c r="AG90" i="78"/>
  <c r="AH90" i="78"/>
  <c r="AI90" i="78"/>
  <c r="AA77" i="78"/>
  <c r="AB77" i="78"/>
  <c r="AC77" i="78"/>
  <c r="AD77" i="78"/>
  <c r="AE77" i="78"/>
  <c r="AF77" i="78"/>
  <c r="AG77" i="78"/>
  <c r="AH77" i="78"/>
  <c r="AI77" i="78"/>
  <c r="Z77" i="78"/>
  <c r="AA76" i="78"/>
  <c r="AB76" i="78"/>
  <c r="AC76" i="78"/>
  <c r="AD76" i="78"/>
  <c r="AE76" i="78"/>
  <c r="AF76" i="78"/>
  <c r="AG76" i="78"/>
  <c r="AH76" i="78"/>
  <c r="AI76" i="78"/>
  <c r="Z76" i="78"/>
  <c r="N78" i="78"/>
  <c r="O78" i="78"/>
  <c r="P78" i="78"/>
  <c r="Q78" i="78"/>
  <c r="R78" i="78"/>
  <c r="S78" i="78"/>
  <c r="T78" i="78"/>
  <c r="U78" i="78"/>
  <c r="V78" i="78"/>
  <c r="W78" i="78"/>
  <c r="N79" i="78"/>
  <c r="O79" i="78"/>
  <c r="P79" i="78"/>
  <c r="Q79" i="78"/>
  <c r="R79" i="78"/>
  <c r="S79" i="78"/>
  <c r="T79" i="78"/>
  <c r="U79" i="78"/>
  <c r="V79" i="78"/>
  <c r="W79" i="78"/>
  <c r="N80" i="78"/>
  <c r="O80" i="78"/>
  <c r="P80" i="78"/>
  <c r="Q80" i="78"/>
  <c r="R80" i="78"/>
  <c r="S80" i="78"/>
  <c r="T80" i="78"/>
  <c r="U80" i="78"/>
  <c r="V80" i="78"/>
  <c r="W80" i="78"/>
  <c r="N81" i="78"/>
  <c r="O81" i="78"/>
  <c r="P81" i="78"/>
  <c r="Q81" i="78"/>
  <c r="R81" i="78"/>
  <c r="S81" i="78"/>
  <c r="T81" i="78"/>
  <c r="U81" i="78"/>
  <c r="V81" i="78"/>
  <c r="W81" i="78"/>
  <c r="N82" i="78"/>
  <c r="O82" i="78"/>
  <c r="P82" i="78"/>
  <c r="Q82" i="78"/>
  <c r="R82" i="78"/>
  <c r="S82" i="78"/>
  <c r="T82" i="78"/>
  <c r="U82" i="78"/>
  <c r="V82" i="78"/>
  <c r="W82" i="78"/>
  <c r="N83" i="78"/>
  <c r="O83" i="78"/>
  <c r="P83" i="78"/>
  <c r="Q83" i="78"/>
  <c r="R83" i="78"/>
  <c r="S83" i="78"/>
  <c r="T83" i="78"/>
  <c r="U83" i="78"/>
  <c r="V83" i="78"/>
  <c r="W83" i="78"/>
  <c r="N84" i="78"/>
  <c r="O84" i="78"/>
  <c r="P84" i="78"/>
  <c r="Q84" i="78"/>
  <c r="R84" i="78"/>
  <c r="S84" i="78"/>
  <c r="T84" i="78"/>
  <c r="U84" i="78"/>
  <c r="V84" i="78"/>
  <c r="W84" i="78"/>
  <c r="N85" i="78"/>
  <c r="O85" i="78"/>
  <c r="P85" i="78"/>
  <c r="Q85" i="78"/>
  <c r="R85" i="78"/>
  <c r="S85" i="78"/>
  <c r="T85" i="78"/>
  <c r="U85" i="78"/>
  <c r="V85" i="78"/>
  <c r="W85" i="78"/>
  <c r="N86" i="78"/>
  <c r="O86" i="78"/>
  <c r="P86" i="78"/>
  <c r="Q86" i="78"/>
  <c r="R86" i="78"/>
  <c r="S86" i="78"/>
  <c r="T86" i="78"/>
  <c r="U86" i="78"/>
  <c r="V86" i="78"/>
  <c r="W86" i="78"/>
  <c r="N87" i="78"/>
  <c r="O87" i="78"/>
  <c r="P87" i="78"/>
  <c r="Q87" i="78"/>
  <c r="R87" i="78"/>
  <c r="S87" i="78"/>
  <c r="T87" i="78"/>
  <c r="U87" i="78"/>
  <c r="V87" i="78"/>
  <c r="W87" i="78"/>
  <c r="N88" i="78"/>
  <c r="O88" i="78"/>
  <c r="P88" i="78"/>
  <c r="Q88" i="78"/>
  <c r="R88" i="78"/>
  <c r="S88" i="78"/>
  <c r="T88" i="78"/>
  <c r="U88" i="78"/>
  <c r="V88" i="78"/>
  <c r="W88" i="78"/>
  <c r="N89" i="78"/>
  <c r="O89" i="78"/>
  <c r="P89" i="78"/>
  <c r="Q89" i="78"/>
  <c r="R89" i="78"/>
  <c r="S89" i="78"/>
  <c r="T89" i="78"/>
  <c r="U89" i="78"/>
  <c r="V89" i="78"/>
  <c r="W89" i="78"/>
  <c r="N90" i="78"/>
  <c r="O90" i="78"/>
  <c r="P90" i="78"/>
  <c r="Q90" i="78"/>
  <c r="R90" i="78"/>
  <c r="S90" i="78"/>
  <c r="T90" i="78"/>
  <c r="U90" i="78"/>
  <c r="V90" i="78"/>
  <c r="W90" i="78"/>
  <c r="O77" i="78"/>
  <c r="P77" i="78"/>
  <c r="Q77" i="78"/>
  <c r="R77" i="78"/>
  <c r="S77" i="78"/>
  <c r="T77" i="78"/>
  <c r="U77" i="78"/>
  <c r="V77" i="78"/>
  <c r="W77" i="78"/>
  <c r="N77" i="78"/>
  <c r="O76" i="78"/>
  <c r="P76" i="78"/>
  <c r="Q76" i="78"/>
  <c r="R76" i="78"/>
  <c r="S76" i="78"/>
  <c r="T76" i="78"/>
  <c r="U76" i="78"/>
  <c r="V76" i="78"/>
  <c r="W76" i="78"/>
  <c r="N76" i="78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50" i="77"/>
  <c r="B49" i="77"/>
  <c r="AX77" i="76"/>
  <c r="AY77" i="76"/>
  <c r="AZ77" i="76"/>
  <c r="BA77" i="76"/>
  <c r="BB77" i="76"/>
  <c r="BC77" i="76"/>
  <c r="BD77" i="76"/>
  <c r="BE77" i="76"/>
  <c r="BF77" i="76"/>
  <c r="BG77" i="76"/>
  <c r="AX78" i="76"/>
  <c r="AY78" i="76"/>
  <c r="AZ78" i="76"/>
  <c r="BA78" i="76"/>
  <c r="BB78" i="76"/>
  <c r="BC78" i="76"/>
  <c r="BD78" i="76"/>
  <c r="BE78" i="76"/>
  <c r="BF78" i="76"/>
  <c r="BG78" i="76"/>
  <c r="AX79" i="76"/>
  <c r="AY79" i="76"/>
  <c r="AZ79" i="76"/>
  <c r="BA79" i="76"/>
  <c r="BB79" i="76"/>
  <c r="BC79" i="76"/>
  <c r="BD79" i="76"/>
  <c r="BE79" i="76"/>
  <c r="BF79" i="76"/>
  <c r="BG79" i="76"/>
  <c r="AX80" i="76"/>
  <c r="AY80" i="76"/>
  <c r="AZ80" i="76"/>
  <c r="BA80" i="76"/>
  <c r="BB80" i="76"/>
  <c r="BC80" i="76"/>
  <c r="BD80" i="76"/>
  <c r="BE80" i="76"/>
  <c r="BF80" i="76"/>
  <c r="BG80" i="76"/>
  <c r="AX81" i="76"/>
  <c r="AY81" i="76"/>
  <c r="AZ81" i="76"/>
  <c r="BA81" i="76"/>
  <c r="BB81" i="76"/>
  <c r="BC81" i="76"/>
  <c r="BD81" i="76"/>
  <c r="BE81" i="76"/>
  <c r="BF81" i="76"/>
  <c r="BG81" i="76"/>
  <c r="AX82" i="76"/>
  <c r="AY82" i="76"/>
  <c r="AZ82" i="76"/>
  <c r="BA82" i="76"/>
  <c r="BB82" i="76"/>
  <c r="BC82" i="76"/>
  <c r="BD82" i="76"/>
  <c r="BE82" i="76"/>
  <c r="BF82" i="76"/>
  <c r="BG82" i="76"/>
  <c r="AX83" i="76"/>
  <c r="AY83" i="76"/>
  <c r="AZ83" i="76"/>
  <c r="BA83" i="76"/>
  <c r="BB83" i="76"/>
  <c r="BC83" i="76"/>
  <c r="BD83" i="76"/>
  <c r="BE83" i="76"/>
  <c r="BF83" i="76"/>
  <c r="BG83" i="76"/>
  <c r="AX84" i="76"/>
  <c r="AY84" i="76"/>
  <c r="AZ84" i="76"/>
  <c r="BA84" i="76"/>
  <c r="BB84" i="76"/>
  <c r="BC84" i="76"/>
  <c r="BD84" i="76"/>
  <c r="BE84" i="76"/>
  <c r="BF84" i="76"/>
  <c r="BG84" i="76"/>
  <c r="AX85" i="76"/>
  <c r="AY85" i="76"/>
  <c r="AZ85" i="76"/>
  <c r="BA85" i="76"/>
  <c r="BB85" i="76"/>
  <c r="BC85" i="76"/>
  <c r="BD85" i="76"/>
  <c r="BE85" i="76"/>
  <c r="BF85" i="76"/>
  <c r="BG85" i="76"/>
  <c r="AX86" i="76"/>
  <c r="AY86" i="76"/>
  <c r="AZ86" i="76"/>
  <c r="BA86" i="76"/>
  <c r="BB86" i="76"/>
  <c r="BC86" i="76"/>
  <c r="BD86" i="76"/>
  <c r="BE86" i="76"/>
  <c r="BF86" i="76"/>
  <c r="BG86" i="76"/>
  <c r="AX87" i="76"/>
  <c r="AY87" i="76"/>
  <c r="AZ87" i="76"/>
  <c r="BA87" i="76"/>
  <c r="BB87" i="76"/>
  <c r="BC87" i="76"/>
  <c r="BD87" i="76"/>
  <c r="BE87" i="76"/>
  <c r="BF87" i="76"/>
  <c r="BG87" i="76"/>
  <c r="AX88" i="76"/>
  <c r="AY88" i="76"/>
  <c r="AZ88" i="76"/>
  <c r="BA88" i="76"/>
  <c r="BB88" i="76"/>
  <c r="BC88" i="76"/>
  <c r="BD88" i="76"/>
  <c r="BE88" i="76"/>
  <c r="BF88" i="76"/>
  <c r="BG88" i="76"/>
  <c r="AX89" i="76"/>
  <c r="AY89" i="76"/>
  <c r="AZ89" i="76"/>
  <c r="BA89" i="76"/>
  <c r="BB89" i="76"/>
  <c r="BC89" i="76"/>
  <c r="BD89" i="76"/>
  <c r="BE89" i="76"/>
  <c r="BF89" i="76"/>
  <c r="BG89" i="76"/>
  <c r="AY76" i="76"/>
  <c r="AZ76" i="76"/>
  <c r="BA76" i="76"/>
  <c r="BB76" i="76"/>
  <c r="BC76" i="76"/>
  <c r="BD76" i="76"/>
  <c r="BE76" i="76"/>
  <c r="BF76" i="76"/>
  <c r="BG76" i="76"/>
  <c r="AX76" i="76"/>
  <c r="AY75" i="76"/>
  <c r="AZ75" i="76"/>
  <c r="BA75" i="76"/>
  <c r="BB75" i="76"/>
  <c r="BC75" i="76"/>
  <c r="BD75" i="76"/>
  <c r="BE75" i="76"/>
  <c r="BF75" i="76"/>
  <c r="BG75" i="76"/>
  <c r="AX75" i="76"/>
  <c r="AL77" i="76"/>
  <c r="AM77" i="76"/>
  <c r="AN77" i="76"/>
  <c r="AO77" i="76"/>
  <c r="AP77" i="76"/>
  <c r="AQ77" i="76"/>
  <c r="AR77" i="76"/>
  <c r="AS77" i="76"/>
  <c r="AT77" i="76"/>
  <c r="AU77" i="76"/>
  <c r="AL78" i="76"/>
  <c r="AM78" i="76"/>
  <c r="AN78" i="76"/>
  <c r="AO78" i="76"/>
  <c r="AP78" i="76"/>
  <c r="AQ78" i="76"/>
  <c r="AR78" i="76"/>
  <c r="AS78" i="76"/>
  <c r="AT78" i="76"/>
  <c r="AU78" i="76"/>
  <c r="AL79" i="76"/>
  <c r="AM79" i="76"/>
  <c r="AN79" i="76"/>
  <c r="AO79" i="76"/>
  <c r="AP79" i="76"/>
  <c r="AQ79" i="76"/>
  <c r="AR79" i="76"/>
  <c r="AS79" i="76"/>
  <c r="AT79" i="76"/>
  <c r="AU79" i="76"/>
  <c r="AL80" i="76"/>
  <c r="AM80" i="76"/>
  <c r="AN80" i="76"/>
  <c r="AO80" i="76"/>
  <c r="AP80" i="76"/>
  <c r="AQ80" i="76"/>
  <c r="AR80" i="76"/>
  <c r="AS80" i="76"/>
  <c r="AT80" i="76"/>
  <c r="AU80" i="76"/>
  <c r="AL81" i="76"/>
  <c r="AM81" i="76"/>
  <c r="AN81" i="76"/>
  <c r="AO81" i="76"/>
  <c r="AP81" i="76"/>
  <c r="AQ81" i="76"/>
  <c r="AR81" i="76"/>
  <c r="AS81" i="76"/>
  <c r="AT81" i="76"/>
  <c r="AU81" i="76"/>
  <c r="AL82" i="76"/>
  <c r="AM82" i="76"/>
  <c r="AN82" i="76"/>
  <c r="AO82" i="76"/>
  <c r="AP82" i="76"/>
  <c r="AQ82" i="76"/>
  <c r="AR82" i="76"/>
  <c r="AS82" i="76"/>
  <c r="AT82" i="76"/>
  <c r="AU82" i="76"/>
  <c r="AL83" i="76"/>
  <c r="AM83" i="76"/>
  <c r="AN83" i="76"/>
  <c r="AO83" i="76"/>
  <c r="AP83" i="76"/>
  <c r="AQ83" i="76"/>
  <c r="AR83" i="76"/>
  <c r="AS83" i="76"/>
  <c r="AT83" i="76"/>
  <c r="AU83" i="76"/>
  <c r="AL84" i="76"/>
  <c r="AM84" i="76"/>
  <c r="AN84" i="76"/>
  <c r="AO84" i="76"/>
  <c r="AP84" i="76"/>
  <c r="AQ84" i="76"/>
  <c r="AR84" i="76"/>
  <c r="AS84" i="76"/>
  <c r="AT84" i="76"/>
  <c r="AU84" i="76"/>
  <c r="AL85" i="76"/>
  <c r="AM85" i="76"/>
  <c r="AN85" i="76"/>
  <c r="AO85" i="76"/>
  <c r="AP85" i="76"/>
  <c r="AQ85" i="76"/>
  <c r="AR85" i="76"/>
  <c r="AS85" i="76"/>
  <c r="AT85" i="76"/>
  <c r="AU85" i="76"/>
  <c r="AL86" i="76"/>
  <c r="AM86" i="76"/>
  <c r="AN86" i="76"/>
  <c r="AO86" i="76"/>
  <c r="AP86" i="76"/>
  <c r="AQ86" i="76"/>
  <c r="AR86" i="76"/>
  <c r="AS86" i="76"/>
  <c r="AT86" i="76"/>
  <c r="AU86" i="76"/>
  <c r="AL87" i="76"/>
  <c r="AM87" i="76"/>
  <c r="AN87" i="76"/>
  <c r="AO87" i="76"/>
  <c r="AP87" i="76"/>
  <c r="AQ87" i="76"/>
  <c r="AR87" i="76"/>
  <c r="AS87" i="76"/>
  <c r="AT87" i="76"/>
  <c r="AU87" i="76"/>
  <c r="AL88" i="76"/>
  <c r="AM88" i="76"/>
  <c r="AN88" i="76"/>
  <c r="AO88" i="76"/>
  <c r="AP88" i="76"/>
  <c r="AQ88" i="76"/>
  <c r="AR88" i="76"/>
  <c r="AS88" i="76"/>
  <c r="AT88" i="76"/>
  <c r="AU88" i="76"/>
  <c r="AL89" i="76"/>
  <c r="AM89" i="76"/>
  <c r="AN89" i="76"/>
  <c r="AO89" i="76"/>
  <c r="AP89" i="76"/>
  <c r="AQ89" i="76"/>
  <c r="AR89" i="76"/>
  <c r="AS89" i="76"/>
  <c r="AT89" i="76"/>
  <c r="AU89" i="76"/>
  <c r="AM76" i="76"/>
  <c r="AN76" i="76"/>
  <c r="AO76" i="76"/>
  <c r="AP76" i="76"/>
  <c r="AQ76" i="76"/>
  <c r="AR76" i="76"/>
  <c r="AS76" i="76"/>
  <c r="AT76" i="76"/>
  <c r="AU76" i="76"/>
  <c r="AL76" i="76"/>
  <c r="AM75" i="76"/>
  <c r="AN75" i="76"/>
  <c r="AO75" i="76"/>
  <c r="AP75" i="76"/>
  <c r="AQ75" i="76"/>
  <c r="AR75" i="76"/>
  <c r="AS75" i="76"/>
  <c r="AT75" i="76"/>
  <c r="AU75" i="76"/>
  <c r="AL75" i="76"/>
  <c r="Z77" i="76"/>
  <c r="AA77" i="76"/>
  <c r="AB77" i="76"/>
  <c r="AC77" i="76"/>
  <c r="AD77" i="76"/>
  <c r="AE77" i="76"/>
  <c r="AF77" i="76"/>
  <c r="AG77" i="76"/>
  <c r="AH77" i="76"/>
  <c r="AI77" i="76"/>
  <c r="Z78" i="76"/>
  <c r="AA78" i="76"/>
  <c r="AB78" i="76"/>
  <c r="AC78" i="76"/>
  <c r="AD78" i="76"/>
  <c r="AE78" i="76"/>
  <c r="AF78" i="76"/>
  <c r="AG78" i="76"/>
  <c r="AH78" i="76"/>
  <c r="AI78" i="76"/>
  <c r="Z79" i="76"/>
  <c r="AA79" i="76"/>
  <c r="AB79" i="76"/>
  <c r="AC79" i="76"/>
  <c r="AD79" i="76"/>
  <c r="AE79" i="76"/>
  <c r="AF79" i="76"/>
  <c r="AG79" i="76"/>
  <c r="AH79" i="76"/>
  <c r="AI79" i="76"/>
  <c r="Z80" i="76"/>
  <c r="AA80" i="76"/>
  <c r="AB80" i="76"/>
  <c r="AC80" i="76"/>
  <c r="AD80" i="76"/>
  <c r="AE80" i="76"/>
  <c r="AF80" i="76"/>
  <c r="AG80" i="76"/>
  <c r="AH80" i="76"/>
  <c r="AI80" i="76"/>
  <c r="Z81" i="76"/>
  <c r="AA81" i="76"/>
  <c r="AB81" i="76"/>
  <c r="AC81" i="76"/>
  <c r="AD81" i="76"/>
  <c r="AE81" i="76"/>
  <c r="AF81" i="76"/>
  <c r="AG81" i="76"/>
  <c r="AH81" i="76"/>
  <c r="AI81" i="76"/>
  <c r="Z82" i="76"/>
  <c r="AA82" i="76"/>
  <c r="AB82" i="76"/>
  <c r="AC82" i="76"/>
  <c r="AD82" i="76"/>
  <c r="AE82" i="76"/>
  <c r="AF82" i="76"/>
  <c r="AG82" i="76"/>
  <c r="AH82" i="76"/>
  <c r="AI82" i="76"/>
  <c r="Z83" i="76"/>
  <c r="AA83" i="76"/>
  <c r="AB83" i="76"/>
  <c r="AC83" i="76"/>
  <c r="AD83" i="76"/>
  <c r="AE83" i="76"/>
  <c r="AF83" i="76"/>
  <c r="AG83" i="76"/>
  <c r="AH83" i="76"/>
  <c r="AI83" i="76"/>
  <c r="Z84" i="76"/>
  <c r="AA84" i="76"/>
  <c r="AB84" i="76"/>
  <c r="AC84" i="76"/>
  <c r="AD84" i="76"/>
  <c r="AE84" i="76"/>
  <c r="AF84" i="76"/>
  <c r="AG84" i="76"/>
  <c r="AH84" i="76"/>
  <c r="AI84" i="76"/>
  <c r="Z85" i="76"/>
  <c r="AA85" i="76"/>
  <c r="AB85" i="76"/>
  <c r="AC85" i="76"/>
  <c r="AD85" i="76"/>
  <c r="AE85" i="76"/>
  <c r="AF85" i="76"/>
  <c r="AG85" i="76"/>
  <c r="AH85" i="76"/>
  <c r="AI85" i="76"/>
  <c r="Z86" i="76"/>
  <c r="AA86" i="76"/>
  <c r="AB86" i="76"/>
  <c r="AC86" i="76"/>
  <c r="AD86" i="76"/>
  <c r="AE86" i="76"/>
  <c r="AF86" i="76"/>
  <c r="AG86" i="76"/>
  <c r="AH86" i="76"/>
  <c r="AI86" i="76"/>
  <c r="Z87" i="76"/>
  <c r="AA87" i="76"/>
  <c r="AB87" i="76"/>
  <c r="AC87" i="76"/>
  <c r="AD87" i="76"/>
  <c r="AE87" i="76"/>
  <c r="AF87" i="76"/>
  <c r="AG87" i="76"/>
  <c r="AH87" i="76"/>
  <c r="AI87" i="76"/>
  <c r="Z88" i="76"/>
  <c r="AA88" i="76"/>
  <c r="AB88" i="76"/>
  <c r="AC88" i="76"/>
  <c r="AD88" i="76"/>
  <c r="AE88" i="76"/>
  <c r="AF88" i="76"/>
  <c r="AG88" i="76"/>
  <c r="AH88" i="76"/>
  <c r="AI88" i="76"/>
  <c r="Z89" i="76"/>
  <c r="AA89" i="76"/>
  <c r="AB89" i="76"/>
  <c r="AC89" i="76"/>
  <c r="AD89" i="76"/>
  <c r="AE89" i="76"/>
  <c r="AF89" i="76"/>
  <c r="AG89" i="76"/>
  <c r="AH89" i="76"/>
  <c r="AI89" i="76"/>
  <c r="AA76" i="76"/>
  <c r="AB76" i="76"/>
  <c r="AC76" i="76"/>
  <c r="AD76" i="76"/>
  <c r="AE76" i="76"/>
  <c r="AF76" i="76"/>
  <c r="AG76" i="76"/>
  <c r="AH76" i="76"/>
  <c r="AI76" i="76"/>
  <c r="Z76" i="76"/>
  <c r="AA75" i="76"/>
  <c r="AB75" i="76"/>
  <c r="AC75" i="76"/>
  <c r="AD75" i="76"/>
  <c r="AE75" i="76"/>
  <c r="AF75" i="76"/>
  <c r="AG75" i="76"/>
  <c r="AH75" i="76"/>
  <c r="AI75" i="76"/>
  <c r="Z75" i="76"/>
  <c r="N77" i="76"/>
  <c r="O77" i="76"/>
  <c r="P77" i="76"/>
  <c r="Q77" i="76"/>
  <c r="R77" i="76"/>
  <c r="S77" i="76"/>
  <c r="T77" i="76"/>
  <c r="U77" i="76"/>
  <c r="V77" i="76"/>
  <c r="W77" i="76"/>
  <c r="N78" i="76"/>
  <c r="O78" i="76"/>
  <c r="P78" i="76"/>
  <c r="Q78" i="76"/>
  <c r="R78" i="76"/>
  <c r="S78" i="76"/>
  <c r="T78" i="76"/>
  <c r="U78" i="76"/>
  <c r="V78" i="76"/>
  <c r="W78" i="76"/>
  <c r="N79" i="76"/>
  <c r="O79" i="76"/>
  <c r="P79" i="76"/>
  <c r="Q79" i="76"/>
  <c r="R79" i="76"/>
  <c r="S79" i="76"/>
  <c r="T79" i="76"/>
  <c r="U79" i="76"/>
  <c r="V79" i="76"/>
  <c r="W79" i="76"/>
  <c r="N80" i="76"/>
  <c r="O80" i="76"/>
  <c r="P80" i="76"/>
  <c r="Q80" i="76"/>
  <c r="R80" i="76"/>
  <c r="S80" i="76"/>
  <c r="T80" i="76"/>
  <c r="U80" i="76"/>
  <c r="V80" i="76"/>
  <c r="W80" i="76"/>
  <c r="N81" i="76"/>
  <c r="O81" i="76"/>
  <c r="P81" i="76"/>
  <c r="Q81" i="76"/>
  <c r="R81" i="76"/>
  <c r="S81" i="76"/>
  <c r="T81" i="76"/>
  <c r="U81" i="76"/>
  <c r="V81" i="76"/>
  <c r="W81" i="76"/>
  <c r="N82" i="76"/>
  <c r="O82" i="76"/>
  <c r="P82" i="76"/>
  <c r="Q82" i="76"/>
  <c r="R82" i="76"/>
  <c r="S82" i="76"/>
  <c r="T82" i="76"/>
  <c r="U82" i="76"/>
  <c r="V82" i="76"/>
  <c r="W82" i="76"/>
  <c r="N83" i="76"/>
  <c r="O83" i="76"/>
  <c r="P83" i="76"/>
  <c r="Q83" i="76"/>
  <c r="R83" i="76"/>
  <c r="S83" i="76"/>
  <c r="T83" i="76"/>
  <c r="U83" i="76"/>
  <c r="V83" i="76"/>
  <c r="W83" i="76"/>
  <c r="N84" i="76"/>
  <c r="O84" i="76"/>
  <c r="P84" i="76"/>
  <c r="Q84" i="76"/>
  <c r="R84" i="76"/>
  <c r="S84" i="76"/>
  <c r="T84" i="76"/>
  <c r="U84" i="76"/>
  <c r="V84" i="76"/>
  <c r="W84" i="76"/>
  <c r="N85" i="76"/>
  <c r="O85" i="76"/>
  <c r="P85" i="76"/>
  <c r="Q85" i="76"/>
  <c r="R85" i="76"/>
  <c r="S85" i="76"/>
  <c r="T85" i="76"/>
  <c r="U85" i="76"/>
  <c r="V85" i="76"/>
  <c r="W85" i="76"/>
  <c r="N86" i="76"/>
  <c r="O86" i="76"/>
  <c r="P86" i="76"/>
  <c r="Q86" i="76"/>
  <c r="R86" i="76"/>
  <c r="S86" i="76"/>
  <c r="T86" i="76"/>
  <c r="U86" i="76"/>
  <c r="V86" i="76"/>
  <c r="W86" i="76"/>
  <c r="N87" i="76"/>
  <c r="O87" i="76"/>
  <c r="P87" i="76"/>
  <c r="Q87" i="76"/>
  <c r="R87" i="76"/>
  <c r="S87" i="76"/>
  <c r="T87" i="76"/>
  <c r="U87" i="76"/>
  <c r="V87" i="76"/>
  <c r="W87" i="76"/>
  <c r="N88" i="76"/>
  <c r="O88" i="76"/>
  <c r="P88" i="76"/>
  <c r="Q88" i="76"/>
  <c r="R88" i="76"/>
  <c r="S88" i="76"/>
  <c r="T88" i="76"/>
  <c r="U88" i="76"/>
  <c r="V88" i="76"/>
  <c r="W88" i="76"/>
  <c r="N89" i="76"/>
  <c r="O89" i="76"/>
  <c r="P89" i="76"/>
  <c r="Q89" i="76"/>
  <c r="R89" i="76"/>
  <c r="S89" i="76"/>
  <c r="T89" i="76"/>
  <c r="U89" i="76"/>
  <c r="V89" i="76"/>
  <c r="W89" i="76"/>
  <c r="O76" i="76"/>
  <c r="P76" i="76"/>
  <c r="Q76" i="76"/>
  <c r="R76" i="76"/>
  <c r="S76" i="76"/>
  <c r="T76" i="76"/>
  <c r="U76" i="76"/>
  <c r="V76" i="76"/>
  <c r="W76" i="76"/>
  <c r="N76" i="76"/>
  <c r="O75" i="76"/>
  <c r="P75" i="76"/>
  <c r="Q75" i="76"/>
  <c r="R75" i="76"/>
  <c r="S75" i="76"/>
  <c r="T75" i="76"/>
  <c r="U75" i="76"/>
  <c r="V75" i="76"/>
  <c r="W75" i="76"/>
  <c r="N75" i="76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50" i="75"/>
  <c r="B49" i="75"/>
  <c r="AX77" i="53"/>
  <c r="AY77" i="53"/>
  <c r="AZ77" i="53"/>
  <c r="BA77" i="53"/>
  <c r="BC77" i="53"/>
  <c r="BD77" i="53"/>
  <c r="BE77" i="53"/>
  <c r="BF77" i="53"/>
  <c r="BG77" i="53"/>
  <c r="AX78" i="53"/>
  <c r="AY78" i="53"/>
  <c r="AZ78" i="53"/>
  <c r="BA78" i="53"/>
  <c r="BC78" i="53"/>
  <c r="BD78" i="53"/>
  <c r="BE78" i="53"/>
  <c r="BF78" i="53"/>
  <c r="BG78" i="53"/>
  <c r="AX79" i="53"/>
  <c r="AY79" i="53"/>
  <c r="AZ79" i="53"/>
  <c r="BA79" i="53"/>
  <c r="BC79" i="53"/>
  <c r="BD79" i="53"/>
  <c r="BE79" i="53"/>
  <c r="BF79" i="53"/>
  <c r="BG79" i="53"/>
  <c r="AX80" i="53"/>
  <c r="AY80" i="53"/>
  <c r="AZ80" i="53"/>
  <c r="BA80" i="53"/>
  <c r="BC80" i="53"/>
  <c r="BD80" i="53"/>
  <c r="BE80" i="53"/>
  <c r="BF80" i="53"/>
  <c r="BG80" i="53"/>
  <c r="AX81" i="53"/>
  <c r="AY81" i="53"/>
  <c r="AZ81" i="53"/>
  <c r="BA81" i="53"/>
  <c r="BC81" i="53"/>
  <c r="BD81" i="53"/>
  <c r="BE81" i="53"/>
  <c r="BF81" i="53"/>
  <c r="BG81" i="53"/>
  <c r="AX82" i="53"/>
  <c r="AY82" i="53"/>
  <c r="AZ82" i="53"/>
  <c r="BA82" i="53"/>
  <c r="BC82" i="53"/>
  <c r="BD82" i="53"/>
  <c r="BE82" i="53"/>
  <c r="BF82" i="53"/>
  <c r="BG82" i="53"/>
  <c r="AX83" i="53"/>
  <c r="AY83" i="53"/>
  <c r="AZ83" i="53"/>
  <c r="BA83" i="53"/>
  <c r="BC83" i="53"/>
  <c r="BD83" i="53"/>
  <c r="BE83" i="53"/>
  <c r="BF83" i="53"/>
  <c r="BG83" i="53"/>
  <c r="AX84" i="53"/>
  <c r="AY84" i="53"/>
  <c r="AZ84" i="53"/>
  <c r="BA84" i="53"/>
  <c r="BC84" i="53"/>
  <c r="BD84" i="53"/>
  <c r="BE84" i="53"/>
  <c r="BF84" i="53"/>
  <c r="BG84" i="53"/>
  <c r="AX85" i="53"/>
  <c r="AY85" i="53"/>
  <c r="AZ85" i="53"/>
  <c r="BA85" i="53"/>
  <c r="BC85" i="53"/>
  <c r="BD85" i="53"/>
  <c r="BE85" i="53"/>
  <c r="BF85" i="53"/>
  <c r="BG85" i="53"/>
  <c r="AX86" i="53"/>
  <c r="AY86" i="53"/>
  <c r="AZ86" i="53"/>
  <c r="BA86" i="53"/>
  <c r="BC86" i="53"/>
  <c r="BD86" i="53"/>
  <c r="BE86" i="53"/>
  <c r="BF86" i="53"/>
  <c r="BG86" i="53"/>
  <c r="AX87" i="53"/>
  <c r="AY87" i="53"/>
  <c r="AZ87" i="53"/>
  <c r="BA87" i="53"/>
  <c r="BC87" i="53"/>
  <c r="BD87" i="53"/>
  <c r="BE87" i="53"/>
  <c r="BF87" i="53"/>
  <c r="BG87" i="53"/>
  <c r="AX88" i="53"/>
  <c r="AY88" i="53"/>
  <c r="AZ88" i="53"/>
  <c r="BA88" i="53"/>
  <c r="BC88" i="53"/>
  <c r="BD88" i="53"/>
  <c r="BE88" i="53"/>
  <c r="BF88" i="53"/>
  <c r="BG88" i="53"/>
  <c r="AX89" i="53"/>
  <c r="AY89" i="53"/>
  <c r="AZ89" i="53"/>
  <c r="BA89" i="53"/>
  <c r="BC89" i="53"/>
  <c r="BD89" i="53"/>
  <c r="BE89" i="53"/>
  <c r="BF89" i="53"/>
  <c r="BG89" i="53"/>
  <c r="AY76" i="53"/>
  <c r="AZ76" i="53"/>
  <c r="BA76" i="53"/>
  <c r="BC76" i="53"/>
  <c r="BD76" i="53"/>
  <c r="BE76" i="53"/>
  <c r="BF76" i="53"/>
  <c r="BG76" i="53"/>
  <c r="AX76" i="53"/>
  <c r="AY75" i="53"/>
  <c r="AZ75" i="53"/>
  <c r="BA75" i="53"/>
  <c r="BC75" i="53"/>
  <c r="BD75" i="53"/>
  <c r="BE75" i="53"/>
  <c r="BF75" i="53"/>
  <c r="BG75" i="53"/>
  <c r="AX75" i="53"/>
  <c r="AL77" i="53"/>
  <c r="AM77" i="53"/>
  <c r="AN77" i="53"/>
  <c r="AO77" i="53"/>
  <c r="AP77" i="53"/>
  <c r="AQ77" i="53"/>
  <c r="AR77" i="53"/>
  <c r="AS77" i="53"/>
  <c r="AT77" i="53"/>
  <c r="AU77" i="53"/>
  <c r="AL78" i="53"/>
  <c r="AM78" i="53"/>
  <c r="AN78" i="53"/>
  <c r="AO78" i="53"/>
  <c r="AP78" i="53"/>
  <c r="AQ78" i="53"/>
  <c r="AR78" i="53"/>
  <c r="AS78" i="53"/>
  <c r="AT78" i="53"/>
  <c r="AU78" i="53"/>
  <c r="AL79" i="53"/>
  <c r="AM79" i="53"/>
  <c r="AN79" i="53"/>
  <c r="AO79" i="53"/>
  <c r="AP79" i="53"/>
  <c r="AQ79" i="53"/>
  <c r="AR79" i="53"/>
  <c r="AS79" i="53"/>
  <c r="AT79" i="53"/>
  <c r="AU79" i="53"/>
  <c r="AL80" i="53"/>
  <c r="AM80" i="53"/>
  <c r="AN80" i="53"/>
  <c r="AO80" i="53"/>
  <c r="AP80" i="53"/>
  <c r="AQ80" i="53"/>
  <c r="AR80" i="53"/>
  <c r="AS80" i="53"/>
  <c r="AT80" i="53"/>
  <c r="AU80" i="53"/>
  <c r="AL81" i="53"/>
  <c r="AM81" i="53"/>
  <c r="AN81" i="53"/>
  <c r="AO81" i="53"/>
  <c r="AP81" i="53"/>
  <c r="AQ81" i="53"/>
  <c r="AR81" i="53"/>
  <c r="AS81" i="53"/>
  <c r="AT81" i="53"/>
  <c r="AU81" i="53"/>
  <c r="AL82" i="53"/>
  <c r="AM82" i="53"/>
  <c r="AN82" i="53"/>
  <c r="AO82" i="53"/>
  <c r="AP82" i="53"/>
  <c r="AQ82" i="53"/>
  <c r="AR82" i="53"/>
  <c r="AS82" i="53"/>
  <c r="AT82" i="53"/>
  <c r="AU82" i="53"/>
  <c r="AL83" i="53"/>
  <c r="AM83" i="53"/>
  <c r="AN83" i="53"/>
  <c r="AO83" i="53"/>
  <c r="AP83" i="53"/>
  <c r="AQ83" i="53"/>
  <c r="AR83" i="53"/>
  <c r="AS83" i="53"/>
  <c r="AT83" i="53"/>
  <c r="AU83" i="53"/>
  <c r="AL84" i="53"/>
  <c r="AM84" i="53"/>
  <c r="AN84" i="53"/>
  <c r="AO84" i="53"/>
  <c r="AP84" i="53"/>
  <c r="AQ84" i="53"/>
  <c r="AR84" i="53"/>
  <c r="AS84" i="53"/>
  <c r="AT84" i="53"/>
  <c r="AU84" i="53"/>
  <c r="AL85" i="53"/>
  <c r="AM85" i="53"/>
  <c r="AN85" i="53"/>
  <c r="AO85" i="53"/>
  <c r="AP85" i="53"/>
  <c r="AQ85" i="53"/>
  <c r="AR85" i="53"/>
  <c r="AS85" i="53"/>
  <c r="AT85" i="53"/>
  <c r="AU85" i="53"/>
  <c r="AL86" i="53"/>
  <c r="AM86" i="53"/>
  <c r="AN86" i="53"/>
  <c r="AO86" i="53"/>
  <c r="AP86" i="53"/>
  <c r="AQ86" i="53"/>
  <c r="AR86" i="53"/>
  <c r="AS86" i="53"/>
  <c r="AT86" i="53"/>
  <c r="AU86" i="53"/>
  <c r="AL87" i="53"/>
  <c r="AM87" i="53"/>
  <c r="AN87" i="53"/>
  <c r="AO87" i="53"/>
  <c r="AP87" i="53"/>
  <c r="AQ87" i="53"/>
  <c r="AR87" i="53"/>
  <c r="AS87" i="53"/>
  <c r="AT87" i="53"/>
  <c r="AU87" i="53"/>
  <c r="AL88" i="53"/>
  <c r="AM88" i="53"/>
  <c r="AN88" i="53"/>
  <c r="AO88" i="53"/>
  <c r="AP88" i="53"/>
  <c r="AQ88" i="53"/>
  <c r="AR88" i="53"/>
  <c r="AS88" i="53"/>
  <c r="AT88" i="53"/>
  <c r="AU88" i="53"/>
  <c r="AL89" i="53"/>
  <c r="AM89" i="53"/>
  <c r="AN89" i="53"/>
  <c r="AO89" i="53"/>
  <c r="AP89" i="53"/>
  <c r="AQ89" i="53"/>
  <c r="AR89" i="53"/>
  <c r="AS89" i="53"/>
  <c r="AT89" i="53"/>
  <c r="AU89" i="53"/>
  <c r="AM76" i="53"/>
  <c r="AN76" i="53"/>
  <c r="AO76" i="53"/>
  <c r="AP76" i="53"/>
  <c r="AQ76" i="53"/>
  <c r="AR76" i="53"/>
  <c r="AS76" i="53"/>
  <c r="AT76" i="53"/>
  <c r="AU76" i="53"/>
  <c r="AL76" i="53"/>
  <c r="AM75" i="53"/>
  <c r="AN75" i="53"/>
  <c r="AO75" i="53"/>
  <c r="AP75" i="53"/>
  <c r="AQ75" i="53"/>
  <c r="AR75" i="53"/>
  <c r="AS75" i="53"/>
  <c r="AT75" i="53"/>
  <c r="AU75" i="53"/>
  <c r="AL75" i="53"/>
  <c r="Z77" i="53"/>
  <c r="AA77" i="53"/>
  <c r="AB77" i="53"/>
  <c r="AC77" i="53"/>
  <c r="AD77" i="53"/>
  <c r="AE77" i="53"/>
  <c r="AF77" i="53"/>
  <c r="AG77" i="53"/>
  <c r="AH77" i="53"/>
  <c r="AI77" i="53"/>
  <c r="Z78" i="53"/>
  <c r="AA78" i="53"/>
  <c r="AB78" i="53"/>
  <c r="AC78" i="53"/>
  <c r="AD78" i="53"/>
  <c r="AE78" i="53"/>
  <c r="AF78" i="53"/>
  <c r="AG78" i="53"/>
  <c r="AH78" i="53"/>
  <c r="AI78" i="53"/>
  <c r="Z79" i="53"/>
  <c r="AA79" i="53"/>
  <c r="AB79" i="53"/>
  <c r="AC79" i="53"/>
  <c r="AD79" i="53"/>
  <c r="AE79" i="53"/>
  <c r="AF79" i="53"/>
  <c r="AG79" i="53"/>
  <c r="AH79" i="53"/>
  <c r="AI79" i="53"/>
  <c r="Z80" i="53"/>
  <c r="AA80" i="53"/>
  <c r="AB80" i="53"/>
  <c r="AC80" i="53"/>
  <c r="AD80" i="53"/>
  <c r="AE80" i="53"/>
  <c r="AF80" i="53"/>
  <c r="AG80" i="53"/>
  <c r="AH80" i="53"/>
  <c r="AI80" i="53"/>
  <c r="Z81" i="53"/>
  <c r="AA81" i="53"/>
  <c r="AB81" i="53"/>
  <c r="AC81" i="53"/>
  <c r="AD81" i="53"/>
  <c r="AE81" i="53"/>
  <c r="AF81" i="53"/>
  <c r="AG81" i="53"/>
  <c r="AH81" i="53"/>
  <c r="AI81" i="53"/>
  <c r="Z82" i="53"/>
  <c r="AA82" i="53"/>
  <c r="AB82" i="53"/>
  <c r="AC82" i="53"/>
  <c r="AD82" i="53"/>
  <c r="AE82" i="53"/>
  <c r="AF82" i="53"/>
  <c r="AG82" i="53"/>
  <c r="AH82" i="53"/>
  <c r="AI82" i="53"/>
  <c r="Z83" i="53"/>
  <c r="AA83" i="53"/>
  <c r="AB83" i="53"/>
  <c r="AC83" i="53"/>
  <c r="AD83" i="53"/>
  <c r="AE83" i="53"/>
  <c r="AF83" i="53"/>
  <c r="AG83" i="53"/>
  <c r="AH83" i="53"/>
  <c r="AI83" i="53"/>
  <c r="Z84" i="53"/>
  <c r="AA84" i="53"/>
  <c r="AB84" i="53"/>
  <c r="AC84" i="53"/>
  <c r="AD84" i="53"/>
  <c r="AE84" i="53"/>
  <c r="AF84" i="53"/>
  <c r="AG84" i="53"/>
  <c r="AH84" i="53"/>
  <c r="AI84" i="53"/>
  <c r="Z85" i="53"/>
  <c r="AA85" i="53"/>
  <c r="AB85" i="53"/>
  <c r="AC85" i="53"/>
  <c r="AD85" i="53"/>
  <c r="AE85" i="53"/>
  <c r="AF85" i="53"/>
  <c r="AG85" i="53"/>
  <c r="AH85" i="53"/>
  <c r="AI85" i="53"/>
  <c r="Z86" i="53"/>
  <c r="AA86" i="53"/>
  <c r="AB86" i="53"/>
  <c r="AC86" i="53"/>
  <c r="AD86" i="53"/>
  <c r="AE86" i="53"/>
  <c r="AF86" i="53"/>
  <c r="AG86" i="53"/>
  <c r="AH86" i="53"/>
  <c r="AI86" i="53"/>
  <c r="Z87" i="53"/>
  <c r="AA87" i="53"/>
  <c r="AB87" i="53"/>
  <c r="AC87" i="53"/>
  <c r="AD87" i="53"/>
  <c r="AE87" i="53"/>
  <c r="AF87" i="53"/>
  <c r="AG87" i="53"/>
  <c r="AH87" i="53"/>
  <c r="AI87" i="53"/>
  <c r="Z88" i="53"/>
  <c r="AA88" i="53"/>
  <c r="AB88" i="53"/>
  <c r="AC88" i="53"/>
  <c r="AD88" i="53"/>
  <c r="AE88" i="53"/>
  <c r="AF88" i="53"/>
  <c r="AG88" i="53"/>
  <c r="AH88" i="53"/>
  <c r="AI88" i="53"/>
  <c r="Z89" i="53"/>
  <c r="AA89" i="53"/>
  <c r="AB89" i="53"/>
  <c r="AC89" i="53"/>
  <c r="AD89" i="53"/>
  <c r="AE89" i="53"/>
  <c r="AF89" i="53"/>
  <c r="AG89" i="53"/>
  <c r="AH89" i="53"/>
  <c r="AI89" i="53"/>
  <c r="AA76" i="53"/>
  <c r="AB76" i="53"/>
  <c r="AC76" i="53"/>
  <c r="AD76" i="53"/>
  <c r="AE76" i="53"/>
  <c r="AF76" i="53"/>
  <c r="AG76" i="53"/>
  <c r="AH76" i="53"/>
  <c r="AI76" i="53"/>
  <c r="Z76" i="53"/>
  <c r="AA75" i="53"/>
  <c r="AB75" i="53"/>
  <c r="AC75" i="53"/>
  <c r="AD75" i="53"/>
  <c r="AE75" i="53"/>
  <c r="AF75" i="53"/>
  <c r="AG75" i="53"/>
  <c r="AH75" i="53"/>
  <c r="AI75" i="53"/>
  <c r="Z75" i="53"/>
  <c r="N77" i="53"/>
  <c r="O77" i="53"/>
  <c r="P77" i="53"/>
  <c r="Q77" i="53"/>
  <c r="R77" i="53"/>
  <c r="S77" i="53"/>
  <c r="T77" i="53"/>
  <c r="U77" i="53"/>
  <c r="V77" i="53"/>
  <c r="N78" i="53"/>
  <c r="O78" i="53"/>
  <c r="P78" i="53"/>
  <c r="Q78" i="53"/>
  <c r="R78" i="53"/>
  <c r="S78" i="53"/>
  <c r="T78" i="53"/>
  <c r="U78" i="53"/>
  <c r="V78" i="53"/>
  <c r="N79" i="53"/>
  <c r="O79" i="53"/>
  <c r="P79" i="53"/>
  <c r="Q79" i="53"/>
  <c r="R79" i="53"/>
  <c r="S79" i="53"/>
  <c r="T79" i="53"/>
  <c r="U79" i="53"/>
  <c r="V79" i="53"/>
  <c r="N80" i="53"/>
  <c r="O80" i="53"/>
  <c r="P80" i="53"/>
  <c r="Q80" i="53"/>
  <c r="R80" i="53"/>
  <c r="S80" i="53"/>
  <c r="T80" i="53"/>
  <c r="U80" i="53"/>
  <c r="V80" i="53"/>
  <c r="N81" i="53"/>
  <c r="O81" i="53"/>
  <c r="P81" i="53"/>
  <c r="Q81" i="53"/>
  <c r="R81" i="53"/>
  <c r="S81" i="53"/>
  <c r="T81" i="53"/>
  <c r="U81" i="53"/>
  <c r="V81" i="53"/>
  <c r="N82" i="53"/>
  <c r="O82" i="53"/>
  <c r="P82" i="53"/>
  <c r="Q82" i="53"/>
  <c r="R82" i="53"/>
  <c r="S82" i="53"/>
  <c r="T82" i="53"/>
  <c r="U82" i="53"/>
  <c r="V82" i="53"/>
  <c r="N83" i="53"/>
  <c r="O83" i="53"/>
  <c r="P83" i="53"/>
  <c r="Q83" i="53"/>
  <c r="R83" i="53"/>
  <c r="S83" i="53"/>
  <c r="T83" i="53"/>
  <c r="U83" i="53"/>
  <c r="V83" i="53"/>
  <c r="N84" i="53"/>
  <c r="O84" i="53"/>
  <c r="P84" i="53"/>
  <c r="Q84" i="53"/>
  <c r="R84" i="53"/>
  <c r="S84" i="53"/>
  <c r="T84" i="53"/>
  <c r="U84" i="53"/>
  <c r="V84" i="53"/>
  <c r="N85" i="53"/>
  <c r="O85" i="53"/>
  <c r="P85" i="53"/>
  <c r="Q85" i="53"/>
  <c r="R85" i="53"/>
  <c r="S85" i="53"/>
  <c r="T85" i="53"/>
  <c r="U85" i="53"/>
  <c r="V85" i="53"/>
  <c r="N86" i="53"/>
  <c r="O86" i="53"/>
  <c r="P86" i="53"/>
  <c r="Q86" i="53"/>
  <c r="R86" i="53"/>
  <c r="S86" i="53"/>
  <c r="T86" i="53"/>
  <c r="U86" i="53"/>
  <c r="V86" i="53"/>
  <c r="N87" i="53"/>
  <c r="O87" i="53"/>
  <c r="P87" i="53"/>
  <c r="Q87" i="53"/>
  <c r="R87" i="53"/>
  <c r="S87" i="53"/>
  <c r="T87" i="53"/>
  <c r="U87" i="53"/>
  <c r="V87" i="53"/>
  <c r="N88" i="53"/>
  <c r="O88" i="53"/>
  <c r="P88" i="53"/>
  <c r="Q88" i="53"/>
  <c r="R88" i="53"/>
  <c r="S88" i="53"/>
  <c r="T88" i="53"/>
  <c r="U88" i="53"/>
  <c r="V88" i="53"/>
  <c r="N89" i="53"/>
  <c r="O89" i="53"/>
  <c r="P89" i="53"/>
  <c r="Q89" i="53"/>
  <c r="R89" i="53"/>
  <c r="S89" i="53"/>
  <c r="T89" i="53"/>
  <c r="U89" i="53"/>
  <c r="V89" i="53"/>
  <c r="W89" i="53"/>
  <c r="O76" i="53"/>
  <c r="P76" i="53"/>
  <c r="Q76" i="53"/>
  <c r="R76" i="53"/>
  <c r="S76" i="53"/>
  <c r="T76" i="53"/>
  <c r="U76" i="53"/>
  <c r="V76" i="53"/>
  <c r="N76" i="53"/>
  <c r="O75" i="53"/>
  <c r="P75" i="53"/>
  <c r="Q75" i="53"/>
  <c r="R75" i="53"/>
  <c r="S75" i="53"/>
  <c r="T75" i="53"/>
  <c r="U75" i="53"/>
  <c r="V75" i="53"/>
  <c r="N75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48" i="50"/>
  <c r="W58" i="54"/>
  <c r="V58" i="54"/>
  <c r="U58" i="54"/>
  <c r="T58" i="54"/>
  <c r="Q58" i="54"/>
  <c r="P58" i="54"/>
  <c r="O58" i="54"/>
  <c r="N58" i="54"/>
  <c r="Z62" i="54"/>
  <c r="W62" i="54"/>
  <c r="V62" i="54"/>
  <c r="U62" i="54"/>
  <c r="T62" i="54"/>
  <c r="Q62" i="54"/>
  <c r="P62" i="54"/>
  <c r="O62" i="54"/>
  <c r="N62" i="54"/>
  <c r="K62" i="54"/>
  <c r="J62" i="54"/>
  <c r="I62" i="54"/>
  <c r="H62" i="54"/>
  <c r="AC60" i="54"/>
  <c r="W60" i="54"/>
  <c r="V60" i="54"/>
  <c r="Q60" i="54"/>
  <c r="P60" i="54"/>
  <c r="AC59" i="54"/>
  <c r="W59" i="54"/>
  <c r="Q59" i="54"/>
  <c r="K58" i="54"/>
  <c r="J58" i="54"/>
  <c r="I58" i="54"/>
  <c r="H58" i="54"/>
  <c r="AB57" i="54"/>
  <c r="V57" i="54"/>
  <c r="P57" i="54"/>
  <c r="T56" i="54"/>
  <c r="N56" i="54"/>
  <c r="H56" i="54"/>
  <c r="P55" i="54"/>
  <c r="O55" i="54"/>
  <c r="W53" i="54"/>
  <c r="V53" i="54"/>
  <c r="U53" i="54"/>
  <c r="T53" i="54"/>
  <c r="Q53" i="54"/>
  <c r="P53" i="54"/>
  <c r="O53" i="54"/>
  <c r="N53" i="54"/>
  <c r="K53" i="54"/>
  <c r="J53" i="54"/>
  <c r="I53" i="54"/>
  <c r="H53" i="54"/>
  <c r="B42" i="46"/>
  <c r="B41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W53" i="6"/>
  <c r="K53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E28" i="3"/>
  <c r="D28" i="3"/>
  <c r="C28" i="3"/>
  <c r="B28" i="3"/>
  <c r="E27" i="3"/>
  <c r="D27" i="3"/>
  <c r="C27" i="3"/>
  <c r="B27" i="3"/>
  <c r="AM53" i="88" l="1"/>
  <c r="AM54" i="88"/>
  <c r="AM55" i="88"/>
  <c r="AM56" i="88"/>
  <c r="AM57" i="88"/>
  <c r="AM58" i="88"/>
  <c r="AM59" i="88"/>
  <c r="AM60" i="88"/>
  <c r="AM61" i="88"/>
  <c r="AM62" i="88"/>
  <c r="AM63" i="88"/>
  <c r="AM64" i="88"/>
  <c r="AM65" i="88"/>
  <c r="AM66" i="88"/>
  <c r="AM52" i="88"/>
  <c r="B30" i="35" l="1"/>
  <c r="C30" i="35"/>
  <c r="D30" i="35"/>
  <c r="E30" i="35"/>
  <c r="F30" i="35"/>
  <c r="G30" i="35"/>
  <c r="H30" i="35"/>
  <c r="I30" i="35"/>
  <c r="J30" i="35"/>
  <c r="K30" i="35"/>
  <c r="L30" i="35"/>
  <c r="M30" i="35"/>
  <c r="B31" i="35"/>
  <c r="C31" i="35"/>
  <c r="D31" i="35"/>
  <c r="E31" i="35"/>
  <c r="F31" i="35"/>
  <c r="G31" i="35"/>
  <c r="H31" i="35"/>
  <c r="I31" i="35"/>
  <c r="J31" i="35"/>
  <c r="K31" i="35"/>
  <c r="L31" i="35"/>
  <c r="M31" i="35"/>
  <c r="B32" i="35"/>
  <c r="C32" i="35"/>
  <c r="D32" i="35"/>
  <c r="E32" i="35"/>
  <c r="F32" i="35"/>
  <c r="G32" i="35"/>
  <c r="H32" i="35"/>
  <c r="I32" i="35"/>
  <c r="J32" i="35"/>
  <c r="K32" i="35"/>
  <c r="L32" i="35"/>
  <c r="M32" i="35"/>
  <c r="B33" i="35"/>
  <c r="C33" i="35"/>
  <c r="D33" i="35"/>
  <c r="E33" i="35"/>
  <c r="F33" i="35"/>
  <c r="G33" i="35"/>
  <c r="H33" i="35"/>
  <c r="I33" i="35"/>
  <c r="J33" i="35"/>
  <c r="K33" i="35"/>
  <c r="L33" i="35"/>
  <c r="M33" i="35"/>
  <c r="B34" i="35"/>
  <c r="C34" i="35"/>
  <c r="D34" i="35"/>
  <c r="E34" i="35"/>
  <c r="F34" i="35"/>
  <c r="G34" i="35"/>
  <c r="H34" i="35"/>
  <c r="I34" i="35"/>
  <c r="J34" i="35"/>
  <c r="K34" i="35"/>
  <c r="L34" i="35"/>
  <c r="M34" i="35"/>
  <c r="B35" i="35"/>
  <c r="C35" i="35"/>
  <c r="D35" i="35"/>
  <c r="E35" i="35"/>
  <c r="F35" i="35"/>
  <c r="G35" i="35"/>
  <c r="H35" i="35"/>
  <c r="I35" i="35"/>
  <c r="J35" i="35"/>
  <c r="K35" i="35"/>
  <c r="L35" i="35"/>
  <c r="M35" i="35"/>
  <c r="B36" i="35"/>
  <c r="C36" i="35"/>
  <c r="D36" i="35"/>
  <c r="E36" i="35"/>
  <c r="F36" i="35"/>
  <c r="G36" i="35"/>
  <c r="H36" i="35"/>
  <c r="I36" i="35"/>
  <c r="J36" i="35"/>
  <c r="K36" i="35"/>
  <c r="L36" i="35"/>
  <c r="M36" i="35"/>
  <c r="B37" i="35"/>
  <c r="C37" i="35"/>
  <c r="D37" i="35"/>
  <c r="E37" i="35"/>
  <c r="F37" i="35"/>
  <c r="G37" i="35"/>
  <c r="H37" i="35"/>
  <c r="I37" i="35"/>
  <c r="J37" i="35"/>
  <c r="K37" i="35"/>
  <c r="L37" i="35"/>
  <c r="M37" i="35"/>
  <c r="B38" i="35"/>
  <c r="C38" i="35"/>
  <c r="D38" i="35"/>
  <c r="E38" i="35"/>
  <c r="F38" i="35"/>
  <c r="G38" i="35"/>
  <c r="H38" i="35"/>
  <c r="I38" i="35"/>
  <c r="J38" i="35"/>
  <c r="K38" i="35"/>
  <c r="L38" i="35"/>
  <c r="M38" i="35"/>
  <c r="B39" i="35"/>
  <c r="C39" i="35"/>
  <c r="D39" i="35"/>
  <c r="E39" i="35"/>
  <c r="F39" i="35"/>
  <c r="G39" i="35"/>
  <c r="H39" i="35"/>
  <c r="I39" i="35"/>
  <c r="J39" i="35"/>
  <c r="K39" i="35"/>
  <c r="L39" i="35"/>
  <c r="M39" i="35"/>
  <c r="B40" i="35"/>
  <c r="C40" i="35"/>
  <c r="D40" i="35"/>
  <c r="E40" i="35"/>
  <c r="F40" i="35"/>
  <c r="G40" i="35"/>
  <c r="H40" i="35"/>
  <c r="I40" i="35"/>
  <c r="J40" i="35"/>
  <c r="K40" i="35"/>
  <c r="L40" i="35"/>
  <c r="M40" i="35"/>
  <c r="B41" i="35"/>
  <c r="C41" i="35"/>
  <c r="D41" i="35"/>
  <c r="E41" i="35"/>
  <c r="F41" i="35"/>
  <c r="G41" i="35"/>
  <c r="H41" i="35"/>
  <c r="I41" i="35"/>
  <c r="J41" i="35"/>
  <c r="K41" i="35"/>
  <c r="L41" i="35"/>
  <c r="M41" i="35"/>
  <c r="B42" i="35"/>
  <c r="C42" i="35"/>
  <c r="D42" i="35"/>
  <c r="E42" i="35"/>
  <c r="F42" i="35"/>
  <c r="G42" i="35"/>
  <c r="H42" i="35"/>
  <c r="I42" i="35"/>
  <c r="J42" i="35"/>
  <c r="K42" i="35"/>
  <c r="L42" i="35"/>
  <c r="M42" i="35"/>
  <c r="B43" i="35"/>
  <c r="C43" i="35"/>
  <c r="D43" i="35"/>
  <c r="E43" i="35"/>
  <c r="F43" i="35"/>
  <c r="G43" i="35"/>
  <c r="H43" i="35"/>
  <c r="I43" i="35"/>
  <c r="J43" i="35"/>
  <c r="K43" i="35"/>
  <c r="L43" i="35"/>
  <c r="M43" i="35"/>
  <c r="B44" i="35"/>
  <c r="C44" i="35"/>
  <c r="D44" i="35"/>
  <c r="E44" i="35"/>
  <c r="F44" i="35"/>
  <c r="G44" i="35"/>
  <c r="H44" i="35"/>
  <c r="I44" i="35"/>
  <c r="J44" i="35"/>
  <c r="K44" i="35"/>
  <c r="L44" i="35"/>
  <c r="M44" i="3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28" i="25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28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AM52" i="58"/>
  <c r="AM53" i="58"/>
  <c r="AM54" i="58"/>
  <c r="AM55" i="58"/>
  <c r="AM56" i="58"/>
  <c r="AM57" i="58"/>
  <c r="AM58" i="58"/>
  <c r="AM59" i="58"/>
  <c r="AM60" i="58"/>
  <c r="AM61" i="58"/>
  <c r="AM62" i="58"/>
  <c r="AM63" i="58"/>
  <c r="AM64" i="58"/>
  <c r="AM65" i="58"/>
  <c r="AM66" i="58"/>
  <c r="J50" i="54" l="1"/>
  <c r="K50" i="54"/>
  <c r="H51" i="54"/>
  <c r="I51" i="54"/>
  <c r="J51" i="54"/>
  <c r="K51" i="54"/>
  <c r="H52" i="54"/>
  <c r="I52" i="54"/>
  <c r="J52" i="54"/>
  <c r="K52" i="54"/>
  <c r="H54" i="54"/>
  <c r="I54" i="54"/>
  <c r="J54" i="54"/>
  <c r="K54" i="54"/>
  <c r="H55" i="54"/>
  <c r="I55" i="54"/>
  <c r="J55" i="54"/>
  <c r="K55" i="54"/>
  <c r="I56" i="54"/>
  <c r="J56" i="54"/>
  <c r="K56" i="54"/>
  <c r="H57" i="54"/>
  <c r="I57" i="54"/>
  <c r="J57" i="54"/>
  <c r="K57" i="54"/>
  <c r="H59" i="54"/>
  <c r="I59" i="54"/>
  <c r="J59" i="54"/>
  <c r="K59" i="54"/>
  <c r="H60" i="54"/>
  <c r="I60" i="54"/>
  <c r="J60" i="54"/>
  <c r="K60" i="54"/>
  <c r="H61" i="54"/>
  <c r="I61" i="54"/>
  <c r="J61" i="54"/>
  <c r="K61" i="54"/>
  <c r="H63" i="54"/>
  <c r="I63" i="54"/>
  <c r="J63" i="54"/>
  <c r="K63" i="54"/>
  <c r="H64" i="54"/>
  <c r="I64" i="54"/>
  <c r="J64" i="54"/>
  <c r="K64" i="54"/>
  <c r="N50" i="54"/>
  <c r="O50" i="54"/>
  <c r="P50" i="54"/>
  <c r="Q50" i="54"/>
  <c r="T50" i="54"/>
  <c r="U50" i="54"/>
  <c r="V50" i="54"/>
  <c r="W50" i="54"/>
  <c r="Z50" i="54"/>
  <c r="AA50" i="54"/>
  <c r="AB50" i="54"/>
  <c r="AC50" i="54"/>
  <c r="B28" i="54"/>
  <c r="I50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AM52" i="48"/>
  <c r="AM53" i="48"/>
  <c r="AM54" i="48"/>
  <c r="AM55" i="48"/>
  <c r="AM56" i="48"/>
  <c r="AM57" i="48"/>
  <c r="AM58" i="48"/>
  <c r="AM59" i="48"/>
  <c r="AM60" i="48"/>
  <c r="AM61" i="48"/>
  <c r="AM62" i="48"/>
  <c r="AM63" i="48"/>
  <c r="AM64" i="48"/>
  <c r="AM51" i="48"/>
  <c r="AM50" i="48"/>
  <c r="H50" i="54" l="1"/>
  <c r="T64" i="46"/>
  <c r="N64" i="46"/>
  <c r="H64" i="46"/>
  <c r="T63" i="46"/>
  <c r="N63" i="46"/>
  <c r="H63" i="46"/>
  <c r="Z62" i="46"/>
  <c r="T62" i="46"/>
  <c r="N62" i="46"/>
  <c r="N60" i="46"/>
  <c r="Z59" i="46"/>
  <c r="T59" i="46"/>
  <c r="N59" i="46"/>
  <c r="H59" i="46"/>
  <c r="T57" i="46"/>
  <c r="N57" i="46"/>
  <c r="H57" i="46"/>
  <c r="T56" i="46"/>
  <c r="N56" i="46"/>
  <c r="H56" i="46"/>
  <c r="T55" i="46"/>
  <c r="N55" i="46"/>
  <c r="H55" i="46"/>
  <c r="T54" i="46"/>
  <c r="N54" i="46"/>
  <c r="H54" i="46"/>
  <c r="T53" i="46"/>
  <c r="N53" i="46"/>
  <c r="H53" i="46"/>
  <c r="AC52" i="46"/>
  <c r="AB52" i="46"/>
  <c r="AA52" i="46"/>
  <c r="Z52" i="46"/>
  <c r="T52" i="46"/>
  <c r="N52" i="46"/>
  <c r="H52" i="46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52" i="7"/>
  <c r="H56" i="4"/>
  <c r="H55" i="4"/>
  <c r="BB76" i="53" l="1"/>
  <c r="BB77" i="53"/>
  <c r="BB78" i="53"/>
  <c r="BB79" i="53"/>
  <c r="BB80" i="53"/>
  <c r="BB81" i="53"/>
  <c r="BB82" i="53"/>
  <c r="BB83" i="53"/>
  <c r="BB84" i="53"/>
  <c r="BB85" i="53"/>
  <c r="BB86" i="53"/>
  <c r="BB87" i="53"/>
  <c r="BB88" i="53"/>
  <c r="BB89" i="53"/>
  <c r="BB75" i="53"/>
  <c r="AR66" i="96"/>
  <c r="AQ66" i="96"/>
  <c r="AP66" i="96"/>
  <c r="AO66" i="96"/>
  <c r="AN66" i="96"/>
  <c r="AL66" i="96"/>
  <c r="AI66" i="96"/>
  <c r="AH66" i="96"/>
  <c r="AG66" i="96"/>
  <c r="AF66" i="96"/>
  <c r="AE66" i="96"/>
  <c r="AD66" i="96"/>
  <c r="AC66" i="96"/>
  <c r="Z66" i="96"/>
  <c r="Y66" i="96"/>
  <c r="X66" i="96"/>
  <c r="W66" i="96"/>
  <c r="V66" i="96"/>
  <c r="U66" i="96"/>
  <c r="T66" i="96"/>
  <c r="Q66" i="96"/>
  <c r="P66" i="96"/>
  <c r="O66" i="96"/>
  <c r="N66" i="96"/>
  <c r="M66" i="96"/>
  <c r="L66" i="96"/>
  <c r="K66" i="96"/>
  <c r="AR65" i="96"/>
  <c r="AQ65" i="96"/>
  <c r="AP65" i="96"/>
  <c r="AO65" i="96"/>
  <c r="AN65" i="96"/>
  <c r="AL65" i="96"/>
  <c r="AI65" i="96"/>
  <c r="AH65" i="96"/>
  <c r="AG65" i="96"/>
  <c r="AF65" i="96"/>
  <c r="AE65" i="96"/>
  <c r="AD65" i="96"/>
  <c r="AC65" i="96"/>
  <c r="Z65" i="96"/>
  <c r="Y65" i="96"/>
  <c r="X65" i="96"/>
  <c r="W65" i="96"/>
  <c r="V65" i="96"/>
  <c r="U65" i="96"/>
  <c r="T65" i="96"/>
  <c r="Q65" i="96"/>
  <c r="P65" i="96"/>
  <c r="O65" i="96"/>
  <c r="N65" i="96"/>
  <c r="M65" i="96"/>
  <c r="L65" i="96"/>
  <c r="K65" i="96"/>
  <c r="AR64" i="96"/>
  <c r="AQ64" i="96"/>
  <c r="AP64" i="96"/>
  <c r="AO64" i="96"/>
  <c r="AN64" i="96"/>
  <c r="AL64" i="96"/>
  <c r="AI64" i="96"/>
  <c r="AH64" i="96"/>
  <c r="AG64" i="96"/>
  <c r="AF64" i="96"/>
  <c r="AE64" i="96"/>
  <c r="AD64" i="96"/>
  <c r="AC64" i="96"/>
  <c r="Z64" i="96"/>
  <c r="Y64" i="96"/>
  <c r="X64" i="96"/>
  <c r="W64" i="96"/>
  <c r="V64" i="96"/>
  <c r="U64" i="96"/>
  <c r="T64" i="96"/>
  <c r="Q64" i="96"/>
  <c r="P64" i="96"/>
  <c r="O64" i="96"/>
  <c r="N64" i="96"/>
  <c r="M64" i="96"/>
  <c r="L64" i="96"/>
  <c r="K64" i="96"/>
  <c r="AR63" i="96"/>
  <c r="AQ63" i="96"/>
  <c r="AP63" i="96"/>
  <c r="AO63" i="96"/>
  <c r="AN63" i="96"/>
  <c r="AL63" i="96"/>
  <c r="AI63" i="96"/>
  <c r="AH63" i="96"/>
  <c r="AG63" i="96"/>
  <c r="AF63" i="96"/>
  <c r="AE63" i="96"/>
  <c r="AD63" i="96"/>
  <c r="AC63" i="96"/>
  <c r="Z63" i="96"/>
  <c r="Y63" i="96"/>
  <c r="X63" i="96"/>
  <c r="W63" i="96"/>
  <c r="V63" i="96"/>
  <c r="U63" i="96"/>
  <c r="T63" i="96"/>
  <c r="Q63" i="96"/>
  <c r="P63" i="96"/>
  <c r="O63" i="96"/>
  <c r="N63" i="96"/>
  <c r="M63" i="96"/>
  <c r="L63" i="96"/>
  <c r="K63" i="96"/>
  <c r="AR62" i="96"/>
  <c r="AQ62" i="96"/>
  <c r="AP62" i="96"/>
  <c r="AO62" i="96"/>
  <c r="AN62" i="96"/>
  <c r="AL62" i="96"/>
  <c r="AI62" i="96"/>
  <c r="AH62" i="96"/>
  <c r="AG62" i="96"/>
  <c r="AF62" i="96"/>
  <c r="AE62" i="96"/>
  <c r="AD62" i="96"/>
  <c r="AC62" i="96"/>
  <c r="Z62" i="96"/>
  <c r="Y62" i="96"/>
  <c r="X62" i="96"/>
  <c r="W62" i="96"/>
  <c r="V62" i="96"/>
  <c r="U62" i="96"/>
  <c r="T62" i="96"/>
  <c r="Q62" i="96"/>
  <c r="P62" i="96"/>
  <c r="O62" i="96"/>
  <c r="N62" i="96"/>
  <c r="M62" i="96"/>
  <c r="L62" i="96"/>
  <c r="K62" i="96"/>
  <c r="AR61" i="96"/>
  <c r="AQ61" i="96"/>
  <c r="AP61" i="96"/>
  <c r="AO61" i="96"/>
  <c r="AN61" i="96"/>
  <c r="AL61" i="96"/>
  <c r="AI61" i="96"/>
  <c r="AH61" i="96"/>
  <c r="AG61" i="96"/>
  <c r="AF61" i="96"/>
  <c r="AE61" i="96"/>
  <c r="AD61" i="96"/>
  <c r="AC61" i="96"/>
  <c r="Z61" i="96"/>
  <c r="Y61" i="96"/>
  <c r="X61" i="96"/>
  <c r="W61" i="96"/>
  <c r="V61" i="96"/>
  <c r="U61" i="96"/>
  <c r="T61" i="96"/>
  <c r="Q61" i="96"/>
  <c r="P61" i="96"/>
  <c r="O61" i="96"/>
  <c r="N61" i="96"/>
  <c r="M61" i="96"/>
  <c r="L61" i="96"/>
  <c r="K61" i="96"/>
  <c r="AR60" i="96"/>
  <c r="AQ60" i="96"/>
  <c r="AP60" i="96"/>
  <c r="AO60" i="96"/>
  <c r="AN60" i="96"/>
  <c r="AL60" i="96"/>
  <c r="AI60" i="96"/>
  <c r="AH60" i="96"/>
  <c r="AG60" i="96"/>
  <c r="AF60" i="96"/>
  <c r="AE60" i="96"/>
  <c r="AD60" i="96"/>
  <c r="AC60" i="96"/>
  <c r="Z60" i="96"/>
  <c r="Y60" i="96"/>
  <c r="X60" i="96"/>
  <c r="W60" i="96"/>
  <c r="V60" i="96"/>
  <c r="U60" i="96"/>
  <c r="T60" i="96"/>
  <c r="Q60" i="96"/>
  <c r="P60" i="96"/>
  <c r="O60" i="96"/>
  <c r="N60" i="96"/>
  <c r="M60" i="96"/>
  <c r="L60" i="96"/>
  <c r="K60" i="96"/>
  <c r="AR59" i="96"/>
  <c r="AQ59" i="96"/>
  <c r="AP59" i="96"/>
  <c r="AO59" i="96"/>
  <c r="AN59" i="96"/>
  <c r="AL59" i="96"/>
  <c r="AI59" i="96"/>
  <c r="AH59" i="96"/>
  <c r="AG59" i="96"/>
  <c r="AF59" i="96"/>
  <c r="AE59" i="96"/>
  <c r="AD59" i="96"/>
  <c r="AC59" i="96"/>
  <c r="Z59" i="96"/>
  <c r="Y59" i="96"/>
  <c r="X59" i="96"/>
  <c r="W59" i="96"/>
  <c r="V59" i="96"/>
  <c r="U59" i="96"/>
  <c r="T59" i="96"/>
  <c r="Q59" i="96"/>
  <c r="P59" i="96"/>
  <c r="O59" i="96"/>
  <c r="N59" i="96"/>
  <c r="M59" i="96"/>
  <c r="L59" i="96"/>
  <c r="K59" i="96"/>
  <c r="AR58" i="96"/>
  <c r="AQ58" i="96"/>
  <c r="AP58" i="96"/>
  <c r="AO58" i="96"/>
  <c r="AN58" i="96"/>
  <c r="AL58" i="96"/>
  <c r="AI58" i="96"/>
  <c r="AH58" i="96"/>
  <c r="AG58" i="96"/>
  <c r="AF58" i="96"/>
  <c r="AE58" i="96"/>
  <c r="AD58" i="96"/>
  <c r="AC58" i="96"/>
  <c r="Z58" i="96"/>
  <c r="Y58" i="96"/>
  <c r="X58" i="96"/>
  <c r="W58" i="96"/>
  <c r="V58" i="96"/>
  <c r="U58" i="96"/>
  <c r="T58" i="96"/>
  <c r="Q58" i="96"/>
  <c r="P58" i="96"/>
  <c r="O58" i="96"/>
  <c r="N58" i="96"/>
  <c r="M58" i="96"/>
  <c r="L58" i="96"/>
  <c r="K58" i="96"/>
  <c r="AR57" i="96"/>
  <c r="AQ57" i="96"/>
  <c r="AP57" i="96"/>
  <c r="AO57" i="96"/>
  <c r="AN57" i="96"/>
  <c r="AL57" i="96"/>
  <c r="AI57" i="96"/>
  <c r="AH57" i="96"/>
  <c r="AG57" i="96"/>
  <c r="AF57" i="96"/>
  <c r="AE57" i="96"/>
  <c r="AD57" i="96"/>
  <c r="AC57" i="96"/>
  <c r="Z57" i="96"/>
  <c r="Y57" i="96"/>
  <c r="X57" i="96"/>
  <c r="W57" i="96"/>
  <c r="V57" i="96"/>
  <c r="U57" i="96"/>
  <c r="T57" i="96"/>
  <c r="Q57" i="96"/>
  <c r="P57" i="96"/>
  <c r="O57" i="96"/>
  <c r="N57" i="96"/>
  <c r="M57" i="96"/>
  <c r="L57" i="96"/>
  <c r="K57" i="96"/>
  <c r="AR56" i="96"/>
  <c r="AQ56" i="96"/>
  <c r="AP56" i="96"/>
  <c r="AO56" i="96"/>
  <c r="AN56" i="96"/>
  <c r="AL56" i="96"/>
  <c r="AI56" i="96"/>
  <c r="AH56" i="96"/>
  <c r="AG56" i="96"/>
  <c r="AF56" i="96"/>
  <c r="AE56" i="96"/>
  <c r="AD56" i="96"/>
  <c r="AC56" i="96"/>
  <c r="Z56" i="96"/>
  <c r="Y56" i="96"/>
  <c r="X56" i="96"/>
  <c r="W56" i="96"/>
  <c r="V56" i="96"/>
  <c r="U56" i="96"/>
  <c r="T56" i="96"/>
  <c r="Q56" i="96"/>
  <c r="P56" i="96"/>
  <c r="O56" i="96"/>
  <c r="N56" i="96"/>
  <c r="M56" i="96"/>
  <c r="L56" i="96"/>
  <c r="K56" i="96"/>
  <c r="AR55" i="96"/>
  <c r="AQ55" i="96"/>
  <c r="AP55" i="96"/>
  <c r="AO55" i="96"/>
  <c r="AN55" i="96"/>
  <c r="AL55" i="96"/>
  <c r="AI55" i="96"/>
  <c r="AH55" i="96"/>
  <c r="AG55" i="96"/>
  <c r="AF55" i="96"/>
  <c r="AE55" i="96"/>
  <c r="AD55" i="96"/>
  <c r="AC55" i="96"/>
  <c r="Z55" i="96"/>
  <c r="Y55" i="96"/>
  <c r="X55" i="96"/>
  <c r="W55" i="96"/>
  <c r="V55" i="96"/>
  <c r="U55" i="96"/>
  <c r="T55" i="96"/>
  <c r="Q55" i="96"/>
  <c r="P55" i="96"/>
  <c r="O55" i="96"/>
  <c r="N55" i="96"/>
  <c r="M55" i="96"/>
  <c r="L55" i="96"/>
  <c r="K55" i="96"/>
  <c r="AR54" i="96"/>
  <c r="AQ54" i="96"/>
  <c r="AP54" i="96"/>
  <c r="AO54" i="96"/>
  <c r="AN54" i="96"/>
  <c r="AL54" i="96"/>
  <c r="AI54" i="96"/>
  <c r="AH54" i="96"/>
  <c r="AG54" i="96"/>
  <c r="AF54" i="96"/>
  <c r="AE54" i="96"/>
  <c r="AD54" i="96"/>
  <c r="AC54" i="96"/>
  <c r="Z54" i="96"/>
  <c r="Y54" i="96"/>
  <c r="X54" i="96"/>
  <c r="W54" i="96"/>
  <c r="V54" i="96"/>
  <c r="U54" i="96"/>
  <c r="T54" i="96"/>
  <c r="Q54" i="96"/>
  <c r="P54" i="96"/>
  <c r="O54" i="96"/>
  <c r="N54" i="96"/>
  <c r="M54" i="96"/>
  <c r="L54" i="96"/>
  <c r="K54" i="96"/>
  <c r="AR53" i="96"/>
  <c r="AQ53" i="96"/>
  <c r="AP53" i="96"/>
  <c r="AO53" i="96"/>
  <c r="AN53" i="96"/>
  <c r="AL53" i="96"/>
  <c r="AI53" i="96"/>
  <c r="AH53" i="96"/>
  <c r="AG53" i="96"/>
  <c r="AF53" i="96"/>
  <c r="AE53" i="96"/>
  <c r="AD53" i="96"/>
  <c r="AC53" i="96"/>
  <c r="Z53" i="96"/>
  <c r="Y53" i="96"/>
  <c r="X53" i="96"/>
  <c r="W53" i="96"/>
  <c r="V53" i="96"/>
  <c r="U53" i="96"/>
  <c r="T53" i="96"/>
  <c r="Q53" i="96"/>
  <c r="P53" i="96"/>
  <c r="O53" i="96"/>
  <c r="N53" i="96"/>
  <c r="M53" i="96"/>
  <c r="L53" i="96"/>
  <c r="K53" i="96"/>
  <c r="AR52" i="96"/>
  <c r="AQ52" i="96"/>
  <c r="AP52" i="96"/>
  <c r="AO52" i="96"/>
  <c r="AN52" i="96"/>
  <c r="AL52" i="96"/>
  <c r="AI52" i="96"/>
  <c r="AH52" i="96"/>
  <c r="AG52" i="96"/>
  <c r="AF52" i="96"/>
  <c r="AE52" i="96"/>
  <c r="AD52" i="96"/>
  <c r="AC52" i="96"/>
  <c r="Z52" i="96"/>
  <c r="Y52" i="96"/>
  <c r="X52" i="96"/>
  <c r="W52" i="96"/>
  <c r="V52" i="96"/>
  <c r="U52" i="96"/>
  <c r="T52" i="96"/>
  <c r="Q52" i="96"/>
  <c r="P52" i="96"/>
  <c r="O52" i="96"/>
  <c r="N52" i="96"/>
  <c r="M52" i="96"/>
  <c r="L52" i="96"/>
  <c r="K52" i="96"/>
  <c r="AR43" i="96"/>
  <c r="AQ43" i="96"/>
  <c r="AP43" i="96"/>
  <c r="AO43" i="96"/>
  <c r="AN43" i="96"/>
  <c r="AM43" i="96"/>
  <c r="AL43" i="96"/>
  <c r="AI43" i="96"/>
  <c r="AH43" i="96"/>
  <c r="AG43" i="96"/>
  <c r="AF43" i="96"/>
  <c r="AE43" i="96"/>
  <c r="AD43" i="96"/>
  <c r="AC43" i="96"/>
  <c r="Z43" i="96"/>
  <c r="Y43" i="96"/>
  <c r="X43" i="96"/>
  <c r="W43" i="96"/>
  <c r="V43" i="96"/>
  <c r="U43" i="96"/>
  <c r="T43" i="96"/>
  <c r="Q43" i="96"/>
  <c r="P43" i="96"/>
  <c r="O43" i="96"/>
  <c r="N43" i="96"/>
  <c r="M43" i="96"/>
  <c r="L43" i="96"/>
  <c r="K43" i="96"/>
  <c r="AR42" i="96"/>
  <c r="AQ42" i="96"/>
  <c r="AP42" i="96"/>
  <c r="AO42" i="96"/>
  <c r="AN42" i="96"/>
  <c r="AM42" i="96"/>
  <c r="AL42" i="96"/>
  <c r="AI42" i="96"/>
  <c r="AH42" i="96"/>
  <c r="AG42" i="96"/>
  <c r="AF42" i="96"/>
  <c r="AE42" i="96"/>
  <c r="AD42" i="96"/>
  <c r="AC42" i="96"/>
  <c r="Z42" i="96"/>
  <c r="Y42" i="96"/>
  <c r="X42" i="96"/>
  <c r="W42" i="96"/>
  <c r="V42" i="96"/>
  <c r="U42" i="96"/>
  <c r="T42" i="96"/>
  <c r="Q42" i="96"/>
  <c r="P42" i="96"/>
  <c r="O42" i="96"/>
  <c r="N42" i="96"/>
  <c r="M42" i="96"/>
  <c r="L42" i="96"/>
  <c r="K42" i="96"/>
  <c r="AR41" i="96"/>
  <c r="AQ41" i="96"/>
  <c r="AP41" i="96"/>
  <c r="AO41" i="96"/>
  <c r="AN41" i="96"/>
  <c r="AM41" i="96"/>
  <c r="AL41" i="96"/>
  <c r="AI41" i="96"/>
  <c r="AH41" i="96"/>
  <c r="AG41" i="96"/>
  <c r="AF41" i="96"/>
  <c r="AE41" i="96"/>
  <c r="AD41" i="96"/>
  <c r="AC41" i="96"/>
  <c r="Z41" i="96"/>
  <c r="Y41" i="96"/>
  <c r="X41" i="96"/>
  <c r="W41" i="96"/>
  <c r="V41" i="96"/>
  <c r="U41" i="96"/>
  <c r="T41" i="96"/>
  <c r="Q41" i="96"/>
  <c r="P41" i="96"/>
  <c r="O41" i="96"/>
  <c r="N41" i="96"/>
  <c r="M41" i="96"/>
  <c r="L41" i="96"/>
  <c r="K41" i="96"/>
  <c r="AR40" i="96"/>
  <c r="AQ40" i="96"/>
  <c r="AP40" i="96"/>
  <c r="AO40" i="96"/>
  <c r="AN40" i="96"/>
  <c r="AM40" i="96"/>
  <c r="AL40" i="96"/>
  <c r="AI40" i="96"/>
  <c r="AH40" i="96"/>
  <c r="AG40" i="96"/>
  <c r="AF40" i="96"/>
  <c r="AE40" i="96"/>
  <c r="AD40" i="96"/>
  <c r="AC40" i="96"/>
  <c r="Z40" i="96"/>
  <c r="Y40" i="96"/>
  <c r="X40" i="96"/>
  <c r="W40" i="96"/>
  <c r="V40" i="96"/>
  <c r="U40" i="96"/>
  <c r="T40" i="96"/>
  <c r="Q40" i="96"/>
  <c r="P40" i="96"/>
  <c r="O40" i="96"/>
  <c r="N40" i="96"/>
  <c r="M40" i="96"/>
  <c r="L40" i="96"/>
  <c r="K40" i="96"/>
  <c r="AR39" i="96"/>
  <c r="AQ39" i="96"/>
  <c r="AP39" i="96"/>
  <c r="AO39" i="96"/>
  <c r="AN39" i="96"/>
  <c r="AM39" i="96"/>
  <c r="AL39" i="96"/>
  <c r="AI39" i="96"/>
  <c r="AH39" i="96"/>
  <c r="AG39" i="96"/>
  <c r="AF39" i="96"/>
  <c r="AE39" i="96"/>
  <c r="AD39" i="96"/>
  <c r="AC39" i="96"/>
  <c r="Z39" i="96"/>
  <c r="Y39" i="96"/>
  <c r="X39" i="96"/>
  <c r="W39" i="96"/>
  <c r="V39" i="96"/>
  <c r="U39" i="96"/>
  <c r="T39" i="96"/>
  <c r="Q39" i="96"/>
  <c r="P39" i="96"/>
  <c r="O39" i="96"/>
  <c r="N39" i="96"/>
  <c r="M39" i="96"/>
  <c r="L39" i="96"/>
  <c r="K39" i="96"/>
  <c r="AR38" i="96"/>
  <c r="AQ38" i="96"/>
  <c r="AP38" i="96"/>
  <c r="AO38" i="96"/>
  <c r="AN38" i="96"/>
  <c r="AM38" i="96"/>
  <c r="AL38" i="96"/>
  <c r="AI38" i="96"/>
  <c r="AH38" i="96"/>
  <c r="AG38" i="96"/>
  <c r="AF38" i="96"/>
  <c r="AE38" i="96"/>
  <c r="AD38" i="96"/>
  <c r="AC38" i="96"/>
  <c r="Z38" i="96"/>
  <c r="Y38" i="96"/>
  <c r="X38" i="96"/>
  <c r="W38" i="96"/>
  <c r="V38" i="96"/>
  <c r="U38" i="96"/>
  <c r="T38" i="96"/>
  <c r="Q38" i="96"/>
  <c r="P38" i="96"/>
  <c r="O38" i="96"/>
  <c r="N38" i="96"/>
  <c r="M38" i="96"/>
  <c r="L38" i="96"/>
  <c r="K38" i="96"/>
  <c r="AR37" i="96"/>
  <c r="AQ37" i="96"/>
  <c r="AP37" i="96"/>
  <c r="AO37" i="96"/>
  <c r="AN37" i="96"/>
  <c r="AM37" i="96"/>
  <c r="AL37" i="96"/>
  <c r="AI37" i="96"/>
  <c r="AH37" i="96"/>
  <c r="AG37" i="96"/>
  <c r="AF37" i="96"/>
  <c r="AE37" i="96"/>
  <c r="AD37" i="96"/>
  <c r="AC37" i="96"/>
  <c r="Z37" i="96"/>
  <c r="Y37" i="96"/>
  <c r="X37" i="96"/>
  <c r="W37" i="96"/>
  <c r="V37" i="96"/>
  <c r="U37" i="96"/>
  <c r="T37" i="96"/>
  <c r="Q37" i="96"/>
  <c r="P37" i="96"/>
  <c r="O37" i="96"/>
  <c r="N37" i="96"/>
  <c r="M37" i="96"/>
  <c r="L37" i="96"/>
  <c r="K37" i="96"/>
  <c r="AR36" i="96"/>
  <c r="AQ36" i="96"/>
  <c r="AP36" i="96"/>
  <c r="AO36" i="96"/>
  <c r="AN36" i="96"/>
  <c r="AM36" i="96"/>
  <c r="AL36" i="96"/>
  <c r="AI36" i="96"/>
  <c r="AH36" i="96"/>
  <c r="AG36" i="96"/>
  <c r="AF36" i="96"/>
  <c r="AE36" i="96"/>
  <c r="AD36" i="96"/>
  <c r="AC36" i="96"/>
  <c r="Z36" i="96"/>
  <c r="Y36" i="96"/>
  <c r="X36" i="96"/>
  <c r="W36" i="96"/>
  <c r="V36" i="96"/>
  <c r="U36" i="96"/>
  <c r="T36" i="96"/>
  <c r="Q36" i="96"/>
  <c r="P36" i="96"/>
  <c r="O36" i="96"/>
  <c r="N36" i="96"/>
  <c r="M36" i="96"/>
  <c r="L36" i="96"/>
  <c r="K36" i="96"/>
  <c r="AR35" i="96"/>
  <c r="AQ35" i="96"/>
  <c r="AP35" i="96"/>
  <c r="AO35" i="96"/>
  <c r="AN35" i="96"/>
  <c r="AM35" i="96"/>
  <c r="AL35" i="96"/>
  <c r="AI35" i="96"/>
  <c r="AH35" i="96"/>
  <c r="AG35" i="96"/>
  <c r="AF35" i="96"/>
  <c r="AE35" i="96"/>
  <c r="AD35" i="96"/>
  <c r="AC35" i="96"/>
  <c r="Z35" i="96"/>
  <c r="Y35" i="96"/>
  <c r="X35" i="96"/>
  <c r="W35" i="96"/>
  <c r="V35" i="96"/>
  <c r="U35" i="96"/>
  <c r="T35" i="96"/>
  <c r="Q35" i="96"/>
  <c r="P35" i="96"/>
  <c r="O35" i="96"/>
  <c r="N35" i="96"/>
  <c r="M35" i="96"/>
  <c r="L35" i="96"/>
  <c r="K35" i="96"/>
  <c r="AR34" i="96"/>
  <c r="AQ34" i="96"/>
  <c r="AP34" i="96"/>
  <c r="AO34" i="96"/>
  <c r="AN34" i="96"/>
  <c r="AM34" i="96"/>
  <c r="AL34" i="96"/>
  <c r="AI34" i="96"/>
  <c r="AH34" i="96"/>
  <c r="AG34" i="96"/>
  <c r="AF34" i="96"/>
  <c r="AE34" i="96"/>
  <c r="AD34" i="96"/>
  <c r="AC34" i="96"/>
  <c r="Z34" i="96"/>
  <c r="Y34" i="96"/>
  <c r="X34" i="96"/>
  <c r="W34" i="96"/>
  <c r="V34" i="96"/>
  <c r="U34" i="96"/>
  <c r="T34" i="96"/>
  <c r="Q34" i="96"/>
  <c r="P34" i="96"/>
  <c r="O34" i="96"/>
  <c r="N34" i="96"/>
  <c r="M34" i="96"/>
  <c r="L34" i="96"/>
  <c r="K34" i="96"/>
  <c r="AR33" i="96"/>
  <c r="AQ33" i="96"/>
  <c r="AP33" i="96"/>
  <c r="AO33" i="96"/>
  <c r="AN33" i="96"/>
  <c r="AM33" i="96"/>
  <c r="AL33" i="96"/>
  <c r="AI33" i="96"/>
  <c r="AH33" i="96"/>
  <c r="AG33" i="96"/>
  <c r="AF33" i="96"/>
  <c r="AE33" i="96"/>
  <c r="AD33" i="96"/>
  <c r="AC33" i="96"/>
  <c r="Z33" i="96"/>
  <c r="Y33" i="96"/>
  <c r="X33" i="96"/>
  <c r="W33" i="96"/>
  <c r="V33" i="96"/>
  <c r="U33" i="96"/>
  <c r="T33" i="96"/>
  <c r="Q33" i="96"/>
  <c r="P33" i="96"/>
  <c r="O33" i="96"/>
  <c r="N33" i="96"/>
  <c r="M33" i="96"/>
  <c r="L33" i="96"/>
  <c r="K33" i="96"/>
  <c r="AR32" i="96"/>
  <c r="AQ32" i="96"/>
  <c r="AP32" i="96"/>
  <c r="AO32" i="96"/>
  <c r="AN32" i="96"/>
  <c r="AM32" i="96"/>
  <c r="AL32" i="96"/>
  <c r="AI32" i="96"/>
  <c r="AH32" i="96"/>
  <c r="AG32" i="96"/>
  <c r="AF32" i="96"/>
  <c r="AE32" i="96"/>
  <c r="AD32" i="96"/>
  <c r="AC32" i="96"/>
  <c r="Z32" i="96"/>
  <c r="Y32" i="96"/>
  <c r="X32" i="96"/>
  <c r="W32" i="96"/>
  <c r="V32" i="96"/>
  <c r="U32" i="96"/>
  <c r="T32" i="96"/>
  <c r="Q32" i="96"/>
  <c r="P32" i="96"/>
  <c r="O32" i="96"/>
  <c r="N32" i="96"/>
  <c r="M32" i="96"/>
  <c r="L32" i="96"/>
  <c r="K32" i="96"/>
  <c r="AR31" i="96"/>
  <c r="AQ31" i="96"/>
  <c r="AP31" i="96"/>
  <c r="AO31" i="96"/>
  <c r="AN31" i="96"/>
  <c r="AM31" i="96"/>
  <c r="AL31" i="96"/>
  <c r="AI31" i="96"/>
  <c r="AH31" i="96"/>
  <c r="AG31" i="96"/>
  <c r="AF31" i="96"/>
  <c r="AE31" i="96"/>
  <c r="AD31" i="96"/>
  <c r="AC31" i="96"/>
  <c r="Z31" i="96"/>
  <c r="Y31" i="96"/>
  <c r="X31" i="96"/>
  <c r="W31" i="96"/>
  <c r="V31" i="96"/>
  <c r="U31" i="96"/>
  <c r="T31" i="96"/>
  <c r="Q31" i="96"/>
  <c r="P31" i="96"/>
  <c r="O31" i="96"/>
  <c r="N31" i="96"/>
  <c r="M31" i="96"/>
  <c r="L31" i="96"/>
  <c r="K31" i="96"/>
  <c r="AR30" i="96"/>
  <c r="AQ30" i="96"/>
  <c r="AP30" i="96"/>
  <c r="AO30" i="96"/>
  <c r="AN30" i="96"/>
  <c r="AM30" i="96"/>
  <c r="AL30" i="96"/>
  <c r="AI30" i="96"/>
  <c r="AH30" i="96"/>
  <c r="AG30" i="96"/>
  <c r="AF30" i="96"/>
  <c r="AE30" i="96"/>
  <c r="AD30" i="96"/>
  <c r="AC30" i="96"/>
  <c r="Z30" i="96"/>
  <c r="Y30" i="96"/>
  <c r="X30" i="96"/>
  <c r="W30" i="96"/>
  <c r="V30" i="96"/>
  <c r="U30" i="96"/>
  <c r="T30" i="96"/>
  <c r="Q30" i="96"/>
  <c r="P30" i="96"/>
  <c r="O30" i="96"/>
  <c r="N30" i="96"/>
  <c r="M30" i="96"/>
  <c r="L30" i="96"/>
  <c r="K30" i="96"/>
  <c r="AR29" i="96"/>
  <c r="AQ29" i="96"/>
  <c r="AP29" i="96"/>
  <c r="AO29" i="96"/>
  <c r="AN29" i="96"/>
  <c r="AM29" i="96"/>
  <c r="AL29" i="96"/>
  <c r="AI29" i="96"/>
  <c r="AH29" i="96"/>
  <c r="AG29" i="96"/>
  <c r="AF29" i="96"/>
  <c r="AE29" i="96"/>
  <c r="AD29" i="96"/>
  <c r="AC29" i="96"/>
  <c r="Z29" i="96"/>
  <c r="Y29" i="96"/>
  <c r="X29" i="96"/>
  <c r="W29" i="96"/>
  <c r="V29" i="96"/>
  <c r="U29" i="96"/>
  <c r="T29" i="96"/>
  <c r="Q29" i="96"/>
  <c r="P29" i="96"/>
  <c r="O29" i="96"/>
  <c r="N29" i="96"/>
  <c r="M29" i="96"/>
  <c r="L29" i="96"/>
  <c r="K29" i="96"/>
  <c r="B41" i="94"/>
  <c r="B40" i="94"/>
  <c r="B39" i="94"/>
  <c r="B38" i="94"/>
  <c r="B37" i="94"/>
  <c r="B36" i="94"/>
  <c r="B35" i="94"/>
  <c r="B34" i="94"/>
  <c r="B33" i="94"/>
  <c r="B32" i="94"/>
  <c r="B31" i="94"/>
  <c r="B30" i="94"/>
  <c r="B29" i="94"/>
  <c r="B28" i="94"/>
  <c r="B27" i="94"/>
  <c r="B49" i="87"/>
  <c r="AR66" i="88" l="1"/>
  <c r="AQ66" i="88"/>
  <c r="AP66" i="88"/>
  <c r="AO66" i="88"/>
  <c r="AN66" i="88"/>
  <c r="AL66" i="88"/>
  <c r="AI66" i="88"/>
  <c r="AH66" i="88"/>
  <c r="AG66" i="88"/>
  <c r="AF66" i="88"/>
  <c r="AE66" i="88"/>
  <c r="AD66" i="88"/>
  <c r="AC66" i="88"/>
  <c r="Z66" i="88"/>
  <c r="Y66" i="88"/>
  <c r="X66" i="88"/>
  <c r="W66" i="88"/>
  <c r="V66" i="88"/>
  <c r="U66" i="88"/>
  <c r="T66" i="88"/>
  <c r="Q66" i="88"/>
  <c r="P66" i="88"/>
  <c r="O66" i="88"/>
  <c r="N66" i="88"/>
  <c r="M66" i="88"/>
  <c r="L66" i="88"/>
  <c r="K66" i="88"/>
  <c r="AR65" i="88"/>
  <c r="AQ65" i="88"/>
  <c r="AP65" i="88"/>
  <c r="AO65" i="88"/>
  <c r="AN65" i="88"/>
  <c r="AL65" i="88"/>
  <c r="AI65" i="88"/>
  <c r="AH65" i="88"/>
  <c r="AG65" i="88"/>
  <c r="AF65" i="88"/>
  <c r="AE65" i="88"/>
  <c r="AD65" i="88"/>
  <c r="AC65" i="88"/>
  <c r="Z65" i="88"/>
  <c r="Y65" i="88"/>
  <c r="X65" i="88"/>
  <c r="W65" i="88"/>
  <c r="V65" i="88"/>
  <c r="U65" i="88"/>
  <c r="T65" i="88"/>
  <c r="Q65" i="88"/>
  <c r="P65" i="88"/>
  <c r="O65" i="88"/>
  <c r="N65" i="88"/>
  <c r="M65" i="88"/>
  <c r="L65" i="88"/>
  <c r="K65" i="88"/>
  <c r="AR64" i="88"/>
  <c r="AQ64" i="88"/>
  <c r="AP64" i="88"/>
  <c r="AO64" i="88"/>
  <c r="AN64" i="88"/>
  <c r="AL64" i="88"/>
  <c r="AI64" i="88"/>
  <c r="AH64" i="88"/>
  <c r="AG64" i="88"/>
  <c r="AF64" i="88"/>
  <c r="AE64" i="88"/>
  <c r="AD64" i="88"/>
  <c r="AC64" i="88"/>
  <c r="Z64" i="88"/>
  <c r="Y64" i="88"/>
  <c r="X64" i="88"/>
  <c r="W64" i="88"/>
  <c r="V64" i="88"/>
  <c r="U64" i="88"/>
  <c r="T64" i="88"/>
  <c r="Q64" i="88"/>
  <c r="P64" i="88"/>
  <c r="O64" i="88"/>
  <c r="N64" i="88"/>
  <c r="M64" i="88"/>
  <c r="L64" i="88"/>
  <c r="K64" i="88"/>
  <c r="AR63" i="88"/>
  <c r="AQ63" i="88"/>
  <c r="AP63" i="88"/>
  <c r="AO63" i="88"/>
  <c r="AN63" i="88"/>
  <c r="AL63" i="88"/>
  <c r="AI63" i="88"/>
  <c r="AH63" i="88"/>
  <c r="AG63" i="88"/>
  <c r="AF63" i="88"/>
  <c r="AE63" i="88"/>
  <c r="AD63" i="88"/>
  <c r="AC63" i="88"/>
  <c r="Z63" i="88"/>
  <c r="Y63" i="88"/>
  <c r="X63" i="88"/>
  <c r="W63" i="88"/>
  <c r="V63" i="88"/>
  <c r="U63" i="88"/>
  <c r="T63" i="88"/>
  <c r="Q63" i="88"/>
  <c r="P63" i="88"/>
  <c r="O63" i="88"/>
  <c r="N63" i="88"/>
  <c r="M63" i="88"/>
  <c r="L63" i="88"/>
  <c r="K63" i="88"/>
  <c r="AR62" i="88"/>
  <c r="AQ62" i="88"/>
  <c r="AP62" i="88"/>
  <c r="AO62" i="88"/>
  <c r="AN62" i="88"/>
  <c r="AL62" i="88"/>
  <c r="AI62" i="88"/>
  <c r="AH62" i="88"/>
  <c r="AG62" i="88"/>
  <c r="AF62" i="88"/>
  <c r="AE62" i="88"/>
  <c r="AD62" i="88"/>
  <c r="AC62" i="88"/>
  <c r="Z62" i="88"/>
  <c r="Y62" i="88"/>
  <c r="X62" i="88"/>
  <c r="W62" i="88"/>
  <c r="V62" i="88"/>
  <c r="U62" i="88"/>
  <c r="T62" i="88"/>
  <c r="Q62" i="88"/>
  <c r="P62" i="88"/>
  <c r="O62" i="88"/>
  <c r="N62" i="88"/>
  <c r="M62" i="88"/>
  <c r="L62" i="88"/>
  <c r="K62" i="88"/>
  <c r="AR61" i="88"/>
  <c r="AQ61" i="88"/>
  <c r="AP61" i="88"/>
  <c r="AO61" i="88"/>
  <c r="AN61" i="88"/>
  <c r="AL61" i="88"/>
  <c r="AI61" i="88"/>
  <c r="AH61" i="88"/>
  <c r="AG61" i="88"/>
  <c r="AF61" i="88"/>
  <c r="AE61" i="88"/>
  <c r="AD61" i="88"/>
  <c r="AC61" i="88"/>
  <c r="Z61" i="88"/>
  <c r="Y61" i="88"/>
  <c r="X61" i="88"/>
  <c r="W61" i="88"/>
  <c r="V61" i="88"/>
  <c r="U61" i="88"/>
  <c r="T61" i="88"/>
  <c r="Q61" i="88"/>
  <c r="P61" i="88"/>
  <c r="O61" i="88"/>
  <c r="N61" i="88"/>
  <c r="M61" i="88"/>
  <c r="L61" i="88"/>
  <c r="K61" i="88"/>
  <c r="AR60" i="88"/>
  <c r="AQ60" i="88"/>
  <c r="AP60" i="88"/>
  <c r="AO60" i="88"/>
  <c r="AN60" i="88"/>
  <c r="AL60" i="88"/>
  <c r="AI60" i="88"/>
  <c r="AH60" i="88"/>
  <c r="AG60" i="88"/>
  <c r="AF60" i="88"/>
  <c r="AE60" i="88"/>
  <c r="AD60" i="88"/>
  <c r="AC60" i="88"/>
  <c r="Z60" i="88"/>
  <c r="Y60" i="88"/>
  <c r="X60" i="88"/>
  <c r="W60" i="88"/>
  <c r="V60" i="88"/>
  <c r="U60" i="88"/>
  <c r="T60" i="88"/>
  <c r="Q60" i="88"/>
  <c r="P60" i="88"/>
  <c r="O60" i="88"/>
  <c r="N60" i="88"/>
  <c r="M60" i="88"/>
  <c r="L60" i="88"/>
  <c r="K60" i="88"/>
  <c r="AR59" i="88"/>
  <c r="AQ59" i="88"/>
  <c r="AP59" i="88"/>
  <c r="AO59" i="88"/>
  <c r="AN59" i="88"/>
  <c r="AL59" i="88"/>
  <c r="AI59" i="88"/>
  <c r="AH59" i="88"/>
  <c r="AG59" i="88"/>
  <c r="AF59" i="88"/>
  <c r="AE59" i="88"/>
  <c r="AD59" i="88"/>
  <c r="AC59" i="88"/>
  <c r="Z59" i="88"/>
  <c r="Y59" i="88"/>
  <c r="X59" i="88"/>
  <c r="W59" i="88"/>
  <c r="V59" i="88"/>
  <c r="U59" i="88"/>
  <c r="T59" i="88"/>
  <c r="Q59" i="88"/>
  <c r="P59" i="88"/>
  <c r="O59" i="88"/>
  <c r="N59" i="88"/>
  <c r="M59" i="88"/>
  <c r="L59" i="88"/>
  <c r="K59" i="88"/>
  <c r="AR58" i="88"/>
  <c r="AQ58" i="88"/>
  <c r="AP58" i="88"/>
  <c r="AO58" i="88"/>
  <c r="AN58" i="88"/>
  <c r="AL58" i="88"/>
  <c r="AI58" i="88"/>
  <c r="AH58" i="88"/>
  <c r="AG58" i="88"/>
  <c r="AF58" i="88"/>
  <c r="AE58" i="88"/>
  <c r="AD58" i="88"/>
  <c r="AC58" i="88"/>
  <c r="Z58" i="88"/>
  <c r="Y58" i="88"/>
  <c r="X58" i="88"/>
  <c r="W58" i="88"/>
  <c r="V58" i="88"/>
  <c r="U58" i="88"/>
  <c r="T58" i="88"/>
  <c r="Q58" i="88"/>
  <c r="P58" i="88"/>
  <c r="O58" i="88"/>
  <c r="N58" i="88"/>
  <c r="M58" i="88"/>
  <c r="L58" i="88"/>
  <c r="K58" i="88"/>
  <c r="AR57" i="88"/>
  <c r="AQ57" i="88"/>
  <c r="AP57" i="88"/>
  <c r="AO57" i="88"/>
  <c r="AN57" i="88"/>
  <c r="AL57" i="88"/>
  <c r="AI57" i="88"/>
  <c r="AH57" i="88"/>
  <c r="AG57" i="88"/>
  <c r="AF57" i="88"/>
  <c r="AE57" i="88"/>
  <c r="AD57" i="88"/>
  <c r="AC57" i="88"/>
  <c r="Z57" i="88"/>
  <c r="Y57" i="88"/>
  <c r="X57" i="88"/>
  <c r="W57" i="88"/>
  <c r="V57" i="88"/>
  <c r="U57" i="88"/>
  <c r="T57" i="88"/>
  <c r="Q57" i="88"/>
  <c r="P57" i="88"/>
  <c r="O57" i="88"/>
  <c r="N57" i="88"/>
  <c r="M57" i="88"/>
  <c r="L57" i="88"/>
  <c r="K57" i="88"/>
  <c r="AR56" i="88"/>
  <c r="AQ56" i="88"/>
  <c r="AP56" i="88"/>
  <c r="AO56" i="88"/>
  <c r="AN56" i="88"/>
  <c r="AL56" i="88"/>
  <c r="AI56" i="88"/>
  <c r="AH56" i="88"/>
  <c r="AG56" i="88"/>
  <c r="AF56" i="88"/>
  <c r="AE56" i="88"/>
  <c r="AD56" i="88"/>
  <c r="AC56" i="88"/>
  <c r="Z56" i="88"/>
  <c r="Y56" i="88"/>
  <c r="X56" i="88"/>
  <c r="W56" i="88"/>
  <c r="V56" i="88"/>
  <c r="U56" i="88"/>
  <c r="T56" i="88"/>
  <c r="Q56" i="88"/>
  <c r="P56" i="88"/>
  <c r="O56" i="88"/>
  <c r="N56" i="88"/>
  <c r="M56" i="88"/>
  <c r="L56" i="88"/>
  <c r="K56" i="88"/>
  <c r="AR55" i="88"/>
  <c r="AQ55" i="88"/>
  <c r="AP55" i="88"/>
  <c r="AO55" i="88"/>
  <c r="AN55" i="88"/>
  <c r="AL55" i="88"/>
  <c r="AI55" i="88"/>
  <c r="AH55" i="88"/>
  <c r="AG55" i="88"/>
  <c r="AF55" i="88"/>
  <c r="AE55" i="88"/>
  <c r="AD55" i="88"/>
  <c r="AC55" i="88"/>
  <c r="Z55" i="88"/>
  <c r="Y55" i="88"/>
  <c r="X55" i="88"/>
  <c r="W55" i="88"/>
  <c r="V55" i="88"/>
  <c r="U55" i="88"/>
  <c r="T55" i="88"/>
  <c r="Q55" i="88"/>
  <c r="P55" i="88"/>
  <c r="O55" i="88"/>
  <c r="N55" i="88"/>
  <c r="M55" i="88"/>
  <c r="L55" i="88"/>
  <c r="K55" i="88"/>
  <c r="AR54" i="88"/>
  <c r="AQ54" i="88"/>
  <c r="AP54" i="88"/>
  <c r="AO54" i="88"/>
  <c r="AN54" i="88"/>
  <c r="AL54" i="88"/>
  <c r="AI54" i="88"/>
  <c r="AH54" i="88"/>
  <c r="AG54" i="88"/>
  <c r="AF54" i="88"/>
  <c r="AE54" i="88"/>
  <c r="AD54" i="88"/>
  <c r="AC54" i="88"/>
  <c r="Z54" i="88"/>
  <c r="Y54" i="88"/>
  <c r="X54" i="88"/>
  <c r="W54" i="88"/>
  <c r="V54" i="88"/>
  <c r="U54" i="88"/>
  <c r="T54" i="88"/>
  <c r="Q54" i="88"/>
  <c r="P54" i="88"/>
  <c r="O54" i="88"/>
  <c r="N54" i="88"/>
  <c r="M54" i="88"/>
  <c r="L54" i="88"/>
  <c r="K54" i="88"/>
  <c r="AR53" i="88"/>
  <c r="AQ53" i="88"/>
  <c r="AP53" i="88"/>
  <c r="AO53" i="88"/>
  <c r="AN53" i="88"/>
  <c r="AL53" i="88"/>
  <c r="AI53" i="88"/>
  <c r="AH53" i="88"/>
  <c r="AG53" i="88"/>
  <c r="AF53" i="88"/>
  <c r="AE53" i="88"/>
  <c r="AD53" i="88"/>
  <c r="AC53" i="88"/>
  <c r="Z53" i="88"/>
  <c r="Y53" i="88"/>
  <c r="X53" i="88"/>
  <c r="W53" i="88"/>
  <c r="V53" i="88"/>
  <c r="U53" i="88"/>
  <c r="T53" i="88"/>
  <c r="Q53" i="88"/>
  <c r="P53" i="88"/>
  <c r="O53" i="88"/>
  <c r="N53" i="88"/>
  <c r="M53" i="88"/>
  <c r="L53" i="88"/>
  <c r="K53" i="88"/>
  <c r="AR52" i="88"/>
  <c r="AQ52" i="88"/>
  <c r="AP52" i="88"/>
  <c r="AO52" i="88"/>
  <c r="AN52" i="88"/>
  <c r="AL52" i="88"/>
  <c r="AI52" i="88"/>
  <c r="AH52" i="88"/>
  <c r="AG52" i="88"/>
  <c r="AF52" i="88"/>
  <c r="AE52" i="88"/>
  <c r="AD52" i="88"/>
  <c r="AC52" i="88"/>
  <c r="Z52" i="88"/>
  <c r="Y52" i="88"/>
  <c r="X52" i="88"/>
  <c r="W52" i="88"/>
  <c r="V52" i="88"/>
  <c r="U52" i="88"/>
  <c r="T52" i="88"/>
  <c r="Q52" i="88"/>
  <c r="P52" i="88"/>
  <c r="O52" i="88"/>
  <c r="N52" i="88"/>
  <c r="M52" i="88"/>
  <c r="L52" i="88"/>
  <c r="K52" i="88"/>
  <c r="AR43" i="88"/>
  <c r="AQ43" i="88"/>
  <c r="AP43" i="88"/>
  <c r="AO43" i="88"/>
  <c r="AN43" i="88"/>
  <c r="AM43" i="88"/>
  <c r="AL43" i="88"/>
  <c r="AI43" i="88"/>
  <c r="AH43" i="88"/>
  <c r="AG43" i="88"/>
  <c r="AF43" i="88"/>
  <c r="AE43" i="88"/>
  <c r="AD43" i="88"/>
  <c r="AC43" i="88"/>
  <c r="Z43" i="88"/>
  <c r="Y43" i="88"/>
  <c r="X43" i="88"/>
  <c r="W43" i="88"/>
  <c r="V43" i="88"/>
  <c r="U43" i="88"/>
  <c r="T43" i="88"/>
  <c r="Q43" i="88"/>
  <c r="P43" i="88"/>
  <c r="O43" i="88"/>
  <c r="N43" i="88"/>
  <c r="M43" i="88"/>
  <c r="L43" i="88"/>
  <c r="K43" i="88"/>
  <c r="AR42" i="88"/>
  <c r="AQ42" i="88"/>
  <c r="AP42" i="88"/>
  <c r="AO42" i="88"/>
  <c r="AN42" i="88"/>
  <c r="AM42" i="88"/>
  <c r="AL42" i="88"/>
  <c r="AI42" i="88"/>
  <c r="AH42" i="88"/>
  <c r="AG42" i="88"/>
  <c r="AF42" i="88"/>
  <c r="AE42" i="88"/>
  <c r="AD42" i="88"/>
  <c r="AC42" i="88"/>
  <c r="Z42" i="88"/>
  <c r="Y42" i="88"/>
  <c r="X42" i="88"/>
  <c r="W42" i="88"/>
  <c r="V42" i="88"/>
  <c r="U42" i="88"/>
  <c r="T42" i="88"/>
  <c r="Q42" i="88"/>
  <c r="P42" i="88"/>
  <c r="O42" i="88"/>
  <c r="N42" i="88"/>
  <c r="M42" i="88"/>
  <c r="L42" i="88"/>
  <c r="K42" i="88"/>
  <c r="AR41" i="88"/>
  <c r="AQ41" i="88"/>
  <c r="AP41" i="88"/>
  <c r="AO41" i="88"/>
  <c r="AN41" i="88"/>
  <c r="AM41" i="88"/>
  <c r="AL41" i="88"/>
  <c r="AI41" i="88"/>
  <c r="AH41" i="88"/>
  <c r="AG41" i="88"/>
  <c r="AF41" i="88"/>
  <c r="AE41" i="88"/>
  <c r="AD41" i="88"/>
  <c r="AC41" i="88"/>
  <c r="Z41" i="88"/>
  <c r="Y41" i="88"/>
  <c r="X41" i="88"/>
  <c r="W41" i="88"/>
  <c r="V41" i="88"/>
  <c r="U41" i="88"/>
  <c r="T41" i="88"/>
  <c r="Q41" i="88"/>
  <c r="P41" i="88"/>
  <c r="O41" i="88"/>
  <c r="N41" i="88"/>
  <c r="M41" i="88"/>
  <c r="L41" i="88"/>
  <c r="K41" i="88"/>
  <c r="AR40" i="88"/>
  <c r="AQ40" i="88"/>
  <c r="AP40" i="88"/>
  <c r="AO40" i="88"/>
  <c r="AN40" i="88"/>
  <c r="AM40" i="88"/>
  <c r="AL40" i="88"/>
  <c r="AI40" i="88"/>
  <c r="AH40" i="88"/>
  <c r="AG40" i="88"/>
  <c r="AF40" i="88"/>
  <c r="AE40" i="88"/>
  <c r="AD40" i="88"/>
  <c r="AC40" i="88"/>
  <c r="Z40" i="88"/>
  <c r="Y40" i="88"/>
  <c r="X40" i="88"/>
  <c r="W40" i="88"/>
  <c r="V40" i="88"/>
  <c r="U40" i="88"/>
  <c r="T40" i="88"/>
  <c r="Q40" i="88"/>
  <c r="P40" i="88"/>
  <c r="O40" i="88"/>
  <c r="N40" i="88"/>
  <c r="M40" i="88"/>
  <c r="L40" i="88"/>
  <c r="K40" i="88"/>
  <c r="AR39" i="88"/>
  <c r="AQ39" i="88"/>
  <c r="AP39" i="88"/>
  <c r="AO39" i="88"/>
  <c r="AN39" i="88"/>
  <c r="AM39" i="88"/>
  <c r="AL39" i="88"/>
  <c r="AI39" i="88"/>
  <c r="AH39" i="88"/>
  <c r="AG39" i="88"/>
  <c r="AF39" i="88"/>
  <c r="AE39" i="88"/>
  <c r="AD39" i="88"/>
  <c r="AC39" i="88"/>
  <c r="Z39" i="88"/>
  <c r="Y39" i="88"/>
  <c r="X39" i="88"/>
  <c r="W39" i="88"/>
  <c r="V39" i="88"/>
  <c r="U39" i="88"/>
  <c r="T39" i="88"/>
  <c r="Q39" i="88"/>
  <c r="P39" i="88"/>
  <c r="O39" i="88"/>
  <c r="N39" i="88"/>
  <c r="M39" i="88"/>
  <c r="L39" i="88"/>
  <c r="K39" i="88"/>
  <c r="AR38" i="88"/>
  <c r="AQ38" i="88"/>
  <c r="AP38" i="88"/>
  <c r="AO38" i="88"/>
  <c r="AN38" i="88"/>
  <c r="AM38" i="88"/>
  <c r="AL38" i="88"/>
  <c r="AI38" i="88"/>
  <c r="AH38" i="88"/>
  <c r="AG38" i="88"/>
  <c r="AF38" i="88"/>
  <c r="AE38" i="88"/>
  <c r="AD38" i="88"/>
  <c r="AC38" i="88"/>
  <c r="Z38" i="88"/>
  <c r="Y38" i="88"/>
  <c r="X38" i="88"/>
  <c r="W38" i="88"/>
  <c r="V38" i="88"/>
  <c r="U38" i="88"/>
  <c r="T38" i="88"/>
  <c r="Q38" i="88"/>
  <c r="P38" i="88"/>
  <c r="O38" i="88"/>
  <c r="N38" i="88"/>
  <c r="M38" i="88"/>
  <c r="L38" i="88"/>
  <c r="K38" i="88"/>
  <c r="AR37" i="88"/>
  <c r="AQ37" i="88"/>
  <c r="AP37" i="88"/>
  <c r="AO37" i="88"/>
  <c r="AN37" i="88"/>
  <c r="AM37" i="88"/>
  <c r="AL37" i="88"/>
  <c r="AI37" i="88"/>
  <c r="AH37" i="88"/>
  <c r="AG37" i="88"/>
  <c r="AF37" i="88"/>
  <c r="AE37" i="88"/>
  <c r="AD37" i="88"/>
  <c r="AC37" i="88"/>
  <c r="Z37" i="88"/>
  <c r="Y37" i="88"/>
  <c r="X37" i="88"/>
  <c r="W37" i="88"/>
  <c r="V37" i="88"/>
  <c r="U37" i="88"/>
  <c r="T37" i="88"/>
  <c r="Q37" i="88"/>
  <c r="P37" i="88"/>
  <c r="O37" i="88"/>
  <c r="N37" i="88"/>
  <c r="M37" i="88"/>
  <c r="L37" i="88"/>
  <c r="K37" i="88"/>
  <c r="AR36" i="88"/>
  <c r="AQ36" i="88"/>
  <c r="AP36" i="88"/>
  <c r="AO36" i="88"/>
  <c r="AN36" i="88"/>
  <c r="AM36" i="88"/>
  <c r="AL36" i="88"/>
  <c r="AI36" i="88"/>
  <c r="AH36" i="88"/>
  <c r="AG36" i="88"/>
  <c r="AF36" i="88"/>
  <c r="AE36" i="88"/>
  <c r="AD36" i="88"/>
  <c r="AC36" i="88"/>
  <c r="Z36" i="88"/>
  <c r="Y36" i="88"/>
  <c r="X36" i="88"/>
  <c r="W36" i="88"/>
  <c r="V36" i="88"/>
  <c r="U36" i="88"/>
  <c r="T36" i="88"/>
  <c r="Q36" i="88"/>
  <c r="P36" i="88"/>
  <c r="O36" i="88"/>
  <c r="N36" i="88"/>
  <c r="M36" i="88"/>
  <c r="L36" i="88"/>
  <c r="K36" i="88"/>
  <c r="AR35" i="88"/>
  <c r="AQ35" i="88"/>
  <c r="AP35" i="88"/>
  <c r="AO35" i="88"/>
  <c r="AN35" i="88"/>
  <c r="AM35" i="88"/>
  <c r="AL35" i="88"/>
  <c r="AI35" i="88"/>
  <c r="AH35" i="88"/>
  <c r="AG35" i="88"/>
  <c r="AF35" i="88"/>
  <c r="AE35" i="88"/>
  <c r="AD35" i="88"/>
  <c r="AC35" i="88"/>
  <c r="Z35" i="88"/>
  <c r="Y35" i="88"/>
  <c r="X35" i="88"/>
  <c r="W35" i="88"/>
  <c r="V35" i="88"/>
  <c r="U35" i="88"/>
  <c r="T35" i="88"/>
  <c r="Q35" i="88"/>
  <c r="P35" i="88"/>
  <c r="O35" i="88"/>
  <c r="N35" i="88"/>
  <c r="M35" i="88"/>
  <c r="L35" i="88"/>
  <c r="K35" i="88"/>
  <c r="AR34" i="88"/>
  <c r="AQ34" i="88"/>
  <c r="AP34" i="88"/>
  <c r="AO34" i="88"/>
  <c r="AN34" i="88"/>
  <c r="AM34" i="88"/>
  <c r="AL34" i="88"/>
  <c r="AI34" i="88"/>
  <c r="AH34" i="88"/>
  <c r="AG34" i="88"/>
  <c r="AF34" i="88"/>
  <c r="AE34" i="88"/>
  <c r="AD34" i="88"/>
  <c r="AC34" i="88"/>
  <c r="Z34" i="88"/>
  <c r="Y34" i="88"/>
  <c r="X34" i="88"/>
  <c r="W34" i="88"/>
  <c r="V34" i="88"/>
  <c r="U34" i="88"/>
  <c r="T34" i="88"/>
  <c r="Q34" i="88"/>
  <c r="P34" i="88"/>
  <c r="O34" i="88"/>
  <c r="N34" i="88"/>
  <c r="M34" i="88"/>
  <c r="L34" i="88"/>
  <c r="K34" i="88"/>
  <c r="AR33" i="88"/>
  <c r="AQ33" i="88"/>
  <c r="AP33" i="88"/>
  <c r="AO33" i="88"/>
  <c r="AN33" i="88"/>
  <c r="AM33" i="88"/>
  <c r="AL33" i="88"/>
  <c r="AI33" i="88"/>
  <c r="AH33" i="88"/>
  <c r="AG33" i="88"/>
  <c r="AF33" i="88"/>
  <c r="AE33" i="88"/>
  <c r="AD33" i="88"/>
  <c r="AC33" i="88"/>
  <c r="Z33" i="88"/>
  <c r="Y33" i="88"/>
  <c r="X33" i="88"/>
  <c r="W33" i="88"/>
  <c r="V33" i="88"/>
  <c r="U33" i="88"/>
  <c r="T33" i="88"/>
  <c r="Q33" i="88"/>
  <c r="P33" i="88"/>
  <c r="O33" i="88"/>
  <c r="N33" i="88"/>
  <c r="M33" i="88"/>
  <c r="L33" i="88"/>
  <c r="K33" i="88"/>
  <c r="AR32" i="88"/>
  <c r="AQ32" i="88"/>
  <c r="AP32" i="88"/>
  <c r="AO32" i="88"/>
  <c r="AN32" i="88"/>
  <c r="AM32" i="88"/>
  <c r="AL32" i="88"/>
  <c r="AI32" i="88"/>
  <c r="AH32" i="88"/>
  <c r="AG32" i="88"/>
  <c r="AF32" i="88"/>
  <c r="AE32" i="88"/>
  <c r="AD32" i="88"/>
  <c r="AC32" i="88"/>
  <c r="Z32" i="88"/>
  <c r="Y32" i="88"/>
  <c r="X32" i="88"/>
  <c r="W32" i="88"/>
  <c r="V32" i="88"/>
  <c r="U32" i="88"/>
  <c r="T32" i="88"/>
  <c r="Q32" i="88"/>
  <c r="P32" i="88"/>
  <c r="O32" i="88"/>
  <c r="N32" i="88"/>
  <c r="M32" i="88"/>
  <c r="L32" i="88"/>
  <c r="K32" i="88"/>
  <c r="AR31" i="88"/>
  <c r="AQ31" i="88"/>
  <c r="AP31" i="88"/>
  <c r="AO31" i="88"/>
  <c r="AN31" i="88"/>
  <c r="AM31" i="88"/>
  <c r="AL31" i="88"/>
  <c r="AI31" i="88"/>
  <c r="AH31" i="88"/>
  <c r="AG31" i="88"/>
  <c r="AF31" i="88"/>
  <c r="AE31" i="88"/>
  <c r="AD31" i="88"/>
  <c r="AC31" i="88"/>
  <c r="Z31" i="88"/>
  <c r="Y31" i="88"/>
  <c r="X31" i="88"/>
  <c r="W31" i="88"/>
  <c r="V31" i="88"/>
  <c r="U31" i="88"/>
  <c r="T31" i="88"/>
  <c r="Q31" i="88"/>
  <c r="P31" i="88"/>
  <c r="O31" i="88"/>
  <c r="N31" i="88"/>
  <c r="M31" i="88"/>
  <c r="L31" i="88"/>
  <c r="K31" i="88"/>
  <c r="AR30" i="88"/>
  <c r="AQ30" i="88"/>
  <c r="AP30" i="88"/>
  <c r="AO30" i="88"/>
  <c r="AN30" i="88"/>
  <c r="AM30" i="88"/>
  <c r="AL30" i="88"/>
  <c r="AI30" i="88"/>
  <c r="AH30" i="88"/>
  <c r="AG30" i="88"/>
  <c r="AF30" i="88"/>
  <c r="AE30" i="88"/>
  <c r="AD30" i="88"/>
  <c r="AC30" i="88"/>
  <c r="Z30" i="88"/>
  <c r="Y30" i="88"/>
  <c r="X30" i="88"/>
  <c r="W30" i="88"/>
  <c r="V30" i="88"/>
  <c r="U30" i="88"/>
  <c r="T30" i="88"/>
  <c r="Q30" i="88"/>
  <c r="P30" i="88"/>
  <c r="O30" i="88"/>
  <c r="N30" i="88"/>
  <c r="M30" i="88"/>
  <c r="L30" i="88"/>
  <c r="K30" i="88"/>
  <c r="AR29" i="88"/>
  <c r="AQ29" i="88"/>
  <c r="AP29" i="88"/>
  <c r="AO29" i="88"/>
  <c r="AN29" i="88"/>
  <c r="AM29" i="88"/>
  <c r="AL29" i="88"/>
  <c r="AI29" i="88"/>
  <c r="AH29" i="88"/>
  <c r="AG29" i="88"/>
  <c r="AF29" i="88"/>
  <c r="AE29" i="88"/>
  <c r="AD29" i="88"/>
  <c r="AC29" i="88"/>
  <c r="Z29" i="88"/>
  <c r="Y29" i="88"/>
  <c r="X29" i="88"/>
  <c r="W29" i="88"/>
  <c r="V29" i="88"/>
  <c r="U29" i="88"/>
  <c r="T29" i="88"/>
  <c r="Q29" i="88"/>
  <c r="P29" i="88"/>
  <c r="O29" i="88"/>
  <c r="N29" i="88"/>
  <c r="M29" i="88"/>
  <c r="L29" i="88"/>
  <c r="K29" i="88"/>
  <c r="B129" i="87"/>
  <c r="B128" i="87"/>
  <c r="B127" i="87"/>
  <c r="B126" i="87"/>
  <c r="B125" i="87"/>
  <c r="B124" i="87"/>
  <c r="B123" i="87"/>
  <c r="B122" i="87"/>
  <c r="B121" i="87"/>
  <c r="B120" i="87"/>
  <c r="B119" i="87"/>
  <c r="B118" i="87"/>
  <c r="B117" i="87"/>
  <c r="B116" i="87"/>
  <c r="B115" i="87"/>
  <c r="B107" i="87"/>
  <c r="B106" i="87"/>
  <c r="B105" i="87"/>
  <c r="B104" i="87"/>
  <c r="B103" i="87"/>
  <c r="B102" i="87"/>
  <c r="B101" i="87"/>
  <c r="B100" i="87"/>
  <c r="B99" i="87"/>
  <c r="B98" i="87"/>
  <c r="B97" i="87"/>
  <c r="B96" i="87"/>
  <c r="B95" i="87"/>
  <c r="B94" i="87"/>
  <c r="B93" i="87"/>
  <c r="B63" i="87"/>
  <c r="B62" i="87"/>
  <c r="B61" i="87"/>
  <c r="B60" i="87"/>
  <c r="B59" i="87"/>
  <c r="B58" i="87"/>
  <c r="B57" i="87"/>
  <c r="B56" i="87"/>
  <c r="B55" i="87"/>
  <c r="B54" i="87"/>
  <c r="B53" i="87"/>
  <c r="B52" i="87"/>
  <c r="B51" i="87"/>
  <c r="B50" i="87"/>
  <c r="B41" i="87"/>
  <c r="B40" i="87"/>
  <c r="B39" i="87"/>
  <c r="B38" i="87"/>
  <c r="B37" i="87"/>
  <c r="B36" i="87"/>
  <c r="B35" i="87"/>
  <c r="B34" i="87"/>
  <c r="B33" i="87"/>
  <c r="B32" i="87"/>
  <c r="B31" i="87"/>
  <c r="B30" i="87"/>
  <c r="B29" i="87"/>
  <c r="B28" i="87"/>
  <c r="B27" i="87"/>
  <c r="B19" i="87"/>
  <c r="B18" i="87"/>
  <c r="B17" i="87"/>
  <c r="B16" i="87"/>
  <c r="B15" i="87"/>
  <c r="B14" i="87"/>
  <c r="B13" i="87"/>
  <c r="B12" i="87"/>
  <c r="B11" i="87"/>
  <c r="B10" i="87"/>
  <c r="B9" i="87"/>
  <c r="B8" i="87"/>
  <c r="B7" i="87"/>
  <c r="B6" i="87"/>
  <c r="B5" i="87"/>
  <c r="B41" i="86"/>
  <c r="B40" i="86"/>
  <c r="B39" i="86"/>
  <c r="B38" i="86"/>
  <c r="B37" i="86"/>
  <c r="B36" i="86"/>
  <c r="B35" i="86"/>
  <c r="B34" i="86"/>
  <c r="B33" i="86"/>
  <c r="B32" i="86"/>
  <c r="B31" i="86"/>
  <c r="B30" i="86"/>
  <c r="B29" i="86"/>
  <c r="B28" i="86"/>
  <c r="B27" i="86"/>
  <c r="B116" i="83"/>
  <c r="B117" i="83"/>
  <c r="B118" i="83"/>
  <c r="B119" i="83"/>
  <c r="B120" i="83"/>
  <c r="B121" i="83"/>
  <c r="B122" i="83"/>
  <c r="B123" i="83"/>
  <c r="B124" i="83"/>
  <c r="B125" i="83"/>
  <c r="B126" i="83"/>
  <c r="B127" i="83"/>
  <c r="B128" i="83"/>
  <c r="B129" i="83"/>
  <c r="B115" i="83"/>
  <c r="B93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71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41" i="83"/>
  <c r="B40" i="83"/>
  <c r="B39" i="83"/>
  <c r="B38" i="83"/>
  <c r="B37" i="83"/>
  <c r="B36" i="83"/>
  <c r="B35" i="83"/>
  <c r="B34" i="83"/>
  <c r="B33" i="83"/>
  <c r="B32" i="83"/>
  <c r="B31" i="83"/>
  <c r="B30" i="83"/>
  <c r="B29" i="83"/>
  <c r="B28" i="83"/>
  <c r="B27" i="83"/>
  <c r="B6" i="83"/>
  <c r="B7" i="83"/>
  <c r="B8" i="83"/>
  <c r="B9" i="83"/>
  <c r="B10" i="83"/>
  <c r="B11" i="83"/>
  <c r="B12" i="83"/>
  <c r="B13" i="83"/>
  <c r="B14" i="83"/>
  <c r="B15" i="83"/>
  <c r="B16" i="83"/>
  <c r="B17" i="83"/>
  <c r="B18" i="83"/>
  <c r="B19" i="83"/>
  <c r="B5" i="83"/>
  <c r="BB64" i="85"/>
  <c r="BA64" i="85"/>
  <c r="AZ64" i="85"/>
  <c r="AY64" i="85"/>
  <c r="AX64" i="85"/>
  <c r="AW64" i="85"/>
  <c r="AV64" i="85"/>
  <c r="AU64" i="85"/>
  <c r="AT64" i="85"/>
  <c r="AQ64" i="85"/>
  <c r="AP64" i="85"/>
  <c r="AO64" i="85"/>
  <c r="AN64" i="85"/>
  <c r="AM64" i="85"/>
  <c r="AL64" i="85"/>
  <c r="AK64" i="85"/>
  <c r="AJ64" i="85"/>
  <c r="AI64" i="85"/>
  <c r="AF64" i="85"/>
  <c r="AE64" i="85"/>
  <c r="AD64" i="85"/>
  <c r="AC64" i="85"/>
  <c r="AB64" i="85"/>
  <c r="AA64" i="85"/>
  <c r="Z64" i="85"/>
  <c r="Y64" i="85"/>
  <c r="X64" i="85"/>
  <c r="U64" i="85"/>
  <c r="T64" i="85"/>
  <c r="S64" i="85"/>
  <c r="R64" i="85"/>
  <c r="Q64" i="85"/>
  <c r="P64" i="85"/>
  <c r="O64" i="85"/>
  <c r="N64" i="85"/>
  <c r="M64" i="85"/>
  <c r="BB63" i="85"/>
  <c r="BA63" i="85"/>
  <c r="AZ63" i="85"/>
  <c r="AY63" i="85"/>
  <c r="AX63" i="85"/>
  <c r="AW63" i="85"/>
  <c r="AV63" i="85"/>
  <c r="AU63" i="85"/>
  <c r="AT63" i="85"/>
  <c r="AQ63" i="85"/>
  <c r="AP63" i="85"/>
  <c r="AO63" i="85"/>
  <c r="AN63" i="85"/>
  <c r="AM63" i="85"/>
  <c r="AL63" i="85"/>
  <c r="AK63" i="85"/>
  <c r="AJ63" i="85"/>
  <c r="AI63" i="85"/>
  <c r="AF63" i="85"/>
  <c r="AE63" i="85"/>
  <c r="AD63" i="85"/>
  <c r="AC63" i="85"/>
  <c r="AB63" i="85"/>
  <c r="AA63" i="85"/>
  <c r="Z63" i="85"/>
  <c r="Y63" i="85"/>
  <c r="X63" i="85"/>
  <c r="U63" i="85"/>
  <c r="T63" i="85"/>
  <c r="S63" i="85"/>
  <c r="R63" i="85"/>
  <c r="Q63" i="85"/>
  <c r="P63" i="85"/>
  <c r="O63" i="85"/>
  <c r="N63" i="85"/>
  <c r="M63" i="85"/>
  <c r="BB62" i="85"/>
  <c r="BA62" i="85"/>
  <c r="AZ62" i="85"/>
  <c r="AY62" i="85"/>
  <c r="AX62" i="85"/>
  <c r="AW62" i="85"/>
  <c r="AV62" i="85"/>
  <c r="AU62" i="85"/>
  <c r="AT62" i="85"/>
  <c r="AQ62" i="85"/>
  <c r="AP62" i="85"/>
  <c r="AO62" i="85"/>
  <c r="AN62" i="85"/>
  <c r="AM62" i="85"/>
  <c r="AL62" i="85"/>
  <c r="AK62" i="85"/>
  <c r="AJ62" i="85"/>
  <c r="AI62" i="85"/>
  <c r="AF62" i="85"/>
  <c r="AE62" i="85"/>
  <c r="AD62" i="85"/>
  <c r="AC62" i="85"/>
  <c r="AB62" i="85"/>
  <c r="AA62" i="85"/>
  <c r="Z62" i="85"/>
  <c r="Y62" i="85"/>
  <c r="X62" i="85"/>
  <c r="U62" i="85"/>
  <c r="T62" i="85"/>
  <c r="S62" i="85"/>
  <c r="R62" i="85"/>
  <c r="Q62" i="85"/>
  <c r="P62" i="85"/>
  <c r="O62" i="85"/>
  <c r="N62" i="85"/>
  <c r="M62" i="85"/>
  <c r="BB61" i="85"/>
  <c r="BA61" i="85"/>
  <c r="AZ61" i="85"/>
  <c r="AY61" i="85"/>
  <c r="AX61" i="85"/>
  <c r="AW61" i="85"/>
  <c r="AV61" i="85"/>
  <c r="AU61" i="85"/>
  <c r="AT61" i="85"/>
  <c r="AQ61" i="85"/>
  <c r="AP61" i="85"/>
  <c r="AO61" i="85"/>
  <c r="AN61" i="85"/>
  <c r="AM61" i="85"/>
  <c r="AL61" i="85"/>
  <c r="AK61" i="85"/>
  <c r="AJ61" i="85"/>
  <c r="AI61" i="85"/>
  <c r="AF61" i="85"/>
  <c r="AE61" i="85"/>
  <c r="AD61" i="85"/>
  <c r="AC61" i="85"/>
  <c r="AB61" i="85"/>
  <c r="AA61" i="85"/>
  <c r="Z61" i="85"/>
  <c r="Y61" i="85"/>
  <c r="X61" i="85"/>
  <c r="U61" i="85"/>
  <c r="T61" i="85"/>
  <c r="S61" i="85"/>
  <c r="R61" i="85"/>
  <c r="Q61" i="85"/>
  <c r="P61" i="85"/>
  <c r="O61" i="85"/>
  <c r="N61" i="85"/>
  <c r="M61" i="85"/>
  <c r="BB60" i="85"/>
  <c r="BA60" i="85"/>
  <c r="AZ60" i="85"/>
  <c r="AY60" i="85"/>
  <c r="AX60" i="85"/>
  <c r="AW60" i="85"/>
  <c r="AV60" i="85"/>
  <c r="AU60" i="85"/>
  <c r="AT60" i="85"/>
  <c r="AQ60" i="85"/>
  <c r="AP60" i="85"/>
  <c r="AO60" i="85"/>
  <c r="AN60" i="85"/>
  <c r="AM60" i="85"/>
  <c r="AL60" i="85"/>
  <c r="AK60" i="85"/>
  <c r="AJ60" i="85"/>
  <c r="AI60" i="85"/>
  <c r="AF60" i="85"/>
  <c r="AE60" i="85"/>
  <c r="AD60" i="85"/>
  <c r="AC60" i="85"/>
  <c r="AB60" i="85"/>
  <c r="AA60" i="85"/>
  <c r="Z60" i="85"/>
  <c r="Y60" i="85"/>
  <c r="X60" i="85"/>
  <c r="U60" i="85"/>
  <c r="T60" i="85"/>
  <c r="S60" i="85"/>
  <c r="R60" i="85"/>
  <c r="Q60" i="85"/>
  <c r="P60" i="85"/>
  <c r="O60" i="85"/>
  <c r="N60" i="85"/>
  <c r="M60" i="85"/>
  <c r="BB59" i="85"/>
  <c r="BA59" i="85"/>
  <c r="AZ59" i="85"/>
  <c r="AY59" i="85"/>
  <c r="AX59" i="85"/>
  <c r="AW59" i="85"/>
  <c r="AV59" i="85"/>
  <c r="AU59" i="85"/>
  <c r="AT59" i="85"/>
  <c r="AQ59" i="85"/>
  <c r="AP59" i="85"/>
  <c r="AO59" i="85"/>
  <c r="AN59" i="85"/>
  <c r="AM59" i="85"/>
  <c r="AL59" i="85"/>
  <c r="AK59" i="85"/>
  <c r="AJ59" i="85"/>
  <c r="AI59" i="85"/>
  <c r="AF59" i="85"/>
  <c r="AE59" i="85"/>
  <c r="AD59" i="85"/>
  <c r="AC59" i="85"/>
  <c r="AB59" i="85"/>
  <c r="AA59" i="85"/>
  <c r="Z59" i="85"/>
  <c r="Y59" i="85"/>
  <c r="X59" i="85"/>
  <c r="U59" i="85"/>
  <c r="T59" i="85"/>
  <c r="S59" i="85"/>
  <c r="R59" i="85"/>
  <c r="Q59" i="85"/>
  <c r="P59" i="85"/>
  <c r="O59" i="85"/>
  <c r="N59" i="85"/>
  <c r="M59" i="85"/>
  <c r="BB58" i="85"/>
  <c r="BA58" i="85"/>
  <c r="AZ58" i="85"/>
  <c r="AY58" i="85"/>
  <c r="AX58" i="85"/>
  <c r="AW58" i="85"/>
  <c r="AV58" i="85"/>
  <c r="AU58" i="85"/>
  <c r="AT58" i="85"/>
  <c r="AQ58" i="85"/>
  <c r="AP58" i="85"/>
  <c r="AO58" i="85"/>
  <c r="AN58" i="85"/>
  <c r="AM58" i="85"/>
  <c r="AL58" i="85"/>
  <c r="AK58" i="85"/>
  <c r="AJ58" i="85"/>
  <c r="AI58" i="85"/>
  <c r="AF58" i="85"/>
  <c r="AE58" i="85"/>
  <c r="AD58" i="85"/>
  <c r="AC58" i="85"/>
  <c r="AB58" i="85"/>
  <c r="AA58" i="85"/>
  <c r="Z58" i="85"/>
  <c r="Y58" i="85"/>
  <c r="X58" i="85"/>
  <c r="U58" i="85"/>
  <c r="T58" i="85"/>
  <c r="S58" i="85"/>
  <c r="R58" i="85"/>
  <c r="Q58" i="85"/>
  <c r="P58" i="85"/>
  <c r="O58" i="85"/>
  <c r="N58" i="85"/>
  <c r="M58" i="85"/>
  <c r="BB57" i="85"/>
  <c r="BA57" i="85"/>
  <c r="AZ57" i="85"/>
  <c r="AY57" i="85"/>
  <c r="AX57" i="85"/>
  <c r="AW57" i="85"/>
  <c r="AV57" i="85"/>
  <c r="AU57" i="85"/>
  <c r="AT57" i="85"/>
  <c r="AQ57" i="85"/>
  <c r="AP57" i="85"/>
  <c r="AO57" i="85"/>
  <c r="AN57" i="85"/>
  <c r="AM57" i="85"/>
  <c r="AL57" i="85"/>
  <c r="AK57" i="85"/>
  <c r="AJ57" i="85"/>
  <c r="AI57" i="85"/>
  <c r="AF57" i="85"/>
  <c r="AE57" i="85"/>
  <c r="AD57" i="85"/>
  <c r="AC57" i="85"/>
  <c r="AB57" i="85"/>
  <c r="AA57" i="85"/>
  <c r="Z57" i="85"/>
  <c r="Y57" i="85"/>
  <c r="X57" i="85"/>
  <c r="U57" i="85"/>
  <c r="T57" i="85"/>
  <c r="S57" i="85"/>
  <c r="R57" i="85"/>
  <c r="Q57" i="85"/>
  <c r="P57" i="85"/>
  <c r="O57" i="85"/>
  <c r="N57" i="85"/>
  <c r="M57" i="85"/>
  <c r="BB56" i="85"/>
  <c r="BA56" i="85"/>
  <c r="AZ56" i="85"/>
  <c r="AY56" i="85"/>
  <c r="AX56" i="85"/>
  <c r="AW56" i="85"/>
  <c r="AV56" i="85"/>
  <c r="AU56" i="85"/>
  <c r="AT56" i="85"/>
  <c r="AQ56" i="85"/>
  <c r="AP56" i="85"/>
  <c r="AO56" i="85"/>
  <c r="AN56" i="85"/>
  <c r="AM56" i="85"/>
  <c r="AL56" i="85"/>
  <c r="AK56" i="85"/>
  <c r="AJ56" i="85"/>
  <c r="AI56" i="85"/>
  <c r="AF56" i="85"/>
  <c r="AE56" i="85"/>
  <c r="AD56" i="85"/>
  <c r="AC56" i="85"/>
  <c r="AB56" i="85"/>
  <c r="AA56" i="85"/>
  <c r="Z56" i="85"/>
  <c r="Y56" i="85"/>
  <c r="X56" i="85"/>
  <c r="U56" i="85"/>
  <c r="T56" i="85"/>
  <c r="S56" i="85"/>
  <c r="R56" i="85"/>
  <c r="Q56" i="85"/>
  <c r="P56" i="85"/>
  <c r="O56" i="85"/>
  <c r="N56" i="85"/>
  <c r="M56" i="85"/>
  <c r="BB55" i="85"/>
  <c r="BA55" i="85"/>
  <c r="AZ55" i="85"/>
  <c r="AY55" i="85"/>
  <c r="AX55" i="85"/>
  <c r="AW55" i="85"/>
  <c r="AV55" i="85"/>
  <c r="AU55" i="85"/>
  <c r="AT55" i="85"/>
  <c r="AQ55" i="85"/>
  <c r="AP55" i="85"/>
  <c r="AO55" i="85"/>
  <c r="AN55" i="85"/>
  <c r="AM55" i="85"/>
  <c r="AL55" i="85"/>
  <c r="AK55" i="85"/>
  <c r="AJ55" i="85"/>
  <c r="AI55" i="85"/>
  <c r="AF55" i="85"/>
  <c r="AE55" i="85"/>
  <c r="AD55" i="85"/>
  <c r="AC55" i="85"/>
  <c r="AB55" i="85"/>
  <c r="AA55" i="85"/>
  <c r="Z55" i="85"/>
  <c r="Y55" i="85"/>
  <c r="X55" i="85"/>
  <c r="U55" i="85"/>
  <c r="T55" i="85"/>
  <c r="S55" i="85"/>
  <c r="R55" i="85"/>
  <c r="Q55" i="85"/>
  <c r="P55" i="85"/>
  <c r="O55" i="85"/>
  <c r="N55" i="85"/>
  <c r="M55" i="85"/>
  <c r="BB54" i="85"/>
  <c r="BA54" i="85"/>
  <c r="AZ54" i="85"/>
  <c r="AY54" i="85"/>
  <c r="AX54" i="85"/>
  <c r="AW54" i="85"/>
  <c r="AV54" i="85"/>
  <c r="AU54" i="85"/>
  <c r="AT54" i="85"/>
  <c r="AQ54" i="85"/>
  <c r="AP54" i="85"/>
  <c r="AO54" i="85"/>
  <c r="AN54" i="85"/>
  <c r="AM54" i="85"/>
  <c r="AL54" i="85"/>
  <c r="AK54" i="85"/>
  <c r="AJ54" i="85"/>
  <c r="AI54" i="85"/>
  <c r="AF54" i="85"/>
  <c r="AE54" i="85"/>
  <c r="AD54" i="85"/>
  <c r="AC54" i="85"/>
  <c r="AB54" i="85"/>
  <c r="AA54" i="85"/>
  <c r="Z54" i="85"/>
  <c r="Y54" i="85"/>
  <c r="X54" i="85"/>
  <c r="U54" i="85"/>
  <c r="T54" i="85"/>
  <c r="S54" i="85"/>
  <c r="R54" i="85"/>
  <c r="Q54" i="85"/>
  <c r="P54" i="85"/>
  <c r="O54" i="85"/>
  <c r="N54" i="85"/>
  <c r="M54" i="85"/>
  <c r="BB53" i="85"/>
  <c r="BA53" i="85"/>
  <c r="AZ53" i="85"/>
  <c r="AY53" i="85"/>
  <c r="AX53" i="85"/>
  <c r="AW53" i="85"/>
  <c r="AV53" i="85"/>
  <c r="AU53" i="85"/>
  <c r="AT53" i="85"/>
  <c r="AQ53" i="85"/>
  <c r="AP53" i="85"/>
  <c r="AO53" i="85"/>
  <c r="AN53" i="85"/>
  <c r="AM53" i="85"/>
  <c r="AL53" i="85"/>
  <c r="AK53" i="85"/>
  <c r="AJ53" i="85"/>
  <c r="AI53" i="85"/>
  <c r="AF53" i="85"/>
  <c r="AE53" i="85"/>
  <c r="AD53" i="85"/>
  <c r="AC53" i="85"/>
  <c r="AB53" i="85"/>
  <c r="AA53" i="85"/>
  <c r="Z53" i="85"/>
  <c r="Y53" i="85"/>
  <c r="X53" i="85"/>
  <c r="U53" i="85"/>
  <c r="T53" i="85"/>
  <c r="S53" i="85"/>
  <c r="R53" i="85"/>
  <c r="Q53" i="85"/>
  <c r="P53" i="85"/>
  <c r="O53" i="85"/>
  <c r="N53" i="85"/>
  <c r="M53" i="85"/>
  <c r="BB52" i="85"/>
  <c r="BA52" i="85"/>
  <c r="AZ52" i="85"/>
  <c r="AY52" i="85"/>
  <c r="AX52" i="85"/>
  <c r="AW52" i="85"/>
  <c r="AV52" i="85"/>
  <c r="AU52" i="85"/>
  <c r="AT52" i="85"/>
  <c r="AQ52" i="85"/>
  <c r="AP52" i="85"/>
  <c r="AO52" i="85"/>
  <c r="AN52" i="85"/>
  <c r="AM52" i="85"/>
  <c r="AL52" i="85"/>
  <c r="AK52" i="85"/>
  <c r="AJ52" i="85"/>
  <c r="AI52" i="85"/>
  <c r="AF52" i="85"/>
  <c r="AE52" i="85"/>
  <c r="AD52" i="85"/>
  <c r="AC52" i="85"/>
  <c r="AB52" i="85"/>
  <c r="AA52" i="85"/>
  <c r="Z52" i="85"/>
  <c r="Y52" i="85"/>
  <c r="X52" i="85"/>
  <c r="U52" i="85"/>
  <c r="T52" i="85"/>
  <c r="S52" i="85"/>
  <c r="R52" i="85"/>
  <c r="Q52" i="85"/>
  <c r="P52" i="85"/>
  <c r="O52" i="85"/>
  <c r="N52" i="85"/>
  <c r="M52" i="85"/>
  <c r="BB51" i="85"/>
  <c r="BA51" i="85"/>
  <c r="AZ51" i="85"/>
  <c r="AY51" i="85"/>
  <c r="AX51" i="85"/>
  <c r="AW51" i="85"/>
  <c r="AV51" i="85"/>
  <c r="AU51" i="85"/>
  <c r="AT51" i="85"/>
  <c r="AQ51" i="85"/>
  <c r="AP51" i="85"/>
  <c r="AO51" i="85"/>
  <c r="AN51" i="85"/>
  <c r="AM51" i="85"/>
  <c r="AL51" i="85"/>
  <c r="AK51" i="85"/>
  <c r="AJ51" i="85"/>
  <c r="AI51" i="85"/>
  <c r="AF51" i="85"/>
  <c r="AE51" i="85"/>
  <c r="AD51" i="85"/>
  <c r="AC51" i="85"/>
  <c r="AB51" i="85"/>
  <c r="AA51" i="85"/>
  <c r="Z51" i="85"/>
  <c r="Y51" i="85"/>
  <c r="X51" i="85"/>
  <c r="U51" i="85"/>
  <c r="T51" i="85"/>
  <c r="S51" i="85"/>
  <c r="R51" i="85"/>
  <c r="Q51" i="85"/>
  <c r="P51" i="85"/>
  <c r="O51" i="85"/>
  <c r="N51" i="85"/>
  <c r="M51" i="85"/>
  <c r="BB50" i="85"/>
  <c r="BA50" i="85"/>
  <c r="AZ50" i="85"/>
  <c r="AY50" i="85"/>
  <c r="AX50" i="85"/>
  <c r="AW50" i="85"/>
  <c r="AV50" i="85"/>
  <c r="AU50" i="85"/>
  <c r="AT50" i="85"/>
  <c r="AQ50" i="85"/>
  <c r="AP50" i="85"/>
  <c r="AO50" i="85"/>
  <c r="AN50" i="85"/>
  <c r="AM50" i="85"/>
  <c r="AL50" i="85"/>
  <c r="AK50" i="85"/>
  <c r="AJ50" i="85"/>
  <c r="AI50" i="85"/>
  <c r="AF50" i="85"/>
  <c r="AE50" i="85"/>
  <c r="AD50" i="85"/>
  <c r="AC50" i="85"/>
  <c r="AB50" i="85"/>
  <c r="AA50" i="85"/>
  <c r="Z50" i="85"/>
  <c r="Y50" i="85"/>
  <c r="X50" i="85"/>
  <c r="U50" i="85"/>
  <c r="T50" i="85"/>
  <c r="S50" i="85"/>
  <c r="R50" i="85"/>
  <c r="Q50" i="85"/>
  <c r="P50" i="85"/>
  <c r="O50" i="85"/>
  <c r="N50" i="85"/>
  <c r="M50" i="85"/>
  <c r="BB42" i="85"/>
  <c r="BA42" i="85"/>
  <c r="AZ42" i="85"/>
  <c r="AY42" i="85"/>
  <c r="AX42" i="85"/>
  <c r="AW42" i="85"/>
  <c r="AV42" i="85"/>
  <c r="AU42" i="85"/>
  <c r="AT42" i="85"/>
  <c r="AQ42" i="85"/>
  <c r="AP42" i="85"/>
  <c r="AO42" i="85"/>
  <c r="AN42" i="85"/>
  <c r="AM42" i="85"/>
  <c r="AL42" i="85"/>
  <c r="AK42" i="85"/>
  <c r="AJ42" i="85"/>
  <c r="AI42" i="85"/>
  <c r="AF42" i="85"/>
  <c r="AE42" i="85"/>
  <c r="AD42" i="85"/>
  <c r="AC42" i="85"/>
  <c r="AB42" i="85"/>
  <c r="AA42" i="85"/>
  <c r="Z42" i="85"/>
  <c r="Y42" i="85"/>
  <c r="X42" i="85"/>
  <c r="U42" i="85"/>
  <c r="T42" i="85"/>
  <c r="S42" i="85"/>
  <c r="R42" i="85"/>
  <c r="Q42" i="85"/>
  <c r="P42" i="85"/>
  <c r="O42" i="85"/>
  <c r="N42" i="85"/>
  <c r="M42" i="85"/>
  <c r="BB41" i="85"/>
  <c r="BA41" i="85"/>
  <c r="AZ41" i="85"/>
  <c r="AY41" i="85"/>
  <c r="AX41" i="85"/>
  <c r="AW41" i="85"/>
  <c r="AV41" i="85"/>
  <c r="AU41" i="85"/>
  <c r="AT41" i="85"/>
  <c r="AQ41" i="85"/>
  <c r="AP41" i="85"/>
  <c r="AO41" i="85"/>
  <c r="AN41" i="85"/>
  <c r="AM41" i="85"/>
  <c r="AL41" i="85"/>
  <c r="AK41" i="85"/>
  <c r="AJ41" i="85"/>
  <c r="AI41" i="85"/>
  <c r="AF41" i="85"/>
  <c r="AE41" i="85"/>
  <c r="AD41" i="85"/>
  <c r="AC41" i="85"/>
  <c r="AB41" i="85"/>
  <c r="AA41" i="85"/>
  <c r="Z41" i="85"/>
  <c r="Y41" i="85"/>
  <c r="X41" i="85"/>
  <c r="U41" i="85"/>
  <c r="T41" i="85"/>
  <c r="S41" i="85"/>
  <c r="R41" i="85"/>
  <c r="Q41" i="85"/>
  <c r="P41" i="85"/>
  <c r="O41" i="85"/>
  <c r="N41" i="85"/>
  <c r="M41" i="85"/>
  <c r="BB40" i="85"/>
  <c r="BA40" i="85"/>
  <c r="AZ40" i="85"/>
  <c r="AY40" i="85"/>
  <c r="AX40" i="85"/>
  <c r="AW40" i="85"/>
  <c r="AV40" i="85"/>
  <c r="AU40" i="85"/>
  <c r="AT40" i="85"/>
  <c r="AQ40" i="85"/>
  <c r="AP40" i="85"/>
  <c r="AO40" i="85"/>
  <c r="AN40" i="85"/>
  <c r="AM40" i="85"/>
  <c r="AL40" i="85"/>
  <c r="AK40" i="85"/>
  <c r="AJ40" i="85"/>
  <c r="AI40" i="85"/>
  <c r="AF40" i="85"/>
  <c r="AE40" i="85"/>
  <c r="AD40" i="85"/>
  <c r="AC40" i="85"/>
  <c r="AB40" i="85"/>
  <c r="AA40" i="85"/>
  <c r="Z40" i="85"/>
  <c r="Y40" i="85"/>
  <c r="X40" i="85"/>
  <c r="U40" i="85"/>
  <c r="T40" i="85"/>
  <c r="S40" i="85"/>
  <c r="R40" i="85"/>
  <c r="Q40" i="85"/>
  <c r="P40" i="85"/>
  <c r="O40" i="85"/>
  <c r="N40" i="85"/>
  <c r="M40" i="85"/>
  <c r="BB39" i="85"/>
  <c r="BA39" i="85"/>
  <c r="AZ39" i="85"/>
  <c r="AY39" i="85"/>
  <c r="AX39" i="85"/>
  <c r="AW39" i="85"/>
  <c r="AV39" i="85"/>
  <c r="AU39" i="85"/>
  <c r="AT39" i="85"/>
  <c r="AQ39" i="85"/>
  <c r="AP39" i="85"/>
  <c r="AO39" i="85"/>
  <c r="AN39" i="85"/>
  <c r="AM39" i="85"/>
  <c r="AL39" i="85"/>
  <c r="AK39" i="85"/>
  <c r="AJ39" i="85"/>
  <c r="AI39" i="85"/>
  <c r="AF39" i="85"/>
  <c r="AE39" i="85"/>
  <c r="AD39" i="85"/>
  <c r="AC39" i="85"/>
  <c r="AB39" i="85"/>
  <c r="AA39" i="85"/>
  <c r="Z39" i="85"/>
  <c r="Y39" i="85"/>
  <c r="X39" i="85"/>
  <c r="U39" i="85"/>
  <c r="T39" i="85"/>
  <c r="S39" i="85"/>
  <c r="R39" i="85"/>
  <c r="Q39" i="85"/>
  <c r="P39" i="85"/>
  <c r="O39" i="85"/>
  <c r="N39" i="85"/>
  <c r="M39" i="85"/>
  <c r="BB38" i="85"/>
  <c r="BA38" i="85"/>
  <c r="AZ38" i="85"/>
  <c r="AY38" i="85"/>
  <c r="AX38" i="85"/>
  <c r="AW38" i="85"/>
  <c r="AV38" i="85"/>
  <c r="AU38" i="85"/>
  <c r="AT38" i="85"/>
  <c r="AQ38" i="85"/>
  <c r="AP38" i="85"/>
  <c r="AO38" i="85"/>
  <c r="AN38" i="85"/>
  <c r="AM38" i="85"/>
  <c r="AL38" i="85"/>
  <c r="AK38" i="85"/>
  <c r="AJ38" i="85"/>
  <c r="AI38" i="85"/>
  <c r="AF38" i="85"/>
  <c r="AE38" i="85"/>
  <c r="AD38" i="85"/>
  <c r="AC38" i="85"/>
  <c r="AB38" i="85"/>
  <c r="AA38" i="85"/>
  <c r="Z38" i="85"/>
  <c r="Y38" i="85"/>
  <c r="X38" i="85"/>
  <c r="U38" i="85"/>
  <c r="T38" i="85"/>
  <c r="S38" i="85"/>
  <c r="R38" i="85"/>
  <c r="Q38" i="85"/>
  <c r="P38" i="85"/>
  <c r="O38" i="85"/>
  <c r="N38" i="85"/>
  <c r="M38" i="85"/>
  <c r="BB37" i="85"/>
  <c r="BA37" i="85"/>
  <c r="AZ37" i="85"/>
  <c r="AY37" i="85"/>
  <c r="AX37" i="85"/>
  <c r="AW37" i="85"/>
  <c r="AV37" i="85"/>
  <c r="AU37" i="85"/>
  <c r="AT37" i="85"/>
  <c r="AQ37" i="85"/>
  <c r="AP37" i="85"/>
  <c r="AO37" i="85"/>
  <c r="AN37" i="85"/>
  <c r="AM37" i="85"/>
  <c r="AL37" i="85"/>
  <c r="AK37" i="85"/>
  <c r="AJ37" i="85"/>
  <c r="AI37" i="85"/>
  <c r="AF37" i="85"/>
  <c r="AE37" i="85"/>
  <c r="AD37" i="85"/>
  <c r="AC37" i="85"/>
  <c r="AB37" i="85"/>
  <c r="AA37" i="85"/>
  <c r="Z37" i="85"/>
  <c r="Y37" i="85"/>
  <c r="X37" i="85"/>
  <c r="U37" i="85"/>
  <c r="T37" i="85"/>
  <c r="S37" i="85"/>
  <c r="R37" i="85"/>
  <c r="Q37" i="85"/>
  <c r="P37" i="85"/>
  <c r="O37" i="85"/>
  <c r="N37" i="85"/>
  <c r="M37" i="85"/>
  <c r="BB36" i="85"/>
  <c r="BA36" i="85"/>
  <c r="AZ36" i="85"/>
  <c r="AY36" i="85"/>
  <c r="AX36" i="85"/>
  <c r="AW36" i="85"/>
  <c r="AV36" i="85"/>
  <c r="AU36" i="85"/>
  <c r="AT36" i="85"/>
  <c r="AQ36" i="85"/>
  <c r="AP36" i="85"/>
  <c r="AO36" i="85"/>
  <c r="AN36" i="85"/>
  <c r="AM36" i="85"/>
  <c r="AL36" i="85"/>
  <c r="AK36" i="85"/>
  <c r="AJ36" i="85"/>
  <c r="AI36" i="85"/>
  <c r="AF36" i="85"/>
  <c r="AE36" i="85"/>
  <c r="AD36" i="85"/>
  <c r="AC36" i="85"/>
  <c r="AB36" i="85"/>
  <c r="AA36" i="85"/>
  <c r="Z36" i="85"/>
  <c r="Y36" i="85"/>
  <c r="X36" i="85"/>
  <c r="U36" i="85"/>
  <c r="T36" i="85"/>
  <c r="S36" i="85"/>
  <c r="R36" i="85"/>
  <c r="Q36" i="85"/>
  <c r="P36" i="85"/>
  <c r="O36" i="85"/>
  <c r="N36" i="85"/>
  <c r="M36" i="85"/>
  <c r="BB35" i="85"/>
  <c r="BA35" i="85"/>
  <c r="AZ35" i="85"/>
  <c r="AY35" i="85"/>
  <c r="AX35" i="85"/>
  <c r="AW35" i="85"/>
  <c r="AV35" i="85"/>
  <c r="AU35" i="85"/>
  <c r="AT35" i="85"/>
  <c r="AQ35" i="85"/>
  <c r="AP35" i="85"/>
  <c r="AO35" i="85"/>
  <c r="AN35" i="85"/>
  <c r="AM35" i="85"/>
  <c r="AL35" i="85"/>
  <c r="AK35" i="85"/>
  <c r="AJ35" i="85"/>
  <c r="AI35" i="85"/>
  <c r="AF35" i="85"/>
  <c r="AE35" i="85"/>
  <c r="AD35" i="85"/>
  <c r="AC35" i="85"/>
  <c r="AB35" i="85"/>
  <c r="AA35" i="85"/>
  <c r="Z35" i="85"/>
  <c r="Y35" i="85"/>
  <c r="X35" i="85"/>
  <c r="U35" i="85"/>
  <c r="T35" i="85"/>
  <c r="S35" i="85"/>
  <c r="R35" i="85"/>
  <c r="Q35" i="85"/>
  <c r="P35" i="85"/>
  <c r="O35" i="85"/>
  <c r="N35" i="85"/>
  <c r="M35" i="85"/>
  <c r="BB34" i="85"/>
  <c r="BA34" i="85"/>
  <c r="AZ34" i="85"/>
  <c r="AY34" i="85"/>
  <c r="AX34" i="85"/>
  <c r="AW34" i="85"/>
  <c r="AV34" i="85"/>
  <c r="AU34" i="85"/>
  <c r="AT34" i="85"/>
  <c r="AQ34" i="85"/>
  <c r="AP34" i="85"/>
  <c r="AO34" i="85"/>
  <c r="AN34" i="85"/>
  <c r="AM34" i="85"/>
  <c r="AL34" i="85"/>
  <c r="AK34" i="85"/>
  <c r="AJ34" i="85"/>
  <c r="AI34" i="85"/>
  <c r="AF34" i="85"/>
  <c r="AE34" i="85"/>
  <c r="AD34" i="85"/>
  <c r="AC34" i="85"/>
  <c r="AB34" i="85"/>
  <c r="AA34" i="85"/>
  <c r="Z34" i="85"/>
  <c r="Y34" i="85"/>
  <c r="X34" i="85"/>
  <c r="U34" i="85"/>
  <c r="T34" i="85"/>
  <c r="S34" i="85"/>
  <c r="R34" i="85"/>
  <c r="Q34" i="85"/>
  <c r="P34" i="85"/>
  <c r="O34" i="85"/>
  <c r="N34" i="85"/>
  <c r="M34" i="85"/>
  <c r="BB33" i="85"/>
  <c r="BA33" i="85"/>
  <c r="AZ33" i="85"/>
  <c r="AY33" i="85"/>
  <c r="AX33" i="85"/>
  <c r="AW33" i="85"/>
  <c r="AV33" i="85"/>
  <c r="AU33" i="85"/>
  <c r="AT33" i="85"/>
  <c r="AQ33" i="85"/>
  <c r="AP33" i="85"/>
  <c r="AO33" i="85"/>
  <c r="AN33" i="85"/>
  <c r="AM33" i="85"/>
  <c r="AL33" i="85"/>
  <c r="AK33" i="85"/>
  <c r="AJ33" i="85"/>
  <c r="AI33" i="85"/>
  <c r="AF33" i="85"/>
  <c r="AE33" i="85"/>
  <c r="AD33" i="85"/>
  <c r="AC33" i="85"/>
  <c r="AB33" i="85"/>
  <c r="AA33" i="85"/>
  <c r="Z33" i="85"/>
  <c r="Y33" i="85"/>
  <c r="X33" i="85"/>
  <c r="U33" i="85"/>
  <c r="T33" i="85"/>
  <c r="S33" i="85"/>
  <c r="R33" i="85"/>
  <c r="Q33" i="85"/>
  <c r="P33" i="85"/>
  <c r="O33" i="85"/>
  <c r="N33" i="85"/>
  <c r="M33" i="85"/>
  <c r="BB32" i="85"/>
  <c r="BA32" i="85"/>
  <c r="AZ32" i="85"/>
  <c r="AY32" i="85"/>
  <c r="AX32" i="85"/>
  <c r="AW32" i="85"/>
  <c r="AV32" i="85"/>
  <c r="AU32" i="85"/>
  <c r="AT32" i="85"/>
  <c r="AQ32" i="85"/>
  <c r="AP32" i="85"/>
  <c r="AO32" i="85"/>
  <c r="AN32" i="85"/>
  <c r="AM32" i="85"/>
  <c r="AL32" i="85"/>
  <c r="AK32" i="85"/>
  <c r="AJ32" i="85"/>
  <c r="AI32" i="85"/>
  <c r="AF32" i="85"/>
  <c r="AE32" i="85"/>
  <c r="AD32" i="85"/>
  <c r="AC32" i="85"/>
  <c r="AB32" i="85"/>
  <c r="AA32" i="85"/>
  <c r="Z32" i="85"/>
  <c r="Y32" i="85"/>
  <c r="X32" i="85"/>
  <c r="U32" i="85"/>
  <c r="T32" i="85"/>
  <c r="S32" i="85"/>
  <c r="R32" i="85"/>
  <c r="Q32" i="85"/>
  <c r="P32" i="85"/>
  <c r="O32" i="85"/>
  <c r="N32" i="85"/>
  <c r="M32" i="85"/>
  <c r="BB31" i="85"/>
  <c r="BA31" i="85"/>
  <c r="AZ31" i="85"/>
  <c r="AY31" i="85"/>
  <c r="AX31" i="85"/>
  <c r="AW31" i="85"/>
  <c r="AV31" i="85"/>
  <c r="AU31" i="85"/>
  <c r="AT31" i="85"/>
  <c r="AQ31" i="85"/>
  <c r="AP31" i="85"/>
  <c r="AO31" i="85"/>
  <c r="AN31" i="85"/>
  <c r="AM31" i="85"/>
  <c r="AL31" i="85"/>
  <c r="AK31" i="85"/>
  <c r="AJ31" i="85"/>
  <c r="AI31" i="85"/>
  <c r="AF31" i="85"/>
  <c r="AE31" i="85"/>
  <c r="AD31" i="85"/>
  <c r="AC31" i="85"/>
  <c r="AB31" i="85"/>
  <c r="AA31" i="85"/>
  <c r="Z31" i="85"/>
  <c r="Y31" i="85"/>
  <c r="X31" i="85"/>
  <c r="U31" i="85"/>
  <c r="T31" i="85"/>
  <c r="S31" i="85"/>
  <c r="R31" i="85"/>
  <c r="Q31" i="85"/>
  <c r="P31" i="85"/>
  <c r="O31" i="85"/>
  <c r="N31" i="85"/>
  <c r="M31" i="85"/>
  <c r="BB30" i="85"/>
  <c r="BA30" i="85"/>
  <c r="AZ30" i="85"/>
  <c r="AY30" i="85"/>
  <c r="AX30" i="85"/>
  <c r="AW30" i="85"/>
  <c r="AV30" i="85"/>
  <c r="AU30" i="85"/>
  <c r="AT30" i="85"/>
  <c r="AQ30" i="85"/>
  <c r="AP30" i="85"/>
  <c r="AO30" i="85"/>
  <c r="AN30" i="85"/>
  <c r="AM30" i="85"/>
  <c r="AL30" i="85"/>
  <c r="AK30" i="85"/>
  <c r="AJ30" i="85"/>
  <c r="AI30" i="85"/>
  <c r="AF30" i="85"/>
  <c r="AE30" i="85"/>
  <c r="AD30" i="85"/>
  <c r="AC30" i="85"/>
  <c r="AB30" i="85"/>
  <c r="AA30" i="85"/>
  <c r="Z30" i="85"/>
  <c r="Y30" i="85"/>
  <c r="X30" i="85"/>
  <c r="U30" i="85"/>
  <c r="T30" i="85"/>
  <c r="S30" i="85"/>
  <c r="R30" i="85"/>
  <c r="Q30" i="85"/>
  <c r="P30" i="85"/>
  <c r="O30" i="85"/>
  <c r="N30" i="85"/>
  <c r="M30" i="85"/>
  <c r="BB29" i="85"/>
  <c r="BA29" i="85"/>
  <c r="AZ29" i="85"/>
  <c r="AY29" i="85"/>
  <c r="AX29" i="85"/>
  <c r="AW29" i="85"/>
  <c r="AV29" i="85"/>
  <c r="AU29" i="85"/>
  <c r="AT29" i="85"/>
  <c r="AQ29" i="85"/>
  <c r="AP29" i="85"/>
  <c r="AO29" i="85"/>
  <c r="AN29" i="85"/>
  <c r="AM29" i="85"/>
  <c r="AL29" i="85"/>
  <c r="AK29" i="85"/>
  <c r="AJ29" i="85"/>
  <c r="AI29" i="85"/>
  <c r="AF29" i="85"/>
  <c r="AE29" i="85"/>
  <c r="AD29" i="85"/>
  <c r="AC29" i="85"/>
  <c r="AB29" i="85"/>
  <c r="AA29" i="85"/>
  <c r="Z29" i="85"/>
  <c r="Y29" i="85"/>
  <c r="X29" i="85"/>
  <c r="U29" i="85"/>
  <c r="T29" i="85"/>
  <c r="S29" i="85"/>
  <c r="R29" i="85"/>
  <c r="Q29" i="85"/>
  <c r="P29" i="85"/>
  <c r="O29" i="85"/>
  <c r="N29" i="85"/>
  <c r="M29" i="85"/>
  <c r="BB28" i="85"/>
  <c r="BA28" i="85"/>
  <c r="AZ28" i="85"/>
  <c r="AY28" i="85"/>
  <c r="AX28" i="85"/>
  <c r="AW28" i="85"/>
  <c r="AV28" i="85"/>
  <c r="AU28" i="85"/>
  <c r="AT28" i="85"/>
  <c r="AQ28" i="85"/>
  <c r="AP28" i="85"/>
  <c r="AO28" i="85"/>
  <c r="AN28" i="85"/>
  <c r="AM28" i="85"/>
  <c r="AL28" i="85"/>
  <c r="AK28" i="85"/>
  <c r="AJ28" i="85"/>
  <c r="AI28" i="85"/>
  <c r="AF28" i="85"/>
  <c r="AE28" i="85"/>
  <c r="AD28" i="85"/>
  <c r="AC28" i="85"/>
  <c r="AB28" i="85"/>
  <c r="AA28" i="85"/>
  <c r="Z28" i="85"/>
  <c r="Y28" i="85"/>
  <c r="X28" i="85"/>
  <c r="U28" i="85"/>
  <c r="T28" i="85"/>
  <c r="S28" i="85"/>
  <c r="R28" i="85"/>
  <c r="Q28" i="85"/>
  <c r="P28" i="85"/>
  <c r="O28" i="85"/>
  <c r="N28" i="85"/>
  <c r="M28" i="85"/>
  <c r="AR66" i="84"/>
  <c r="AQ66" i="84"/>
  <c r="AP66" i="84"/>
  <c r="AO66" i="84"/>
  <c r="AN66" i="84"/>
  <c r="AL66" i="84"/>
  <c r="AI66" i="84"/>
  <c r="AH66" i="84"/>
  <c r="AG66" i="84"/>
  <c r="AF66" i="84"/>
  <c r="AE66" i="84"/>
  <c r="AD66" i="84"/>
  <c r="AC66" i="84"/>
  <c r="Z66" i="84"/>
  <c r="Y66" i="84"/>
  <c r="X66" i="84"/>
  <c r="W66" i="84"/>
  <c r="V66" i="84"/>
  <c r="U66" i="84"/>
  <c r="T66" i="84"/>
  <c r="Q66" i="84"/>
  <c r="P66" i="84"/>
  <c r="O66" i="84"/>
  <c r="N66" i="84"/>
  <c r="M66" i="84"/>
  <c r="L66" i="84"/>
  <c r="K66" i="84"/>
  <c r="AR65" i="84"/>
  <c r="AQ65" i="84"/>
  <c r="AP65" i="84"/>
  <c r="AO65" i="84"/>
  <c r="AN65" i="84"/>
  <c r="AL65" i="84"/>
  <c r="AI65" i="84"/>
  <c r="AH65" i="84"/>
  <c r="AG65" i="84"/>
  <c r="AF65" i="84"/>
  <c r="AE65" i="84"/>
  <c r="AD65" i="84"/>
  <c r="AC65" i="84"/>
  <c r="Z65" i="84"/>
  <c r="Y65" i="84"/>
  <c r="X65" i="84"/>
  <c r="W65" i="84"/>
  <c r="V65" i="84"/>
  <c r="U65" i="84"/>
  <c r="T65" i="84"/>
  <c r="Q65" i="84"/>
  <c r="P65" i="84"/>
  <c r="O65" i="84"/>
  <c r="N65" i="84"/>
  <c r="M65" i="84"/>
  <c r="L65" i="84"/>
  <c r="K65" i="84"/>
  <c r="AR64" i="84"/>
  <c r="AQ64" i="84"/>
  <c r="AP64" i="84"/>
  <c r="AO64" i="84"/>
  <c r="AN64" i="84"/>
  <c r="AL64" i="84"/>
  <c r="AI64" i="84"/>
  <c r="AH64" i="84"/>
  <c r="AG64" i="84"/>
  <c r="AF64" i="84"/>
  <c r="AE64" i="84"/>
  <c r="AD64" i="84"/>
  <c r="AC64" i="84"/>
  <c r="Z64" i="84"/>
  <c r="Y64" i="84"/>
  <c r="X64" i="84"/>
  <c r="W64" i="84"/>
  <c r="V64" i="84"/>
  <c r="U64" i="84"/>
  <c r="T64" i="84"/>
  <c r="Q64" i="84"/>
  <c r="P64" i="84"/>
  <c r="O64" i="84"/>
  <c r="N64" i="84"/>
  <c r="M64" i="84"/>
  <c r="L64" i="84"/>
  <c r="K64" i="84"/>
  <c r="AR63" i="84"/>
  <c r="AQ63" i="84"/>
  <c r="AP63" i="84"/>
  <c r="AO63" i="84"/>
  <c r="AN63" i="84"/>
  <c r="AL63" i="84"/>
  <c r="AI63" i="84"/>
  <c r="AH63" i="84"/>
  <c r="AG63" i="84"/>
  <c r="AF63" i="84"/>
  <c r="AE63" i="84"/>
  <c r="AD63" i="84"/>
  <c r="AC63" i="84"/>
  <c r="Z63" i="84"/>
  <c r="Y63" i="84"/>
  <c r="X63" i="84"/>
  <c r="W63" i="84"/>
  <c r="V63" i="84"/>
  <c r="U63" i="84"/>
  <c r="T63" i="84"/>
  <c r="Q63" i="84"/>
  <c r="P63" i="84"/>
  <c r="O63" i="84"/>
  <c r="N63" i="84"/>
  <c r="M63" i="84"/>
  <c r="L63" i="84"/>
  <c r="K63" i="84"/>
  <c r="AR62" i="84"/>
  <c r="AQ62" i="84"/>
  <c r="AP62" i="84"/>
  <c r="AO62" i="84"/>
  <c r="AN62" i="84"/>
  <c r="AL62" i="84"/>
  <c r="AI62" i="84"/>
  <c r="AH62" i="84"/>
  <c r="AG62" i="84"/>
  <c r="AF62" i="84"/>
  <c r="AE62" i="84"/>
  <c r="AD62" i="84"/>
  <c r="AC62" i="84"/>
  <c r="Z62" i="84"/>
  <c r="Y62" i="84"/>
  <c r="X62" i="84"/>
  <c r="W62" i="84"/>
  <c r="V62" i="84"/>
  <c r="U62" i="84"/>
  <c r="T62" i="84"/>
  <c r="Q62" i="84"/>
  <c r="P62" i="84"/>
  <c r="O62" i="84"/>
  <c r="N62" i="84"/>
  <c r="M62" i="84"/>
  <c r="L62" i="84"/>
  <c r="K62" i="84"/>
  <c r="AR61" i="84"/>
  <c r="AQ61" i="84"/>
  <c r="AP61" i="84"/>
  <c r="AO61" i="84"/>
  <c r="AN61" i="84"/>
  <c r="AL61" i="84"/>
  <c r="AI61" i="84"/>
  <c r="AH61" i="84"/>
  <c r="AG61" i="84"/>
  <c r="AF61" i="84"/>
  <c r="AE61" i="84"/>
  <c r="AD61" i="84"/>
  <c r="AC61" i="84"/>
  <c r="Z61" i="84"/>
  <c r="Y61" i="84"/>
  <c r="X61" i="84"/>
  <c r="W61" i="84"/>
  <c r="V61" i="84"/>
  <c r="U61" i="84"/>
  <c r="T61" i="84"/>
  <c r="Q61" i="84"/>
  <c r="P61" i="84"/>
  <c r="O61" i="84"/>
  <c r="N61" i="84"/>
  <c r="M61" i="84"/>
  <c r="L61" i="84"/>
  <c r="K61" i="84"/>
  <c r="AR60" i="84"/>
  <c r="AQ60" i="84"/>
  <c r="AP60" i="84"/>
  <c r="AO60" i="84"/>
  <c r="AN60" i="84"/>
  <c r="AL60" i="84"/>
  <c r="AI60" i="84"/>
  <c r="AH60" i="84"/>
  <c r="AG60" i="84"/>
  <c r="AF60" i="84"/>
  <c r="AE60" i="84"/>
  <c r="AD60" i="84"/>
  <c r="AC60" i="84"/>
  <c r="Z60" i="84"/>
  <c r="Y60" i="84"/>
  <c r="X60" i="84"/>
  <c r="W60" i="84"/>
  <c r="V60" i="84"/>
  <c r="U60" i="84"/>
  <c r="T60" i="84"/>
  <c r="Q60" i="84"/>
  <c r="P60" i="84"/>
  <c r="O60" i="84"/>
  <c r="N60" i="84"/>
  <c r="M60" i="84"/>
  <c r="L60" i="84"/>
  <c r="K60" i="84"/>
  <c r="AR59" i="84"/>
  <c r="AQ59" i="84"/>
  <c r="AP59" i="84"/>
  <c r="AO59" i="84"/>
  <c r="AN59" i="84"/>
  <c r="AL59" i="84"/>
  <c r="AI59" i="84"/>
  <c r="AH59" i="84"/>
  <c r="AG59" i="84"/>
  <c r="AF59" i="84"/>
  <c r="AE59" i="84"/>
  <c r="AD59" i="84"/>
  <c r="AC59" i="84"/>
  <c r="Z59" i="84"/>
  <c r="Y59" i="84"/>
  <c r="X59" i="84"/>
  <c r="W59" i="84"/>
  <c r="V59" i="84"/>
  <c r="U59" i="84"/>
  <c r="T59" i="84"/>
  <c r="Q59" i="84"/>
  <c r="P59" i="84"/>
  <c r="O59" i="84"/>
  <c r="N59" i="84"/>
  <c r="M59" i="84"/>
  <c r="L59" i="84"/>
  <c r="K59" i="84"/>
  <c r="AR58" i="84"/>
  <c r="AQ58" i="84"/>
  <c r="AP58" i="84"/>
  <c r="AO58" i="84"/>
  <c r="AN58" i="84"/>
  <c r="AL58" i="84"/>
  <c r="AI58" i="84"/>
  <c r="AH58" i="84"/>
  <c r="AG58" i="84"/>
  <c r="AF58" i="84"/>
  <c r="AE58" i="84"/>
  <c r="AD58" i="84"/>
  <c r="AC58" i="84"/>
  <c r="Z58" i="84"/>
  <c r="Y58" i="84"/>
  <c r="X58" i="84"/>
  <c r="W58" i="84"/>
  <c r="V58" i="84"/>
  <c r="U58" i="84"/>
  <c r="T58" i="84"/>
  <c r="Q58" i="84"/>
  <c r="P58" i="84"/>
  <c r="O58" i="84"/>
  <c r="N58" i="84"/>
  <c r="M58" i="84"/>
  <c r="L58" i="84"/>
  <c r="K58" i="84"/>
  <c r="AR57" i="84"/>
  <c r="AQ57" i="84"/>
  <c r="AP57" i="84"/>
  <c r="AO57" i="84"/>
  <c r="AN57" i="84"/>
  <c r="AL57" i="84"/>
  <c r="AI57" i="84"/>
  <c r="AH57" i="84"/>
  <c r="AG57" i="84"/>
  <c r="AF57" i="84"/>
  <c r="AE57" i="84"/>
  <c r="AD57" i="84"/>
  <c r="AC57" i="84"/>
  <c r="Z57" i="84"/>
  <c r="Y57" i="84"/>
  <c r="X57" i="84"/>
  <c r="W57" i="84"/>
  <c r="V57" i="84"/>
  <c r="U57" i="84"/>
  <c r="T57" i="84"/>
  <c r="Q57" i="84"/>
  <c r="P57" i="84"/>
  <c r="O57" i="84"/>
  <c r="N57" i="84"/>
  <c r="M57" i="84"/>
  <c r="L57" i="84"/>
  <c r="K57" i="84"/>
  <c r="AR56" i="84"/>
  <c r="AQ56" i="84"/>
  <c r="AP56" i="84"/>
  <c r="AO56" i="84"/>
  <c r="AN56" i="84"/>
  <c r="AL56" i="84"/>
  <c r="AI56" i="84"/>
  <c r="AH56" i="84"/>
  <c r="AG56" i="84"/>
  <c r="AF56" i="84"/>
  <c r="AE56" i="84"/>
  <c r="AD56" i="84"/>
  <c r="AC56" i="84"/>
  <c r="Z56" i="84"/>
  <c r="Y56" i="84"/>
  <c r="X56" i="84"/>
  <c r="W56" i="84"/>
  <c r="V56" i="84"/>
  <c r="U56" i="84"/>
  <c r="T56" i="84"/>
  <c r="Q56" i="84"/>
  <c r="P56" i="84"/>
  <c r="O56" i="84"/>
  <c r="N56" i="84"/>
  <c r="M56" i="84"/>
  <c r="L56" i="84"/>
  <c r="K56" i="84"/>
  <c r="AR55" i="84"/>
  <c r="AQ55" i="84"/>
  <c r="AP55" i="84"/>
  <c r="AO55" i="84"/>
  <c r="AN55" i="84"/>
  <c r="AL55" i="84"/>
  <c r="AI55" i="84"/>
  <c r="AH55" i="84"/>
  <c r="AG55" i="84"/>
  <c r="AF55" i="84"/>
  <c r="AE55" i="84"/>
  <c r="AD55" i="84"/>
  <c r="AC55" i="84"/>
  <c r="Z55" i="84"/>
  <c r="Y55" i="84"/>
  <c r="X55" i="84"/>
  <c r="W55" i="84"/>
  <c r="V55" i="84"/>
  <c r="U55" i="84"/>
  <c r="T55" i="84"/>
  <c r="Q55" i="84"/>
  <c r="P55" i="84"/>
  <c r="O55" i="84"/>
  <c r="N55" i="84"/>
  <c r="M55" i="84"/>
  <c r="L55" i="84"/>
  <c r="K55" i="84"/>
  <c r="AR54" i="84"/>
  <c r="AQ54" i="84"/>
  <c r="AP54" i="84"/>
  <c r="AO54" i="84"/>
  <c r="AN54" i="84"/>
  <c r="AL54" i="84"/>
  <c r="AI54" i="84"/>
  <c r="AH54" i="84"/>
  <c r="AG54" i="84"/>
  <c r="AF54" i="84"/>
  <c r="AE54" i="84"/>
  <c r="AD54" i="84"/>
  <c r="AC54" i="84"/>
  <c r="Z54" i="84"/>
  <c r="Y54" i="84"/>
  <c r="X54" i="84"/>
  <c r="W54" i="84"/>
  <c r="V54" i="84"/>
  <c r="U54" i="84"/>
  <c r="T54" i="84"/>
  <c r="Q54" i="84"/>
  <c r="P54" i="84"/>
  <c r="O54" i="84"/>
  <c r="N54" i="84"/>
  <c r="M54" i="84"/>
  <c r="L54" i="84"/>
  <c r="K54" i="84"/>
  <c r="AR53" i="84"/>
  <c r="AQ53" i="84"/>
  <c r="AP53" i="84"/>
  <c r="AO53" i="84"/>
  <c r="AN53" i="84"/>
  <c r="AL53" i="84"/>
  <c r="AI53" i="84"/>
  <c r="AH53" i="84"/>
  <c r="AG53" i="84"/>
  <c r="AF53" i="84"/>
  <c r="AE53" i="84"/>
  <c r="AD53" i="84"/>
  <c r="AC53" i="84"/>
  <c r="Z53" i="84"/>
  <c r="Y53" i="84"/>
  <c r="X53" i="84"/>
  <c r="W53" i="84"/>
  <c r="V53" i="84"/>
  <c r="U53" i="84"/>
  <c r="T53" i="84"/>
  <c r="Q53" i="84"/>
  <c r="P53" i="84"/>
  <c r="O53" i="84"/>
  <c r="N53" i="84"/>
  <c r="M53" i="84"/>
  <c r="L53" i="84"/>
  <c r="K53" i="84"/>
  <c r="AR52" i="84"/>
  <c r="AQ52" i="84"/>
  <c r="AP52" i="84"/>
  <c r="AO52" i="84"/>
  <c r="AN52" i="84"/>
  <c r="AL52" i="84"/>
  <c r="AI52" i="84"/>
  <c r="AH52" i="84"/>
  <c r="AG52" i="84"/>
  <c r="AF52" i="84"/>
  <c r="AE52" i="84"/>
  <c r="AD52" i="84"/>
  <c r="AC52" i="84"/>
  <c r="Z52" i="84"/>
  <c r="Y52" i="84"/>
  <c r="X52" i="84"/>
  <c r="W52" i="84"/>
  <c r="V52" i="84"/>
  <c r="U52" i="84"/>
  <c r="T52" i="84"/>
  <c r="Q52" i="84"/>
  <c r="P52" i="84"/>
  <c r="O52" i="84"/>
  <c r="N52" i="84"/>
  <c r="M52" i="84"/>
  <c r="L52" i="84"/>
  <c r="K52" i="84"/>
  <c r="AR43" i="84"/>
  <c r="AQ43" i="84"/>
  <c r="AP43" i="84"/>
  <c r="AO43" i="84"/>
  <c r="AN43" i="84"/>
  <c r="AM43" i="84"/>
  <c r="AL43" i="84"/>
  <c r="AI43" i="84"/>
  <c r="AH43" i="84"/>
  <c r="AG43" i="84"/>
  <c r="AF43" i="84"/>
  <c r="AE43" i="84"/>
  <c r="AD43" i="84"/>
  <c r="AC43" i="84"/>
  <c r="Z43" i="84"/>
  <c r="Y43" i="84"/>
  <c r="X43" i="84"/>
  <c r="W43" i="84"/>
  <c r="V43" i="84"/>
  <c r="U43" i="84"/>
  <c r="T43" i="84"/>
  <c r="Q43" i="84"/>
  <c r="P43" i="84"/>
  <c r="O43" i="84"/>
  <c r="N43" i="84"/>
  <c r="M43" i="84"/>
  <c r="L43" i="84"/>
  <c r="K43" i="84"/>
  <c r="AR42" i="84"/>
  <c r="AQ42" i="84"/>
  <c r="AP42" i="84"/>
  <c r="AO42" i="84"/>
  <c r="AN42" i="84"/>
  <c r="AM42" i="84"/>
  <c r="AL42" i="84"/>
  <c r="AI42" i="84"/>
  <c r="AH42" i="84"/>
  <c r="AG42" i="84"/>
  <c r="AF42" i="84"/>
  <c r="AE42" i="84"/>
  <c r="AD42" i="84"/>
  <c r="AC42" i="84"/>
  <c r="Z42" i="84"/>
  <c r="Y42" i="84"/>
  <c r="X42" i="84"/>
  <c r="W42" i="84"/>
  <c r="V42" i="84"/>
  <c r="U42" i="84"/>
  <c r="T42" i="84"/>
  <c r="Q42" i="84"/>
  <c r="P42" i="84"/>
  <c r="O42" i="84"/>
  <c r="N42" i="84"/>
  <c r="M42" i="84"/>
  <c r="L42" i="84"/>
  <c r="K42" i="84"/>
  <c r="AR41" i="84"/>
  <c r="AQ41" i="84"/>
  <c r="AP41" i="84"/>
  <c r="AO41" i="84"/>
  <c r="AN41" i="84"/>
  <c r="AM41" i="84"/>
  <c r="AL41" i="84"/>
  <c r="AI41" i="84"/>
  <c r="AH41" i="84"/>
  <c r="AG41" i="84"/>
  <c r="AF41" i="84"/>
  <c r="AE41" i="84"/>
  <c r="AD41" i="84"/>
  <c r="AC41" i="84"/>
  <c r="Z41" i="84"/>
  <c r="Y41" i="84"/>
  <c r="X41" i="84"/>
  <c r="W41" i="84"/>
  <c r="V41" i="84"/>
  <c r="U41" i="84"/>
  <c r="T41" i="84"/>
  <c r="Q41" i="84"/>
  <c r="P41" i="84"/>
  <c r="O41" i="84"/>
  <c r="N41" i="84"/>
  <c r="M41" i="84"/>
  <c r="L41" i="84"/>
  <c r="K41" i="84"/>
  <c r="AR40" i="84"/>
  <c r="AQ40" i="84"/>
  <c r="AP40" i="84"/>
  <c r="AO40" i="84"/>
  <c r="AN40" i="84"/>
  <c r="AM40" i="84"/>
  <c r="AL40" i="84"/>
  <c r="AI40" i="84"/>
  <c r="AH40" i="84"/>
  <c r="AG40" i="84"/>
  <c r="AF40" i="84"/>
  <c r="AE40" i="84"/>
  <c r="AD40" i="84"/>
  <c r="AC40" i="84"/>
  <c r="Z40" i="84"/>
  <c r="Y40" i="84"/>
  <c r="X40" i="84"/>
  <c r="W40" i="84"/>
  <c r="V40" i="84"/>
  <c r="U40" i="84"/>
  <c r="T40" i="84"/>
  <c r="Q40" i="84"/>
  <c r="P40" i="84"/>
  <c r="O40" i="84"/>
  <c r="N40" i="84"/>
  <c r="M40" i="84"/>
  <c r="L40" i="84"/>
  <c r="K40" i="84"/>
  <c r="AR39" i="84"/>
  <c r="AQ39" i="84"/>
  <c r="AP39" i="84"/>
  <c r="AO39" i="84"/>
  <c r="AN39" i="84"/>
  <c r="AM39" i="84"/>
  <c r="AL39" i="84"/>
  <c r="AI39" i="84"/>
  <c r="AH39" i="84"/>
  <c r="AG39" i="84"/>
  <c r="AF39" i="84"/>
  <c r="AE39" i="84"/>
  <c r="AD39" i="84"/>
  <c r="AC39" i="84"/>
  <c r="Z39" i="84"/>
  <c r="Y39" i="84"/>
  <c r="X39" i="84"/>
  <c r="W39" i="84"/>
  <c r="V39" i="84"/>
  <c r="U39" i="84"/>
  <c r="T39" i="84"/>
  <c r="Q39" i="84"/>
  <c r="P39" i="84"/>
  <c r="O39" i="84"/>
  <c r="N39" i="84"/>
  <c r="M39" i="84"/>
  <c r="L39" i="84"/>
  <c r="K39" i="84"/>
  <c r="AR38" i="84"/>
  <c r="AQ38" i="84"/>
  <c r="AP38" i="84"/>
  <c r="AO38" i="84"/>
  <c r="AN38" i="84"/>
  <c r="AM38" i="84"/>
  <c r="AL38" i="84"/>
  <c r="AI38" i="84"/>
  <c r="AH38" i="84"/>
  <c r="AG38" i="84"/>
  <c r="AF38" i="84"/>
  <c r="AE38" i="84"/>
  <c r="AD38" i="84"/>
  <c r="AC38" i="84"/>
  <c r="Z38" i="84"/>
  <c r="Y38" i="84"/>
  <c r="X38" i="84"/>
  <c r="W38" i="84"/>
  <c r="V38" i="84"/>
  <c r="U38" i="84"/>
  <c r="T38" i="84"/>
  <c r="Q38" i="84"/>
  <c r="P38" i="84"/>
  <c r="O38" i="84"/>
  <c r="N38" i="84"/>
  <c r="M38" i="84"/>
  <c r="L38" i="84"/>
  <c r="K38" i="84"/>
  <c r="AR37" i="84"/>
  <c r="AQ37" i="84"/>
  <c r="AP37" i="84"/>
  <c r="AO37" i="84"/>
  <c r="AN37" i="84"/>
  <c r="AM37" i="84"/>
  <c r="AL37" i="84"/>
  <c r="AI37" i="84"/>
  <c r="AH37" i="84"/>
  <c r="AG37" i="84"/>
  <c r="AF37" i="84"/>
  <c r="AE37" i="84"/>
  <c r="AD37" i="84"/>
  <c r="AC37" i="84"/>
  <c r="Z37" i="84"/>
  <c r="Y37" i="84"/>
  <c r="X37" i="84"/>
  <c r="W37" i="84"/>
  <c r="V37" i="84"/>
  <c r="U37" i="84"/>
  <c r="T37" i="84"/>
  <c r="Q37" i="84"/>
  <c r="P37" i="84"/>
  <c r="O37" i="84"/>
  <c r="N37" i="84"/>
  <c r="M37" i="84"/>
  <c r="L37" i="84"/>
  <c r="K37" i="84"/>
  <c r="AR36" i="84"/>
  <c r="AQ36" i="84"/>
  <c r="AP36" i="84"/>
  <c r="AO36" i="84"/>
  <c r="AN36" i="84"/>
  <c r="AM36" i="84"/>
  <c r="AL36" i="84"/>
  <c r="AI36" i="84"/>
  <c r="AH36" i="84"/>
  <c r="AG36" i="84"/>
  <c r="AF36" i="84"/>
  <c r="AE36" i="84"/>
  <c r="AD36" i="84"/>
  <c r="AC36" i="84"/>
  <c r="Z36" i="84"/>
  <c r="Y36" i="84"/>
  <c r="X36" i="84"/>
  <c r="W36" i="84"/>
  <c r="V36" i="84"/>
  <c r="U36" i="84"/>
  <c r="T36" i="84"/>
  <c r="Q36" i="84"/>
  <c r="P36" i="84"/>
  <c r="O36" i="84"/>
  <c r="N36" i="84"/>
  <c r="M36" i="84"/>
  <c r="L36" i="84"/>
  <c r="K36" i="84"/>
  <c r="AR35" i="84"/>
  <c r="AQ35" i="84"/>
  <c r="AP35" i="84"/>
  <c r="AO35" i="84"/>
  <c r="AN35" i="84"/>
  <c r="AM35" i="84"/>
  <c r="AL35" i="84"/>
  <c r="AI35" i="84"/>
  <c r="AH35" i="84"/>
  <c r="AG35" i="84"/>
  <c r="AF35" i="84"/>
  <c r="AE35" i="84"/>
  <c r="AD35" i="84"/>
  <c r="AC35" i="84"/>
  <c r="Z35" i="84"/>
  <c r="Y35" i="84"/>
  <c r="X35" i="84"/>
  <c r="W35" i="84"/>
  <c r="V35" i="84"/>
  <c r="U35" i="84"/>
  <c r="T35" i="84"/>
  <c r="Q35" i="84"/>
  <c r="P35" i="84"/>
  <c r="O35" i="84"/>
  <c r="N35" i="84"/>
  <c r="M35" i="84"/>
  <c r="L35" i="84"/>
  <c r="K35" i="84"/>
  <c r="AR34" i="84"/>
  <c r="AQ34" i="84"/>
  <c r="AP34" i="84"/>
  <c r="AO34" i="84"/>
  <c r="AN34" i="84"/>
  <c r="AM34" i="84"/>
  <c r="AL34" i="84"/>
  <c r="AI34" i="84"/>
  <c r="AH34" i="84"/>
  <c r="AG34" i="84"/>
  <c r="AF34" i="84"/>
  <c r="AE34" i="84"/>
  <c r="AD34" i="84"/>
  <c r="AC34" i="84"/>
  <c r="Z34" i="84"/>
  <c r="Y34" i="84"/>
  <c r="X34" i="84"/>
  <c r="W34" i="84"/>
  <c r="V34" i="84"/>
  <c r="U34" i="84"/>
  <c r="T34" i="84"/>
  <c r="Q34" i="84"/>
  <c r="P34" i="84"/>
  <c r="O34" i="84"/>
  <c r="N34" i="84"/>
  <c r="M34" i="84"/>
  <c r="L34" i="84"/>
  <c r="K34" i="84"/>
  <c r="AR33" i="84"/>
  <c r="AQ33" i="84"/>
  <c r="AP33" i="84"/>
  <c r="AO33" i="84"/>
  <c r="AN33" i="84"/>
  <c r="AM33" i="84"/>
  <c r="AL33" i="84"/>
  <c r="AI33" i="84"/>
  <c r="AH33" i="84"/>
  <c r="AG33" i="84"/>
  <c r="AF33" i="84"/>
  <c r="AE33" i="84"/>
  <c r="AD33" i="84"/>
  <c r="AC33" i="84"/>
  <c r="Z33" i="84"/>
  <c r="Y33" i="84"/>
  <c r="X33" i="84"/>
  <c r="W33" i="84"/>
  <c r="V33" i="84"/>
  <c r="U33" i="84"/>
  <c r="T33" i="84"/>
  <c r="Q33" i="84"/>
  <c r="P33" i="84"/>
  <c r="O33" i="84"/>
  <c r="N33" i="84"/>
  <c r="M33" i="84"/>
  <c r="L33" i="84"/>
  <c r="K33" i="84"/>
  <c r="AR32" i="84"/>
  <c r="AQ32" i="84"/>
  <c r="AP32" i="84"/>
  <c r="AO32" i="84"/>
  <c r="AN32" i="84"/>
  <c r="AM32" i="84"/>
  <c r="AL32" i="84"/>
  <c r="AI32" i="84"/>
  <c r="AH32" i="84"/>
  <c r="AG32" i="84"/>
  <c r="AF32" i="84"/>
  <c r="AE32" i="84"/>
  <c r="AD32" i="84"/>
  <c r="AC32" i="84"/>
  <c r="Z32" i="84"/>
  <c r="Y32" i="84"/>
  <c r="X32" i="84"/>
  <c r="W32" i="84"/>
  <c r="V32" i="84"/>
  <c r="U32" i="84"/>
  <c r="T32" i="84"/>
  <c r="Q32" i="84"/>
  <c r="P32" i="84"/>
  <c r="O32" i="84"/>
  <c r="N32" i="84"/>
  <c r="M32" i="84"/>
  <c r="L32" i="84"/>
  <c r="K32" i="84"/>
  <c r="AR31" i="84"/>
  <c r="AQ31" i="84"/>
  <c r="AP31" i="84"/>
  <c r="AO31" i="84"/>
  <c r="AN31" i="84"/>
  <c r="AM31" i="84"/>
  <c r="AL31" i="84"/>
  <c r="AI31" i="84"/>
  <c r="AH31" i="84"/>
  <c r="AG31" i="84"/>
  <c r="AF31" i="84"/>
  <c r="AE31" i="84"/>
  <c r="AD31" i="84"/>
  <c r="AC31" i="84"/>
  <c r="Z31" i="84"/>
  <c r="Y31" i="84"/>
  <c r="X31" i="84"/>
  <c r="W31" i="84"/>
  <c r="V31" i="84"/>
  <c r="U31" i="84"/>
  <c r="T31" i="84"/>
  <c r="Q31" i="84"/>
  <c r="P31" i="84"/>
  <c r="O31" i="84"/>
  <c r="N31" i="84"/>
  <c r="M31" i="84"/>
  <c r="L31" i="84"/>
  <c r="K31" i="84"/>
  <c r="AR30" i="84"/>
  <c r="AQ30" i="84"/>
  <c r="AP30" i="84"/>
  <c r="AO30" i="84"/>
  <c r="AN30" i="84"/>
  <c r="AM30" i="84"/>
  <c r="AL30" i="84"/>
  <c r="AI30" i="84"/>
  <c r="AH30" i="84"/>
  <c r="AG30" i="84"/>
  <c r="AF30" i="84"/>
  <c r="AE30" i="84"/>
  <c r="AD30" i="84"/>
  <c r="AC30" i="84"/>
  <c r="Z30" i="84"/>
  <c r="Y30" i="84"/>
  <c r="X30" i="84"/>
  <c r="W30" i="84"/>
  <c r="V30" i="84"/>
  <c r="U30" i="84"/>
  <c r="T30" i="84"/>
  <c r="Q30" i="84"/>
  <c r="P30" i="84"/>
  <c r="O30" i="84"/>
  <c r="N30" i="84"/>
  <c r="M30" i="84"/>
  <c r="L30" i="84"/>
  <c r="K30" i="84"/>
  <c r="AR29" i="84"/>
  <c r="AQ29" i="84"/>
  <c r="AP29" i="84"/>
  <c r="AO29" i="84"/>
  <c r="AN29" i="84"/>
  <c r="AM29" i="84"/>
  <c r="AL29" i="84"/>
  <c r="AI29" i="84"/>
  <c r="AH29" i="84"/>
  <c r="AG29" i="84"/>
  <c r="AF29" i="84"/>
  <c r="AE29" i="84"/>
  <c r="AD29" i="84"/>
  <c r="AC29" i="84"/>
  <c r="Z29" i="84"/>
  <c r="Y29" i="84"/>
  <c r="X29" i="84"/>
  <c r="W29" i="84"/>
  <c r="V29" i="84"/>
  <c r="U29" i="84"/>
  <c r="T29" i="84"/>
  <c r="Q29" i="84"/>
  <c r="P29" i="84"/>
  <c r="O29" i="84"/>
  <c r="N29" i="84"/>
  <c r="M29" i="84"/>
  <c r="L29" i="84"/>
  <c r="K29" i="84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41" i="82"/>
  <c r="B40" i="82"/>
  <c r="B39" i="82"/>
  <c r="B38" i="82"/>
  <c r="B37" i="82"/>
  <c r="B36" i="82"/>
  <c r="B35" i="82"/>
  <c r="B34" i="82"/>
  <c r="B33" i="82"/>
  <c r="B32" i="82"/>
  <c r="B31" i="82"/>
  <c r="B30" i="82"/>
  <c r="B29" i="82"/>
  <c r="B28" i="82"/>
  <c r="B27" i="82"/>
  <c r="BG66" i="81"/>
  <c r="BF66" i="81"/>
  <c r="BE66" i="81"/>
  <c r="BD66" i="81"/>
  <c r="BC66" i="81"/>
  <c r="BB66" i="81"/>
  <c r="BA66" i="81"/>
  <c r="AZ66" i="81"/>
  <c r="AY66" i="81"/>
  <c r="AX66" i="81"/>
  <c r="AU66" i="81"/>
  <c r="AT66" i="81"/>
  <c r="AS66" i="81"/>
  <c r="AR66" i="81"/>
  <c r="AQ66" i="81"/>
  <c r="AP66" i="81"/>
  <c r="AO66" i="81"/>
  <c r="AN66" i="81"/>
  <c r="AM66" i="81"/>
  <c r="AL66" i="81"/>
  <c r="AI66" i="81"/>
  <c r="AH66" i="81"/>
  <c r="AG66" i="81"/>
  <c r="AF66" i="81"/>
  <c r="AE66" i="81"/>
  <c r="AD66" i="81"/>
  <c r="AC66" i="81"/>
  <c r="AB66" i="81"/>
  <c r="AA66" i="81"/>
  <c r="Z66" i="81"/>
  <c r="W66" i="81"/>
  <c r="V66" i="81"/>
  <c r="U66" i="81"/>
  <c r="T66" i="81"/>
  <c r="S66" i="81"/>
  <c r="R66" i="81"/>
  <c r="Q66" i="81"/>
  <c r="P66" i="81"/>
  <c r="O66" i="81"/>
  <c r="N66" i="81"/>
  <c r="BG65" i="81"/>
  <c r="BF65" i="81"/>
  <c r="BE65" i="81"/>
  <c r="BD65" i="81"/>
  <c r="BC65" i="81"/>
  <c r="BB65" i="81"/>
  <c r="BA65" i="81"/>
  <c r="AZ65" i="81"/>
  <c r="AY65" i="81"/>
  <c r="AX65" i="81"/>
  <c r="AU65" i="81"/>
  <c r="AT65" i="81"/>
  <c r="AS65" i="81"/>
  <c r="AR65" i="81"/>
  <c r="AQ65" i="81"/>
  <c r="AP65" i="81"/>
  <c r="AO65" i="81"/>
  <c r="AN65" i="81"/>
  <c r="AM65" i="81"/>
  <c r="AL65" i="81"/>
  <c r="AI65" i="81"/>
  <c r="AH65" i="81"/>
  <c r="AG65" i="81"/>
  <c r="AF65" i="81"/>
  <c r="AE65" i="81"/>
  <c r="AD65" i="81"/>
  <c r="AC65" i="81"/>
  <c r="AB65" i="81"/>
  <c r="AA65" i="81"/>
  <c r="Z65" i="81"/>
  <c r="W65" i="81"/>
  <c r="V65" i="81"/>
  <c r="U65" i="81"/>
  <c r="T65" i="81"/>
  <c r="S65" i="81"/>
  <c r="R65" i="81"/>
  <c r="Q65" i="81"/>
  <c r="P65" i="81"/>
  <c r="O65" i="81"/>
  <c r="N65" i="81"/>
  <c r="BG64" i="81"/>
  <c r="BF64" i="81"/>
  <c r="BE64" i="81"/>
  <c r="BD64" i="81"/>
  <c r="BC64" i="81"/>
  <c r="BB64" i="81"/>
  <c r="BA64" i="81"/>
  <c r="AZ64" i="81"/>
  <c r="AY64" i="81"/>
  <c r="AX64" i="81"/>
  <c r="AU64" i="81"/>
  <c r="AT64" i="81"/>
  <c r="AS64" i="81"/>
  <c r="AR64" i="81"/>
  <c r="AQ64" i="81"/>
  <c r="AP64" i="81"/>
  <c r="AO64" i="81"/>
  <c r="AN64" i="81"/>
  <c r="AM64" i="81"/>
  <c r="AL64" i="81"/>
  <c r="AI64" i="81"/>
  <c r="AH64" i="81"/>
  <c r="AG64" i="81"/>
  <c r="AF64" i="81"/>
  <c r="AE64" i="81"/>
  <c r="AD64" i="81"/>
  <c r="AC64" i="81"/>
  <c r="AB64" i="81"/>
  <c r="AA64" i="81"/>
  <c r="Z64" i="81"/>
  <c r="W64" i="81"/>
  <c r="V64" i="81"/>
  <c r="U64" i="81"/>
  <c r="T64" i="81"/>
  <c r="S64" i="81"/>
  <c r="R64" i="81"/>
  <c r="Q64" i="81"/>
  <c r="P64" i="81"/>
  <c r="O64" i="81"/>
  <c r="N64" i="81"/>
  <c r="BG63" i="81"/>
  <c r="BF63" i="81"/>
  <c r="BE63" i="81"/>
  <c r="BD63" i="81"/>
  <c r="BC63" i="81"/>
  <c r="BB63" i="81"/>
  <c r="BA63" i="81"/>
  <c r="AZ63" i="81"/>
  <c r="AY63" i="81"/>
  <c r="AX63" i="81"/>
  <c r="AU63" i="81"/>
  <c r="AT63" i="81"/>
  <c r="AS63" i="81"/>
  <c r="AR63" i="81"/>
  <c r="AQ63" i="81"/>
  <c r="AP63" i="81"/>
  <c r="AO63" i="81"/>
  <c r="AN63" i="81"/>
  <c r="AM63" i="81"/>
  <c r="AL63" i="81"/>
  <c r="AI63" i="81"/>
  <c r="AH63" i="81"/>
  <c r="AG63" i="81"/>
  <c r="AF63" i="81"/>
  <c r="AE63" i="81"/>
  <c r="AD63" i="81"/>
  <c r="AC63" i="81"/>
  <c r="AB63" i="81"/>
  <c r="AA63" i="81"/>
  <c r="Z63" i="81"/>
  <c r="W63" i="81"/>
  <c r="V63" i="81"/>
  <c r="U63" i="81"/>
  <c r="T63" i="81"/>
  <c r="S63" i="81"/>
  <c r="R63" i="81"/>
  <c r="Q63" i="81"/>
  <c r="P63" i="81"/>
  <c r="O63" i="81"/>
  <c r="N63" i="81"/>
  <c r="BG62" i="81"/>
  <c r="BF62" i="81"/>
  <c r="BE62" i="81"/>
  <c r="BD62" i="81"/>
  <c r="BC62" i="81"/>
  <c r="BB62" i="81"/>
  <c r="BA62" i="81"/>
  <c r="AZ62" i="81"/>
  <c r="AY62" i="81"/>
  <c r="AX62" i="81"/>
  <c r="AU62" i="81"/>
  <c r="AT62" i="81"/>
  <c r="AS62" i="81"/>
  <c r="AR62" i="81"/>
  <c r="AQ62" i="81"/>
  <c r="AP62" i="81"/>
  <c r="AO62" i="81"/>
  <c r="AN62" i="81"/>
  <c r="AM62" i="81"/>
  <c r="AL62" i="81"/>
  <c r="AI62" i="81"/>
  <c r="AH62" i="81"/>
  <c r="AG62" i="81"/>
  <c r="AF62" i="81"/>
  <c r="AE62" i="81"/>
  <c r="AD62" i="81"/>
  <c r="AC62" i="81"/>
  <c r="AB62" i="81"/>
  <c r="AA62" i="81"/>
  <c r="Z62" i="81"/>
  <c r="W62" i="81"/>
  <c r="V62" i="81"/>
  <c r="U62" i="81"/>
  <c r="T62" i="81"/>
  <c r="S62" i="81"/>
  <c r="R62" i="81"/>
  <c r="Q62" i="81"/>
  <c r="P62" i="81"/>
  <c r="O62" i="81"/>
  <c r="N62" i="81"/>
  <c r="BG61" i="81"/>
  <c r="BF61" i="81"/>
  <c r="BE61" i="81"/>
  <c r="BD61" i="81"/>
  <c r="BC61" i="81"/>
  <c r="BB61" i="81"/>
  <c r="BA61" i="81"/>
  <c r="AZ61" i="81"/>
  <c r="AY61" i="81"/>
  <c r="AX61" i="81"/>
  <c r="AU61" i="81"/>
  <c r="AT61" i="81"/>
  <c r="AS61" i="81"/>
  <c r="AR61" i="81"/>
  <c r="AQ61" i="81"/>
  <c r="AP61" i="81"/>
  <c r="AO61" i="81"/>
  <c r="AN61" i="81"/>
  <c r="AM61" i="81"/>
  <c r="AL61" i="81"/>
  <c r="AI61" i="81"/>
  <c r="AH61" i="81"/>
  <c r="AG61" i="81"/>
  <c r="AF61" i="81"/>
  <c r="AE61" i="81"/>
  <c r="AD61" i="81"/>
  <c r="AC61" i="81"/>
  <c r="AB61" i="81"/>
  <c r="AA61" i="81"/>
  <c r="Z61" i="81"/>
  <c r="W61" i="81"/>
  <c r="V61" i="81"/>
  <c r="U61" i="81"/>
  <c r="T61" i="81"/>
  <c r="S61" i="81"/>
  <c r="R61" i="81"/>
  <c r="Q61" i="81"/>
  <c r="P61" i="81"/>
  <c r="O61" i="81"/>
  <c r="N61" i="81"/>
  <c r="BG60" i="81"/>
  <c r="BF60" i="81"/>
  <c r="BE60" i="81"/>
  <c r="BD60" i="81"/>
  <c r="BC60" i="81"/>
  <c r="BB60" i="81"/>
  <c r="BA60" i="81"/>
  <c r="AZ60" i="81"/>
  <c r="AY60" i="81"/>
  <c r="AX60" i="81"/>
  <c r="AU60" i="81"/>
  <c r="AT60" i="81"/>
  <c r="AS60" i="81"/>
  <c r="AR60" i="81"/>
  <c r="AQ60" i="81"/>
  <c r="AP60" i="81"/>
  <c r="AO60" i="81"/>
  <c r="AN60" i="81"/>
  <c r="AM60" i="81"/>
  <c r="AL60" i="81"/>
  <c r="AI60" i="81"/>
  <c r="AH60" i="81"/>
  <c r="AG60" i="81"/>
  <c r="AF60" i="81"/>
  <c r="AE60" i="81"/>
  <c r="AD60" i="81"/>
  <c r="AC60" i="81"/>
  <c r="AB60" i="81"/>
  <c r="AA60" i="81"/>
  <c r="Z60" i="81"/>
  <c r="W60" i="81"/>
  <c r="V60" i="81"/>
  <c r="U60" i="81"/>
  <c r="T60" i="81"/>
  <c r="S60" i="81"/>
  <c r="R60" i="81"/>
  <c r="Q60" i="81"/>
  <c r="P60" i="81"/>
  <c r="O60" i="81"/>
  <c r="N60" i="81"/>
  <c r="BG59" i="81"/>
  <c r="BF59" i="81"/>
  <c r="BE59" i="81"/>
  <c r="BD59" i="81"/>
  <c r="BC59" i="81"/>
  <c r="BB59" i="81"/>
  <c r="BA59" i="81"/>
  <c r="AZ59" i="81"/>
  <c r="AY59" i="81"/>
  <c r="AX59" i="81"/>
  <c r="AU59" i="81"/>
  <c r="AT59" i="81"/>
  <c r="AS59" i="81"/>
  <c r="AR59" i="81"/>
  <c r="AQ59" i="81"/>
  <c r="AP59" i="81"/>
  <c r="AO59" i="81"/>
  <c r="AN59" i="81"/>
  <c r="AM59" i="81"/>
  <c r="AL59" i="81"/>
  <c r="AI59" i="81"/>
  <c r="AH59" i="81"/>
  <c r="AG59" i="81"/>
  <c r="AF59" i="81"/>
  <c r="AE59" i="81"/>
  <c r="AD59" i="81"/>
  <c r="AC59" i="81"/>
  <c r="AB59" i="81"/>
  <c r="AA59" i="81"/>
  <c r="Z59" i="81"/>
  <c r="W59" i="81"/>
  <c r="V59" i="81"/>
  <c r="U59" i="81"/>
  <c r="T59" i="81"/>
  <c r="S59" i="81"/>
  <c r="R59" i="81"/>
  <c r="Q59" i="81"/>
  <c r="P59" i="81"/>
  <c r="O59" i="81"/>
  <c r="N59" i="81"/>
  <c r="BG58" i="81"/>
  <c r="BF58" i="81"/>
  <c r="BE58" i="81"/>
  <c r="BD58" i="81"/>
  <c r="BC58" i="81"/>
  <c r="BB58" i="81"/>
  <c r="BA58" i="81"/>
  <c r="AZ58" i="81"/>
  <c r="AY58" i="81"/>
  <c r="AX58" i="81"/>
  <c r="AU58" i="81"/>
  <c r="AT58" i="81"/>
  <c r="AS58" i="81"/>
  <c r="AR58" i="81"/>
  <c r="AQ58" i="81"/>
  <c r="AP58" i="81"/>
  <c r="AO58" i="81"/>
  <c r="AN58" i="81"/>
  <c r="AM58" i="81"/>
  <c r="AL58" i="81"/>
  <c r="AI58" i="81"/>
  <c r="AH58" i="81"/>
  <c r="AG58" i="81"/>
  <c r="AF58" i="81"/>
  <c r="AE58" i="81"/>
  <c r="AD58" i="81"/>
  <c r="AC58" i="81"/>
  <c r="AB58" i="81"/>
  <c r="AA58" i="81"/>
  <c r="Z58" i="81"/>
  <c r="W58" i="81"/>
  <c r="V58" i="81"/>
  <c r="U58" i="81"/>
  <c r="T58" i="81"/>
  <c r="S58" i="81"/>
  <c r="R58" i="81"/>
  <c r="Q58" i="81"/>
  <c r="P58" i="81"/>
  <c r="O58" i="81"/>
  <c r="N58" i="81"/>
  <c r="BG57" i="81"/>
  <c r="BF57" i="81"/>
  <c r="BE57" i="81"/>
  <c r="BD57" i="81"/>
  <c r="BC57" i="81"/>
  <c r="BB57" i="81"/>
  <c r="BA57" i="81"/>
  <c r="AZ57" i="81"/>
  <c r="AY57" i="81"/>
  <c r="AX57" i="81"/>
  <c r="AU57" i="81"/>
  <c r="AT57" i="81"/>
  <c r="AS57" i="81"/>
  <c r="AR57" i="81"/>
  <c r="AQ57" i="81"/>
  <c r="AP57" i="81"/>
  <c r="AO57" i="81"/>
  <c r="AN57" i="81"/>
  <c r="AM57" i="81"/>
  <c r="AL57" i="81"/>
  <c r="AI57" i="81"/>
  <c r="AH57" i="81"/>
  <c r="AG57" i="81"/>
  <c r="AF57" i="81"/>
  <c r="AE57" i="81"/>
  <c r="AD57" i="81"/>
  <c r="AC57" i="81"/>
  <c r="AB57" i="81"/>
  <c r="AA57" i="81"/>
  <c r="Z57" i="81"/>
  <c r="W57" i="81"/>
  <c r="V57" i="81"/>
  <c r="U57" i="81"/>
  <c r="T57" i="81"/>
  <c r="S57" i="81"/>
  <c r="R57" i="81"/>
  <c r="Q57" i="81"/>
  <c r="P57" i="81"/>
  <c r="O57" i="81"/>
  <c r="N57" i="81"/>
  <c r="BG56" i="81"/>
  <c r="BF56" i="81"/>
  <c r="BE56" i="81"/>
  <c r="BD56" i="81"/>
  <c r="BC56" i="81"/>
  <c r="BB56" i="81"/>
  <c r="BA56" i="81"/>
  <c r="AZ56" i="81"/>
  <c r="AY56" i="81"/>
  <c r="AX56" i="81"/>
  <c r="AU56" i="81"/>
  <c r="AT56" i="81"/>
  <c r="AS56" i="81"/>
  <c r="AR56" i="81"/>
  <c r="AQ56" i="81"/>
  <c r="AP56" i="81"/>
  <c r="AO56" i="81"/>
  <c r="AN56" i="81"/>
  <c r="AM56" i="81"/>
  <c r="AL56" i="81"/>
  <c r="AI56" i="81"/>
  <c r="AH56" i="81"/>
  <c r="AG56" i="81"/>
  <c r="AF56" i="81"/>
  <c r="AE56" i="81"/>
  <c r="AD56" i="81"/>
  <c r="AC56" i="81"/>
  <c r="AB56" i="81"/>
  <c r="AA56" i="81"/>
  <c r="Z56" i="81"/>
  <c r="W56" i="81"/>
  <c r="V56" i="81"/>
  <c r="U56" i="81"/>
  <c r="T56" i="81"/>
  <c r="S56" i="81"/>
  <c r="R56" i="81"/>
  <c r="Q56" i="81"/>
  <c r="P56" i="81"/>
  <c r="O56" i="81"/>
  <c r="N56" i="81"/>
  <c r="BG55" i="81"/>
  <c r="BF55" i="81"/>
  <c r="BE55" i="81"/>
  <c r="BD55" i="81"/>
  <c r="BC55" i="81"/>
  <c r="BB55" i="81"/>
  <c r="BA55" i="81"/>
  <c r="AZ55" i="81"/>
  <c r="AY55" i="81"/>
  <c r="AX55" i="81"/>
  <c r="AU55" i="81"/>
  <c r="AT55" i="81"/>
  <c r="AS55" i="81"/>
  <c r="AR55" i="81"/>
  <c r="AQ55" i="81"/>
  <c r="AP55" i="81"/>
  <c r="AO55" i="81"/>
  <c r="AN55" i="81"/>
  <c r="AM55" i="81"/>
  <c r="AL55" i="81"/>
  <c r="AI55" i="81"/>
  <c r="AH55" i="81"/>
  <c r="AG55" i="81"/>
  <c r="AF55" i="81"/>
  <c r="AE55" i="81"/>
  <c r="AD55" i="81"/>
  <c r="AC55" i="81"/>
  <c r="AB55" i="81"/>
  <c r="AA55" i="81"/>
  <c r="Z55" i="81"/>
  <c r="W55" i="81"/>
  <c r="V55" i="81"/>
  <c r="U55" i="81"/>
  <c r="T55" i="81"/>
  <c r="S55" i="81"/>
  <c r="R55" i="81"/>
  <c r="Q55" i="81"/>
  <c r="P55" i="81"/>
  <c r="O55" i="81"/>
  <c r="N55" i="81"/>
  <c r="BG54" i="81"/>
  <c r="BF54" i="81"/>
  <c r="BE54" i="81"/>
  <c r="BD54" i="81"/>
  <c r="BC54" i="81"/>
  <c r="BB54" i="81"/>
  <c r="BA54" i="81"/>
  <c r="AZ54" i="81"/>
  <c r="AY54" i="81"/>
  <c r="AX54" i="81"/>
  <c r="AU54" i="81"/>
  <c r="AT54" i="81"/>
  <c r="AS54" i="81"/>
  <c r="AR54" i="81"/>
  <c r="AQ54" i="81"/>
  <c r="AP54" i="81"/>
  <c r="AO54" i="81"/>
  <c r="AN54" i="81"/>
  <c r="AM54" i="81"/>
  <c r="AL54" i="81"/>
  <c r="AI54" i="81"/>
  <c r="AH54" i="81"/>
  <c r="AG54" i="81"/>
  <c r="AF54" i="81"/>
  <c r="AE54" i="81"/>
  <c r="AD54" i="81"/>
  <c r="AC54" i="81"/>
  <c r="AB54" i="81"/>
  <c r="AA54" i="81"/>
  <c r="Z54" i="81"/>
  <c r="W54" i="81"/>
  <c r="V54" i="81"/>
  <c r="U54" i="81"/>
  <c r="T54" i="81"/>
  <c r="S54" i="81"/>
  <c r="R54" i="81"/>
  <c r="Q54" i="81"/>
  <c r="P54" i="81"/>
  <c r="O54" i="81"/>
  <c r="N54" i="81"/>
  <c r="BG53" i="81"/>
  <c r="BF53" i="81"/>
  <c r="BE53" i="81"/>
  <c r="BD53" i="81"/>
  <c r="BC53" i="81"/>
  <c r="BB53" i="81"/>
  <c r="BA53" i="81"/>
  <c r="AZ53" i="81"/>
  <c r="AY53" i="81"/>
  <c r="AX53" i="81"/>
  <c r="AU53" i="81"/>
  <c r="AT53" i="81"/>
  <c r="AS53" i="81"/>
  <c r="AR53" i="81"/>
  <c r="AQ53" i="81"/>
  <c r="AP53" i="81"/>
  <c r="AO53" i="81"/>
  <c r="AN53" i="81"/>
  <c r="AM53" i="81"/>
  <c r="AL53" i="81"/>
  <c r="AI53" i="81"/>
  <c r="AH53" i="81"/>
  <c r="AG53" i="81"/>
  <c r="AF53" i="81"/>
  <c r="AE53" i="81"/>
  <c r="AD53" i="81"/>
  <c r="AC53" i="81"/>
  <c r="AB53" i="81"/>
  <c r="AA53" i="81"/>
  <c r="Z53" i="81"/>
  <c r="W53" i="81"/>
  <c r="V53" i="81"/>
  <c r="U53" i="81"/>
  <c r="T53" i="81"/>
  <c r="S53" i="81"/>
  <c r="R53" i="81"/>
  <c r="Q53" i="81"/>
  <c r="P53" i="81"/>
  <c r="O53" i="81"/>
  <c r="N53" i="81"/>
  <c r="BG52" i="81"/>
  <c r="BF52" i="81"/>
  <c r="BE52" i="81"/>
  <c r="BD52" i="81"/>
  <c r="BC52" i="81"/>
  <c r="BB52" i="81"/>
  <c r="BA52" i="81"/>
  <c r="AZ52" i="81"/>
  <c r="AY52" i="81"/>
  <c r="AX52" i="81"/>
  <c r="AU52" i="81"/>
  <c r="AT52" i="81"/>
  <c r="AS52" i="81"/>
  <c r="AR52" i="81"/>
  <c r="AQ52" i="81"/>
  <c r="AP52" i="81"/>
  <c r="AO52" i="81"/>
  <c r="AN52" i="81"/>
  <c r="AM52" i="81"/>
  <c r="AL52" i="81"/>
  <c r="AI52" i="81"/>
  <c r="AH52" i="81"/>
  <c r="AG52" i="81"/>
  <c r="AF52" i="81"/>
  <c r="AE52" i="81"/>
  <c r="AD52" i="81"/>
  <c r="AC52" i="81"/>
  <c r="AB52" i="81"/>
  <c r="AA52" i="81"/>
  <c r="Z52" i="81"/>
  <c r="W52" i="81"/>
  <c r="V52" i="81"/>
  <c r="U52" i="81"/>
  <c r="T52" i="81"/>
  <c r="S52" i="81"/>
  <c r="R52" i="81"/>
  <c r="Q52" i="81"/>
  <c r="P52" i="81"/>
  <c r="O52" i="81"/>
  <c r="N52" i="81"/>
  <c r="BG43" i="81"/>
  <c r="BF43" i="81"/>
  <c r="BE43" i="81"/>
  <c r="BD43" i="81"/>
  <c r="BC43" i="81"/>
  <c r="BB43" i="81"/>
  <c r="BA43" i="81"/>
  <c r="AZ43" i="81"/>
  <c r="AY43" i="81"/>
  <c r="AX43" i="81"/>
  <c r="AU43" i="81"/>
  <c r="AT43" i="81"/>
  <c r="AS43" i="81"/>
  <c r="AR43" i="81"/>
  <c r="AQ43" i="81"/>
  <c r="AP43" i="81"/>
  <c r="AO43" i="81"/>
  <c r="AN43" i="81"/>
  <c r="AM43" i="81"/>
  <c r="AL43" i="81"/>
  <c r="AI43" i="81"/>
  <c r="AH43" i="81"/>
  <c r="AG43" i="81"/>
  <c r="AF43" i="81"/>
  <c r="AE43" i="81"/>
  <c r="AD43" i="81"/>
  <c r="AC43" i="81"/>
  <c r="AB43" i="81"/>
  <c r="AA43" i="81"/>
  <c r="Z43" i="81"/>
  <c r="W43" i="81"/>
  <c r="V43" i="81"/>
  <c r="U43" i="81"/>
  <c r="T43" i="81"/>
  <c r="S43" i="81"/>
  <c r="R43" i="81"/>
  <c r="Q43" i="81"/>
  <c r="P43" i="81"/>
  <c r="O43" i="81"/>
  <c r="N43" i="81"/>
  <c r="BG42" i="81"/>
  <c r="BF42" i="81"/>
  <c r="BE42" i="81"/>
  <c r="BD42" i="81"/>
  <c r="BC42" i="81"/>
  <c r="BB42" i="81"/>
  <c r="BA42" i="81"/>
  <c r="AZ42" i="81"/>
  <c r="AY42" i="81"/>
  <c r="AX42" i="81"/>
  <c r="AU42" i="81"/>
  <c r="AT42" i="81"/>
  <c r="AS42" i="81"/>
  <c r="AR42" i="81"/>
  <c r="AQ42" i="81"/>
  <c r="AP42" i="81"/>
  <c r="AO42" i="81"/>
  <c r="AN42" i="81"/>
  <c r="AM42" i="81"/>
  <c r="AL42" i="81"/>
  <c r="AI42" i="81"/>
  <c r="AH42" i="81"/>
  <c r="AG42" i="81"/>
  <c r="AF42" i="81"/>
  <c r="AE42" i="81"/>
  <c r="AD42" i="81"/>
  <c r="AC42" i="81"/>
  <c r="AB42" i="81"/>
  <c r="AA42" i="81"/>
  <c r="Z42" i="81"/>
  <c r="W42" i="81"/>
  <c r="V42" i="81"/>
  <c r="U42" i="81"/>
  <c r="T42" i="81"/>
  <c r="S42" i="81"/>
  <c r="R42" i="81"/>
  <c r="Q42" i="81"/>
  <c r="P42" i="81"/>
  <c r="O42" i="81"/>
  <c r="N42" i="81"/>
  <c r="BG41" i="81"/>
  <c r="BF41" i="81"/>
  <c r="BE41" i="81"/>
  <c r="BD41" i="81"/>
  <c r="BC41" i="81"/>
  <c r="BB41" i="81"/>
  <c r="BA41" i="81"/>
  <c r="AZ41" i="81"/>
  <c r="AY41" i="81"/>
  <c r="AX41" i="81"/>
  <c r="AU41" i="81"/>
  <c r="AT41" i="81"/>
  <c r="AS41" i="81"/>
  <c r="AR41" i="81"/>
  <c r="AQ41" i="81"/>
  <c r="AP41" i="81"/>
  <c r="AO41" i="81"/>
  <c r="AN41" i="81"/>
  <c r="AM41" i="81"/>
  <c r="AL41" i="81"/>
  <c r="AI41" i="81"/>
  <c r="AH41" i="81"/>
  <c r="AG41" i="81"/>
  <c r="AF41" i="81"/>
  <c r="AE41" i="81"/>
  <c r="AD41" i="81"/>
  <c r="AC41" i="81"/>
  <c r="AB41" i="81"/>
  <c r="AA41" i="81"/>
  <c r="Z41" i="81"/>
  <c r="W41" i="81"/>
  <c r="V41" i="81"/>
  <c r="U41" i="81"/>
  <c r="T41" i="81"/>
  <c r="S41" i="81"/>
  <c r="R41" i="81"/>
  <c r="Q41" i="81"/>
  <c r="P41" i="81"/>
  <c r="O41" i="81"/>
  <c r="N41" i="81"/>
  <c r="BG40" i="81"/>
  <c r="BF40" i="81"/>
  <c r="BE40" i="81"/>
  <c r="BD40" i="81"/>
  <c r="BC40" i="81"/>
  <c r="BB40" i="81"/>
  <c r="BA40" i="81"/>
  <c r="AZ40" i="81"/>
  <c r="AY40" i="81"/>
  <c r="AX40" i="81"/>
  <c r="AU40" i="81"/>
  <c r="AT40" i="81"/>
  <c r="AS40" i="81"/>
  <c r="AR40" i="81"/>
  <c r="AQ40" i="81"/>
  <c r="AP40" i="81"/>
  <c r="AO40" i="81"/>
  <c r="AN40" i="81"/>
  <c r="AM40" i="81"/>
  <c r="AL40" i="81"/>
  <c r="AI40" i="81"/>
  <c r="AH40" i="81"/>
  <c r="AG40" i="81"/>
  <c r="AF40" i="81"/>
  <c r="AE40" i="81"/>
  <c r="AD40" i="81"/>
  <c r="AC40" i="81"/>
  <c r="AB40" i="81"/>
  <c r="AA40" i="81"/>
  <c r="Z40" i="81"/>
  <c r="W40" i="81"/>
  <c r="V40" i="81"/>
  <c r="U40" i="81"/>
  <c r="T40" i="81"/>
  <c r="S40" i="81"/>
  <c r="R40" i="81"/>
  <c r="Q40" i="81"/>
  <c r="P40" i="81"/>
  <c r="O40" i="81"/>
  <c r="N40" i="81"/>
  <c r="BG39" i="81"/>
  <c r="BF39" i="81"/>
  <c r="BE39" i="81"/>
  <c r="BD39" i="81"/>
  <c r="BC39" i="81"/>
  <c r="BB39" i="81"/>
  <c r="BA39" i="81"/>
  <c r="AZ39" i="81"/>
  <c r="AY39" i="81"/>
  <c r="AX39" i="81"/>
  <c r="AU39" i="81"/>
  <c r="AT39" i="81"/>
  <c r="AS39" i="81"/>
  <c r="AR39" i="81"/>
  <c r="AQ39" i="81"/>
  <c r="AP39" i="81"/>
  <c r="AO39" i="81"/>
  <c r="AN39" i="81"/>
  <c r="AM39" i="81"/>
  <c r="AL39" i="81"/>
  <c r="AI39" i="81"/>
  <c r="AH39" i="81"/>
  <c r="AG39" i="81"/>
  <c r="AF39" i="81"/>
  <c r="AE39" i="81"/>
  <c r="AD39" i="81"/>
  <c r="AC39" i="81"/>
  <c r="AB39" i="81"/>
  <c r="AA39" i="81"/>
  <c r="Z39" i="81"/>
  <c r="W39" i="81"/>
  <c r="V39" i="81"/>
  <c r="U39" i="81"/>
  <c r="T39" i="81"/>
  <c r="S39" i="81"/>
  <c r="R39" i="81"/>
  <c r="Q39" i="81"/>
  <c r="P39" i="81"/>
  <c r="O39" i="81"/>
  <c r="N39" i="81"/>
  <c r="BG38" i="81"/>
  <c r="BF38" i="81"/>
  <c r="BE38" i="81"/>
  <c r="BD38" i="81"/>
  <c r="BC38" i="81"/>
  <c r="BB38" i="81"/>
  <c r="BA38" i="81"/>
  <c r="AZ38" i="81"/>
  <c r="AY38" i="81"/>
  <c r="AX38" i="81"/>
  <c r="AU38" i="81"/>
  <c r="AT38" i="81"/>
  <c r="AS38" i="81"/>
  <c r="AR38" i="81"/>
  <c r="AQ38" i="81"/>
  <c r="AP38" i="81"/>
  <c r="AO38" i="81"/>
  <c r="AN38" i="81"/>
  <c r="AM38" i="81"/>
  <c r="AL38" i="81"/>
  <c r="AI38" i="81"/>
  <c r="AH38" i="81"/>
  <c r="AG38" i="81"/>
  <c r="AF38" i="81"/>
  <c r="AE38" i="81"/>
  <c r="AD38" i="81"/>
  <c r="AC38" i="81"/>
  <c r="AB38" i="81"/>
  <c r="AA38" i="81"/>
  <c r="Z38" i="81"/>
  <c r="W38" i="81"/>
  <c r="V38" i="81"/>
  <c r="U38" i="81"/>
  <c r="T38" i="81"/>
  <c r="S38" i="81"/>
  <c r="R38" i="81"/>
  <c r="Q38" i="81"/>
  <c r="P38" i="81"/>
  <c r="O38" i="81"/>
  <c r="N38" i="81"/>
  <c r="BG37" i="81"/>
  <c r="BF37" i="81"/>
  <c r="BE37" i="81"/>
  <c r="BD37" i="81"/>
  <c r="BC37" i="81"/>
  <c r="BB37" i="81"/>
  <c r="BA37" i="81"/>
  <c r="AZ37" i="81"/>
  <c r="AY37" i="81"/>
  <c r="AX37" i="81"/>
  <c r="AU37" i="81"/>
  <c r="AT37" i="81"/>
  <c r="AS37" i="81"/>
  <c r="AR37" i="81"/>
  <c r="AQ37" i="81"/>
  <c r="AP37" i="81"/>
  <c r="AO37" i="81"/>
  <c r="AN37" i="81"/>
  <c r="AM37" i="81"/>
  <c r="AL37" i="81"/>
  <c r="AI37" i="81"/>
  <c r="AH37" i="81"/>
  <c r="AG37" i="81"/>
  <c r="AF37" i="81"/>
  <c r="AE37" i="81"/>
  <c r="AD37" i="81"/>
  <c r="AC37" i="81"/>
  <c r="AB37" i="81"/>
  <c r="AA37" i="81"/>
  <c r="Z37" i="81"/>
  <c r="W37" i="81"/>
  <c r="V37" i="81"/>
  <c r="U37" i="81"/>
  <c r="T37" i="81"/>
  <c r="S37" i="81"/>
  <c r="R37" i="81"/>
  <c r="Q37" i="81"/>
  <c r="P37" i="81"/>
  <c r="O37" i="81"/>
  <c r="N37" i="81"/>
  <c r="BG36" i="81"/>
  <c r="BF36" i="81"/>
  <c r="BE36" i="81"/>
  <c r="BD36" i="81"/>
  <c r="BC36" i="81"/>
  <c r="BB36" i="81"/>
  <c r="BA36" i="81"/>
  <c r="AZ36" i="81"/>
  <c r="AY36" i="81"/>
  <c r="AX36" i="81"/>
  <c r="AU36" i="81"/>
  <c r="AT36" i="81"/>
  <c r="AS36" i="81"/>
  <c r="AR36" i="81"/>
  <c r="AQ36" i="81"/>
  <c r="AP36" i="81"/>
  <c r="AO36" i="81"/>
  <c r="AN36" i="81"/>
  <c r="AM36" i="81"/>
  <c r="AL36" i="81"/>
  <c r="AI36" i="81"/>
  <c r="AH36" i="81"/>
  <c r="AG36" i="81"/>
  <c r="AF36" i="81"/>
  <c r="AE36" i="81"/>
  <c r="AD36" i="81"/>
  <c r="AC36" i="81"/>
  <c r="AB36" i="81"/>
  <c r="AA36" i="81"/>
  <c r="Z36" i="81"/>
  <c r="W36" i="81"/>
  <c r="V36" i="81"/>
  <c r="U36" i="81"/>
  <c r="T36" i="81"/>
  <c r="S36" i="81"/>
  <c r="R36" i="81"/>
  <c r="Q36" i="81"/>
  <c r="P36" i="81"/>
  <c r="O36" i="81"/>
  <c r="N36" i="81"/>
  <c r="BG35" i="81"/>
  <c r="BF35" i="81"/>
  <c r="BE35" i="81"/>
  <c r="BD35" i="81"/>
  <c r="BC35" i="81"/>
  <c r="BB35" i="81"/>
  <c r="BA35" i="81"/>
  <c r="AZ35" i="81"/>
  <c r="AY35" i="81"/>
  <c r="AX35" i="81"/>
  <c r="AU35" i="81"/>
  <c r="AT35" i="81"/>
  <c r="AS35" i="81"/>
  <c r="AR35" i="81"/>
  <c r="AQ35" i="81"/>
  <c r="AP35" i="81"/>
  <c r="AO35" i="81"/>
  <c r="AN35" i="81"/>
  <c r="AM35" i="81"/>
  <c r="AL35" i="81"/>
  <c r="AI35" i="81"/>
  <c r="AH35" i="81"/>
  <c r="AG35" i="81"/>
  <c r="AF35" i="81"/>
  <c r="AE35" i="81"/>
  <c r="AD35" i="81"/>
  <c r="AC35" i="81"/>
  <c r="AB35" i="81"/>
  <c r="AA35" i="81"/>
  <c r="Z35" i="81"/>
  <c r="W35" i="81"/>
  <c r="V35" i="81"/>
  <c r="U35" i="81"/>
  <c r="T35" i="81"/>
  <c r="S35" i="81"/>
  <c r="R35" i="81"/>
  <c r="Q35" i="81"/>
  <c r="P35" i="81"/>
  <c r="O35" i="81"/>
  <c r="N35" i="81"/>
  <c r="BG34" i="81"/>
  <c r="BF34" i="81"/>
  <c r="BE34" i="81"/>
  <c r="BD34" i="81"/>
  <c r="BC34" i="81"/>
  <c r="BB34" i="81"/>
  <c r="BA34" i="81"/>
  <c r="AZ34" i="81"/>
  <c r="AY34" i="81"/>
  <c r="AX34" i="81"/>
  <c r="AU34" i="81"/>
  <c r="AT34" i="81"/>
  <c r="AS34" i="81"/>
  <c r="AR34" i="81"/>
  <c r="AQ34" i="81"/>
  <c r="AP34" i="81"/>
  <c r="AO34" i="81"/>
  <c r="AN34" i="81"/>
  <c r="AM34" i="81"/>
  <c r="AL34" i="81"/>
  <c r="AI34" i="81"/>
  <c r="AH34" i="81"/>
  <c r="AG34" i="81"/>
  <c r="AF34" i="81"/>
  <c r="AE34" i="81"/>
  <c r="AD34" i="81"/>
  <c r="AC34" i="81"/>
  <c r="AB34" i="81"/>
  <c r="AA34" i="81"/>
  <c r="Z34" i="81"/>
  <c r="W34" i="81"/>
  <c r="V34" i="81"/>
  <c r="U34" i="81"/>
  <c r="T34" i="81"/>
  <c r="S34" i="81"/>
  <c r="R34" i="81"/>
  <c r="Q34" i="81"/>
  <c r="P34" i="81"/>
  <c r="O34" i="81"/>
  <c r="N34" i="81"/>
  <c r="BG33" i="81"/>
  <c r="BF33" i="81"/>
  <c r="BE33" i="81"/>
  <c r="BD33" i="81"/>
  <c r="BC33" i="81"/>
  <c r="BB33" i="81"/>
  <c r="BA33" i="81"/>
  <c r="AZ33" i="81"/>
  <c r="AY33" i="81"/>
  <c r="AX33" i="81"/>
  <c r="AU33" i="81"/>
  <c r="AT33" i="81"/>
  <c r="AS33" i="81"/>
  <c r="AR33" i="81"/>
  <c r="AQ33" i="81"/>
  <c r="AP33" i="81"/>
  <c r="AO33" i="81"/>
  <c r="AN33" i="81"/>
  <c r="AM33" i="81"/>
  <c r="AL33" i="81"/>
  <c r="AI33" i="81"/>
  <c r="AH33" i="81"/>
  <c r="AG33" i="81"/>
  <c r="AF33" i="81"/>
  <c r="AE33" i="81"/>
  <c r="AD33" i="81"/>
  <c r="AC33" i="81"/>
  <c r="AB33" i="81"/>
  <c r="AA33" i="81"/>
  <c r="Z33" i="81"/>
  <c r="W33" i="81"/>
  <c r="V33" i="81"/>
  <c r="U33" i="81"/>
  <c r="T33" i="81"/>
  <c r="S33" i="81"/>
  <c r="R33" i="81"/>
  <c r="Q33" i="81"/>
  <c r="P33" i="81"/>
  <c r="O33" i="81"/>
  <c r="N33" i="81"/>
  <c r="BG32" i="81"/>
  <c r="BF32" i="81"/>
  <c r="BE32" i="81"/>
  <c r="BD32" i="81"/>
  <c r="BC32" i="81"/>
  <c r="BB32" i="81"/>
  <c r="BA32" i="81"/>
  <c r="AZ32" i="81"/>
  <c r="AY32" i="81"/>
  <c r="AX32" i="81"/>
  <c r="AU32" i="81"/>
  <c r="AT32" i="81"/>
  <c r="AS32" i="81"/>
  <c r="AR32" i="81"/>
  <c r="AQ32" i="81"/>
  <c r="AP32" i="81"/>
  <c r="AO32" i="81"/>
  <c r="AN32" i="81"/>
  <c r="AM32" i="81"/>
  <c r="AL32" i="81"/>
  <c r="AI32" i="81"/>
  <c r="AH32" i="81"/>
  <c r="AG32" i="81"/>
  <c r="AF32" i="81"/>
  <c r="AE32" i="81"/>
  <c r="AD32" i="81"/>
  <c r="AC32" i="81"/>
  <c r="AB32" i="81"/>
  <c r="AA32" i="81"/>
  <c r="Z32" i="81"/>
  <c r="W32" i="81"/>
  <c r="V32" i="81"/>
  <c r="U32" i="81"/>
  <c r="T32" i="81"/>
  <c r="S32" i="81"/>
  <c r="R32" i="81"/>
  <c r="Q32" i="81"/>
  <c r="P32" i="81"/>
  <c r="O32" i="81"/>
  <c r="N32" i="81"/>
  <c r="BG31" i="81"/>
  <c r="BF31" i="81"/>
  <c r="BE31" i="81"/>
  <c r="BD31" i="81"/>
  <c r="BC31" i="81"/>
  <c r="BB31" i="81"/>
  <c r="BA31" i="81"/>
  <c r="AZ31" i="81"/>
  <c r="AY31" i="81"/>
  <c r="AX31" i="81"/>
  <c r="AU31" i="81"/>
  <c r="AT31" i="81"/>
  <c r="AS31" i="81"/>
  <c r="AR31" i="81"/>
  <c r="AQ31" i="81"/>
  <c r="AP31" i="81"/>
  <c r="AO31" i="81"/>
  <c r="AN31" i="81"/>
  <c r="AM31" i="81"/>
  <c r="AL31" i="81"/>
  <c r="AI31" i="81"/>
  <c r="AH31" i="81"/>
  <c r="AG31" i="81"/>
  <c r="AF31" i="81"/>
  <c r="AE31" i="81"/>
  <c r="AD31" i="81"/>
  <c r="AC31" i="81"/>
  <c r="AB31" i="81"/>
  <c r="AA31" i="81"/>
  <c r="Z31" i="81"/>
  <c r="W31" i="81"/>
  <c r="V31" i="81"/>
  <c r="U31" i="81"/>
  <c r="T31" i="81"/>
  <c r="S31" i="81"/>
  <c r="R31" i="81"/>
  <c r="Q31" i="81"/>
  <c r="P31" i="81"/>
  <c r="O31" i="81"/>
  <c r="N31" i="81"/>
  <c r="BG30" i="81"/>
  <c r="BF30" i="81"/>
  <c r="BE30" i="81"/>
  <c r="BD30" i="81"/>
  <c r="BC30" i="81"/>
  <c r="BB30" i="81"/>
  <c r="BA30" i="81"/>
  <c r="AZ30" i="81"/>
  <c r="AY30" i="81"/>
  <c r="AX30" i="81"/>
  <c r="AU30" i="81"/>
  <c r="AT30" i="81"/>
  <c r="AS30" i="81"/>
  <c r="AR30" i="81"/>
  <c r="AQ30" i="81"/>
  <c r="AP30" i="81"/>
  <c r="AO30" i="81"/>
  <c r="AN30" i="81"/>
  <c r="AM30" i="81"/>
  <c r="AL30" i="81"/>
  <c r="AI30" i="81"/>
  <c r="AH30" i="81"/>
  <c r="AG30" i="81"/>
  <c r="AF30" i="81"/>
  <c r="AE30" i="81"/>
  <c r="AD30" i="81"/>
  <c r="AC30" i="81"/>
  <c r="AB30" i="81"/>
  <c r="AA30" i="81"/>
  <c r="Z30" i="81"/>
  <c r="W30" i="81"/>
  <c r="V30" i="81"/>
  <c r="U30" i="81"/>
  <c r="T30" i="81"/>
  <c r="S30" i="81"/>
  <c r="R30" i="81"/>
  <c r="Q30" i="81"/>
  <c r="P30" i="81"/>
  <c r="O30" i="81"/>
  <c r="N30" i="81"/>
  <c r="BG29" i="81"/>
  <c r="BF29" i="81"/>
  <c r="BE29" i="81"/>
  <c r="BD29" i="81"/>
  <c r="BC29" i="81"/>
  <c r="BB29" i="81"/>
  <c r="BA29" i="81"/>
  <c r="AZ29" i="81"/>
  <c r="AY29" i="81"/>
  <c r="AX29" i="81"/>
  <c r="AU29" i="81"/>
  <c r="AT29" i="81"/>
  <c r="AS29" i="81"/>
  <c r="AR29" i="81"/>
  <c r="AQ29" i="81"/>
  <c r="AP29" i="81"/>
  <c r="AO29" i="81"/>
  <c r="AN29" i="81"/>
  <c r="AM29" i="81"/>
  <c r="AL29" i="81"/>
  <c r="AI29" i="81"/>
  <c r="AH29" i="81"/>
  <c r="AG29" i="81"/>
  <c r="AF29" i="81"/>
  <c r="AE29" i="81"/>
  <c r="AD29" i="81"/>
  <c r="AC29" i="81"/>
  <c r="AB29" i="81"/>
  <c r="AA29" i="81"/>
  <c r="Z29" i="81"/>
  <c r="W29" i="81"/>
  <c r="V29" i="81"/>
  <c r="U29" i="81"/>
  <c r="T29" i="81"/>
  <c r="S29" i="81"/>
  <c r="R29" i="81"/>
  <c r="Q29" i="81"/>
  <c r="P29" i="81"/>
  <c r="O29" i="81"/>
  <c r="N29" i="81"/>
  <c r="BG66" i="80"/>
  <c r="BF66" i="80"/>
  <c r="BE66" i="80"/>
  <c r="BD66" i="80"/>
  <c r="BC66" i="80"/>
  <c r="BB66" i="80"/>
  <c r="BA66" i="80"/>
  <c r="AZ66" i="80"/>
  <c r="AY66" i="80"/>
  <c r="AX66" i="80"/>
  <c r="AU66" i="80"/>
  <c r="AT66" i="80"/>
  <c r="AS66" i="80"/>
  <c r="AR66" i="80"/>
  <c r="AQ66" i="80"/>
  <c r="AP66" i="80"/>
  <c r="AO66" i="80"/>
  <c r="AN66" i="80"/>
  <c r="AM66" i="80"/>
  <c r="AL66" i="80"/>
  <c r="AI66" i="80"/>
  <c r="AH66" i="80"/>
  <c r="AG66" i="80"/>
  <c r="AF66" i="80"/>
  <c r="AE66" i="80"/>
  <c r="AD66" i="80"/>
  <c r="AC66" i="80"/>
  <c r="AB66" i="80"/>
  <c r="AA66" i="80"/>
  <c r="Z66" i="80"/>
  <c r="W66" i="80"/>
  <c r="V66" i="80"/>
  <c r="U66" i="80"/>
  <c r="T66" i="80"/>
  <c r="S66" i="80"/>
  <c r="R66" i="80"/>
  <c r="Q66" i="80"/>
  <c r="P66" i="80"/>
  <c r="O66" i="80"/>
  <c r="N66" i="80"/>
  <c r="BG65" i="80"/>
  <c r="BF65" i="80"/>
  <c r="BE65" i="80"/>
  <c r="BD65" i="80"/>
  <c r="BC65" i="80"/>
  <c r="BB65" i="80"/>
  <c r="BA65" i="80"/>
  <c r="AZ65" i="80"/>
  <c r="AY65" i="80"/>
  <c r="AX65" i="80"/>
  <c r="AU65" i="80"/>
  <c r="AT65" i="80"/>
  <c r="AS65" i="80"/>
  <c r="AR65" i="80"/>
  <c r="AQ65" i="80"/>
  <c r="AP65" i="80"/>
  <c r="AO65" i="80"/>
  <c r="AN65" i="80"/>
  <c r="AM65" i="80"/>
  <c r="AL65" i="80"/>
  <c r="AI65" i="80"/>
  <c r="AH65" i="80"/>
  <c r="AG65" i="80"/>
  <c r="AF65" i="80"/>
  <c r="AE65" i="80"/>
  <c r="AD65" i="80"/>
  <c r="AC65" i="80"/>
  <c r="AB65" i="80"/>
  <c r="AA65" i="80"/>
  <c r="Z65" i="80"/>
  <c r="W65" i="80"/>
  <c r="V65" i="80"/>
  <c r="U65" i="80"/>
  <c r="T65" i="80"/>
  <c r="S65" i="80"/>
  <c r="R65" i="80"/>
  <c r="Q65" i="80"/>
  <c r="P65" i="80"/>
  <c r="O65" i="80"/>
  <c r="N65" i="80"/>
  <c r="BG64" i="80"/>
  <c r="BF64" i="80"/>
  <c r="BE64" i="80"/>
  <c r="BD64" i="80"/>
  <c r="BC64" i="80"/>
  <c r="BB64" i="80"/>
  <c r="BA64" i="80"/>
  <c r="AZ64" i="80"/>
  <c r="AY64" i="80"/>
  <c r="AX64" i="80"/>
  <c r="AU64" i="80"/>
  <c r="AT64" i="80"/>
  <c r="AS64" i="80"/>
  <c r="AR64" i="80"/>
  <c r="AQ64" i="80"/>
  <c r="AP64" i="80"/>
  <c r="AO64" i="80"/>
  <c r="AN64" i="80"/>
  <c r="AM64" i="80"/>
  <c r="AL64" i="80"/>
  <c r="AI64" i="80"/>
  <c r="AH64" i="80"/>
  <c r="AG64" i="80"/>
  <c r="AF64" i="80"/>
  <c r="AE64" i="80"/>
  <c r="AD64" i="80"/>
  <c r="AC64" i="80"/>
  <c r="AB64" i="80"/>
  <c r="AA64" i="80"/>
  <c r="Z64" i="80"/>
  <c r="W64" i="80"/>
  <c r="V64" i="80"/>
  <c r="U64" i="80"/>
  <c r="T64" i="80"/>
  <c r="S64" i="80"/>
  <c r="R64" i="80"/>
  <c r="Q64" i="80"/>
  <c r="P64" i="80"/>
  <c r="O64" i="80"/>
  <c r="N64" i="80"/>
  <c r="BG63" i="80"/>
  <c r="BF63" i="80"/>
  <c r="BE63" i="80"/>
  <c r="BD63" i="80"/>
  <c r="BC63" i="80"/>
  <c r="BB63" i="80"/>
  <c r="BA63" i="80"/>
  <c r="AZ63" i="80"/>
  <c r="AY63" i="80"/>
  <c r="AX63" i="80"/>
  <c r="AU63" i="80"/>
  <c r="AT63" i="80"/>
  <c r="AS63" i="80"/>
  <c r="AR63" i="80"/>
  <c r="AQ63" i="80"/>
  <c r="AP63" i="80"/>
  <c r="AO63" i="80"/>
  <c r="AN63" i="80"/>
  <c r="AM63" i="80"/>
  <c r="AL63" i="80"/>
  <c r="AI63" i="80"/>
  <c r="AH63" i="80"/>
  <c r="AG63" i="80"/>
  <c r="AF63" i="80"/>
  <c r="AE63" i="80"/>
  <c r="AD63" i="80"/>
  <c r="AC63" i="80"/>
  <c r="AB63" i="80"/>
  <c r="AA63" i="80"/>
  <c r="Z63" i="80"/>
  <c r="W63" i="80"/>
  <c r="V63" i="80"/>
  <c r="U63" i="80"/>
  <c r="T63" i="80"/>
  <c r="S63" i="80"/>
  <c r="R63" i="80"/>
  <c r="Q63" i="80"/>
  <c r="P63" i="80"/>
  <c r="O63" i="80"/>
  <c r="N63" i="80"/>
  <c r="BG62" i="80"/>
  <c r="BF62" i="80"/>
  <c r="BE62" i="80"/>
  <c r="BD62" i="80"/>
  <c r="BC62" i="80"/>
  <c r="BB62" i="80"/>
  <c r="BA62" i="80"/>
  <c r="AZ62" i="80"/>
  <c r="AY62" i="80"/>
  <c r="AX62" i="80"/>
  <c r="AU62" i="80"/>
  <c r="AT62" i="80"/>
  <c r="AS62" i="80"/>
  <c r="AR62" i="80"/>
  <c r="AQ62" i="80"/>
  <c r="AP62" i="80"/>
  <c r="AO62" i="80"/>
  <c r="AN62" i="80"/>
  <c r="AM62" i="80"/>
  <c r="AL62" i="80"/>
  <c r="AI62" i="80"/>
  <c r="AH62" i="80"/>
  <c r="AG62" i="80"/>
  <c r="AF62" i="80"/>
  <c r="AE62" i="80"/>
  <c r="AD62" i="80"/>
  <c r="AC62" i="80"/>
  <c r="AB62" i="80"/>
  <c r="AA62" i="80"/>
  <c r="Z62" i="80"/>
  <c r="W62" i="80"/>
  <c r="V62" i="80"/>
  <c r="U62" i="80"/>
  <c r="T62" i="80"/>
  <c r="S62" i="80"/>
  <c r="R62" i="80"/>
  <c r="Q62" i="80"/>
  <c r="P62" i="80"/>
  <c r="O62" i="80"/>
  <c r="N62" i="80"/>
  <c r="BG61" i="80"/>
  <c r="BF61" i="80"/>
  <c r="BE61" i="80"/>
  <c r="BD61" i="80"/>
  <c r="BC61" i="80"/>
  <c r="BB61" i="80"/>
  <c r="BA61" i="80"/>
  <c r="AZ61" i="80"/>
  <c r="AY61" i="80"/>
  <c r="AX61" i="80"/>
  <c r="AU61" i="80"/>
  <c r="AT61" i="80"/>
  <c r="AS61" i="80"/>
  <c r="AR61" i="80"/>
  <c r="AQ61" i="80"/>
  <c r="AP61" i="80"/>
  <c r="AO61" i="80"/>
  <c r="AN61" i="80"/>
  <c r="AM61" i="80"/>
  <c r="AL61" i="80"/>
  <c r="AI61" i="80"/>
  <c r="AH61" i="80"/>
  <c r="AG61" i="80"/>
  <c r="AF61" i="80"/>
  <c r="AE61" i="80"/>
  <c r="AD61" i="80"/>
  <c r="AC61" i="80"/>
  <c r="AB61" i="80"/>
  <c r="AA61" i="80"/>
  <c r="Z61" i="80"/>
  <c r="W61" i="80"/>
  <c r="V61" i="80"/>
  <c r="U61" i="80"/>
  <c r="T61" i="80"/>
  <c r="S61" i="80"/>
  <c r="R61" i="80"/>
  <c r="Q61" i="80"/>
  <c r="P61" i="80"/>
  <c r="O61" i="80"/>
  <c r="N61" i="80"/>
  <c r="BG60" i="80"/>
  <c r="BF60" i="80"/>
  <c r="BE60" i="80"/>
  <c r="BD60" i="80"/>
  <c r="BC60" i="80"/>
  <c r="BB60" i="80"/>
  <c r="BA60" i="80"/>
  <c r="AZ60" i="80"/>
  <c r="AY60" i="80"/>
  <c r="AX60" i="80"/>
  <c r="AU60" i="80"/>
  <c r="AT60" i="80"/>
  <c r="AS60" i="80"/>
  <c r="AR60" i="80"/>
  <c r="AQ60" i="80"/>
  <c r="AP60" i="80"/>
  <c r="AO60" i="80"/>
  <c r="AN60" i="80"/>
  <c r="AM60" i="80"/>
  <c r="AL60" i="80"/>
  <c r="AI60" i="80"/>
  <c r="AH60" i="80"/>
  <c r="AG60" i="80"/>
  <c r="AF60" i="80"/>
  <c r="AE60" i="80"/>
  <c r="AD60" i="80"/>
  <c r="AC60" i="80"/>
  <c r="AB60" i="80"/>
  <c r="AA60" i="80"/>
  <c r="Z60" i="80"/>
  <c r="W60" i="80"/>
  <c r="V60" i="80"/>
  <c r="U60" i="80"/>
  <c r="T60" i="80"/>
  <c r="S60" i="80"/>
  <c r="R60" i="80"/>
  <c r="Q60" i="80"/>
  <c r="P60" i="80"/>
  <c r="O60" i="80"/>
  <c r="N60" i="80"/>
  <c r="BG59" i="80"/>
  <c r="BF59" i="80"/>
  <c r="BE59" i="80"/>
  <c r="BD59" i="80"/>
  <c r="BC59" i="80"/>
  <c r="BB59" i="80"/>
  <c r="BA59" i="80"/>
  <c r="AZ59" i="80"/>
  <c r="AY59" i="80"/>
  <c r="AX59" i="80"/>
  <c r="AU59" i="80"/>
  <c r="AT59" i="80"/>
  <c r="AS59" i="80"/>
  <c r="AR59" i="80"/>
  <c r="AQ59" i="80"/>
  <c r="AP59" i="80"/>
  <c r="AO59" i="80"/>
  <c r="AN59" i="80"/>
  <c r="AM59" i="80"/>
  <c r="AL59" i="80"/>
  <c r="AI59" i="80"/>
  <c r="AH59" i="80"/>
  <c r="AG59" i="80"/>
  <c r="AF59" i="80"/>
  <c r="AE59" i="80"/>
  <c r="AD59" i="80"/>
  <c r="AC59" i="80"/>
  <c r="AB59" i="80"/>
  <c r="AA59" i="80"/>
  <c r="Z59" i="80"/>
  <c r="W59" i="80"/>
  <c r="V59" i="80"/>
  <c r="U59" i="80"/>
  <c r="T59" i="80"/>
  <c r="S59" i="80"/>
  <c r="R59" i="80"/>
  <c r="Q59" i="80"/>
  <c r="P59" i="80"/>
  <c r="O59" i="80"/>
  <c r="N59" i="80"/>
  <c r="BG58" i="80"/>
  <c r="BF58" i="80"/>
  <c r="BE58" i="80"/>
  <c r="BD58" i="80"/>
  <c r="BC58" i="80"/>
  <c r="BB58" i="80"/>
  <c r="BA58" i="80"/>
  <c r="AZ58" i="80"/>
  <c r="AY58" i="80"/>
  <c r="AX58" i="80"/>
  <c r="AU58" i="80"/>
  <c r="AT58" i="80"/>
  <c r="AS58" i="80"/>
  <c r="AR58" i="80"/>
  <c r="AQ58" i="80"/>
  <c r="AP58" i="80"/>
  <c r="AO58" i="80"/>
  <c r="AN58" i="80"/>
  <c r="AM58" i="80"/>
  <c r="AL58" i="80"/>
  <c r="AI58" i="80"/>
  <c r="AH58" i="80"/>
  <c r="AG58" i="80"/>
  <c r="AF58" i="80"/>
  <c r="AE58" i="80"/>
  <c r="AD58" i="80"/>
  <c r="AC58" i="80"/>
  <c r="AB58" i="80"/>
  <c r="AA58" i="80"/>
  <c r="Z58" i="80"/>
  <c r="W58" i="80"/>
  <c r="V58" i="80"/>
  <c r="U58" i="80"/>
  <c r="T58" i="80"/>
  <c r="S58" i="80"/>
  <c r="R58" i="80"/>
  <c r="Q58" i="80"/>
  <c r="P58" i="80"/>
  <c r="O58" i="80"/>
  <c r="N58" i="80"/>
  <c r="BG57" i="80"/>
  <c r="BF57" i="80"/>
  <c r="BE57" i="80"/>
  <c r="BD57" i="80"/>
  <c r="BC57" i="80"/>
  <c r="BB57" i="80"/>
  <c r="BA57" i="80"/>
  <c r="AZ57" i="80"/>
  <c r="AY57" i="80"/>
  <c r="AX57" i="80"/>
  <c r="AU57" i="80"/>
  <c r="AT57" i="80"/>
  <c r="AS57" i="80"/>
  <c r="AR57" i="80"/>
  <c r="AQ57" i="80"/>
  <c r="AP57" i="80"/>
  <c r="AO57" i="80"/>
  <c r="AN57" i="80"/>
  <c r="AM57" i="80"/>
  <c r="AL57" i="80"/>
  <c r="AI57" i="80"/>
  <c r="AH57" i="80"/>
  <c r="AG57" i="80"/>
  <c r="AF57" i="80"/>
  <c r="AE57" i="80"/>
  <c r="AD57" i="80"/>
  <c r="AC57" i="80"/>
  <c r="AB57" i="80"/>
  <c r="AA57" i="80"/>
  <c r="Z57" i="80"/>
  <c r="W57" i="80"/>
  <c r="V57" i="80"/>
  <c r="U57" i="80"/>
  <c r="T57" i="80"/>
  <c r="S57" i="80"/>
  <c r="R57" i="80"/>
  <c r="Q57" i="80"/>
  <c r="P57" i="80"/>
  <c r="O57" i="80"/>
  <c r="N57" i="80"/>
  <c r="BG56" i="80"/>
  <c r="BF56" i="80"/>
  <c r="BE56" i="80"/>
  <c r="BD56" i="80"/>
  <c r="BC56" i="80"/>
  <c r="BB56" i="80"/>
  <c r="BA56" i="80"/>
  <c r="AZ56" i="80"/>
  <c r="AY56" i="80"/>
  <c r="AX56" i="80"/>
  <c r="AU56" i="80"/>
  <c r="AT56" i="80"/>
  <c r="AS56" i="80"/>
  <c r="AR56" i="80"/>
  <c r="AQ56" i="80"/>
  <c r="AP56" i="80"/>
  <c r="AO56" i="80"/>
  <c r="AN56" i="80"/>
  <c r="AM56" i="80"/>
  <c r="AL56" i="80"/>
  <c r="AI56" i="80"/>
  <c r="AH56" i="80"/>
  <c r="AG56" i="80"/>
  <c r="AF56" i="80"/>
  <c r="AE56" i="80"/>
  <c r="AD56" i="80"/>
  <c r="AC56" i="80"/>
  <c r="AB56" i="80"/>
  <c r="AA56" i="80"/>
  <c r="Z56" i="80"/>
  <c r="W56" i="80"/>
  <c r="V56" i="80"/>
  <c r="U56" i="80"/>
  <c r="T56" i="80"/>
  <c r="S56" i="80"/>
  <c r="R56" i="80"/>
  <c r="Q56" i="80"/>
  <c r="P56" i="80"/>
  <c r="O56" i="80"/>
  <c r="N56" i="80"/>
  <c r="BG55" i="80"/>
  <c r="BF55" i="80"/>
  <c r="BE55" i="80"/>
  <c r="BD55" i="80"/>
  <c r="BC55" i="80"/>
  <c r="BB55" i="80"/>
  <c r="BA55" i="80"/>
  <c r="AZ55" i="80"/>
  <c r="AY55" i="80"/>
  <c r="AX55" i="80"/>
  <c r="AU55" i="80"/>
  <c r="AT55" i="80"/>
  <c r="AS55" i="80"/>
  <c r="AR55" i="80"/>
  <c r="AQ55" i="80"/>
  <c r="AP55" i="80"/>
  <c r="AO55" i="80"/>
  <c r="AN55" i="80"/>
  <c r="AM55" i="80"/>
  <c r="AL55" i="80"/>
  <c r="AI55" i="80"/>
  <c r="AH55" i="80"/>
  <c r="AG55" i="80"/>
  <c r="AF55" i="80"/>
  <c r="AE55" i="80"/>
  <c r="AD55" i="80"/>
  <c r="AC55" i="80"/>
  <c r="AB55" i="80"/>
  <c r="AA55" i="80"/>
  <c r="Z55" i="80"/>
  <c r="W55" i="80"/>
  <c r="V55" i="80"/>
  <c r="U55" i="80"/>
  <c r="T55" i="80"/>
  <c r="S55" i="80"/>
  <c r="R55" i="80"/>
  <c r="Q55" i="80"/>
  <c r="P55" i="80"/>
  <c r="O55" i="80"/>
  <c r="N55" i="80"/>
  <c r="BG54" i="80"/>
  <c r="BF54" i="80"/>
  <c r="BE54" i="80"/>
  <c r="BD54" i="80"/>
  <c r="BC54" i="80"/>
  <c r="BB54" i="80"/>
  <c r="BA54" i="80"/>
  <c r="AZ54" i="80"/>
  <c r="AY54" i="80"/>
  <c r="AX54" i="80"/>
  <c r="AU54" i="80"/>
  <c r="AT54" i="80"/>
  <c r="AS54" i="80"/>
  <c r="AR54" i="80"/>
  <c r="AQ54" i="80"/>
  <c r="AP54" i="80"/>
  <c r="AO54" i="80"/>
  <c r="AN54" i="80"/>
  <c r="AM54" i="80"/>
  <c r="AL54" i="80"/>
  <c r="AI54" i="80"/>
  <c r="AH54" i="80"/>
  <c r="AG54" i="80"/>
  <c r="AF54" i="80"/>
  <c r="AE54" i="80"/>
  <c r="AD54" i="80"/>
  <c r="AC54" i="80"/>
  <c r="AB54" i="80"/>
  <c r="AA54" i="80"/>
  <c r="Z54" i="80"/>
  <c r="W54" i="80"/>
  <c r="V54" i="80"/>
  <c r="U54" i="80"/>
  <c r="T54" i="80"/>
  <c r="S54" i="80"/>
  <c r="R54" i="80"/>
  <c r="Q54" i="80"/>
  <c r="P54" i="80"/>
  <c r="O54" i="80"/>
  <c r="N54" i="80"/>
  <c r="BG53" i="80"/>
  <c r="BF53" i="80"/>
  <c r="BE53" i="80"/>
  <c r="BD53" i="80"/>
  <c r="BC53" i="80"/>
  <c r="BB53" i="80"/>
  <c r="BA53" i="80"/>
  <c r="AZ53" i="80"/>
  <c r="AY53" i="80"/>
  <c r="AX53" i="80"/>
  <c r="AU53" i="80"/>
  <c r="AT53" i="80"/>
  <c r="AS53" i="80"/>
  <c r="AR53" i="80"/>
  <c r="AQ53" i="80"/>
  <c r="AP53" i="80"/>
  <c r="AO53" i="80"/>
  <c r="AN53" i="80"/>
  <c r="AM53" i="80"/>
  <c r="AL53" i="80"/>
  <c r="AI53" i="80"/>
  <c r="AH53" i="80"/>
  <c r="AG53" i="80"/>
  <c r="AF53" i="80"/>
  <c r="AE53" i="80"/>
  <c r="AD53" i="80"/>
  <c r="AC53" i="80"/>
  <c r="AB53" i="80"/>
  <c r="AA53" i="80"/>
  <c r="Z53" i="80"/>
  <c r="W53" i="80"/>
  <c r="V53" i="80"/>
  <c r="U53" i="80"/>
  <c r="T53" i="80"/>
  <c r="S53" i="80"/>
  <c r="R53" i="80"/>
  <c r="Q53" i="80"/>
  <c r="P53" i="80"/>
  <c r="O53" i="80"/>
  <c r="N53" i="80"/>
  <c r="BG52" i="80"/>
  <c r="BF52" i="80"/>
  <c r="BE52" i="80"/>
  <c r="BD52" i="80"/>
  <c r="BC52" i="80"/>
  <c r="BB52" i="80"/>
  <c r="BA52" i="80"/>
  <c r="AZ52" i="80"/>
  <c r="AY52" i="80"/>
  <c r="AX52" i="80"/>
  <c r="AU52" i="80"/>
  <c r="AT52" i="80"/>
  <c r="AS52" i="80"/>
  <c r="AR52" i="80"/>
  <c r="AQ52" i="80"/>
  <c r="AP52" i="80"/>
  <c r="AO52" i="80"/>
  <c r="AN52" i="80"/>
  <c r="AM52" i="80"/>
  <c r="AL52" i="80"/>
  <c r="AI52" i="80"/>
  <c r="AH52" i="80"/>
  <c r="AG52" i="80"/>
  <c r="AF52" i="80"/>
  <c r="AE52" i="80"/>
  <c r="AD52" i="80"/>
  <c r="AC52" i="80"/>
  <c r="AB52" i="80"/>
  <c r="AA52" i="80"/>
  <c r="Z52" i="80"/>
  <c r="W52" i="80"/>
  <c r="V52" i="80"/>
  <c r="U52" i="80"/>
  <c r="T52" i="80"/>
  <c r="S52" i="80"/>
  <c r="R52" i="80"/>
  <c r="Q52" i="80"/>
  <c r="P52" i="80"/>
  <c r="O52" i="80"/>
  <c r="N52" i="80"/>
  <c r="BG43" i="80"/>
  <c r="BF43" i="80"/>
  <c r="BE43" i="80"/>
  <c r="BD43" i="80"/>
  <c r="BC43" i="80"/>
  <c r="BB43" i="80"/>
  <c r="BA43" i="80"/>
  <c r="AZ43" i="80"/>
  <c r="AY43" i="80"/>
  <c r="AX43" i="80"/>
  <c r="AU43" i="80"/>
  <c r="AT43" i="80"/>
  <c r="AS43" i="80"/>
  <c r="AR43" i="80"/>
  <c r="AQ43" i="80"/>
  <c r="AP43" i="80"/>
  <c r="AO43" i="80"/>
  <c r="AN43" i="80"/>
  <c r="AM43" i="80"/>
  <c r="AL43" i="80"/>
  <c r="AI43" i="80"/>
  <c r="AH43" i="80"/>
  <c r="AG43" i="80"/>
  <c r="AF43" i="80"/>
  <c r="AE43" i="80"/>
  <c r="AD43" i="80"/>
  <c r="AC43" i="80"/>
  <c r="AB43" i="80"/>
  <c r="AA43" i="80"/>
  <c r="Z43" i="80"/>
  <c r="W43" i="80"/>
  <c r="V43" i="80"/>
  <c r="U43" i="80"/>
  <c r="T43" i="80"/>
  <c r="S43" i="80"/>
  <c r="R43" i="80"/>
  <c r="Q43" i="80"/>
  <c r="P43" i="80"/>
  <c r="O43" i="80"/>
  <c r="N43" i="80"/>
  <c r="BG42" i="80"/>
  <c r="BF42" i="80"/>
  <c r="BE42" i="80"/>
  <c r="BD42" i="80"/>
  <c r="BC42" i="80"/>
  <c r="BB42" i="80"/>
  <c r="BA42" i="80"/>
  <c r="AZ42" i="80"/>
  <c r="AY42" i="80"/>
  <c r="AX42" i="80"/>
  <c r="AU42" i="80"/>
  <c r="AT42" i="80"/>
  <c r="AS42" i="80"/>
  <c r="AR42" i="80"/>
  <c r="AQ42" i="80"/>
  <c r="AP42" i="80"/>
  <c r="AO42" i="80"/>
  <c r="AN42" i="80"/>
  <c r="AM42" i="80"/>
  <c r="AL42" i="80"/>
  <c r="AI42" i="80"/>
  <c r="AH42" i="80"/>
  <c r="AG42" i="80"/>
  <c r="AF42" i="80"/>
  <c r="AE42" i="80"/>
  <c r="AD42" i="80"/>
  <c r="AC42" i="80"/>
  <c r="AB42" i="80"/>
  <c r="AA42" i="80"/>
  <c r="Z42" i="80"/>
  <c r="W42" i="80"/>
  <c r="V42" i="80"/>
  <c r="U42" i="80"/>
  <c r="T42" i="80"/>
  <c r="S42" i="80"/>
  <c r="R42" i="80"/>
  <c r="Q42" i="80"/>
  <c r="P42" i="80"/>
  <c r="O42" i="80"/>
  <c r="N42" i="80"/>
  <c r="BG41" i="80"/>
  <c r="BF41" i="80"/>
  <c r="BE41" i="80"/>
  <c r="BD41" i="80"/>
  <c r="BC41" i="80"/>
  <c r="BB41" i="80"/>
  <c r="BA41" i="80"/>
  <c r="AZ41" i="80"/>
  <c r="AY41" i="80"/>
  <c r="AX41" i="80"/>
  <c r="AU41" i="80"/>
  <c r="AT41" i="80"/>
  <c r="AS41" i="80"/>
  <c r="AR41" i="80"/>
  <c r="AQ41" i="80"/>
  <c r="AP41" i="80"/>
  <c r="AO41" i="80"/>
  <c r="AN41" i="80"/>
  <c r="AM41" i="80"/>
  <c r="AL41" i="80"/>
  <c r="AI41" i="80"/>
  <c r="AH41" i="80"/>
  <c r="AG41" i="80"/>
  <c r="AF41" i="80"/>
  <c r="AE41" i="80"/>
  <c r="AD41" i="80"/>
  <c r="AC41" i="80"/>
  <c r="AB41" i="80"/>
  <c r="AA41" i="80"/>
  <c r="Z41" i="80"/>
  <c r="W41" i="80"/>
  <c r="V41" i="80"/>
  <c r="U41" i="80"/>
  <c r="T41" i="80"/>
  <c r="S41" i="80"/>
  <c r="R41" i="80"/>
  <c r="Q41" i="80"/>
  <c r="P41" i="80"/>
  <c r="O41" i="80"/>
  <c r="N41" i="80"/>
  <c r="BG40" i="80"/>
  <c r="BF40" i="80"/>
  <c r="BE40" i="80"/>
  <c r="BD40" i="80"/>
  <c r="BC40" i="80"/>
  <c r="BB40" i="80"/>
  <c r="BA40" i="80"/>
  <c r="AZ40" i="80"/>
  <c r="AY40" i="80"/>
  <c r="AX40" i="80"/>
  <c r="AU40" i="80"/>
  <c r="AT40" i="80"/>
  <c r="AS40" i="80"/>
  <c r="AR40" i="80"/>
  <c r="AQ40" i="80"/>
  <c r="AP40" i="80"/>
  <c r="AO40" i="80"/>
  <c r="AN40" i="80"/>
  <c r="AM40" i="80"/>
  <c r="AL40" i="80"/>
  <c r="AI40" i="80"/>
  <c r="AH40" i="80"/>
  <c r="AG40" i="80"/>
  <c r="AF40" i="80"/>
  <c r="AE40" i="80"/>
  <c r="AD40" i="80"/>
  <c r="AC40" i="80"/>
  <c r="AB40" i="80"/>
  <c r="AA40" i="80"/>
  <c r="Z40" i="80"/>
  <c r="W40" i="80"/>
  <c r="V40" i="80"/>
  <c r="U40" i="80"/>
  <c r="T40" i="80"/>
  <c r="S40" i="80"/>
  <c r="R40" i="80"/>
  <c r="Q40" i="80"/>
  <c r="P40" i="80"/>
  <c r="O40" i="80"/>
  <c r="N40" i="80"/>
  <c r="BG39" i="80"/>
  <c r="BF39" i="80"/>
  <c r="BE39" i="80"/>
  <c r="BD39" i="80"/>
  <c r="BC39" i="80"/>
  <c r="BB39" i="80"/>
  <c r="BA39" i="80"/>
  <c r="AZ39" i="80"/>
  <c r="AY39" i="80"/>
  <c r="AX39" i="80"/>
  <c r="AU39" i="80"/>
  <c r="AT39" i="80"/>
  <c r="AS39" i="80"/>
  <c r="AR39" i="80"/>
  <c r="AQ39" i="80"/>
  <c r="AP39" i="80"/>
  <c r="AO39" i="80"/>
  <c r="AN39" i="80"/>
  <c r="AM39" i="80"/>
  <c r="AL39" i="80"/>
  <c r="AI39" i="80"/>
  <c r="AH39" i="80"/>
  <c r="AG39" i="80"/>
  <c r="AF39" i="80"/>
  <c r="AE39" i="80"/>
  <c r="AD39" i="80"/>
  <c r="AC39" i="80"/>
  <c r="AB39" i="80"/>
  <c r="AA39" i="80"/>
  <c r="Z39" i="80"/>
  <c r="W39" i="80"/>
  <c r="V39" i="80"/>
  <c r="U39" i="80"/>
  <c r="T39" i="80"/>
  <c r="S39" i="80"/>
  <c r="R39" i="80"/>
  <c r="Q39" i="80"/>
  <c r="P39" i="80"/>
  <c r="O39" i="80"/>
  <c r="N39" i="80"/>
  <c r="BG38" i="80"/>
  <c r="BF38" i="80"/>
  <c r="BE38" i="80"/>
  <c r="BD38" i="80"/>
  <c r="BC38" i="80"/>
  <c r="BB38" i="80"/>
  <c r="BA38" i="80"/>
  <c r="AZ38" i="80"/>
  <c r="AY38" i="80"/>
  <c r="AX38" i="80"/>
  <c r="AU38" i="80"/>
  <c r="AT38" i="80"/>
  <c r="AS38" i="80"/>
  <c r="AR38" i="80"/>
  <c r="AQ38" i="80"/>
  <c r="AP38" i="80"/>
  <c r="AO38" i="80"/>
  <c r="AN38" i="80"/>
  <c r="AM38" i="80"/>
  <c r="AL38" i="80"/>
  <c r="AI38" i="80"/>
  <c r="AH38" i="80"/>
  <c r="AG38" i="80"/>
  <c r="AF38" i="80"/>
  <c r="AE38" i="80"/>
  <c r="AD38" i="80"/>
  <c r="AC38" i="80"/>
  <c r="AB38" i="80"/>
  <c r="AA38" i="80"/>
  <c r="Z38" i="80"/>
  <c r="W38" i="80"/>
  <c r="V38" i="80"/>
  <c r="U38" i="80"/>
  <c r="T38" i="80"/>
  <c r="S38" i="80"/>
  <c r="R38" i="80"/>
  <c r="Q38" i="80"/>
  <c r="P38" i="80"/>
  <c r="O38" i="80"/>
  <c r="N38" i="80"/>
  <c r="BG37" i="80"/>
  <c r="BF37" i="80"/>
  <c r="BE37" i="80"/>
  <c r="BD37" i="80"/>
  <c r="BC37" i="80"/>
  <c r="BB37" i="80"/>
  <c r="BA37" i="80"/>
  <c r="AZ37" i="80"/>
  <c r="AY37" i="80"/>
  <c r="AX37" i="80"/>
  <c r="AU37" i="80"/>
  <c r="AT37" i="80"/>
  <c r="AS37" i="80"/>
  <c r="AR37" i="80"/>
  <c r="AQ37" i="80"/>
  <c r="AP37" i="80"/>
  <c r="AO37" i="80"/>
  <c r="AN37" i="80"/>
  <c r="AM37" i="80"/>
  <c r="AL37" i="80"/>
  <c r="AI37" i="80"/>
  <c r="AH37" i="80"/>
  <c r="AG37" i="80"/>
  <c r="AF37" i="80"/>
  <c r="AE37" i="80"/>
  <c r="AD37" i="80"/>
  <c r="AC37" i="80"/>
  <c r="AB37" i="80"/>
  <c r="AA37" i="80"/>
  <c r="Z37" i="80"/>
  <c r="W37" i="80"/>
  <c r="V37" i="80"/>
  <c r="U37" i="80"/>
  <c r="T37" i="80"/>
  <c r="S37" i="80"/>
  <c r="R37" i="80"/>
  <c r="Q37" i="80"/>
  <c r="P37" i="80"/>
  <c r="O37" i="80"/>
  <c r="N37" i="80"/>
  <c r="BG36" i="80"/>
  <c r="BF36" i="80"/>
  <c r="BE36" i="80"/>
  <c r="BD36" i="80"/>
  <c r="BC36" i="80"/>
  <c r="BB36" i="80"/>
  <c r="BA36" i="80"/>
  <c r="AZ36" i="80"/>
  <c r="AY36" i="80"/>
  <c r="AX36" i="80"/>
  <c r="AU36" i="80"/>
  <c r="AT36" i="80"/>
  <c r="AS36" i="80"/>
  <c r="AR36" i="80"/>
  <c r="AQ36" i="80"/>
  <c r="AP36" i="80"/>
  <c r="AO36" i="80"/>
  <c r="AN36" i="80"/>
  <c r="AM36" i="80"/>
  <c r="AL36" i="80"/>
  <c r="AI36" i="80"/>
  <c r="AH36" i="80"/>
  <c r="AG36" i="80"/>
  <c r="AF36" i="80"/>
  <c r="AE36" i="80"/>
  <c r="AD36" i="80"/>
  <c r="AC36" i="80"/>
  <c r="AB36" i="80"/>
  <c r="AA36" i="80"/>
  <c r="Z36" i="80"/>
  <c r="W36" i="80"/>
  <c r="V36" i="80"/>
  <c r="U36" i="80"/>
  <c r="T36" i="80"/>
  <c r="S36" i="80"/>
  <c r="R36" i="80"/>
  <c r="Q36" i="80"/>
  <c r="P36" i="80"/>
  <c r="O36" i="80"/>
  <c r="N36" i="80"/>
  <c r="BG35" i="80"/>
  <c r="BF35" i="80"/>
  <c r="BE35" i="80"/>
  <c r="BD35" i="80"/>
  <c r="BC35" i="80"/>
  <c r="BB35" i="80"/>
  <c r="BA35" i="80"/>
  <c r="AZ35" i="80"/>
  <c r="AY35" i="80"/>
  <c r="AX35" i="80"/>
  <c r="AU35" i="80"/>
  <c r="AT35" i="80"/>
  <c r="AS35" i="80"/>
  <c r="AR35" i="80"/>
  <c r="AQ35" i="80"/>
  <c r="AP35" i="80"/>
  <c r="AO35" i="80"/>
  <c r="AN35" i="80"/>
  <c r="AM35" i="80"/>
  <c r="AL35" i="80"/>
  <c r="AI35" i="80"/>
  <c r="AH35" i="80"/>
  <c r="AG35" i="80"/>
  <c r="AF35" i="80"/>
  <c r="AE35" i="80"/>
  <c r="AD35" i="80"/>
  <c r="AC35" i="80"/>
  <c r="AB35" i="80"/>
  <c r="AA35" i="80"/>
  <c r="Z35" i="80"/>
  <c r="W35" i="80"/>
  <c r="V35" i="80"/>
  <c r="U35" i="80"/>
  <c r="T35" i="80"/>
  <c r="S35" i="80"/>
  <c r="R35" i="80"/>
  <c r="Q35" i="80"/>
  <c r="P35" i="80"/>
  <c r="O35" i="80"/>
  <c r="N35" i="80"/>
  <c r="BG34" i="80"/>
  <c r="BF34" i="80"/>
  <c r="BE34" i="80"/>
  <c r="BD34" i="80"/>
  <c r="BC34" i="80"/>
  <c r="BB34" i="80"/>
  <c r="BA34" i="80"/>
  <c r="AZ34" i="80"/>
  <c r="AY34" i="80"/>
  <c r="AX34" i="80"/>
  <c r="AU34" i="80"/>
  <c r="AT34" i="80"/>
  <c r="AS34" i="80"/>
  <c r="AR34" i="80"/>
  <c r="AQ34" i="80"/>
  <c r="AP34" i="80"/>
  <c r="AO34" i="80"/>
  <c r="AN34" i="80"/>
  <c r="AM34" i="80"/>
  <c r="AL34" i="80"/>
  <c r="AI34" i="80"/>
  <c r="AH34" i="80"/>
  <c r="AG34" i="80"/>
  <c r="AF34" i="80"/>
  <c r="AE34" i="80"/>
  <c r="AD34" i="80"/>
  <c r="AC34" i="80"/>
  <c r="AB34" i="80"/>
  <c r="AA34" i="80"/>
  <c r="Z34" i="80"/>
  <c r="W34" i="80"/>
  <c r="V34" i="80"/>
  <c r="U34" i="80"/>
  <c r="T34" i="80"/>
  <c r="S34" i="80"/>
  <c r="R34" i="80"/>
  <c r="Q34" i="80"/>
  <c r="P34" i="80"/>
  <c r="O34" i="80"/>
  <c r="N34" i="80"/>
  <c r="BG33" i="80"/>
  <c r="BF33" i="80"/>
  <c r="BE33" i="80"/>
  <c r="BD33" i="80"/>
  <c r="BC33" i="80"/>
  <c r="BB33" i="80"/>
  <c r="BA33" i="80"/>
  <c r="AZ33" i="80"/>
  <c r="AY33" i="80"/>
  <c r="AX33" i="80"/>
  <c r="AU33" i="80"/>
  <c r="AT33" i="80"/>
  <c r="AS33" i="80"/>
  <c r="AR33" i="80"/>
  <c r="AQ33" i="80"/>
  <c r="AP33" i="80"/>
  <c r="AO33" i="80"/>
  <c r="AN33" i="80"/>
  <c r="AM33" i="80"/>
  <c r="AL33" i="80"/>
  <c r="AI33" i="80"/>
  <c r="AH33" i="80"/>
  <c r="AG33" i="80"/>
  <c r="AF33" i="80"/>
  <c r="AE33" i="80"/>
  <c r="AD33" i="80"/>
  <c r="AC33" i="80"/>
  <c r="AB33" i="80"/>
  <c r="AA33" i="80"/>
  <c r="Z33" i="80"/>
  <c r="W33" i="80"/>
  <c r="V33" i="80"/>
  <c r="U33" i="80"/>
  <c r="T33" i="80"/>
  <c r="S33" i="80"/>
  <c r="R33" i="80"/>
  <c r="Q33" i="80"/>
  <c r="P33" i="80"/>
  <c r="O33" i="80"/>
  <c r="N33" i="80"/>
  <c r="BG32" i="80"/>
  <c r="BF32" i="80"/>
  <c r="BE32" i="80"/>
  <c r="BD32" i="80"/>
  <c r="BC32" i="80"/>
  <c r="BB32" i="80"/>
  <c r="BA32" i="80"/>
  <c r="AZ32" i="80"/>
  <c r="AY32" i="80"/>
  <c r="AX32" i="80"/>
  <c r="AU32" i="80"/>
  <c r="AT32" i="80"/>
  <c r="AS32" i="80"/>
  <c r="AR32" i="80"/>
  <c r="AQ32" i="80"/>
  <c r="AP32" i="80"/>
  <c r="AO32" i="80"/>
  <c r="AN32" i="80"/>
  <c r="AM32" i="80"/>
  <c r="AL32" i="80"/>
  <c r="AI32" i="80"/>
  <c r="AH32" i="80"/>
  <c r="AG32" i="80"/>
  <c r="AF32" i="80"/>
  <c r="AE32" i="80"/>
  <c r="AD32" i="80"/>
  <c r="AC32" i="80"/>
  <c r="AB32" i="80"/>
  <c r="AA32" i="80"/>
  <c r="Z32" i="80"/>
  <c r="W32" i="80"/>
  <c r="V32" i="80"/>
  <c r="U32" i="80"/>
  <c r="T32" i="80"/>
  <c r="S32" i="80"/>
  <c r="R32" i="80"/>
  <c r="Q32" i="80"/>
  <c r="P32" i="80"/>
  <c r="O32" i="80"/>
  <c r="N32" i="80"/>
  <c r="BG31" i="80"/>
  <c r="BF31" i="80"/>
  <c r="BE31" i="80"/>
  <c r="BD31" i="80"/>
  <c r="BC31" i="80"/>
  <c r="BB31" i="80"/>
  <c r="BA31" i="80"/>
  <c r="AZ31" i="80"/>
  <c r="AY31" i="80"/>
  <c r="AX31" i="80"/>
  <c r="AU31" i="80"/>
  <c r="AT31" i="80"/>
  <c r="AS31" i="80"/>
  <c r="AR31" i="80"/>
  <c r="AQ31" i="80"/>
  <c r="AP31" i="80"/>
  <c r="AO31" i="80"/>
  <c r="AN31" i="80"/>
  <c r="AM31" i="80"/>
  <c r="AL31" i="80"/>
  <c r="AI31" i="80"/>
  <c r="AH31" i="80"/>
  <c r="AG31" i="80"/>
  <c r="AF31" i="80"/>
  <c r="AE31" i="80"/>
  <c r="AD31" i="80"/>
  <c r="AC31" i="80"/>
  <c r="AB31" i="80"/>
  <c r="AA31" i="80"/>
  <c r="Z31" i="80"/>
  <c r="W31" i="80"/>
  <c r="V31" i="80"/>
  <c r="U31" i="80"/>
  <c r="T31" i="80"/>
  <c r="S31" i="80"/>
  <c r="R31" i="80"/>
  <c r="Q31" i="80"/>
  <c r="P31" i="80"/>
  <c r="O31" i="80"/>
  <c r="N31" i="80"/>
  <c r="BG30" i="80"/>
  <c r="BF30" i="80"/>
  <c r="BE30" i="80"/>
  <c r="BD30" i="80"/>
  <c r="BC30" i="80"/>
  <c r="BB30" i="80"/>
  <c r="BA30" i="80"/>
  <c r="AZ30" i="80"/>
  <c r="AY30" i="80"/>
  <c r="AX30" i="80"/>
  <c r="AU30" i="80"/>
  <c r="AT30" i="80"/>
  <c r="AS30" i="80"/>
  <c r="AR30" i="80"/>
  <c r="AQ30" i="80"/>
  <c r="AP30" i="80"/>
  <c r="AO30" i="80"/>
  <c r="AN30" i="80"/>
  <c r="AM30" i="80"/>
  <c r="AL30" i="80"/>
  <c r="AI30" i="80"/>
  <c r="AH30" i="80"/>
  <c r="AG30" i="80"/>
  <c r="AF30" i="80"/>
  <c r="AE30" i="80"/>
  <c r="AD30" i="80"/>
  <c r="AC30" i="80"/>
  <c r="AB30" i="80"/>
  <c r="AA30" i="80"/>
  <c r="Z30" i="80"/>
  <c r="W30" i="80"/>
  <c r="V30" i="80"/>
  <c r="U30" i="80"/>
  <c r="T30" i="80"/>
  <c r="S30" i="80"/>
  <c r="R30" i="80"/>
  <c r="Q30" i="80"/>
  <c r="P30" i="80"/>
  <c r="O30" i="80"/>
  <c r="N30" i="80"/>
  <c r="BG29" i="80"/>
  <c r="BF29" i="80"/>
  <c r="BE29" i="80"/>
  <c r="BD29" i="80"/>
  <c r="BC29" i="80"/>
  <c r="BB29" i="80"/>
  <c r="BA29" i="80"/>
  <c r="AZ29" i="80"/>
  <c r="AY29" i="80"/>
  <c r="AX29" i="80"/>
  <c r="AU29" i="80"/>
  <c r="AT29" i="80"/>
  <c r="AS29" i="80"/>
  <c r="AR29" i="80"/>
  <c r="AQ29" i="80"/>
  <c r="AP29" i="80"/>
  <c r="AO29" i="80"/>
  <c r="AN29" i="80"/>
  <c r="AM29" i="80"/>
  <c r="AL29" i="80"/>
  <c r="AI29" i="80"/>
  <c r="AH29" i="80"/>
  <c r="AG29" i="80"/>
  <c r="AF29" i="80"/>
  <c r="AE29" i="80"/>
  <c r="AD29" i="80"/>
  <c r="AC29" i="80"/>
  <c r="AB29" i="80"/>
  <c r="AA29" i="80"/>
  <c r="Z29" i="80"/>
  <c r="W29" i="80"/>
  <c r="V29" i="80"/>
  <c r="U29" i="80"/>
  <c r="T29" i="80"/>
  <c r="S29" i="80"/>
  <c r="R29" i="80"/>
  <c r="Q29" i="80"/>
  <c r="P29" i="80"/>
  <c r="O29" i="80"/>
  <c r="N29" i="80"/>
  <c r="B41" i="79"/>
  <c r="B40" i="79"/>
  <c r="B39" i="79"/>
  <c r="B38" i="79"/>
  <c r="B37" i="79"/>
  <c r="B36" i="79"/>
  <c r="B35" i="79"/>
  <c r="B34" i="79"/>
  <c r="B33" i="79"/>
  <c r="B32" i="79"/>
  <c r="B31" i="79"/>
  <c r="B30" i="79"/>
  <c r="B29" i="79"/>
  <c r="B28" i="79"/>
  <c r="B27" i="79"/>
  <c r="BG67" i="78"/>
  <c r="BF67" i="78"/>
  <c r="BE67" i="78"/>
  <c r="BD67" i="78"/>
  <c r="BC67" i="78"/>
  <c r="BB67" i="78"/>
  <c r="BA67" i="78"/>
  <c r="AZ67" i="78"/>
  <c r="AY67" i="78"/>
  <c r="AX67" i="78"/>
  <c r="AU67" i="78"/>
  <c r="AT67" i="78"/>
  <c r="AS67" i="78"/>
  <c r="AR67" i="78"/>
  <c r="AQ67" i="78"/>
  <c r="AP67" i="78"/>
  <c r="AO67" i="78"/>
  <c r="AN67" i="78"/>
  <c r="AM67" i="78"/>
  <c r="AL67" i="78"/>
  <c r="AI67" i="78"/>
  <c r="AH67" i="78"/>
  <c r="AG67" i="78"/>
  <c r="AF67" i="78"/>
  <c r="AE67" i="78"/>
  <c r="AD67" i="78"/>
  <c r="AC67" i="78"/>
  <c r="AB67" i="78"/>
  <c r="AA67" i="78"/>
  <c r="Z67" i="78"/>
  <c r="W67" i="78"/>
  <c r="V67" i="78"/>
  <c r="U67" i="78"/>
  <c r="T67" i="78"/>
  <c r="S67" i="78"/>
  <c r="R67" i="78"/>
  <c r="Q67" i="78"/>
  <c r="P67" i="78"/>
  <c r="O67" i="78"/>
  <c r="N67" i="78"/>
  <c r="BG66" i="78"/>
  <c r="BF66" i="78"/>
  <c r="BE66" i="78"/>
  <c r="BD66" i="78"/>
  <c r="BC66" i="78"/>
  <c r="BB66" i="78"/>
  <c r="BA66" i="78"/>
  <c r="AZ66" i="78"/>
  <c r="AY66" i="78"/>
  <c r="AX66" i="78"/>
  <c r="AU66" i="78"/>
  <c r="AT66" i="78"/>
  <c r="AS66" i="78"/>
  <c r="AR66" i="78"/>
  <c r="AQ66" i="78"/>
  <c r="AP66" i="78"/>
  <c r="AO66" i="78"/>
  <c r="AN66" i="78"/>
  <c r="AM66" i="78"/>
  <c r="AL66" i="78"/>
  <c r="AI66" i="78"/>
  <c r="AH66" i="78"/>
  <c r="AG66" i="78"/>
  <c r="AF66" i="78"/>
  <c r="AE66" i="78"/>
  <c r="AD66" i="78"/>
  <c r="AC66" i="78"/>
  <c r="AB66" i="78"/>
  <c r="AA66" i="78"/>
  <c r="Z66" i="78"/>
  <c r="W66" i="78"/>
  <c r="V66" i="78"/>
  <c r="U66" i="78"/>
  <c r="T66" i="78"/>
  <c r="S66" i="78"/>
  <c r="R66" i="78"/>
  <c r="Q66" i="78"/>
  <c r="P66" i="78"/>
  <c r="O66" i="78"/>
  <c r="N66" i="78"/>
  <c r="BG65" i="78"/>
  <c r="BF65" i="78"/>
  <c r="BE65" i="78"/>
  <c r="BD65" i="78"/>
  <c r="BC65" i="78"/>
  <c r="BB65" i="78"/>
  <c r="BA65" i="78"/>
  <c r="AZ65" i="78"/>
  <c r="AY65" i="78"/>
  <c r="AX65" i="78"/>
  <c r="AU65" i="78"/>
  <c r="AT65" i="78"/>
  <c r="AS65" i="78"/>
  <c r="AR65" i="78"/>
  <c r="AQ65" i="78"/>
  <c r="AP65" i="78"/>
  <c r="AO65" i="78"/>
  <c r="AN65" i="78"/>
  <c r="AM65" i="78"/>
  <c r="AL65" i="78"/>
  <c r="AI65" i="78"/>
  <c r="AH65" i="78"/>
  <c r="AG65" i="78"/>
  <c r="AF65" i="78"/>
  <c r="AE65" i="78"/>
  <c r="AD65" i="78"/>
  <c r="AC65" i="78"/>
  <c r="AB65" i="78"/>
  <c r="AA65" i="78"/>
  <c r="Z65" i="78"/>
  <c r="W65" i="78"/>
  <c r="V65" i="78"/>
  <c r="U65" i="78"/>
  <c r="T65" i="78"/>
  <c r="S65" i="78"/>
  <c r="R65" i="78"/>
  <c r="Q65" i="78"/>
  <c r="P65" i="78"/>
  <c r="O65" i="78"/>
  <c r="N65" i="78"/>
  <c r="BG64" i="78"/>
  <c r="BF64" i="78"/>
  <c r="BE64" i="78"/>
  <c r="BD64" i="78"/>
  <c r="BC64" i="78"/>
  <c r="BB64" i="78"/>
  <c r="BA64" i="78"/>
  <c r="AZ64" i="78"/>
  <c r="AY64" i="78"/>
  <c r="AX64" i="78"/>
  <c r="AU64" i="78"/>
  <c r="AT64" i="78"/>
  <c r="AS64" i="78"/>
  <c r="AR64" i="78"/>
  <c r="AQ64" i="78"/>
  <c r="AP64" i="78"/>
  <c r="AO64" i="78"/>
  <c r="AN64" i="78"/>
  <c r="AM64" i="78"/>
  <c r="AL64" i="78"/>
  <c r="AI64" i="78"/>
  <c r="AH64" i="78"/>
  <c r="AG64" i="78"/>
  <c r="AF64" i="78"/>
  <c r="AE64" i="78"/>
  <c r="AD64" i="78"/>
  <c r="AC64" i="78"/>
  <c r="AB64" i="78"/>
  <c r="AA64" i="78"/>
  <c r="Z64" i="78"/>
  <c r="W64" i="78"/>
  <c r="V64" i="78"/>
  <c r="U64" i="78"/>
  <c r="T64" i="78"/>
  <c r="S64" i="78"/>
  <c r="R64" i="78"/>
  <c r="Q64" i="78"/>
  <c r="P64" i="78"/>
  <c r="O64" i="78"/>
  <c r="N64" i="78"/>
  <c r="BG63" i="78"/>
  <c r="BF63" i="78"/>
  <c r="BE63" i="78"/>
  <c r="BD63" i="78"/>
  <c r="BC63" i="78"/>
  <c r="BB63" i="78"/>
  <c r="BA63" i="78"/>
  <c r="AZ63" i="78"/>
  <c r="AY63" i="78"/>
  <c r="AX63" i="78"/>
  <c r="AU63" i="78"/>
  <c r="AT63" i="78"/>
  <c r="AS63" i="78"/>
  <c r="AR63" i="78"/>
  <c r="AQ63" i="78"/>
  <c r="AP63" i="78"/>
  <c r="AO63" i="78"/>
  <c r="AN63" i="78"/>
  <c r="AM63" i="78"/>
  <c r="AL63" i="78"/>
  <c r="AI63" i="78"/>
  <c r="AH63" i="78"/>
  <c r="AG63" i="78"/>
  <c r="AF63" i="78"/>
  <c r="AE63" i="78"/>
  <c r="AD63" i="78"/>
  <c r="AC63" i="78"/>
  <c r="AB63" i="78"/>
  <c r="AA63" i="78"/>
  <c r="Z63" i="78"/>
  <c r="W63" i="78"/>
  <c r="V63" i="78"/>
  <c r="U63" i="78"/>
  <c r="T63" i="78"/>
  <c r="S63" i="78"/>
  <c r="R63" i="78"/>
  <c r="Q63" i="78"/>
  <c r="P63" i="78"/>
  <c r="O63" i="78"/>
  <c r="N63" i="78"/>
  <c r="BG62" i="78"/>
  <c r="BF62" i="78"/>
  <c r="BE62" i="78"/>
  <c r="BD62" i="78"/>
  <c r="BC62" i="78"/>
  <c r="BB62" i="78"/>
  <c r="BA62" i="78"/>
  <c r="AZ62" i="78"/>
  <c r="AY62" i="78"/>
  <c r="AX62" i="78"/>
  <c r="AU62" i="78"/>
  <c r="AT62" i="78"/>
  <c r="AS62" i="78"/>
  <c r="AR62" i="78"/>
  <c r="AQ62" i="78"/>
  <c r="AP62" i="78"/>
  <c r="AO62" i="78"/>
  <c r="AN62" i="78"/>
  <c r="AM62" i="78"/>
  <c r="AL62" i="78"/>
  <c r="AI62" i="78"/>
  <c r="AH62" i="78"/>
  <c r="AG62" i="78"/>
  <c r="AF62" i="78"/>
  <c r="AE62" i="78"/>
  <c r="AD62" i="78"/>
  <c r="AC62" i="78"/>
  <c r="AB62" i="78"/>
  <c r="AA62" i="78"/>
  <c r="Z62" i="78"/>
  <c r="W62" i="78"/>
  <c r="V62" i="78"/>
  <c r="U62" i="78"/>
  <c r="T62" i="78"/>
  <c r="S62" i="78"/>
  <c r="R62" i="78"/>
  <c r="Q62" i="78"/>
  <c r="P62" i="78"/>
  <c r="O62" i="78"/>
  <c r="N62" i="78"/>
  <c r="BG61" i="78"/>
  <c r="BF61" i="78"/>
  <c r="BE61" i="78"/>
  <c r="BD61" i="78"/>
  <c r="BC61" i="78"/>
  <c r="BB61" i="78"/>
  <c r="BA61" i="78"/>
  <c r="AZ61" i="78"/>
  <c r="AY61" i="78"/>
  <c r="AX61" i="78"/>
  <c r="AU61" i="78"/>
  <c r="AT61" i="78"/>
  <c r="AS61" i="78"/>
  <c r="AR61" i="78"/>
  <c r="AQ61" i="78"/>
  <c r="AP61" i="78"/>
  <c r="AO61" i="78"/>
  <c r="AN61" i="78"/>
  <c r="AM61" i="78"/>
  <c r="AL61" i="78"/>
  <c r="AI61" i="78"/>
  <c r="AH61" i="78"/>
  <c r="AG61" i="78"/>
  <c r="AF61" i="78"/>
  <c r="AE61" i="78"/>
  <c r="AD61" i="78"/>
  <c r="AC61" i="78"/>
  <c r="AB61" i="78"/>
  <c r="AA61" i="78"/>
  <c r="Z61" i="78"/>
  <c r="W61" i="78"/>
  <c r="V61" i="78"/>
  <c r="U61" i="78"/>
  <c r="T61" i="78"/>
  <c r="S61" i="78"/>
  <c r="R61" i="78"/>
  <c r="Q61" i="78"/>
  <c r="P61" i="78"/>
  <c r="O61" i="78"/>
  <c r="N61" i="78"/>
  <c r="BG60" i="78"/>
  <c r="BF60" i="78"/>
  <c r="BE60" i="78"/>
  <c r="BD60" i="78"/>
  <c r="BC60" i="78"/>
  <c r="BB60" i="78"/>
  <c r="BA60" i="78"/>
  <c r="AZ60" i="78"/>
  <c r="AY60" i="78"/>
  <c r="AX60" i="78"/>
  <c r="AU60" i="78"/>
  <c r="AT60" i="78"/>
  <c r="AS60" i="78"/>
  <c r="AR60" i="78"/>
  <c r="AQ60" i="78"/>
  <c r="AP60" i="78"/>
  <c r="AO60" i="78"/>
  <c r="AN60" i="78"/>
  <c r="AM60" i="78"/>
  <c r="AL60" i="78"/>
  <c r="AI60" i="78"/>
  <c r="AH60" i="78"/>
  <c r="AG60" i="78"/>
  <c r="AF60" i="78"/>
  <c r="AE60" i="78"/>
  <c r="AD60" i="78"/>
  <c r="AC60" i="78"/>
  <c r="AB60" i="78"/>
  <c r="AA60" i="78"/>
  <c r="Z60" i="78"/>
  <c r="W60" i="78"/>
  <c r="V60" i="78"/>
  <c r="U60" i="78"/>
  <c r="T60" i="78"/>
  <c r="S60" i="78"/>
  <c r="R60" i="78"/>
  <c r="Q60" i="78"/>
  <c r="P60" i="78"/>
  <c r="O60" i="78"/>
  <c r="N60" i="78"/>
  <c r="BG59" i="78"/>
  <c r="BF59" i="78"/>
  <c r="BE59" i="78"/>
  <c r="BD59" i="78"/>
  <c r="BC59" i="78"/>
  <c r="BB59" i="78"/>
  <c r="BA59" i="78"/>
  <c r="AZ59" i="78"/>
  <c r="AY59" i="78"/>
  <c r="AX59" i="78"/>
  <c r="AU59" i="78"/>
  <c r="AT59" i="78"/>
  <c r="AS59" i="78"/>
  <c r="AR59" i="78"/>
  <c r="AQ59" i="78"/>
  <c r="AP59" i="78"/>
  <c r="AO59" i="78"/>
  <c r="AN59" i="78"/>
  <c r="AM59" i="78"/>
  <c r="AL59" i="78"/>
  <c r="AI59" i="78"/>
  <c r="AH59" i="78"/>
  <c r="AG59" i="78"/>
  <c r="AF59" i="78"/>
  <c r="AE59" i="78"/>
  <c r="AD59" i="78"/>
  <c r="AC59" i="78"/>
  <c r="AB59" i="78"/>
  <c r="AA59" i="78"/>
  <c r="Z59" i="78"/>
  <c r="W59" i="78"/>
  <c r="V59" i="78"/>
  <c r="U59" i="78"/>
  <c r="T59" i="78"/>
  <c r="S59" i="78"/>
  <c r="R59" i="78"/>
  <c r="Q59" i="78"/>
  <c r="P59" i="78"/>
  <c r="O59" i="78"/>
  <c r="N59" i="78"/>
  <c r="BG58" i="78"/>
  <c r="BF58" i="78"/>
  <c r="BE58" i="78"/>
  <c r="BD58" i="78"/>
  <c r="BC58" i="78"/>
  <c r="BB58" i="78"/>
  <c r="BA58" i="78"/>
  <c r="AZ58" i="78"/>
  <c r="AY58" i="78"/>
  <c r="AX58" i="78"/>
  <c r="AU58" i="78"/>
  <c r="AT58" i="78"/>
  <c r="AS58" i="78"/>
  <c r="AR58" i="78"/>
  <c r="AQ58" i="78"/>
  <c r="AP58" i="78"/>
  <c r="AO58" i="78"/>
  <c r="AN58" i="78"/>
  <c r="AM58" i="78"/>
  <c r="AL58" i="78"/>
  <c r="AI58" i="78"/>
  <c r="AH58" i="78"/>
  <c r="AG58" i="78"/>
  <c r="AF58" i="78"/>
  <c r="AE58" i="78"/>
  <c r="AD58" i="78"/>
  <c r="AC58" i="78"/>
  <c r="AB58" i="78"/>
  <c r="AA58" i="78"/>
  <c r="Z58" i="78"/>
  <c r="W58" i="78"/>
  <c r="V58" i="78"/>
  <c r="U58" i="78"/>
  <c r="T58" i="78"/>
  <c r="S58" i="78"/>
  <c r="R58" i="78"/>
  <c r="Q58" i="78"/>
  <c r="P58" i="78"/>
  <c r="O58" i="78"/>
  <c r="N58" i="78"/>
  <c r="BG57" i="78"/>
  <c r="BF57" i="78"/>
  <c r="BE57" i="78"/>
  <c r="BD57" i="78"/>
  <c r="BC57" i="78"/>
  <c r="BB57" i="78"/>
  <c r="BA57" i="78"/>
  <c r="AZ57" i="78"/>
  <c r="AY57" i="78"/>
  <c r="AX57" i="78"/>
  <c r="AU57" i="78"/>
  <c r="AT57" i="78"/>
  <c r="AS57" i="78"/>
  <c r="AR57" i="78"/>
  <c r="AQ57" i="78"/>
  <c r="AP57" i="78"/>
  <c r="AO57" i="78"/>
  <c r="AN57" i="78"/>
  <c r="AM57" i="78"/>
  <c r="AL57" i="78"/>
  <c r="AI57" i="78"/>
  <c r="AH57" i="78"/>
  <c r="AG57" i="78"/>
  <c r="AF57" i="78"/>
  <c r="AE57" i="78"/>
  <c r="AD57" i="78"/>
  <c r="AC57" i="78"/>
  <c r="AB57" i="78"/>
  <c r="AA57" i="78"/>
  <c r="Z57" i="78"/>
  <c r="W57" i="78"/>
  <c r="V57" i="78"/>
  <c r="U57" i="78"/>
  <c r="T57" i="78"/>
  <c r="S57" i="78"/>
  <c r="R57" i="78"/>
  <c r="Q57" i="78"/>
  <c r="P57" i="78"/>
  <c r="O57" i="78"/>
  <c r="N57" i="78"/>
  <c r="BG56" i="78"/>
  <c r="BF56" i="78"/>
  <c r="BE56" i="78"/>
  <c r="BD56" i="78"/>
  <c r="BC56" i="78"/>
  <c r="BB56" i="78"/>
  <c r="BA56" i="78"/>
  <c r="AZ56" i="78"/>
  <c r="AY56" i="78"/>
  <c r="AX56" i="78"/>
  <c r="AU56" i="78"/>
  <c r="AT56" i="78"/>
  <c r="AS56" i="78"/>
  <c r="AR56" i="78"/>
  <c r="AQ56" i="78"/>
  <c r="AP56" i="78"/>
  <c r="AO56" i="78"/>
  <c r="AN56" i="78"/>
  <c r="AM56" i="78"/>
  <c r="AL56" i="78"/>
  <c r="AI56" i="78"/>
  <c r="AH56" i="78"/>
  <c r="AG56" i="78"/>
  <c r="AF56" i="78"/>
  <c r="AE56" i="78"/>
  <c r="AD56" i="78"/>
  <c r="AC56" i="78"/>
  <c r="AB56" i="78"/>
  <c r="AA56" i="78"/>
  <c r="Z56" i="78"/>
  <c r="W56" i="78"/>
  <c r="V56" i="78"/>
  <c r="U56" i="78"/>
  <c r="T56" i="78"/>
  <c r="S56" i="78"/>
  <c r="R56" i="78"/>
  <c r="Q56" i="78"/>
  <c r="P56" i="78"/>
  <c r="O56" i="78"/>
  <c r="N56" i="78"/>
  <c r="BG55" i="78"/>
  <c r="BF55" i="78"/>
  <c r="BE55" i="78"/>
  <c r="BD55" i="78"/>
  <c r="BC55" i="78"/>
  <c r="BB55" i="78"/>
  <c r="BA55" i="78"/>
  <c r="AZ55" i="78"/>
  <c r="AY55" i="78"/>
  <c r="AX55" i="78"/>
  <c r="AU55" i="78"/>
  <c r="AT55" i="78"/>
  <c r="AS55" i="78"/>
  <c r="AR55" i="78"/>
  <c r="AQ55" i="78"/>
  <c r="AP55" i="78"/>
  <c r="AO55" i="78"/>
  <c r="AN55" i="78"/>
  <c r="AM55" i="78"/>
  <c r="AL55" i="78"/>
  <c r="AI55" i="78"/>
  <c r="AH55" i="78"/>
  <c r="AG55" i="78"/>
  <c r="AF55" i="78"/>
  <c r="AE55" i="78"/>
  <c r="AD55" i="78"/>
  <c r="AC55" i="78"/>
  <c r="AB55" i="78"/>
  <c r="AA55" i="78"/>
  <c r="Z55" i="78"/>
  <c r="W55" i="78"/>
  <c r="V55" i="78"/>
  <c r="U55" i="78"/>
  <c r="T55" i="78"/>
  <c r="S55" i="78"/>
  <c r="R55" i="78"/>
  <c r="Q55" i="78"/>
  <c r="P55" i="78"/>
  <c r="O55" i="78"/>
  <c r="N55" i="78"/>
  <c r="BG54" i="78"/>
  <c r="BF54" i="78"/>
  <c r="BE54" i="78"/>
  <c r="BD54" i="78"/>
  <c r="BC54" i="78"/>
  <c r="BB54" i="78"/>
  <c r="BA54" i="78"/>
  <c r="AZ54" i="78"/>
  <c r="AY54" i="78"/>
  <c r="AX54" i="78"/>
  <c r="AU54" i="78"/>
  <c r="AT54" i="78"/>
  <c r="AS54" i="78"/>
  <c r="AR54" i="78"/>
  <c r="AQ54" i="78"/>
  <c r="AP54" i="78"/>
  <c r="AO54" i="78"/>
  <c r="AN54" i="78"/>
  <c r="AM54" i="78"/>
  <c r="AL54" i="78"/>
  <c r="AI54" i="78"/>
  <c r="AH54" i="78"/>
  <c r="AG54" i="78"/>
  <c r="AF54" i="78"/>
  <c r="AE54" i="78"/>
  <c r="AD54" i="78"/>
  <c r="AC54" i="78"/>
  <c r="AB54" i="78"/>
  <c r="AA54" i="78"/>
  <c r="Z54" i="78"/>
  <c r="W54" i="78"/>
  <c r="V54" i="78"/>
  <c r="U54" i="78"/>
  <c r="T54" i="78"/>
  <c r="S54" i="78"/>
  <c r="R54" i="78"/>
  <c r="Q54" i="78"/>
  <c r="P54" i="78"/>
  <c r="O54" i="78"/>
  <c r="N54" i="78"/>
  <c r="BG53" i="78"/>
  <c r="BF53" i="78"/>
  <c r="BE53" i="78"/>
  <c r="BD53" i="78"/>
  <c r="BC53" i="78"/>
  <c r="BB53" i="78"/>
  <c r="BA53" i="78"/>
  <c r="AZ53" i="78"/>
  <c r="AY53" i="78"/>
  <c r="AX53" i="78"/>
  <c r="AU53" i="78"/>
  <c r="AT53" i="78"/>
  <c r="AS53" i="78"/>
  <c r="AR53" i="78"/>
  <c r="AQ53" i="78"/>
  <c r="AP53" i="78"/>
  <c r="AO53" i="78"/>
  <c r="AN53" i="78"/>
  <c r="AM53" i="78"/>
  <c r="AL53" i="78"/>
  <c r="AI53" i="78"/>
  <c r="AH53" i="78"/>
  <c r="AG53" i="78"/>
  <c r="AF53" i="78"/>
  <c r="AE53" i="78"/>
  <c r="AD53" i="78"/>
  <c r="AC53" i="78"/>
  <c r="AB53" i="78"/>
  <c r="AA53" i="78"/>
  <c r="Z53" i="78"/>
  <c r="W53" i="78"/>
  <c r="V53" i="78"/>
  <c r="U53" i="78"/>
  <c r="T53" i="78"/>
  <c r="S53" i="78"/>
  <c r="R53" i="78"/>
  <c r="Q53" i="78"/>
  <c r="P53" i="78"/>
  <c r="O53" i="78"/>
  <c r="N53" i="78"/>
  <c r="BG44" i="78"/>
  <c r="BF44" i="78"/>
  <c r="BE44" i="78"/>
  <c r="BD44" i="78"/>
  <c r="BC44" i="78"/>
  <c r="BB44" i="78"/>
  <c r="BA44" i="78"/>
  <c r="AZ44" i="78"/>
  <c r="AY44" i="78"/>
  <c r="AX44" i="78"/>
  <c r="AU44" i="78"/>
  <c r="AT44" i="78"/>
  <c r="AS44" i="78"/>
  <c r="AR44" i="78"/>
  <c r="AQ44" i="78"/>
  <c r="AP44" i="78"/>
  <c r="AO44" i="78"/>
  <c r="AN44" i="78"/>
  <c r="AM44" i="78"/>
  <c r="AL44" i="78"/>
  <c r="AI44" i="78"/>
  <c r="AH44" i="78"/>
  <c r="AG44" i="78"/>
  <c r="AF44" i="78"/>
  <c r="AE44" i="78"/>
  <c r="AD44" i="78"/>
  <c r="AC44" i="78"/>
  <c r="AB44" i="78"/>
  <c r="AA44" i="78"/>
  <c r="Z44" i="78"/>
  <c r="W44" i="78"/>
  <c r="V44" i="78"/>
  <c r="U44" i="78"/>
  <c r="T44" i="78"/>
  <c r="S44" i="78"/>
  <c r="R44" i="78"/>
  <c r="Q44" i="78"/>
  <c r="P44" i="78"/>
  <c r="O44" i="78"/>
  <c r="N44" i="78"/>
  <c r="BG43" i="78"/>
  <c r="BF43" i="78"/>
  <c r="BE43" i="78"/>
  <c r="BD43" i="78"/>
  <c r="BC43" i="78"/>
  <c r="BB43" i="78"/>
  <c r="BA43" i="78"/>
  <c r="AZ43" i="78"/>
  <c r="AY43" i="78"/>
  <c r="AX43" i="78"/>
  <c r="AU43" i="78"/>
  <c r="AT43" i="78"/>
  <c r="AS43" i="78"/>
  <c r="AR43" i="78"/>
  <c r="AQ43" i="78"/>
  <c r="AP43" i="78"/>
  <c r="AO43" i="78"/>
  <c r="AN43" i="78"/>
  <c r="AM43" i="78"/>
  <c r="AL43" i="78"/>
  <c r="AI43" i="78"/>
  <c r="AH43" i="78"/>
  <c r="AG43" i="78"/>
  <c r="AF43" i="78"/>
  <c r="AE43" i="78"/>
  <c r="AD43" i="78"/>
  <c r="AC43" i="78"/>
  <c r="AB43" i="78"/>
  <c r="AA43" i="78"/>
  <c r="Z43" i="78"/>
  <c r="W43" i="78"/>
  <c r="V43" i="78"/>
  <c r="U43" i="78"/>
  <c r="T43" i="78"/>
  <c r="S43" i="78"/>
  <c r="R43" i="78"/>
  <c r="Q43" i="78"/>
  <c r="P43" i="78"/>
  <c r="O43" i="78"/>
  <c r="N43" i="78"/>
  <c r="BG42" i="78"/>
  <c r="BF42" i="78"/>
  <c r="BE42" i="78"/>
  <c r="BD42" i="78"/>
  <c r="BC42" i="78"/>
  <c r="BB42" i="78"/>
  <c r="BA42" i="78"/>
  <c r="AZ42" i="78"/>
  <c r="AY42" i="78"/>
  <c r="AX42" i="78"/>
  <c r="AU42" i="78"/>
  <c r="AT42" i="78"/>
  <c r="AS42" i="78"/>
  <c r="AR42" i="78"/>
  <c r="AQ42" i="78"/>
  <c r="AP42" i="78"/>
  <c r="AO42" i="78"/>
  <c r="AN42" i="78"/>
  <c r="AM42" i="78"/>
  <c r="AL42" i="78"/>
  <c r="AI42" i="78"/>
  <c r="AH42" i="78"/>
  <c r="AG42" i="78"/>
  <c r="AF42" i="78"/>
  <c r="AE42" i="78"/>
  <c r="AD42" i="78"/>
  <c r="AC42" i="78"/>
  <c r="AB42" i="78"/>
  <c r="AA42" i="78"/>
  <c r="Z42" i="78"/>
  <c r="W42" i="78"/>
  <c r="V42" i="78"/>
  <c r="U42" i="78"/>
  <c r="T42" i="78"/>
  <c r="S42" i="78"/>
  <c r="R42" i="78"/>
  <c r="Q42" i="78"/>
  <c r="P42" i="78"/>
  <c r="O42" i="78"/>
  <c r="N42" i="78"/>
  <c r="BG41" i="78"/>
  <c r="BF41" i="78"/>
  <c r="BE41" i="78"/>
  <c r="BD41" i="78"/>
  <c r="BC41" i="78"/>
  <c r="BB41" i="78"/>
  <c r="BA41" i="78"/>
  <c r="AZ41" i="78"/>
  <c r="AY41" i="78"/>
  <c r="AX41" i="78"/>
  <c r="AU41" i="78"/>
  <c r="AT41" i="78"/>
  <c r="AS41" i="78"/>
  <c r="AR41" i="78"/>
  <c r="AQ41" i="78"/>
  <c r="AP41" i="78"/>
  <c r="AO41" i="78"/>
  <c r="AN41" i="78"/>
  <c r="AM41" i="78"/>
  <c r="AL41" i="78"/>
  <c r="AI41" i="78"/>
  <c r="AH41" i="78"/>
  <c r="AG41" i="78"/>
  <c r="AF41" i="78"/>
  <c r="AE41" i="78"/>
  <c r="AD41" i="78"/>
  <c r="AC41" i="78"/>
  <c r="AB41" i="78"/>
  <c r="AA41" i="78"/>
  <c r="Z41" i="78"/>
  <c r="W41" i="78"/>
  <c r="V41" i="78"/>
  <c r="U41" i="78"/>
  <c r="T41" i="78"/>
  <c r="S41" i="78"/>
  <c r="R41" i="78"/>
  <c r="Q41" i="78"/>
  <c r="P41" i="78"/>
  <c r="O41" i="78"/>
  <c r="N41" i="78"/>
  <c r="BG40" i="78"/>
  <c r="BF40" i="78"/>
  <c r="BE40" i="78"/>
  <c r="BD40" i="78"/>
  <c r="BC40" i="78"/>
  <c r="BB40" i="78"/>
  <c r="BA40" i="78"/>
  <c r="AZ40" i="78"/>
  <c r="AY40" i="78"/>
  <c r="AX40" i="78"/>
  <c r="AU40" i="78"/>
  <c r="AT40" i="78"/>
  <c r="AS40" i="78"/>
  <c r="AR40" i="78"/>
  <c r="AQ40" i="78"/>
  <c r="AP40" i="78"/>
  <c r="AO40" i="78"/>
  <c r="AN40" i="78"/>
  <c r="AM40" i="78"/>
  <c r="AL40" i="78"/>
  <c r="AI40" i="78"/>
  <c r="AH40" i="78"/>
  <c r="AG40" i="78"/>
  <c r="AF40" i="78"/>
  <c r="AE40" i="78"/>
  <c r="AD40" i="78"/>
  <c r="AC40" i="78"/>
  <c r="AB40" i="78"/>
  <c r="AA40" i="78"/>
  <c r="Z40" i="78"/>
  <c r="W40" i="78"/>
  <c r="V40" i="78"/>
  <c r="U40" i="78"/>
  <c r="T40" i="78"/>
  <c r="S40" i="78"/>
  <c r="R40" i="78"/>
  <c r="Q40" i="78"/>
  <c r="P40" i="78"/>
  <c r="O40" i="78"/>
  <c r="N40" i="78"/>
  <c r="BG39" i="78"/>
  <c r="BF39" i="78"/>
  <c r="BE39" i="78"/>
  <c r="BD39" i="78"/>
  <c r="BC39" i="78"/>
  <c r="BB39" i="78"/>
  <c r="BA39" i="78"/>
  <c r="AZ39" i="78"/>
  <c r="AY39" i="78"/>
  <c r="AX39" i="78"/>
  <c r="AU39" i="78"/>
  <c r="AT39" i="78"/>
  <c r="AS39" i="78"/>
  <c r="AR39" i="78"/>
  <c r="AQ39" i="78"/>
  <c r="AP39" i="78"/>
  <c r="AO39" i="78"/>
  <c r="AN39" i="78"/>
  <c r="AM39" i="78"/>
  <c r="AL39" i="78"/>
  <c r="AI39" i="78"/>
  <c r="AH39" i="78"/>
  <c r="AG39" i="78"/>
  <c r="AF39" i="78"/>
  <c r="AE39" i="78"/>
  <c r="AD39" i="78"/>
  <c r="AC39" i="78"/>
  <c r="AB39" i="78"/>
  <c r="AA39" i="78"/>
  <c r="Z39" i="78"/>
  <c r="W39" i="78"/>
  <c r="V39" i="78"/>
  <c r="U39" i="78"/>
  <c r="T39" i="78"/>
  <c r="S39" i="78"/>
  <c r="R39" i="78"/>
  <c r="Q39" i="78"/>
  <c r="P39" i="78"/>
  <c r="O39" i="78"/>
  <c r="N39" i="78"/>
  <c r="BG38" i="78"/>
  <c r="BF38" i="78"/>
  <c r="BE38" i="78"/>
  <c r="BD38" i="78"/>
  <c r="BC38" i="78"/>
  <c r="BB38" i="78"/>
  <c r="BA38" i="78"/>
  <c r="AZ38" i="78"/>
  <c r="AY38" i="78"/>
  <c r="AX38" i="78"/>
  <c r="AU38" i="78"/>
  <c r="AT38" i="78"/>
  <c r="AS38" i="78"/>
  <c r="AR38" i="78"/>
  <c r="AQ38" i="78"/>
  <c r="AP38" i="78"/>
  <c r="AO38" i="78"/>
  <c r="AN38" i="78"/>
  <c r="AM38" i="78"/>
  <c r="AL38" i="78"/>
  <c r="AI38" i="78"/>
  <c r="AH38" i="78"/>
  <c r="AG38" i="78"/>
  <c r="AF38" i="78"/>
  <c r="AE38" i="78"/>
  <c r="AD38" i="78"/>
  <c r="AC38" i="78"/>
  <c r="AB38" i="78"/>
  <c r="AA38" i="78"/>
  <c r="Z38" i="78"/>
  <c r="W38" i="78"/>
  <c r="V38" i="78"/>
  <c r="U38" i="78"/>
  <c r="T38" i="78"/>
  <c r="S38" i="78"/>
  <c r="R38" i="78"/>
  <c r="Q38" i="78"/>
  <c r="P38" i="78"/>
  <c r="O38" i="78"/>
  <c r="N38" i="78"/>
  <c r="BG37" i="78"/>
  <c r="BF37" i="78"/>
  <c r="BE37" i="78"/>
  <c r="BD37" i="78"/>
  <c r="BC37" i="78"/>
  <c r="BB37" i="78"/>
  <c r="BA37" i="78"/>
  <c r="AZ37" i="78"/>
  <c r="AY37" i="78"/>
  <c r="AX37" i="78"/>
  <c r="AU37" i="78"/>
  <c r="AT37" i="78"/>
  <c r="AS37" i="78"/>
  <c r="AR37" i="78"/>
  <c r="AQ37" i="78"/>
  <c r="AP37" i="78"/>
  <c r="AO37" i="78"/>
  <c r="AN37" i="78"/>
  <c r="AM37" i="78"/>
  <c r="AL37" i="78"/>
  <c r="AI37" i="78"/>
  <c r="AH37" i="78"/>
  <c r="AG37" i="78"/>
  <c r="AF37" i="78"/>
  <c r="AE37" i="78"/>
  <c r="AD37" i="78"/>
  <c r="AC37" i="78"/>
  <c r="AB37" i="78"/>
  <c r="AA37" i="78"/>
  <c r="Z37" i="78"/>
  <c r="W37" i="78"/>
  <c r="V37" i="78"/>
  <c r="U37" i="78"/>
  <c r="T37" i="78"/>
  <c r="S37" i="78"/>
  <c r="R37" i="78"/>
  <c r="Q37" i="78"/>
  <c r="P37" i="78"/>
  <c r="O37" i="78"/>
  <c r="N37" i="78"/>
  <c r="BG36" i="78"/>
  <c r="BF36" i="78"/>
  <c r="BE36" i="78"/>
  <c r="BD36" i="78"/>
  <c r="BC36" i="78"/>
  <c r="BB36" i="78"/>
  <c r="BA36" i="78"/>
  <c r="AZ36" i="78"/>
  <c r="AY36" i="78"/>
  <c r="AX36" i="78"/>
  <c r="AU36" i="78"/>
  <c r="AT36" i="78"/>
  <c r="AS36" i="78"/>
  <c r="AR36" i="78"/>
  <c r="AQ36" i="78"/>
  <c r="AP36" i="78"/>
  <c r="AO36" i="78"/>
  <c r="AN36" i="78"/>
  <c r="AM36" i="78"/>
  <c r="AL36" i="78"/>
  <c r="AI36" i="78"/>
  <c r="AH36" i="78"/>
  <c r="AG36" i="78"/>
  <c r="AF36" i="78"/>
  <c r="AE36" i="78"/>
  <c r="AD36" i="78"/>
  <c r="AC36" i="78"/>
  <c r="AB36" i="78"/>
  <c r="AA36" i="78"/>
  <c r="Z36" i="78"/>
  <c r="W36" i="78"/>
  <c r="V36" i="78"/>
  <c r="U36" i="78"/>
  <c r="T36" i="78"/>
  <c r="S36" i="78"/>
  <c r="R36" i="78"/>
  <c r="Q36" i="78"/>
  <c r="P36" i="78"/>
  <c r="O36" i="78"/>
  <c r="N36" i="78"/>
  <c r="BG35" i="78"/>
  <c r="BF35" i="78"/>
  <c r="BE35" i="78"/>
  <c r="BD35" i="78"/>
  <c r="BC35" i="78"/>
  <c r="BB35" i="78"/>
  <c r="BA35" i="78"/>
  <c r="AZ35" i="78"/>
  <c r="AY35" i="78"/>
  <c r="AX35" i="78"/>
  <c r="AU35" i="78"/>
  <c r="AT35" i="78"/>
  <c r="AS35" i="78"/>
  <c r="AR35" i="78"/>
  <c r="AQ35" i="78"/>
  <c r="AP35" i="78"/>
  <c r="AO35" i="78"/>
  <c r="AN35" i="78"/>
  <c r="AM35" i="78"/>
  <c r="AL35" i="78"/>
  <c r="AI35" i="78"/>
  <c r="AH35" i="78"/>
  <c r="AG35" i="78"/>
  <c r="AF35" i="78"/>
  <c r="AE35" i="78"/>
  <c r="AD35" i="78"/>
  <c r="AC35" i="78"/>
  <c r="AB35" i="78"/>
  <c r="AA35" i="78"/>
  <c r="Z35" i="78"/>
  <c r="W35" i="78"/>
  <c r="V35" i="78"/>
  <c r="U35" i="78"/>
  <c r="T35" i="78"/>
  <c r="S35" i="78"/>
  <c r="R35" i="78"/>
  <c r="Q35" i="78"/>
  <c r="P35" i="78"/>
  <c r="O35" i="78"/>
  <c r="N35" i="78"/>
  <c r="BG34" i="78"/>
  <c r="BF34" i="78"/>
  <c r="BE34" i="78"/>
  <c r="BD34" i="78"/>
  <c r="BC34" i="78"/>
  <c r="BB34" i="78"/>
  <c r="BA34" i="78"/>
  <c r="AZ34" i="78"/>
  <c r="AY34" i="78"/>
  <c r="AX34" i="78"/>
  <c r="AU34" i="78"/>
  <c r="AT34" i="78"/>
  <c r="AS34" i="78"/>
  <c r="AR34" i="78"/>
  <c r="AQ34" i="78"/>
  <c r="AP34" i="78"/>
  <c r="AO34" i="78"/>
  <c r="AN34" i="78"/>
  <c r="AM34" i="78"/>
  <c r="AL34" i="78"/>
  <c r="AI34" i="78"/>
  <c r="AH34" i="78"/>
  <c r="AG34" i="78"/>
  <c r="AF34" i="78"/>
  <c r="AE34" i="78"/>
  <c r="AD34" i="78"/>
  <c r="AC34" i="78"/>
  <c r="AB34" i="78"/>
  <c r="AA34" i="78"/>
  <c r="Z34" i="78"/>
  <c r="W34" i="78"/>
  <c r="V34" i="78"/>
  <c r="U34" i="78"/>
  <c r="T34" i="78"/>
  <c r="S34" i="78"/>
  <c r="R34" i="78"/>
  <c r="Q34" i="78"/>
  <c r="P34" i="78"/>
  <c r="O34" i="78"/>
  <c r="N34" i="78"/>
  <c r="BG33" i="78"/>
  <c r="BF33" i="78"/>
  <c r="BE33" i="78"/>
  <c r="BD33" i="78"/>
  <c r="BC33" i="78"/>
  <c r="BB33" i="78"/>
  <c r="BA33" i="78"/>
  <c r="AZ33" i="78"/>
  <c r="AY33" i="78"/>
  <c r="AX33" i="78"/>
  <c r="AU33" i="78"/>
  <c r="AT33" i="78"/>
  <c r="AS33" i="78"/>
  <c r="AR33" i="78"/>
  <c r="AQ33" i="78"/>
  <c r="AP33" i="78"/>
  <c r="AO33" i="78"/>
  <c r="AN33" i="78"/>
  <c r="AM33" i="78"/>
  <c r="AL33" i="78"/>
  <c r="AI33" i="78"/>
  <c r="AH33" i="78"/>
  <c r="AG33" i="78"/>
  <c r="AF33" i="78"/>
  <c r="AE33" i="78"/>
  <c r="AD33" i="78"/>
  <c r="AC33" i="78"/>
  <c r="AB33" i="78"/>
  <c r="AA33" i="78"/>
  <c r="Z33" i="78"/>
  <c r="W33" i="78"/>
  <c r="V33" i="78"/>
  <c r="U33" i="78"/>
  <c r="T33" i="78"/>
  <c r="S33" i="78"/>
  <c r="R33" i="78"/>
  <c r="Q33" i="78"/>
  <c r="P33" i="78"/>
  <c r="O33" i="78"/>
  <c r="N33" i="78"/>
  <c r="BG32" i="78"/>
  <c r="BF32" i="78"/>
  <c r="BE32" i="78"/>
  <c r="BD32" i="78"/>
  <c r="BC32" i="78"/>
  <c r="BB32" i="78"/>
  <c r="BA32" i="78"/>
  <c r="AZ32" i="78"/>
  <c r="AY32" i="78"/>
  <c r="AX32" i="78"/>
  <c r="AU32" i="78"/>
  <c r="AT32" i="78"/>
  <c r="AS32" i="78"/>
  <c r="AR32" i="78"/>
  <c r="AQ32" i="78"/>
  <c r="AP32" i="78"/>
  <c r="AO32" i="78"/>
  <c r="AN32" i="78"/>
  <c r="AM32" i="78"/>
  <c r="AL32" i="78"/>
  <c r="AI32" i="78"/>
  <c r="AH32" i="78"/>
  <c r="AG32" i="78"/>
  <c r="AF32" i="78"/>
  <c r="AE32" i="78"/>
  <c r="AD32" i="78"/>
  <c r="AC32" i="78"/>
  <c r="AB32" i="78"/>
  <c r="AA32" i="78"/>
  <c r="Z32" i="78"/>
  <c r="W32" i="78"/>
  <c r="V32" i="78"/>
  <c r="U32" i="78"/>
  <c r="T32" i="78"/>
  <c r="S32" i="78"/>
  <c r="R32" i="78"/>
  <c r="Q32" i="78"/>
  <c r="P32" i="78"/>
  <c r="O32" i="78"/>
  <c r="N32" i="78"/>
  <c r="BG31" i="78"/>
  <c r="BF31" i="78"/>
  <c r="BE31" i="78"/>
  <c r="BD31" i="78"/>
  <c r="BC31" i="78"/>
  <c r="BB31" i="78"/>
  <c r="BA31" i="78"/>
  <c r="AZ31" i="78"/>
  <c r="AY31" i="78"/>
  <c r="AX31" i="78"/>
  <c r="AU31" i="78"/>
  <c r="AT31" i="78"/>
  <c r="AS31" i="78"/>
  <c r="AR31" i="78"/>
  <c r="AQ31" i="78"/>
  <c r="AP31" i="78"/>
  <c r="AO31" i="78"/>
  <c r="AN31" i="78"/>
  <c r="AM31" i="78"/>
  <c r="AL31" i="78"/>
  <c r="AI31" i="78"/>
  <c r="AH31" i="78"/>
  <c r="AG31" i="78"/>
  <c r="AF31" i="78"/>
  <c r="AE31" i="78"/>
  <c r="AD31" i="78"/>
  <c r="AC31" i="78"/>
  <c r="AB31" i="78"/>
  <c r="AA31" i="78"/>
  <c r="Z31" i="78"/>
  <c r="W31" i="78"/>
  <c r="V31" i="78"/>
  <c r="U31" i="78"/>
  <c r="T31" i="78"/>
  <c r="S31" i="78"/>
  <c r="R31" i="78"/>
  <c r="Q31" i="78"/>
  <c r="P31" i="78"/>
  <c r="O31" i="78"/>
  <c r="N31" i="78"/>
  <c r="BG30" i="78"/>
  <c r="BF30" i="78"/>
  <c r="BE30" i="78"/>
  <c r="BD30" i="78"/>
  <c r="BC30" i="78"/>
  <c r="BB30" i="78"/>
  <c r="BA30" i="78"/>
  <c r="AZ30" i="78"/>
  <c r="AY30" i="78"/>
  <c r="AX30" i="78"/>
  <c r="AU30" i="78"/>
  <c r="AT30" i="78"/>
  <c r="AS30" i="78"/>
  <c r="AR30" i="78"/>
  <c r="AQ30" i="78"/>
  <c r="AP30" i="78"/>
  <c r="AO30" i="78"/>
  <c r="AN30" i="78"/>
  <c r="AM30" i="78"/>
  <c r="AL30" i="78"/>
  <c r="AI30" i="78"/>
  <c r="AH30" i="78"/>
  <c r="AG30" i="78"/>
  <c r="AF30" i="78"/>
  <c r="AE30" i="78"/>
  <c r="AD30" i="78"/>
  <c r="AC30" i="78"/>
  <c r="AB30" i="78"/>
  <c r="AA30" i="78"/>
  <c r="Z30" i="78"/>
  <c r="W30" i="78"/>
  <c r="V30" i="78"/>
  <c r="U30" i="78"/>
  <c r="T30" i="78"/>
  <c r="S30" i="78"/>
  <c r="R30" i="78"/>
  <c r="Q30" i="78"/>
  <c r="P30" i="78"/>
  <c r="O30" i="78"/>
  <c r="N30" i="78"/>
  <c r="B41" i="77"/>
  <c r="B40" i="77"/>
  <c r="B39" i="77"/>
  <c r="B38" i="77"/>
  <c r="B37" i="77"/>
  <c r="B36" i="77"/>
  <c r="B35" i="77"/>
  <c r="B34" i="77"/>
  <c r="B33" i="77"/>
  <c r="B32" i="77"/>
  <c r="B31" i="77"/>
  <c r="B30" i="77"/>
  <c r="B29" i="77"/>
  <c r="B28" i="77"/>
  <c r="B27" i="77"/>
  <c r="BG66" i="76"/>
  <c r="BF66" i="76"/>
  <c r="BE66" i="76"/>
  <c r="BD66" i="76"/>
  <c r="BC66" i="76"/>
  <c r="BB66" i="76"/>
  <c r="BA66" i="76"/>
  <c r="AZ66" i="76"/>
  <c r="AY66" i="76"/>
  <c r="AX66" i="76"/>
  <c r="AU66" i="76"/>
  <c r="AT66" i="76"/>
  <c r="AS66" i="76"/>
  <c r="AR66" i="76"/>
  <c r="AQ66" i="76"/>
  <c r="AP66" i="76"/>
  <c r="AO66" i="76"/>
  <c r="AN66" i="76"/>
  <c r="AM66" i="76"/>
  <c r="AL66" i="76"/>
  <c r="AI66" i="76"/>
  <c r="AH66" i="76"/>
  <c r="AG66" i="76"/>
  <c r="AF66" i="76"/>
  <c r="AE66" i="76"/>
  <c r="AD66" i="76"/>
  <c r="AC66" i="76"/>
  <c r="AB66" i="76"/>
  <c r="AA66" i="76"/>
  <c r="Z66" i="76"/>
  <c r="W66" i="76"/>
  <c r="V66" i="76"/>
  <c r="U66" i="76"/>
  <c r="T66" i="76"/>
  <c r="S66" i="76"/>
  <c r="R66" i="76"/>
  <c r="Q66" i="76"/>
  <c r="P66" i="76"/>
  <c r="O66" i="76"/>
  <c r="N66" i="76"/>
  <c r="BG65" i="76"/>
  <c r="BF65" i="76"/>
  <c r="BE65" i="76"/>
  <c r="BD65" i="76"/>
  <c r="BC65" i="76"/>
  <c r="BB65" i="76"/>
  <c r="BA65" i="76"/>
  <c r="AZ65" i="76"/>
  <c r="AY65" i="76"/>
  <c r="AX65" i="76"/>
  <c r="AU65" i="76"/>
  <c r="AT65" i="76"/>
  <c r="AS65" i="76"/>
  <c r="AR65" i="76"/>
  <c r="AQ65" i="76"/>
  <c r="AP65" i="76"/>
  <c r="AO65" i="76"/>
  <c r="AN65" i="76"/>
  <c r="AM65" i="76"/>
  <c r="AL65" i="76"/>
  <c r="AI65" i="76"/>
  <c r="AH65" i="76"/>
  <c r="AG65" i="76"/>
  <c r="AF65" i="76"/>
  <c r="AE65" i="76"/>
  <c r="AD65" i="76"/>
  <c r="AC65" i="76"/>
  <c r="AB65" i="76"/>
  <c r="AA65" i="76"/>
  <c r="Z65" i="76"/>
  <c r="W65" i="76"/>
  <c r="V65" i="76"/>
  <c r="U65" i="76"/>
  <c r="T65" i="76"/>
  <c r="S65" i="76"/>
  <c r="R65" i="76"/>
  <c r="Q65" i="76"/>
  <c r="P65" i="76"/>
  <c r="O65" i="76"/>
  <c r="N65" i="76"/>
  <c r="BG64" i="76"/>
  <c r="BF64" i="76"/>
  <c r="BE64" i="76"/>
  <c r="BD64" i="76"/>
  <c r="BC64" i="76"/>
  <c r="BB64" i="76"/>
  <c r="BA64" i="76"/>
  <c r="AZ64" i="76"/>
  <c r="AY64" i="76"/>
  <c r="AX64" i="76"/>
  <c r="AU64" i="76"/>
  <c r="AT64" i="76"/>
  <c r="AS64" i="76"/>
  <c r="AR64" i="76"/>
  <c r="AQ64" i="76"/>
  <c r="AP64" i="76"/>
  <c r="AO64" i="76"/>
  <c r="AN64" i="76"/>
  <c r="AM64" i="76"/>
  <c r="AL64" i="76"/>
  <c r="AI64" i="76"/>
  <c r="AH64" i="76"/>
  <c r="AG64" i="76"/>
  <c r="AF64" i="76"/>
  <c r="AE64" i="76"/>
  <c r="AD64" i="76"/>
  <c r="AC64" i="76"/>
  <c r="AB64" i="76"/>
  <c r="AA64" i="76"/>
  <c r="Z64" i="76"/>
  <c r="W64" i="76"/>
  <c r="V64" i="76"/>
  <c r="U64" i="76"/>
  <c r="T64" i="76"/>
  <c r="S64" i="76"/>
  <c r="R64" i="76"/>
  <c r="Q64" i="76"/>
  <c r="P64" i="76"/>
  <c r="O64" i="76"/>
  <c r="N64" i="76"/>
  <c r="BG63" i="76"/>
  <c r="BF63" i="76"/>
  <c r="BE63" i="76"/>
  <c r="BD63" i="76"/>
  <c r="BC63" i="76"/>
  <c r="BB63" i="76"/>
  <c r="BA63" i="76"/>
  <c r="AZ63" i="76"/>
  <c r="AY63" i="76"/>
  <c r="AX63" i="76"/>
  <c r="AU63" i="76"/>
  <c r="AT63" i="76"/>
  <c r="AS63" i="76"/>
  <c r="AR63" i="76"/>
  <c r="AQ63" i="76"/>
  <c r="AP63" i="76"/>
  <c r="AO63" i="76"/>
  <c r="AN63" i="76"/>
  <c r="AM63" i="76"/>
  <c r="AL63" i="76"/>
  <c r="AI63" i="76"/>
  <c r="AH63" i="76"/>
  <c r="AG63" i="76"/>
  <c r="AF63" i="76"/>
  <c r="AE63" i="76"/>
  <c r="AD63" i="76"/>
  <c r="AC63" i="76"/>
  <c r="AB63" i="76"/>
  <c r="AA63" i="76"/>
  <c r="Z63" i="76"/>
  <c r="W63" i="76"/>
  <c r="V63" i="76"/>
  <c r="U63" i="76"/>
  <c r="T63" i="76"/>
  <c r="S63" i="76"/>
  <c r="R63" i="76"/>
  <c r="Q63" i="76"/>
  <c r="P63" i="76"/>
  <c r="O63" i="76"/>
  <c r="N63" i="76"/>
  <c r="BG62" i="76"/>
  <c r="BF62" i="76"/>
  <c r="BE62" i="76"/>
  <c r="BD62" i="76"/>
  <c r="BC62" i="76"/>
  <c r="BB62" i="76"/>
  <c r="BA62" i="76"/>
  <c r="AZ62" i="76"/>
  <c r="AY62" i="76"/>
  <c r="AX62" i="76"/>
  <c r="AU62" i="76"/>
  <c r="AT62" i="76"/>
  <c r="AS62" i="76"/>
  <c r="AR62" i="76"/>
  <c r="AQ62" i="76"/>
  <c r="AP62" i="76"/>
  <c r="AO62" i="76"/>
  <c r="AN62" i="76"/>
  <c r="AM62" i="76"/>
  <c r="AL62" i="76"/>
  <c r="AI62" i="76"/>
  <c r="AH62" i="76"/>
  <c r="AG62" i="76"/>
  <c r="AF62" i="76"/>
  <c r="AE62" i="76"/>
  <c r="AD62" i="76"/>
  <c r="AC62" i="76"/>
  <c r="AB62" i="76"/>
  <c r="AA62" i="76"/>
  <c r="Z62" i="76"/>
  <c r="W62" i="76"/>
  <c r="V62" i="76"/>
  <c r="U62" i="76"/>
  <c r="T62" i="76"/>
  <c r="S62" i="76"/>
  <c r="R62" i="76"/>
  <c r="Q62" i="76"/>
  <c r="P62" i="76"/>
  <c r="O62" i="76"/>
  <c r="N62" i="76"/>
  <c r="BG61" i="76"/>
  <c r="BF61" i="76"/>
  <c r="BE61" i="76"/>
  <c r="BD61" i="76"/>
  <c r="BC61" i="76"/>
  <c r="BB61" i="76"/>
  <c r="BA61" i="76"/>
  <c r="AZ61" i="76"/>
  <c r="AY61" i="76"/>
  <c r="AX61" i="76"/>
  <c r="AU61" i="76"/>
  <c r="AT61" i="76"/>
  <c r="AS61" i="76"/>
  <c r="AR61" i="76"/>
  <c r="AQ61" i="76"/>
  <c r="AP61" i="76"/>
  <c r="AO61" i="76"/>
  <c r="AN61" i="76"/>
  <c r="AM61" i="76"/>
  <c r="AL61" i="76"/>
  <c r="AI61" i="76"/>
  <c r="AH61" i="76"/>
  <c r="AG61" i="76"/>
  <c r="AF61" i="76"/>
  <c r="AE61" i="76"/>
  <c r="AD61" i="76"/>
  <c r="AC61" i="76"/>
  <c r="AB61" i="76"/>
  <c r="AA61" i="76"/>
  <c r="Z61" i="76"/>
  <c r="W61" i="76"/>
  <c r="V61" i="76"/>
  <c r="U61" i="76"/>
  <c r="T61" i="76"/>
  <c r="S61" i="76"/>
  <c r="R61" i="76"/>
  <c r="Q61" i="76"/>
  <c r="P61" i="76"/>
  <c r="O61" i="76"/>
  <c r="N61" i="76"/>
  <c r="BG60" i="76"/>
  <c r="BF60" i="76"/>
  <c r="BE60" i="76"/>
  <c r="BD60" i="76"/>
  <c r="BC60" i="76"/>
  <c r="BB60" i="76"/>
  <c r="BA60" i="76"/>
  <c r="AZ60" i="76"/>
  <c r="AY60" i="76"/>
  <c r="AX60" i="76"/>
  <c r="AU60" i="76"/>
  <c r="AT60" i="76"/>
  <c r="AS60" i="76"/>
  <c r="AR60" i="76"/>
  <c r="AQ60" i="76"/>
  <c r="AP60" i="76"/>
  <c r="AO60" i="76"/>
  <c r="AN60" i="76"/>
  <c r="AM60" i="76"/>
  <c r="AL60" i="76"/>
  <c r="AI60" i="76"/>
  <c r="AH60" i="76"/>
  <c r="AG60" i="76"/>
  <c r="AF60" i="76"/>
  <c r="AE60" i="76"/>
  <c r="AD60" i="76"/>
  <c r="AC60" i="76"/>
  <c r="AB60" i="76"/>
  <c r="AA60" i="76"/>
  <c r="Z60" i="76"/>
  <c r="W60" i="76"/>
  <c r="V60" i="76"/>
  <c r="U60" i="76"/>
  <c r="T60" i="76"/>
  <c r="S60" i="76"/>
  <c r="R60" i="76"/>
  <c r="Q60" i="76"/>
  <c r="P60" i="76"/>
  <c r="O60" i="76"/>
  <c r="N60" i="76"/>
  <c r="BG59" i="76"/>
  <c r="BF59" i="76"/>
  <c r="BE59" i="76"/>
  <c r="BD59" i="76"/>
  <c r="BC59" i="76"/>
  <c r="BB59" i="76"/>
  <c r="BA59" i="76"/>
  <c r="AZ59" i="76"/>
  <c r="AY59" i="76"/>
  <c r="AX59" i="76"/>
  <c r="AU59" i="76"/>
  <c r="AT59" i="76"/>
  <c r="AS59" i="76"/>
  <c r="AR59" i="76"/>
  <c r="AQ59" i="76"/>
  <c r="AP59" i="76"/>
  <c r="AO59" i="76"/>
  <c r="AN59" i="76"/>
  <c r="AM59" i="76"/>
  <c r="AL59" i="76"/>
  <c r="AI59" i="76"/>
  <c r="AH59" i="76"/>
  <c r="AG59" i="76"/>
  <c r="AF59" i="76"/>
  <c r="AE59" i="76"/>
  <c r="AD59" i="76"/>
  <c r="AC59" i="76"/>
  <c r="AB59" i="76"/>
  <c r="AA59" i="76"/>
  <c r="Z59" i="76"/>
  <c r="W59" i="76"/>
  <c r="V59" i="76"/>
  <c r="U59" i="76"/>
  <c r="T59" i="76"/>
  <c r="S59" i="76"/>
  <c r="R59" i="76"/>
  <c r="Q59" i="76"/>
  <c r="P59" i="76"/>
  <c r="O59" i="76"/>
  <c r="N59" i="76"/>
  <c r="BG58" i="76"/>
  <c r="BF58" i="76"/>
  <c r="BE58" i="76"/>
  <c r="BD58" i="76"/>
  <c r="BC58" i="76"/>
  <c r="BB58" i="76"/>
  <c r="BA58" i="76"/>
  <c r="AZ58" i="76"/>
  <c r="AY58" i="76"/>
  <c r="AX58" i="76"/>
  <c r="AU58" i="76"/>
  <c r="AT58" i="76"/>
  <c r="AS58" i="76"/>
  <c r="AR58" i="76"/>
  <c r="AQ58" i="76"/>
  <c r="AP58" i="76"/>
  <c r="AO58" i="76"/>
  <c r="AN58" i="76"/>
  <c r="AM58" i="76"/>
  <c r="AL58" i="76"/>
  <c r="AI58" i="76"/>
  <c r="AH58" i="76"/>
  <c r="AG58" i="76"/>
  <c r="AF58" i="76"/>
  <c r="AE58" i="76"/>
  <c r="AD58" i="76"/>
  <c r="AC58" i="76"/>
  <c r="AB58" i="76"/>
  <c r="AA58" i="76"/>
  <c r="Z58" i="76"/>
  <c r="W58" i="76"/>
  <c r="V58" i="76"/>
  <c r="U58" i="76"/>
  <c r="T58" i="76"/>
  <c r="S58" i="76"/>
  <c r="R58" i="76"/>
  <c r="Q58" i="76"/>
  <c r="P58" i="76"/>
  <c r="O58" i="76"/>
  <c r="N58" i="76"/>
  <c r="BG57" i="76"/>
  <c r="BF57" i="76"/>
  <c r="BE57" i="76"/>
  <c r="BD57" i="76"/>
  <c r="BC57" i="76"/>
  <c r="BB57" i="76"/>
  <c r="BA57" i="76"/>
  <c r="AZ57" i="76"/>
  <c r="AY57" i="76"/>
  <c r="AX57" i="76"/>
  <c r="AU57" i="76"/>
  <c r="AT57" i="76"/>
  <c r="AS57" i="76"/>
  <c r="AR57" i="76"/>
  <c r="AQ57" i="76"/>
  <c r="AP57" i="76"/>
  <c r="AO57" i="76"/>
  <c r="AN57" i="76"/>
  <c r="AM57" i="76"/>
  <c r="AL57" i="76"/>
  <c r="AI57" i="76"/>
  <c r="AH57" i="76"/>
  <c r="AG57" i="76"/>
  <c r="AF57" i="76"/>
  <c r="AE57" i="76"/>
  <c r="AD57" i="76"/>
  <c r="AC57" i="76"/>
  <c r="AB57" i="76"/>
  <c r="AA57" i="76"/>
  <c r="Z57" i="76"/>
  <c r="W57" i="76"/>
  <c r="V57" i="76"/>
  <c r="U57" i="76"/>
  <c r="T57" i="76"/>
  <c r="S57" i="76"/>
  <c r="R57" i="76"/>
  <c r="Q57" i="76"/>
  <c r="P57" i="76"/>
  <c r="O57" i="76"/>
  <c r="N57" i="76"/>
  <c r="BG56" i="76"/>
  <c r="BF56" i="76"/>
  <c r="BE56" i="76"/>
  <c r="BD56" i="76"/>
  <c r="BC56" i="76"/>
  <c r="BB56" i="76"/>
  <c r="BA56" i="76"/>
  <c r="AZ56" i="76"/>
  <c r="AY56" i="76"/>
  <c r="AX56" i="76"/>
  <c r="AU56" i="76"/>
  <c r="AT56" i="76"/>
  <c r="AS56" i="76"/>
  <c r="AR56" i="76"/>
  <c r="AQ56" i="76"/>
  <c r="AP56" i="76"/>
  <c r="AO56" i="76"/>
  <c r="AN56" i="76"/>
  <c r="AM56" i="76"/>
  <c r="AL56" i="76"/>
  <c r="AI56" i="76"/>
  <c r="AH56" i="76"/>
  <c r="AG56" i="76"/>
  <c r="AF56" i="76"/>
  <c r="AE56" i="76"/>
  <c r="AD56" i="76"/>
  <c r="AC56" i="76"/>
  <c r="AB56" i="76"/>
  <c r="AA56" i="76"/>
  <c r="Z56" i="76"/>
  <c r="W56" i="76"/>
  <c r="V56" i="76"/>
  <c r="U56" i="76"/>
  <c r="T56" i="76"/>
  <c r="S56" i="76"/>
  <c r="R56" i="76"/>
  <c r="Q56" i="76"/>
  <c r="P56" i="76"/>
  <c r="O56" i="76"/>
  <c r="N56" i="76"/>
  <c r="BG55" i="76"/>
  <c r="BF55" i="76"/>
  <c r="BE55" i="76"/>
  <c r="BD55" i="76"/>
  <c r="BC55" i="76"/>
  <c r="BB55" i="76"/>
  <c r="BA55" i="76"/>
  <c r="AZ55" i="76"/>
  <c r="AY55" i="76"/>
  <c r="AX55" i="76"/>
  <c r="AU55" i="76"/>
  <c r="AT55" i="76"/>
  <c r="AS55" i="76"/>
  <c r="AR55" i="76"/>
  <c r="AQ55" i="76"/>
  <c r="AP55" i="76"/>
  <c r="AO55" i="76"/>
  <c r="AN55" i="76"/>
  <c r="AM55" i="76"/>
  <c r="AL55" i="76"/>
  <c r="AI55" i="76"/>
  <c r="AH55" i="76"/>
  <c r="AG55" i="76"/>
  <c r="AF55" i="76"/>
  <c r="AE55" i="76"/>
  <c r="AD55" i="76"/>
  <c r="AC55" i="76"/>
  <c r="AB55" i="76"/>
  <c r="AA55" i="76"/>
  <c r="Z55" i="76"/>
  <c r="W55" i="76"/>
  <c r="V55" i="76"/>
  <c r="U55" i="76"/>
  <c r="T55" i="76"/>
  <c r="S55" i="76"/>
  <c r="R55" i="76"/>
  <c r="Q55" i="76"/>
  <c r="P55" i="76"/>
  <c r="O55" i="76"/>
  <c r="N55" i="76"/>
  <c r="BG54" i="76"/>
  <c r="BF54" i="76"/>
  <c r="BE54" i="76"/>
  <c r="BD54" i="76"/>
  <c r="BC54" i="76"/>
  <c r="BB54" i="76"/>
  <c r="BA54" i="76"/>
  <c r="AZ54" i="76"/>
  <c r="AY54" i="76"/>
  <c r="AX54" i="76"/>
  <c r="AU54" i="76"/>
  <c r="AT54" i="76"/>
  <c r="AS54" i="76"/>
  <c r="AR54" i="76"/>
  <c r="AQ54" i="76"/>
  <c r="AP54" i="76"/>
  <c r="AO54" i="76"/>
  <c r="AN54" i="76"/>
  <c r="AM54" i="76"/>
  <c r="AL54" i="76"/>
  <c r="AI54" i="76"/>
  <c r="AH54" i="76"/>
  <c r="AG54" i="76"/>
  <c r="AF54" i="76"/>
  <c r="AE54" i="76"/>
  <c r="AD54" i="76"/>
  <c r="AC54" i="76"/>
  <c r="AB54" i="76"/>
  <c r="AA54" i="76"/>
  <c r="Z54" i="76"/>
  <c r="W54" i="76"/>
  <c r="V54" i="76"/>
  <c r="U54" i="76"/>
  <c r="T54" i="76"/>
  <c r="S54" i="76"/>
  <c r="R54" i="76"/>
  <c r="Q54" i="76"/>
  <c r="P54" i="76"/>
  <c r="O54" i="76"/>
  <c r="N54" i="76"/>
  <c r="BG53" i="76"/>
  <c r="BF53" i="76"/>
  <c r="BE53" i="76"/>
  <c r="BD53" i="76"/>
  <c r="BC53" i="76"/>
  <c r="BB53" i="76"/>
  <c r="BA53" i="76"/>
  <c r="AZ53" i="76"/>
  <c r="AY53" i="76"/>
  <c r="AX53" i="76"/>
  <c r="AU53" i="76"/>
  <c r="AT53" i="76"/>
  <c r="AS53" i="76"/>
  <c r="AR53" i="76"/>
  <c r="AQ53" i="76"/>
  <c r="AP53" i="76"/>
  <c r="AO53" i="76"/>
  <c r="AN53" i="76"/>
  <c r="AM53" i="76"/>
  <c r="AL53" i="76"/>
  <c r="AI53" i="76"/>
  <c r="AH53" i="76"/>
  <c r="AG53" i="76"/>
  <c r="AF53" i="76"/>
  <c r="AE53" i="76"/>
  <c r="AD53" i="76"/>
  <c r="AC53" i="76"/>
  <c r="AB53" i="76"/>
  <c r="AA53" i="76"/>
  <c r="Z53" i="76"/>
  <c r="W53" i="76"/>
  <c r="V53" i="76"/>
  <c r="U53" i="76"/>
  <c r="T53" i="76"/>
  <c r="S53" i="76"/>
  <c r="R53" i="76"/>
  <c r="Q53" i="76"/>
  <c r="P53" i="76"/>
  <c r="O53" i="76"/>
  <c r="N53" i="76"/>
  <c r="BG52" i="76"/>
  <c r="BF52" i="76"/>
  <c r="BE52" i="76"/>
  <c r="BD52" i="76"/>
  <c r="BC52" i="76"/>
  <c r="BB52" i="76"/>
  <c r="BA52" i="76"/>
  <c r="AZ52" i="76"/>
  <c r="AY52" i="76"/>
  <c r="AX52" i="76"/>
  <c r="AU52" i="76"/>
  <c r="AT52" i="76"/>
  <c r="AS52" i="76"/>
  <c r="AR52" i="76"/>
  <c r="AQ52" i="76"/>
  <c r="AP52" i="76"/>
  <c r="AO52" i="76"/>
  <c r="AN52" i="76"/>
  <c r="AM52" i="76"/>
  <c r="AL52" i="76"/>
  <c r="AI52" i="76"/>
  <c r="AH52" i="76"/>
  <c r="AG52" i="76"/>
  <c r="AF52" i="76"/>
  <c r="AE52" i="76"/>
  <c r="AD52" i="76"/>
  <c r="AC52" i="76"/>
  <c r="AB52" i="76"/>
  <c r="AA52" i="76"/>
  <c r="Z52" i="76"/>
  <c r="W52" i="76"/>
  <c r="V52" i="76"/>
  <c r="U52" i="76"/>
  <c r="T52" i="76"/>
  <c r="S52" i="76"/>
  <c r="R52" i="76"/>
  <c r="Q52" i="76"/>
  <c r="P52" i="76"/>
  <c r="O52" i="76"/>
  <c r="N52" i="76"/>
  <c r="BG43" i="76"/>
  <c r="BF43" i="76"/>
  <c r="BE43" i="76"/>
  <c r="BD43" i="76"/>
  <c r="BC43" i="76"/>
  <c r="BB43" i="76"/>
  <c r="BA43" i="76"/>
  <c r="AZ43" i="76"/>
  <c r="AY43" i="76"/>
  <c r="AX43" i="76"/>
  <c r="AU43" i="76"/>
  <c r="AT43" i="76"/>
  <c r="AS43" i="76"/>
  <c r="AR43" i="76"/>
  <c r="AQ43" i="76"/>
  <c r="AP43" i="76"/>
  <c r="AO43" i="76"/>
  <c r="AN43" i="76"/>
  <c r="AM43" i="76"/>
  <c r="AL43" i="76"/>
  <c r="AI43" i="76"/>
  <c r="AH43" i="76"/>
  <c r="AG43" i="76"/>
  <c r="AF43" i="76"/>
  <c r="AE43" i="76"/>
  <c r="AD43" i="76"/>
  <c r="AC43" i="76"/>
  <c r="AB43" i="76"/>
  <c r="AA43" i="76"/>
  <c r="Z43" i="76"/>
  <c r="W43" i="76"/>
  <c r="V43" i="76"/>
  <c r="U43" i="76"/>
  <c r="T43" i="76"/>
  <c r="S43" i="76"/>
  <c r="R43" i="76"/>
  <c r="Q43" i="76"/>
  <c r="P43" i="76"/>
  <c r="O43" i="76"/>
  <c r="N43" i="76"/>
  <c r="BG42" i="76"/>
  <c r="BF42" i="76"/>
  <c r="BE42" i="76"/>
  <c r="BD42" i="76"/>
  <c r="BC42" i="76"/>
  <c r="BB42" i="76"/>
  <c r="BA42" i="76"/>
  <c r="AZ42" i="76"/>
  <c r="AY42" i="76"/>
  <c r="AX42" i="76"/>
  <c r="AU42" i="76"/>
  <c r="AT42" i="76"/>
  <c r="AS42" i="76"/>
  <c r="AR42" i="76"/>
  <c r="AQ42" i="76"/>
  <c r="AP42" i="76"/>
  <c r="AO42" i="76"/>
  <c r="AN42" i="76"/>
  <c r="AM42" i="76"/>
  <c r="AL42" i="76"/>
  <c r="AI42" i="76"/>
  <c r="AH42" i="76"/>
  <c r="AG42" i="76"/>
  <c r="AF42" i="76"/>
  <c r="AE42" i="76"/>
  <c r="AD42" i="76"/>
  <c r="AC42" i="76"/>
  <c r="AB42" i="76"/>
  <c r="AA42" i="76"/>
  <c r="Z42" i="76"/>
  <c r="W42" i="76"/>
  <c r="V42" i="76"/>
  <c r="U42" i="76"/>
  <c r="T42" i="76"/>
  <c r="S42" i="76"/>
  <c r="R42" i="76"/>
  <c r="Q42" i="76"/>
  <c r="P42" i="76"/>
  <c r="O42" i="76"/>
  <c r="N42" i="76"/>
  <c r="BG41" i="76"/>
  <c r="BF41" i="76"/>
  <c r="BE41" i="76"/>
  <c r="BD41" i="76"/>
  <c r="BC41" i="76"/>
  <c r="BB41" i="76"/>
  <c r="BA41" i="76"/>
  <c r="AZ41" i="76"/>
  <c r="AY41" i="76"/>
  <c r="AX41" i="76"/>
  <c r="AU41" i="76"/>
  <c r="AT41" i="76"/>
  <c r="AS41" i="76"/>
  <c r="AR41" i="76"/>
  <c r="AQ41" i="76"/>
  <c r="AP41" i="76"/>
  <c r="AO41" i="76"/>
  <c r="AN41" i="76"/>
  <c r="AM41" i="76"/>
  <c r="AL41" i="76"/>
  <c r="AI41" i="76"/>
  <c r="AH41" i="76"/>
  <c r="AG41" i="76"/>
  <c r="AF41" i="76"/>
  <c r="AE41" i="76"/>
  <c r="AD41" i="76"/>
  <c r="AC41" i="76"/>
  <c r="AB41" i="76"/>
  <c r="AA41" i="76"/>
  <c r="Z41" i="76"/>
  <c r="W41" i="76"/>
  <c r="V41" i="76"/>
  <c r="U41" i="76"/>
  <c r="T41" i="76"/>
  <c r="S41" i="76"/>
  <c r="R41" i="76"/>
  <c r="Q41" i="76"/>
  <c r="P41" i="76"/>
  <c r="O41" i="76"/>
  <c r="N41" i="76"/>
  <c r="BG40" i="76"/>
  <c r="BF40" i="76"/>
  <c r="BE40" i="76"/>
  <c r="BD40" i="76"/>
  <c r="BC40" i="76"/>
  <c r="BB40" i="76"/>
  <c r="BA40" i="76"/>
  <c r="AZ40" i="76"/>
  <c r="AY40" i="76"/>
  <c r="AX40" i="76"/>
  <c r="AU40" i="76"/>
  <c r="AT40" i="76"/>
  <c r="AS40" i="76"/>
  <c r="AR40" i="76"/>
  <c r="AQ40" i="76"/>
  <c r="AP40" i="76"/>
  <c r="AO40" i="76"/>
  <c r="AN40" i="76"/>
  <c r="AM40" i="76"/>
  <c r="AL40" i="76"/>
  <c r="AI40" i="76"/>
  <c r="AH40" i="76"/>
  <c r="AG40" i="76"/>
  <c r="AF40" i="76"/>
  <c r="AE40" i="76"/>
  <c r="AD40" i="76"/>
  <c r="AC40" i="76"/>
  <c r="AB40" i="76"/>
  <c r="AA40" i="76"/>
  <c r="Z40" i="76"/>
  <c r="W40" i="76"/>
  <c r="V40" i="76"/>
  <c r="U40" i="76"/>
  <c r="T40" i="76"/>
  <c r="S40" i="76"/>
  <c r="R40" i="76"/>
  <c r="Q40" i="76"/>
  <c r="P40" i="76"/>
  <c r="O40" i="76"/>
  <c r="N40" i="76"/>
  <c r="BG39" i="76"/>
  <c r="BF39" i="76"/>
  <c r="BE39" i="76"/>
  <c r="BD39" i="76"/>
  <c r="BC39" i="76"/>
  <c r="BB39" i="76"/>
  <c r="BA39" i="76"/>
  <c r="AZ39" i="76"/>
  <c r="AY39" i="76"/>
  <c r="AX39" i="76"/>
  <c r="AU39" i="76"/>
  <c r="AT39" i="76"/>
  <c r="AS39" i="76"/>
  <c r="AR39" i="76"/>
  <c r="AQ39" i="76"/>
  <c r="AP39" i="76"/>
  <c r="AO39" i="76"/>
  <c r="AN39" i="76"/>
  <c r="AM39" i="76"/>
  <c r="AL39" i="76"/>
  <c r="AI39" i="76"/>
  <c r="AH39" i="76"/>
  <c r="AG39" i="76"/>
  <c r="AF39" i="76"/>
  <c r="AE39" i="76"/>
  <c r="AD39" i="76"/>
  <c r="AC39" i="76"/>
  <c r="AB39" i="76"/>
  <c r="AA39" i="76"/>
  <c r="Z39" i="76"/>
  <c r="W39" i="76"/>
  <c r="V39" i="76"/>
  <c r="U39" i="76"/>
  <c r="T39" i="76"/>
  <c r="S39" i="76"/>
  <c r="R39" i="76"/>
  <c r="Q39" i="76"/>
  <c r="P39" i="76"/>
  <c r="O39" i="76"/>
  <c r="N39" i="76"/>
  <c r="BG38" i="76"/>
  <c r="BF38" i="76"/>
  <c r="BE38" i="76"/>
  <c r="BD38" i="76"/>
  <c r="BC38" i="76"/>
  <c r="BB38" i="76"/>
  <c r="BA38" i="76"/>
  <c r="AZ38" i="76"/>
  <c r="AY38" i="76"/>
  <c r="AX38" i="76"/>
  <c r="AU38" i="76"/>
  <c r="AT38" i="76"/>
  <c r="AS38" i="76"/>
  <c r="AR38" i="76"/>
  <c r="AQ38" i="76"/>
  <c r="AP38" i="76"/>
  <c r="AO38" i="76"/>
  <c r="AN38" i="76"/>
  <c r="AM38" i="76"/>
  <c r="AL38" i="76"/>
  <c r="AI38" i="76"/>
  <c r="AH38" i="76"/>
  <c r="AG38" i="76"/>
  <c r="AF38" i="76"/>
  <c r="AE38" i="76"/>
  <c r="AD38" i="76"/>
  <c r="AC38" i="76"/>
  <c r="AB38" i="76"/>
  <c r="AA38" i="76"/>
  <c r="Z38" i="76"/>
  <c r="W38" i="76"/>
  <c r="V38" i="76"/>
  <c r="U38" i="76"/>
  <c r="T38" i="76"/>
  <c r="S38" i="76"/>
  <c r="R38" i="76"/>
  <c r="Q38" i="76"/>
  <c r="P38" i="76"/>
  <c r="O38" i="76"/>
  <c r="N38" i="76"/>
  <c r="BG37" i="76"/>
  <c r="BF37" i="76"/>
  <c r="BE37" i="76"/>
  <c r="BD37" i="76"/>
  <c r="BC37" i="76"/>
  <c r="BB37" i="76"/>
  <c r="BA37" i="76"/>
  <c r="AZ37" i="76"/>
  <c r="AY37" i="76"/>
  <c r="AX37" i="76"/>
  <c r="AU37" i="76"/>
  <c r="AT37" i="76"/>
  <c r="AS37" i="76"/>
  <c r="AR37" i="76"/>
  <c r="AQ37" i="76"/>
  <c r="AP37" i="76"/>
  <c r="AO37" i="76"/>
  <c r="AN37" i="76"/>
  <c r="AM37" i="76"/>
  <c r="AL37" i="76"/>
  <c r="AI37" i="76"/>
  <c r="AH37" i="76"/>
  <c r="AG37" i="76"/>
  <c r="AF37" i="76"/>
  <c r="AE37" i="76"/>
  <c r="AD37" i="76"/>
  <c r="AC37" i="76"/>
  <c r="AB37" i="76"/>
  <c r="AA37" i="76"/>
  <c r="Z37" i="76"/>
  <c r="W37" i="76"/>
  <c r="V37" i="76"/>
  <c r="U37" i="76"/>
  <c r="T37" i="76"/>
  <c r="S37" i="76"/>
  <c r="R37" i="76"/>
  <c r="Q37" i="76"/>
  <c r="P37" i="76"/>
  <c r="O37" i="76"/>
  <c r="N37" i="76"/>
  <c r="BG36" i="76"/>
  <c r="BF36" i="76"/>
  <c r="BE36" i="76"/>
  <c r="BD36" i="76"/>
  <c r="BC36" i="76"/>
  <c r="BB36" i="76"/>
  <c r="BA36" i="76"/>
  <c r="AZ36" i="76"/>
  <c r="AY36" i="76"/>
  <c r="AX36" i="76"/>
  <c r="AU36" i="76"/>
  <c r="AT36" i="76"/>
  <c r="AS36" i="76"/>
  <c r="AR36" i="76"/>
  <c r="AQ36" i="76"/>
  <c r="AP36" i="76"/>
  <c r="AO36" i="76"/>
  <c r="AN36" i="76"/>
  <c r="AM36" i="76"/>
  <c r="AL36" i="76"/>
  <c r="AI36" i="76"/>
  <c r="AH36" i="76"/>
  <c r="AG36" i="76"/>
  <c r="AF36" i="76"/>
  <c r="AE36" i="76"/>
  <c r="AD36" i="76"/>
  <c r="AC36" i="76"/>
  <c r="AB36" i="76"/>
  <c r="AA36" i="76"/>
  <c r="Z36" i="76"/>
  <c r="W36" i="76"/>
  <c r="V36" i="76"/>
  <c r="U36" i="76"/>
  <c r="T36" i="76"/>
  <c r="S36" i="76"/>
  <c r="R36" i="76"/>
  <c r="Q36" i="76"/>
  <c r="P36" i="76"/>
  <c r="O36" i="76"/>
  <c r="N36" i="76"/>
  <c r="BG35" i="76"/>
  <c r="BF35" i="76"/>
  <c r="BE35" i="76"/>
  <c r="BD35" i="76"/>
  <c r="BC35" i="76"/>
  <c r="BB35" i="76"/>
  <c r="BA35" i="76"/>
  <c r="AZ35" i="76"/>
  <c r="AY35" i="76"/>
  <c r="AX35" i="76"/>
  <c r="AU35" i="76"/>
  <c r="AT35" i="76"/>
  <c r="AS35" i="76"/>
  <c r="AR35" i="76"/>
  <c r="AQ35" i="76"/>
  <c r="AP35" i="76"/>
  <c r="AO35" i="76"/>
  <c r="AN35" i="76"/>
  <c r="AM35" i="76"/>
  <c r="AL35" i="76"/>
  <c r="AI35" i="76"/>
  <c r="AH35" i="76"/>
  <c r="AG35" i="76"/>
  <c r="AF35" i="76"/>
  <c r="AE35" i="76"/>
  <c r="AD35" i="76"/>
  <c r="AC35" i="76"/>
  <c r="AB35" i="76"/>
  <c r="AA35" i="76"/>
  <c r="Z35" i="76"/>
  <c r="W35" i="76"/>
  <c r="V35" i="76"/>
  <c r="U35" i="76"/>
  <c r="T35" i="76"/>
  <c r="S35" i="76"/>
  <c r="R35" i="76"/>
  <c r="Q35" i="76"/>
  <c r="P35" i="76"/>
  <c r="O35" i="76"/>
  <c r="N35" i="76"/>
  <c r="BG34" i="76"/>
  <c r="BF34" i="76"/>
  <c r="BE34" i="76"/>
  <c r="BD34" i="76"/>
  <c r="BC34" i="76"/>
  <c r="BB34" i="76"/>
  <c r="BA34" i="76"/>
  <c r="AZ34" i="76"/>
  <c r="AY34" i="76"/>
  <c r="AX34" i="76"/>
  <c r="AU34" i="76"/>
  <c r="AT34" i="76"/>
  <c r="AS34" i="76"/>
  <c r="AR34" i="76"/>
  <c r="AQ34" i="76"/>
  <c r="AP34" i="76"/>
  <c r="AO34" i="76"/>
  <c r="AN34" i="76"/>
  <c r="AM34" i="76"/>
  <c r="AL34" i="76"/>
  <c r="AI34" i="76"/>
  <c r="AH34" i="76"/>
  <c r="AG34" i="76"/>
  <c r="AF34" i="76"/>
  <c r="AE34" i="76"/>
  <c r="AD34" i="76"/>
  <c r="AC34" i="76"/>
  <c r="AB34" i="76"/>
  <c r="AA34" i="76"/>
  <c r="Z34" i="76"/>
  <c r="W34" i="76"/>
  <c r="V34" i="76"/>
  <c r="U34" i="76"/>
  <c r="T34" i="76"/>
  <c r="S34" i="76"/>
  <c r="R34" i="76"/>
  <c r="Q34" i="76"/>
  <c r="P34" i="76"/>
  <c r="O34" i="76"/>
  <c r="N34" i="76"/>
  <c r="BG33" i="76"/>
  <c r="BF33" i="76"/>
  <c r="BE33" i="76"/>
  <c r="BD33" i="76"/>
  <c r="BC33" i="76"/>
  <c r="BB33" i="76"/>
  <c r="BA33" i="76"/>
  <c r="AZ33" i="76"/>
  <c r="AY33" i="76"/>
  <c r="AX33" i="76"/>
  <c r="AU33" i="76"/>
  <c r="AT33" i="76"/>
  <c r="AS33" i="76"/>
  <c r="AR33" i="76"/>
  <c r="AQ33" i="76"/>
  <c r="AP33" i="76"/>
  <c r="AO33" i="76"/>
  <c r="AN33" i="76"/>
  <c r="AM33" i="76"/>
  <c r="AL33" i="76"/>
  <c r="AI33" i="76"/>
  <c r="AH33" i="76"/>
  <c r="AG33" i="76"/>
  <c r="AF33" i="76"/>
  <c r="AE33" i="76"/>
  <c r="AD33" i="76"/>
  <c r="AC33" i="76"/>
  <c r="AB33" i="76"/>
  <c r="AA33" i="76"/>
  <c r="Z33" i="76"/>
  <c r="W33" i="76"/>
  <c r="V33" i="76"/>
  <c r="U33" i="76"/>
  <c r="T33" i="76"/>
  <c r="S33" i="76"/>
  <c r="R33" i="76"/>
  <c r="Q33" i="76"/>
  <c r="P33" i="76"/>
  <c r="O33" i="76"/>
  <c r="N33" i="76"/>
  <c r="BG32" i="76"/>
  <c r="BF32" i="76"/>
  <c r="BE32" i="76"/>
  <c r="BD32" i="76"/>
  <c r="BC32" i="76"/>
  <c r="BB32" i="76"/>
  <c r="BA32" i="76"/>
  <c r="AZ32" i="76"/>
  <c r="AY32" i="76"/>
  <c r="AX32" i="76"/>
  <c r="AU32" i="76"/>
  <c r="AT32" i="76"/>
  <c r="AS32" i="76"/>
  <c r="AR32" i="76"/>
  <c r="AQ32" i="76"/>
  <c r="AP32" i="76"/>
  <c r="AO32" i="76"/>
  <c r="AN32" i="76"/>
  <c r="AM32" i="76"/>
  <c r="AL32" i="76"/>
  <c r="AI32" i="76"/>
  <c r="AH32" i="76"/>
  <c r="AG32" i="76"/>
  <c r="AF32" i="76"/>
  <c r="AE32" i="76"/>
  <c r="AD32" i="76"/>
  <c r="AC32" i="76"/>
  <c r="AB32" i="76"/>
  <c r="AA32" i="76"/>
  <c r="Z32" i="76"/>
  <c r="W32" i="76"/>
  <c r="V32" i="76"/>
  <c r="U32" i="76"/>
  <c r="T32" i="76"/>
  <c r="S32" i="76"/>
  <c r="R32" i="76"/>
  <c r="Q32" i="76"/>
  <c r="P32" i="76"/>
  <c r="O32" i="76"/>
  <c r="N32" i="76"/>
  <c r="BG31" i="76"/>
  <c r="BF31" i="76"/>
  <c r="BE31" i="76"/>
  <c r="BD31" i="76"/>
  <c r="BC31" i="76"/>
  <c r="BB31" i="76"/>
  <c r="BA31" i="76"/>
  <c r="AZ31" i="76"/>
  <c r="AY31" i="76"/>
  <c r="AX31" i="76"/>
  <c r="AU31" i="76"/>
  <c r="AT31" i="76"/>
  <c r="AS31" i="76"/>
  <c r="AR31" i="76"/>
  <c r="AQ31" i="76"/>
  <c r="AP31" i="76"/>
  <c r="AO31" i="76"/>
  <c r="AN31" i="76"/>
  <c r="AM31" i="76"/>
  <c r="AL31" i="76"/>
  <c r="AI31" i="76"/>
  <c r="AH31" i="76"/>
  <c r="AG31" i="76"/>
  <c r="AF31" i="76"/>
  <c r="AE31" i="76"/>
  <c r="AD31" i="76"/>
  <c r="AC31" i="76"/>
  <c r="AB31" i="76"/>
  <c r="AA31" i="76"/>
  <c r="Z31" i="76"/>
  <c r="W31" i="76"/>
  <c r="V31" i="76"/>
  <c r="U31" i="76"/>
  <c r="T31" i="76"/>
  <c r="S31" i="76"/>
  <c r="R31" i="76"/>
  <c r="Q31" i="76"/>
  <c r="P31" i="76"/>
  <c r="O31" i="76"/>
  <c r="N31" i="76"/>
  <c r="BG30" i="76"/>
  <c r="BF30" i="76"/>
  <c r="BE30" i="76"/>
  <c r="BD30" i="76"/>
  <c r="BC30" i="76"/>
  <c r="BB30" i="76"/>
  <c r="BA30" i="76"/>
  <c r="AZ30" i="76"/>
  <c r="AY30" i="76"/>
  <c r="AX30" i="76"/>
  <c r="AU30" i="76"/>
  <c r="AT30" i="76"/>
  <c r="AS30" i="76"/>
  <c r="AR30" i="76"/>
  <c r="AQ30" i="76"/>
  <c r="AP30" i="76"/>
  <c r="AO30" i="76"/>
  <c r="AN30" i="76"/>
  <c r="AM30" i="76"/>
  <c r="AL30" i="76"/>
  <c r="AI30" i="76"/>
  <c r="AH30" i="76"/>
  <c r="AG30" i="76"/>
  <c r="AF30" i="76"/>
  <c r="AE30" i="76"/>
  <c r="AD30" i="76"/>
  <c r="AC30" i="76"/>
  <c r="AB30" i="76"/>
  <c r="AA30" i="76"/>
  <c r="Z30" i="76"/>
  <c r="W30" i="76"/>
  <c r="V30" i="76"/>
  <c r="U30" i="76"/>
  <c r="T30" i="76"/>
  <c r="S30" i="76"/>
  <c r="R30" i="76"/>
  <c r="Q30" i="76"/>
  <c r="P30" i="76"/>
  <c r="O30" i="76"/>
  <c r="N30" i="76"/>
  <c r="BG29" i="76"/>
  <c r="BF29" i="76"/>
  <c r="BE29" i="76"/>
  <c r="BD29" i="76"/>
  <c r="BC29" i="76"/>
  <c r="BB29" i="76"/>
  <c r="BA29" i="76"/>
  <c r="AZ29" i="76"/>
  <c r="AY29" i="76"/>
  <c r="AX29" i="76"/>
  <c r="AU29" i="76"/>
  <c r="AT29" i="76"/>
  <c r="AS29" i="76"/>
  <c r="AR29" i="76"/>
  <c r="AQ29" i="76"/>
  <c r="AP29" i="76"/>
  <c r="AO29" i="76"/>
  <c r="AN29" i="76"/>
  <c r="AM29" i="76"/>
  <c r="AL29" i="76"/>
  <c r="AI29" i="76"/>
  <c r="AH29" i="76"/>
  <c r="AG29" i="76"/>
  <c r="AF29" i="76"/>
  <c r="AE29" i="76"/>
  <c r="AD29" i="76"/>
  <c r="AC29" i="76"/>
  <c r="AB29" i="76"/>
  <c r="AA29" i="76"/>
  <c r="Z29" i="76"/>
  <c r="W29" i="76"/>
  <c r="V29" i="76"/>
  <c r="U29" i="76"/>
  <c r="T29" i="76"/>
  <c r="S29" i="76"/>
  <c r="R29" i="76"/>
  <c r="Q29" i="76"/>
  <c r="P29" i="76"/>
  <c r="O29" i="76"/>
  <c r="N29" i="76"/>
  <c r="B41" i="75" l="1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G66" i="74" l="1"/>
  <c r="BF66" i="74"/>
  <c r="BE66" i="74"/>
  <c r="BD66" i="74"/>
  <c r="BC66" i="74"/>
  <c r="BB66" i="74"/>
  <c r="BA66" i="74"/>
  <c r="AZ66" i="74"/>
  <c r="AY66" i="74"/>
  <c r="AX66" i="74"/>
  <c r="AU66" i="74"/>
  <c r="AT66" i="74"/>
  <c r="AS66" i="74"/>
  <c r="AR66" i="74"/>
  <c r="AQ66" i="74"/>
  <c r="AP66" i="74"/>
  <c r="AO66" i="74"/>
  <c r="AN66" i="74"/>
  <c r="AM66" i="74"/>
  <c r="AL66" i="74"/>
  <c r="AI66" i="74"/>
  <c r="AH66" i="74"/>
  <c r="AG66" i="74"/>
  <c r="AF66" i="74"/>
  <c r="AE66" i="74"/>
  <c r="AD66" i="74"/>
  <c r="AC66" i="74"/>
  <c r="AB66" i="74"/>
  <c r="AA66" i="74"/>
  <c r="Z66" i="74"/>
  <c r="W66" i="74"/>
  <c r="V66" i="74"/>
  <c r="U66" i="74"/>
  <c r="T66" i="74"/>
  <c r="S66" i="74"/>
  <c r="R66" i="74"/>
  <c r="Q66" i="74"/>
  <c r="P66" i="74"/>
  <c r="O66" i="74"/>
  <c r="N66" i="74"/>
  <c r="BG65" i="74"/>
  <c r="BF65" i="74"/>
  <c r="BE65" i="74"/>
  <c r="BD65" i="74"/>
  <c r="BC65" i="74"/>
  <c r="BB65" i="74"/>
  <c r="BA65" i="74"/>
  <c r="AZ65" i="74"/>
  <c r="AY65" i="74"/>
  <c r="AX65" i="74"/>
  <c r="AU65" i="74"/>
  <c r="AT65" i="74"/>
  <c r="AS65" i="74"/>
  <c r="AR65" i="74"/>
  <c r="AQ65" i="74"/>
  <c r="AP65" i="74"/>
  <c r="AO65" i="74"/>
  <c r="AN65" i="74"/>
  <c r="AM65" i="74"/>
  <c r="AL65" i="74"/>
  <c r="AI65" i="74"/>
  <c r="AH65" i="74"/>
  <c r="AG65" i="74"/>
  <c r="AF65" i="74"/>
  <c r="AE65" i="74"/>
  <c r="AD65" i="74"/>
  <c r="AC65" i="74"/>
  <c r="AB65" i="74"/>
  <c r="AA65" i="74"/>
  <c r="Z65" i="74"/>
  <c r="W65" i="74"/>
  <c r="V65" i="74"/>
  <c r="U65" i="74"/>
  <c r="T65" i="74"/>
  <c r="S65" i="74"/>
  <c r="R65" i="74"/>
  <c r="Q65" i="74"/>
  <c r="P65" i="74"/>
  <c r="O65" i="74"/>
  <c r="N65" i="74"/>
  <c r="BG64" i="74"/>
  <c r="BF64" i="74"/>
  <c r="BE64" i="74"/>
  <c r="BD64" i="74"/>
  <c r="BC64" i="74"/>
  <c r="BB64" i="74"/>
  <c r="BA64" i="74"/>
  <c r="AZ64" i="74"/>
  <c r="AY64" i="74"/>
  <c r="AX64" i="74"/>
  <c r="AU64" i="74"/>
  <c r="AT64" i="74"/>
  <c r="AS64" i="74"/>
  <c r="AR64" i="74"/>
  <c r="AQ64" i="74"/>
  <c r="AP64" i="74"/>
  <c r="AO64" i="74"/>
  <c r="AN64" i="74"/>
  <c r="AM64" i="74"/>
  <c r="AL64" i="74"/>
  <c r="AI64" i="74"/>
  <c r="AH64" i="74"/>
  <c r="AG64" i="74"/>
  <c r="AF64" i="74"/>
  <c r="AE64" i="74"/>
  <c r="AD64" i="74"/>
  <c r="AC64" i="74"/>
  <c r="AB64" i="74"/>
  <c r="AA64" i="74"/>
  <c r="Z64" i="74"/>
  <c r="W64" i="74"/>
  <c r="V64" i="74"/>
  <c r="U64" i="74"/>
  <c r="T64" i="74"/>
  <c r="S64" i="74"/>
  <c r="R64" i="74"/>
  <c r="Q64" i="74"/>
  <c r="P64" i="74"/>
  <c r="O64" i="74"/>
  <c r="N64" i="74"/>
  <c r="BG63" i="74"/>
  <c r="BF63" i="74"/>
  <c r="BE63" i="74"/>
  <c r="BD63" i="74"/>
  <c r="BC63" i="74"/>
  <c r="BB63" i="74"/>
  <c r="BA63" i="74"/>
  <c r="AZ63" i="74"/>
  <c r="AY63" i="74"/>
  <c r="AX63" i="74"/>
  <c r="AU63" i="74"/>
  <c r="AT63" i="74"/>
  <c r="AS63" i="74"/>
  <c r="AR63" i="74"/>
  <c r="AQ63" i="74"/>
  <c r="AP63" i="74"/>
  <c r="AO63" i="74"/>
  <c r="AN63" i="74"/>
  <c r="AM63" i="74"/>
  <c r="AL63" i="74"/>
  <c r="AI63" i="74"/>
  <c r="AH63" i="74"/>
  <c r="AG63" i="74"/>
  <c r="AF63" i="74"/>
  <c r="AE63" i="74"/>
  <c r="AD63" i="74"/>
  <c r="AC63" i="74"/>
  <c r="AB63" i="74"/>
  <c r="AA63" i="74"/>
  <c r="Z63" i="74"/>
  <c r="W63" i="74"/>
  <c r="V63" i="74"/>
  <c r="U63" i="74"/>
  <c r="T63" i="74"/>
  <c r="S63" i="74"/>
  <c r="R63" i="74"/>
  <c r="Q63" i="74"/>
  <c r="P63" i="74"/>
  <c r="O63" i="74"/>
  <c r="N63" i="74"/>
  <c r="BG62" i="74"/>
  <c r="BF62" i="74"/>
  <c r="BE62" i="74"/>
  <c r="BD62" i="74"/>
  <c r="BC62" i="74"/>
  <c r="BB62" i="74"/>
  <c r="BA62" i="74"/>
  <c r="AZ62" i="74"/>
  <c r="AY62" i="74"/>
  <c r="AX62" i="74"/>
  <c r="AU62" i="74"/>
  <c r="AT62" i="74"/>
  <c r="AS62" i="74"/>
  <c r="AR62" i="74"/>
  <c r="AQ62" i="74"/>
  <c r="AP62" i="74"/>
  <c r="AO62" i="74"/>
  <c r="AN62" i="74"/>
  <c r="AM62" i="74"/>
  <c r="AL62" i="74"/>
  <c r="AI62" i="74"/>
  <c r="AH62" i="74"/>
  <c r="AG62" i="74"/>
  <c r="AF62" i="74"/>
  <c r="AE62" i="74"/>
  <c r="AD62" i="74"/>
  <c r="AC62" i="74"/>
  <c r="AB62" i="74"/>
  <c r="AA62" i="74"/>
  <c r="Z62" i="74"/>
  <c r="W62" i="74"/>
  <c r="V62" i="74"/>
  <c r="U62" i="74"/>
  <c r="T62" i="74"/>
  <c r="S62" i="74"/>
  <c r="R62" i="74"/>
  <c r="Q62" i="74"/>
  <c r="P62" i="74"/>
  <c r="O62" i="74"/>
  <c r="N62" i="74"/>
  <c r="BG61" i="74"/>
  <c r="BF61" i="74"/>
  <c r="BE61" i="74"/>
  <c r="BD61" i="74"/>
  <c r="BC61" i="74"/>
  <c r="BB61" i="74"/>
  <c r="BA61" i="74"/>
  <c r="AZ61" i="74"/>
  <c r="AY61" i="74"/>
  <c r="AX61" i="74"/>
  <c r="AU61" i="74"/>
  <c r="AT61" i="74"/>
  <c r="AS61" i="74"/>
  <c r="AR61" i="74"/>
  <c r="AQ61" i="74"/>
  <c r="AP61" i="74"/>
  <c r="AO61" i="74"/>
  <c r="AN61" i="74"/>
  <c r="AM61" i="74"/>
  <c r="AL61" i="74"/>
  <c r="AI61" i="74"/>
  <c r="AH61" i="74"/>
  <c r="AG61" i="74"/>
  <c r="AF61" i="74"/>
  <c r="AE61" i="74"/>
  <c r="AD61" i="74"/>
  <c r="AC61" i="74"/>
  <c r="AB61" i="74"/>
  <c r="AA61" i="74"/>
  <c r="Z61" i="74"/>
  <c r="W61" i="74"/>
  <c r="V61" i="74"/>
  <c r="U61" i="74"/>
  <c r="T61" i="74"/>
  <c r="S61" i="74"/>
  <c r="R61" i="74"/>
  <c r="Q61" i="74"/>
  <c r="P61" i="74"/>
  <c r="O61" i="74"/>
  <c r="N61" i="74"/>
  <c r="BG60" i="74"/>
  <c r="BF60" i="74"/>
  <c r="BE60" i="74"/>
  <c r="BD60" i="74"/>
  <c r="BC60" i="74"/>
  <c r="BB60" i="74"/>
  <c r="BA60" i="74"/>
  <c r="AZ60" i="74"/>
  <c r="AY60" i="74"/>
  <c r="AX60" i="74"/>
  <c r="AU60" i="74"/>
  <c r="AT60" i="74"/>
  <c r="AS60" i="74"/>
  <c r="AR60" i="74"/>
  <c r="AQ60" i="74"/>
  <c r="AP60" i="74"/>
  <c r="AO60" i="74"/>
  <c r="AN60" i="74"/>
  <c r="AM60" i="74"/>
  <c r="AL60" i="74"/>
  <c r="AI60" i="74"/>
  <c r="AH60" i="74"/>
  <c r="AG60" i="74"/>
  <c r="AF60" i="74"/>
  <c r="AE60" i="74"/>
  <c r="AD60" i="74"/>
  <c r="AC60" i="74"/>
  <c r="AB60" i="74"/>
  <c r="AA60" i="74"/>
  <c r="Z60" i="74"/>
  <c r="W60" i="74"/>
  <c r="V60" i="74"/>
  <c r="U60" i="74"/>
  <c r="T60" i="74"/>
  <c r="S60" i="74"/>
  <c r="R60" i="74"/>
  <c r="Q60" i="74"/>
  <c r="P60" i="74"/>
  <c r="O60" i="74"/>
  <c r="N60" i="74"/>
  <c r="BG59" i="74"/>
  <c r="BF59" i="74"/>
  <c r="BE59" i="74"/>
  <c r="BD59" i="74"/>
  <c r="BC59" i="74"/>
  <c r="BB59" i="74"/>
  <c r="BA59" i="74"/>
  <c r="AZ59" i="74"/>
  <c r="AY59" i="74"/>
  <c r="AX59" i="74"/>
  <c r="AU59" i="74"/>
  <c r="AT59" i="74"/>
  <c r="AS59" i="74"/>
  <c r="AR59" i="74"/>
  <c r="AQ59" i="74"/>
  <c r="AP59" i="74"/>
  <c r="AO59" i="74"/>
  <c r="AN59" i="74"/>
  <c r="AM59" i="74"/>
  <c r="AL59" i="74"/>
  <c r="AI59" i="74"/>
  <c r="AH59" i="74"/>
  <c r="AG59" i="74"/>
  <c r="AF59" i="74"/>
  <c r="AE59" i="74"/>
  <c r="AD59" i="74"/>
  <c r="AC59" i="74"/>
  <c r="AB59" i="74"/>
  <c r="AA59" i="74"/>
  <c r="Z59" i="74"/>
  <c r="W59" i="74"/>
  <c r="V59" i="74"/>
  <c r="U59" i="74"/>
  <c r="T59" i="74"/>
  <c r="S59" i="74"/>
  <c r="R59" i="74"/>
  <c r="Q59" i="74"/>
  <c r="P59" i="74"/>
  <c r="O59" i="74"/>
  <c r="N59" i="74"/>
  <c r="BG58" i="74"/>
  <c r="BF58" i="74"/>
  <c r="BE58" i="74"/>
  <c r="BD58" i="74"/>
  <c r="BC58" i="74"/>
  <c r="BB58" i="74"/>
  <c r="BA58" i="74"/>
  <c r="AZ58" i="74"/>
  <c r="AY58" i="74"/>
  <c r="AX58" i="74"/>
  <c r="AU58" i="74"/>
  <c r="AT58" i="74"/>
  <c r="AS58" i="74"/>
  <c r="AR58" i="74"/>
  <c r="AQ58" i="74"/>
  <c r="AP58" i="74"/>
  <c r="AO58" i="74"/>
  <c r="AN58" i="74"/>
  <c r="AM58" i="74"/>
  <c r="AL58" i="74"/>
  <c r="AI58" i="74"/>
  <c r="AH58" i="74"/>
  <c r="AG58" i="74"/>
  <c r="AF58" i="74"/>
  <c r="AE58" i="74"/>
  <c r="AD58" i="74"/>
  <c r="AC58" i="74"/>
  <c r="AB58" i="74"/>
  <c r="AA58" i="74"/>
  <c r="Z58" i="74"/>
  <c r="W58" i="74"/>
  <c r="V58" i="74"/>
  <c r="U58" i="74"/>
  <c r="T58" i="74"/>
  <c r="S58" i="74"/>
  <c r="R58" i="74"/>
  <c r="Q58" i="74"/>
  <c r="P58" i="74"/>
  <c r="O58" i="74"/>
  <c r="N58" i="74"/>
  <c r="BG57" i="74"/>
  <c r="BF57" i="74"/>
  <c r="BE57" i="74"/>
  <c r="BD57" i="74"/>
  <c r="BC57" i="74"/>
  <c r="BB57" i="74"/>
  <c r="BA57" i="74"/>
  <c r="AZ57" i="74"/>
  <c r="AY57" i="74"/>
  <c r="AX57" i="74"/>
  <c r="AU57" i="74"/>
  <c r="AT57" i="74"/>
  <c r="AS57" i="74"/>
  <c r="AR57" i="74"/>
  <c r="AQ57" i="74"/>
  <c r="AP57" i="74"/>
  <c r="AO57" i="74"/>
  <c r="AN57" i="74"/>
  <c r="AM57" i="74"/>
  <c r="AL57" i="74"/>
  <c r="AI57" i="74"/>
  <c r="AH57" i="74"/>
  <c r="AG57" i="74"/>
  <c r="AF57" i="74"/>
  <c r="AE57" i="74"/>
  <c r="AD57" i="74"/>
  <c r="AC57" i="74"/>
  <c r="AB57" i="74"/>
  <c r="AA57" i="74"/>
  <c r="Z57" i="74"/>
  <c r="W57" i="74"/>
  <c r="V57" i="74"/>
  <c r="U57" i="74"/>
  <c r="T57" i="74"/>
  <c r="S57" i="74"/>
  <c r="R57" i="74"/>
  <c r="Q57" i="74"/>
  <c r="P57" i="74"/>
  <c r="O57" i="74"/>
  <c r="N57" i="74"/>
  <c r="BG56" i="74"/>
  <c r="BF56" i="74"/>
  <c r="BE56" i="74"/>
  <c r="BD56" i="74"/>
  <c r="BC56" i="74"/>
  <c r="BB56" i="74"/>
  <c r="BA56" i="74"/>
  <c r="AZ56" i="74"/>
  <c r="AY56" i="74"/>
  <c r="AX56" i="74"/>
  <c r="AU56" i="74"/>
  <c r="AT56" i="74"/>
  <c r="AS56" i="74"/>
  <c r="AR56" i="74"/>
  <c r="AQ56" i="74"/>
  <c r="AP56" i="74"/>
  <c r="AO56" i="74"/>
  <c r="AN56" i="74"/>
  <c r="AM56" i="74"/>
  <c r="AL56" i="74"/>
  <c r="AI56" i="74"/>
  <c r="AH56" i="74"/>
  <c r="AG56" i="74"/>
  <c r="AF56" i="74"/>
  <c r="AE56" i="74"/>
  <c r="AD56" i="74"/>
  <c r="AC56" i="74"/>
  <c r="AB56" i="74"/>
  <c r="AA56" i="74"/>
  <c r="Z56" i="74"/>
  <c r="W56" i="74"/>
  <c r="V56" i="74"/>
  <c r="U56" i="74"/>
  <c r="T56" i="74"/>
  <c r="S56" i="74"/>
  <c r="R56" i="74"/>
  <c r="Q56" i="74"/>
  <c r="P56" i="74"/>
  <c r="O56" i="74"/>
  <c r="N56" i="74"/>
  <c r="BG55" i="74"/>
  <c r="BF55" i="74"/>
  <c r="BE55" i="74"/>
  <c r="BD55" i="74"/>
  <c r="BC55" i="74"/>
  <c r="BB55" i="74"/>
  <c r="BA55" i="74"/>
  <c r="AZ55" i="74"/>
  <c r="AY55" i="74"/>
  <c r="AX55" i="74"/>
  <c r="AU55" i="74"/>
  <c r="AT55" i="74"/>
  <c r="AS55" i="74"/>
  <c r="AR55" i="74"/>
  <c r="AQ55" i="74"/>
  <c r="AP55" i="74"/>
  <c r="AO55" i="74"/>
  <c r="AN55" i="74"/>
  <c r="AM55" i="74"/>
  <c r="AL55" i="74"/>
  <c r="AI55" i="74"/>
  <c r="AH55" i="74"/>
  <c r="AG55" i="74"/>
  <c r="AF55" i="74"/>
  <c r="AE55" i="74"/>
  <c r="AD55" i="74"/>
  <c r="AC55" i="74"/>
  <c r="AB55" i="74"/>
  <c r="AA55" i="74"/>
  <c r="Z55" i="74"/>
  <c r="W55" i="74"/>
  <c r="V55" i="74"/>
  <c r="U55" i="74"/>
  <c r="T55" i="74"/>
  <c r="S55" i="74"/>
  <c r="R55" i="74"/>
  <c r="Q55" i="74"/>
  <c r="P55" i="74"/>
  <c r="O55" i="74"/>
  <c r="N55" i="74"/>
  <c r="BG54" i="74"/>
  <c r="BF54" i="74"/>
  <c r="BE54" i="74"/>
  <c r="BD54" i="74"/>
  <c r="BC54" i="74"/>
  <c r="BB54" i="74"/>
  <c r="BA54" i="74"/>
  <c r="AZ54" i="74"/>
  <c r="AY54" i="74"/>
  <c r="AX54" i="74"/>
  <c r="AU54" i="74"/>
  <c r="AT54" i="74"/>
  <c r="AS54" i="74"/>
  <c r="AR54" i="74"/>
  <c r="AQ54" i="74"/>
  <c r="AP54" i="74"/>
  <c r="AO54" i="74"/>
  <c r="AN54" i="74"/>
  <c r="AM54" i="74"/>
  <c r="AL54" i="74"/>
  <c r="AI54" i="74"/>
  <c r="AH54" i="74"/>
  <c r="AG54" i="74"/>
  <c r="AF54" i="74"/>
  <c r="AE54" i="74"/>
  <c r="AD54" i="74"/>
  <c r="AC54" i="74"/>
  <c r="AB54" i="74"/>
  <c r="AA54" i="74"/>
  <c r="Z54" i="74"/>
  <c r="W54" i="74"/>
  <c r="V54" i="74"/>
  <c r="U54" i="74"/>
  <c r="T54" i="74"/>
  <c r="S54" i="74"/>
  <c r="R54" i="74"/>
  <c r="Q54" i="74"/>
  <c r="P54" i="74"/>
  <c r="O54" i="74"/>
  <c r="N54" i="74"/>
  <c r="BG53" i="74"/>
  <c r="BF53" i="74"/>
  <c r="BE53" i="74"/>
  <c r="BD53" i="74"/>
  <c r="BC53" i="74"/>
  <c r="BB53" i="74"/>
  <c r="BA53" i="74"/>
  <c r="AZ53" i="74"/>
  <c r="AY53" i="74"/>
  <c r="AX53" i="74"/>
  <c r="AU53" i="74"/>
  <c r="AT53" i="74"/>
  <c r="AS53" i="74"/>
  <c r="AR53" i="74"/>
  <c r="AQ53" i="74"/>
  <c r="AP53" i="74"/>
  <c r="AO53" i="74"/>
  <c r="AN53" i="74"/>
  <c r="AM53" i="74"/>
  <c r="AL53" i="74"/>
  <c r="AI53" i="74"/>
  <c r="AH53" i="74"/>
  <c r="AG53" i="74"/>
  <c r="AF53" i="74"/>
  <c r="AE53" i="74"/>
  <c r="AD53" i="74"/>
  <c r="AC53" i="74"/>
  <c r="AB53" i="74"/>
  <c r="AA53" i="74"/>
  <c r="Z53" i="74"/>
  <c r="W53" i="74"/>
  <c r="V53" i="74"/>
  <c r="U53" i="74"/>
  <c r="T53" i="74"/>
  <c r="S53" i="74"/>
  <c r="R53" i="74"/>
  <c r="Q53" i="74"/>
  <c r="P53" i="74"/>
  <c r="O53" i="74"/>
  <c r="N53" i="74"/>
  <c r="BG52" i="74"/>
  <c r="BF52" i="74"/>
  <c r="BE52" i="74"/>
  <c r="BD52" i="74"/>
  <c r="BC52" i="74"/>
  <c r="BB52" i="74"/>
  <c r="BA52" i="74"/>
  <c r="AZ52" i="74"/>
  <c r="AY52" i="74"/>
  <c r="AX52" i="74"/>
  <c r="AU52" i="74"/>
  <c r="AT52" i="74"/>
  <c r="AS52" i="74"/>
  <c r="AR52" i="74"/>
  <c r="AQ52" i="74"/>
  <c r="AP52" i="74"/>
  <c r="AO52" i="74"/>
  <c r="AN52" i="74"/>
  <c r="AM52" i="74"/>
  <c r="AL52" i="74"/>
  <c r="AI52" i="74"/>
  <c r="AH52" i="74"/>
  <c r="AG52" i="74"/>
  <c r="AF52" i="74"/>
  <c r="AE52" i="74"/>
  <c r="AD52" i="74"/>
  <c r="AC52" i="74"/>
  <c r="AB52" i="74"/>
  <c r="AA52" i="74"/>
  <c r="Z52" i="74"/>
  <c r="W52" i="74"/>
  <c r="V52" i="74"/>
  <c r="U52" i="74"/>
  <c r="T52" i="74"/>
  <c r="S52" i="74"/>
  <c r="R52" i="74"/>
  <c r="Q52" i="74"/>
  <c r="P52" i="74"/>
  <c r="O52" i="74"/>
  <c r="N52" i="74"/>
  <c r="BG43" i="74"/>
  <c r="BF43" i="74"/>
  <c r="BE43" i="74"/>
  <c r="BD43" i="74"/>
  <c r="BC43" i="74"/>
  <c r="BB43" i="74"/>
  <c r="BA43" i="74"/>
  <c r="AZ43" i="74"/>
  <c r="AY43" i="74"/>
  <c r="AX43" i="74"/>
  <c r="AU43" i="74"/>
  <c r="AT43" i="74"/>
  <c r="AS43" i="74"/>
  <c r="AR43" i="74"/>
  <c r="AQ43" i="74"/>
  <c r="AP43" i="74"/>
  <c r="AO43" i="74"/>
  <c r="AN43" i="74"/>
  <c r="AM43" i="74"/>
  <c r="AL43" i="74"/>
  <c r="AI43" i="74"/>
  <c r="AH43" i="74"/>
  <c r="AG43" i="74"/>
  <c r="AF43" i="74"/>
  <c r="AE43" i="74"/>
  <c r="AD43" i="74"/>
  <c r="AC43" i="74"/>
  <c r="AB43" i="74"/>
  <c r="AA43" i="74"/>
  <c r="Z43" i="74"/>
  <c r="W43" i="74"/>
  <c r="V43" i="74"/>
  <c r="U43" i="74"/>
  <c r="T43" i="74"/>
  <c r="S43" i="74"/>
  <c r="R43" i="74"/>
  <c r="Q43" i="74"/>
  <c r="P43" i="74"/>
  <c r="O43" i="74"/>
  <c r="N43" i="74"/>
  <c r="BG42" i="74"/>
  <c r="BF42" i="74"/>
  <c r="BE42" i="74"/>
  <c r="BD42" i="74"/>
  <c r="BC42" i="74"/>
  <c r="BB42" i="74"/>
  <c r="BA42" i="74"/>
  <c r="AZ42" i="74"/>
  <c r="AY42" i="74"/>
  <c r="AX42" i="74"/>
  <c r="AU42" i="74"/>
  <c r="AT42" i="74"/>
  <c r="AS42" i="74"/>
  <c r="AR42" i="74"/>
  <c r="AQ42" i="74"/>
  <c r="AP42" i="74"/>
  <c r="AO42" i="74"/>
  <c r="AN42" i="74"/>
  <c r="AM42" i="74"/>
  <c r="AL42" i="74"/>
  <c r="AI42" i="74"/>
  <c r="AH42" i="74"/>
  <c r="AG42" i="74"/>
  <c r="AF42" i="74"/>
  <c r="AE42" i="74"/>
  <c r="AD42" i="74"/>
  <c r="AC42" i="74"/>
  <c r="AB42" i="74"/>
  <c r="AA42" i="74"/>
  <c r="Z42" i="74"/>
  <c r="W42" i="74"/>
  <c r="V42" i="74"/>
  <c r="U42" i="74"/>
  <c r="T42" i="74"/>
  <c r="S42" i="74"/>
  <c r="R42" i="74"/>
  <c r="Q42" i="74"/>
  <c r="P42" i="74"/>
  <c r="O42" i="74"/>
  <c r="N42" i="74"/>
  <c r="BG41" i="74"/>
  <c r="BF41" i="74"/>
  <c r="BE41" i="74"/>
  <c r="BD41" i="74"/>
  <c r="BC41" i="74"/>
  <c r="BB41" i="74"/>
  <c r="BA41" i="74"/>
  <c r="AZ41" i="74"/>
  <c r="AY41" i="74"/>
  <c r="AX41" i="74"/>
  <c r="AU41" i="74"/>
  <c r="AT41" i="74"/>
  <c r="AS41" i="74"/>
  <c r="AR41" i="74"/>
  <c r="AQ41" i="74"/>
  <c r="AP41" i="74"/>
  <c r="AO41" i="74"/>
  <c r="AN41" i="74"/>
  <c r="AM41" i="74"/>
  <c r="AL41" i="74"/>
  <c r="AI41" i="74"/>
  <c r="AH41" i="74"/>
  <c r="AG41" i="74"/>
  <c r="AF41" i="74"/>
  <c r="AE41" i="74"/>
  <c r="AD41" i="74"/>
  <c r="AC41" i="74"/>
  <c r="AB41" i="74"/>
  <c r="AA41" i="74"/>
  <c r="Z41" i="74"/>
  <c r="W41" i="74"/>
  <c r="V41" i="74"/>
  <c r="U41" i="74"/>
  <c r="T41" i="74"/>
  <c r="S41" i="74"/>
  <c r="R41" i="74"/>
  <c r="Q41" i="74"/>
  <c r="P41" i="74"/>
  <c r="O41" i="74"/>
  <c r="N41" i="74"/>
  <c r="BG40" i="74"/>
  <c r="BF40" i="74"/>
  <c r="BE40" i="74"/>
  <c r="BD40" i="74"/>
  <c r="BC40" i="74"/>
  <c r="BB40" i="74"/>
  <c r="BA40" i="74"/>
  <c r="AZ40" i="74"/>
  <c r="AY40" i="74"/>
  <c r="AX40" i="74"/>
  <c r="AU40" i="74"/>
  <c r="AT40" i="74"/>
  <c r="AS40" i="74"/>
  <c r="AR40" i="74"/>
  <c r="AQ40" i="74"/>
  <c r="AP40" i="74"/>
  <c r="AO40" i="74"/>
  <c r="AN40" i="74"/>
  <c r="AM40" i="74"/>
  <c r="AL40" i="74"/>
  <c r="AI40" i="74"/>
  <c r="AH40" i="74"/>
  <c r="AG40" i="74"/>
  <c r="AF40" i="74"/>
  <c r="AE40" i="74"/>
  <c r="AD40" i="74"/>
  <c r="AC40" i="74"/>
  <c r="AB40" i="74"/>
  <c r="AA40" i="74"/>
  <c r="Z40" i="74"/>
  <c r="W40" i="74"/>
  <c r="V40" i="74"/>
  <c r="U40" i="74"/>
  <c r="T40" i="74"/>
  <c r="S40" i="74"/>
  <c r="R40" i="74"/>
  <c r="Q40" i="74"/>
  <c r="P40" i="74"/>
  <c r="O40" i="74"/>
  <c r="N40" i="74"/>
  <c r="BG39" i="74"/>
  <c r="BF39" i="74"/>
  <c r="BE39" i="74"/>
  <c r="BD39" i="74"/>
  <c r="BC39" i="74"/>
  <c r="BB39" i="74"/>
  <c r="BA39" i="74"/>
  <c r="AZ39" i="74"/>
  <c r="AY39" i="74"/>
  <c r="AX39" i="74"/>
  <c r="AU39" i="74"/>
  <c r="AT39" i="74"/>
  <c r="AS39" i="74"/>
  <c r="AR39" i="74"/>
  <c r="AQ39" i="74"/>
  <c r="AP39" i="74"/>
  <c r="AO39" i="74"/>
  <c r="AN39" i="74"/>
  <c r="AM39" i="74"/>
  <c r="AL39" i="74"/>
  <c r="AI39" i="74"/>
  <c r="AH39" i="74"/>
  <c r="AG39" i="74"/>
  <c r="AF39" i="74"/>
  <c r="AE39" i="74"/>
  <c r="AD39" i="74"/>
  <c r="AC39" i="74"/>
  <c r="AB39" i="74"/>
  <c r="AA39" i="74"/>
  <c r="Z39" i="74"/>
  <c r="W39" i="74"/>
  <c r="V39" i="74"/>
  <c r="U39" i="74"/>
  <c r="T39" i="74"/>
  <c r="S39" i="74"/>
  <c r="R39" i="74"/>
  <c r="Q39" i="74"/>
  <c r="P39" i="74"/>
  <c r="O39" i="74"/>
  <c r="N39" i="74"/>
  <c r="BG38" i="74"/>
  <c r="BF38" i="74"/>
  <c r="BE38" i="74"/>
  <c r="BD38" i="74"/>
  <c r="BC38" i="74"/>
  <c r="BB38" i="74"/>
  <c r="BA38" i="74"/>
  <c r="AZ38" i="74"/>
  <c r="AY38" i="74"/>
  <c r="AX38" i="74"/>
  <c r="AU38" i="74"/>
  <c r="AT38" i="74"/>
  <c r="AS38" i="74"/>
  <c r="AR38" i="74"/>
  <c r="AQ38" i="74"/>
  <c r="AP38" i="74"/>
  <c r="AO38" i="74"/>
  <c r="AN38" i="74"/>
  <c r="AM38" i="74"/>
  <c r="AL38" i="74"/>
  <c r="AI38" i="74"/>
  <c r="AH38" i="74"/>
  <c r="AG38" i="74"/>
  <c r="AF38" i="74"/>
  <c r="AE38" i="74"/>
  <c r="AD38" i="74"/>
  <c r="AC38" i="74"/>
  <c r="AB38" i="74"/>
  <c r="AA38" i="74"/>
  <c r="Z38" i="74"/>
  <c r="W38" i="74"/>
  <c r="V38" i="74"/>
  <c r="U38" i="74"/>
  <c r="T38" i="74"/>
  <c r="S38" i="74"/>
  <c r="R38" i="74"/>
  <c r="Q38" i="74"/>
  <c r="P38" i="74"/>
  <c r="O38" i="74"/>
  <c r="N38" i="74"/>
  <c r="BG37" i="74"/>
  <c r="BF37" i="74"/>
  <c r="BE37" i="74"/>
  <c r="BD37" i="74"/>
  <c r="BC37" i="74"/>
  <c r="BB37" i="74"/>
  <c r="BA37" i="74"/>
  <c r="AZ37" i="74"/>
  <c r="AY37" i="74"/>
  <c r="AX37" i="74"/>
  <c r="AU37" i="74"/>
  <c r="AT37" i="74"/>
  <c r="AS37" i="74"/>
  <c r="AR37" i="74"/>
  <c r="AQ37" i="74"/>
  <c r="AP37" i="74"/>
  <c r="AO37" i="74"/>
  <c r="AN37" i="74"/>
  <c r="AM37" i="74"/>
  <c r="AL37" i="74"/>
  <c r="AI37" i="74"/>
  <c r="AH37" i="74"/>
  <c r="AG37" i="74"/>
  <c r="AF37" i="74"/>
  <c r="AE37" i="74"/>
  <c r="AD37" i="74"/>
  <c r="AC37" i="74"/>
  <c r="AB37" i="74"/>
  <c r="AA37" i="74"/>
  <c r="Z37" i="74"/>
  <c r="W37" i="74"/>
  <c r="V37" i="74"/>
  <c r="U37" i="74"/>
  <c r="T37" i="74"/>
  <c r="S37" i="74"/>
  <c r="R37" i="74"/>
  <c r="Q37" i="74"/>
  <c r="P37" i="74"/>
  <c r="O37" i="74"/>
  <c r="N37" i="74"/>
  <c r="BG36" i="74"/>
  <c r="BF36" i="74"/>
  <c r="BE36" i="74"/>
  <c r="BD36" i="74"/>
  <c r="BC36" i="74"/>
  <c r="BB36" i="74"/>
  <c r="BA36" i="74"/>
  <c r="AZ36" i="74"/>
  <c r="AY36" i="74"/>
  <c r="AX36" i="74"/>
  <c r="AU36" i="74"/>
  <c r="AT36" i="74"/>
  <c r="AS36" i="74"/>
  <c r="AR36" i="74"/>
  <c r="AQ36" i="74"/>
  <c r="AP36" i="74"/>
  <c r="AO36" i="74"/>
  <c r="AN36" i="74"/>
  <c r="AM36" i="74"/>
  <c r="AL36" i="74"/>
  <c r="AI36" i="74"/>
  <c r="AH36" i="74"/>
  <c r="AG36" i="74"/>
  <c r="AF36" i="74"/>
  <c r="AE36" i="74"/>
  <c r="AD36" i="74"/>
  <c r="AC36" i="74"/>
  <c r="AB36" i="74"/>
  <c r="AA36" i="74"/>
  <c r="Z36" i="74"/>
  <c r="W36" i="74"/>
  <c r="V36" i="74"/>
  <c r="U36" i="74"/>
  <c r="T36" i="74"/>
  <c r="S36" i="74"/>
  <c r="R36" i="74"/>
  <c r="Q36" i="74"/>
  <c r="P36" i="74"/>
  <c r="O36" i="74"/>
  <c r="N36" i="74"/>
  <c r="BG35" i="74"/>
  <c r="BF35" i="74"/>
  <c r="BE35" i="74"/>
  <c r="BD35" i="74"/>
  <c r="BC35" i="74"/>
  <c r="BB35" i="74"/>
  <c r="BA35" i="74"/>
  <c r="AZ35" i="74"/>
  <c r="AY35" i="74"/>
  <c r="AX35" i="74"/>
  <c r="AU35" i="74"/>
  <c r="AT35" i="74"/>
  <c r="AS35" i="74"/>
  <c r="AR35" i="74"/>
  <c r="AQ35" i="74"/>
  <c r="AP35" i="74"/>
  <c r="AO35" i="74"/>
  <c r="AN35" i="74"/>
  <c r="AM35" i="74"/>
  <c r="AL35" i="74"/>
  <c r="AI35" i="74"/>
  <c r="AH35" i="74"/>
  <c r="AG35" i="74"/>
  <c r="AF35" i="74"/>
  <c r="AE35" i="74"/>
  <c r="AD35" i="74"/>
  <c r="AC35" i="74"/>
  <c r="AB35" i="74"/>
  <c r="AA35" i="74"/>
  <c r="Z35" i="74"/>
  <c r="W35" i="74"/>
  <c r="V35" i="74"/>
  <c r="U35" i="74"/>
  <c r="T35" i="74"/>
  <c r="S35" i="74"/>
  <c r="R35" i="74"/>
  <c r="Q35" i="74"/>
  <c r="P35" i="74"/>
  <c r="O35" i="74"/>
  <c r="N35" i="74"/>
  <c r="BG34" i="74"/>
  <c r="BF34" i="74"/>
  <c r="BE34" i="74"/>
  <c r="BD34" i="74"/>
  <c r="BC34" i="74"/>
  <c r="BB34" i="74"/>
  <c r="BA34" i="74"/>
  <c r="AZ34" i="74"/>
  <c r="AY34" i="74"/>
  <c r="AX34" i="74"/>
  <c r="AU34" i="74"/>
  <c r="AT34" i="74"/>
  <c r="AS34" i="74"/>
  <c r="AR34" i="74"/>
  <c r="AQ34" i="74"/>
  <c r="AP34" i="74"/>
  <c r="AO34" i="74"/>
  <c r="AN34" i="74"/>
  <c r="AM34" i="74"/>
  <c r="AL34" i="74"/>
  <c r="AI34" i="74"/>
  <c r="AH34" i="74"/>
  <c r="AG34" i="74"/>
  <c r="AF34" i="74"/>
  <c r="AE34" i="74"/>
  <c r="AD34" i="74"/>
  <c r="AC34" i="74"/>
  <c r="AB34" i="74"/>
  <c r="AA34" i="74"/>
  <c r="Z34" i="74"/>
  <c r="W34" i="74"/>
  <c r="V34" i="74"/>
  <c r="U34" i="74"/>
  <c r="T34" i="74"/>
  <c r="S34" i="74"/>
  <c r="R34" i="74"/>
  <c r="Q34" i="74"/>
  <c r="P34" i="74"/>
  <c r="O34" i="74"/>
  <c r="N34" i="74"/>
  <c r="BG33" i="74"/>
  <c r="BF33" i="74"/>
  <c r="BE33" i="74"/>
  <c r="BD33" i="74"/>
  <c r="BC33" i="74"/>
  <c r="BB33" i="74"/>
  <c r="BA33" i="74"/>
  <c r="AZ33" i="74"/>
  <c r="AY33" i="74"/>
  <c r="AX33" i="74"/>
  <c r="AU33" i="74"/>
  <c r="AT33" i="74"/>
  <c r="AS33" i="74"/>
  <c r="AR33" i="74"/>
  <c r="AQ33" i="74"/>
  <c r="AP33" i="74"/>
  <c r="AO33" i="74"/>
  <c r="AN33" i="74"/>
  <c r="AM33" i="74"/>
  <c r="AL33" i="74"/>
  <c r="AI33" i="74"/>
  <c r="AH33" i="74"/>
  <c r="AG33" i="74"/>
  <c r="AF33" i="74"/>
  <c r="AE33" i="74"/>
  <c r="AD33" i="74"/>
  <c r="AC33" i="74"/>
  <c r="AB33" i="74"/>
  <c r="AA33" i="74"/>
  <c r="Z33" i="74"/>
  <c r="W33" i="74"/>
  <c r="V33" i="74"/>
  <c r="U33" i="74"/>
  <c r="T33" i="74"/>
  <c r="S33" i="74"/>
  <c r="R33" i="74"/>
  <c r="Q33" i="74"/>
  <c r="P33" i="74"/>
  <c r="O33" i="74"/>
  <c r="N33" i="74"/>
  <c r="BG32" i="74"/>
  <c r="BF32" i="74"/>
  <c r="BE32" i="74"/>
  <c r="BD32" i="74"/>
  <c r="BC32" i="74"/>
  <c r="BB32" i="74"/>
  <c r="BA32" i="74"/>
  <c r="AZ32" i="74"/>
  <c r="AY32" i="74"/>
  <c r="AX32" i="74"/>
  <c r="AU32" i="74"/>
  <c r="AT32" i="74"/>
  <c r="AS32" i="74"/>
  <c r="AR32" i="74"/>
  <c r="AQ32" i="74"/>
  <c r="AP32" i="74"/>
  <c r="AO32" i="74"/>
  <c r="AN32" i="74"/>
  <c r="AM32" i="74"/>
  <c r="AL32" i="74"/>
  <c r="AI32" i="74"/>
  <c r="AH32" i="74"/>
  <c r="AG32" i="74"/>
  <c r="AF32" i="74"/>
  <c r="AE32" i="74"/>
  <c r="AD32" i="74"/>
  <c r="AC32" i="74"/>
  <c r="AB32" i="74"/>
  <c r="AA32" i="74"/>
  <c r="Z32" i="74"/>
  <c r="W32" i="74"/>
  <c r="V32" i="74"/>
  <c r="U32" i="74"/>
  <c r="T32" i="74"/>
  <c r="S32" i="74"/>
  <c r="R32" i="74"/>
  <c r="Q32" i="74"/>
  <c r="P32" i="74"/>
  <c r="O32" i="74"/>
  <c r="N32" i="74"/>
  <c r="BG31" i="74"/>
  <c r="BF31" i="74"/>
  <c r="BE31" i="74"/>
  <c r="BD31" i="74"/>
  <c r="BC31" i="74"/>
  <c r="BB31" i="74"/>
  <c r="BA31" i="74"/>
  <c r="AZ31" i="74"/>
  <c r="AY31" i="74"/>
  <c r="AX31" i="74"/>
  <c r="AU31" i="74"/>
  <c r="AT31" i="74"/>
  <c r="AS31" i="74"/>
  <c r="AR31" i="74"/>
  <c r="AQ31" i="74"/>
  <c r="AP31" i="74"/>
  <c r="AO31" i="74"/>
  <c r="AN31" i="74"/>
  <c r="AM31" i="74"/>
  <c r="AL31" i="74"/>
  <c r="AI31" i="74"/>
  <c r="AH31" i="74"/>
  <c r="AG31" i="74"/>
  <c r="AF31" i="74"/>
  <c r="AE31" i="74"/>
  <c r="AD31" i="74"/>
  <c r="AC31" i="74"/>
  <c r="AB31" i="74"/>
  <c r="AA31" i="74"/>
  <c r="Z31" i="74"/>
  <c r="W31" i="74"/>
  <c r="V31" i="74"/>
  <c r="U31" i="74"/>
  <c r="T31" i="74"/>
  <c r="S31" i="74"/>
  <c r="R31" i="74"/>
  <c r="Q31" i="74"/>
  <c r="P31" i="74"/>
  <c r="O31" i="74"/>
  <c r="N31" i="74"/>
  <c r="BG30" i="74"/>
  <c r="BF30" i="74"/>
  <c r="BE30" i="74"/>
  <c r="BD30" i="74"/>
  <c r="BC30" i="74"/>
  <c r="BB30" i="74"/>
  <c r="BA30" i="74"/>
  <c r="AZ30" i="74"/>
  <c r="AY30" i="74"/>
  <c r="AX30" i="74"/>
  <c r="AU30" i="74"/>
  <c r="AT30" i="74"/>
  <c r="AS30" i="74"/>
  <c r="AR30" i="74"/>
  <c r="AQ30" i="74"/>
  <c r="AP30" i="74"/>
  <c r="AO30" i="74"/>
  <c r="AN30" i="74"/>
  <c r="AM30" i="74"/>
  <c r="AL30" i="74"/>
  <c r="AI30" i="74"/>
  <c r="AH30" i="74"/>
  <c r="AG30" i="74"/>
  <c r="AF30" i="74"/>
  <c r="AE30" i="74"/>
  <c r="AD30" i="74"/>
  <c r="AC30" i="74"/>
  <c r="AB30" i="74"/>
  <c r="AA30" i="74"/>
  <c r="Z30" i="74"/>
  <c r="W30" i="74"/>
  <c r="V30" i="74"/>
  <c r="U30" i="74"/>
  <c r="T30" i="74"/>
  <c r="S30" i="74"/>
  <c r="R30" i="74"/>
  <c r="Q30" i="74"/>
  <c r="P30" i="74"/>
  <c r="O30" i="74"/>
  <c r="N30" i="74"/>
  <c r="BG29" i="74"/>
  <c r="BF29" i="74"/>
  <c r="BE29" i="74"/>
  <c r="BD29" i="74"/>
  <c r="BC29" i="74"/>
  <c r="BB29" i="74"/>
  <c r="BA29" i="74"/>
  <c r="AZ29" i="74"/>
  <c r="AY29" i="74"/>
  <c r="AX29" i="74"/>
  <c r="AU29" i="74"/>
  <c r="AT29" i="74"/>
  <c r="AS29" i="74"/>
  <c r="AR29" i="74"/>
  <c r="AQ29" i="74"/>
  <c r="AP29" i="74"/>
  <c r="AO29" i="74"/>
  <c r="AN29" i="74"/>
  <c r="AM29" i="74"/>
  <c r="AL29" i="74"/>
  <c r="AI29" i="74"/>
  <c r="AH29" i="74"/>
  <c r="AG29" i="74"/>
  <c r="AF29" i="74"/>
  <c r="AE29" i="74"/>
  <c r="AD29" i="74"/>
  <c r="AC29" i="74"/>
  <c r="AB29" i="74"/>
  <c r="AA29" i="74"/>
  <c r="Z29" i="74"/>
  <c r="W29" i="74"/>
  <c r="V29" i="74"/>
  <c r="U29" i="74"/>
  <c r="T29" i="74"/>
  <c r="S29" i="74"/>
  <c r="R29" i="74"/>
  <c r="Q29" i="74"/>
  <c r="P29" i="74"/>
  <c r="O29" i="74"/>
  <c r="N29" i="74"/>
  <c r="BG65" i="73"/>
  <c r="BF65" i="73"/>
  <c r="BE65" i="73"/>
  <c r="BD65" i="73"/>
  <c r="BC65" i="73"/>
  <c r="BB65" i="73"/>
  <c r="BA65" i="73"/>
  <c r="AZ65" i="73"/>
  <c r="AY65" i="73"/>
  <c r="AX65" i="73"/>
  <c r="AU65" i="73"/>
  <c r="AT65" i="73"/>
  <c r="AS65" i="73"/>
  <c r="AR65" i="73"/>
  <c r="AQ65" i="73"/>
  <c r="AP65" i="73"/>
  <c r="AO65" i="73"/>
  <c r="AN65" i="73"/>
  <c r="AM65" i="73"/>
  <c r="AL65" i="73"/>
  <c r="AI65" i="73"/>
  <c r="AH65" i="73"/>
  <c r="AG65" i="73"/>
  <c r="AF65" i="73"/>
  <c r="AE65" i="73"/>
  <c r="AD65" i="73"/>
  <c r="AC65" i="73"/>
  <c r="AB65" i="73"/>
  <c r="AA65" i="73"/>
  <c r="Z65" i="73"/>
  <c r="W65" i="73"/>
  <c r="V65" i="73"/>
  <c r="U65" i="73"/>
  <c r="T65" i="73"/>
  <c r="S65" i="73"/>
  <c r="R65" i="73"/>
  <c r="Q65" i="73"/>
  <c r="P65" i="73"/>
  <c r="O65" i="73"/>
  <c r="N65" i="73"/>
  <c r="BG64" i="73"/>
  <c r="BF64" i="73"/>
  <c r="BE64" i="73"/>
  <c r="BD64" i="73"/>
  <c r="BC64" i="73"/>
  <c r="BB64" i="73"/>
  <c r="BA64" i="73"/>
  <c r="AZ64" i="73"/>
  <c r="AY64" i="73"/>
  <c r="AX64" i="73"/>
  <c r="AU64" i="73"/>
  <c r="AT64" i="73"/>
  <c r="AS64" i="73"/>
  <c r="AR64" i="73"/>
  <c r="AQ64" i="73"/>
  <c r="AP64" i="73"/>
  <c r="AO64" i="73"/>
  <c r="AN64" i="73"/>
  <c r="AM64" i="73"/>
  <c r="AL64" i="73"/>
  <c r="AI64" i="73"/>
  <c r="AH64" i="73"/>
  <c r="AG64" i="73"/>
  <c r="AF64" i="73"/>
  <c r="AE64" i="73"/>
  <c r="AD64" i="73"/>
  <c r="AC64" i="73"/>
  <c r="AB64" i="73"/>
  <c r="AA64" i="73"/>
  <c r="Z64" i="73"/>
  <c r="W64" i="73"/>
  <c r="V64" i="73"/>
  <c r="U64" i="73"/>
  <c r="T64" i="73"/>
  <c r="S64" i="73"/>
  <c r="R64" i="73"/>
  <c r="Q64" i="73"/>
  <c r="P64" i="73"/>
  <c r="O64" i="73"/>
  <c r="N64" i="73"/>
  <c r="BG63" i="73"/>
  <c r="BF63" i="73"/>
  <c r="BE63" i="73"/>
  <c r="BD63" i="73"/>
  <c r="BC63" i="73"/>
  <c r="BB63" i="73"/>
  <c r="BA63" i="73"/>
  <c r="AZ63" i="73"/>
  <c r="AY63" i="73"/>
  <c r="AX63" i="73"/>
  <c r="AU63" i="73"/>
  <c r="AT63" i="73"/>
  <c r="AS63" i="73"/>
  <c r="AR63" i="73"/>
  <c r="AQ63" i="73"/>
  <c r="AP63" i="73"/>
  <c r="AO63" i="73"/>
  <c r="AN63" i="73"/>
  <c r="AM63" i="73"/>
  <c r="AL63" i="73"/>
  <c r="AI63" i="73"/>
  <c r="AH63" i="73"/>
  <c r="AG63" i="73"/>
  <c r="AF63" i="73"/>
  <c r="AE63" i="73"/>
  <c r="AD63" i="73"/>
  <c r="AC63" i="73"/>
  <c r="AB63" i="73"/>
  <c r="AA63" i="73"/>
  <c r="Z63" i="73"/>
  <c r="W63" i="73"/>
  <c r="V63" i="73"/>
  <c r="U63" i="73"/>
  <c r="T63" i="73"/>
  <c r="S63" i="73"/>
  <c r="R63" i="73"/>
  <c r="Q63" i="73"/>
  <c r="P63" i="73"/>
  <c r="O63" i="73"/>
  <c r="N63" i="73"/>
  <c r="BG62" i="73"/>
  <c r="BF62" i="73"/>
  <c r="BE62" i="73"/>
  <c r="BD62" i="73"/>
  <c r="BC62" i="73"/>
  <c r="BB62" i="73"/>
  <c r="BA62" i="73"/>
  <c r="AZ62" i="73"/>
  <c r="AY62" i="73"/>
  <c r="AX62" i="73"/>
  <c r="AU62" i="73"/>
  <c r="AT62" i="73"/>
  <c r="AS62" i="73"/>
  <c r="AR62" i="73"/>
  <c r="AQ62" i="73"/>
  <c r="AP62" i="73"/>
  <c r="AO62" i="73"/>
  <c r="AN62" i="73"/>
  <c r="AM62" i="73"/>
  <c r="AL62" i="73"/>
  <c r="AI62" i="73"/>
  <c r="AH62" i="73"/>
  <c r="AG62" i="73"/>
  <c r="AF62" i="73"/>
  <c r="AE62" i="73"/>
  <c r="AD62" i="73"/>
  <c r="AC62" i="73"/>
  <c r="AB62" i="73"/>
  <c r="AA62" i="73"/>
  <c r="Z62" i="73"/>
  <c r="W62" i="73"/>
  <c r="V62" i="73"/>
  <c r="U62" i="73"/>
  <c r="T62" i="73"/>
  <c r="S62" i="73"/>
  <c r="R62" i="73"/>
  <c r="Q62" i="73"/>
  <c r="P62" i="73"/>
  <c r="O62" i="73"/>
  <c r="N62" i="73"/>
  <c r="BG61" i="73"/>
  <c r="BF61" i="73"/>
  <c r="BE61" i="73"/>
  <c r="BD61" i="73"/>
  <c r="BC61" i="73"/>
  <c r="BB61" i="73"/>
  <c r="BA61" i="73"/>
  <c r="AZ61" i="73"/>
  <c r="AY61" i="73"/>
  <c r="AX61" i="73"/>
  <c r="AU61" i="73"/>
  <c r="AT61" i="73"/>
  <c r="AS61" i="73"/>
  <c r="AR61" i="73"/>
  <c r="AQ61" i="73"/>
  <c r="AP61" i="73"/>
  <c r="AO61" i="73"/>
  <c r="AN61" i="73"/>
  <c r="AM61" i="73"/>
  <c r="AL61" i="73"/>
  <c r="AI61" i="73"/>
  <c r="AH61" i="73"/>
  <c r="AG61" i="73"/>
  <c r="AF61" i="73"/>
  <c r="AE61" i="73"/>
  <c r="AD61" i="73"/>
  <c r="AC61" i="73"/>
  <c r="AB61" i="73"/>
  <c r="AA61" i="73"/>
  <c r="Z61" i="73"/>
  <c r="W61" i="73"/>
  <c r="V61" i="73"/>
  <c r="U61" i="73"/>
  <c r="T61" i="73"/>
  <c r="S61" i="73"/>
  <c r="R61" i="73"/>
  <c r="Q61" i="73"/>
  <c r="P61" i="73"/>
  <c r="O61" i="73"/>
  <c r="N61" i="73"/>
  <c r="BG60" i="73"/>
  <c r="BF60" i="73"/>
  <c r="BE60" i="73"/>
  <c r="BD60" i="73"/>
  <c r="BC60" i="73"/>
  <c r="BB60" i="73"/>
  <c r="BA60" i="73"/>
  <c r="AZ60" i="73"/>
  <c r="AY60" i="73"/>
  <c r="AX60" i="73"/>
  <c r="AU60" i="73"/>
  <c r="AT60" i="73"/>
  <c r="AS60" i="73"/>
  <c r="AR60" i="73"/>
  <c r="AQ60" i="73"/>
  <c r="AP60" i="73"/>
  <c r="AO60" i="73"/>
  <c r="AN60" i="73"/>
  <c r="AM60" i="73"/>
  <c r="AL60" i="73"/>
  <c r="AI60" i="73"/>
  <c r="AH60" i="73"/>
  <c r="AG60" i="73"/>
  <c r="AF60" i="73"/>
  <c r="AE60" i="73"/>
  <c r="AD60" i="73"/>
  <c r="AC60" i="73"/>
  <c r="AB60" i="73"/>
  <c r="AA60" i="73"/>
  <c r="Z60" i="73"/>
  <c r="W60" i="73"/>
  <c r="V60" i="73"/>
  <c r="U60" i="73"/>
  <c r="T60" i="73"/>
  <c r="S60" i="73"/>
  <c r="R60" i="73"/>
  <c r="Q60" i="73"/>
  <c r="P60" i="73"/>
  <c r="O60" i="73"/>
  <c r="N60" i="73"/>
  <c r="BG59" i="73"/>
  <c r="BF59" i="73"/>
  <c r="BE59" i="73"/>
  <c r="BD59" i="73"/>
  <c r="BC59" i="73"/>
  <c r="BB59" i="73"/>
  <c r="BA59" i="73"/>
  <c r="AZ59" i="73"/>
  <c r="AY59" i="73"/>
  <c r="AX59" i="73"/>
  <c r="AU59" i="73"/>
  <c r="AT59" i="73"/>
  <c r="AS59" i="73"/>
  <c r="AR59" i="73"/>
  <c r="AQ59" i="73"/>
  <c r="AP59" i="73"/>
  <c r="AO59" i="73"/>
  <c r="AN59" i="73"/>
  <c r="AM59" i="73"/>
  <c r="AL59" i="73"/>
  <c r="AI59" i="73"/>
  <c r="AH59" i="73"/>
  <c r="AG59" i="73"/>
  <c r="AF59" i="73"/>
  <c r="AE59" i="73"/>
  <c r="AD59" i="73"/>
  <c r="AC59" i="73"/>
  <c r="AB59" i="73"/>
  <c r="AA59" i="73"/>
  <c r="Z59" i="73"/>
  <c r="W59" i="73"/>
  <c r="V59" i="73"/>
  <c r="U59" i="73"/>
  <c r="T59" i="73"/>
  <c r="S59" i="73"/>
  <c r="R59" i="73"/>
  <c r="Q59" i="73"/>
  <c r="P59" i="73"/>
  <c r="O59" i="73"/>
  <c r="N59" i="73"/>
  <c r="BG58" i="73"/>
  <c r="BF58" i="73"/>
  <c r="BE58" i="73"/>
  <c r="BD58" i="73"/>
  <c r="BC58" i="73"/>
  <c r="BB58" i="73"/>
  <c r="BA58" i="73"/>
  <c r="AZ58" i="73"/>
  <c r="AY58" i="73"/>
  <c r="AX58" i="73"/>
  <c r="AU58" i="73"/>
  <c r="AT58" i="73"/>
  <c r="AS58" i="73"/>
  <c r="AR58" i="73"/>
  <c r="AQ58" i="73"/>
  <c r="AP58" i="73"/>
  <c r="AO58" i="73"/>
  <c r="AN58" i="73"/>
  <c r="AM58" i="73"/>
  <c r="AL58" i="73"/>
  <c r="AI58" i="73"/>
  <c r="AH58" i="73"/>
  <c r="AG58" i="73"/>
  <c r="AF58" i="73"/>
  <c r="AE58" i="73"/>
  <c r="AD58" i="73"/>
  <c r="AC58" i="73"/>
  <c r="AB58" i="73"/>
  <c r="AA58" i="73"/>
  <c r="Z58" i="73"/>
  <c r="W58" i="73"/>
  <c r="V58" i="73"/>
  <c r="U58" i="73"/>
  <c r="T58" i="73"/>
  <c r="S58" i="73"/>
  <c r="R58" i="73"/>
  <c r="Q58" i="73"/>
  <c r="P58" i="73"/>
  <c r="O58" i="73"/>
  <c r="N58" i="73"/>
  <c r="BG57" i="73"/>
  <c r="BF57" i="73"/>
  <c r="BE57" i="73"/>
  <c r="BD57" i="73"/>
  <c r="BC57" i="73"/>
  <c r="BB57" i="73"/>
  <c r="BA57" i="73"/>
  <c r="AZ57" i="73"/>
  <c r="AY57" i="73"/>
  <c r="AX57" i="73"/>
  <c r="AU57" i="73"/>
  <c r="AT57" i="73"/>
  <c r="AS57" i="73"/>
  <c r="AR57" i="73"/>
  <c r="AQ57" i="73"/>
  <c r="AP57" i="73"/>
  <c r="AO57" i="73"/>
  <c r="AN57" i="73"/>
  <c r="AM57" i="73"/>
  <c r="AL57" i="73"/>
  <c r="AI57" i="73"/>
  <c r="AH57" i="73"/>
  <c r="AG57" i="73"/>
  <c r="AF57" i="73"/>
  <c r="AE57" i="73"/>
  <c r="AD57" i="73"/>
  <c r="AC57" i="73"/>
  <c r="AB57" i="73"/>
  <c r="AA57" i="73"/>
  <c r="Z57" i="73"/>
  <c r="W57" i="73"/>
  <c r="V57" i="73"/>
  <c r="U57" i="73"/>
  <c r="T57" i="73"/>
  <c r="S57" i="73"/>
  <c r="R57" i="73"/>
  <c r="Q57" i="73"/>
  <c r="P57" i="73"/>
  <c r="O57" i="73"/>
  <c r="N57" i="73"/>
  <c r="BG56" i="73"/>
  <c r="BF56" i="73"/>
  <c r="BE56" i="73"/>
  <c r="BD56" i="73"/>
  <c r="BC56" i="73"/>
  <c r="BB56" i="73"/>
  <c r="BA56" i="73"/>
  <c r="AZ56" i="73"/>
  <c r="AY56" i="73"/>
  <c r="AX56" i="73"/>
  <c r="AU56" i="73"/>
  <c r="AT56" i="73"/>
  <c r="AS56" i="73"/>
  <c r="AR56" i="73"/>
  <c r="AQ56" i="73"/>
  <c r="AP56" i="73"/>
  <c r="AO56" i="73"/>
  <c r="AN56" i="73"/>
  <c r="AM56" i="73"/>
  <c r="AL56" i="73"/>
  <c r="AI56" i="73"/>
  <c r="AH56" i="73"/>
  <c r="AG56" i="73"/>
  <c r="AF56" i="73"/>
  <c r="AE56" i="73"/>
  <c r="AD56" i="73"/>
  <c r="AC56" i="73"/>
  <c r="AB56" i="73"/>
  <c r="AA56" i="73"/>
  <c r="Z56" i="73"/>
  <c r="W56" i="73"/>
  <c r="V56" i="73"/>
  <c r="U56" i="73"/>
  <c r="T56" i="73"/>
  <c r="S56" i="73"/>
  <c r="R56" i="73"/>
  <c r="Q56" i="73"/>
  <c r="P56" i="73"/>
  <c r="O56" i="73"/>
  <c r="N56" i="73"/>
  <c r="BG55" i="73"/>
  <c r="BF55" i="73"/>
  <c r="BE55" i="73"/>
  <c r="BD55" i="73"/>
  <c r="BC55" i="73"/>
  <c r="BB55" i="73"/>
  <c r="BA55" i="73"/>
  <c r="AZ55" i="73"/>
  <c r="AY55" i="73"/>
  <c r="AX55" i="73"/>
  <c r="AU55" i="73"/>
  <c r="AT55" i="73"/>
  <c r="AS55" i="73"/>
  <c r="AR55" i="73"/>
  <c r="AQ55" i="73"/>
  <c r="AP55" i="73"/>
  <c r="AO55" i="73"/>
  <c r="AN55" i="73"/>
  <c r="AM55" i="73"/>
  <c r="AL55" i="73"/>
  <c r="AI55" i="73"/>
  <c r="AH55" i="73"/>
  <c r="AG55" i="73"/>
  <c r="AF55" i="73"/>
  <c r="AE55" i="73"/>
  <c r="AD55" i="73"/>
  <c r="AC55" i="73"/>
  <c r="AB55" i="73"/>
  <c r="AA55" i="73"/>
  <c r="Z55" i="73"/>
  <c r="W55" i="73"/>
  <c r="V55" i="73"/>
  <c r="U55" i="73"/>
  <c r="T55" i="73"/>
  <c r="S55" i="73"/>
  <c r="R55" i="73"/>
  <c r="Q55" i="73"/>
  <c r="P55" i="73"/>
  <c r="O55" i="73"/>
  <c r="N55" i="73"/>
  <c r="BG54" i="73"/>
  <c r="BF54" i="73"/>
  <c r="BE54" i="73"/>
  <c r="BD54" i="73"/>
  <c r="BC54" i="73"/>
  <c r="BB54" i="73"/>
  <c r="BA54" i="73"/>
  <c r="AZ54" i="73"/>
  <c r="AY54" i="73"/>
  <c r="AX54" i="73"/>
  <c r="AU54" i="73"/>
  <c r="AT54" i="73"/>
  <c r="AS54" i="73"/>
  <c r="AR54" i="73"/>
  <c r="AQ54" i="73"/>
  <c r="AP54" i="73"/>
  <c r="AO54" i="73"/>
  <c r="AN54" i="73"/>
  <c r="AM54" i="73"/>
  <c r="AL54" i="73"/>
  <c r="AI54" i="73"/>
  <c r="AH54" i="73"/>
  <c r="AG54" i="73"/>
  <c r="AF54" i="73"/>
  <c r="AE54" i="73"/>
  <c r="AD54" i="73"/>
  <c r="AC54" i="73"/>
  <c r="AB54" i="73"/>
  <c r="AA54" i="73"/>
  <c r="Z54" i="73"/>
  <c r="W54" i="73"/>
  <c r="V54" i="73"/>
  <c r="U54" i="73"/>
  <c r="T54" i="73"/>
  <c r="S54" i="73"/>
  <c r="R54" i="73"/>
  <c r="Q54" i="73"/>
  <c r="P54" i="73"/>
  <c r="O54" i="73"/>
  <c r="N54" i="73"/>
  <c r="BG53" i="73"/>
  <c r="BF53" i="73"/>
  <c r="BE53" i="73"/>
  <c r="BD53" i="73"/>
  <c r="BC53" i="73"/>
  <c r="BB53" i="73"/>
  <c r="BA53" i="73"/>
  <c r="AZ53" i="73"/>
  <c r="AY53" i="73"/>
  <c r="AX53" i="73"/>
  <c r="AU53" i="73"/>
  <c r="AT53" i="73"/>
  <c r="AS53" i="73"/>
  <c r="AR53" i="73"/>
  <c r="AQ53" i="73"/>
  <c r="AP53" i="73"/>
  <c r="AO53" i="73"/>
  <c r="AN53" i="73"/>
  <c r="AM53" i="73"/>
  <c r="AL53" i="73"/>
  <c r="AI53" i="73"/>
  <c r="AH53" i="73"/>
  <c r="AG53" i="73"/>
  <c r="AF53" i="73"/>
  <c r="AE53" i="73"/>
  <c r="AD53" i="73"/>
  <c r="AC53" i="73"/>
  <c r="AB53" i="73"/>
  <c r="AA53" i="73"/>
  <c r="Z53" i="73"/>
  <c r="W53" i="73"/>
  <c r="V53" i="73"/>
  <c r="U53" i="73"/>
  <c r="T53" i="73"/>
  <c r="S53" i="73"/>
  <c r="R53" i="73"/>
  <c r="Q53" i="73"/>
  <c r="P53" i="73"/>
  <c r="O53" i="73"/>
  <c r="N53" i="73"/>
  <c r="BG52" i="73"/>
  <c r="BF52" i="73"/>
  <c r="BE52" i="73"/>
  <c r="BD52" i="73"/>
  <c r="BC52" i="73"/>
  <c r="BB52" i="73"/>
  <c r="BA52" i="73"/>
  <c r="AZ52" i="73"/>
  <c r="AY52" i="73"/>
  <c r="AX52" i="73"/>
  <c r="AU52" i="73"/>
  <c r="AT52" i="73"/>
  <c r="AS52" i="73"/>
  <c r="AR52" i="73"/>
  <c r="AQ52" i="73"/>
  <c r="AP52" i="73"/>
  <c r="AO52" i="73"/>
  <c r="AN52" i="73"/>
  <c r="AM52" i="73"/>
  <c r="AL52" i="73"/>
  <c r="AI52" i="73"/>
  <c r="AH52" i="73"/>
  <c r="AG52" i="73"/>
  <c r="AF52" i="73"/>
  <c r="AE52" i="73"/>
  <c r="AD52" i="73"/>
  <c r="AC52" i="73"/>
  <c r="AB52" i="73"/>
  <c r="AA52" i="73"/>
  <c r="Z52" i="73"/>
  <c r="W52" i="73"/>
  <c r="V52" i="73"/>
  <c r="U52" i="73"/>
  <c r="T52" i="73"/>
  <c r="S52" i="73"/>
  <c r="R52" i="73"/>
  <c r="Q52" i="73"/>
  <c r="P52" i="73"/>
  <c r="O52" i="73"/>
  <c r="N52" i="73"/>
  <c r="BG51" i="73"/>
  <c r="BF51" i="73"/>
  <c r="BE51" i="73"/>
  <c r="BD51" i="73"/>
  <c r="BC51" i="73"/>
  <c r="BB51" i="73"/>
  <c r="BA51" i="73"/>
  <c r="AZ51" i="73"/>
  <c r="AY51" i="73"/>
  <c r="AX51" i="73"/>
  <c r="AU51" i="73"/>
  <c r="AT51" i="73"/>
  <c r="AS51" i="73"/>
  <c r="AR51" i="73"/>
  <c r="AQ51" i="73"/>
  <c r="AP51" i="73"/>
  <c r="AO51" i="73"/>
  <c r="AN51" i="73"/>
  <c r="AM51" i="73"/>
  <c r="AL51" i="73"/>
  <c r="AI51" i="73"/>
  <c r="AH51" i="73"/>
  <c r="AG51" i="73"/>
  <c r="AF51" i="73"/>
  <c r="AE51" i="73"/>
  <c r="AD51" i="73"/>
  <c r="AC51" i="73"/>
  <c r="AB51" i="73"/>
  <c r="AA51" i="73"/>
  <c r="Z51" i="73"/>
  <c r="W51" i="73"/>
  <c r="V51" i="73"/>
  <c r="U51" i="73"/>
  <c r="T51" i="73"/>
  <c r="S51" i="73"/>
  <c r="R51" i="73"/>
  <c r="Q51" i="73"/>
  <c r="P51" i="73"/>
  <c r="O51" i="73"/>
  <c r="N51" i="73"/>
  <c r="BG42" i="73"/>
  <c r="BF42" i="73"/>
  <c r="BE42" i="73"/>
  <c r="BD42" i="73"/>
  <c r="BC42" i="73"/>
  <c r="BB42" i="73"/>
  <c r="BA42" i="73"/>
  <c r="AZ42" i="73"/>
  <c r="AY42" i="73"/>
  <c r="AX42" i="73"/>
  <c r="AU42" i="73"/>
  <c r="AT42" i="73"/>
  <c r="AS42" i="73"/>
  <c r="AR42" i="73"/>
  <c r="AQ42" i="73"/>
  <c r="AP42" i="73"/>
  <c r="AO42" i="73"/>
  <c r="AN42" i="73"/>
  <c r="AM42" i="73"/>
  <c r="AL42" i="73"/>
  <c r="AI42" i="73"/>
  <c r="AH42" i="73"/>
  <c r="AG42" i="73"/>
  <c r="AF42" i="73"/>
  <c r="AE42" i="73"/>
  <c r="AD42" i="73"/>
  <c r="AC42" i="73"/>
  <c r="AB42" i="73"/>
  <c r="AA42" i="73"/>
  <c r="Z42" i="73"/>
  <c r="W42" i="73"/>
  <c r="V42" i="73"/>
  <c r="U42" i="73"/>
  <c r="T42" i="73"/>
  <c r="S42" i="73"/>
  <c r="R42" i="73"/>
  <c r="Q42" i="73"/>
  <c r="P42" i="73"/>
  <c r="O42" i="73"/>
  <c r="N42" i="73"/>
  <c r="BG41" i="73"/>
  <c r="BF41" i="73"/>
  <c r="BE41" i="73"/>
  <c r="BD41" i="73"/>
  <c r="BC41" i="73"/>
  <c r="BB41" i="73"/>
  <c r="BA41" i="73"/>
  <c r="AZ41" i="73"/>
  <c r="AY41" i="73"/>
  <c r="AX41" i="73"/>
  <c r="AU41" i="73"/>
  <c r="AT41" i="73"/>
  <c r="AS41" i="73"/>
  <c r="AR41" i="73"/>
  <c r="AQ41" i="73"/>
  <c r="AP41" i="73"/>
  <c r="AO41" i="73"/>
  <c r="AN41" i="73"/>
  <c r="AM41" i="73"/>
  <c r="AL41" i="73"/>
  <c r="AI41" i="73"/>
  <c r="AH41" i="73"/>
  <c r="AG41" i="73"/>
  <c r="AF41" i="73"/>
  <c r="AE41" i="73"/>
  <c r="AD41" i="73"/>
  <c r="AC41" i="73"/>
  <c r="AB41" i="73"/>
  <c r="AA41" i="73"/>
  <c r="Z41" i="73"/>
  <c r="W41" i="73"/>
  <c r="V41" i="73"/>
  <c r="U41" i="73"/>
  <c r="T41" i="73"/>
  <c r="S41" i="73"/>
  <c r="R41" i="73"/>
  <c r="Q41" i="73"/>
  <c r="P41" i="73"/>
  <c r="O41" i="73"/>
  <c r="N41" i="73"/>
  <c r="BG40" i="73"/>
  <c r="BF40" i="73"/>
  <c r="BE40" i="73"/>
  <c r="BD40" i="73"/>
  <c r="BC40" i="73"/>
  <c r="BB40" i="73"/>
  <c r="BA40" i="73"/>
  <c r="AZ40" i="73"/>
  <c r="AY40" i="73"/>
  <c r="AX40" i="73"/>
  <c r="AU40" i="73"/>
  <c r="AT40" i="73"/>
  <c r="AS40" i="73"/>
  <c r="AR40" i="73"/>
  <c r="AQ40" i="73"/>
  <c r="AP40" i="73"/>
  <c r="AO40" i="73"/>
  <c r="AN40" i="73"/>
  <c r="AM40" i="73"/>
  <c r="AL40" i="73"/>
  <c r="AI40" i="73"/>
  <c r="AH40" i="73"/>
  <c r="AG40" i="73"/>
  <c r="AF40" i="73"/>
  <c r="AE40" i="73"/>
  <c r="AD40" i="73"/>
  <c r="AC40" i="73"/>
  <c r="AB40" i="73"/>
  <c r="AA40" i="73"/>
  <c r="Z40" i="73"/>
  <c r="W40" i="73"/>
  <c r="V40" i="73"/>
  <c r="U40" i="73"/>
  <c r="T40" i="73"/>
  <c r="S40" i="73"/>
  <c r="R40" i="73"/>
  <c r="Q40" i="73"/>
  <c r="P40" i="73"/>
  <c r="O40" i="73"/>
  <c r="N40" i="73"/>
  <c r="BG39" i="73"/>
  <c r="BF39" i="73"/>
  <c r="BE39" i="73"/>
  <c r="BD39" i="73"/>
  <c r="BC39" i="73"/>
  <c r="BB39" i="73"/>
  <c r="BA39" i="73"/>
  <c r="AZ39" i="73"/>
  <c r="AY39" i="73"/>
  <c r="AX39" i="73"/>
  <c r="AU39" i="73"/>
  <c r="AT39" i="73"/>
  <c r="AS39" i="73"/>
  <c r="AR39" i="73"/>
  <c r="AQ39" i="73"/>
  <c r="AP39" i="73"/>
  <c r="AO39" i="73"/>
  <c r="AN39" i="73"/>
  <c r="AM39" i="73"/>
  <c r="AL39" i="73"/>
  <c r="AI39" i="73"/>
  <c r="AH39" i="73"/>
  <c r="AG39" i="73"/>
  <c r="AF39" i="73"/>
  <c r="AE39" i="73"/>
  <c r="AD39" i="73"/>
  <c r="AC39" i="73"/>
  <c r="AB39" i="73"/>
  <c r="AA39" i="73"/>
  <c r="Z39" i="73"/>
  <c r="W39" i="73"/>
  <c r="V39" i="73"/>
  <c r="U39" i="73"/>
  <c r="T39" i="73"/>
  <c r="S39" i="73"/>
  <c r="R39" i="73"/>
  <c r="Q39" i="73"/>
  <c r="P39" i="73"/>
  <c r="O39" i="73"/>
  <c r="N39" i="73"/>
  <c r="BG38" i="73"/>
  <c r="BF38" i="73"/>
  <c r="BE38" i="73"/>
  <c r="BD38" i="73"/>
  <c r="BC38" i="73"/>
  <c r="BB38" i="73"/>
  <c r="BA38" i="73"/>
  <c r="AZ38" i="73"/>
  <c r="AY38" i="73"/>
  <c r="AX38" i="73"/>
  <c r="AU38" i="73"/>
  <c r="AT38" i="73"/>
  <c r="AS38" i="73"/>
  <c r="AR38" i="73"/>
  <c r="AQ38" i="73"/>
  <c r="AP38" i="73"/>
  <c r="AO38" i="73"/>
  <c r="AN38" i="73"/>
  <c r="AM38" i="73"/>
  <c r="AL38" i="73"/>
  <c r="AI38" i="73"/>
  <c r="AH38" i="73"/>
  <c r="AG38" i="73"/>
  <c r="AF38" i="73"/>
  <c r="AE38" i="73"/>
  <c r="AD38" i="73"/>
  <c r="AC38" i="73"/>
  <c r="AB38" i="73"/>
  <c r="AA38" i="73"/>
  <c r="Z38" i="73"/>
  <c r="W38" i="73"/>
  <c r="V38" i="73"/>
  <c r="U38" i="73"/>
  <c r="T38" i="73"/>
  <c r="S38" i="73"/>
  <c r="R38" i="73"/>
  <c r="Q38" i="73"/>
  <c r="P38" i="73"/>
  <c r="O38" i="73"/>
  <c r="N38" i="73"/>
  <c r="BG37" i="73"/>
  <c r="BF37" i="73"/>
  <c r="BE37" i="73"/>
  <c r="BD37" i="73"/>
  <c r="BC37" i="73"/>
  <c r="BB37" i="73"/>
  <c r="BA37" i="73"/>
  <c r="AZ37" i="73"/>
  <c r="AY37" i="73"/>
  <c r="AX37" i="73"/>
  <c r="AU37" i="73"/>
  <c r="AT37" i="73"/>
  <c r="AS37" i="73"/>
  <c r="AR37" i="73"/>
  <c r="AQ37" i="73"/>
  <c r="AP37" i="73"/>
  <c r="AO37" i="73"/>
  <c r="AN37" i="73"/>
  <c r="AM37" i="73"/>
  <c r="AL37" i="73"/>
  <c r="AI37" i="73"/>
  <c r="AH37" i="73"/>
  <c r="AG37" i="73"/>
  <c r="AF37" i="73"/>
  <c r="AE37" i="73"/>
  <c r="AD37" i="73"/>
  <c r="AC37" i="73"/>
  <c r="AB37" i="73"/>
  <c r="AA37" i="73"/>
  <c r="Z37" i="73"/>
  <c r="W37" i="73"/>
  <c r="V37" i="73"/>
  <c r="U37" i="73"/>
  <c r="T37" i="73"/>
  <c r="S37" i="73"/>
  <c r="R37" i="73"/>
  <c r="Q37" i="73"/>
  <c r="P37" i="73"/>
  <c r="O37" i="73"/>
  <c r="N37" i="73"/>
  <c r="BG36" i="73"/>
  <c r="BF36" i="73"/>
  <c r="BE36" i="73"/>
  <c r="BD36" i="73"/>
  <c r="BC36" i="73"/>
  <c r="BB36" i="73"/>
  <c r="BA36" i="73"/>
  <c r="AZ36" i="73"/>
  <c r="AY36" i="73"/>
  <c r="AX36" i="73"/>
  <c r="AU36" i="73"/>
  <c r="AT36" i="73"/>
  <c r="AS36" i="73"/>
  <c r="AR36" i="73"/>
  <c r="AQ36" i="73"/>
  <c r="AP36" i="73"/>
  <c r="AO36" i="73"/>
  <c r="AN36" i="73"/>
  <c r="AM36" i="73"/>
  <c r="AL36" i="73"/>
  <c r="AI36" i="73"/>
  <c r="AH36" i="73"/>
  <c r="AG36" i="73"/>
  <c r="AF36" i="73"/>
  <c r="AE36" i="73"/>
  <c r="AD36" i="73"/>
  <c r="AC36" i="73"/>
  <c r="AB36" i="73"/>
  <c r="AA36" i="73"/>
  <c r="Z36" i="73"/>
  <c r="W36" i="73"/>
  <c r="V36" i="73"/>
  <c r="U36" i="73"/>
  <c r="T36" i="73"/>
  <c r="S36" i="73"/>
  <c r="R36" i="73"/>
  <c r="Q36" i="73"/>
  <c r="P36" i="73"/>
  <c r="O36" i="73"/>
  <c r="N36" i="73"/>
  <c r="BG35" i="73"/>
  <c r="BF35" i="73"/>
  <c r="BE35" i="73"/>
  <c r="BD35" i="73"/>
  <c r="BC35" i="73"/>
  <c r="BB35" i="73"/>
  <c r="BA35" i="73"/>
  <c r="AZ35" i="73"/>
  <c r="AY35" i="73"/>
  <c r="AX35" i="73"/>
  <c r="AU35" i="73"/>
  <c r="AT35" i="73"/>
  <c r="AS35" i="73"/>
  <c r="AR35" i="73"/>
  <c r="AQ35" i="73"/>
  <c r="AP35" i="73"/>
  <c r="AO35" i="73"/>
  <c r="AN35" i="73"/>
  <c r="AM35" i="73"/>
  <c r="AL35" i="73"/>
  <c r="AI35" i="73"/>
  <c r="AH35" i="73"/>
  <c r="AG35" i="73"/>
  <c r="AF35" i="73"/>
  <c r="AE35" i="73"/>
  <c r="AD35" i="73"/>
  <c r="AC35" i="73"/>
  <c r="AB35" i="73"/>
  <c r="AA35" i="73"/>
  <c r="Z35" i="73"/>
  <c r="W35" i="73"/>
  <c r="V35" i="73"/>
  <c r="U35" i="73"/>
  <c r="T35" i="73"/>
  <c r="S35" i="73"/>
  <c r="R35" i="73"/>
  <c r="Q35" i="73"/>
  <c r="P35" i="73"/>
  <c r="O35" i="73"/>
  <c r="N35" i="73"/>
  <c r="BG34" i="73"/>
  <c r="BF34" i="73"/>
  <c r="BE34" i="73"/>
  <c r="BD34" i="73"/>
  <c r="BC34" i="73"/>
  <c r="BB34" i="73"/>
  <c r="BA34" i="73"/>
  <c r="AZ34" i="73"/>
  <c r="AY34" i="73"/>
  <c r="AX34" i="73"/>
  <c r="AU34" i="73"/>
  <c r="AT34" i="73"/>
  <c r="AS34" i="73"/>
  <c r="AR34" i="73"/>
  <c r="AQ34" i="73"/>
  <c r="AP34" i="73"/>
  <c r="AO34" i="73"/>
  <c r="AN34" i="73"/>
  <c r="AM34" i="73"/>
  <c r="AL34" i="73"/>
  <c r="AI34" i="73"/>
  <c r="AH34" i="73"/>
  <c r="AG34" i="73"/>
  <c r="AF34" i="73"/>
  <c r="AE34" i="73"/>
  <c r="AD34" i="73"/>
  <c r="AC34" i="73"/>
  <c r="AB34" i="73"/>
  <c r="AA34" i="73"/>
  <c r="Z34" i="73"/>
  <c r="W34" i="73"/>
  <c r="V34" i="73"/>
  <c r="U34" i="73"/>
  <c r="T34" i="73"/>
  <c r="S34" i="73"/>
  <c r="R34" i="73"/>
  <c r="Q34" i="73"/>
  <c r="P34" i="73"/>
  <c r="O34" i="73"/>
  <c r="N34" i="73"/>
  <c r="BG33" i="73"/>
  <c r="BF33" i="73"/>
  <c r="BE33" i="73"/>
  <c r="BD33" i="73"/>
  <c r="BC33" i="73"/>
  <c r="BB33" i="73"/>
  <c r="BA33" i="73"/>
  <c r="AZ33" i="73"/>
  <c r="AY33" i="73"/>
  <c r="AX33" i="73"/>
  <c r="AU33" i="73"/>
  <c r="AT33" i="73"/>
  <c r="AS33" i="73"/>
  <c r="AR33" i="73"/>
  <c r="AQ33" i="73"/>
  <c r="AP33" i="73"/>
  <c r="AO33" i="73"/>
  <c r="AN33" i="73"/>
  <c r="AM33" i="73"/>
  <c r="AL33" i="73"/>
  <c r="AI33" i="73"/>
  <c r="AH33" i="73"/>
  <c r="AG33" i="73"/>
  <c r="AF33" i="73"/>
  <c r="AE33" i="73"/>
  <c r="AD33" i="73"/>
  <c r="AC33" i="73"/>
  <c r="AB33" i="73"/>
  <c r="AA33" i="73"/>
  <c r="Z33" i="73"/>
  <c r="W33" i="73"/>
  <c r="V33" i="73"/>
  <c r="U33" i="73"/>
  <c r="T33" i="73"/>
  <c r="S33" i="73"/>
  <c r="R33" i="73"/>
  <c r="Q33" i="73"/>
  <c r="P33" i="73"/>
  <c r="O33" i="73"/>
  <c r="N33" i="73"/>
  <c r="BG32" i="73"/>
  <c r="BF32" i="73"/>
  <c r="BE32" i="73"/>
  <c r="BD32" i="73"/>
  <c r="BC32" i="73"/>
  <c r="BB32" i="73"/>
  <c r="BA32" i="73"/>
  <c r="AZ32" i="73"/>
  <c r="AY32" i="73"/>
  <c r="AX32" i="73"/>
  <c r="AU32" i="73"/>
  <c r="AT32" i="73"/>
  <c r="AS32" i="73"/>
  <c r="AR32" i="73"/>
  <c r="AQ32" i="73"/>
  <c r="AP32" i="73"/>
  <c r="AO32" i="73"/>
  <c r="AN32" i="73"/>
  <c r="AM32" i="73"/>
  <c r="AL32" i="73"/>
  <c r="AI32" i="73"/>
  <c r="AH32" i="73"/>
  <c r="AG32" i="73"/>
  <c r="AF32" i="73"/>
  <c r="AE32" i="73"/>
  <c r="AD32" i="73"/>
  <c r="AC32" i="73"/>
  <c r="AB32" i="73"/>
  <c r="AA32" i="73"/>
  <c r="Z32" i="73"/>
  <c r="W32" i="73"/>
  <c r="V32" i="73"/>
  <c r="U32" i="73"/>
  <c r="T32" i="73"/>
  <c r="S32" i="73"/>
  <c r="R32" i="73"/>
  <c r="Q32" i="73"/>
  <c r="P32" i="73"/>
  <c r="O32" i="73"/>
  <c r="N32" i="73"/>
  <c r="BG31" i="73"/>
  <c r="BF31" i="73"/>
  <c r="BE31" i="73"/>
  <c r="BD31" i="73"/>
  <c r="BC31" i="73"/>
  <c r="BB31" i="73"/>
  <c r="BA31" i="73"/>
  <c r="AZ31" i="73"/>
  <c r="AY31" i="73"/>
  <c r="AX31" i="73"/>
  <c r="AU31" i="73"/>
  <c r="AT31" i="73"/>
  <c r="AS31" i="73"/>
  <c r="AR31" i="73"/>
  <c r="AQ31" i="73"/>
  <c r="AP31" i="73"/>
  <c r="AO31" i="73"/>
  <c r="AN31" i="73"/>
  <c r="AM31" i="73"/>
  <c r="AL31" i="73"/>
  <c r="AI31" i="73"/>
  <c r="AH31" i="73"/>
  <c r="AG31" i="73"/>
  <c r="AF31" i="73"/>
  <c r="AE31" i="73"/>
  <c r="AD31" i="73"/>
  <c r="AC31" i="73"/>
  <c r="AB31" i="73"/>
  <c r="AA31" i="73"/>
  <c r="Z31" i="73"/>
  <c r="W31" i="73"/>
  <c r="V31" i="73"/>
  <c r="U31" i="73"/>
  <c r="T31" i="73"/>
  <c r="S31" i="73"/>
  <c r="R31" i="73"/>
  <c r="Q31" i="73"/>
  <c r="P31" i="73"/>
  <c r="O31" i="73"/>
  <c r="N31" i="73"/>
  <c r="BG30" i="73"/>
  <c r="BF30" i="73"/>
  <c r="BE30" i="73"/>
  <c r="BD30" i="73"/>
  <c r="BC30" i="73"/>
  <c r="BB30" i="73"/>
  <c r="BA30" i="73"/>
  <c r="AZ30" i="73"/>
  <c r="AY30" i="73"/>
  <c r="AX30" i="73"/>
  <c r="AU30" i="73"/>
  <c r="AT30" i="73"/>
  <c r="AS30" i="73"/>
  <c r="AR30" i="73"/>
  <c r="AQ30" i="73"/>
  <c r="AP30" i="73"/>
  <c r="AO30" i="73"/>
  <c r="AN30" i="73"/>
  <c r="AM30" i="73"/>
  <c r="AL30" i="73"/>
  <c r="AI30" i="73"/>
  <c r="AH30" i="73"/>
  <c r="AG30" i="73"/>
  <c r="AF30" i="73"/>
  <c r="AE30" i="73"/>
  <c r="AD30" i="73"/>
  <c r="AC30" i="73"/>
  <c r="AB30" i="73"/>
  <c r="AA30" i="73"/>
  <c r="Z30" i="73"/>
  <c r="W30" i="73"/>
  <c r="V30" i="73"/>
  <c r="U30" i="73"/>
  <c r="T30" i="73"/>
  <c r="S30" i="73"/>
  <c r="R30" i="73"/>
  <c r="Q30" i="73"/>
  <c r="P30" i="73"/>
  <c r="O30" i="73"/>
  <c r="N30" i="73"/>
  <c r="BG29" i="73"/>
  <c r="BF29" i="73"/>
  <c r="BE29" i="73"/>
  <c r="BD29" i="73"/>
  <c r="BC29" i="73"/>
  <c r="BB29" i="73"/>
  <c r="BA29" i="73"/>
  <c r="AZ29" i="73"/>
  <c r="AY29" i="73"/>
  <c r="AX29" i="73"/>
  <c r="AU29" i="73"/>
  <c r="AT29" i="73"/>
  <c r="AS29" i="73"/>
  <c r="AR29" i="73"/>
  <c r="AQ29" i="73"/>
  <c r="AP29" i="73"/>
  <c r="AO29" i="73"/>
  <c r="AN29" i="73"/>
  <c r="AM29" i="73"/>
  <c r="AL29" i="73"/>
  <c r="AI29" i="73"/>
  <c r="AH29" i="73"/>
  <c r="AG29" i="73"/>
  <c r="AF29" i="73"/>
  <c r="AE29" i="73"/>
  <c r="AD29" i="73"/>
  <c r="AC29" i="73"/>
  <c r="AB29" i="73"/>
  <c r="AA29" i="73"/>
  <c r="Z29" i="73"/>
  <c r="W29" i="73"/>
  <c r="V29" i="73"/>
  <c r="U29" i="73"/>
  <c r="T29" i="73"/>
  <c r="S29" i="73"/>
  <c r="R29" i="73"/>
  <c r="Q29" i="73"/>
  <c r="P29" i="73"/>
  <c r="O29" i="73"/>
  <c r="N29" i="73"/>
  <c r="BG28" i="73"/>
  <c r="BF28" i="73"/>
  <c r="BE28" i="73"/>
  <c r="BD28" i="73"/>
  <c r="BC28" i="73"/>
  <c r="BB28" i="73"/>
  <c r="BA28" i="73"/>
  <c r="AZ28" i="73"/>
  <c r="AY28" i="73"/>
  <c r="AX28" i="73"/>
  <c r="AU28" i="73"/>
  <c r="AT28" i="73"/>
  <c r="AS28" i="73"/>
  <c r="AR28" i="73"/>
  <c r="AQ28" i="73"/>
  <c r="AP28" i="73"/>
  <c r="AO28" i="73"/>
  <c r="AN28" i="73"/>
  <c r="AM28" i="73"/>
  <c r="AL28" i="73"/>
  <c r="AI28" i="73"/>
  <c r="AH28" i="73"/>
  <c r="AG28" i="73"/>
  <c r="AF28" i="73"/>
  <c r="AE28" i="73"/>
  <c r="AD28" i="73"/>
  <c r="AC28" i="73"/>
  <c r="AB28" i="73"/>
  <c r="AA28" i="73"/>
  <c r="Z28" i="73"/>
  <c r="W28" i="73"/>
  <c r="V28" i="73"/>
  <c r="U28" i="73"/>
  <c r="T28" i="73"/>
  <c r="S28" i="73"/>
  <c r="R28" i="73"/>
  <c r="Q28" i="73"/>
  <c r="P28" i="73"/>
  <c r="O28" i="73"/>
  <c r="N28" i="73"/>
  <c r="B40" i="72"/>
  <c r="B39" i="72"/>
  <c r="B38" i="72"/>
  <c r="B37" i="72"/>
  <c r="B36" i="72"/>
  <c r="B35" i="72"/>
  <c r="B34" i="72"/>
  <c r="B33" i="72"/>
  <c r="B32" i="72"/>
  <c r="B31" i="72"/>
  <c r="B30" i="72"/>
  <c r="B29" i="72"/>
  <c r="B28" i="72"/>
  <c r="B27" i="72"/>
  <c r="B26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26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5" i="28"/>
  <c r="B41" i="70"/>
  <c r="B40" i="70"/>
  <c r="B39" i="70"/>
  <c r="B38" i="70"/>
  <c r="B37" i="70"/>
  <c r="B36" i="70"/>
  <c r="B35" i="70"/>
  <c r="B34" i="70"/>
  <c r="B33" i="70"/>
  <c r="B32" i="70"/>
  <c r="B31" i="70"/>
  <c r="B30" i="70"/>
  <c r="B29" i="70"/>
  <c r="B28" i="70"/>
  <c r="B27" i="70"/>
  <c r="B27" i="19" l="1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H27" i="3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6" i="2"/>
  <c r="B28" i="69"/>
  <c r="C28" i="69"/>
  <c r="D28" i="69"/>
  <c r="E28" i="69"/>
  <c r="F28" i="69"/>
  <c r="G28" i="69"/>
  <c r="H28" i="69"/>
  <c r="I28" i="69"/>
  <c r="J28" i="69"/>
  <c r="K28" i="69"/>
  <c r="L28" i="69"/>
  <c r="B29" i="69"/>
  <c r="C29" i="69"/>
  <c r="D29" i="69"/>
  <c r="E29" i="69"/>
  <c r="F29" i="69"/>
  <c r="G29" i="69"/>
  <c r="H29" i="69"/>
  <c r="I29" i="69"/>
  <c r="J29" i="69"/>
  <c r="K29" i="69"/>
  <c r="B30" i="69"/>
  <c r="C30" i="69"/>
  <c r="D30" i="69"/>
  <c r="E30" i="69"/>
  <c r="F30" i="69"/>
  <c r="G30" i="69"/>
  <c r="H30" i="69"/>
  <c r="I30" i="69"/>
  <c r="J30" i="69"/>
  <c r="K30" i="69"/>
  <c r="B31" i="69"/>
  <c r="C31" i="69"/>
  <c r="D31" i="69"/>
  <c r="E31" i="69"/>
  <c r="F31" i="69"/>
  <c r="G31" i="69"/>
  <c r="H31" i="69"/>
  <c r="I31" i="69"/>
  <c r="J31" i="69"/>
  <c r="K31" i="69"/>
  <c r="B32" i="69"/>
  <c r="C32" i="69"/>
  <c r="D32" i="69"/>
  <c r="E32" i="69"/>
  <c r="F32" i="69"/>
  <c r="G32" i="69"/>
  <c r="H32" i="69"/>
  <c r="I32" i="69"/>
  <c r="J32" i="69"/>
  <c r="K32" i="69"/>
  <c r="B33" i="69"/>
  <c r="C33" i="69"/>
  <c r="D33" i="69"/>
  <c r="E33" i="69"/>
  <c r="F33" i="69"/>
  <c r="G33" i="69"/>
  <c r="H33" i="69"/>
  <c r="I33" i="69"/>
  <c r="J33" i="69"/>
  <c r="K33" i="69"/>
  <c r="B34" i="69"/>
  <c r="C34" i="69"/>
  <c r="D34" i="69"/>
  <c r="E34" i="69"/>
  <c r="F34" i="69"/>
  <c r="G34" i="69"/>
  <c r="H34" i="69"/>
  <c r="I34" i="69"/>
  <c r="J34" i="69"/>
  <c r="K34" i="69"/>
  <c r="B35" i="69"/>
  <c r="C35" i="69"/>
  <c r="D35" i="69"/>
  <c r="E35" i="69"/>
  <c r="F35" i="69"/>
  <c r="G35" i="69"/>
  <c r="H35" i="69"/>
  <c r="I35" i="69"/>
  <c r="J35" i="69"/>
  <c r="K35" i="69"/>
  <c r="B36" i="69"/>
  <c r="C36" i="69"/>
  <c r="D36" i="69"/>
  <c r="E36" i="69"/>
  <c r="F36" i="69"/>
  <c r="G36" i="69"/>
  <c r="H36" i="69"/>
  <c r="I36" i="69"/>
  <c r="J36" i="69"/>
  <c r="K36" i="69"/>
  <c r="B37" i="69"/>
  <c r="C37" i="69"/>
  <c r="D37" i="69"/>
  <c r="E37" i="69"/>
  <c r="F37" i="69"/>
  <c r="G37" i="69"/>
  <c r="H37" i="69"/>
  <c r="I37" i="69"/>
  <c r="J37" i="69"/>
  <c r="K37" i="69"/>
  <c r="B38" i="69"/>
  <c r="C38" i="69"/>
  <c r="D38" i="69"/>
  <c r="E38" i="69"/>
  <c r="F38" i="69"/>
  <c r="G38" i="69"/>
  <c r="H38" i="69"/>
  <c r="I38" i="69"/>
  <c r="J38" i="69"/>
  <c r="K38" i="69"/>
  <c r="B39" i="69"/>
  <c r="C39" i="69"/>
  <c r="D39" i="69"/>
  <c r="E39" i="69"/>
  <c r="F39" i="69"/>
  <c r="G39" i="69"/>
  <c r="H39" i="69"/>
  <c r="I39" i="69"/>
  <c r="J39" i="69"/>
  <c r="K39" i="69"/>
  <c r="B40" i="69"/>
  <c r="C40" i="69"/>
  <c r="D40" i="69"/>
  <c r="E40" i="69"/>
  <c r="F40" i="69"/>
  <c r="G40" i="69"/>
  <c r="H40" i="69"/>
  <c r="I40" i="69"/>
  <c r="J40" i="69"/>
  <c r="K40" i="69"/>
  <c r="B41" i="69"/>
  <c r="C41" i="69"/>
  <c r="D41" i="69"/>
  <c r="E41" i="69"/>
  <c r="F41" i="69"/>
  <c r="G41" i="69"/>
  <c r="H41" i="69"/>
  <c r="I41" i="69"/>
  <c r="J41" i="69"/>
  <c r="K41" i="69"/>
  <c r="C27" i="69"/>
  <c r="D27" i="69"/>
  <c r="E27" i="69"/>
  <c r="F27" i="69"/>
  <c r="G27" i="69"/>
  <c r="H27" i="69"/>
  <c r="I27" i="69"/>
  <c r="J27" i="69"/>
  <c r="K27" i="69"/>
  <c r="L27" i="69"/>
  <c r="B27" i="69"/>
  <c r="B6" i="69"/>
  <c r="C6" i="69"/>
  <c r="D6" i="69"/>
  <c r="E6" i="69"/>
  <c r="F6" i="69"/>
  <c r="G6" i="69"/>
  <c r="H6" i="69"/>
  <c r="I6" i="69"/>
  <c r="J6" i="69"/>
  <c r="K6" i="69"/>
  <c r="L6" i="69"/>
  <c r="B7" i="69"/>
  <c r="C7" i="69"/>
  <c r="D7" i="69"/>
  <c r="E7" i="69"/>
  <c r="F7" i="69"/>
  <c r="G7" i="69"/>
  <c r="H7" i="69"/>
  <c r="I7" i="69"/>
  <c r="J7" i="69"/>
  <c r="K7" i="69"/>
  <c r="L7" i="69"/>
  <c r="B8" i="69"/>
  <c r="C8" i="69"/>
  <c r="D8" i="69"/>
  <c r="E8" i="69"/>
  <c r="F8" i="69"/>
  <c r="G8" i="69"/>
  <c r="H8" i="69"/>
  <c r="I8" i="69"/>
  <c r="J8" i="69"/>
  <c r="K8" i="69"/>
  <c r="L8" i="69"/>
  <c r="B9" i="69"/>
  <c r="C9" i="69"/>
  <c r="D9" i="69"/>
  <c r="E9" i="69"/>
  <c r="F9" i="69"/>
  <c r="G9" i="69"/>
  <c r="H9" i="69"/>
  <c r="I9" i="69"/>
  <c r="J9" i="69"/>
  <c r="K9" i="69"/>
  <c r="L9" i="69"/>
  <c r="B10" i="69"/>
  <c r="C10" i="69"/>
  <c r="D10" i="69"/>
  <c r="E10" i="69"/>
  <c r="F10" i="69"/>
  <c r="G10" i="69"/>
  <c r="H10" i="69"/>
  <c r="I10" i="69"/>
  <c r="J10" i="69"/>
  <c r="K10" i="69"/>
  <c r="L10" i="69"/>
  <c r="B11" i="69"/>
  <c r="C11" i="69"/>
  <c r="D11" i="69"/>
  <c r="E11" i="69"/>
  <c r="F11" i="69"/>
  <c r="G11" i="69"/>
  <c r="H11" i="69"/>
  <c r="I11" i="69"/>
  <c r="J11" i="69"/>
  <c r="K11" i="69"/>
  <c r="L11" i="69"/>
  <c r="B12" i="69"/>
  <c r="C12" i="69"/>
  <c r="D12" i="69"/>
  <c r="E12" i="69"/>
  <c r="F12" i="69"/>
  <c r="G12" i="69"/>
  <c r="H12" i="69"/>
  <c r="I12" i="69"/>
  <c r="J12" i="69"/>
  <c r="K12" i="69"/>
  <c r="L12" i="69"/>
  <c r="B13" i="69"/>
  <c r="C13" i="69"/>
  <c r="D13" i="69"/>
  <c r="E13" i="69"/>
  <c r="F13" i="69"/>
  <c r="G13" i="69"/>
  <c r="H13" i="69"/>
  <c r="I13" i="69"/>
  <c r="J13" i="69"/>
  <c r="K13" i="69"/>
  <c r="L13" i="69"/>
  <c r="B14" i="69"/>
  <c r="C14" i="69"/>
  <c r="D14" i="69"/>
  <c r="E14" i="69"/>
  <c r="F14" i="69"/>
  <c r="G14" i="69"/>
  <c r="H14" i="69"/>
  <c r="I14" i="69"/>
  <c r="J14" i="69"/>
  <c r="K14" i="69"/>
  <c r="L14" i="69"/>
  <c r="B15" i="69"/>
  <c r="C15" i="69"/>
  <c r="D15" i="69"/>
  <c r="E15" i="69"/>
  <c r="F15" i="69"/>
  <c r="G15" i="69"/>
  <c r="H15" i="69"/>
  <c r="I15" i="69"/>
  <c r="J15" i="69"/>
  <c r="K15" i="69"/>
  <c r="L15" i="69"/>
  <c r="B16" i="69"/>
  <c r="C16" i="69"/>
  <c r="D16" i="69"/>
  <c r="E16" i="69"/>
  <c r="F16" i="69"/>
  <c r="G16" i="69"/>
  <c r="H16" i="69"/>
  <c r="I16" i="69"/>
  <c r="J16" i="69"/>
  <c r="K16" i="69"/>
  <c r="L16" i="69"/>
  <c r="B17" i="69"/>
  <c r="C17" i="69"/>
  <c r="D17" i="69"/>
  <c r="E17" i="69"/>
  <c r="F17" i="69"/>
  <c r="G17" i="69"/>
  <c r="H17" i="69"/>
  <c r="I17" i="69"/>
  <c r="J17" i="69"/>
  <c r="K17" i="69"/>
  <c r="L17" i="69"/>
  <c r="B18" i="69"/>
  <c r="C18" i="69"/>
  <c r="D18" i="69"/>
  <c r="E18" i="69"/>
  <c r="F18" i="69"/>
  <c r="G18" i="69"/>
  <c r="H18" i="69"/>
  <c r="I18" i="69"/>
  <c r="J18" i="69"/>
  <c r="K18" i="69"/>
  <c r="L18" i="69"/>
  <c r="B19" i="69"/>
  <c r="C19" i="69"/>
  <c r="D19" i="69"/>
  <c r="E19" i="69"/>
  <c r="F19" i="69"/>
  <c r="G19" i="69"/>
  <c r="H19" i="69"/>
  <c r="I19" i="69"/>
  <c r="J19" i="69"/>
  <c r="K19" i="69"/>
  <c r="L19" i="69"/>
  <c r="C5" i="69"/>
  <c r="D5" i="69"/>
  <c r="E5" i="69"/>
  <c r="F5" i="69"/>
  <c r="G5" i="69"/>
  <c r="H5" i="69"/>
  <c r="I5" i="69"/>
  <c r="J5" i="69"/>
  <c r="K5" i="69"/>
  <c r="L5" i="69"/>
  <c r="B5" i="69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6" i="66"/>
  <c r="B7" i="66"/>
  <c r="B8" i="66"/>
  <c r="B9" i="66"/>
  <c r="B10" i="66"/>
  <c r="B11" i="66"/>
  <c r="B12" i="66"/>
  <c r="B13" i="66"/>
  <c r="B14" i="66"/>
  <c r="B15" i="66"/>
  <c r="B16" i="66"/>
  <c r="B17" i="66"/>
  <c r="B18" i="66"/>
  <c r="B19" i="66"/>
  <c r="B5" i="66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5" i="20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5" i="19"/>
  <c r="B42" i="64"/>
  <c r="B41" i="64"/>
  <c r="B40" i="64"/>
  <c r="B39" i="64"/>
  <c r="B38" i="64"/>
  <c r="B37" i="64"/>
  <c r="B36" i="64"/>
  <c r="B35" i="64"/>
  <c r="B34" i="64"/>
  <c r="B33" i="64"/>
  <c r="B32" i="64"/>
  <c r="B31" i="64"/>
  <c r="B30" i="64"/>
  <c r="B29" i="64"/>
  <c r="B28" i="64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9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49" i="52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49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AR67" i="65"/>
  <c r="AQ67" i="65"/>
  <c r="AP67" i="65"/>
  <c r="AO67" i="65"/>
  <c r="AN67" i="65"/>
  <c r="AL67" i="65"/>
  <c r="AI67" i="65"/>
  <c r="AH67" i="65"/>
  <c r="AG67" i="65"/>
  <c r="AF67" i="65"/>
  <c r="AE67" i="65"/>
  <c r="AD67" i="65"/>
  <c r="AC67" i="65"/>
  <c r="Z67" i="65"/>
  <c r="Y67" i="65"/>
  <c r="X67" i="65"/>
  <c r="W67" i="65"/>
  <c r="V67" i="65"/>
  <c r="U67" i="65"/>
  <c r="T67" i="65"/>
  <c r="Q67" i="65"/>
  <c r="P67" i="65"/>
  <c r="O67" i="65"/>
  <c r="N67" i="65"/>
  <c r="M67" i="65"/>
  <c r="L67" i="65"/>
  <c r="K67" i="65"/>
  <c r="AR66" i="65"/>
  <c r="AQ66" i="65"/>
  <c r="AP66" i="65"/>
  <c r="AO66" i="65"/>
  <c r="AN66" i="65"/>
  <c r="AL66" i="65"/>
  <c r="AI66" i="65"/>
  <c r="AH66" i="65"/>
  <c r="AG66" i="65"/>
  <c r="AF66" i="65"/>
  <c r="AE66" i="65"/>
  <c r="AD66" i="65"/>
  <c r="AC66" i="65"/>
  <c r="Z66" i="65"/>
  <c r="Y66" i="65"/>
  <c r="X66" i="65"/>
  <c r="W66" i="65"/>
  <c r="V66" i="65"/>
  <c r="U66" i="65"/>
  <c r="T66" i="65"/>
  <c r="Q66" i="65"/>
  <c r="P66" i="65"/>
  <c r="O66" i="65"/>
  <c r="N66" i="65"/>
  <c r="M66" i="65"/>
  <c r="L66" i="65"/>
  <c r="K66" i="65"/>
  <c r="AR65" i="65"/>
  <c r="AQ65" i="65"/>
  <c r="AP65" i="65"/>
  <c r="AO65" i="65"/>
  <c r="AN65" i="65"/>
  <c r="AL65" i="65"/>
  <c r="AI65" i="65"/>
  <c r="AH65" i="65"/>
  <c r="AG65" i="65"/>
  <c r="AF65" i="65"/>
  <c r="AE65" i="65"/>
  <c r="AD65" i="65"/>
  <c r="AC65" i="65"/>
  <c r="Z65" i="65"/>
  <c r="Y65" i="65"/>
  <c r="X65" i="65"/>
  <c r="W65" i="65"/>
  <c r="V65" i="65"/>
  <c r="U65" i="65"/>
  <c r="T65" i="65"/>
  <c r="Q65" i="65"/>
  <c r="P65" i="65"/>
  <c r="O65" i="65"/>
  <c r="N65" i="65"/>
  <c r="M65" i="65"/>
  <c r="L65" i="65"/>
  <c r="K65" i="65"/>
  <c r="AR64" i="65"/>
  <c r="AQ64" i="65"/>
  <c r="AP64" i="65"/>
  <c r="AO64" i="65"/>
  <c r="AN64" i="65"/>
  <c r="AL64" i="65"/>
  <c r="AI64" i="65"/>
  <c r="AH64" i="65"/>
  <c r="AG64" i="65"/>
  <c r="AF64" i="65"/>
  <c r="AE64" i="65"/>
  <c r="AD64" i="65"/>
  <c r="AC64" i="65"/>
  <c r="Z64" i="65"/>
  <c r="Y64" i="65"/>
  <c r="X64" i="65"/>
  <c r="W64" i="65"/>
  <c r="V64" i="65"/>
  <c r="U64" i="65"/>
  <c r="T64" i="65"/>
  <c r="Q64" i="65"/>
  <c r="P64" i="65"/>
  <c r="O64" i="65"/>
  <c r="N64" i="65"/>
  <c r="M64" i="65"/>
  <c r="L64" i="65"/>
  <c r="K64" i="65"/>
  <c r="AR63" i="65"/>
  <c r="AQ63" i="65"/>
  <c r="AP63" i="65"/>
  <c r="AO63" i="65"/>
  <c r="AN63" i="65"/>
  <c r="AL63" i="65"/>
  <c r="AI63" i="65"/>
  <c r="AH63" i="65"/>
  <c r="AG63" i="65"/>
  <c r="AF63" i="65"/>
  <c r="AE63" i="65"/>
  <c r="AD63" i="65"/>
  <c r="AC63" i="65"/>
  <c r="Z63" i="65"/>
  <c r="Y63" i="65"/>
  <c r="X63" i="65"/>
  <c r="W63" i="65"/>
  <c r="V63" i="65"/>
  <c r="U63" i="65"/>
  <c r="T63" i="65"/>
  <c r="Q63" i="65"/>
  <c r="P63" i="65"/>
  <c r="O63" i="65"/>
  <c r="N63" i="65"/>
  <c r="M63" i="65"/>
  <c r="L63" i="65"/>
  <c r="K63" i="65"/>
  <c r="AR62" i="65"/>
  <c r="AQ62" i="65"/>
  <c r="AP62" i="65"/>
  <c r="AO62" i="65"/>
  <c r="AN62" i="65"/>
  <c r="AL62" i="65"/>
  <c r="AI62" i="65"/>
  <c r="AH62" i="65"/>
  <c r="AG62" i="65"/>
  <c r="AF62" i="65"/>
  <c r="AE62" i="65"/>
  <c r="AD62" i="65"/>
  <c r="AC62" i="65"/>
  <c r="Z62" i="65"/>
  <c r="Y62" i="65"/>
  <c r="X62" i="65"/>
  <c r="W62" i="65"/>
  <c r="V62" i="65"/>
  <c r="U62" i="65"/>
  <c r="T62" i="65"/>
  <c r="Q62" i="65"/>
  <c r="P62" i="65"/>
  <c r="O62" i="65"/>
  <c r="N62" i="65"/>
  <c r="M62" i="65"/>
  <c r="L62" i="65"/>
  <c r="K62" i="65"/>
  <c r="AR61" i="65"/>
  <c r="AQ61" i="65"/>
  <c r="AP61" i="65"/>
  <c r="AO61" i="65"/>
  <c r="AN61" i="65"/>
  <c r="AL61" i="65"/>
  <c r="AI61" i="65"/>
  <c r="AH61" i="65"/>
  <c r="AG61" i="65"/>
  <c r="AF61" i="65"/>
  <c r="AE61" i="65"/>
  <c r="AD61" i="65"/>
  <c r="AC61" i="65"/>
  <c r="Z61" i="65"/>
  <c r="Y61" i="65"/>
  <c r="X61" i="65"/>
  <c r="W61" i="65"/>
  <c r="V61" i="65"/>
  <c r="U61" i="65"/>
  <c r="T61" i="65"/>
  <c r="Q61" i="65"/>
  <c r="P61" i="65"/>
  <c r="O61" i="65"/>
  <c r="N61" i="65"/>
  <c r="M61" i="65"/>
  <c r="L61" i="65"/>
  <c r="K61" i="65"/>
  <c r="AR60" i="65"/>
  <c r="AQ60" i="65"/>
  <c r="AP60" i="65"/>
  <c r="AO60" i="65"/>
  <c r="AN60" i="65"/>
  <c r="AL60" i="65"/>
  <c r="AI60" i="65"/>
  <c r="AH60" i="65"/>
  <c r="AG60" i="65"/>
  <c r="AF60" i="65"/>
  <c r="AE60" i="65"/>
  <c r="AD60" i="65"/>
  <c r="AC60" i="65"/>
  <c r="Z60" i="65"/>
  <c r="Y60" i="65"/>
  <c r="X60" i="65"/>
  <c r="W60" i="65"/>
  <c r="V60" i="65"/>
  <c r="U60" i="65"/>
  <c r="T60" i="65"/>
  <c r="Q60" i="65"/>
  <c r="P60" i="65"/>
  <c r="O60" i="65"/>
  <c r="N60" i="65"/>
  <c r="M60" i="65"/>
  <c r="L60" i="65"/>
  <c r="K60" i="65"/>
  <c r="AR59" i="65"/>
  <c r="AQ59" i="65"/>
  <c r="AP59" i="65"/>
  <c r="AO59" i="65"/>
  <c r="AN59" i="65"/>
  <c r="AL59" i="65"/>
  <c r="AI59" i="65"/>
  <c r="AH59" i="65"/>
  <c r="AG59" i="65"/>
  <c r="AF59" i="65"/>
  <c r="AE59" i="65"/>
  <c r="AD59" i="65"/>
  <c r="AC59" i="65"/>
  <c r="Z59" i="65"/>
  <c r="Y59" i="65"/>
  <c r="X59" i="65"/>
  <c r="W59" i="65"/>
  <c r="V59" i="65"/>
  <c r="U59" i="65"/>
  <c r="T59" i="65"/>
  <c r="Q59" i="65"/>
  <c r="P59" i="65"/>
  <c r="O59" i="65"/>
  <c r="N59" i="65"/>
  <c r="M59" i="65"/>
  <c r="L59" i="65"/>
  <c r="K59" i="65"/>
  <c r="AR58" i="65"/>
  <c r="AQ58" i="65"/>
  <c r="AP58" i="65"/>
  <c r="AO58" i="65"/>
  <c r="AN58" i="65"/>
  <c r="AL58" i="65"/>
  <c r="AI58" i="65"/>
  <c r="AH58" i="65"/>
  <c r="AG58" i="65"/>
  <c r="AF58" i="65"/>
  <c r="AE58" i="65"/>
  <c r="AD58" i="65"/>
  <c r="AC58" i="65"/>
  <c r="Z58" i="65"/>
  <c r="Y58" i="65"/>
  <c r="X58" i="65"/>
  <c r="W58" i="65"/>
  <c r="V58" i="65"/>
  <c r="U58" i="65"/>
  <c r="T58" i="65"/>
  <c r="Q58" i="65"/>
  <c r="P58" i="65"/>
  <c r="O58" i="65"/>
  <c r="N58" i="65"/>
  <c r="M58" i="65"/>
  <c r="L58" i="65"/>
  <c r="K58" i="65"/>
  <c r="AR57" i="65"/>
  <c r="AQ57" i="65"/>
  <c r="AP57" i="65"/>
  <c r="AO57" i="65"/>
  <c r="AN57" i="65"/>
  <c r="AL57" i="65"/>
  <c r="AI57" i="65"/>
  <c r="AH57" i="65"/>
  <c r="AG57" i="65"/>
  <c r="AF57" i="65"/>
  <c r="AE57" i="65"/>
  <c r="AD57" i="65"/>
  <c r="AC57" i="65"/>
  <c r="Z57" i="65"/>
  <c r="Y57" i="65"/>
  <c r="X57" i="65"/>
  <c r="W57" i="65"/>
  <c r="V57" i="65"/>
  <c r="U57" i="65"/>
  <c r="T57" i="65"/>
  <c r="Q57" i="65"/>
  <c r="P57" i="65"/>
  <c r="O57" i="65"/>
  <c r="N57" i="65"/>
  <c r="M57" i="65"/>
  <c r="L57" i="65"/>
  <c r="K57" i="65"/>
  <c r="AR56" i="65"/>
  <c r="AQ56" i="65"/>
  <c r="AP56" i="65"/>
  <c r="AO56" i="65"/>
  <c r="AN56" i="65"/>
  <c r="AL56" i="65"/>
  <c r="AI56" i="65"/>
  <c r="AH56" i="65"/>
  <c r="AG56" i="65"/>
  <c r="AF56" i="65"/>
  <c r="AE56" i="65"/>
  <c r="AD56" i="65"/>
  <c r="AC56" i="65"/>
  <c r="Z56" i="65"/>
  <c r="Y56" i="65"/>
  <c r="X56" i="65"/>
  <c r="W56" i="65"/>
  <c r="V56" i="65"/>
  <c r="U56" i="65"/>
  <c r="T56" i="65"/>
  <c r="Q56" i="65"/>
  <c r="P56" i="65"/>
  <c r="O56" i="65"/>
  <c r="N56" i="65"/>
  <c r="M56" i="65"/>
  <c r="L56" i="65"/>
  <c r="K56" i="65"/>
  <c r="AR55" i="65"/>
  <c r="AQ55" i="65"/>
  <c r="AP55" i="65"/>
  <c r="AO55" i="65"/>
  <c r="AN55" i="65"/>
  <c r="AL55" i="65"/>
  <c r="AI55" i="65"/>
  <c r="AH55" i="65"/>
  <c r="AG55" i="65"/>
  <c r="AF55" i="65"/>
  <c r="AE55" i="65"/>
  <c r="AD55" i="65"/>
  <c r="AC55" i="65"/>
  <c r="Z55" i="65"/>
  <c r="Y55" i="65"/>
  <c r="X55" i="65"/>
  <c r="W55" i="65"/>
  <c r="V55" i="65"/>
  <c r="U55" i="65"/>
  <c r="T55" i="65"/>
  <c r="Q55" i="65"/>
  <c r="P55" i="65"/>
  <c r="O55" i="65"/>
  <c r="N55" i="65"/>
  <c r="M55" i="65"/>
  <c r="L55" i="65"/>
  <c r="K55" i="65"/>
  <c r="AR54" i="65"/>
  <c r="AQ54" i="65"/>
  <c r="AP54" i="65"/>
  <c r="AO54" i="65"/>
  <c r="AN54" i="65"/>
  <c r="AL54" i="65"/>
  <c r="AI54" i="65"/>
  <c r="AH54" i="65"/>
  <c r="AG54" i="65"/>
  <c r="AF54" i="65"/>
  <c r="AE54" i="65"/>
  <c r="AD54" i="65"/>
  <c r="AC54" i="65"/>
  <c r="Z54" i="65"/>
  <c r="Y54" i="65"/>
  <c r="X54" i="65"/>
  <c r="W54" i="65"/>
  <c r="V54" i="65"/>
  <c r="U54" i="65"/>
  <c r="T54" i="65"/>
  <c r="Q54" i="65"/>
  <c r="P54" i="65"/>
  <c r="O54" i="65"/>
  <c r="N54" i="65"/>
  <c r="M54" i="65"/>
  <c r="L54" i="65"/>
  <c r="K54" i="65"/>
  <c r="AR53" i="65"/>
  <c r="AQ53" i="65"/>
  <c r="AP53" i="65"/>
  <c r="AO53" i="65"/>
  <c r="AN53" i="65"/>
  <c r="AL53" i="65"/>
  <c r="AI53" i="65"/>
  <c r="AH53" i="65"/>
  <c r="AG53" i="65"/>
  <c r="AF53" i="65"/>
  <c r="AE53" i="65"/>
  <c r="AD53" i="65"/>
  <c r="AC53" i="65"/>
  <c r="Z53" i="65"/>
  <c r="Y53" i="65"/>
  <c r="X53" i="65"/>
  <c r="W53" i="65"/>
  <c r="V53" i="65"/>
  <c r="U53" i="65"/>
  <c r="T53" i="65"/>
  <c r="Q53" i="65"/>
  <c r="P53" i="65"/>
  <c r="O53" i="65"/>
  <c r="N53" i="65"/>
  <c r="M53" i="65"/>
  <c r="L53" i="65"/>
  <c r="K53" i="65"/>
  <c r="AR44" i="65"/>
  <c r="AQ44" i="65"/>
  <c r="AP44" i="65"/>
  <c r="AO44" i="65"/>
  <c r="AN44" i="65"/>
  <c r="AM44" i="65"/>
  <c r="AL44" i="65"/>
  <c r="AI44" i="65"/>
  <c r="AH44" i="65"/>
  <c r="AG44" i="65"/>
  <c r="AF44" i="65"/>
  <c r="AE44" i="65"/>
  <c r="AD44" i="65"/>
  <c r="AC44" i="65"/>
  <c r="Z44" i="65"/>
  <c r="Y44" i="65"/>
  <c r="X44" i="65"/>
  <c r="W44" i="65"/>
  <c r="V44" i="65"/>
  <c r="U44" i="65"/>
  <c r="T44" i="65"/>
  <c r="Q44" i="65"/>
  <c r="P44" i="65"/>
  <c r="O44" i="65"/>
  <c r="N44" i="65"/>
  <c r="M44" i="65"/>
  <c r="L44" i="65"/>
  <c r="K44" i="65"/>
  <c r="AR43" i="65"/>
  <c r="AQ43" i="65"/>
  <c r="AP43" i="65"/>
  <c r="AO43" i="65"/>
  <c r="AN43" i="65"/>
  <c r="AM43" i="65"/>
  <c r="AL43" i="65"/>
  <c r="AI43" i="65"/>
  <c r="AH43" i="65"/>
  <c r="AG43" i="65"/>
  <c r="AF43" i="65"/>
  <c r="AE43" i="65"/>
  <c r="AD43" i="65"/>
  <c r="AC43" i="65"/>
  <c r="Z43" i="65"/>
  <c r="Y43" i="65"/>
  <c r="X43" i="65"/>
  <c r="W43" i="65"/>
  <c r="V43" i="65"/>
  <c r="U43" i="65"/>
  <c r="T43" i="65"/>
  <c r="Q43" i="65"/>
  <c r="P43" i="65"/>
  <c r="O43" i="65"/>
  <c r="N43" i="65"/>
  <c r="M43" i="65"/>
  <c r="L43" i="65"/>
  <c r="K43" i="65"/>
  <c r="AR42" i="65"/>
  <c r="AQ42" i="65"/>
  <c r="AP42" i="65"/>
  <c r="AO42" i="65"/>
  <c r="AN42" i="65"/>
  <c r="AM42" i="65"/>
  <c r="AL42" i="65"/>
  <c r="AI42" i="65"/>
  <c r="AH42" i="65"/>
  <c r="AG42" i="65"/>
  <c r="AF42" i="65"/>
  <c r="AE42" i="65"/>
  <c r="AD42" i="65"/>
  <c r="AC42" i="65"/>
  <c r="Z42" i="65"/>
  <c r="Y42" i="65"/>
  <c r="X42" i="65"/>
  <c r="W42" i="65"/>
  <c r="V42" i="65"/>
  <c r="U42" i="65"/>
  <c r="T42" i="65"/>
  <c r="Q42" i="65"/>
  <c r="P42" i="65"/>
  <c r="O42" i="65"/>
  <c r="N42" i="65"/>
  <c r="M42" i="65"/>
  <c r="L42" i="65"/>
  <c r="K42" i="65"/>
  <c r="AR41" i="65"/>
  <c r="AQ41" i="65"/>
  <c r="AP41" i="65"/>
  <c r="AO41" i="65"/>
  <c r="AN41" i="65"/>
  <c r="AM41" i="65"/>
  <c r="AL41" i="65"/>
  <c r="AI41" i="65"/>
  <c r="AH41" i="65"/>
  <c r="AG41" i="65"/>
  <c r="AF41" i="65"/>
  <c r="AE41" i="65"/>
  <c r="AD41" i="65"/>
  <c r="AC41" i="65"/>
  <c r="Z41" i="65"/>
  <c r="Y41" i="65"/>
  <c r="X41" i="65"/>
  <c r="W41" i="65"/>
  <c r="V41" i="65"/>
  <c r="U41" i="65"/>
  <c r="T41" i="65"/>
  <c r="Q41" i="65"/>
  <c r="P41" i="65"/>
  <c r="O41" i="65"/>
  <c r="N41" i="65"/>
  <c r="M41" i="65"/>
  <c r="L41" i="65"/>
  <c r="K41" i="65"/>
  <c r="AR40" i="65"/>
  <c r="AQ40" i="65"/>
  <c r="AP40" i="65"/>
  <c r="AO40" i="65"/>
  <c r="AN40" i="65"/>
  <c r="AM40" i="65"/>
  <c r="AL40" i="65"/>
  <c r="AI40" i="65"/>
  <c r="AH40" i="65"/>
  <c r="AG40" i="65"/>
  <c r="AF40" i="65"/>
  <c r="AE40" i="65"/>
  <c r="AD40" i="65"/>
  <c r="AC40" i="65"/>
  <c r="Z40" i="65"/>
  <c r="Y40" i="65"/>
  <c r="X40" i="65"/>
  <c r="W40" i="65"/>
  <c r="V40" i="65"/>
  <c r="U40" i="65"/>
  <c r="T40" i="65"/>
  <c r="Q40" i="65"/>
  <c r="P40" i="65"/>
  <c r="O40" i="65"/>
  <c r="N40" i="65"/>
  <c r="M40" i="65"/>
  <c r="L40" i="65"/>
  <c r="K40" i="65"/>
  <c r="AR39" i="65"/>
  <c r="AQ39" i="65"/>
  <c r="AP39" i="65"/>
  <c r="AO39" i="65"/>
  <c r="AN39" i="65"/>
  <c r="AM39" i="65"/>
  <c r="AL39" i="65"/>
  <c r="AI39" i="65"/>
  <c r="AH39" i="65"/>
  <c r="AG39" i="65"/>
  <c r="AF39" i="65"/>
  <c r="AE39" i="65"/>
  <c r="AD39" i="65"/>
  <c r="AC39" i="65"/>
  <c r="Z39" i="65"/>
  <c r="Y39" i="65"/>
  <c r="X39" i="65"/>
  <c r="W39" i="65"/>
  <c r="V39" i="65"/>
  <c r="U39" i="65"/>
  <c r="T39" i="65"/>
  <c r="Q39" i="65"/>
  <c r="P39" i="65"/>
  <c r="O39" i="65"/>
  <c r="N39" i="65"/>
  <c r="M39" i="65"/>
  <c r="L39" i="65"/>
  <c r="K39" i="65"/>
  <c r="AR38" i="65"/>
  <c r="AQ38" i="65"/>
  <c r="AP38" i="65"/>
  <c r="AO38" i="65"/>
  <c r="AN38" i="65"/>
  <c r="AM38" i="65"/>
  <c r="AL38" i="65"/>
  <c r="AI38" i="65"/>
  <c r="AH38" i="65"/>
  <c r="AG38" i="65"/>
  <c r="AF38" i="65"/>
  <c r="AE38" i="65"/>
  <c r="AD38" i="65"/>
  <c r="AC38" i="65"/>
  <c r="Z38" i="65"/>
  <c r="Y38" i="65"/>
  <c r="X38" i="65"/>
  <c r="W38" i="65"/>
  <c r="V38" i="65"/>
  <c r="U38" i="65"/>
  <c r="T38" i="65"/>
  <c r="Q38" i="65"/>
  <c r="P38" i="65"/>
  <c r="O38" i="65"/>
  <c r="N38" i="65"/>
  <c r="M38" i="65"/>
  <c r="L38" i="65"/>
  <c r="K38" i="65"/>
  <c r="AR37" i="65"/>
  <c r="AQ37" i="65"/>
  <c r="AP37" i="65"/>
  <c r="AO37" i="65"/>
  <c r="AN37" i="65"/>
  <c r="AM37" i="65"/>
  <c r="AL37" i="65"/>
  <c r="AI37" i="65"/>
  <c r="AH37" i="65"/>
  <c r="AG37" i="65"/>
  <c r="AF37" i="65"/>
  <c r="AE37" i="65"/>
  <c r="AD37" i="65"/>
  <c r="AC37" i="65"/>
  <c r="Z37" i="65"/>
  <c r="Y37" i="65"/>
  <c r="X37" i="65"/>
  <c r="W37" i="65"/>
  <c r="V37" i="65"/>
  <c r="U37" i="65"/>
  <c r="T37" i="65"/>
  <c r="Q37" i="65"/>
  <c r="P37" i="65"/>
  <c r="O37" i="65"/>
  <c r="N37" i="65"/>
  <c r="M37" i="65"/>
  <c r="L37" i="65"/>
  <c r="K37" i="65"/>
  <c r="AR36" i="65"/>
  <c r="AQ36" i="65"/>
  <c r="AP36" i="65"/>
  <c r="AO36" i="65"/>
  <c r="AN36" i="65"/>
  <c r="AM36" i="65"/>
  <c r="AL36" i="65"/>
  <c r="AI36" i="65"/>
  <c r="AH36" i="65"/>
  <c r="AG36" i="65"/>
  <c r="AF36" i="65"/>
  <c r="AE36" i="65"/>
  <c r="AD36" i="65"/>
  <c r="AC36" i="65"/>
  <c r="Z36" i="65"/>
  <c r="Y36" i="65"/>
  <c r="X36" i="65"/>
  <c r="W36" i="65"/>
  <c r="V36" i="65"/>
  <c r="U36" i="65"/>
  <c r="T36" i="65"/>
  <c r="Q36" i="65"/>
  <c r="P36" i="65"/>
  <c r="O36" i="65"/>
  <c r="N36" i="65"/>
  <c r="M36" i="65"/>
  <c r="L36" i="65"/>
  <c r="K36" i="65"/>
  <c r="AR35" i="65"/>
  <c r="AQ35" i="65"/>
  <c r="AP35" i="65"/>
  <c r="AO35" i="65"/>
  <c r="AN35" i="65"/>
  <c r="AM35" i="65"/>
  <c r="AL35" i="65"/>
  <c r="AI35" i="65"/>
  <c r="AH35" i="65"/>
  <c r="AG35" i="65"/>
  <c r="AF35" i="65"/>
  <c r="AE35" i="65"/>
  <c r="AD35" i="65"/>
  <c r="AC35" i="65"/>
  <c r="Z35" i="65"/>
  <c r="Y35" i="65"/>
  <c r="X35" i="65"/>
  <c r="W35" i="65"/>
  <c r="V35" i="65"/>
  <c r="U35" i="65"/>
  <c r="T35" i="65"/>
  <c r="Q35" i="65"/>
  <c r="P35" i="65"/>
  <c r="O35" i="65"/>
  <c r="N35" i="65"/>
  <c r="M35" i="65"/>
  <c r="L35" i="65"/>
  <c r="K35" i="65"/>
  <c r="AR34" i="65"/>
  <c r="AQ34" i="65"/>
  <c r="AP34" i="65"/>
  <c r="AO34" i="65"/>
  <c r="AN34" i="65"/>
  <c r="AM34" i="65"/>
  <c r="AL34" i="65"/>
  <c r="AI34" i="65"/>
  <c r="AH34" i="65"/>
  <c r="AG34" i="65"/>
  <c r="AF34" i="65"/>
  <c r="AE34" i="65"/>
  <c r="AD34" i="65"/>
  <c r="AC34" i="65"/>
  <c r="Z34" i="65"/>
  <c r="Y34" i="65"/>
  <c r="X34" i="65"/>
  <c r="W34" i="65"/>
  <c r="V34" i="65"/>
  <c r="U34" i="65"/>
  <c r="T34" i="65"/>
  <c r="Q34" i="65"/>
  <c r="P34" i="65"/>
  <c r="O34" i="65"/>
  <c r="N34" i="65"/>
  <c r="M34" i="65"/>
  <c r="L34" i="65"/>
  <c r="K34" i="65"/>
  <c r="AR33" i="65"/>
  <c r="AQ33" i="65"/>
  <c r="AP33" i="65"/>
  <c r="AO33" i="65"/>
  <c r="AN33" i="65"/>
  <c r="AM33" i="65"/>
  <c r="AL33" i="65"/>
  <c r="AI33" i="65"/>
  <c r="AH33" i="65"/>
  <c r="AG33" i="65"/>
  <c r="AF33" i="65"/>
  <c r="AE33" i="65"/>
  <c r="AD33" i="65"/>
  <c r="AC33" i="65"/>
  <c r="Z33" i="65"/>
  <c r="Y33" i="65"/>
  <c r="X33" i="65"/>
  <c r="W33" i="65"/>
  <c r="V33" i="65"/>
  <c r="U33" i="65"/>
  <c r="T33" i="65"/>
  <c r="Q33" i="65"/>
  <c r="P33" i="65"/>
  <c r="O33" i="65"/>
  <c r="N33" i="65"/>
  <c r="M33" i="65"/>
  <c r="L33" i="65"/>
  <c r="K33" i="65"/>
  <c r="AR32" i="65"/>
  <c r="AQ32" i="65"/>
  <c r="AP32" i="65"/>
  <c r="AO32" i="65"/>
  <c r="AN32" i="65"/>
  <c r="AM32" i="65"/>
  <c r="AL32" i="65"/>
  <c r="AI32" i="65"/>
  <c r="AH32" i="65"/>
  <c r="AG32" i="65"/>
  <c r="AF32" i="65"/>
  <c r="AE32" i="65"/>
  <c r="AD32" i="65"/>
  <c r="AC32" i="65"/>
  <c r="Z32" i="65"/>
  <c r="Y32" i="65"/>
  <c r="X32" i="65"/>
  <c r="W32" i="65"/>
  <c r="V32" i="65"/>
  <c r="U32" i="65"/>
  <c r="T32" i="65"/>
  <c r="Q32" i="65"/>
  <c r="P32" i="65"/>
  <c r="O32" i="65"/>
  <c r="N32" i="65"/>
  <c r="M32" i="65"/>
  <c r="L32" i="65"/>
  <c r="K32" i="65"/>
  <c r="AR31" i="65"/>
  <c r="AQ31" i="65"/>
  <c r="AP31" i="65"/>
  <c r="AO31" i="65"/>
  <c r="AN31" i="65"/>
  <c r="AM31" i="65"/>
  <c r="AL31" i="65"/>
  <c r="AI31" i="65"/>
  <c r="AH31" i="65"/>
  <c r="AG31" i="65"/>
  <c r="AF31" i="65"/>
  <c r="AE31" i="65"/>
  <c r="AD31" i="65"/>
  <c r="AC31" i="65"/>
  <c r="Z31" i="65"/>
  <c r="Y31" i="65"/>
  <c r="X31" i="65"/>
  <c r="W31" i="65"/>
  <c r="V31" i="65"/>
  <c r="U31" i="65"/>
  <c r="T31" i="65"/>
  <c r="Q31" i="65"/>
  <c r="P31" i="65"/>
  <c r="O31" i="65"/>
  <c r="N31" i="65"/>
  <c r="M31" i="65"/>
  <c r="L31" i="65"/>
  <c r="K31" i="65"/>
  <c r="AR30" i="65"/>
  <c r="AQ30" i="65"/>
  <c r="AP30" i="65"/>
  <c r="AO30" i="65"/>
  <c r="AN30" i="65"/>
  <c r="AM30" i="65"/>
  <c r="AL30" i="65"/>
  <c r="AI30" i="65"/>
  <c r="AH30" i="65"/>
  <c r="AG30" i="65"/>
  <c r="AF30" i="65"/>
  <c r="AE30" i="65"/>
  <c r="AD30" i="65"/>
  <c r="AC30" i="65"/>
  <c r="Z30" i="65"/>
  <c r="Y30" i="65"/>
  <c r="X30" i="65"/>
  <c r="W30" i="65"/>
  <c r="V30" i="65"/>
  <c r="U30" i="65"/>
  <c r="T30" i="65"/>
  <c r="Q30" i="65"/>
  <c r="P30" i="65"/>
  <c r="O30" i="65"/>
  <c r="N30" i="65"/>
  <c r="M30" i="65"/>
  <c r="L30" i="65"/>
  <c r="K30" i="65"/>
  <c r="B19" i="64"/>
  <c r="B18" i="64"/>
  <c r="B17" i="64"/>
  <c r="B16" i="64"/>
  <c r="B15" i="64"/>
  <c r="B14" i="64"/>
  <c r="B13" i="64"/>
  <c r="B12" i="64"/>
  <c r="B11" i="64"/>
  <c r="B10" i="64"/>
  <c r="B9" i="64"/>
  <c r="B8" i="64"/>
  <c r="B7" i="64"/>
  <c r="B6" i="64"/>
  <c r="B5" i="64"/>
  <c r="B41" i="63"/>
  <c r="B40" i="63"/>
  <c r="B39" i="63"/>
  <c r="B38" i="63"/>
  <c r="B37" i="63"/>
  <c r="B36" i="63"/>
  <c r="B35" i="63"/>
  <c r="B34" i="63"/>
  <c r="B33" i="63"/>
  <c r="B32" i="63"/>
  <c r="B31" i="63"/>
  <c r="B30" i="63"/>
  <c r="B29" i="63"/>
  <c r="B28" i="63"/>
  <c r="B27" i="63"/>
  <c r="AR66" i="62" l="1"/>
  <c r="AQ66" i="62"/>
  <c r="AP66" i="62"/>
  <c r="AO66" i="62"/>
  <c r="AN66" i="62"/>
  <c r="AL66" i="62"/>
  <c r="AI66" i="62"/>
  <c r="AH66" i="62"/>
  <c r="AG66" i="62"/>
  <c r="AF66" i="62"/>
  <c r="AE66" i="62"/>
  <c r="AD66" i="62"/>
  <c r="AC66" i="62"/>
  <c r="Z66" i="62"/>
  <c r="Y66" i="62"/>
  <c r="X66" i="62"/>
  <c r="W66" i="62"/>
  <c r="V66" i="62"/>
  <c r="U66" i="62"/>
  <c r="T66" i="62"/>
  <c r="Q66" i="62"/>
  <c r="P66" i="62"/>
  <c r="O66" i="62"/>
  <c r="N66" i="62"/>
  <c r="M66" i="62"/>
  <c r="L66" i="62"/>
  <c r="K66" i="62"/>
  <c r="AR65" i="62"/>
  <c r="AQ65" i="62"/>
  <c r="AP65" i="62"/>
  <c r="AO65" i="62"/>
  <c r="AN65" i="62"/>
  <c r="AL65" i="62"/>
  <c r="AI65" i="62"/>
  <c r="AH65" i="62"/>
  <c r="AG65" i="62"/>
  <c r="AF65" i="62"/>
  <c r="AE65" i="62"/>
  <c r="AD65" i="62"/>
  <c r="AC65" i="62"/>
  <c r="Z65" i="62"/>
  <c r="Y65" i="62"/>
  <c r="X65" i="62"/>
  <c r="W65" i="62"/>
  <c r="V65" i="62"/>
  <c r="U65" i="62"/>
  <c r="T65" i="62"/>
  <c r="Q65" i="62"/>
  <c r="P65" i="62"/>
  <c r="O65" i="62"/>
  <c r="N65" i="62"/>
  <c r="M65" i="62"/>
  <c r="L65" i="62"/>
  <c r="K65" i="62"/>
  <c r="AR64" i="62"/>
  <c r="AQ64" i="62"/>
  <c r="AP64" i="62"/>
  <c r="AO64" i="62"/>
  <c r="AN64" i="62"/>
  <c r="AL64" i="62"/>
  <c r="AI64" i="62"/>
  <c r="AH64" i="62"/>
  <c r="AG64" i="62"/>
  <c r="AF64" i="62"/>
  <c r="AE64" i="62"/>
  <c r="AD64" i="62"/>
  <c r="AC64" i="62"/>
  <c r="Z64" i="62"/>
  <c r="Y64" i="62"/>
  <c r="X64" i="62"/>
  <c r="W64" i="62"/>
  <c r="V64" i="62"/>
  <c r="U64" i="62"/>
  <c r="T64" i="62"/>
  <c r="Q64" i="62"/>
  <c r="P64" i="62"/>
  <c r="O64" i="62"/>
  <c r="N64" i="62"/>
  <c r="M64" i="62"/>
  <c r="L64" i="62"/>
  <c r="K64" i="62"/>
  <c r="AR63" i="62"/>
  <c r="AQ63" i="62"/>
  <c r="AP63" i="62"/>
  <c r="AO63" i="62"/>
  <c r="AN63" i="62"/>
  <c r="AL63" i="62"/>
  <c r="AI63" i="62"/>
  <c r="AH63" i="62"/>
  <c r="AG63" i="62"/>
  <c r="AF63" i="62"/>
  <c r="AE63" i="62"/>
  <c r="AD63" i="62"/>
  <c r="AC63" i="62"/>
  <c r="Z63" i="62"/>
  <c r="Y63" i="62"/>
  <c r="X63" i="62"/>
  <c r="W63" i="62"/>
  <c r="V63" i="62"/>
  <c r="U63" i="62"/>
  <c r="T63" i="62"/>
  <c r="Q63" i="62"/>
  <c r="P63" i="62"/>
  <c r="O63" i="62"/>
  <c r="N63" i="62"/>
  <c r="M63" i="62"/>
  <c r="L63" i="62"/>
  <c r="K63" i="62"/>
  <c r="AR62" i="62"/>
  <c r="AQ62" i="62"/>
  <c r="AP62" i="62"/>
  <c r="AO62" i="62"/>
  <c r="AN62" i="62"/>
  <c r="AL62" i="62"/>
  <c r="AI62" i="62"/>
  <c r="AH62" i="62"/>
  <c r="AG62" i="62"/>
  <c r="AF62" i="62"/>
  <c r="AE62" i="62"/>
  <c r="AD62" i="62"/>
  <c r="AC62" i="62"/>
  <c r="Z62" i="62"/>
  <c r="Y62" i="62"/>
  <c r="X62" i="62"/>
  <c r="W62" i="62"/>
  <c r="V62" i="62"/>
  <c r="U62" i="62"/>
  <c r="T62" i="62"/>
  <c r="Q62" i="62"/>
  <c r="P62" i="62"/>
  <c r="O62" i="62"/>
  <c r="N62" i="62"/>
  <c r="M62" i="62"/>
  <c r="L62" i="62"/>
  <c r="K62" i="62"/>
  <c r="AR61" i="62"/>
  <c r="AQ61" i="62"/>
  <c r="AP61" i="62"/>
  <c r="AO61" i="62"/>
  <c r="AN61" i="62"/>
  <c r="AL61" i="62"/>
  <c r="AI61" i="62"/>
  <c r="AH61" i="62"/>
  <c r="AG61" i="62"/>
  <c r="AF61" i="62"/>
  <c r="AE61" i="62"/>
  <c r="AD61" i="62"/>
  <c r="AC61" i="62"/>
  <c r="Z61" i="62"/>
  <c r="Y61" i="62"/>
  <c r="X61" i="62"/>
  <c r="W61" i="62"/>
  <c r="V61" i="62"/>
  <c r="U61" i="62"/>
  <c r="T61" i="62"/>
  <c r="Q61" i="62"/>
  <c r="P61" i="62"/>
  <c r="O61" i="62"/>
  <c r="N61" i="62"/>
  <c r="M61" i="62"/>
  <c r="L61" i="62"/>
  <c r="K61" i="62"/>
  <c r="AR60" i="62"/>
  <c r="AQ60" i="62"/>
  <c r="AP60" i="62"/>
  <c r="AO60" i="62"/>
  <c r="AN60" i="62"/>
  <c r="AL60" i="62"/>
  <c r="AI60" i="62"/>
  <c r="AH60" i="62"/>
  <c r="AG60" i="62"/>
  <c r="AF60" i="62"/>
  <c r="AE60" i="62"/>
  <c r="AD60" i="62"/>
  <c r="AC60" i="62"/>
  <c r="Z60" i="62"/>
  <c r="Y60" i="62"/>
  <c r="X60" i="62"/>
  <c r="W60" i="62"/>
  <c r="V60" i="62"/>
  <c r="U60" i="62"/>
  <c r="T60" i="62"/>
  <c r="Q60" i="62"/>
  <c r="P60" i="62"/>
  <c r="O60" i="62"/>
  <c r="N60" i="62"/>
  <c r="M60" i="62"/>
  <c r="L60" i="62"/>
  <c r="K60" i="62"/>
  <c r="AR59" i="62"/>
  <c r="AQ59" i="62"/>
  <c r="AP59" i="62"/>
  <c r="AO59" i="62"/>
  <c r="AN59" i="62"/>
  <c r="AL59" i="62"/>
  <c r="AI59" i="62"/>
  <c r="AH59" i="62"/>
  <c r="AG59" i="62"/>
  <c r="AF59" i="62"/>
  <c r="AE59" i="62"/>
  <c r="AD59" i="62"/>
  <c r="AC59" i="62"/>
  <c r="Z59" i="62"/>
  <c r="Y59" i="62"/>
  <c r="X59" i="62"/>
  <c r="W59" i="62"/>
  <c r="V59" i="62"/>
  <c r="U59" i="62"/>
  <c r="T59" i="62"/>
  <c r="Q59" i="62"/>
  <c r="P59" i="62"/>
  <c r="O59" i="62"/>
  <c r="N59" i="62"/>
  <c r="M59" i="62"/>
  <c r="L59" i="62"/>
  <c r="K59" i="62"/>
  <c r="AR58" i="62"/>
  <c r="AQ58" i="62"/>
  <c r="AP58" i="62"/>
  <c r="AO58" i="62"/>
  <c r="AN58" i="62"/>
  <c r="AL58" i="62"/>
  <c r="AI58" i="62"/>
  <c r="AH58" i="62"/>
  <c r="AG58" i="62"/>
  <c r="AF58" i="62"/>
  <c r="AE58" i="62"/>
  <c r="AD58" i="62"/>
  <c r="AC58" i="62"/>
  <c r="Z58" i="62"/>
  <c r="Y58" i="62"/>
  <c r="X58" i="62"/>
  <c r="W58" i="62"/>
  <c r="V58" i="62"/>
  <c r="U58" i="62"/>
  <c r="T58" i="62"/>
  <c r="Q58" i="62"/>
  <c r="P58" i="62"/>
  <c r="O58" i="62"/>
  <c r="N58" i="62"/>
  <c r="M58" i="62"/>
  <c r="L58" i="62"/>
  <c r="K58" i="62"/>
  <c r="AR57" i="62"/>
  <c r="AQ57" i="62"/>
  <c r="AP57" i="62"/>
  <c r="AO57" i="62"/>
  <c r="AN57" i="62"/>
  <c r="AL57" i="62"/>
  <c r="AI57" i="62"/>
  <c r="AH57" i="62"/>
  <c r="AG57" i="62"/>
  <c r="AF57" i="62"/>
  <c r="AE57" i="62"/>
  <c r="AD57" i="62"/>
  <c r="AC57" i="62"/>
  <c r="Z57" i="62"/>
  <c r="Y57" i="62"/>
  <c r="X57" i="62"/>
  <c r="W57" i="62"/>
  <c r="V57" i="62"/>
  <c r="U57" i="62"/>
  <c r="T57" i="62"/>
  <c r="Q57" i="62"/>
  <c r="P57" i="62"/>
  <c r="O57" i="62"/>
  <c r="N57" i="62"/>
  <c r="M57" i="62"/>
  <c r="L57" i="62"/>
  <c r="K57" i="62"/>
  <c r="AR56" i="62"/>
  <c r="AQ56" i="62"/>
  <c r="AP56" i="62"/>
  <c r="AO56" i="62"/>
  <c r="AN56" i="62"/>
  <c r="AL56" i="62"/>
  <c r="AI56" i="62"/>
  <c r="AH56" i="62"/>
  <c r="AG56" i="62"/>
  <c r="AF56" i="62"/>
  <c r="AE56" i="62"/>
  <c r="AD56" i="62"/>
  <c r="AC56" i="62"/>
  <c r="Z56" i="62"/>
  <c r="Y56" i="62"/>
  <c r="X56" i="62"/>
  <c r="W56" i="62"/>
  <c r="V56" i="62"/>
  <c r="U56" i="62"/>
  <c r="T56" i="62"/>
  <c r="Q56" i="62"/>
  <c r="P56" i="62"/>
  <c r="O56" i="62"/>
  <c r="N56" i="62"/>
  <c r="M56" i="62"/>
  <c r="L56" i="62"/>
  <c r="K56" i="62"/>
  <c r="AR55" i="62"/>
  <c r="AQ55" i="62"/>
  <c r="AP55" i="62"/>
  <c r="AO55" i="62"/>
  <c r="AN55" i="62"/>
  <c r="AL55" i="62"/>
  <c r="AI55" i="62"/>
  <c r="AH55" i="62"/>
  <c r="AG55" i="62"/>
  <c r="AF55" i="62"/>
  <c r="AE55" i="62"/>
  <c r="AD55" i="62"/>
  <c r="AC55" i="62"/>
  <c r="Z55" i="62"/>
  <c r="Y55" i="62"/>
  <c r="X55" i="62"/>
  <c r="W55" i="62"/>
  <c r="V55" i="62"/>
  <c r="U55" i="62"/>
  <c r="T55" i="62"/>
  <c r="Q55" i="62"/>
  <c r="P55" i="62"/>
  <c r="O55" i="62"/>
  <c r="N55" i="62"/>
  <c r="M55" i="62"/>
  <c r="L55" i="62"/>
  <c r="K55" i="62"/>
  <c r="AR54" i="62"/>
  <c r="AQ54" i="62"/>
  <c r="AP54" i="62"/>
  <c r="AO54" i="62"/>
  <c r="AN54" i="62"/>
  <c r="AL54" i="62"/>
  <c r="AI54" i="62"/>
  <c r="AH54" i="62"/>
  <c r="AG54" i="62"/>
  <c r="AF54" i="62"/>
  <c r="AE54" i="62"/>
  <c r="AD54" i="62"/>
  <c r="AC54" i="62"/>
  <c r="Z54" i="62"/>
  <c r="Y54" i="62"/>
  <c r="X54" i="62"/>
  <c r="W54" i="62"/>
  <c r="V54" i="62"/>
  <c r="U54" i="62"/>
  <c r="T54" i="62"/>
  <c r="Q54" i="62"/>
  <c r="P54" i="62"/>
  <c r="O54" i="62"/>
  <c r="N54" i="62"/>
  <c r="M54" i="62"/>
  <c r="L54" i="62"/>
  <c r="K54" i="62"/>
  <c r="AR53" i="62"/>
  <c r="AQ53" i="62"/>
  <c r="AP53" i="62"/>
  <c r="AO53" i="62"/>
  <c r="AN53" i="62"/>
  <c r="AL53" i="62"/>
  <c r="AI53" i="62"/>
  <c r="AH53" i="62"/>
  <c r="AG53" i="62"/>
  <c r="AF53" i="62"/>
  <c r="AE53" i="62"/>
  <c r="AD53" i="62"/>
  <c r="AC53" i="62"/>
  <c r="Z53" i="62"/>
  <c r="Y53" i="62"/>
  <c r="X53" i="62"/>
  <c r="W53" i="62"/>
  <c r="V53" i="62"/>
  <c r="U53" i="62"/>
  <c r="T53" i="62"/>
  <c r="Q53" i="62"/>
  <c r="P53" i="62"/>
  <c r="O53" i="62"/>
  <c r="N53" i="62"/>
  <c r="M53" i="62"/>
  <c r="L53" i="62"/>
  <c r="K53" i="62"/>
  <c r="AR52" i="62"/>
  <c r="AQ52" i="62"/>
  <c r="AP52" i="62"/>
  <c r="AO52" i="62"/>
  <c r="AN52" i="62"/>
  <c r="AL52" i="62"/>
  <c r="AI52" i="62"/>
  <c r="AH52" i="62"/>
  <c r="AG52" i="62"/>
  <c r="AF52" i="62"/>
  <c r="AE52" i="62"/>
  <c r="AD52" i="62"/>
  <c r="AC52" i="62"/>
  <c r="Z52" i="62"/>
  <c r="Y52" i="62"/>
  <c r="X52" i="62"/>
  <c r="W52" i="62"/>
  <c r="V52" i="62"/>
  <c r="U52" i="62"/>
  <c r="T52" i="62"/>
  <c r="Q52" i="62"/>
  <c r="P52" i="62"/>
  <c r="O52" i="62"/>
  <c r="N52" i="62"/>
  <c r="M52" i="62"/>
  <c r="L52" i="62"/>
  <c r="K52" i="62"/>
  <c r="AR43" i="62"/>
  <c r="AQ43" i="62"/>
  <c r="AP43" i="62"/>
  <c r="AO43" i="62"/>
  <c r="AN43" i="62"/>
  <c r="AM43" i="62"/>
  <c r="AL43" i="62"/>
  <c r="AI43" i="62"/>
  <c r="AH43" i="62"/>
  <c r="AG43" i="62"/>
  <c r="AF43" i="62"/>
  <c r="AE43" i="62"/>
  <c r="AD43" i="62"/>
  <c r="AC43" i="62"/>
  <c r="Z43" i="62"/>
  <c r="Y43" i="62"/>
  <c r="X43" i="62"/>
  <c r="W43" i="62"/>
  <c r="V43" i="62"/>
  <c r="U43" i="62"/>
  <c r="T43" i="62"/>
  <c r="Q43" i="62"/>
  <c r="P43" i="62"/>
  <c r="O43" i="62"/>
  <c r="N43" i="62"/>
  <c r="M43" i="62"/>
  <c r="L43" i="62"/>
  <c r="K43" i="62"/>
  <c r="AR42" i="62"/>
  <c r="AQ42" i="62"/>
  <c r="AP42" i="62"/>
  <c r="AO42" i="62"/>
  <c r="AN42" i="62"/>
  <c r="AM42" i="62"/>
  <c r="AL42" i="62"/>
  <c r="AI42" i="62"/>
  <c r="AH42" i="62"/>
  <c r="AG42" i="62"/>
  <c r="AF42" i="62"/>
  <c r="AE42" i="62"/>
  <c r="AD42" i="62"/>
  <c r="AC42" i="62"/>
  <c r="Z42" i="62"/>
  <c r="Y42" i="62"/>
  <c r="X42" i="62"/>
  <c r="W42" i="62"/>
  <c r="V42" i="62"/>
  <c r="U42" i="62"/>
  <c r="T42" i="62"/>
  <c r="Q42" i="62"/>
  <c r="P42" i="62"/>
  <c r="O42" i="62"/>
  <c r="N42" i="62"/>
  <c r="M42" i="62"/>
  <c r="L42" i="62"/>
  <c r="K42" i="62"/>
  <c r="AR41" i="62"/>
  <c r="AQ41" i="62"/>
  <c r="AP41" i="62"/>
  <c r="AO41" i="62"/>
  <c r="AN41" i="62"/>
  <c r="AM41" i="62"/>
  <c r="AL41" i="62"/>
  <c r="AI41" i="62"/>
  <c r="AH41" i="62"/>
  <c r="AG41" i="62"/>
  <c r="AF41" i="62"/>
  <c r="AE41" i="62"/>
  <c r="AD41" i="62"/>
  <c r="AC41" i="62"/>
  <c r="Z41" i="62"/>
  <c r="Y41" i="62"/>
  <c r="X41" i="62"/>
  <c r="W41" i="62"/>
  <c r="V41" i="62"/>
  <c r="U41" i="62"/>
  <c r="T41" i="62"/>
  <c r="Q41" i="62"/>
  <c r="P41" i="62"/>
  <c r="O41" i="62"/>
  <c r="N41" i="62"/>
  <c r="M41" i="62"/>
  <c r="L41" i="62"/>
  <c r="K41" i="62"/>
  <c r="AR40" i="62"/>
  <c r="AQ40" i="62"/>
  <c r="AP40" i="62"/>
  <c r="AO40" i="62"/>
  <c r="AN40" i="62"/>
  <c r="AM40" i="62"/>
  <c r="AL40" i="62"/>
  <c r="AI40" i="62"/>
  <c r="AH40" i="62"/>
  <c r="AG40" i="62"/>
  <c r="AF40" i="62"/>
  <c r="AE40" i="62"/>
  <c r="AD40" i="62"/>
  <c r="AC40" i="62"/>
  <c r="Z40" i="62"/>
  <c r="Y40" i="62"/>
  <c r="X40" i="62"/>
  <c r="W40" i="62"/>
  <c r="V40" i="62"/>
  <c r="U40" i="62"/>
  <c r="T40" i="62"/>
  <c r="Q40" i="62"/>
  <c r="P40" i="62"/>
  <c r="O40" i="62"/>
  <c r="N40" i="62"/>
  <c r="M40" i="62"/>
  <c r="L40" i="62"/>
  <c r="K40" i="62"/>
  <c r="AR39" i="62"/>
  <c r="AQ39" i="62"/>
  <c r="AP39" i="62"/>
  <c r="AO39" i="62"/>
  <c r="AN39" i="62"/>
  <c r="AM39" i="62"/>
  <c r="AL39" i="62"/>
  <c r="AI39" i="62"/>
  <c r="AH39" i="62"/>
  <c r="AG39" i="62"/>
  <c r="AF39" i="62"/>
  <c r="AE39" i="62"/>
  <c r="AD39" i="62"/>
  <c r="AC39" i="62"/>
  <c r="Z39" i="62"/>
  <c r="Y39" i="62"/>
  <c r="X39" i="62"/>
  <c r="W39" i="62"/>
  <c r="V39" i="62"/>
  <c r="U39" i="62"/>
  <c r="T39" i="62"/>
  <c r="Q39" i="62"/>
  <c r="P39" i="62"/>
  <c r="O39" i="62"/>
  <c r="N39" i="62"/>
  <c r="M39" i="62"/>
  <c r="L39" i="62"/>
  <c r="K39" i="62"/>
  <c r="AR38" i="62"/>
  <c r="AQ38" i="62"/>
  <c r="AP38" i="62"/>
  <c r="AO38" i="62"/>
  <c r="AN38" i="62"/>
  <c r="AM38" i="62"/>
  <c r="AL38" i="62"/>
  <c r="AI38" i="62"/>
  <c r="AH38" i="62"/>
  <c r="AG38" i="62"/>
  <c r="AF38" i="62"/>
  <c r="AE38" i="62"/>
  <c r="AD38" i="62"/>
  <c r="AC38" i="62"/>
  <c r="Z38" i="62"/>
  <c r="Y38" i="62"/>
  <c r="X38" i="62"/>
  <c r="W38" i="62"/>
  <c r="V38" i="62"/>
  <c r="U38" i="62"/>
  <c r="T38" i="62"/>
  <c r="Q38" i="62"/>
  <c r="P38" i="62"/>
  <c r="O38" i="62"/>
  <c r="N38" i="62"/>
  <c r="M38" i="62"/>
  <c r="L38" i="62"/>
  <c r="K38" i="62"/>
  <c r="AR37" i="62"/>
  <c r="AQ37" i="62"/>
  <c r="AP37" i="62"/>
  <c r="AO37" i="62"/>
  <c r="AN37" i="62"/>
  <c r="AM37" i="62"/>
  <c r="AL37" i="62"/>
  <c r="AI37" i="62"/>
  <c r="AH37" i="62"/>
  <c r="AG37" i="62"/>
  <c r="AF37" i="62"/>
  <c r="AE37" i="62"/>
  <c r="AD37" i="62"/>
  <c r="AC37" i="62"/>
  <c r="Z37" i="62"/>
  <c r="Y37" i="62"/>
  <c r="X37" i="62"/>
  <c r="W37" i="62"/>
  <c r="V37" i="62"/>
  <c r="U37" i="62"/>
  <c r="T37" i="62"/>
  <c r="Q37" i="62"/>
  <c r="P37" i="62"/>
  <c r="O37" i="62"/>
  <c r="N37" i="62"/>
  <c r="M37" i="62"/>
  <c r="L37" i="62"/>
  <c r="K37" i="62"/>
  <c r="AR36" i="62"/>
  <c r="AQ36" i="62"/>
  <c r="AP36" i="62"/>
  <c r="AO36" i="62"/>
  <c r="AN36" i="62"/>
  <c r="AM36" i="62"/>
  <c r="AL36" i="62"/>
  <c r="AI36" i="62"/>
  <c r="AH36" i="62"/>
  <c r="AG36" i="62"/>
  <c r="AF36" i="62"/>
  <c r="AE36" i="62"/>
  <c r="AD36" i="62"/>
  <c r="AC36" i="62"/>
  <c r="Z36" i="62"/>
  <c r="Y36" i="62"/>
  <c r="X36" i="62"/>
  <c r="W36" i="62"/>
  <c r="V36" i="62"/>
  <c r="U36" i="62"/>
  <c r="T36" i="62"/>
  <c r="Q36" i="62"/>
  <c r="P36" i="62"/>
  <c r="O36" i="62"/>
  <c r="N36" i="62"/>
  <c r="M36" i="62"/>
  <c r="L36" i="62"/>
  <c r="K36" i="62"/>
  <c r="AR35" i="62"/>
  <c r="AQ35" i="62"/>
  <c r="AP35" i="62"/>
  <c r="AO35" i="62"/>
  <c r="AN35" i="62"/>
  <c r="AM35" i="62"/>
  <c r="AL35" i="62"/>
  <c r="AI35" i="62"/>
  <c r="AH35" i="62"/>
  <c r="AG35" i="62"/>
  <c r="AF35" i="62"/>
  <c r="AE35" i="62"/>
  <c r="AD35" i="62"/>
  <c r="AC35" i="62"/>
  <c r="Z35" i="62"/>
  <c r="Y35" i="62"/>
  <c r="X35" i="62"/>
  <c r="W35" i="62"/>
  <c r="V35" i="62"/>
  <c r="U35" i="62"/>
  <c r="T35" i="62"/>
  <c r="Q35" i="62"/>
  <c r="P35" i="62"/>
  <c r="O35" i="62"/>
  <c r="N35" i="62"/>
  <c r="M35" i="62"/>
  <c r="L35" i="62"/>
  <c r="K35" i="62"/>
  <c r="AR34" i="62"/>
  <c r="AQ34" i="62"/>
  <c r="AP34" i="62"/>
  <c r="AO34" i="62"/>
  <c r="AN34" i="62"/>
  <c r="AM34" i="62"/>
  <c r="AL34" i="62"/>
  <c r="AI34" i="62"/>
  <c r="AH34" i="62"/>
  <c r="AG34" i="62"/>
  <c r="AF34" i="62"/>
  <c r="AE34" i="62"/>
  <c r="AD34" i="62"/>
  <c r="AC34" i="62"/>
  <c r="Z34" i="62"/>
  <c r="Y34" i="62"/>
  <c r="X34" i="62"/>
  <c r="W34" i="62"/>
  <c r="V34" i="62"/>
  <c r="U34" i="62"/>
  <c r="T34" i="62"/>
  <c r="Q34" i="62"/>
  <c r="P34" i="62"/>
  <c r="O34" i="62"/>
  <c r="N34" i="62"/>
  <c r="M34" i="62"/>
  <c r="L34" i="62"/>
  <c r="K34" i="62"/>
  <c r="AR33" i="62"/>
  <c r="AQ33" i="62"/>
  <c r="AP33" i="62"/>
  <c r="AO33" i="62"/>
  <c r="AN33" i="62"/>
  <c r="AM33" i="62"/>
  <c r="AL33" i="62"/>
  <c r="AI33" i="62"/>
  <c r="AH33" i="62"/>
  <c r="AG33" i="62"/>
  <c r="AF33" i="62"/>
  <c r="AE33" i="62"/>
  <c r="AD33" i="62"/>
  <c r="AC33" i="62"/>
  <c r="Z33" i="62"/>
  <c r="Y33" i="62"/>
  <c r="X33" i="62"/>
  <c r="W33" i="62"/>
  <c r="V33" i="62"/>
  <c r="U33" i="62"/>
  <c r="T33" i="62"/>
  <c r="Q33" i="62"/>
  <c r="P33" i="62"/>
  <c r="O33" i="62"/>
  <c r="N33" i="62"/>
  <c r="M33" i="62"/>
  <c r="L33" i="62"/>
  <c r="K33" i="62"/>
  <c r="AR32" i="62"/>
  <c r="AQ32" i="62"/>
  <c r="AP32" i="62"/>
  <c r="AO32" i="62"/>
  <c r="AN32" i="62"/>
  <c r="AM32" i="62"/>
  <c r="AL32" i="62"/>
  <c r="AI32" i="62"/>
  <c r="AH32" i="62"/>
  <c r="AG32" i="62"/>
  <c r="AF32" i="62"/>
  <c r="AE32" i="62"/>
  <c r="AD32" i="62"/>
  <c r="AC32" i="62"/>
  <c r="Z32" i="62"/>
  <c r="Y32" i="62"/>
  <c r="X32" i="62"/>
  <c r="W32" i="62"/>
  <c r="V32" i="62"/>
  <c r="U32" i="62"/>
  <c r="T32" i="62"/>
  <c r="Q32" i="62"/>
  <c r="P32" i="62"/>
  <c r="O32" i="62"/>
  <c r="N32" i="62"/>
  <c r="M32" i="62"/>
  <c r="L32" i="62"/>
  <c r="K32" i="62"/>
  <c r="AR31" i="62"/>
  <c r="AQ31" i="62"/>
  <c r="AP31" i="62"/>
  <c r="AO31" i="62"/>
  <c r="AN31" i="62"/>
  <c r="AM31" i="62"/>
  <c r="AL31" i="62"/>
  <c r="AI31" i="62"/>
  <c r="AH31" i="62"/>
  <c r="AG31" i="62"/>
  <c r="AF31" i="62"/>
  <c r="AE31" i="62"/>
  <c r="AD31" i="62"/>
  <c r="AC31" i="62"/>
  <c r="Z31" i="62"/>
  <c r="Y31" i="62"/>
  <c r="X31" i="62"/>
  <c r="W31" i="62"/>
  <c r="V31" i="62"/>
  <c r="U31" i="62"/>
  <c r="T31" i="62"/>
  <c r="Q31" i="62"/>
  <c r="P31" i="62"/>
  <c r="O31" i="62"/>
  <c r="N31" i="62"/>
  <c r="M31" i="62"/>
  <c r="L31" i="62"/>
  <c r="K31" i="62"/>
  <c r="AR30" i="62"/>
  <c r="AQ30" i="62"/>
  <c r="AP30" i="62"/>
  <c r="AO30" i="62"/>
  <c r="AN30" i="62"/>
  <c r="AM30" i="62"/>
  <c r="AL30" i="62"/>
  <c r="AI30" i="62"/>
  <c r="AH30" i="62"/>
  <c r="AG30" i="62"/>
  <c r="AF30" i="62"/>
  <c r="AE30" i="62"/>
  <c r="AD30" i="62"/>
  <c r="AC30" i="62"/>
  <c r="Z30" i="62"/>
  <c r="Y30" i="62"/>
  <c r="X30" i="62"/>
  <c r="W30" i="62"/>
  <c r="V30" i="62"/>
  <c r="U30" i="62"/>
  <c r="T30" i="62"/>
  <c r="Q30" i="62"/>
  <c r="P30" i="62"/>
  <c r="O30" i="62"/>
  <c r="N30" i="62"/>
  <c r="M30" i="62"/>
  <c r="L30" i="62"/>
  <c r="K30" i="62"/>
  <c r="AR29" i="62"/>
  <c r="AQ29" i="62"/>
  <c r="AP29" i="62"/>
  <c r="AO29" i="62"/>
  <c r="AN29" i="62"/>
  <c r="AM29" i="62"/>
  <c r="AL29" i="62"/>
  <c r="AI29" i="62"/>
  <c r="AH29" i="62"/>
  <c r="AG29" i="62"/>
  <c r="AF29" i="62"/>
  <c r="AE29" i="62"/>
  <c r="AD29" i="62"/>
  <c r="AC29" i="62"/>
  <c r="Z29" i="62"/>
  <c r="Y29" i="62"/>
  <c r="X29" i="62"/>
  <c r="W29" i="62"/>
  <c r="V29" i="62"/>
  <c r="U29" i="62"/>
  <c r="T29" i="62"/>
  <c r="Q29" i="62"/>
  <c r="P29" i="62"/>
  <c r="O29" i="62"/>
  <c r="N29" i="62"/>
  <c r="M29" i="62"/>
  <c r="L29" i="62"/>
  <c r="K29" i="62"/>
  <c r="B41" i="61" l="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27" i="60"/>
  <c r="B41" i="60"/>
  <c r="B40" i="60"/>
  <c r="B39" i="60"/>
  <c r="B38" i="60"/>
  <c r="B37" i="60"/>
  <c r="B36" i="60"/>
  <c r="B35" i="60"/>
  <c r="B34" i="60"/>
  <c r="B33" i="60"/>
  <c r="B32" i="60"/>
  <c r="B31" i="60"/>
  <c r="B30" i="60"/>
  <c r="B29" i="60"/>
  <c r="B28" i="60"/>
  <c r="BB65" i="59"/>
  <c r="BA65" i="59"/>
  <c r="AZ65" i="59"/>
  <c r="AY65" i="59"/>
  <c r="AX65" i="59"/>
  <c r="AW65" i="59"/>
  <c r="AV65" i="59"/>
  <c r="AU65" i="59"/>
  <c r="AT65" i="59"/>
  <c r="AQ65" i="59"/>
  <c r="AP65" i="59"/>
  <c r="AO65" i="59"/>
  <c r="AN65" i="59"/>
  <c r="AM65" i="59"/>
  <c r="AL65" i="59"/>
  <c r="AK65" i="59"/>
  <c r="AJ65" i="59"/>
  <c r="AI65" i="59"/>
  <c r="AF65" i="59"/>
  <c r="AE65" i="59"/>
  <c r="AD65" i="59"/>
  <c r="AC65" i="59"/>
  <c r="AB65" i="59"/>
  <c r="AA65" i="59"/>
  <c r="Z65" i="59"/>
  <c r="Y65" i="59"/>
  <c r="X65" i="59"/>
  <c r="U65" i="59"/>
  <c r="T65" i="59"/>
  <c r="S65" i="59"/>
  <c r="R65" i="59"/>
  <c r="Q65" i="59"/>
  <c r="P65" i="59"/>
  <c r="O65" i="59"/>
  <c r="N65" i="59"/>
  <c r="M65" i="59"/>
  <c r="BB64" i="59"/>
  <c r="BA64" i="59"/>
  <c r="AZ64" i="59"/>
  <c r="AY64" i="59"/>
  <c r="AX64" i="59"/>
  <c r="AW64" i="59"/>
  <c r="AV64" i="59"/>
  <c r="AU64" i="59"/>
  <c r="AT64" i="59"/>
  <c r="AQ64" i="59"/>
  <c r="AP64" i="59"/>
  <c r="AO64" i="59"/>
  <c r="AN64" i="59"/>
  <c r="AM64" i="59"/>
  <c r="AL64" i="59"/>
  <c r="AK64" i="59"/>
  <c r="AJ64" i="59"/>
  <c r="AI64" i="59"/>
  <c r="AF64" i="59"/>
  <c r="AE64" i="59"/>
  <c r="AD64" i="59"/>
  <c r="AC64" i="59"/>
  <c r="AB64" i="59"/>
  <c r="AA64" i="59"/>
  <c r="Z64" i="59"/>
  <c r="Y64" i="59"/>
  <c r="X64" i="59"/>
  <c r="U64" i="59"/>
  <c r="T64" i="59"/>
  <c r="S64" i="59"/>
  <c r="R64" i="59"/>
  <c r="Q64" i="59"/>
  <c r="P64" i="59"/>
  <c r="O64" i="59"/>
  <c r="N64" i="59"/>
  <c r="M64" i="59"/>
  <c r="BB63" i="59"/>
  <c r="BA63" i="59"/>
  <c r="AZ63" i="59"/>
  <c r="AY63" i="59"/>
  <c r="AX63" i="59"/>
  <c r="AW63" i="59"/>
  <c r="AV63" i="59"/>
  <c r="AU63" i="59"/>
  <c r="AT63" i="59"/>
  <c r="AQ63" i="59"/>
  <c r="AP63" i="59"/>
  <c r="AO63" i="59"/>
  <c r="AN63" i="59"/>
  <c r="AM63" i="59"/>
  <c r="AL63" i="59"/>
  <c r="AK63" i="59"/>
  <c r="AJ63" i="59"/>
  <c r="AI63" i="59"/>
  <c r="AF63" i="59"/>
  <c r="AE63" i="59"/>
  <c r="AD63" i="59"/>
  <c r="AC63" i="59"/>
  <c r="AB63" i="59"/>
  <c r="AA63" i="59"/>
  <c r="Z63" i="59"/>
  <c r="Y63" i="59"/>
  <c r="X63" i="59"/>
  <c r="U63" i="59"/>
  <c r="T63" i="59"/>
  <c r="S63" i="59"/>
  <c r="R63" i="59"/>
  <c r="Q63" i="59"/>
  <c r="P63" i="59"/>
  <c r="O63" i="59"/>
  <c r="N63" i="59"/>
  <c r="M63" i="59"/>
  <c r="BB62" i="59"/>
  <c r="BA62" i="59"/>
  <c r="AZ62" i="59"/>
  <c r="AY62" i="59"/>
  <c r="AX62" i="59"/>
  <c r="AW62" i="59"/>
  <c r="AV62" i="59"/>
  <c r="AU62" i="59"/>
  <c r="AT62" i="59"/>
  <c r="AQ62" i="59"/>
  <c r="AP62" i="59"/>
  <c r="AO62" i="59"/>
  <c r="AN62" i="59"/>
  <c r="AM62" i="59"/>
  <c r="AL62" i="59"/>
  <c r="AK62" i="59"/>
  <c r="AJ62" i="59"/>
  <c r="AI62" i="59"/>
  <c r="AF62" i="59"/>
  <c r="AE62" i="59"/>
  <c r="AD62" i="59"/>
  <c r="AC62" i="59"/>
  <c r="AB62" i="59"/>
  <c r="AA62" i="59"/>
  <c r="Z62" i="59"/>
  <c r="Y62" i="59"/>
  <c r="X62" i="59"/>
  <c r="U62" i="59"/>
  <c r="T62" i="59"/>
  <c r="S62" i="59"/>
  <c r="R62" i="59"/>
  <c r="Q62" i="59"/>
  <c r="P62" i="59"/>
  <c r="O62" i="59"/>
  <c r="N62" i="59"/>
  <c r="M62" i="59"/>
  <c r="BB61" i="59"/>
  <c r="BA61" i="59"/>
  <c r="AZ61" i="59"/>
  <c r="AY61" i="59"/>
  <c r="AX61" i="59"/>
  <c r="AW61" i="59"/>
  <c r="AV61" i="59"/>
  <c r="AU61" i="59"/>
  <c r="AT61" i="59"/>
  <c r="AQ61" i="59"/>
  <c r="AP61" i="59"/>
  <c r="AO61" i="59"/>
  <c r="AN61" i="59"/>
  <c r="AM61" i="59"/>
  <c r="AL61" i="59"/>
  <c r="AK61" i="59"/>
  <c r="AJ61" i="59"/>
  <c r="AI61" i="59"/>
  <c r="AF61" i="59"/>
  <c r="AE61" i="59"/>
  <c r="AD61" i="59"/>
  <c r="AC61" i="59"/>
  <c r="AB61" i="59"/>
  <c r="AA61" i="59"/>
  <c r="Z61" i="59"/>
  <c r="Y61" i="59"/>
  <c r="X61" i="59"/>
  <c r="U61" i="59"/>
  <c r="T61" i="59"/>
  <c r="S61" i="59"/>
  <c r="R61" i="59"/>
  <c r="Q61" i="59"/>
  <c r="P61" i="59"/>
  <c r="O61" i="59"/>
  <c r="N61" i="59"/>
  <c r="M61" i="59"/>
  <c r="BB60" i="59"/>
  <c r="BA60" i="59"/>
  <c r="AZ60" i="59"/>
  <c r="AY60" i="59"/>
  <c r="AX60" i="59"/>
  <c r="AW60" i="59"/>
  <c r="AV60" i="59"/>
  <c r="AU60" i="59"/>
  <c r="AT60" i="59"/>
  <c r="AQ60" i="59"/>
  <c r="AP60" i="59"/>
  <c r="AO60" i="59"/>
  <c r="AN60" i="59"/>
  <c r="AM60" i="59"/>
  <c r="AL60" i="59"/>
  <c r="AK60" i="59"/>
  <c r="AJ60" i="59"/>
  <c r="AI60" i="59"/>
  <c r="AF60" i="59"/>
  <c r="AE60" i="59"/>
  <c r="AD60" i="59"/>
  <c r="AC60" i="59"/>
  <c r="AB60" i="59"/>
  <c r="AA60" i="59"/>
  <c r="Z60" i="59"/>
  <c r="Y60" i="59"/>
  <c r="X60" i="59"/>
  <c r="U60" i="59"/>
  <c r="T60" i="59"/>
  <c r="S60" i="59"/>
  <c r="R60" i="59"/>
  <c r="Q60" i="59"/>
  <c r="P60" i="59"/>
  <c r="O60" i="59"/>
  <c r="N60" i="59"/>
  <c r="M60" i="59"/>
  <c r="BB59" i="59"/>
  <c r="BA59" i="59"/>
  <c r="AZ59" i="59"/>
  <c r="AY59" i="59"/>
  <c r="AX59" i="59"/>
  <c r="AW59" i="59"/>
  <c r="AV59" i="59"/>
  <c r="AU59" i="59"/>
  <c r="AT59" i="59"/>
  <c r="AQ59" i="59"/>
  <c r="AP59" i="59"/>
  <c r="AO59" i="59"/>
  <c r="AN59" i="59"/>
  <c r="AM59" i="59"/>
  <c r="AL59" i="59"/>
  <c r="AK59" i="59"/>
  <c r="AJ59" i="59"/>
  <c r="AI59" i="59"/>
  <c r="AF59" i="59"/>
  <c r="AE59" i="59"/>
  <c r="AD59" i="59"/>
  <c r="AC59" i="59"/>
  <c r="AB59" i="59"/>
  <c r="AA59" i="59"/>
  <c r="Z59" i="59"/>
  <c r="Y59" i="59"/>
  <c r="X59" i="59"/>
  <c r="U59" i="59"/>
  <c r="T59" i="59"/>
  <c r="S59" i="59"/>
  <c r="R59" i="59"/>
  <c r="Q59" i="59"/>
  <c r="P59" i="59"/>
  <c r="O59" i="59"/>
  <c r="N59" i="59"/>
  <c r="M59" i="59"/>
  <c r="BB58" i="59"/>
  <c r="BA58" i="59"/>
  <c r="AZ58" i="59"/>
  <c r="AY58" i="59"/>
  <c r="AX58" i="59"/>
  <c r="AW58" i="59"/>
  <c r="AV58" i="59"/>
  <c r="AU58" i="59"/>
  <c r="AT58" i="59"/>
  <c r="AQ58" i="59"/>
  <c r="AP58" i="59"/>
  <c r="AO58" i="59"/>
  <c r="AN58" i="59"/>
  <c r="AM58" i="59"/>
  <c r="AL58" i="59"/>
  <c r="AK58" i="59"/>
  <c r="AJ58" i="59"/>
  <c r="AI58" i="59"/>
  <c r="AF58" i="59"/>
  <c r="AE58" i="59"/>
  <c r="AD58" i="59"/>
  <c r="AC58" i="59"/>
  <c r="AB58" i="59"/>
  <c r="AA58" i="59"/>
  <c r="Z58" i="59"/>
  <c r="Y58" i="59"/>
  <c r="X58" i="59"/>
  <c r="U58" i="59"/>
  <c r="T58" i="59"/>
  <c r="S58" i="59"/>
  <c r="R58" i="59"/>
  <c r="Q58" i="59"/>
  <c r="P58" i="59"/>
  <c r="O58" i="59"/>
  <c r="N58" i="59"/>
  <c r="M58" i="59"/>
  <c r="BB57" i="59"/>
  <c r="BA57" i="59"/>
  <c r="AZ57" i="59"/>
  <c r="AY57" i="59"/>
  <c r="AX57" i="59"/>
  <c r="AW57" i="59"/>
  <c r="AV57" i="59"/>
  <c r="AU57" i="59"/>
  <c r="AT57" i="59"/>
  <c r="AQ57" i="59"/>
  <c r="AP57" i="59"/>
  <c r="AO57" i="59"/>
  <c r="AN57" i="59"/>
  <c r="AM57" i="59"/>
  <c r="AL57" i="59"/>
  <c r="AK57" i="59"/>
  <c r="AJ57" i="59"/>
  <c r="AI57" i="59"/>
  <c r="AF57" i="59"/>
  <c r="AE57" i="59"/>
  <c r="AD57" i="59"/>
  <c r="AC57" i="59"/>
  <c r="AB57" i="59"/>
  <c r="AA57" i="59"/>
  <c r="Z57" i="59"/>
  <c r="Y57" i="59"/>
  <c r="X57" i="59"/>
  <c r="U57" i="59"/>
  <c r="T57" i="59"/>
  <c r="S57" i="59"/>
  <c r="R57" i="59"/>
  <c r="Q57" i="59"/>
  <c r="P57" i="59"/>
  <c r="O57" i="59"/>
  <c r="N57" i="59"/>
  <c r="M57" i="59"/>
  <c r="BB56" i="59"/>
  <c r="BA56" i="59"/>
  <c r="AZ56" i="59"/>
  <c r="AY56" i="59"/>
  <c r="AX56" i="59"/>
  <c r="AW56" i="59"/>
  <c r="AV56" i="59"/>
  <c r="AU56" i="59"/>
  <c r="AT56" i="59"/>
  <c r="AQ56" i="59"/>
  <c r="AP56" i="59"/>
  <c r="AO56" i="59"/>
  <c r="AN56" i="59"/>
  <c r="AM56" i="59"/>
  <c r="AL56" i="59"/>
  <c r="AK56" i="59"/>
  <c r="AJ56" i="59"/>
  <c r="AI56" i="59"/>
  <c r="AF56" i="59"/>
  <c r="AE56" i="59"/>
  <c r="AD56" i="59"/>
  <c r="AC56" i="59"/>
  <c r="AB56" i="59"/>
  <c r="AA56" i="59"/>
  <c r="Z56" i="59"/>
  <c r="Y56" i="59"/>
  <c r="X56" i="59"/>
  <c r="U56" i="59"/>
  <c r="T56" i="59"/>
  <c r="S56" i="59"/>
  <c r="R56" i="59"/>
  <c r="Q56" i="59"/>
  <c r="P56" i="59"/>
  <c r="O56" i="59"/>
  <c r="N56" i="59"/>
  <c r="M56" i="59"/>
  <c r="BB55" i="59"/>
  <c r="BA55" i="59"/>
  <c r="AZ55" i="59"/>
  <c r="AY55" i="59"/>
  <c r="AX55" i="59"/>
  <c r="AW55" i="59"/>
  <c r="AV55" i="59"/>
  <c r="AU55" i="59"/>
  <c r="AT55" i="59"/>
  <c r="AQ55" i="59"/>
  <c r="AP55" i="59"/>
  <c r="AO55" i="59"/>
  <c r="AN55" i="59"/>
  <c r="AM55" i="59"/>
  <c r="AL55" i="59"/>
  <c r="AK55" i="59"/>
  <c r="AJ55" i="59"/>
  <c r="AI55" i="59"/>
  <c r="AF55" i="59"/>
  <c r="AE55" i="59"/>
  <c r="AD55" i="59"/>
  <c r="AC55" i="59"/>
  <c r="AB55" i="59"/>
  <c r="AA55" i="59"/>
  <c r="Z55" i="59"/>
  <c r="Y55" i="59"/>
  <c r="X55" i="59"/>
  <c r="U55" i="59"/>
  <c r="T55" i="59"/>
  <c r="S55" i="59"/>
  <c r="R55" i="59"/>
  <c r="Q55" i="59"/>
  <c r="P55" i="59"/>
  <c r="O55" i="59"/>
  <c r="N55" i="59"/>
  <c r="M55" i="59"/>
  <c r="BB54" i="59"/>
  <c r="BA54" i="59"/>
  <c r="AZ54" i="59"/>
  <c r="AY54" i="59"/>
  <c r="AX54" i="59"/>
  <c r="AW54" i="59"/>
  <c r="AV54" i="59"/>
  <c r="AU54" i="59"/>
  <c r="AT54" i="59"/>
  <c r="AQ54" i="59"/>
  <c r="AP54" i="59"/>
  <c r="AO54" i="59"/>
  <c r="AN54" i="59"/>
  <c r="AM54" i="59"/>
  <c r="AL54" i="59"/>
  <c r="AK54" i="59"/>
  <c r="AJ54" i="59"/>
  <c r="AI54" i="59"/>
  <c r="AF54" i="59"/>
  <c r="AE54" i="59"/>
  <c r="AD54" i="59"/>
  <c r="AC54" i="59"/>
  <c r="AB54" i="59"/>
  <c r="AA54" i="59"/>
  <c r="Z54" i="59"/>
  <c r="Y54" i="59"/>
  <c r="X54" i="59"/>
  <c r="U54" i="59"/>
  <c r="T54" i="59"/>
  <c r="S54" i="59"/>
  <c r="R54" i="59"/>
  <c r="Q54" i="59"/>
  <c r="P54" i="59"/>
  <c r="O54" i="59"/>
  <c r="N54" i="59"/>
  <c r="M54" i="59"/>
  <c r="BB53" i="59"/>
  <c r="BA53" i="59"/>
  <c r="AZ53" i="59"/>
  <c r="AY53" i="59"/>
  <c r="AX53" i="59"/>
  <c r="AW53" i="59"/>
  <c r="AV53" i="59"/>
  <c r="AU53" i="59"/>
  <c r="AT53" i="59"/>
  <c r="AQ53" i="59"/>
  <c r="AP53" i="59"/>
  <c r="AO53" i="59"/>
  <c r="AN53" i="59"/>
  <c r="AM53" i="59"/>
  <c r="AL53" i="59"/>
  <c r="AK53" i="59"/>
  <c r="AJ53" i="59"/>
  <c r="AI53" i="59"/>
  <c r="AF53" i="59"/>
  <c r="AE53" i="59"/>
  <c r="AD53" i="59"/>
  <c r="AC53" i="59"/>
  <c r="AB53" i="59"/>
  <c r="AA53" i="59"/>
  <c r="Z53" i="59"/>
  <c r="Y53" i="59"/>
  <c r="X53" i="59"/>
  <c r="U53" i="59"/>
  <c r="T53" i="59"/>
  <c r="S53" i="59"/>
  <c r="R53" i="59"/>
  <c r="Q53" i="59"/>
  <c r="P53" i="59"/>
  <c r="O53" i="59"/>
  <c r="N53" i="59"/>
  <c r="M53" i="59"/>
  <c r="BB52" i="59"/>
  <c r="BA52" i="59"/>
  <c r="AZ52" i="59"/>
  <c r="AY52" i="59"/>
  <c r="AX52" i="59"/>
  <c r="AW52" i="59"/>
  <c r="AV52" i="59"/>
  <c r="AU52" i="59"/>
  <c r="AT52" i="59"/>
  <c r="AQ52" i="59"/>
  <c r="AP52" i="59"/>
  <c r="AO52" i="59"/>
  <c r="AN52" i="59"/>
  <c r="AM52" i="59"/>
  <c r="AL52" i="59"/>
  <c r="AK52" i="59"/>
  <c r="AJ52" i="59"/>
  <c r="AI52" i="59"/>
  <c r="AF52" i="59"/>
  <c r="AE52" i="59"/>
  <c r="AD52" i="59"/>
  <c r="AC52" i="59"/>
  <c r="AB52" i="59"/>
  <c r="AA52" i="59"/>
  <c r="Z52" i="59"/>
  <c r="Y52" i="59"/>
  <c r="X52" i="59"/>
  <c r="U52" i="59"/>
  <c r="T52" i="59"/>
  <c r="S52" i="59"/>
  <c r="R52" i="59"/>
  <c r="Q52" i="59"/>
  <c r="P52" i="59"/>
  <c r="O52" i="59"/>
  <c r="N52" i="59"/>
  <c r="M52" i="59"/>
  <c r="BB51" i="59"/>
  <c r="BA51" i="59"/>
  <c r="AZ51" i="59"/>
  <c r="AY51" i="59"/>
  <c r="AX51" i="59"/>
  <c r="AW51" i="59"/>
  <c r="AV51" i="59"/>
  <c r="AU51" i="59"/>
  <c r="AT51" i="59"/>
  <c r="AQ51" i="59"/>
  <c r="AP51" i="59"/>
  <c r="AO51" i="59"/>
  <c r="AN51" i="59"/>
  <c r="AM51" i="59"/>
  <c r="AL51" i="59"/>
  <c r="AK51" i="59"/>
  <c r="AJ51" i="59"/>
  <c r="AI51" i="59"/>
  <c r="AF51" i="59"/>
  <c r="AE51" i="59"/>
  <c r="AD51" i="59"/>
  <c r="AC51" i="59"/>
  <c r="AB51" i="59"/>
  <c r="AA51" i="59"/>
  <c r="Z51" i="59"/>
  <c r="Y51" i="59"/>
  <c r="X51" i="59"/>
  <c r="U51" i="59"/>
  <c r="T51" i="59"/>
  <c r="S51" i="59"/>
  <c r="R51" i="59"/>
  <c r="Q51" i="59"/>
  <c r="P51" i="59"/>
  <c r="O51" i="59"/>
  <c r="N51" i="59"/>
  <c r="M51" i="59"/>
  <c r="BB43" i="59"/>
  <c r="BA43" i="59"/>
  <c r="AZ43" i="59"/>
  <c r="AY43" i="59"/>
  <c r="AX43" i="59"/>
  <c r="AW43" i="59"/>
  <c r="AV43" i="59"/>
  <c r="AU43" i="59"/>
  <c r="AT43" i="59"/>
  <c r="AQ43" i="59"/>
  <c r="AP43" i="59"/>
  <c r="AO43" i="59"/>
  <c r="AN43" i="59"/>
  <c r="AM43" i="59"/>
  <c r="AL43" i="59"/>
  <c r="AK43" i="59"/>
  <c r="AJ43" i="59"/>
  <c r="AI43" i="59"/>
  <c r="AF43" i="59"/>
  <c r="AE43" i="59"/>
  <c r="AD43" i="59"/>
  <c r="AC43" i="59"/>
  <c r="AB43" i="59"/>
  <c r="AA43" i="59"/>
  <c r="Z43" i="59"/>
  <c r="Y43" i="59"/>
  <c r="X43" i="59"/>
  <c r="U43" i="59"/>
  <c r="T43" i="59"/>
  <c r="S43" i="59"/>
  <c r="R43" i="59"/>
  <c r="Q43" i="59"/>
  <c r="P43" i="59"/>
  <c r="O43" i="59"/>
  <c r="N43" i="59"/>
  <c r="M43" i="59"/>
  <c r="BB42" i="59"/>
  <c r="BA42" i="59"/>
  <c r="AZ42" i="59"/>
  <c r="AY42" i="59"/>
  <c r="AX42" i="59"/>
  <c r="AW42" i="59"/>
  <c r="AV42" i="59"/>
  <c r="AU42" i="59"/>
  <c r="AT42" i="59"/>
  <c r="AQ42" i="59"/>
  <c r="AP42" i="59"/>
  <c r="AO42" i="59"/>
  <c r="AN42" i="59"/>
  <c r="AM42" i="59"/>
  <c r="AL42" i="59"/>
  <c r="AK42" i="59"/>
  <c r="AJ42" i="59"/>
  <c r="AI42" i="59"/>
  <c r="AF42" i="59"/>
  <c r="AE42" i="59"/>
  <c r="AD42" i="59"/>
  <c r="AC42" i="59"/>
  <c r="AB42" i="59"/>
  <c r="AA42" i="59"/>
  <c r="Z42" i="59"/>
  <c r="Y42" i="59"/>
  <c r="X42" i="59"/>
  <c r="U42" i="59"/>
  <c r="T42" i="59"/>
  <c r="S42" i="59"/>
  <c r="R42" i="59"/>
  <c r="Q42" i="59"/>
  <c r="P42" i="59"/>
  <c r="O42" i="59"/>
  <c r="N42" i="59"/>
  <c r="M42" i="59"/>
  <c r="BB41" i="59"/>
  <c r="BA41" i="59"/>
  <c r="AZ41" i="59"/>
  <c r="AY41" i="59"/>
  <c r="AX41" i="59"/>
  <c r="AW41" i="59"/>
  <c r="AV41" i="59"/>
  <c r="AU41" i="59"/>
  <c r="AT41" i="59"/>
  <c r="AQ41" i="59"/>
  <c r="AP41" i="59"/>
  <c r="AO41" i="59"/>
  <c r="AN41" i="59"/>
  <c r="AM41" i="59"/>
  <c r="AL41" i="59"/>
  <c r="AK41" i="59"/>
  <c r="AJ41" i="59"/>
  <c r="AI41" i="59"/>
  <c r="AF41" i="59"/>
  <c r="AE41" i="59"/>
  <c r="AD41" i="59"/>
  <c r="AC41" i="59"/>
  <c r="AB41" i="59"/>
  <c r="AA41" i="59"/>
  <c r="Z41" i="59"/>
  <c r="Y41" i="59"/>
  <c r="X41" i="59"/>
  <c r="U41" i="59"/>
  <c r="T41" i="59"/>
  <c r="S41" i="59"/>
  <c r="R41" i="59"/>
  <c r="Q41" i="59"/>
  <c r="P41" i="59"/>
  <c r="O41" i="59"/>
  <c r="N41" i="59"/>
  <c r="M41" i="59"/>
  <c r="BB40" i="59"/>
  <c r="BA40" i="59"/>
  <c r="AZ40" i="59"/>
  <c r="AY40" i="59"/>
  <c r="AX40" i="59"/>
  <c r="AW40" i="59"/>
  <c r="AV40" i="59"/>
  <c r="AU40" i="59"/>
  <c r="AT40" i="59"/>
  <c r="AQ40" i="59"/>
  <c r="AP40" i="59"/>
  <c r="AO40" i="59"/>
  <c r="AN40" i="59"/>
  <c r="AM40" i="59"/>
  <c r="AL40" i="59"/>
  <c r="AK40" i="59"/>
  <c r="AJ40" i="59"/>
  <c r="AI40" i="59"/>
  <c r="AF40" i="59"/>
  <c r="AE40" i="59"/>
  <c r="AD40" i="59"/>
  <c r="AC40" i="59"/>
  <c r="AB40" i="59"/>
  <c r="AA40" i="59"/>
  <c r="Z40" i="59"/>
  <c r="Y40" i="59"/>
  <c r="X40" i="59"/>
  <c r="U40" i="59"/>
  <c r="T40" i="59"/>
  <c r="S40" i="59"/>
  <c r="R40" i="59"/>
  <c r="Q40" i="59"/>
  <c r="P40" i="59"/>
  <c r="O40" i="59"/>
  <c r="N40" i="59"/>
  <c r="M40" i="59"/>
  <c r="BB39" i="59"/>
  <c r="BA39" i="59"/>
  <c r="AZ39" i="59"/>
  <c r="AY39" i="59"/>
  <c r="AX39" i="59"/>
  <c r="AW39" i="59"/>
  <c r="AV39" i="59"/>
  <c r="AU39" i="59"/>
  <c r="AT39" i="59"/>
  <c r="AQ39" i="59"/>
  <c r="AP39" i="59"/>
  <c r="AO39" i="59"/>
  <c r="AN39" i="59"/>
  <c r="AM39" i="59"/>
  <c r="AL39" i="59"/>
  <c r="AK39" i="59"/>
  <c r="AJ39" i="59"/>
  <c r="AI39" i="59"/>
  <c r="AF39" i="59"/>
  <c r="AE39" i="59"/>
  <c r="AD39" i="59"/>
  <c r="AC39" i="59"/>
  <c r="AB39" i="59"/>
  <c r="AA39" i="59"/>
  <c r="Z39" i="59"/>
  <c r="Y39" i="59"/>
  <c r="X39" i="59"/>
  <c r="U39" i="59"/>
  <c r="T39" i="59"/>
  <c r="S39" i="59"/>
  <c r="R39" i="59"/>
  <c r="Q39" i="59"/>
  <c r="P39" i="59"/>
  <c r="O39" i="59"/>
  <c r="N39" i="59"/>
  <c r="M39" i="59"/>
  <c r="BB38" i="59"/>
  <c r="BA38" i="59"/>
  <c r="AZ38" i="59"/>
  <c r="AY38" i="59"/>
  <c r="AX38" i="59"/>
  <c r="AW38" i="59"/>
  <c r="AV38" i="59"/>
  <c r="AU38" i="59"/>
  <c r="AT38" i="59"/>
  <c r="AQ38" i="59"/>
  <c r="AP38" i="59"/>
  <c r="AO38" i="59"/>
  <c r="AN38" i="59"/>
  <c r="AM38" i="59"/>
  <c r="AL38" i="59"/>
  <c r="AK38" i="59"/>
  <c r="AJ38" i="59"/>
  <c r="AI38" i="59"/>
  <c r="AF38" i="59"/>
  <c r="AE38" i="59"/>
  <c r="AD38" i="59"/>
  <c r="AC38" i="59"/>
  <c r="AB38" i="59"/>
  <c r="AA38" i="59"/>
  <c r="Z38" i="59"/>
  <c r="Y38" i="59"/>
  <c r="X38" i="59"/>
  <c r="U38" i="59"/>
  <c r="T38" i="59"/>
  <c r="S38" i="59"/>
  <c r="R38" i="59"/>
  <c r="Q38" i="59"/>
  <c r="P38" i="59"/>
  <c r="O38" i="59"/>
  <c r="N38" i="59"/>
  <c r="M38" i="59"/>
  <c r="BB37" i="59"/>
  <c r="BA37" i="59"/>
  <c r="AZ37" i="59"/>
  <c r="AY37" i="59"/>
  <c r="AX37" i="59"/>
  <c r="AW37" i="59"/>
  <c r="AV37" i="59"/>
  <c r="AU37" i="59"/>
  <c r="AT37" i="59"/>
  <c r="AQ37" i="59"/>
  <c r="AP37" i="59"/>
  <c r="AO37" i="59"/>
  <c r="AN37" i="59"/>
  <c r="AM37" i="59"/>
  <c r="AL37" i="59"/>
  <c r="AK37" i="59"/>
  <c r="AJ37" i="59"/>
  <c r="AI37" i="59"/>
  <c r="AF37" i="59"/>
  <c r="AE37" i="59"/>
  <c r="AD37" i="59"/>
  <c r="AC37" i="59"/>
  <c r="AB37" i="59"/>
  <c r="AA37" i="59"/>
  <c r="Z37" i="59"/>
  <c r="Y37" i="59"/>
  <c r="X37" i="59"/>
  <c r="U37" i="59"/>
  <c r="T37" i="59"/>
  <c r="S37" i="59"/>
  <c r="R37" i="59"/>
  <c r="Q37" i="59"/>
  <c r="P37" i="59"/>
  <c r="O37" i="59"/>
  <c r="N37" i="59"/>
  <c r="M37" i="59"/>
  <c r="BB36" i="59"/>
  <c r="BA36" i="59"/>
  <c r="AZ36" i="59"/>
  <c r="AY36" i="59"/>
  <c r="AX36" i="59"/>
  <c r="AW36" i="59"/>
  <c r="AV36" i="59"/>
  <c r="AU36" i="59"/>
  <c r="AT36" i="59"/>
  <c r="AQ36" i="59"/>
  <c r="AP36" i="59"/>
  <c r="AO36" i="59"/>
  <c r="AN36" i="59"/>
  <c r="AM36" i="59"/>
  <c r="AL36" i="59"/>
  <c r="AK36" i="59"/>
  <c r="AJ36" i="59"/>
  <c r="AI36" i="59"/>
  <c r="AF36" i="59"/>
  <c r="AE36" i="59"/>
  <c r="AD36" i="59"/>
  <c r="AC36" i="59"/>
  <c r="AB36" i="59"/>
  <c r="AA36" i="59"/>
  <c r="Z36" i="59"/>
  <c r="Y36" i="59"/>
  <c r="X36" i="59"/>
  <c r="U36" i="59"/>
  <c r="T36" i="59"/>
  <c r="S36" i="59"/>
  <c r="R36" i="59"/>
  <c r="Q36" i="59"/>
  <c r="P36" i="59"/>
  <c r="O36" i="59"/>
  <c r="N36" i="59"/>
  <c r="M36" i="59"/>
  <c r="BB35" i="59"/>
  <c r="BA35" i="59"/>
  <c r="AZ35" i="59"/>
  <c r="AY35" i="59"/>
  <c r="AX35" i="59"/>
  <c r="AW35" i="59"/>
  <c r="AV35" i="59"/>
  <c r="AU35" i="59"/>
  <c r="AT35" i="59"/>
  <c r="AQ35" i="59"/>
  <c r="AP35" i="59"/>
  <c r="AO35" i="59"/>
  <c r="AN35" i="59"/>
  <c r="AM35" i="59"/>
  <c r="AL35" i="59"/>
  <c r="AK35" i="59"/>
  <c r="AJ35" i="59"/>
  <c r="AI35" i="59"/>
  <c r="AF35" i="59"/>
  <c r="AE35" i="59"/>
  <c r="AD35" i="59"/>
  <c r="AC35" i="59"/>
  <c r="AB35" i="59"/>
  <c r="AA35" i="59"/>
  <c r="Z35" i="59"/>
  <c r="Y35" i="59"/>
  <c r="X35" i="59"/>
  <c r="U35" i="59"/>
  <c r="T35" i="59"/>
  <c r="S35" i="59"/>
  <c r="R35" i="59"/>
  <c r="Q35" i="59"/>
  <c r="P35" i="59"/>
  <c r="O35" i="59"/>
  <c r="N35" i="59"/>
  <c r="M35" i="59"/>
  <c r="BB34" i="59"/>
  <c r="BA34" i="59"/>
  <c r="AZ34" i="59"/>
  <c r="AY34" i="59"/>
  <c r="AX34" i="59"/>
  <c r="AW34" i="59"/>
  <c r="AV34" i="59"/>
  <c r="AU34" i="59"/>
  <c r="AT34" i="59"/>
  <c r="AQ34" i="59"/>
  <c r="AP34" i="59"/>
  <c r="AO34" i="59"/>
  <c r="AN34" i="59"/>
  <c r="AM34" i="59"/>
  <c r="AL34" i="59"/>
  <c r="AK34" i="59"/>
  <c r="AJ34" i="59"/>
  <c r="AI34" i="59"/>
  <c r="AF34" i="59"/>
  <c r="AE34" i="59"/>
  <c r="AD34" i="59"/>
  <c r="AC34" i="59"/>
  <c r="AB34" i="59"/>
  <c r="AA34" i="59"/>
  <c r="Z34" i="59"/>
  <c r="Y34" i="59"/>
  <c r="X34" i="59"/>
  <c r="U34" i="59"/>
  <c r="T34" i="59"/>
  <c r="S34" i="59"/>
  <c r="R34" i="59"/>
  <c r="Q34" i="59"/>
  <c r="P34" i="59"/>
  <c r="O34" i="59"/>
  <c r="N34" i="59"/>
  <c r="M34" i="59"/>
  <c r="BB33" i="59"/>
  <c r="BA33" i="59"/>
  <c r="AZ33" i="59"/>
  <c r="AY33" i="59"/>
  <c r="AX33" i="59"/>
  <c r="AW33" i="59"/>
  <c r="AV33" i="59"/>
  <c r="AU33" i="59"/>
  <c r="AT33" i="59"/>
  <c r="AQ33" i="59"/>
  <c r="AP33" i="59"/>
  <c r="AO33" i="59"/>
  <c r="AN33" i="59"/>
  <c r="AM33" i="59"/>
  <c r="AL33" i="59"/>
  <c r="AK33" i="59"/>
  <c r="AJ33" i="59"/>
  <c r="AI33" i="59"/>
  <c r="AF33" i="59"/>
  <c r="AE33" i="59"/>
  <c r="AD33" i="59"/>
  <c r="AC33" i="59"/>
  <c r="AB33" i="59"/>
  <c r="AA33" i="59"/>
  <c r="Z33" i="59"/>
  <c r="Y33" i="59"/>
  <c r="X33" i="59"/>
  <c r="U33" i="59"/>
  <c r="T33" i="59"/>
  <c r="S33" i="59"/>
  <c r="R33" i="59"/>
  <c r="Q33" i="59"/>
  <c r="P33" i="59"/>
  <c r="O33" i="59"/>
  <c r="N33" i="59"/>
  <c r="M33" i="59"/>
  <c r="BB32" i="59"/>
  <c r="BA32" i="59"/>
  <c r="AZ32" i="59"/>
  <c r="AY32" i="59"/>
  <c r="AX32" i="59"/>
  <c r="AW32" i="59"/>
  <c r="AV32" i="59"/>
  <c r="AU32" i="59"/>
  <c r="AT32" i="59"/>
  <c r="AQ32" i="59"/>
  <c r="AP32" i="59"/>
  <c r="AO32" i="59"/>
  <c r="AN32" i="59"/>
  <c r="AM32" i="59"/>
  <c r="AL32" i="59"/>
  <c r="AK32" i="59"/>
  <c r="AJ32" i="59"/>
  <c r="AI32" i="59"/>
  <c r="AF32" i="59"/>
  <c r="AE32" i="59"/>
  <c r="AD32" i="59"/>
  <c r="AC32" i="59"/>
  <c r="AB32" i="59"/>
  <c r="AA32" i="59"/>
  <c r="Z32" i="59"/>
  <c r="Y32" i="59"/>
  <c r="X32" i="59"/>
  <c r="U32" i="59"/>
  <c r="T32" i="59"/>
  <c r="S32" i="59"/>
  <c r="R32" i="59"/>
  <c r="Q32" i="59"/>
  <c r="P32" i="59"/>
  <c r="O32" i="59"/>
  <c r="N32" i="59"/>
  <c r="M32" i="59"/>
  <c r="BB31" i="59"/>
  <c r="BA31" i="59"/>
  <c r="AZ31" i="59"/>
  <c r="AY31" i="59"/>
  <c r="AX31" i="59"/>
  <c r="AW31" i="59"/>
  <c r="AV31" i="59"/>
  <c r="AU31" i="59"/>
  <c r="AT31" i="59"/>
  <c r="AQ31" i="59"/>
  <c r="AP31" i="59"/>
  <c r="AO31" i="59"/>
  <c r="AN31" i="59"/>
  <c r="AM31" i="59"/>
  <c r="AL31" i="59"/>
  <c r="AK31" i="59"/>
  <c r="AJ31" i="59"/>
  <c r="AI31" i="59"/>
  <c r="AF31" i="59"/>
  <c r="AE31" i="59"/>
  <c r="AD31" i="59"/>
  <c r="AC31" i="59"/>
  <c r="AB31" i="59"/>
  <c r="AA31" i="59"/>
  <c r="Z31" i="59"/>
  <c r="Y31" i="59"/>
  <c r="X31" i="59"/>
  <c r="U31" i="59"/>
  <c r="T31" i="59"/>
  <c r="S31" i="59"/>
  <c r="R31" i="59"/>
  <c r="Q31" i="59"/>
  <c r="P31" i="59"/>
  <c r="O31" i="59"/>
  <c r="N31" i="59"/>
  <c r="M31" i="59"/>
  <c r="BB30" i="59"/>
  <c r="BA30" i="59"/>
  <c r="AZ30" i="59"/>
  <c r="AY30" i="59"/>
  <c r="AX30" i="59"/>
  <c r="AW30" i="59"/>
  <c r="AV30" i="59"/>
  <c r="AU30" i="59"/>
  <c r="AT30" i="59"/>
  <c r="AQ30" i="59"/>
  <c r="AP30" i="59"/>
  <c r="AO30" i="59"/>
  <c r="AN30" i="59"/>
  <c r="AM30" i="59"/>
  <c r="AL30" i="59"/>
  <c r="AK30" i="59"/>
  <c r="AJ30" i="59"/>
  <c r="AI30" i="59"/>
  <c r="AF30" i="59"/>
  <c r="AE30" i="59"/>
  <c r="AD30" i="59"/>
  <c r="AC30" i="59"/>
  <c r="AB30" i="59"/>
  <c r="AA30" i="59"/>
  <c r="Z30" i="59"/>
  <c r="Y30" i="59"/>
  <c r="X30" i="59"/>
  <c r="U30" i="59"/>
  <c r="T30" i="59"/>
  <c r="S30" i="59"/>
  <c r="R30" i="59"/>
  <c r="Q30" i="59"/>
  <c r="P30" i="59"/>
  <c r="O30" i="59"/>
  <c r="N30" i="59"/>
  <c r="M30" i="59"/>
  <c r="BB29" i="59"/>
  <c r="BA29" i="59"/>
  <c r="AZ29" i="59"/>
  <c r="AY29" i="59"/>
  <c r="AX29" i="59"/>
  <c r="AW29" i="59"/>
  <c r="AV29" i="59"/>
  <c r="AU29" i="59"/>
  <c r="AT29" i="59"/>
  <c r="AQ29" i="59"/>
  <c r="AP29" i="59"/>
  <c r="AO29" i="59"/>
  <c r="AN29" i="59"/>
  <c r="AM29" i="59"/>
  <c r="AL29" i="59"/>
  <c r="AK29" i="59"/>
  <c r="AJ29" i="59"/>
  <c r="AI29" i="59"/>
  <c r="AF29" i="59"/>
  <c r="AE29" i="59"/>
  <c r="AD29" i="59"/>
  <c r="AC29" i="59"/>
  <c r="AB29" i="59"/>
  <c r="AA29" i="59"/>
  <c r="Z29" i="59"/>
  <c r="Y29" i="59"/>
  <c r="X29" i="59"/>
  <c r="U29" i="59"/>
  <c r="T29" i="59"/>
  <c r="S29" i="59"/>
  <c r="R29" i="59"/>
  <c r="Q29" i="59"/>
  <c r="P29" i="59"/>
  <c r="O29" i="59"/>
  <c r="N29" i="59"/>
  <c r="M29" i="59"/>
  <c r="AR66" i="58"/>
  <c r="AQ66" i="58"/>
  <c r="AP66" i="58"/>
  <c r="AO66" i="58"/>
  <c r="AN66" i="58"/>
  <c r="AL66" i="58"/>
  <c r="AI66" i="58"/>
  <c r="AH66" i="58"/>
  <c r="AG66" i="58"/>
  <c r="AF66" i="58"/>
  <c r="AE66" i="58"/>
  <c r="AD66" i="58"/>
  <c r="AC66" i="58"/>
  <c r="Z66" i="58"/>
  <c r="Y66" i="58"/>
  <c r="X66" i="58"/>
  <c r="W66" i="58"/>
  <c r="V66" i="58"/>
  <c r="U66" i="58"/>
  <c r="T66" i="58"/>
  <c r="Q66" i="58"/>
  <c r="P66" i="58"/>
  <c r="O66" i="58"/>
  <c r="N66" i="58"/>
  <c r="M66" i="58"/>
  <c r="L66" i="58"/>
  <c r="K66" i="58"/>
  <c r="AR65" i="58"/>
  <c r="AQ65" i="58"/>
  <c r="AP65" i="58"/>
  <c r="AO65" i="58"/>
  <c r="AN65" i="58"/>
  <c r="AL65" i="58"/>
  <c r="AI65" i="58"/>
  <c r="AH65" i="58"/>
  <c r="AG65" i="58"/>
  <c r="AF65" i="58"/>
  <c r="AE65" i="58"/>
  <c r="AD65" i="58"/>
  <c r="AC65" i="58"/>
  <c r="Z65" i="58"/>
  <c r="Y65" i="58"/>
  <c r="X65" i="58"/>
  <c r="W65" i="58"/>
  <c r="V65" i="58"/>
  <c r="U65" i="58"/>
  <c r="T65" i="58"/>
  <c r="Q65" i="58"/>
  <c r="P65" i="58"/>
  <c r="O65" i="58"/>
  <c r="N65" i="58"/>
  <c r="M65" i="58"/>
  <c r="L65" i="58"/>
  <c r="K65" i="58"/>
  <c r="AR64" i="58"/>
  <c r="AQ64" i="58"/>
  <c r="AP64" i="58"/>
  <c r="AO64" i="58"/>
  <c r="AN64" i="58"/>
  <c r="AL64" i="58"/>
  <c r="AI64" i="58"/>
  <c r="AH64" i="58"/>
  <c r="AG64" i="58"/>
  <c r="AF64" i="58"/>
  <c r="AE64" i="58"/>
  <c r="AD64" i="58"/>
  <c r="AC64" i="58"/>
  <c r="Z64" i="58"/>
  <c r="Y64" i="58"/>
  <c r="X64" i="58"/>
  <c r="W64" i="58"/>
  <c r="V64" i="58"/>
  <c r="U64" i="58"/>
  <c r="T64" i="58"/>
  <c r="Q64" i="58"/>
  <c r="P64" i="58"/>
  <c r="O64" i="58"/>
  <c r="N64" i="58"/>
  <c r="M64" i="58"/>
  <c r="L64" i="58"/>
  <c r="K64" i="58"/>
  <c r="AR63" i="58"/>
  <c r="AQ63" i="58"/>
  <c r="AP63" i="58"/>
  <c r="AO63" i="58"/>
  <c r="AN63" i="58"/>
  <c r="AL63" i="58"/>
  <c r="AI63" i="58"/>
  <c r="AH63" i="58"/>
  <c r="AG63" i="58"/>
  <c r="AF63" i="58"/>
  <c r="AE63" i="58"/>
  <c r="AD63" i="58"/>
  <c r="AC63" i="58"/>
  <c r="Z63" i="58"/>
  <c r="Y63" i="58"/>
  <c r="X63" i="58"/>
  <c r="W63" i="58"/>
  <c r="V63" i="58"/>
  <c r="U63" i="58"/>
  <c r="T63" i="58"/>
  <c r="Q63" i="58"/>
  <c r="P63" i="58"/>
  <c r="O63" i="58"/>
  <c r="N63" i="58"/>
  <c r="M63" i="58"/>
  <c r="L63" i="58"/>
  <c r="K63" i="58"/>
  <c r="AR62" i="58"/>
  <c r="AQ62" i="58"/>
  <c r="AP62" i="58"/>
  <c r="AO62" i="58"/>
  <c r="AN62" i="58"/>
  <c r="AL62" i="58"/>
  <c r="AI62" i="58"/>
  <c r="AH62" i="58"/>
  <c r="AG62" i="58"/>
  <c r="AF62" i="58"/>
  <c r="AE62" i="58"/>
  <c r="AD62" i="58"/>
  <c r="AC62" i="58"/>
  <c r="Z62" i="58"/>
  <c r="Y62" i="58"/>
  <c r="X62" i="58"/>
  <c r="W62" i="58"/>
  <c r="V62" i="58"/>
  <c r="U62" i="58"/>
  <c r="T62" i="58"/>
  <c r="Q62" i="58"/>
  <c r="P62" i="58"/>
  <c r="O62" i="58"/>
  <c r="N62" i="58"/>
  <c r="M62" i="58"/>
  <c r="L62" i="58"/>
  <c r="K62" i="58"/>
  <c r="AR61" i="58"/>
  <c r="AQ61" i="58"/>
  <c r="AP61" i="58"/>
  <c r="AO61" i="58"/>
  <c r="AN61" i="58"/>
  <c r="AL61" i="58"/>
  <c r="AI61" i="58"/>
  <c r="AH61" i="58"/>
  <c r="AG61" i="58"/>
  <c r="AF61" i="58"/>
  <c r="AE61" i="58"/>
  <c r="AD61" i="58"/>
  <c r="AC61" i="58"/>
  <c r="Z61" i="58"/>
  <c r="Y61" i="58"/>
  <c r="X61" i="58"/>
  <c r="W61" i="58"/>
  <c r="V61" i="58"/>
  <c r="U61" i="58"/>
  <c r="T61" i="58"/>
  <c r="Q61" i="58"/>
  <c r="P61" i="58"/>
  <c r="O61" i="58"/>
  <c r="N61" i="58"/>
  <c r="M61" i="58"/>
  <c r="L61" i="58"/>
  <c r="K61" i="58"/>
  <c r="AR60" i="58"/>
  <c r="AQ60" i="58"/>
  <c r="AP60" i="58"/>
  <c r="AO60" i="58"/>
  <c r="AN60" i="58"/>
  <c r="AL60" i="58"/>
  <c r="AI60" i="58"/>
  <c r="AH60" i="58"/>
  <c r="AG60" i="58"/>
  <c r="AF60" i="58"/>
  <c r="AE60" i="58"/>
  <c r="AD60" i="58"/>
  <c r="AC60" i="58"/>
  <c r="Z60" i="58"/>
  <c r="Y60" i="58"/>
  <c r="X60" i="58"/>
  <c r="W60" i="58"/>
  <c r="V60" i="58"/>
  <c r="U60" i="58"/>
  <c r="T60" i="58"/>
  <c r="Q60" i="58"/>
  <c r="P60" i="58"/>
  <c r="O60" i="58"/>
  <c r="N60" i="58"/>
  <c r="M60" i="58"/>
  <c r="L60" i="58"/>
  <c r="K60" i="58"/>
  <c r="AR59" i="58"/>
  <c r="AQ59" i="58"/>
  <c r="AP59" i="58"/>
  <c r="AO59" i="58"/>
  <c r="AN59" i="58"/>
  <c r="AL59" i="58"/>
  <c r="AI59" i="58"/>
  <c r="AH59" i="58"/>
  <c r="AG59" i="58"/>
  <c r="AF59" i="58"/>
  <c r="AE59" i="58"/>
  <c r="AD59" i="58"/>
  <c r="AC59" i="58"/>
  <c r="Z59" i="58"/>
  <c r="Y59" i="58"/>
  <c r="X59" i="58"/>
  <c r="W59" i="58"/>
  <c r="V59" i="58"/>
  <c r="U59" i="58"/>
  <c r="T59" i="58"/>
  <c r="Q59" i="58"/>
  <c r="P59" i="58"/>
  <c r="O59" i="58"/>
  <c r="N59" i="58"/>
  <c r="M59" i="58"/>
  <c r="L59" i="58"/>
  <c r="K59" i="58"/>
  <c r="AR58" i="58"/>
  <c r="AQ58" i="58"/>
  <c r="AP58" i="58"/>
  <c r="AO58" i="58"/>
  <c r="AN58" i="58"/>
  <c r="AL58" i="58"/>
  <c r="AI58" i="58"/>
  <c r="AH58" i="58"/>
  <c r="AG58" i="58"/>
  <c r="AF58" i="58"/>
  <c r="AE58" i="58"/>
  <c r="AD58" i="58"/>
  <c r="AC58" i="58"/>
  <c r="Z58" i="58"/>
  <c r="Y58" i="58"/>
  <c r="X58" i="58"/>
  <c r="W58" i="58"/>
  <c r="V58" i="58"/>
  <c r="U58" i="58"/>
  <c r="T58" i="58"/>
  <c r="Q58" i="58"/>
  <c r="P58" i="58"/>
  <c r="O58" i="58"/>
  <c r="N58" i="58"/>
  <c r="M58" i="58"/>
  <c r="L58" i="58"/>
  <c r="K58" i="58"/>
  <c r="AR57" i="58"/>
  <c r="AQ57" i="58"/>
  <c r="AP57" i="58"/>
  <c r="AO57" i="58"/>
  <c r="AN57" i="58"/>
  <c r="AL57" i="58"/>
  <c r="AI57" i="58"/>
  <c r="AH57" i="58"/>
  <c r="AG57" i="58"/>
  <c r="AF57" i="58"/>
  <c r="AE57" i="58"/>
  <c r="AD57" i="58"/>
  <c r="AC57" i="58"/>
  <c r="Z57" i="58"/>
  <c r="Y57" i="58"/>
  <c r="X57" i="58"/>
  <c r="W57" i="58"/>
  <c r="V57" i="58"/>
  <c r="U57" i="58"/>
  <c r="T57" i="58"/>
  <c r="Q57" i="58"/>
  <c r="P57" i="58"/>
  <c r="O57" i="58"/>
  <c r="N57" i="58"/>
  <c r="M57" i="58"/>
  <c r="L57" i="58"/>
  <c r="K57" i="58"/>
  <c r="AR56" i="58"/>
  <c r="AQ56" i="58"/>
  <c r="AP56" i="58"/>
  <c r="AO56" i="58"/>
  <c r="AN56" i="58"/>
  <c r="AL56" i="58"/>
  <c r="AI56" i="58"/>
  <c r="AH56" i="58"/>
  <c r="AG56" i="58"/>
  <c r="AF56" i="58"/>
  <c r="AE56" i="58"/>
  <c r="AD56" i="58"/>
  <c r="AC56" i="58"/>
  <c r="Z56" i="58"/>
  <c r="Y56" i="58"/>
  <c r="X56" i="58"/>
  <c r="W56" i="58"/>
  <c r="V56" i="58"/>
  <c r="U56" i="58"/>
  <c r="T56" i="58"/>
  <c r="Q56" i="58"/>
  <c r="P56" i="58"/>
  <c r="O56" i="58"/>
  <c r="N56" i="58"/>
  <c r="M56" i="58"/>
  <c r="L56" i="58"/>
  <c r="K56" i="58"/>
  <c r="AR55" i="58"/>
  <c r="AQ55" i="58"/>
  <c r="AP55" i="58"/>
  <c r="AO55" i="58"/>
  <c r="AN55" i="58"/>
  <c r="AL55" i="58"/>
  <c r="AI55" i="58"/>
  <c r="AH55" i="58"/>
  <c r="AG55" i="58"/>
  <c r="AF55" i="58"/>
  <c r="AE55" i="58"/>
  <c r="AD55" i="58"/>
  <c r="AC55" i="58"/>
  <c r="Z55" i="58"/>
  <c r="Y55" i="58"/>
  <c r="X55" i="58"/>
  <c r="W55" i="58"/>
  <c r="V55" i="58"/>
  <c r="U55" i="58"/>
  <c r="T55" i="58"/>
  <c r="Q55" i="58"/>
  <c r="P55" i="58"/>
  <c r="O55" i="58"/>
  <c r="N55" i="58"/>
  <c r="M55" i="58"/>
  <c r="L55" i="58"/>
  <c r="K55" i="58"/>
  <c r="AR54" i="58"/>
  <c r="AQ54" i="58"/>
  <c r="AP54" i="58"/>
  <c r="AO54" i="58"/>
  <c r="AN54" i="58"/>
  <c r="AL54" i="58"/>
  <c r="AI54" i="58"/>
  <c r="AH54" i="58"/>
  <c r="AG54" i="58"/>
  <c r="AF54" i="58"/>
  <c r="AE54" i="58"/>
  <c r="AD54" i="58"/>
  <c r="AC54" i="58"/>
  <c r="Z54" i="58"/>
  <c r="Y54" i="58"/>
  <c r="X54" i="58"/>
  <c r="W54" i="58"/>
  <c r="V54" i="58"/>
  <c r="U54" i="58"/>
  <c r="T54" i="58"/>
  <c r="Q54" i="58"/>
  <c r="P54" i="58"/>
  <c r="O54" i="58"/>
  <c r="N54" i="58"/>
  <c r="M54" i="58"/>
  <c r="L54" i="58"/>
  <c r="K54" i="58"/>
  <c r="AR53" i="58"/>
  <c r="AQ53" i="58"/>
  <c r="AP53" i="58"/>
  <c r="AO53" i="58"/>
  <c r="AN53" i="58"/>
  <c r="AL53" i="58"/>
  <c r="AI53" i="58"/>
  <c r="AH53" i="58"/>
  <c r="AG53" i="58"/>
  <c r="AF53" i="58"/>
  <c r="AE53" i="58"/>
  <c r="AD53" i="58"/>
  <c r="AC53" i="58"/>
  <c r="Z53" i="58"/>
  <c r="Y53" i="58"/>
  <c r="X53" i="58"/>
  <c r="W53" i="58"/>
  <c r="V53" i="58"/>
  <c r="U53" i="58"/>
  <c r="T53" i="58"/>
  <c r="Q53" i="58"/>
  <c r="P53" i="58"/>
  <c r="O53" i="58"/>
  <c r="N53" i="58"/>
  <c r="M53" i="58"/>
  <c r="L53" i="58"/>
  <c r="K53" i="58"/>
  <c r="AR52" i="58"/>
  <c r="AQ52" i="58"/>
  <c r="AP52" i="58"/>
  <c r="AO52" i="58"/>
  <c r="AN52" i="58"/>
  <c r="AL52" i="58"/>
  <c r="AI52" i="58"/>
  <c r="AH52" i="58"/>
  <c r="AG52" i="58"/>
  <c r="AF52" i="58"/>
  <c r="AE52" i="58"/>
  <c r="AD52" i="58"/>
  <c r="AC52" i="58"/>
  <c r="Z52" i="58"/>
  <c r="Y52" i="58"/>
  <c r="X52" i="58"/>
  <c r="W52" i="58"/>
  <c r="V52" i="58"/>
  <c r="U52" i="58"/>
  <c r="T52" i="58"/>
  <c r="Q52" i="58"/>
  <c r="P52" i="58"/>
  <c r="O52" i="58"/>
  <c r="N52" i="58"/>
  <c r="M52" i="58"/>
  <c r="L52" i="58"/>
  <c r="K52" i="58"/>
  <c r="AR43" i="58"/>
  <c r="AQ43" i="58"/>
  <c r="AP43" i="58"/>
  <c r="AO43" i="58"/>
  <c r="AN43" i="58"/>
  <c r="AM43" i="58"/>
  <c r="AL43" i="58"/>
  <c r="AI43" i="58"/>
  <c r="AH43" i="58"/>
  <c r="AG43" i="58"/>
  <c r="AF43" i="58"/>
  <c r="AE43" i="58"/>
  <c r="AD43" i="58"/>
  <c r="AC43" i="58"/>
  <c r="Z43" i="58"/>
  <c r="Y43" i="58"/>
  <c r="X43" i="58"/>
  <c r="W43" i="58"/>
  <c r="V43" i="58"/>
  <c r="U43" i="58"/>
  <c r="T43" i="58"/>
  <c r="Q43" i="58"/>
  <c r="P43" i="58"/>
  <c r="O43" i="58"/>
  <c r="N43" i="58"/>
  <c r="M43" i="58"/>
  <c r="L43" i="58"/>
  <c r="K43" i="58"/>
  <c r="AR42" i="58"/>
  <c r="AQ42" i="58"/>
  <c r="AP42" i="58"/>
  <c r="AO42" i="58"/>
  <c r="AN42" i="58"/>
  <c r="AM42" i="58"/>
  <c r="AL42" i="58"/>
  <c r="AI42" i="58"/>
  <c r="AH42" i="58"/>
  <c r="AG42" i="58"/>
  <c r="AF42" i="58"/>
  <c r="AE42" i="58"/>
  <c r="AD42" i="58"/>
  <c r="AC42" i="58"/>
  <c r="Z42" i="58"/>
  <c r="Y42" i="58"/>
  <c r="X42" i="58"/>
  <c r="W42" i="58"/>
  <c r="V42" i="58"/>
  <c r="U42" i="58"/>
  <c r="T42" i="58"/>
  <c r="Q42" i="58"/>
  <c r="P42" i="58"/>
  <c r="O42" i="58"/>
  <c r="N42" i="58"/>
  <c r="M42" i="58"/>
  <c r="L42" i="58"/>
  <c r="K42" i="58"/>
  <c r="AR41" i="58"/>
  <c r="AQ41" i="58"/>
  <c r="AP41" i="58"/>
  <c r="AO41" i="58"/>
  <c r="AN41" i="58"/>
  <c r="AM41" i="58"/>
  <c r="AL41" i="58"/>
  <c r="AI41" i="58"/>
  <c r="AH41" i="58"/>
  <c r="AG41" i="58"/>
  <c r="AF41" i="58"/>
  <c r="AE41" i="58"/>
  <c r="AD41" i="58"/>
  <c r="AC41" i="58"/>
  <c r="Z41" i="58"/>
  <c r="Y41" i="58"/>
  <c r="X41" i="58"/>
  <c r="W41" i="58"/>
  <c r="V41" i="58"/>
  <c r="U41" i="58"/>
  <c r="T41" i="58"/>
  <c r="Q41" i="58"/>
  <c r="P41" i="58"/>
  <c r="O41" i="58"/>
  <c r="N41" i="58"/>
  <c r="M41" i="58"/>
  <c r="L41" i="58"/>
  <c r="K41" i="58"/>
  <c r="AR40" i="58"/>
  <c r="AQ40" i="58"/>
  <c r="AP40" i="58"/>
  <c r="AO40" i="58"/>
  <c r="AN40" i="58"/>
  <c r="AM40" i="58"/>
  <c r="AL40" i="58"/>
  <c r="AI40" i="58"/>
  <c r="AH40" i="58"/>
  <c r="AG40" i="58"/>
  <c r="AF40" i="58"/>
  <c r="AE40" i="58"/>
  <c r="AD40" i="58"/>
  <c r="AC40" i="58"/>
  <c r="Z40" i="58"/>
  <c r="Y40" i="58"/>
  <c r="X40" i="58"/>
  <c r="W40" i="58"/>
  <c r="V40" i="58"/>
  <c r="U40" i="58"/>
  <c r="T40" i="58"/>
  <c r="Q40" i="58"/>
  <c r="P40" i="58"/>
  <c r="O40" i="58"/>
  <c r="N40" i="58"/>
  <c r="M40" i="58"/>
  <c r="L40" i="58"/>
  <c r="K40" i="58"/>
  <c r="AR39" i="58"/>
  <c r="AQ39" i="58"/>
  <c r="AP39" i="58"/>
  <c r="AO39" i="58"/>
  <c r="AN39" i="58"/>
  <c r="AM39" i="58"/>
  <c r="AL39" i="58"/>
  <c r="AI39" i="58"/>
  <c r="AH39" i="58"/>
  <c r="AG39" i="58"/>
  <c r="AF39" i="58"/>
  <c r="AE39" i="58"/>
  <c r="AD39" i="58"/>
  <c r="AC39" i="58"/>
  <c r="Z39" i="58"/>
  <c r="Y39" i="58"/>
  <c r="X39" i="58"/>
  <c r="W39" i="58"/>
  <c r="V39" i="58"/>
  <c r="U39" i="58"/>
  <c r="T39" i="58"/>
  <c r="Q39" i="58"/>
  <c r="P39" i="58"/>
  <c r="O39" i="58"/>
  <c r="N39" i="58"/>
  <c r="M39" i="58"/>
  <c r="L39" i="58"/>
  <c r="K39" i="58"/>
  <c r="AR38" i="58"/>
  <c r="AQ38" i="58"/>
  <c r="AP38" i="58"/>
  <c r="AO38" i="58"/>
  <c r="AN38" i="58"/>
  <c r="AM38" i="58"/>
  <c r="AL38" i="58"/>
  <c r="AI38" i="58"/>
  <c r="AH38" i="58"/>
  <c r="AG38" i="58"/>
  <c r="AF38" i="58"/>
  <c r="AE38" i="58"/>
  <c r="AD38" i="58"/>
  <c r="AC38" i="58"/>
  <c r="Z38" i="58"/>
  <c r="Y38" i="58"/>
  <c r="X38" i="58"/>
  <c r="W38" i="58"/>
  <c r="V38" i="58"/>
  <c r="U38" i="58"/>
  <c r="T38" i="58"/>
  <c r="Q38" i="58"/>
  <c r="P38" i="58"/>
  <c r="O38" i="58"/>
  <c r="N38" i="58"/>
  <c r="M38" i="58"/>
  <c r="L38" i="58"/>
  <c r="K38" i="58"/>
  <c r="AR37" i="58"/>
  <c r="AQ37" i="58"/>
  <c r="AP37" i="58"/>
  <c r="AO37" i="58"/>
  <c r="AN37" i="58"/>
  <c r="AM37" i="58"/>
  <c r="AL37" i="58"/>
  <c r="AI37" i="58"/>
  <c r="AH37" i="58"/>
  <c r="AG37" i="58"/>
  <c r="AF37" i="58"/>
  <c r="AE37" i="58"/>
  <c r="AD37" i="58"/>
  <c r="AC37" i="58"/>
  <c r="Z37" i="58"/>
  <c r="Y37" i="58"/>
  <c r="X37" i="58"/>
  <c r="W37" i="58"/>
  <c r="V37" i="58"/>
  <c r="U37" i="58"/>
  <c r="T37" i="58"/>
  <c r="Q37" i="58"/>
  <c r="P37" i="58"/>
  <c r="O37" i="58"/>
  <c r="N37" i="58"/>
  <c r="M37" i="58"/>
  <c r="L37" i="58"/>
  <c r="K37" i="58"/>
  <c r="AR36" i="58"/>
  <c r="AQ36" i="58"/>
  <c r="AP36" i="58"/>
  <c r="AO36" i="58"/>
  <c r="AN36" i="58"/>
  <c r="AM36" i="58"/>
  <c r="AL36" i="58"/>
  <c r="AI36" i="58"/>
  <c r="AH36" i="58"/>
  <c r="AG36" i="58"/>
  <c r="AF36" i="58"/>
  <c r="AE36" i="58"/>
  <c r="AD36" i="58"/>
  <c r="AC36" i="58"/>
  <c r="Z36" i="58"/>
  <c r="Y36" i="58"/>
  <c r="X36" i="58"/>
  <c r="W36" i="58"/>
  <c r="V36" i="58"/>
  <c r="U36" i="58"/>
  <c r="T36" i="58"/>
  <c r="Q36" i="58"/>
  <c r="P36" i="58"/>
  <c r="O36" i="58"/>
  <c r="N36" i="58"/>
  <c r="M36" i="58"/>
  <c r="L36" i="58"/>
  <c r="K36" i="58"/>
  <c r="AR35" i="58"/>
  <c r="AQ35" i="58"/>
  <c r="AP35" i="58"/>
  <c r="AO35" i="58"/>
  <c r="AN35" i="58"/>
  <c r="AM35" i="58"/>
  <c r="AL35" i="58"/>
  <c r="AI35" i="58"/>
  <c r="AH35" i="58"/>
  <c r="AG35" i="58"/>
  <c r="AF35" i="58"/>
  <c r="AE35" i="58"/>
  <c r="AD35" i="58"/>
  <c r="AC35" i="58"/>
  <c r="Z35" i="58"/>
  <c r="Y35" i="58"/>
  <c r="X35" i="58"/>
  <c r="W35" i="58"/>
  <c r="V35" i="58"/>
  <c r="U35" i="58"/>
  <c r="T35" i="58"/>
  <c r="Q35" i="58"/>
  <c r="P35" i="58"/>
  <c r="O35" i="58"/>
  <c r="N35" i="58"/>
  <c r="M35" i="58"/>
  <c r="L35" i="58"/>
  <c r="K35" i="58"/>
  <c r="AR34" i="58"/>
  <c r="AQ34" i="58"/>
  <c r="AP34" i="58"/>
  <c r="AO34" i="58"/>
  <c r="AN34" i="58"/>
  <c r="AM34" i="58"/>
  <c r="AL34" i="58"/>
  <c r="AI34" i="58"/>
  <c r="AH34" i="58"/>
  <c r="AG34" i="58"/>
  <c r="AF34" i="58"/>
  <c r="AE34" i="58"/>
  <c r="AD34" i="58"/>
  <c r="AC34" i="58"/>
  <c r="Z34" i="58"/>
  <c r="Y34" i="58"/>
  <c r="X34" i="58"/>
  <c r="W34" i="58"/>
  <c r="V34" i="58"/>
  <c r="U34" i="58"/>
  <c r="T34" i="58"/>
  <c r="Q34" i="58"/>
  <c r="P34" i="58"/>
  <c r="O34" i="58"/>
  <c r="N34" i="58"/>
  <c r="M34" i="58"/>
  <c r="L34" i="58"/>
  <c r="K34" i="58"/>
  <c r="AR33" i="58"/>
  <c r="AQ33" i="58"/>
  <c r="AP33" i="58"/>
  <c r="AO33" i="58"/>
  <c r="AN33" i="58"/>
  <c r="AM33" i="58"/>
  <c r="AL33" i="58"/>
  <c r="AI33" i="58"/>
  <c r="AH33" i="58"/>
  <c r="AG33" i="58"/>
  <c r="AF33" i="58"/>
  <c r="AE33" i="58"/>
  <c r="AD33" i="58"/>
  <c r="AC33" i="58"/>
  <c r="Z33" i="58"/>
  <c r="Y33" i="58"/>
  <c r="X33" i="58"/>
  <c r="W33" i="58"/>
  <c r="V33" i="58"/>
  <c r="U33" i="58"/>
  <c r="T33" i="58"/>
  <c r="Q33" i="58"/>
  <c r="P33" i="58"/>
  <c r="O33" i="58"/>
  <c r="N33" i="58"/>
  <c r="M33" i="58"/>
  <c r="L33" i="58"/>
  <c r="K33" i="58"/>
  <c r="AR32" i="58"/>
  <c r="AQ32" i="58"/>
  <c r="AP32" i="58"/>
  <c r="AO32" i="58"/>
  <c r="AN32" i="58"/>
  <c r="AM32" i="58"/>
  <c r="AL32" i="58"/>
  <c r="AI32" i="58"/>
  <c r="AH32" i="58"/>
  <c r="AG32" i="58"/>
  <c r="AF32" i="58"/>
  <c r="AE32" i="58"/>
  <c r="AD32" i="58"/>
  <c r="AC32" i="58"/>
  <c r="Z32" i="58"/>
  <c r="Y32" i="58"/>
  <c r="X32" i="58"/>
  <c r="W32" i="58"/>
  <c r="V32" i="58"/>
  <c r="U32" i="58"/>
  <c r="T32" i="58"/>
  <c r="Q32" i="58"/>
  <c r="P32" i="58"/>
  <c r="O32" i="58"/>
  <c r="N32" i="58"/>
  <c r="M32" i="58"/>
  <c r="L32" i="58"/>
  <c r="K32" i="58"/>
  <c r="AR31" i="58"/>
  <c r="AQ31" i="58"/>
  <c r="AP31" i="58"/>
  <c r="AO31" i="58"/>
  <c r="AN31" i="58"/>
  <c r="AM31" i="58"/>
  <c r="AL31" i="58"/>
  <c r="AI31" i="58"/>
  <c r="AH31" i="58"/>
  <c r="AG31" i="58"/>
  <c r="AF31" i="58"/>
  <c r="AE31" i="58"/>
  <c r="AD31" i="58"/>
  <c r="AC31" i="58"/>
  <c r="Z31" i="58"/>
  <c r="Y31" i="58"/>
  <c r="X31" i="58"/>
  <c r="W31" i="58"/>
  <c r="V31" i="58"/>
  <c r="U31" i="58"/>
  <c r="T31" i="58"/>
  <c r="Q31" i="58"/>
  <c r="P31" i="58"/>
  <c r="O31" i="58"/>
  <c r="N31" i="58"/>
  <c r="M31" i="58"/>
  <c r="L31" i="58"/>
  <c r="K31" i="58"/>
  <c r="AR30" i="58"/>
  <c r="AQ30" i="58"/>
  <c r="AP30" i="58"/>
  <c r="AO30" i="58"/>
  <c r="AN30" i="58"/>
  <c r="AM30" i="58"/>
  <c r="AL30" i="58"/>
  <c r="AI30" i="58"/>
  <c r="AH30" i="58"/>
  <c r="AG30" i="58"/>
  <c r="AF30" i="58"/>
  <c r="AE30" i="58"/>
  <c r="AD30" i="58"/>
  <c r="AC30" i="58"/>
  <c r="Z30" i="58"/>
  <c r="Y30" i="58"/>
  <c r="X30" i="58"/>
  <c r="W30" i="58"/>
  <c r="V30" i="58"/>
  <c r="U30" i="58"/>
  <c r="T30" i="58"/>
  <c r="Q30" i="58"/>
  <c r="P30" i="58"/>
  <c r="O30" i="58"/>
  <c r="N30" i="58"/>
  <c r="M30" i="58"/>
  <c r="L30" i="58"/>
  <c r="K30" i="58"/>
  <c r="AR29" i="58"/>
  <c r="AQ29" i="58"/>
  <c r="AP29" i="58"/>
  <c r="AO29" i="58"/>
  <c r="AN29" i="58"/>
  <c r="AM29" i="58"/>
  <c r="AL29" i="58"/>
  <c r="AI29" i="58"/>
  <c r="AH29" i="58"/>
  <c r="AG29" i="58"/>
  <c r="AF29" i="58"/>
  <c r="AE29" i="58"/>
  <c r="AD29" i="58"/>
  <c r="AC29" i="58"/>
  <c r="Z29" i="58"/>
  <c r="Y29" i="58"/>
  <c r="X29" i="58"/>
  <c r="W29" i="58"/>
  <c r="V29" i="58"/>
  <c r="U29" i="58"/>
  <c r="T29" i="58"/>
  <c r="Q29" i="58"/>
  <c r="P29" i="58"/>
  <c r="O29" i="58"/>
  <c r="N29" i="58"/>
  <c r="M29" i="58"/>
  <c r="L29" i="58"/>
  <c r="K29" i="58"/>
  <c r="B41" i="57" l="1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B7" i="57"/>
  <c r="B6" i="57"/>
  <c r="B5" i="57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G66" i="56"/>
  <c r="BF66" i="56"/>
  <c r="BE66" i="56"/>
  <c r="BD66" i="56"/>
  <c r="BC66" i="56"/>
  <c r="BB66" i="56"/>
  <c r="BA66" i="56"/>
  <c r="AZ66" i="56"/>
  <c r="AY66" i="56"/>
  <c r="AX66" i="56"/>
  <c r="AU66" i="56"/>
  <c r="AT66" i="56"/>
  <c r="AS66" i="56"/>
  <c r="AR66" i="56"/>
  <c r="AQ66" i="56"/>
  <c r="AP66" i="56"/>
  <c r="AO66" i="56"/>
  <c r="AN66" i="56"/>
  <c r="AM66" i="56"/>
  <c r="AL66" i="56"/>
  <c r="AI66" i="56"/>
  <c r="AH66" i="56"/>
  <c r="AG66" i="56"/>
  <c r="AF66" i="56"/>
  <c r="AE66" i="56"/>
  <c r="AD66" i="56"/>
  <c r="AC66" i="56"/>
  <c r="AB66" i="56"/>
  <c r="AA66" i="56"/>
  <c r="Z66" i="56"/>
  <c r="W66" i="56"/>
  <c r="V66" i="56"/>
  <c r="U66" i="56"/>
  <c r="T66" i="56"/>
  <c r="S66" i="56"/>
  <c r="R66" i="56"/>
  <c r="Q66" i="56"/>
  <c r="P66" i="56"/>
  <c r="O66" i="56"/>
  <c r="N66" i="56"/>
  <c r="BG65" i="56"/>
  <c r="BF65" i="56"/>
  <c r="BE65" i="56"/>
  <c r="BD65" i="56"/>
  <c r="BC65" i="56"/>
  <c r="BB65" i="56"/>
  <c r="BA65" i="56"/>
  <c r="AZ65" i="56"/>
  <c r="AY65" i="56"/>
  <c r="AX65" i="56"/>
  <c r="AU65" i="56"/>
  <c r="AT65" i="56"/>
  <c r="AS65" i="56"/>
  <c r="AR65" i="56"/>
  <c r="AQ65" i="56"/>
  <c r="AP65" i="56"/>
  <c r="AO65" i="56"/>
  <c r="AN65" i="56"/>
  <c r="AM65" i="56"/>
  <c r="AL65" i="56"/>
  <c r="AI65" i="56"/>
  <c r="AH65" i="56"/>
  <c r="AG65" i="56"/>
  <c r="AF65" i="56"/>
  <c r="AE65" i="56"/>
  <c r="AD65" i="56"/>
  <c r="AC65" i="56"/>
  <c r="AB65" i="56"/>
  <c r="AA65" i="56"/>
  <c r="Z65" i="56"/>
  <c r="W65" i="56"/>
  <c r="V65" i="56"/>
  <c r="U65" i="56"/>
  <c r="T65" i="56"/>
  <c r="S65" i="56"/>
  <c r="R65" i="56"/>
  <c r="Q65" i="56"/>
  <c r="P65" i="56"/>
  <c r="O65" i="56"/>
  <c r="N65" i="56"/>
  <c r="BG64" i="56"/>
  <c r="BF64" i="56"/>
  <c r="BE64" i="56"/>
  <c r="BD64" i="56"/>
  <c r="BC64" i="56"/>
  <c r="BB64" i="56"/>
  <c r="BA64" i="56"/>
  <c r="AZ64" i="56"/>
  <c r="AY64" i="56"/>
  <c r="AX64" i="56"/>
  <c r="AU64" i="56"/>
  <c r="AT64" i="56"/>
  <c r="AS64" i="56"/>
  <c r="AR64" i="56"/>
  <c r="AQ64" i="56"/>
  <c r="AP64" i="56"/>
  <c r="AO64" i="56"/>
  <c r="AN64" i="56"/>
  <c r="AM64" i="56"/>
  <c r="AL64" i="56"/>
  <c r="AI64" i="56"/>
  <c r="AH64" i="56"/>
  <c r="AG64" i="56"/>
  <c r="AF64" i="56"/>
  <c r="AE64" i="56"/>
  <c r="AD64" i="56"/>
  <c r="AC64" i="56"/>
  <c r="AB64" i="56"/>
  <c r="AA64" i="56"/>
  <c r="Z64" i="56"/>
  <c r="W64" i="56"/>
  <c r="V64" i="56"/>
  <c r="U64" i="56"/>
  <c r="T64" i="56"/>
  <c r="S64" i="56"/>
  <c r="R64" i="56"/>
  <c r="Q64" i="56"/>
  <c r="P64" i="56"/>
  <c r="O64" i="56"/>
  <c r="N64" i="56"/>
  <c r="BG63" i="56"/>
  <c r="BF63" i="56"/>
  <c r="BE63" i="56"/>
  <c r="BD63" i="56"/>
  <c r="BC63" i="56"/>
  <c r="BB63" i="56"/>
  <c r="BA63" i="56"/>
  <c r="AZ63" i="56"/>
  <c r="AY63" i="56"/>
  <c r="AX63" i="56"/>
  <c r="AU63" i="56"/>
  <c r="AT63" i="56"/>
  <c r="AS63" i="56"/>
  <c r="AR63" i="56"/>
  <c r="AQ63" i="56"/>
  <c r="AP63" i="56"/>
  <c r="AO63" i="56"/>
  <c r="AN63" i="56"/>
  <c r="AM63" i="56"/>
  <c r="AL63" i="56"/>
  <c r="AI63" i="56"/>
  <c r="AH63" i="56"/>
  <c r="AG63" i="56"/>
  <c r="AF63" i="56"/>
  <c r="AE63" i="56"/>
  <c r="AD63" i="56"/>
  <c r="AC63" i="56"/>
  <c r="AB63" i="56"/>
  <c r="AA63" i="56"/>
  <c r="Z63" i="56"/>
  <c r="W63" i="56"/>
  <c r="V63" i="56"/>
  <c r="U63" i="56"/>
  <c r="T63" i="56"/>
  <c r="S63" i="56"/>
  <c r="R63" i="56"/>
  <c r="Q63" i="56"/>
  <c r="P63" i="56"/>
  <c r="O63" i="56"/>
  <c r="N63" i="56"/>
  <c r="BG62" i="56"/>
  <c r="BF62" i="56"/>
  <c r="BE62" i="56"/>
  <c r="BD62" i="56"/>
  <c r="BC62" i="56"/>
  <c r="BB62" i="56"/>
  <c r="BA62" i="56"/>
  <c r="AZ62" i="56"/>
  <c r="AY62" i="56"/>
  <c r="AX62" i="56"/>
  <c r="AU62" i="56"/>
  <c r="AT62" i="56"/>
  <c r="AS62" i="56"/>
  <c r="AR62" i="56"/>
  <c r="AQ62" i="56"/>
  <c r="AP62" i="56"/>
  <c r="AO62" i="56"/>
  <c r="AN62" i="56"/>
  <c r="AM62" i="56"/>
  <c r="AL62" i="56"/>
  <c r="AI62" i="56"/>
  <c r="AH62" i="56"/>
  <c r="AG62" i="56"/>
  <c r="AF62" i="56"/>
  <c r="AE62" i="56"/>
  <c r="AD62" i="56"/>
  <c r="AC62" i="56"/>
  <c r="AB62" i="56"/>
  <c r="AA62" i="56"/>
  <c r="Z62" i="56"/>
  <c r="W62" i="56"/>
  <c r="V62" i="56"/>
  <c r="U62" i="56"/>
  <c r="T62" i="56"/>
  <c r="S62" i="56"/>
  <c r="R62" i="56"/>
  <c r="Q62" i="56"/>
  <c r="P62" i="56"/>
  <c r="O62" i="56"/>
  <c r="N62" i="56"/>
  <c r="BG61" i="56"/>
  <c r="BF61" i="56"/>
  <c r="BE61" i="56"/>
  <c r="BD61" i="56"/>
  <c r="BC61" i="56"/>
  <c r="BB61" i="56"/>
  <c r="BA61" i="56"/>
  <c r="AZ61" i="56"/>
  <c r="AY61" i="56"/>
  <c r="AX61" i="56"/>
  <c r="AU61" i="56"/>
  <c r="AT61" i="56"/>
  <c r="AS61" i="56"/>
  <c r="AR61" i="56"/>
  <c r="AQ61" i="56"/>
  <c r="AP61" i="56"/>
  <c r="AO61" i="56"/>
  <c r="AN61" i="56"/>
  <c r="AM61" i="56"/>
  <c r="AL61" i="56"/>
  <c r="AI61" i="56"/>
  <c r="AH61" i="56"/>
  <c r="AG61" i="56"/>
  <c r="AF61" i="56"/>
  <c r="AE61" i="56"/>
  <c r="AD61" i="56"/>
  <c r="AC61" i="56"/>
  <c r="AB61" i="56"/>
  <c r="AA61" i="56"/>
  <c r="Z61" i="56"/>
  <c r="W61" i="56"/>
  <c r="V61" i="56"/>
  <c r="U61" i="56"/>
  <c r="T61" i="56"/>
  <c r="S61" i="56"/>
  <c r="R61" i="56"/>
  <c r="Q61" i="56"/>
  <c r="P61" i="56"/>
  <c r="O61" i="56"/>
  <c r="N61" i="56"/>
  <c r="BG60" i="56"/>
  <c r="BF60" i="56"/>
  <c r="BE60" i="56"/>
  <c r="BD60" i="56"/>
  <c r="BC60" i="56"/>
  <c r="BB60" i="56"/>
  <c r="BA60" i="56"/>
  <c r="AZ60" i="56"/>
  <c r="AY60" i="56"/>
  <c r="AX60" i="56"/>
  <c r="AU60" i="56"/>
  <c r="AT60" i="56"/>
  <c r="AS60" i="56"/>
  <c r="AR60" i="56"/>
  <c r="AQ60" i="56"/>
  <c r="AP60" i="56"/>
  <c r="AO60" i="56"/>
  <c r="AN60" i="56"/>
  <c r="AM60" i="56"/>
  <c r="AL60" i="56"/>
  <c r="AI60" i="56"/>
  <c r="AH60" i="56"/>
  <c r="AG60" i="56"/>
  <c r="AF60" i="56"/>
  <c r="AE60" i="56"/>
  <c r="AD60" i="56"/>
  <c r="AC60" i="56"/>
  <c r="AB60" i="56"/>
  <c r="AA60" i="56"/>
  <c r="Z60" i="56"/>
  <c r="W60" i="56"/>
  <c r="V60" i="56"/>
  <c r="U60" i="56"/>
  <c r="T60" i="56"/>
  <c r="S60" i="56"/>
  <c r="R60" i="56"/>
  <c r="Q60" i="56"/>
  <c r="P60" i="56"/>
  <c r="O60" i="56"/>
  <c r="N60" i="56"/>
  <c r="BG59" i="56"/>
  <c r="BF59" i="56"/>
  <c r="BE59" i="56"/>
  <c r="BD59" i="56"/>
  <c r="BC59" i="56"/>
  <c r="BB59" i="56"/>
  <c r="BA59" i="56"/>
  <c r="AZ59" i="56"/>
  <c r="AY59" i="56"/>
  <c r="AX59" i="56"/>
  <c r="AU59" i="56"/>
  <c r="AT59" i="56"/>
  <c r="AS59" i="56"/>
  <c r="AR59" i="56"/>
  <c r="AQ59" i="56"/>
  <c r="AP59" i="56"/>
  <c r="AO59" i="56"/>
  <c r="AN59" i="56"/>
  <c r="AM59" i="56"/>
  <c r="AL59" i="56"/>
  <c r="AI59" i="56"/>
  <c r="AH59" i="56"/>
  <c r="AG59" i="56"/>
  <c r="AF59" i="56"/>
  <c r="AE59" i="56"/>
  <c r="AD59" i="56"/>
  <c r="AC59" i="56"/>
  <c r="AB59" i="56"/>
  <c r="AA59" i="56"/>
  <c r="Z59" i="56"/>
  <c r="W59" i="56"/>
  <c r="V59" i="56"/>
  <c r="U59" i="56"/>
  <c r="T59" i="56"/>
  <c r="S59" i="56"/>
  <c r="R59" i="56"/>
  <c r="Q59" i="56"/>
  <c r="P59" i="56"/>
  <c r="O59" i="56"/>
  <c r="N59" i="56"/>
  <c r="BG58" i="56"/>
  <c r="BF58" i="56"/>
  <c r="BE58" i="56"/>
  <c r="BD58" i="56"/>
  <c r="BC58" i="56"/>
  <c r="BB58" i="56"/>
  <c r="BA58" i="56"/>
  <c r="AZ58" i="56"/>
  <c r="AY58" i="56"/>
  <c r="AX58" i="56"/>
  <c r="AU58" i="56"/>
  <c r="AT58" i="56"/>
  <c r="AS58" i="56"/>
  <c r="AR58" i="56"/>
  <c r="AQ58" i="56"/>
  <c r="AP58" i="56"/>
  <c r="AO58" i="56"/>
  <c r="AN58" i="56"/>
  <c r="AM58" i="56"/>
  <c r="AL58" i="56"/>
  <c r="AI58" i="56"/>
  <c r="AH58" i="56"/>
  <c r="AG58" i="56"/>
  <c r="AF58" i="56"/>
  <c r="AE58" i="56"/>
  <c r="AD58" i="56"/>
  <c r="AC58" i="56"/>
  <c r="AB58" i="56"/>
  <c r="AA58" i="56"/>
  <c r="Z58" i="56"/>
  <c r="W58" i="56"/>
  <c r="V58" i="56"/>
  <c r="U58" i="56"/>
  <c r="T58" i="56"/>
  <c r="S58" i="56"/>
  <c r="R58" i="56"/>
  <c r="Q58" i="56"/>
  <c r="P58" i="56"/>
  <c r="O58" i="56"/>
  <c r="N58" i="56"/>
  <c r="BG57" i="56"/>
  <c r="BF57" i="56"/>
  <c r="BE57" i="56"/>
  <c r="BD57" i="56"/>
  <c r="BC57" i="56"/>
  <c r="BB57" i="56"/>
  <c r="BA57" i="56"/>
  <c r="AZ57" i="56"/>
  <c r="AY57" i="56"/>
  <c r="AX57" i="56"/>
  <c r="AU57" i="56"/>
  <c r="AT57" i="56"/>
  <c r="AS57" i="56"/>
  <c r="AR57" i="56"/>
  <c r="AQ57" i="56"/>
  <c r="AP57" i="56"/>
  <c r="AO57" i="56"/>
  <c r="AN57" i="56"/>
  <c r="AM57" i="56"/>
  <c r="AL57" i="56"/>
  <c r="AI57" i="56"/>
  <c r="AH57" i="56"/>
  <c r="AG57" i="56"/>
  <c r="AF57" i="56"/>
  <c r="AE57" i="56"/>
  <c r="AD57" i="56"/>
  <c r="AC57" i="56"/>
  <c r="AB57" i="56"/>
  <c r="AA57" i="56"/>
  <c r="Z57" i="56"/>
  <c r="W57" i="56"/>
  <c r="V57" i="56"/>
  <c r="U57" i="56"/>
  <c r="T57" i="56"/>
  <c r="S57" i="56"/>
  <c r="R57" i="56"/>
  <c r="Q57" i="56"/>
  <c r="P57" i="56"/>
  <c r="O57" i="56"/>
  <c r="N57" i="56"/>
  <c r="BG56" i="56"/>
  <c r="BF56" i="56"/>
  <c r="BE56" i="56"/>
  <c r="BD56" i="56"/>
  <c r="BC56" i="56"/>
  <c r="BB56" i="56"/>
  <c r="BA56" i="56"/>
  <c r="AZ56" i="56"/>
  <c r="AY56" i="56"/>
  <c r="AX56" i="56"/>
  <c r="AU56" i="56"/>
  <c r="AT56" i="56"/>
  <c r="AS56" i="56"/>
  <c r="AR56" i="56"/>
  <c r="AQ56" i="56"/>
  <c r="AP56" i="56"/>
  <c r="AO56" i="56"/>
  <c r="AN56" i="56"/>
  <c r="AM56" i="56"/>
  <c r="AL56" i="56"/>
  <c r="AI56" i="56"/>
  <c r="AH56" i="56"/>
  <c r="AG56" i="56"/>
  <c r="AF56" i="56"/>
  <c r="AE56" i="56"/>
  <c r="AD56" i="56"/>
  <c r="AC56" i="56"/>
  <c r="AB56" i="56"/>
  <c r="AA56" i="56"/>
  <c r="Z56" i="56"/>
  <c r="W56" i="56"/>
  <c r="V56" i="56"/>
  <c r="U56" i="56"/>
  <c r="T56" i="56"/>
  <c r="S56" i="56"/>
  <c r="R56" i="56"/>
  <c r="Q56" i="56"/>
  <c r="P56" i="56"/>
  <c r="O56" i="56"/>
  <c r="N56" i="56"/>
  <c r="BG55" i="56"/>
  <c r="BF55" i="56"/>
  <c r="BE55" i="56"/>
  <c r="BD55" i="56"/>
  <c r="BC55" i="56"/>
  <c r="BB55" i="56"/>
  <c r="BA55" i="56"/>
  <c r="AZ55" i="56"/>
  <c r="AY55" i="56"/>
  <c r="AX55" i="56"/>
  <c r="AU55" i="56"/>
  <c r="AT55" i="56"/>
  <c r="AS55" i="56"/>
  <c r="AR55" i="56"/>
  <c r="AQ55" i="56"/>
  <c r="AP55" i="56"/>
  <c r="AO55" i="56"/>
  <c r="AN55" i="56"/>
  <c r="AM55" i="56"/>
  <c r="AL55" i="56"/>
  <c r="AI55" i="56"/>
  <c r="AH55" i="56"/>
  <c r="AG55" i="56"/>
  <c r="AF55" i="56"/>
  <c r="AE55" i="56"/>
  <c r="AD55" i="56"/>
  <c r="AC55" i="56"/>
  <c r="AB55" i="56"/>
  <c r="AA55" i="56"/>
  <c r="Z55" i="56"/>
  <c r="W55" i="56"/>
  <c r="V55" i="56"/>
  <c r="U55" i="56"/>
  <c r="T55" i="56"/>
  <c r="S55" i="56"/>
  <c r="R55" i="56"/>
  <c r="Q55" i="56"/>
  <c r="P55" i="56"/>
  <c r="O55" i="56"/>
  <c r="N55" i="56"/>
  <c r="BG54" i="56"/>
  <c r="BF54" i="56"/>
  <c r="BE54" i="56"/>
  <c r="BD54" i="56"/>
  <c r="BC54" i="56"/>
  <c r="BB54" i="56"/>
  <c r="BA54" i="56"/>
  <c r="AZ54" i="56"/>
  <c r="AY54" i="56"/>
  <c r="AX54" i="56"/>
  <c r="AU54" i="56"/>
  <c r="AT54" i="56"/>
  <c r="AS54" i="56"/>
  <c r="AR54" i="56"/>
  <c r="AQ54" i="56"/>
  <c r="AP54" i="56"/>
  <c r="AO54" i="56"/>
  <c r="AN54" i="56"/>
  <c r="AM54" i="56"/>
  <c r="AL54" i="56"/>
  <c r="AI54" i="56"/>
  <c r="AH54" i="56"/>
  <c r="AG54" i="56"/>
  <c r="AF54" i="56"/>
  <c r="AE54" i="56"/>
  <c r="AD54" i="56"/>
  <c r="AC54" i="56"/>
  <c r="AB54" i="56"/>
  <c r="AA54" i="56"/>
  <c r="Z54" i="56"/>
  <c r="W54" i="56"/>
  <c r="V54" i="56"/>
  <c r="U54" i="56"/>
  <c r="T54" i="56"/>
  <c r="S54" i="56"/>
  <c r="R54" i="56"/>
  <c r="Q54" i="56"/>
  <c r="P54" i="56"/>
  <c r="O54" i="56"/>
  <c r="N54" i="56"/>
  <c r="BG53" i="56"/>
  <c r="BF53" i="56"/>
  <c r="BE53" i="56"/>
  <c r="BD53" i="56"/>
  <c r="BC53" i="56"/>
  <c r="BB53" i="56"/>
  <c r="BA53" i="56"/>
  <c r="AZ53" i="56"/>
  <c r="AY53" i="56"/>
  <c r="AX53" i="56"/>
  <c r="AU53" i="56"/>
  <c r="AT53" i="56"/>
  <c r="AS53" i="56"/>
  <c r="AR53" i="56"/>
  <c r="AQ53" i="56"/>
  <c r="AP53" i="56"/>
  <c r="AO53" i="56"/>
  <c r="AN53" i="56"/>
  <c r="AM53" i="56"/>
  <c r="AL53" i="56"/>
  <c r="AI53" i="56"/>
  <c r="AH53" i="56"/>
  <c r="AG53" i="56"/>
  <c r="AF53" i="56"/>
  <c r="AE53" i="56"/>
  <c r="AD53" i="56"/>
  <c r="AC53" i="56"/>
  <c r="AB53" i="56"/>
  <c r="AA53" i="56"/>
  <c r="Z53" i="56"/>
  <c r="W53" i="56"/>
  <c r="V53" i="56"/>
  <c r="U53" i="56"/>
  <c r="T53" i="56"/>
  <c r="S53" i="56"/>
  <c r="R53" i="56"/>
  <c r="Q53" i="56"/>
  <c r="P53" i="56"/>
  <c r="O53" i="56"/>
  <c r="N53" i="56"/>
  <c r="BG52" i="56"/>
  <c r="BF52" i="56"/>
  <c r="BE52" i="56"/>
  <c r="BD52" i="56"/>
  <c r="BC52" i="56"/>
  <c r="BB52" i="56"/>
  <c r="BA52" i="56"/>
  <c r="AZ52" i="56"/>
  <c r="AY52" i="56"/>
  <c r="AX52" i="56"/>
  <c r="AU52" i="56"/>
  <c r="AT52" i="56"/>
  <c r="AS52" i="56"/>
  <c r="AR52" i="56"/>
  <c r="AQ52" i="56"/>
  <c r="AP52" i="56"/>
  <c r="AO52" i="56"/>
  <c r="AN52" i="56"/>
  <c r="AM52" i="56"/>
  <c r="AL52" i="56"/>
  <c r="AI52" i="56"/>
  <c r="AH52" i="56"/>
  <c r="AG52" i="56"/>
  <c r="AF52" i="56"/>
  <c r="AE52" i="56"/>
  <c r="AD52" i="56"/>
  <c r="AC52" i="56"/>
  <c r="AB52" i="56"/>
  <c r="AA52" i="56"/>
  <c r="Z52" i="56"/>
  <c r="W52" i="56"/>
  <c r="V52" i="56"/>
  <c r="U52" i="56"/>
  <c r="T52" i="56"/>
  <c r="S52" i="56"/>
  <c r="R52" i="56"/>
  <c r="Q52" i="56"/>
  <c r="P52" i="56"/>
  <c r="O52" i="56"/>
  <c r="N52" i="56"/>
  <c r="BG43" i="56"/>
  <c r="BF43" i="56"/>
  <c r="BE43" i="56"/>
  <c r="BD43" i="56"/>
  <c r="BC43" i="56"/>
  <c r="BB43" i="56"/>
  <c r="BA43" i="56"/>
  <c r="AZ43" i="56"/>
  <c r="AY43" i="56"/>
  <c r="AX43" i="56"/>
  <c r="AU43" i="56"/>
  <c r="AT43" i="56"/>
  <c r="AS43" i="56"/>
  <c r="AR43" i="56"/>
  <c r="AQ43" i="56"/>
  <c r="AP43" i="56"/>
  <c r="AO43" i="56"/>
  <c r="AN43" i="56"/>
  <c r="AM43" i="56"/>
  <c r="AL43" i="56"/>
  <c r="AI43" i="56"/>
  <c r="AH43" i="56"/>
  <c r="AG43" i="56"/>
  <c r="AF43" i="56"/>
  <c r="AE43" i="56"/>
  <c r="AD43" i="56"/>
  <c r="AC43" i="56"/>
  <c r="AB43" i="56"/>
  <c r="AA43" i="56"/>
  <c r="Z43" i="56"/>
  <c r="W43" i="56"/>
  <c r="V43" i="56"/>
  <c r="U43" i="56"/>
  <c r="T43" i="56"/>
  <c r="S43" i="56"/>
  <c r="R43" i="56"/>
  <c r="Q43" i="56"/>
  <c r="P43" i="56"/>
  <c r="O43" i="56"/>
  <c r="N43" i="56"/>
  <c r="BG42" i="56"/>
  <c r="BF42" i="56"/>
  <c r="BE42" i="56"/>
  <c r="BD42" i="56"/>
  <c r="BC42" i="56"/>
  <c r="BB42" i="56"/>
  <c r="BA42" i="56"/>
  <c r="AZ42" i="56"/>
  <c r="AY42" i="56"/>
  <c r="AX42" i="56"/>
  <c r="AU42" i="56"/>
  <c r="AT42" i="56"/>
  <c r="AS42" i="56"/>
  <c r="AR42" i="56"/>
  <c r="AQ42" i="56"/>
  <c r="AP42" i="56"/>
  <c r="AO42" i="56"/>
  <c r="AN42" i="56"/>
  <c r="AM42" i="56"/>
  <c r="AL42" i="56"/>
  <c r="AI42" i="56"/>
  <c r="AH42" i="56"/>
  <c r="AG42" i="56"/>
  <c r="AF42" i="56"/>
  <c r="AE42" i="56"/>
  <c r="AD42" i="56"/>
  <c r="AC42" i="56"/>
  <c r="AB42" i="56"/>
  <c r="AA42" i="56"/>
  <c r="Z42" i="56"/>
  <c r="W42" i="56"/>
  <c r="V42" i="56"/>
  <c r="U42" i="56"/>
  <c r="T42" i="56"/>
  <c r="S42" i="56"/>
  <c r="R42" i="56"/>
  <c r="Q42" i="56"/>
  <c r="P42" i="56"/>
  <c r="O42" i="56"/>
  <c r="N42" i="56"/>
  <c r="BG41" i="56"/>
  <c r="BF41" i="56"/>
  <c r="BE41" i="56"/>
  <c r="BD41" i="56"/>
  <c r="BC41" i="56"/>
  <c r="BB41" i="56"/>
  <c r="BA41" i="56"/>
  <c r="AZ41" i="56"/>
  <c r="AY41" i="56"/>
  <c r="AX41" i="56"/>
  <c r="AU41" i="56"/>
  <c r="AT41" i="56"/>
  <c r="AS41" i="56"/>
  <c r="AR41" i="56"/>
  <c r="AQ41" i="56"/>
  <c r="AP41" i="56"/>
  <c r="AO41" i="56"/>
  <c r="AN41" i="56"/>
  <c r="AM41" i="56"/>
  <c r="AL41" i="56"/>
  <c r="AI41" i="56"/>
  <c r="AH41" i="56"/>
  <c r="AG41" i="56"/>
  <c r="AF41" i="56"/>
  <c r="AE41" i="56"/>
  <c r="AD41" i="56"/>
  <c r="AC41" i="56"/>
  <c r="AB41" i="56"/>
  <c r="AA41" i="56"/>
  <c r="Z41" i="56"/>
  <c r="W41" i="56"/>
  <c r="V41" i="56"/>
  <c r="U41" i="56"/>
  <c r="T41" i="56"/>
  <c r="S41" i="56"/>
  <c r="R41" i="56"/>
  <c r="Q41" i="56"/>
  <c r="P41" i="56"/>
  <c r="O41" i="56"/>
  <c r="N41" i="56"/>
  <c r="BG40" i="56"/>
  <c r="BF40" i="56"/>
  <c r="BE40" i="56"/>
  <c r="BD40" i="56"/>
  <c r="BC40" i="56"/>
  <c r="BB40" i="56"/>
  <c r="BA40" i="56"/>
  <c r="AZ40" i="56"/>
  <c r="AY40" i="56"/>
  <c r="AX40" i="56"/>
  <c r="AU40" i="56"/>
  <c r="AT40" i="56"/>
  <c r="AS40" i="56"/>
  <c r="AR40" i="56"/>
  <c r="AQ40" i="56"/>
  <c r="AP40" i="56"/>
  <c r="AO40" i="56"/>
  <c r="AN40" i="56"/>
  <c r="AM40" i="56"/>
  <c r="AL40" i="56"/>
  <c r="AI40" i="56"/>
  <c r="AH40" i="56"/>
  <c r="AG40" i="56"/>
  <c r="AF40" i="56"/>
  <c r="AE40" i="56"/>
  <c r="AD40" i="56"/>
  <c r="AC40" i="56"/>
  <c r="AB40" i="56"/>
  <c r="AA40" i="56"/>
  <c r="Z40" i="56"/>
  <c r="W40" i="56"/>
  <c r="V40" i="56"/>
  <c r="U40" i="56"/>
  <c r="T40" i="56"/>
  <c r="S40" i="56"/>
  <c r="R40" i="56"/>
  <c r="Q40" i="56"/>
  <c r="P40" i="56"/>
  <c r="O40" i="56"/>
  <c r="N40" i="56"/>
  <c r="BG39" i="56"/>
  <c r="BF39" i="56"/>
  <c r="BE39" i="56"/>
  <c r="BD39" i="56"/>
  <c r="BC39" i="56"/>
  <c r="BB39" i="56"/>
  <c r="BA39" i="56"/>
  <c r="AZ39" i="56"/>
  <c r="AY39" i="56"/>
  <c r="AX39" i="56"/>
  <c r="AU39" i="56"/>
  <c r="AT39" i="56"/>
  <c r="AS39" i="56"/>
  <c r="AR39" i="56"/>
  <c r="AQ39" i="56"/>
  <c r="AP39" i="56"/>
  <c r="AO39" i="56"/>
  <c r="AN39" i="56"/>
  <c r="AM39" i="56"/>
  <c r="AL39" i="56"/>
  <c r="AI39" i="56"/>
  <c r="AH39" i="56"/>
  <c r="AG39" i="56"/>
  <c r="AF39" i="56"/>
  <c r="AE39" i="56"/>
  <c r="AD39" i="56"/>
  <c r="AC39" i="56"/>
  <c r="AB39" i="56"/>
  <c r="AA39" i="56"/>
  <c r="Z39" i="56"/>
  <c r="W39" i="56"/>
  <c r="V39" i="56"/>
  <c r="U39" i="56"/>
  <c r="T39" i="56"/>
  <c r="S39" i="56"/>
  <c r="R39" i="56"/>
  <c r="Q39" i="56"/>
  <c r="P39" i="56"/>
  <c r="O39" i="56"/>
  <c r="N39" i="56"/>
  <c r="BG38" i="56"/>
  <c r="BF38" i="56"/>
  <c r="BE38" i="56"/>
  <c r="BD38" i="56"/>
  <c r="BC38" i="56"/>
  <c r="BB38" i="56"/>
  <c r="BA38" i="56"/>
  <c r="AZ38" i="56"/>
  <c r="AY38" i="56"/>
  <c r="AX38" i="56"/>
  <c r="AU38" i="56"/>
  <c r="AT38" i="56"/>
  <c r="AS38" i="56"/>
  <c r="AR38" i="56"/>
  <c r="AQ38" i="56"/>
  <c r="AP38" i="56"/>
  <c r="AO38" i="56"/>
  <c r="AN38" i="56"/>
  <c r="AM38" i="56"/>
  <c r="AL38" i="56"/>
  <c r="AI38" i="56"/>
  <c r="AH38" i="56"/>
  <c r="AG38" i="56"/>
  <c r="AF38" i="56"/>
  <c r="AE38" i="56"/>
  <c r="AD38" i="56"/>
  <c r="AC38" i="56"/>
  <c r="AB38" i="56"/>
  <c r="AA38" i="56"/>
  <c r="Z38" i="56"/>
  <c r="W38" i="56"/>
  <c r="V38" i="56"/>
  <c r="U38" i="56"/>
  <c r="T38" i="56"/>
  <c r="S38" i="56"/>
  <c r="R38" i="56"/>
  <c r="Q38" i="56"/>
  <c r="P38" i="56"/>
  <c r="O38" i="56"/>
  <c r="N38" i="56"/>
  <c r="BG37" i="56"/>
  <c r="BF37" i="56"/>
  <c r="BE37" i="56"/>
  <c r="BD37" i="56"/>
  <c r="BC37" i="56"/>
  <c r="BB37" i="56"/>
  <c r="BA37" i="56"/>
  <c r="AZ37" i="56"/>
  <c r="AY37" i="56"/>
  <c r="AX37" i="56"/>
  <c r="AU37" i="56"/>
  <c r="AT37" i="56"/>
  <c r="AS37" i="56"/>
  <c r="AR37" i="56"/>
  <c r="AQ37" i="56"/>
  <c r="AP37" i="56"/>
  <c r="AO37" i="56"/>
  <c r="AN37" i="56"/>
  <c r="AM37" i="56"/>
  <c r="AL37" i="56"/>
  <c r="AI37" i="56"/>
  <c r="AH37" i="56"/>
  <c r="AG37" i="56"/>
  <c r="AF37" i="56"/>
  <c r="AE37" i="56"/>
  <c r="AD37" i="56"/>
  <c r="AC37" i="56"/>
  <c r="AB37" i="56"/>
  <c r="AA37" i="56"/>
  <c r="Z37" i="56"/>
  <c r="W37" i="56"/>
  <c r="V37" i="56"/>
  <c r="U37" i="56"/>
  <c r="T37" i="56"/>
  <c r="S37" i="56"/>
  <c r="R37" i="56"/>
  <c r="Q37" i="56"/>
  <c r="P37" i="56"/>
  <c r="O37" i="56"/>
  <c r="N37" i="56"/>
  <c r="BG36" i="56"/>
  <c r="BF36" i="56"/>
  <c r="BE36" i="56"/>
  <c r="BD36" i="56"/>
  <c r="BC36" i="56"/>
  <c r="BB36" i="56"/>
  <c r="BA36" i="56"/>
  <c r="AZ36" i="56"/>
  <c r="AY36" i="56"/>
  <c r="AX36" i="56"/>
  <c r="AU36" i="56"/>
  <c r="AT36" i="56"/>
  <c r="AS36" i="56"/>
  <c r="AR36" i="56"/>
  <c r="AQ36" i="56"/>
  <c r="AP36" i="56"/>
  <c r="AO36" i="56"/>
  <c r="AN36" i="56"/>
  <c r="AM36" i="56"/>
  <c r="AL36" i="56"/>
  <c r="AI36" i="56"/>
  <c r="AH36" i="56"/>
  <c r="AG36" i="56"/>
  <c r="AF36" i="56"/>
  <c r="AE36" i="56"/>
  <c r="AD36" i="56"/>
  <c r="AC36" i="56"/>
  <c r="AB36" i="56"/>
  <c r="AA36" i="56"/>
  <c r="Z36" i="56"/>
  <c r="W36" i="56"/>
  <c r="V36" i="56"/>
  <c r="U36" i="56"/>
  <c r="T36" i="56"/>
  <c r="S36" i="56"/>
  <c r="R36" i="56"/>
  <c r="Q36" i="56"/>
  <c r="P36" i="56"/>
  <c r="O36" i="56"/>
  <c r="N36" i="56"/>
  <c r="BG35" i="56"/>
  <c r="BF35" i="56"/>
  <c r="BE35" i="56"/>
  <c r="BD35" i="56"/>
  <c r="BC35" i="56"/>
  <c r="BB35" i="56"/>
  <c r="BA35" i="56"/>
  <c r="AZ35" i="56"/>
  <c r="AY35" i="56"/>
  <c r="AX35" i="56"/>
  <c r="AU35" i="56"/>
  <c r="AT35" i="56"/>
  <c r="AS35" i="56"/>
  <c r="AR35" i="56"/>
  <c r="AQ35" i="56"/>
  <c r="AP35" i="56"/>
  <c r="AO35" i="56"/>
  <c r="AN35" i="56"/>
  <c r="AM35" i="56"/>
  <c r="AL35" i="56"/>
  <c r="AI35" i="56"/>
  <c r="AH35" i="56"/>
  <c r="AG35" i="56"/>
  <c r="AF35" i="56"/>
  <c r="AE35" i="56"/>
  <c r="AD35" i="56"/>
  <c r="AC35" i="56"/>
  <c r="AB35" i="56"/>
  <c r="AA35" i="56"/>
  <c r="Z35" i="56"/>
  <c r="W35" i="56"/>
  <c r="V35" i="56"/>
  <c r="U35" i="56"/>
  <c r="T35" i="56"/>
  <c r="S35" i="56"/>
  <c r="R35" i="56"/>
  <c r="Q35" i="56"/>
  <c r="P35" i="56"/>
  <c r="O35" i="56"/>
  <c r="N35" i="56"/>
  <c r="BG34" i="56"/>
  <c r="BF34" i="56"/>
  <c r="BE34" i="56"/>
  <c r="BD34" i="56"/>
  <c r="BC34" i="56"/>
  <c r="BB34" i="56"/>
  <c r="BA34" i="56"/>
  <c r="AZ34" i="56"/>
  <c r="AY34" i="56"/>
  <c r="AX34" i="56"/>
  <c r="AU34" i="56"/>
  <c r="AT34" i="56"/>
  <c r="AS34" i="56"/>
  <c r="AR34" i="56"/>
  <c r="AQ34" i="56"/>
  <c r="AP34" i="56"/>
  <c r="AO34" i="56"/>
  <c r="AN34" i="56"/>
  <c r="AM34" i="56"/>
  <c r="AL34" i="56"/>
  <c r="AI34" i="56"/>
  <c r="AH34" i="56"/>
  <c r="AG34" i="56"/>
  <c r="AF34" i="56"/>
  <c r="AE34" i="56"/>
  <c r="AD34" i="56"/>
  <c r="AC34" i="56"/>
  <c r="AB34" i="56"/>
  <c r="AA34" i="56"/>
  <c r="Z34" i="56"/>
  <c r="W34" i="56"/>
  <c r="V34" i="56"/>
  <c r="U34" i="56"/>
  <c r="T34" i="56"/>
  <c r="S34" i="56"/>
  <c r="R34" i="56"/>
  <c r="Q34" i="56"/>
  <c r="P34" i="56"/>
  <c r="O34" i="56"/>
  <c r="N34" i="56"/>
  <c r="BG33" i="56"/>
  <c r="BF33" i="56"/>
  <c r="BE33" i="56"/>
  <c r="BD33" i="56"/>
  <c r="BC33" i="56"/>
  <c r="BB33" i="56"/>
  <c r="BA33" i="56"/>
  <c r="AZ33" i="56"/>
  <c r="AY33" i="56"/>
  <c r="AX33" i="56"/>
  <c r="AU33" i="56"/>
  <c r="AT33" i="56"/>
  <c r="AS33" i="56"/>
  <c r="AR33" i="56"/>
  <c r="AQ33" i="56"/>
  <c r="AP33" i="56"/>
  <c r="AO33" i="56"/>
  <c r="AN33" i="56"/>
  <c r="AM33" i="56"/>
  <c r="AL33" i="56"/>
  <c r="AI33" i="56"/>
  <c r="AH33" i="56"/>
  <c r="AG33" i="56"/>
  <c r="AF33" i="56"/>
  <c r="AE33" i="56"/>
  <c r="AD33" i="56"/>
  <c r="AC33" i="56"/>
  <c r="AB33" i="56"/>
  <c r="AA33" i="56"/>
  <c r="Z33" i="56"/>
  <c r="W33" i="56"/>
  <c r="V33" i="56"/>
  <c r="U33" i="56"/>
  <c r="T33" i="56"/>
  <c r="S33" i="56"/>
  <c r="R33" i="56"/>
  <c r="Q33" i="56"/>
  <c r="P33" i="56"/>
  <c r="O33" i="56"/>
  <c r="N33" i="56"/>
  <c r="BG32" i="56"/>
  <c r="BF32" i="56"/>
  <c r="BE32" i="56"/>
  <c r="BD32" i="56"/>
  <c r="BC32" i="56"/>
  <c r="BB32" i="56"/>
  <c r="BA32" i="56"/>
  <c r="AZ32" i="56"/>
  <c r="AY32" i="56"/>
  <c r="AX32" i="56"/>
  <c r="AU32" i="56"/>
  <c r="AT32" i="56"/>
  <c r="AS32" i="56"/>
  <c r="AR32" i="56"/>
  <c r="AQ32" i="56"/>
  <c r="AP32" i="56"/>
  <c r="AO32" i="56"/>
  <c r="AN32" i="56"/>
  <c r="AM32" i="56"/>
  <c r="AL32" i="56"/>
  <c r="AI32" i="56"/>
  <c r="AH32" i="56"/>
  <c r="AG32" i="56"/>
  <c r="AF32" i="56"/>
  <c r="AE32" i="56"/>
  <c r="AD32" i="56"/>
  <c r="AC32" i="56"/>
  <c r="AB32" i="56"/>
  <c r="AA32" i="56"/>
  <c r="Z32" i="56"/>
  <c r="W32" i="56"/>
  <c r="V32" i="56"/>
  <c r="U32" i="56"/>
  <c r="T32" i="56"/>
  <c r="S32" i="56"/>
  <c r="R32" i="56"/>
  <c r="Q32" i="56"/>
  <c r="P32" i="56"/>
  <c r="O32" i="56"/>
  <c r="N32" i="56"/>
  <c r="BG31" i="56"/>
  <c r="BF31" i="56"/>
  <c r="BE31" i="56"/>
  <c r="BD31" i="56"/>
  <c r="BC31" i="56"/>
  <c r="BB31" i="56"/>
  <c r="BA31" i="56"/>
  <c r="AZ31" i="56"/>
  <c r="AY31" i="56"/>
  <c r="AX31" i="56"/>
  <c r="AU31" i="56"/>
  <c r="AT31" i="56"/>
  <c r="AS31" i="56"/>
  <c r="AR31" i="56"/>
  <c r="AQ31" i="56"/>
  <c r="AP31" i="56"/>
  <c r="AO31" i="56"/>
  <c r="AN31" i="56"/>
  <c r="AM31" i="56"/>
  <c r="AL31" i="56"/>
  <c r="AI31" i="56"/>
  <c r="AH31" i="56"/>
  <c r="AG31" i="56"/>
  <c r="AF31" i="56"/>
  <c r="AE31" i="56"/>
  <c r="AD31" i="56"/>
  <c r="AC31" i="56"/>
  <c r="AB31" i="56"/>
  <c r="AA31" i="56"/>
  <c r="Z31" i="56"/>
  <c r="W31" i="56"/>
  <c r="V31" i="56"/>
  <c r="U31" i="56"/>
  <c r="T31" i="56"/>
  <c r="S31" i="56"/>
  <c r="R31" i="56"/>
  <c r="Q31" i="56"/>
  <c r="P31" i="56"/>
  <c r="O31" i="56"/>
  <c r="N31" i="56"/>
  <c r="BG30" i="56"/>
  <c r="BF30" i="56"/>
  <c r="BE30" i="56"/>
  <c r="BD30" i="56"/>
  <c r="BC30" i="56"/>
  <c r="BB30" i="56"/>
  <c r="BA30" i="56"/>
  <c r="AZ30" i="56"/>
  <c r="AY30" i="56"/>
  <c r="AX30" i="56"/>
  <c r="AU30" i="56"/>
  <c r="AT30" i="56"/>
  <c r="AS30" i="56"/>
  <c r="AR30" i="56"/>
  <c r="AQ30" i="56"/>
  <c r="AP30" i="56"/>
  <c r="AO30" i="56"/>
  <c r="AN30" i="56"/>
  <c r="AM30" i="56"/>
  <c r="AL30" i="56"/>
  <c r="AI30" i="56"/>
  <c r="AH30" i="56"/>
  <c r="AG30" i="56"/>
  <c r="AF30" i="56"/>
  <c r="AE30" i="56"/>
  <c r="AD30" i="56"/>
  <c r="AC30" i="56"/>
  <c r="AB30" i="56"/>
  <c r="AA30" i="56"/>
  <c r="Z30" i="56"/>
  <c r="W30" i="56"/>
  <c r="V30" i="56"/>
  <c r="U30" i="56"/>
  <c r="T30" i="56"/>
  <c r="S30" i="56"/>
  <c r="R30" i="56"/>
  <c r="Q30" i="56"/>
  <c r="P30" i="56"/>
  <c r="O30" i="56"/>
  <c r="N30" i="56"/>
  <c r="BG29" i="56"/>
  <c r="BF29" i="56"/>
  <c r="BE29" i="56"/>
  <c r="BD29" i="56"/>
  <c r="BC29" i="56"/>
  <c r="BB29" i="56"/>
  <c r="BA29" i="56"/>
  <c r="AZ29" i="56"/>
  <c r="AY29" i="56"/>
  <c r="AX29" i="56"/>
  <c r="AU29" i="56"/>
  <c r="AT29" i="56"/>
  <c r="AS29" i="56"/>
  <c r="AR29" i="56"/>
  <c r="AQ29" i="56"/>
  <c r="AP29" i="56"/>
  <c r="AO29" i="56"/>
  <c r="AN29" i="56"/>
  <c r="AM29" i="56"/>
  <c r="AL29" i="56"/>
  <c r="AI29" i="56"/>
  <c r="AH29" i="56"/>
  <c r="AG29" i="56"/>
  <c r="AF29" i="56"/>
  <c r="AE29" i="56"/>
  <c r="AD29" i="56"/>
  <c r="AC29" i="56"/>
  <c r="AB29" i="56"/>
  <c r="AA29" i="56"/>
  <c r="Z29" i="56"/>
  <c r="W29" i="56"/>
  <c r="V29" i="56"/>
  <c r="U29" i="56"/>
  <c r="T29" i="56"/>
  <c r="S29" i="56"/>
  <c r="R29" i="56"/>
  <c r="Q29" i="56"/>
  <c r="P29" i="56"/>
  <c r="O29" i="56"/>
  <c r="N29" i="56"/>
  <c r="AR64" i="55"/>
  <c r="AQ64" i="55"/>
  <c r="AP64" i="55"/>
  <c r="AO64" i="55"/>
  <c r="AN64" i="55"/>
  <c r="AL64" i="55"/>
  <c r="AI64" i="55"/>
  <c r="AH64" i="55"/>
  <c r="AG64" i="55"/>
  <c r="AF64" i="55"/>
  <c r="AE64" i="55"/>
  <c r="AD64" i="55"/>
  <c r="AC64" i="55"/>
  <c r="Z64" i="55"/>
  <c r="Y64" i="55"/>
  <c r="X64" i="55"/>
  <c r="W64" i="55"/>
  <c r="V64" i="55"/>
  <c r="U64" i="55"/>
  <c r="T64" i="55"/>
  <c r="Q64" i="55"/>
  <c r="P64" i="55"/>
  <c r="O64" i="55"/>
  <c r="N64" i="55"/>
  <c r="M64" i="55"/>
  <c r="L64" i="55"/>
  <c r="K64" i="55"/>
  <c r="AR63" i="55"/>
  <c r="AQ63" i="55"/>
  <c r="AP63" i="55"/>
  <c r="AO63" i="55"/>
  <c r="AN63" i="55"/>
  <c r="AL63" i="55"/>
  <c r="AI63" i="55"/>
  <c r="AH63" i="55"/>
  <c r="AG63" i="55"/>
  <c r="AF63" i="55"/>
  <c r="AE63" i="55"/>
  <c r="AD63" i="55"/>
  <c r="AC63" i="55"/>
  <c r="Z63" i="55"/>
  <c r="Y63" i="55"/>
  <c r="X63" i="55"/>
  <c r="W63" i="55"/>
  <c r="V63" i="55"/>
  <c r="U63" i="55"/>
  <c r="T63" i="55"/>
  <c r="Q63" i="55"/>
  <c r="P63" i="55"/>
  <c r="O63" i="55"/>
  <c r="N63" i="55"/>
  <c r="M63" i="55"/>
  <c r="L63" i="55"/>
  <c r="K63" i="55"/>
  <c r="AR62" i="55"/>
  <c r="AQ62" i="55"/>
  <c r="AP62" i="55"/>
  <c r="AO62" i="55"/>
  <c r="AN62" i="55"/>
  <c r="AL62" i="55"/>
  <c r="AI62" i="55"/>
  <c r="AH62" i="55"/>
  <c r="AG62" i="55"/>
  <c r="AF62" i="55"/>
  <c r="AE62" i="55"/>
  <c r="AD62" i="55"/>
  <c r="AC62" i="55"/>
  <c r="Z62" i="55"/>
  <c r="Y62" i="55"/>
  <c r="X62" i="55"/>
  <c r="W62" i="55"/>
  <c r="V62" i="55"/>
  <c r="U62" i="55"/>
  <c r="T62" i="55"/>
  <c r="Q62" i="55"/>
  <c r="P62" i="55"/>
  <c r="O62" i="55"/>
  <c r="N62" i="55"/>
  <c r="M62" i="55"/>
  <c r="L62" i="55"/>
  <c r="K62" i="55"/>
  <c r="AR61" i="55"/>
  <c r="AQ61" i="55"/>
  <c r="AP61" i="55"/>
  <c r="AO61" i="55"/>
  <c r="AN61" i="55"/>
  <c r="AL61" i="55"/>
  <c r="AI61" i="55"/>
  <c r="AH61" i="55"/>
  <c r="AG61" i="55"/>
  <c r="AF61" i="55"/>
  <c r="AE61" i="55"/>
  <c r="AD61" i="55"/>
  <c r="AC61" i="55"/>
  <c r="Z61" i="55"/>
  <c r="Y61" i="55"/>
  <c r="X61" i="55"/>
  <c r="W61" i="55"/>
  <c r="V61" i="55"/>
  <c r="U61" i="55"/>
  <c r="T61" i="55"/>
  <c r="Q61" i="55"/>
  <c r="P61" i="55"/>
  <c r="O61" i="55"/>
  <c r="N61" i="55"/>
  <c r="M61" i="55"/>
  <c r="L61" i="55"/>
  <c r="K61" i="55"/>
  <c r="AR60" i="55"/>
  <c r="AQ60" i="55"/>
  <c r="AP60" i="55"/>
  <c r="AO60" i="55"/>
  <c r="AN60" i="55"/>
  <c r="AL60" i="55"/>
  <c r="AI60" i="55"/>
  <c r="AH60" i="55"/>
  <c r="AG60" i="55"/>
  <c r="AF60" i="55"/>
  <c r="AE60" i="55"/>
  <c r="AD60" i="55"/>
  <c r="AC60" i="55"/>
  <c r="Z60" i="55"/>
  <c r="Y60" i="55"/>
  <c r="X60" i="55"/>
  <c r="W60" i="55"/>
  <c r="V60" i="55"/>
  <c r="U60" i="55"/>
  <c r="T60" i="55"/>
  <c r="Q60" i="55"/>
  <c r="P60" i="55"/>
  <c r="O60" i="55"/>
  <c r="N60" i="55"/>
  <c r="M60" i="55"/>
  <c r="L60" i="55"/>
  <c r="K60" i="55"/>
  <c r="AR59" i="55"/>
  <c r="AQ59" i="55"/>
  <c r="AP59" i="55"/>
  <c r="AO59" i="55"/>
  <c r="AN59" i="55"/>
  <c r="AL59" i="55"/>
  <c r="AI59" i="55"/>
  <c r="AH59" i="55"/>
  <c r="AG59" i="55"/>
  <c r="AF59" i="55"/>
  <c r="AE59" i="55"/>
  <c r="AD59" i="55"/>
  <c r="AC59" i="55"/>
  <c r="Z59" i="55"/>
  <c r="Y59" i="55"/>
  <c r="X59" i="55"/>
  <c r="W59" i="55"/>
  <c r="V59" i="55"/>
  <c r="U59" i="55"/>
  <c r="T59" i="55"/>
  <c r="Q59" i="55"/>
  <c r="P59" i="55"/>
  <c r="O59" i="55"/>
  <c r="N59" i="55"/>
  <c r="M59" i="55"/>
  <c r="L59" i="55"/>
  <c r="K59" i="55"/>
  <c r="AR58" i="55"/>
  <c r="AQ58" i="55"/>
  <c r="AP58" i="55"/>
  <c r="AO58" i="55"/>
  <c r="AN58" i="55"/>
  <c r="AL58" i="55"/>
  <c r="AI58" i="55"/>
  <c r="AH58" i="55"/>
  <c r="AG58" i="55"/>
  <c r="AF58" i="55"/>
  <c r="AE58" i="55"/>
  <c r="AD58" i="55"/>
  <c r="AC58" i="55"/>
  <c r="Z58" i="55"/>
  <c r="Y58" i="55"/>
  <c r="X58" i="55"/>
  <c r="W58" i="55"/>
  <c r="V58" i="55"/>
  <c r="U58" i="55"/>
  <c r="T58" i="55"/>
  <c r="Q58" i="55"/>
  <c r="P58" i="55"/>
  <c r="O58" i="55"/>
  <c r="N58" i="55"/>
  <c r="M58" i="55"/>
  <c r="L58" i="55"/>
  <c r="K58" i="55"/>
  <c r="AR57" i="55"/>
  <c r="AQ57" i="55"/>
  <c r="AP57" i="55"/>
  <c r="AO57" i="55"/>
  <c r="AN57" i="55"/>
  <c r="AL57" i="55"/>
  <c r="AI57" i="55"/>
  <c r="AH57" i="55"/>
  <c r="AG57" i="55"/>
  <c r="AF57" i="55"/>
  <c r="AE57" i="55"/>
  <c r="AD57" i="55"/>
  <c r="AC57" i="55"/>
  <c r="Z57" i="55"/>
  <c r="Y57" i="55"/>
  <c r="X57" i="55"/>
  <c r="W57" i="55"/>
  <c r="V57" i="55"/>
  <c r="U57" i="55"/>
  <c r="T57" i="55"/>
  <c r="Q57" i="55"/>
  <c r="P57" i="55"/>
  <c r="O57" i="55"/>
  <c r="N57" i="55"/>
  <c r="M57" i="55"/>
  <c r="L57" i="55"/>
  <c r="K57" i="55"/>
  <c r="AR56" i="55"/>
  <c r="AQ56" i="55"/>
  <c r="AP56" i="55"/>
  <c r="AO56" i="55"/>
  <c r="AN56" i="55"/>
  <c r="AL56" i="55"/>
  <c r="AI56" i="55"/>
  <c r="AH56" i="55"/>
  <c r="AG56" i="55"/>
  <c r="AF56" i="55"/>
  <c r="AE56" i="55"/>
  <c r="AD56" i="55"/>
  <c r="AC56" i="55"/>
  <c r="Z56" i="55"/>
  <c r="Y56" i="55"/>
  <c r="X56" i="55"/>
  <c r="W56" i="55"/>
  <c r="V56" i="55"/>
  <c r="U56" i="55"/>
  <c r="T56" i="55"/>
  <c r="Q56" i="55"/>
  <c r="P56" i="55"/>
  <c r="O56" i="55"/>
  <c r="N56" i="55"/>
  <c r="M56" i="55"/>
  <c r="L56" i="55"/>
  <c r="K56" i="55"/>
  <c r="AR55" i="55"/>
  <c r="AQ55" i="55"/>
  <c r="AP55" i="55"/>
  <c r="AO55" i="55"/>
  <c r="AN55" i="55"/>
  <c r="AL55" i="55"/>
  <c r="AI55" i="55"/>
  <c r="AH55" i="55"/>
  <c r="AG55" i="55"/>
  <c r="AF55" i="55"/>
  <c r="AE55" i="55"/>
  <c r="AD55" i="55"/>
  <c r="AC55" i="55"/>
  <c r="Z55" i="55"/>
  <c r="Y55" i="55"/>
  <c r="X55" i="55"/>
  <c r="W55" i="55"/>
  <c r="V55" i="55"/>
  <c r="U55" i="55"/>
  <c r="T55" i="55"/>
  <c r="Q55" i="55"/>
  <c r="P55" i="55"/>
  <c r="O55" i="55"/>
  <c r="N55" i="55"/>
  <c r="M55" i="55"/>
  <c r="L55" i="55"/>
  <c r="K55" i="55"/>
  <c r="AR54" i="55"/>
  <c r="AQ54" i="55"/>
  <c r="AP54" i="55"/>
  <c r="AO54" i="55"/>
  <c r="AN54" i="55"/>
  <c r="AL54" i="55"/>
  <c r="AI54" i="55"/>
  <c r="AH54" i="55"/>
  <c r="AG54" i="55"/>
  <c r="AF54" i="55"/>
  <c r="AE54" i="55"/>
  <c r="AD54" i="55"/>
  <c r="AC54" i="55"/>
  <c r="Z54" i="55"/>
  <c r="Y54" i="55"/>
  <c r="X54" i="55"/>
  <c r="W54" i="55"/>
  <c r="V54" i="55"/>
  <c r="U54" i="55"/>
  <c r="T54" i="55"/>
  <c r="Q54" i="55"/>
  <c r="P54" i="55"/>
  <c r="O54" i="55"/>
  <c r="N54" i="55"/>
  <c r="M54" i="55"/>
  <c r="L54" i="55"/>
  <c r="K54" i="55"/>
  <c r="AR53" i="55"/>
  <c r="AQ53" i="55"/>
  <c r="AP53" i="55"/>
  <c r="AO53" i="55"/>
  <c r="AN53" i="55"/>
  <c r="AL53" i="55"/>
  <c r="AI53" i="55"/>
  <c r="AH53" i="55"/>
  <c r="AG53" i="55"/>
  <c r="AF53" i="55"/>
  <c r="AE53" i="55"/>
  <c r="AD53" i="55"/>
  <c r="AC53" i="55"/>
  <c r="Z53" i="55"/>
  <c r="Y53" i="55"/>
  <c r="X53" i="55"/>
  <c r="W53" i="55"/>
  <c r="V53" i="55"/>
  <c r="U53" i="55"/>
  <c r="T53" i="55"/>
  <c r="Q53" i="55"/>
  <c r="P53" i="55"/>
  <c r="O53" i="55"/>
  <c r="N53" i="55"/>
  <c r="M53" i="55"/>
  <c r="L53" i="55"/>
  <c r="K53" i="55"/>
  <c r="AR52" i="55"/>
  <c r="AQ52" i="55"/>
  <c r="AP52" i="55"/>
  <c r="AO52" i="55"/>
  <c r="AN52" i="55"/>
  <c r="AL52" i="55"/>
  <c r="AI52" i="55"/>
  <c r="AH52" i="55"/>
  <c r="AG52" i="55"/>
  <c r="AF52" i="55"/>
  <c r="AE52" i="55"/>
  <c r="AD52" i="55"/>
  <c r="AC52" i="55"/>
  <c r="Z52" i="55"/>
  <c r="Y52" i="55"/>
  <c r="X52" i="55"/>
  <c r="W52" i="55"/>
  <c r="V52" i="55"/>
  <c r="U52" i="55"/>
  <c r="T52" i="55"/>
  <c r="Q52" i="55"/>
  <c r="P52" i="55"/>
  <c r="O52" i="55"/>
  <c r="N52" i="55"/>
  <c r="M52" i="55"/>
  <c r="L52" i="55"/>
  <c r="K52" i="55"/>
  <c r="AR51" i="55"/>
  <c r="AQ51" i="55"/>
  <c r="AP51" i="55"/>
  <c r="AO51" i="55"/>
  <c r="AN51" i="55"/>
  <c r="AL51" i="55"/>
  <c r="AI51" i="55"/>
  <c r="AH51" i="55"/>
  <c r="AG51" i="55"/>
  <c r="AF51" i="55"/>
  <c r="AE51" i="55"/>
  <c r="AD51" i="55"/>
  <c r="AC51" i="55"/>
  <c r="Z51" i="55"/>
  <c r="Y51" i="55"/>
  <c r="X51" i="55"/>
  <c r="W51" i="55"/>
  <c r="V51" i="55"/>
  <c r="U51" i="55"/>
  <c r="T51" i="55"/>
  <c r="Q51" i="55"/>
  <c r="P51" i="55"/>
  <c r="O51" i="55"/>
  <c r="N51" i="55"/>
  <c r="M51" i="55"/>
  <c r="L51" i="55"/>
  <c r="K51" i="55"/>
  <c r="AR50" i="55"/>
  <c r="AQ50" i="55"/>
  <c r="AP50" i="55"/>
  <c r="AO50" i="55"/>
  <c r="AN50" i="55"/>
  <c r="AL50" i="55"/>
  <c r="AI50" i="55"/>
  <c r="AH50" i="55"/>
  <c r="AG50" i="55"/>
  <c r="AF50" i="55"/>
  <c r="AE50" i="55"/>
  <c r="AD50" i="55"/>
  <c r="AC50" i="55"/>
  <c r="Z50" i="55"/>
  <c r="Y50" i="55"/>
  <c r="X50" i="55"/>
  <c r="W50" i="55"/>
  <c r="V50" i="55"/>
  <c r="U50" i="55"/>
  <c r="T50" i="55"/>
  <c r="Q50" i="55"/>
  <c r="P50" i="55"/>
  <c r="O50" i="55"/>
  <c r="N50" i="55"/>
  <c r="M50" i="55"/>
  <c r="L50" i="55"/>
  <c r="K50" i="55"/>
  <c r="AR42" i="55"/>
  <c r="AQ42" i="55"/>
  <c r="AP42" i="55"/>
  <c r="AO42" i="55"/>
  <c r="AN42" i="55"/>
  <c r="AM42" i="55"/>
  <c r="AL42" i="55"/>
  <c r="AI42" i="55"/>
  <c r="AH42" i="55"/>
  <c r="AG42" i="55"/>
  <c r="AF42" i="55"/>
  <c r="AE42" i="55"/>
  <c r="AD42" i="55"/>
  <c r="AC42" i="55"/>
  <c r="Z42" i="55"/>
  <c r="Y42" i="55"/>
  <c r="X42" i="55"/>
  <c r="W42" i="55"/>
  <c r="V42" i="55"/>
  <c r="U42" i="55"/>
  <c r="T42" i="55"/>
  <c r="Q42" i="55"/>
  <c r="P42" i="55"/>
  <c r="O42" i="55"/>
  <c r="N42" i="55"/>
  <c r="M42" i="55"/>
  <c r="L42" i="55"/>
  <c r="K42" i="55"/>
  <c r="AR41" i="55"/>
  <c r="AQ41" i="55"/>
  <c r="AP41" i="55"/>
  <c r="AO41" i="55"/>
  <c r="AN41" i="55"/>
  <c r="AM41" i="55"/>
  <c r="AL41" i="55"/>
  <c r="AI41" i="55"/>
  <c r="AH41" i="55"/>
  <c r="AG41" i="55"/>
  <c r="AF41" i="55"/>
  <c r="AE41" i="55"/>
  <c r="AD41" i="55"/>
  <c r="AC41" i="55"/>
  <c r="Z41" i="55"/>
  <c r="Y41" i="55"/>
  <c r="X41" i="55"/>
  <c r="W41" i="55"/>
  <c r="V41" i="55"/>
  <c r="U41" i="55"/>
  <c r="T41" i="55"/>
  <c r="Q41" i="55"/>
  <c r="P41" i="55"/>
  <c r="O41" i="55"/>
  <c r="N41" i="55"/>
  <c r="M41" i="55"/>
  <c r="L41" i="55"/>
  <c r="K41" i="55"/>
  <c r="AR40" i="55"/>
  <c r="AQ40" i="55"/>
  <c r="AP40" i="55"/>
  <c r="AO40" i="55"/>
  <c r="AN40" i="55"/>
  <c r="AM40" i="55"/>
  <c r="AL40" i="55"/>
  <c r="AI40" i="55"/>
  <c r="AH40" i="55"/>
  <c r="AG40" i="55"/>
  <c r="AF40" i="55"/>
  <c r="AE40" i="55"/>
  <c r="AD40" i="55"/>
  <c r="AC40" i="55"/>
  <c r="Z40" i="55"/>
  <c r="Y40" i="55"/>
  <c r="X40" i="55"/>
  <c r="W40" i="55"/>
  <c r="V40" i="55"/>
  <c r="U40" i="55"/>
  <c r="T40" i="55"/>
  <c r="Q40" i="55"/>
  <c r="P40" i="55"/>
  <c r="O40" i="55"/>
  <c r="N40" i="55"/>
  <c r="M40" i="55"/>
  <c r="L40" i="55"/>
  <c r="K40" i="55"/>
  <c r="AR39" i="55"/>
  <c r="AQ39" i="55"/>
  <c r="AP39" i="55"/>
  <c r="AO39" i="55"/>
  <c r="AN39" i="55"/>
  <c r="AM39" i="55"/>
  <c r="AL39" i="55"/>
  <c r="AI39" i="55"/>
  <c r="AH39" i="55"/>
  <c r="AG39" i="55"/>
  <c r="AF39" i="55"/>
  <c r="AE39" i="55"/>
  <c r="AD39" i="55"/>
  <c r="AC39" i="55"/>
  <c r="Z39" i="55"/>
  <c r="Y39" i="55"/>
  <c r="X39" i="55"/>
  <c r="W39" i="55"/>
  <c r="V39" i="55"/>
  <c r="U39" i="55"/>
  <c r="T39" i="55"/>
  <c r="Q39" i="55"/>
  <c r="P39" i="55"/>
  <c r="O39" i="55"/>
  <c r="N39" i="55"/>
  <c r="M39" i="55"/>
  <c r="L39" i="55"/>
  <c r="K39" i="55"/>
  <c r="AR38" i="55"/>
  <c r="AQ38" i="55"/>
  <c r="AP38" i="55"/>
  <c r="AO38" i="55"/>
  <c r="AN38" i="55"/>
  <c r="AM38" i="55"/>
  <c r="AL38" i="55"/>
  <c r="AI38" i="55"/>
  <c r="AH38" i="55"/>
  <c r="AG38" i="55"/>
  <c r="AF38" i="55"/>
  <c r="AE38" i="55"/>
  <c r="AD38" i="55"/>
  <c r="AC38" i="55"/>
  <c r="Z38" i="55"/>
  <c r="Y38" i="55"/>
  <c r="X38" i="55"/>
  <c r="W38" i="55"/>
  <c r="V38" i="55"/>
  <c r="U38" i="55"/>
  <c r="T38" i="55"/>
  <c r="Q38" i="55"/>
  <c r="P38" i="55"/>
  <c r="O38" i="55"/>
  <c r="N38" i="55"/>
  <c r="M38" i="55"/>
  <c r="L38" i="55"/>
  <c r="K38" i="55"/>
  <c r="AR37" i="55"/>
  <c r="AQ37" i="55"/>
  <c r="AP37" i="55"/>
  <c r="AO37" i="55"/>
  <c r="AN37" i="55"/>
  <c r="AM37" i="55"/>
  <c r="AL37" i="55"/>
  <c r="AI37" i="55"/>
  <c r="AH37" i="55"/>
  <c r="AG37" i="55"/>
  <c r="AF37" i="55"/>
  <c r="AE37" i="55"/>
  <c r="AD37" i="55"/>
  <c r="AC37" i="55"/>
  <c r="Z37" i="55"/>
  <c r="Y37" i="55"/>
  <c r="X37" i="55"/>
  <c r="W37" i="55"/>
  <c r="V37" i="55"/>
  <c r="U37" i="55"/>
  <c r="T37" i="55"/>
  <c r="Q37" i="55"/>
  <c r="P37" i="55"/>
  <c r="O37" i="55"/>
  <c r="N37" i="55"/>
  <c r="M37" i="55"/>
  <c r="L37" i="55"/>
  <c r="K37" i="55"/>
  <c r="AR36" i="55"/>
  <c r="AQ36" i="55"/>
  <c r="AP36" i="55"/>
  <c r="AO36" i="55"/>
  <c r="AN36" i="55"/>
  <c r="AM36" i="55"/>
  <c r="AL36" i="55"/>
  <c r="AI36" i="55"/>
  <c r="AH36" i="55"/>
  <c r="AG36" i="55"/>
  <c r="AF36" i="55"/>
  <c r="AE36" i="55"/>
  <c r="AD36" i="55"/>
  <c r="AC36" i="55"/>
  <c r="Z36" i="55"/>
  <c r="Y36" i="55"/>
  <c r="X36" i="55"/>
  <c r="W36" i="55"/>
  <c r="V36" i="55"/>
  <c r="U36" i="55"/>
  <c r="T36" i="55"/>
  <c r="Q36" i="55"/>
  <c r="P36" i="55"/>
  <c r="O36" i="55"/>
  <c r="N36" i="55"/>
  <c r="M36" i="55"/>
  <c r="L36" i="55"/>
  <c r="K36" i="55"/>
  <c r="AR35" i="55"/>
  <c r="AQ35" i="55"/>
  <c r="AP35" i="55"/>
  <c r="AO35" i="55"/>
  <c r="AN35" i="55"/>
  <c r="AM35" i="55"/>
  <c r="AL35" i="55"/>
  <c r="AI35" i="55"/>
  <c r="AH35" i="55"/>
  <c r="AG35" i="55"/>
  <c r="AF35" i="55"/>
  <c r="AE35" i="55"/>
  <c r="AD35" i="55"/>
  <c r="AC35" i="55"/>
  <c r="Z35" i="55"/>
  <c r="Y35" i="55"/>
  <c r="X35" i="55"/>
  <c r="W35" i="55"/>
  <c r="V35" i="55"/>
  <c r="U35" i="55"/>
  <c r="T35" i="55"/>
  <c r="Q35" i="55"/>
  <c r="P35" i="55"/>
  <c r="O35" i="55"/>
  <c r="N35" i="55"/>
  <c r="M35" i="55"/>
  <c r="L35" i="55"/>
  <c r="K35" i="55"/>
  <c r="AR34" i="55"/>
  <c r="AQ34" i="55"/>
  <c r="AP34" i="55"/>
  <c r="AO34" i="55"/>
  <c r="AN34" i="55"/>
  <c r="AM34" i="55"/>
  <c r="AL34" i="55"/>
  <c r="AI34" i="55"/>
  <c r="AH34" i="55"/>
  <c r="AG34" i="55"/>
  <c r="AF34" i="55"/>
  <c r="AE34" i="55"/>
  <c r="AD34" i="55"/>
  <c r="AC34" i="55"/>
  <c r="Z34" i="55"/>
  <c r="Y34" i="55"/>
  <c r="X34" i="55"/>
  <c r="W34" i="55"/>
  <c r="V34" i="55"/>
  <c r="U34" i="55"/>
  <c r="T34" i="55"/>
  <c r="Q34" i="55"/>
  <c r="P34" i="55"/>
  <c r="O34" i="55"/>
  <c r="N34" i="55"/>
  <c r="M34" i="55"/>
  <c r="L34" i="55"/>
  <c r="K34" i="55"/>
  <c r="AR33" i="55"/>
  <c r="AQ33" i="55"/>
  <c r="AP33" i="55"/>
  <c r="AO33" i="55"/>
  <c r="AN33" i="55"/>
  <c r="AM33" i="55"/>
  <c r="AL33" i="55"/>
  <c r="AI33" i="55"/>
  <c r="AH33" i="55"/>
  <c r="AG33" i="55"/>
  <c r="AF33" i="55"/>
  <c r="AE33" i="55"/>
  <c r="AD33" i="55"/>
  <c r="AC33" i="55"/>
  <c r="Z33" i="55"/>
  <c r="Y33" i="55"/>
  <c r="X33" i="55"/>
  <c r="W33" i="55"/>
  <c r="V33" i="55"/>
  <c r="U33" i="55"/>
  <c r="T33" i="55"/>
  <c r="Q33" i="55"/>
  <c r="P33" i="55"/>
  <c r="O33" i="55"/>
  <c r="N33" i="55"/>
  <c r="M33" i="55"/>
  <c r="L33" i="55"/>
  <c r="K33" i="55"/>
  <c r="AR32" i="55"/>
  <c r="AQ32" i="55"/>
  <c r="AP32" i="55"/>
  <c r="AO32" i="55"/>
  <c r="AN32" i="55"/>
  <c r="AM32" i="55"/>
  <c r="AL32" i="55"/>
  <c r="AI32" i="55"/>
  <c r="AH32" i="55"/>
  <c r="AG32" i="55"/>
  <c r="AF32" i="55"/>
  <c r="AE32" i="55"/>
  <c r="AD32" i="55"/>
  <c r="AC32" i="55"/>
  <c r="Z32" i="55"/>
  <c r="Y32" i="55"/>
  <c r="X32" i="55"/>
  <c r="W32" i="55"/>
  <c r="V32" i="55"/>
  <c r="U32" i="55"/>
  <c r="T32" i="55"/>
  <c r="Q32" i="55"/>
  <c r="P32" i="55"/>
  <c r="O32" i="55"/>
  <c r="N32" i="55"/>
  <c r="M32" i="55"/>
  <c r="L32" i="55"/>
  <c r="K32" i="55"/>
  <c r="AR31" i="55"/>
  <c r="AQ31" i="55"/>
  <c r="AP31" i="55"/>
  <c r="AO31" i="55"/>
  <c r="AN31" i="55"/>
  <c r="AM31" i="55"/>
  <c r="AL31" i="55"/>
  <c r="AI31" i="55"/>
  <c r="AH31" i="55"/>
  <c r="AG31" i="55"/>
  <c r="AF31" i="55"/>
  <c r="AE31" i="55"/>
  <c r="AD31" i="55"/>
  <c r="AC31" i="55"/>
  <c r="Z31" i="55"/>
  <c r="Y31" i="55"/>
  <c r="X31" i="55"/>
  <c r="W31" i="55"/>
  <c r="V31" i="55"/>
  <c r="U31" i="55"/>
  <c r="T31" i="55"/>
  <c r="Q31" i="55"/>
  <c r="P31" i="55"/>
  <c r="O31" i="55"/>
  <c r="N31" i="55"/>
  <c r="M31" i="55"/>
  <c r="L31" i="55"/>
  <c r="K31" i="55"/>
  <c r="AR30" i="55"/>
  <c r="AQ30" i="55"/>
  <c r="AP30" i="55"/>
  <c r="AO30" i="55"/>
  <c r="AN30" i="55"/>
  <c r="AM30" i="55"/>
  <c r="AL30" i="55"/>
  <c r="AI30" i="55"/>
  <c r="AH30" i="55"/>
  <c r="AG30" i="55"/>
  <c r="AF30" i="55"/>
  <c r="AE30" i="55"/>
  <c r="AD30" i="55"/>
  <c r="AC30" i="55"/>
  <c r="Z30" i="55"/>
  <c r="Y30" i="55"/>
  <c r="X30" i="55"/>
  <c r="W30" i="55"/>
  <c r="V30" i="55"/>
  <c r="U30" i="55"/>
  <c r="T30" i="55"/>
  <c r="Q30" i="55"/>
  <c r="P30" i="55"/>
  <c r="O30" i="55"/>
  <c r="N30" i="55"/>
  <c r="M30" i="55"/>
  <c r="L30" i="55"/>
  <c r="K30" i="55"/>
  <c r="AR29" i="55"/>
  <c r="AQ29" i="55"/>
  <c r="AP29" i="55"/>
  <c r="AO29" i="55"/>
  <c r="AN29" i="55"/>
  <c r="AM29" i="55"/>
  <c r="AL29" i="55"/>
  <c r="AI29" i="55"/>
  <c r="AH29" i="55"/>
  <c r="AG29" i="55"/>
  <c r="AF29" i="55"/>
  <c r="AE29" i="55"/>
  <c r="AD29" i="55"/>
  <c r="AC29" i="55"/>
  <c r="Z29" i="55"/>
  <c r="Y29" i="55"/>
  <c r="X29" i="55"/>
  <c r="W29" i="55"/>
  <c r="V29" i="55"/>
  <c r="U29" i="55"/>
  <c r="T29" i="55"/>
  <c r="Q29" i="55"/>
  <c r="P29" i="55"/>
  <c r="O29" i="55"/>
  <c r="N29" i="55"/>
  <c r="M29" i="55"/>
  <c r="L29" i="55"/>
  <c r="K29" i="55"/>
  <c r="AR28" i="55"/>
  <c r="AQ28" i="55"/>
  <c r="AP28" i="55"/>
  <c r="AO28" i="55"/>
  <c r="AN28" i="55"/>
  <c r="AM28" i="55"/>
  <c r="AL28" i="55"/>
  <c r="AI28" i="55"/>
  <c r="AH28" i="55"/>
  <c r="AG28" i="55"/>
  <c r="AF28" i="55"/>
  <c r="AE28" i="55"/>
  <c r="AD28" i="55"/>
  <c r="AC28" i="55"/>
  <c r="Z28" i="55"/>
  <c r="Y28" i="55"/>
  <c r="X28" i="55"/>
  <c r="W28" i="55"/>
  <c r="V28" i="55"/>
  <c r="U28" i="55"/>
  <c r="T28" i="55"/>
  <c r="Q28" i="55"/>
  <c r="P28" i="55"/>
  <c r="O28" i="55"/>
  <c r="N28" i="55"/>
  <c r="M28" i="55"/>
  <c r="L28" i="55"/>
  <c r="K28" i="55"/>
  <c r="AC64" i="54"/>
  <c r="AB64" i="54"/>
  <c r="AA64" i="54"/>
  <c r="Z64" i="54"/>
  <c r="W64" i="54"/>
  <c r="V64" i="54"/>
  <c r="U64" i="54"/>
  <c r="T64" i="54"/>
  <c r="Q64" i="54"/>
  <c r="P64" i="54"/>
  <c r="O64" i="54"/>
  <c r="N64" i="54"/>
  <c r="AC63" i="54"/>
  <c r="AB63" i="54"/>
  <c r="AA63" i="54"/>
  <c r="Z63" i="54"/>
  <c r="W63" i="54"/>
  <c r="V63" i="54"/>
  <c r="U63" i="54"/>
  <c r="T63" i="54"/>
  <c r="Q63" i="54"/>
  <c r="P63" i="54"/>
  <c r="O63" i="54"/>
  <c r="N63" i="54"/>
  <c r="AC62" i="54"/>
  <c r="AB62" i="54"/>
  <c r="AA62" i="54"/>
  <c r="AC61" i="54"/>
  <c r="AB61" i="54"/>
  <c r="AA61" i="54"/>
  <c r="Z61" i="54"/>
  <c r="W61" i="54"/>
  <c r="V61" i="54"/>
  <c r="U61" i="54"/>
  <c r="T61" i="54"/>
  <c r="Q61" i="54"/>
  <c r="P61" i="54"/>
  <c r="O61" i="54"/>
  <c r="N61" i="54"/>
  <c r="AB60" i="54"/>
  <c r="AA60" i="54"/>
  <c r="Z60" i="54"/>
  <c r="U60" i="54"/>
  <c r="T60" i="54"/>
  <c r="O60" i="54"/>
  <c r="N60" i="54"/>
  <c r="AB59" i="54"/>
  <c r="AA59" i="54"/>
  <c r="Z59" i="54"/>
  <c r="V59" i="54"/>
  <c r="U59" i="54"/>
  <c r="T59" i="54"/>
  <c r="P59" i="54"/>
  <c r="O59" i="54"/>
  <c r="N59" i="54"/>
  <c r="AC58" i="54"/>
  <c r="AB58" i="54"/>
  <c r="AA58" i="54"/>
  <c r="Z58" i="54"/>
  <c r="AC57" i="54"/>
  <c r="AA57" i="54"/>
  <c r="Z57" i="54"/>
  <c r="W57" i="54"/>
  <c r="U57" i="54"/>
  <c r="T57" i="54"/>
  <c r="Q57" i="54"/>
  <c r="O57" i="54"/>
  <c r="N57" i="54"/>
  <c r="AC56" i="54"/>
  <c r="AB56" i="54"/>
  <c r="AA56" i="54"/>
  <c r="Z56" i="54"/>
  <c r="W56" i="54"/>
  <c r="V56" i="54"/>
  <c r="U56" i="54"/>
  <c r="Q56" i="54"/>
  <c r="P56" i="54"/>
  <c r="O56" i="54"/>
  <c r="AC55" i="54"/>
  <c r="AB55" i="54"/>
  <c r="AA55" i="54"/>
  <c r="Z55" i="54"/>
  <c r="W55" i="54"/>
  <c r="V55" i="54"/>
  <c r="U55" i="54"/>
  <c r="T55" i="54"/>
  <c r="Q55" i="54"/>
  <c r="N55" i="54"/>
  <c r="AC54" i="54"/>
  <c r="AB54" i="54"/>
  <c r="AA54" i="54"/>
  <c r="Z54" i="54"/>
  <c r="W54" i="54"/>
  <c r="V54" i="54"/>
  <c r="U54" i="54"/>
  <c r="T54" i="54"/>
  <c r="Q54" i="54"/>
  <c r="P54" i="54"/>
  <c r="O54" i="54"/>
  <c r="N54" i="54"/>
  <c r="AC53" i="54"/>
  <c r="AB53" i="54"/>
  <c r="AA53" i="54"/>
  <c r="Z53" i="54"/>
  <c r="AC52" i="54"/>
  <c r="AB52" i="54"/>
  <c r="AA52" i="54"/>
  <c r="Z52" i="54"/>
  <c r="W52" i="54"/>
  <c r="V52" i="54"/>
  <c r="U52" i="54"/>
  <c r="T52" i="54"/>
  <c r="Q52" i="54"/>
  <c r="P52" i="54"/>
  <c r="O52" i="54"/>
  <c r="N52" i="54"/>
  <c r="AC51" i="54"/>
  <c r="AB51" i="54"/>
  <c r="AA51" i="54"/>
  <c r="Z51" i="54"/>
  <c r="W51" i="54"/>
  <c r="V51" i="54"/>
  <c r="U51" i="54"/>
  <c r="T51" i="54"/>
  <c r="Q51" i="54"/>
  <c r="P51" i="54"/>
  <c r="O51" i="54"/>
  <c r="N51" i="54"/>
  <c r="BG66" i="53"/>
  <c r="BF66" i="53"/>
  <c r="BE66" i="53"/>
  <c r="BD66" i="53"/>
  <c r="BC66" i="53"/>
  <c r="BB66" i="53"/>
  <c r="BA66" i="53"/>
  <c r="AZ66" i="53"/>
  <c r="AY66" i="53"/>
  <c r="AX66" i="53"/>
  <c r="AU66" i="53"/>
  <c r="AT66" i="53"/>
  <c r="AS66" i="53"/>
  <c r="AR66" i="53"/>
  <c r="AQ66" i="53"/>
  <c r="AP66" i="53"/>
  <c r="AO66" i="53"/>
  <c r="AN66" i="53"/>
  <c r="AM66" i="53"/>
  <c r="AL66" i="53"/>
  <c r="AI66" i="53"/>
  <c r="AH66" i="53"/>
  <c r="AG66" i="53"/>
  <c r="AF66" i="53"/>
  <c r="AE66" i="53"/>
  <c r="AD66" i="53"/>
  <c r="AC66" i="53"/>
  <c r="AB66" i="53"/>
  <c r="AA66" i="53"/>
  <c r="Z66" i="53"/>
  <c r="W66" i="53"/>
  <c r="V66" i="53"/>
  <c r="U66" i="53"/>
  <c r="T66" i="53"/>
  <c r="S66" i="53"/>
  <c r="R66" i="53"/>
  <c r="Q66" i="53"/>
  <c r="P66" i="53"/>
  <c r="O66" i="53"/>
  <c r="N66" i="53"/>
  <c r="BG65" i="53"/>
  <c r="BF65" i="53"/>
  <c r="BE65" i="53"/>
  <c r="BD65" i="53"/>
  <c r="BC65" i="53"/>
  <c r="BB65" i="53"/>
  <c r="BA65" i="53"/>
  <c r="AZ65" i="53"/>
  <c r="AY65" i="53"/>
  <c r="AX65" i="53"/>
  <c r="AU65" i="53"/>
  <c r="AT65" i="53"/>
  <c r="AS65" i="53"/>
  <c r="AR65" i="53"/>
  <c r="AQ65" i="53"/>
  <c r="AP65" i="53"/>
  <c r="AO65" i="53"/>
  <c r="AN65" i="53"/>
  <c r="AM65" i="53"/>
  <c r="AL65" i="53"/>
  <c r="AI65" i="53"/>
  <c r="AH65" i="53"/>
  <c r="AG65" i="53"/>
  <c r="AF65" i="53"/>
  <c r="AE65" i="53"/>
  <c r="AD65" i="53"/>
  <c r="AC65" i="53"/>
  <c r="AB65" i="53"/>
  <c r="AA65" i="53"/>
  <c r="Z65" i="53"/>
  <c r="W65" i="53"/>
  <c r="V65" i="53"/>
  <c r="U65" i="53"/>
  <c r="T65" i="53"/>
  <c r="S65" i="53"/>
  <c r="R65" i="53"/>
  <c r="Q65" i="53"/>
  <c r="P65" i="53"/>
  <c r="O65" i="53"/>
  <c r="N65" i="53"/>
  <c r="BG64" i="53"/>
  <c r="BF64" i="53"/>
  <c r="BE64" i="53"/>
  <c r="BD64" i="53"/>
  <c r="BC64" i="53"/>
  <c r="BB64" i="53"/>
  <c r="BA64" i="53"/>
  <c r="AZ64" i="53"/>
  <c r="AY64" i="53"/>
  <c r="AX64" i="53"/>
  <c r="AU64" i="53"/>
  <c r="AT64" i="53"/>
  <c r="AS64" i="53"/>
  <c r="AR64" i="53"/>
  <c r="AQ64" i="53"/>
  <c r="AP64" i="53"/>
  <c r="AO64" i="53"/>
  <c r="AN64" i="53"/>
  <c r="AM64" i="53"/>
  <c r="AL64" i="53"/>
  <c r="AI64" i="53"/>
  <c r="AH64" i="53"/>
  <c r="AG64" i="53"/>
  <c r="AF64" i="53"/>
  <c r="AE64" i="53"/>
  <c r="AD64" i="53"/>
  <c r="AC64" i="53"/>
  <c r="AB64" i="53"/>
  <c r="AA64" i="53"/>
  <c r="Z64" i="53"/>
  <c r="W64" i="53"/>
  <c r="V64" i="53"/>
  <c r="U64" i="53"/>
  <c r="T64" i="53"/>
  <c r="S64" i="53"/>
  <c r="R64" i="53"/>
  <c r="Q64" i="53"/>
  <c r="P64" i="53"/>
  <c r="O64" i="53"/>
  <c r="N64" i="53"/>
  <c r="BG63" i="53"/>
  <c r="BF63" i="53"/>
  <c r="BE63" i="53"/>
  <c r="BD63" i="53"/>
  <c r="BC63" i="53"/>
  <c r="BB63" i="53"/>
  <c r="BA63" i="53"/>
  <c r="AZ63" i="53"/>
  <c r="AY63" i="53"/>
  <c r="AX63" i="53"/>
  <c r="AU63" i="53"/>
  <c r="AT63" i="53"/>
  <c r="AS63" i="53"/>
  <c r="AR63" i="53"/>
  <c r="AQ63" i="53"/>
  <c r="AP63" i="53"/>
  <c r="AO63" i="53"/>
  <c r="AN63" i="53"/>
  <c r="AM63" i="53"/>
  <c r="AL63" i="53"/>
  <c r="AI63" i="53"/>
  <c r="AH63" i="53"/>
  <c r="AG63" i="53"/>
  <c r="AF63" i="53"/>
  <c r="AE63" i="53"/>
  <c r="AD63" i="53"/>
  <c r="AC63" i="53"/>
  <c r="AB63" i="53"/>
  <c r="AA63" i="53"/>
  <c r="Z63" i="53"/>
  <c r="W63" i="53"/>
  <c r="V63" i="53"/>
  <c r="U63" i="53"/>
  <c r="T63" i="53"/>
  <c r="S63" i="53"/>
  <c r="R63" i="53"/>
  <c r="Q63" i="53"/>
  <c r="P63" i="53"/>
  <c r="O63" i="53"/>
  <c r="N63" i="53"/>
  <c r="BG62" i="53"/>
  <c r="BF62" i="53"/>
  <c r="BE62" i="53"/>
  <c r="BD62" i="53"/>
  <c r="BC62" i="53"/>
  <c r="BB62" i="53"/>
  <c r="BA62" i="53"/>
  <c r="AZ62" i="53"/>
  <c r="AY62" i="53"/>
  <c r="AX62" i="53"/>
  <c r="AU62" i="53"/>
  <c r="AT62" i="53"/>
  <c r="AS62" i="53"/>
  <c r="AR62" i="53"/>
  <c r="AQ62" i="53"/>
  <c r="AP62" i="53"/>
  <c r="AO62" i="53"/>
  <c r="AN62" i="53"/>
  <c r="AM62" i="53"/>
  <c r="AL62" i="53"/>
  <c r="AI62" i="53"/>
  <c r="AH62" i="53"/>
  <c r="AG62" i="53"/>
  <c r="AF62" i="53"/>
  <c r="AE62" i="53"/>
  <c r="AD62" i="53"/>
  <c r="AC62" i="53"/>
  <c r="AB62" i="53"/>
  <c r="AA62" i="53"/>
  <c r="Z62" i="53"/>
  <c r="W62" i="53"/>
  <c r="V62" i="53"/>
  <c r="U62" i="53"/>
  <c r="T62" i="53"/>
  <c r="S62" i="53"/>
  <c r="R62" i="53"/>
  <c r="Q62" i="53"/>
  <c r="P62" i="53"/>
  <c r="O62" i="53"/>
  <c r="N62" i="53"/>
  <c r="BG61" i="53"/>
  <c r="BF61" i="53"/>
  <c r="BE61" i="53"/>
  <c r="BD61" i="53"/>
  <c r="BC61" i="53"/>
  <c r="BB61" i="53"/>
  <c r="BA61" i="53"/>
  <c r="AZ61" i="53"/>
  <c r="AY61" i="53"/>
  <c r="AX61" i="53"/>
  <c r="AU61" i="53"/>
  <c r="AT61" i="53"/>
  <c r="AS61" i="53"/>
  <c r="AR61" i="53"/>
  <c r="AQ61" i="53"/>
  <c r="AP61" i="53"/>
  <c r="AO61" i="53"/>
  <c r="AN61" i="53"/>
  <c r="AM61" i="53"/>
  <c r="AL61" i="53"/>
  <c r="AI61" i="53"/>
  <c r="AH61" i="53"/>
  <c r="AG61" i="53"/>
  <c r="AF61" i="53"/>
  <c r="AE61" i="53"/>
  <c r="AD61" i="53"/>
  <c r="AC61" i="53"/>
  <c r="AB61" i="53"/>
  <c r="AA61" i="53"/>
  <c r="Z61" i="53"/>
  <c r="W61" i="53"/>
  <c r="V61" i="53"/>
  <c r="U61" i="53"/>
  <c r="T61" i="53"/>
  <c r="S61" i="53"/>
  <c r="R61" i="53"/>
  <c r="Q61" i="53"/>
  <c r="P61" i="53"/>
  <c r="O61" i="53"/>
  <c r="N61" i="53"/>
  <c r="BG60" i="53"/>
  <c r="BF60" i="53"/>
  <c r="BE60" i="53"/>
  <c r="BD60" i="53"/>
  <c r="BC60" i="53"/>
  <c r="BB60" i="53"/>
  <c r="BA60" i="53"/>
  <c r="AZ60" i="53"/>
  <c r="AY60" i="53"/>
  <c r="AX60" i="53"/>
  <c r="AU60" i="53"/>
  <c r="AT60" i="53"/>
  <c r="AS60" i="53"/>
  <c r="AR60" i="53"/>
  <c r="AQ60" i="53"/>
  <c r="AP60" i="53"/>
  <c r="AO60" i="53"/>
  <c r="AN60" i="53"/>
  <c r="AM60" i="53"/>
  <c r="AL60" i="53"/>
  <c r="AI60" i="53"/>
  <c r="AH60" i="53"/>
  <c r="AG60" i="53"/>
  <c r="AF60" i="53"/>
  <c r="AE60" i="53"/>
  <c r="AD60" i="53"/>
  <c r="AC60" i="53"/>
  <c r="AB60" i="53"/>
  <c r="AA60" i="53"/>
  <c r="Z60" i="53"/>
  <c r="W60" i="53"/>
  <c r="V60" i="53"/>
  <c r="U60" i="53"/>
  <c r="T60" i="53"/>
  <c r="S60" i="53"/>
  <c r="R60" i="53"/>
  <c r="Q60" i="53"/>
  <c r="P60" i="53"/>
  <c r="O60" i="53"/>
  <c r="N60" i="53"/>
  <c r="BG59" i="53"/>
  <c r="BF59" i="53"/>
  <c r="BE59" i="53"/>
  <c r="BD59" i="53"/>
  <c r="BC59" i="53"/>
  <c r="BB59" i="53"/>
  <c r="BA59" i="53"/>
  <c r="AZ59" i="53"/>
  <c r="AY59" i="53"/>
  <c r="AX59" i="53"/>
  <c r="AU59" i="53"/>
  <c r="AT59" i="53"/>
  <c r="AS59" i="53"/>
  <c r="AR59" i="53"/>
  <c r="AQ59" i="53"/>
  <c r="AP59" i="53"/>
  <c r="AO59" i="53"/>
  <c r="AN59" i="53"/>
  <c r="AM59" i="53"/>
  <c r="AL59" i="53"/>
  <c r="AI59" i="53"/>
  <c r="AH59" i="53"/>
  <c r="AG59" i="53"/>
  <c r="AF59" i="53"/>
  <c r="AE59" i="53"/>
  <c r="AD59" i="53"/>
  <c r="AC59" i="53"/>
  <c r="AB59" i="53"/>
  <c r="AA59" i="53"/>
  <c r="Z59" i="53"/>
  <c r="W59" i="53"/>
  <c r="V59" i="53"/>
  <c r="U59" i="53"/>
  <c r="T59" i="53"/>
  <c r="S59" i="53"/>
  <c r="R59" i="53"/>
  <c r="Q59" i="53"/>
  <c r="P59" i="53"/>
  <c r="O59" i="53"/>
  <c r="N59" i="53"/>
  <c r="BG58" i="53"/>
  <c r="BF58" i="53"/>
  <c r="BE58" i="53"/>
  <c r="BD58" i="53"/>
  <c r="BC58" i="53"/>
  <c r="BB58" i="53"/>
  <c r="BA58" i="53"/>
  <c r="AZ58" i="53"/>
  <c r="AY58" i="53"/>
  <c r="AX58" i="53"/>
  <c r="AU58" i="53"/>
  <c r="AT58" i="53"/>
  <c r="AS58" i="53"/>
  <c r="AR58" i="53"/>
  <c r="AQ58" i="53"/>
  <c r="AP58" i="53"/>
  <c r="AO58" i="53"/>
  <c r="AN58" i="53"/>
  <c r="AM58" i="53"/>
  <c r="AL58" i="53"/>
  <c r="AI58" i="53"/>
  <c r="AH58" i="53"/>
  <c r="AG58" i="53"/>
  <c r="AF58" i="53"/>
  <c r="AE58" i="53"/>
  <c r="AD58" i="53"/>
  <c r="AC58" i="53"/>
  <c r="AB58" i="53"/>
  <c r="AA58" i="53"/>
  <c r="Z58" i="53"/>
  <c r="W58" i="53"/>
  <c r="V58" i="53"/>
  <c r="U58" i="53"/>
  <c r="T58" i="53"/>
  <c r="S58" i="53"/>
  <c r="R58" i="53"/>
  <c r="Q58" i="53"/>
  <c r="P58" i="53"/>
  <c r="O58" i="53"/>
  <c r="N58" i="53"/>
  <c r="BG57" i="53"/>
  <c r="BF57" i="53"/>
  <c r="BE57" i="53"/>
  <c r="BD57" i="53"/>
  <c r="BC57" i="53"/>
  <c r="BB57" i="53"/>
  <c r="BA57" i="53"/>
  <c r="AZ57" i="53"/>
  <c r="AY57" i="53"/>
  <c r="AX57" i="53"/>
  <c r="AU57" i="53"/>
  <c r="AT57" i="53"/>
  <c r="AS57" i="53"/>
  <c r="AR57" i="53"/>
  <c r="AQ57" i="53"/>
  <c r="AP57" i="53"/>
  <c r="AO57" i="53"/>
  <c r="AN57" i="53"/>
  <c r="AM57" i="53"/>
  <c r="AL57" i="53"/>
  <c r="AI57" i="53"/>
  <c r="AH57" i="53"/>
  <c r="AG57" i="53"/>
  <c r="AF57" i="53"/>
  <c r="AE57" i="53"/>
  <c r="AD57" i="53"/>
  <c r="AC57" i="53"/>
  <c r="AB57" i="53"/>
  <c r="AA57" i="53"/>
  <c r="Z57" i="53"/>
  <c r="W57" i="53"/>
  <c r="V57" i="53"/>
  <c r="U57" i="53"/>
  <c r="T57" i="53"/>
  <c r="S57" i="53"/>
  <c r="R57" i="53"/>
  <c r="Q57" i="53"/>
  <c r="P57" i="53"/>
  <c r="O57" i="53"/>
  <c r="N57" i="53"/>
  <c r="BG56" i="53"/>
  <c r="BF56" i="53"/>
  <c r="BE56" i="53"/>
  <c r="BD56" i="53"/>
  <c r="BC56" i="53"/>
  <c r="BB56" i="53"/>
  <c r="BA56" i="53"/>
  <c r="AZ56" i="53"/>
  <c r="AY56" i="53"/>
  <c r="AX56" i="53"/>
  <c r="AU56" i="53"/>
  <c r="AT56" i="53"/>
  <c r="AS56" i="53"/>
  <c r="AR56" i="53"/>
  <c r="AQ56" i="53"/>
  <c r="AP56" i="53"/>
  <c r="AO56" i="53"/>
  <c r="AN56" i="53"/>
  <c r="AM56" i="53"/>
  <c r="AL56" i="53"/>
  <c r="AI56" i="53"/>
  <c r="AH56" i="53"/>
  <c r="AG56" i="53"/>
  <c r="AF56" i="53"/>
  <c r="AE56" i="53"/>
  <c r="AD56" i="53"/>
  <c r="AC56" i="53"/>
  <c r="AB56" i="53"/>
  <c r="AA56" i="53"/>
  <c r="Z56" i="53"/>
  <c r="W56" i="53"/>
  <c r="V56" i="53"/>
  <c r="U56" i="53"/>
  <c r="T56" i="53"/>
  <c r="S56" i="53"/>
  <c r="R56" i="53"/>
  <c r="Q56" i="53"/>
  <c r="P56" i="53"/>
  <c r="O56" i="53"/>
  <c r="N56" i="53"/>
  <c r="BG55" i="53"/>
  <c r="BF55" i="53"/>
  <c r="BE55" i="53"/>
  <c r="BD55" i="53"/>
  <c r="BC55" i="53"/>
  <c r="BB55" i="53"/>
  <c r="BA55" i="53"/>
  <c r="AZ55" i="53"/>
  <c r="AY55" i="53"/>
  <c r="AX55" i="53"/>
  <c r="AU55" i="53"/>
  <c r="AT55" i="53"/>
  <c r="AS55" i="53"/>
  <c r="AR55" i="53"/>
  <c r="AQ55" i="53"/>
  <c r="AP55" i="53"/>
  <c r="AO55" i="53"/>
  <c r="AN55" i="53"/>
  <c r="AM55" i="53"/>
  <c r="AL55" i="53"/>
  <c r="AI55" i="53"/>
  <c r="AH55" i="53"/>
  <c r="AG55" i="53"/>
  <c r="AF55" i="53"/>
  <c r="AE55" i="53"/>
  <c r="AD55" i="53"/>
  <c r="AC55" i="53"/>
  <c r="AB55" i="53"/>
  <c r="AA55" i="53"/>
  <c r="Z55" i="53"/>
  <c r="W55" i="53"/>
  <c r="V55" i="53"/>
  <c r="U55" i="53"/>
  <c r="T55" i="53"/>
  <c r="S55" i="53"/>
  <c r="R55" i="53"/>
  <c r="Q55" i="53"/>
  <c r="P55" i="53"/>
  <c r="O55" i="53"/>
  <c r="N55" i="53"/>
  <c r="BG54" i="53"/>
  <c r="BF54" i="53"/>
  <c r="BE54" i="53"/>
  <c r="BD54" i="53"/>
  <c r="BC54" i="53"/>
  <c r="BB54" i="53"/>
  <c r="BA54" i="53"/>
  <c r="AZ54" i="53"/>
  <c r="AY54" i="53"/>
  <c r="AX54" i="53"/>
  <c r="AU54" i="53"/>
  <c r="AT54" i="53"/>
  <c r="AS54" i="53"/>
  <c r="AR54" i="53"/>
  <c r="AQ54" i="53"/>
  <c r="AP54" i="53"/>
  <c r="AO54" i="53"/>
  <c r="AN54" i="53"/>
  <c r="AM54" i="53"/>
  <c r="AL54" i="53"/>
  <c r="AI54" i="53"/>
  <c r="AH54" i="53"/>
  <c r="AG54" i="53"/>
  <c r="AF54" i="53"/>
  <c r="AE54" i="53"/>
  <c r="AD54" i="53"/>
  <c r="AC54" i="53"/>
  <c r="AB54" i="53"/>
  <c r="AA54" i="53"/>
  <c r="Z54" i="53"/>
  <c r="W54" i="53"/>
  <c r="V54" i="53"/>
  <c r="U54" i="53"/>
  <c r="T54" i="53"/>
  <c r="S54" i="53"/>
  <c r="R54" i="53"/>
  <c r="Q54" i="53"/>
  <c r="P54" i="53"/>
  <c r="O54" i="53"/>
  <c r="N54" i="53"/>
  <c r="BG53" i="53"/>
  <c r="BF53" i="53"/>
  <c r="BE53" i="53"/>
  <c r="BD53" i="53"/>
  <c r="BC53" i="53"/>
  <c r="BB53" i="53"/>
  <c r="BA53" i="53"/>
  <c r="AZ53" i="53"/>
  <c r="AY53" i="53"/>
  <c r="AX53" i="53"/>
  <c r="AU53" i="53"/>
  <c r="AT53" i="53"/>
  <c r="AS53" i="53"/>
  <c r="AR53" i="53"/>
  <c r="AQ53" i="53"/>
  <c r="AP53" i="53"/>
  <c r="AO53" i="53"/>
  <c r="AN53" i="53"/>
  <c r="AM53" i="53"/>
  <c r="AL53" i="53"/>
  <c r="AI53" i="53"/>
  <c r="AH53" i="53"/>
  <c r="AG53" i="53"/>
  <c r="AF53" i="53"/>
  <c r="AE53" i="53"/>
  <c r="AD53" i="53"/>
  <c r="AC53" i="53"/>
  <c r="AB53" i="53"/>
  <c r="AA53" i="53"/>
  <c r="Z53" i="53"/>
  <c r="W53" i="53"/>
  <c r="V53" i="53"/>
  <c r="U53" i="53"/>
  <c r="T53" i="53"/>
  <c r="S53" i="53"/>
  <c r="R53" i="53"/>
  <c r="Q53" i="53"/>
  <c r="P53" i="53"/>
  <c r="O53" i="53"/>
  <c r="N53" i="53"/>
  <c r="BG52" i="53"/>
  <c r="BF52" i="53"/>
  <c r="BE52" i="53"/>
  <c r="BD52" i="53"/>
  <c r="BC52" i="53"/>
  <c r="BB52" i="53"/>
  <c r="BA52" i="53"/>
  <c r="AZ52" i="53"/>
  <c r="AY52" i="53"/>
  <c r="AX52" i="53"/>
  <c r="AU52" i="53"/>
  <c r="AT52" i="53"/>
  <c r="AS52" i="53"/>
  <c r="AR52" i="53"/>
  <c r="AQ52" i="53"/>
  <c r="AP52" i="53"/>
  <c r="AO52" i="53"/>
  <c r="AN52" i="53"/>
  <c r="AM52" i="53"/>
  <c r="AL52" i="53"/>
  <c r="AI52" i="53"/>
  <c r="AH52" i="53"/>
  <c r="AG52" i="53"/>
  <c r="AF52" i="53"/>
  <c r="AE52" i="53"/>
  <c r="AD52" i="53"/>
  <c r="AC52" i="53"/>
  <c r="AB52" i="53"/>
  <c r="AA52" i="53"/>
  <c r="Z52" i="53"/>
  <c r="W52" i="53"/>
  <c r="V52" i="53"/>
  <c r="U52" i="53"/>
  <c r="T52" i="53"/>
  <c r="S52" i="53"/>
  <c r="R52" i="53"/>
  <c r="Q52" i="53"/>
  <c r="P52" i="53"/>
  <c r="O52" i="53"/>
  <c r="N52" i="53"/>
  <c r="BG43" i="53"/>
  <c r="BF43" i="53"/>
  <c r="BE43" i="53"/>
  <c r="BD43" i="53"/>
  <c r="BC43" i="53"/>
  <c r="BB43" i="53"/>
  <c r="BA43" i="53"/>
  <c r="AZ43" i="53"/>
  <c r="AY43" i="53"/>
  <c r="AX43" i="53"/>
  <c r="AU43" i="53"/>
  <c r="AT43" i="53"/>
  <c r="AS43" i="53"/>
  <c r="AR43" i="53"/>
  <c r="AQ43" i="53"/>
  <c r="AP43" i="53"/>
  <c r="AO43" i="53"/>
  <c r="AN43" i="53"/>
  <c r="AM43" i="53"/>
  <c r="AL43" i="53"/>
  <c r="AI43" i="53"/>
  <c r="AH43" i="53"/>
  <c r="AG43" i="53"/>
  <c r="AF43" i="53"/>
  <c r="AE43" i="53"/>
  <c r="AD43" i="53"/>
  <c r="AC43" i="53"/>
  <c r="AB43" i="53"/>
  <c r="AA43" i="53"/>
  <c r="Z43" i="53"/>
  <c r="W43" i="53"/>
  <c r="V43" i="53"/>
  <c r="U43" i="53"/>
  <c r="T43" i="53"/>
  <c r="S43" i="53"/>
  <c r="R43" i="53"/>
  <c r="Q43" i="53"/>
  <c r="P43" i="53"/>
  <c r="O43" i="53"/>
  <c r="N43" i="53"/>
  <c r="BG42" i="53"/>
  <c r="BF42" i="53"/>
  <c r="BE42" i="53"/>
  <c r="BD42" i="53"/>
  <c r="BC42" i="53"/>
  <c r="BB42" i="53"/>
  <c r="BA42" i="53"/>
  <c r="AZ42" i="53"/>
  <c r="AY42" i="53"/>
  <c r="AX42" i="53"/>
  <c r="AU42" i="53"/>
  <c r="AT42" i="53"/>
  <c r="AS42" i="53"/>
  <c r="AR42" i="53"/>
  <c r="AQ42" i="53"/>
  <c r="AP42" i="53"/>
  <c r="AO42" i="53"/>
  <c r="AN42" i="53"/>
  <c r="AM42" i="53"/>
  <c r="AL42" i="53"/>
  <c r="AI42" i="53"/>
  <c r="AH42" i="53"/>
  <c r="AG42" i="53"/>
  <c r="AF42" i="53"/>
  <c r="AE42" i="53"/>
  <c r="AD42" i="53"/>
  <c r="AC42" i="53"/>
  <c r="AB42" i="53"/>
  <c r="AA42" i="53"/>
  <c r="Z42" i="53"/>
  <c r="W42" i="53"/>
  <c r="V42" i="53"/>
  <c r="U42" i="53"/>
  <c r="T42" i="53"/>
  <c r="S42" i="53"/>
  <c r="R42" i="53"/>
  <c r="Q42" i="53"/>
  <c r="P42" i="53"/>
  <c r="O42" i="53"/>
  <c r="N42" i="53"/>
  <c r="BG41" i="53"/>
  <c r="BF41" i="53"/>
  <c r="BE41" i="53"/>
  <c r="BD41" i="53"/>
  <c r="BC41" i="53"/>
  <c r="BB41" i="53"/>
  <c r="BA41" i="53"/>
  <c r="AZ41" i="53"/>
  <c r="AY41" i="53"/>
  <c r="AX41" i="53"/>
  <c r="AU41" i="53"/>
  <c r="AT41" i="53"/>
  <c r="AS41" i="53"/>
  <c r="AR41" i="53"/>
  <c r="AQ41" i="53"/>
  <c r="AP41" i="53"/>
  <c r="AO41" i="53"/>
  <c r="AN41" i="53"/>
  <c r="AM41" i="53"/>
  <c r="AL41" i="53"/>
  <c r="AI41" i="53"/>
  <c r="AH41" i="53"/>
  <c r="AG41" i="53"/>
  <c r="AF41" i="53"/>
  <c r="AE41" i="53"/>
  <c r="AD41" i="53"/>
  <c r="AC41" i="53"/>
  <c r="AB41" i="53"/>
  <c r="AA41" i="53"/>
  <c r="Z41" i="53"/>
  <c r="W41" i="53"/>
  <c r="V41" i="53"/>
  <c r="U41" i="53"/>
  <c r="T41" i="53"/>
  <c r="S41" i="53"/>
  <c r="R41" i="53"/>
  <c r="Q41" i="53"/>
  <c r="P41" i="53"/>
  <c r="O41" i="53"/>
  <c r="N41" i="53"/>
  <c r="BG40" i="53"/>
  <c r="BF40" i="53"/>
  <c r="BE40" i="53"/>
  <c r="BD40" i="53"/>
  <c r="BC40" i="53"/>
  <c r="BB40" i="53"/>
  <c r="BA40" i="53"/>
  <c r="AZ40" i="53"/>
  <c r="AY40" i="53"/>
  <c r="AX40" i="53"/>
  <c r="AU40" i="53"/>
  <c r="AT40" i="53"/>
  <c r="AS40" i="53"/>
  <c r="AR40" i="53"/>
  <c r="AQ40" i="53"/>
  <c r="AP40" i="53"/>
  <c r="AO40" i="53"/>
  <c r="AN40" i="53"/>
  <c r="AM40" i="53"/>
  <c r="AL40" i="53"/>
  <c r="AI40" i="53"/>
  <c r="AH40" i="53"/>
  <c r="AG40" i="53"/>
  <c r="AF40" i="53"/>
  <c r="AE40" i="53"/>
  <c r="AD40" i="53"/>
  <c r="AC40" i="53"/>
  <c r="AB40" i="53"/>
  <c r="AA40" i="53"/>
  <c r="Z40" i="53"/>
  <c r="W40" i="53"/>
  <c r="V40" i="53"/>
  <c r="U40" i="53"/>
  <c r="T40" i="53"/>
  <c r="S40" i="53"/>
  <c r="R40" i="53"/>
  <c r="Q40" i="53"/>
  <c r="P40" i="53"/>
  <c r="O40" i="53"/>
  <c r="N40" i="53"/>
  <c r="BG39" i="53"/>
  <c r="BF39" i="53"/>
  <c r="BE39" i="53"/>
  <c r="BD39" i="53"/>
  <c r="BC39" i="53"/>
  <c r="BB39" i="53"/>
  <c r="BA39" i="53"/>
  <c r="AZ39" i="53"/>
  <c r="AY39" i="53"/>
  <c r="AX39" i="53"/>
  <c r="AU39" i="53"/>
  <c r="AT39" i="53"/>
  <c r="AS39" i="53"/>
  <c r="AR39" i="53"/>
  <c r="AQ39" i="53"/>
  <c r="AP39" i="53"/>
  <c r="AO39" i="53"/>
  <c r="AN39" i="53"/>
  <c r="AM39" i="53"/>
  <c r="AL39" i="53"/>
  <c r="AI39" i="53"/>
  <c r="AH39" i="53"/>
  <c r="AG39" i="53"/>
  <c r="AF39" i="53"/>
  <c r="AE39" i="53"/>
  <c r="AD39" i="53"/>
  <c r="AC39" i="53"/>
  <c r="AB39" i="53"/>
  <c r="AA39" i="53"/>
  <c r="Z39" i="53"/>
  <c r="W39" i="53"/>
  <c r="V39" i="53"/>
  <c r="U39" i="53"/>
  <c r="T39" i="53"/>
  <c r="S39" i="53"/>
  <c r="R39" i="53"/>
  <c r="Q39" i="53"/>
  <c r="P39" i="53"/>
  <c r="O39" i="53"/>
  <c r="N39" i="53"/>
  <c r="BG38" i="53"/>
  <c r="BF38" i="53"/>
  <c r="BE38" i="53"/>
  <c r="BD38" i="53"/>
  <c r="BC38" i="53"/>
  <c r="BB38" i="53"/>
  <c r="BA38" i="53"/>
  <c r="AZ38" i="53"/>
  <c r="AY38" i="53"/>
  <c r="AX38" i="53"/>
  <c r="AU38" i="53"/>
  <c r="AT38" i="53"/>
  <c r="AS38" i="53"/>
  <c r="AR38" i="53"/>
  <c r="AQ38" i="53"/>
  <c r="AP38" i="53"/>
  <c r="AO38" i="53"/>
  <c r="AN38" i="53"/>
  <c r="AM38" i="53"/>
  <c r="AL38" i="53"/>
  <c r="AI38" i="53"/>
  <c r="AH38" i="53"/>
  <c r="AG38" i="53"/>
  <c r="AF38" i="53"/>
  <c r="AE38" i="53"/>
  <c r="AD38" i="53"/>
  <c r="AC38" i="53"/>
  <c r="AB38" i="53"/>
  <c r="AA38" i="53"/>
  <c r="Z38" i="53"/>
  <c r="W38" i="53"/>
  <c r="V38" i="53"/>
  <c r="U38" i="53"/>
  <c r="T38" i="53"/>
  <c r="S38" i="53"/>
  <c r="R38" i="53"/>
  <c r="Q38" i="53"/>
  <c r="P38" i="53"/>
  <c r="O38" i="53"/>
  <c r="N38" i="53"/>
  <c r="BG37" i="53"/>
  <c r="BF37" i="53"/>
  <c r="BE37" i="53"/>
  <c r="BD37" i="53"/>
  <c r="BC37" i="53"/>
  <c r="BB37" i="53"/>
  <c r="BA37" i="53"/>
  <c r="AZ37" i="53"/>
  <c r="AY37" i="53"/>
  <c r="AX37" i="53"/>
  <c r="AU37" i="53"/>
  <c r="AT37" i="53"/>
  <c r="AS37" i="53"/>
  <c r="AR37" i="53"/>
  <c r="AQ37" i="53"/>
  <c r="AP37" i="53"/>
  <c r="AO37" i="53"/>
  <c r="AN37" i="53"/>
  <c r="AM37" i="53"/>
  <c r="AL37" i="53"/>
  <c r="AI37" i="53"/>
  <c r="AH37" i="53"/>
  <c r="AG37" i="53"/>
  <c r="AF37" i="53"/>
  <c r="AE37" i="53"/>
  <c r="AD37" i="53"/>
  <c r="AC37" i="53"/>
  <c r="AB37" i="53"/>
  <c r="AA37" i="53"/>
  <c r="Z37" i="53"/>
  <c r="W37" i="53"/>
  <c r="V37" i="53"/>
  <c r="U37" i="53"/>
  <c r="T37" i="53"/>
  <c r="S37" i="53"/>
  <c r="R37" i="53"/>
  <c r="Q37" i="53"/>
  <c r="P37" i="53"/>
  <c r="O37" i="53"/>
  <c r="N37" i="53"/>
  <c r="BG36" i="53"/>
  <c r="BF36" i="53"/>
  <c r="BE36" i="53"/>
  <c r="BD36" i="53"/>
  <c r="BC36" i="53"/>
  <c r="BB36" i="53"/>
  <c r="BA36" i="53"/>
  <c r="AZ36" i="53"/>
  <c r="AY36" i="53"/>
  <c r="AX36" i="53"/>
  <c r="AU36" i="53"/>
  <c r="AT36" i="53"/>
  <c r="AS36" i="53"/>
  <c r="AR36" i="53"/>
  <c r="AQ36" i="53"/>
  <c r="AP36" i="53"/>
  <c r="AO36" i="53"/>
  <c r="AN36" i="53"/>
  <c r="AM36" i="53"/>
  <c r="AL36" i="53"/>
  <c r="AI36" i="53"/>
  <c r="AH36" i="53"/>
  <c r="AG36" i="53"/>
  <c r="AF36" i="53"/>
  <c r="AE36" i="53"/>
  <c r="AD36" i="53"/>
  <c r="AC36" i="53"/>
  <c r="AB36" i="53"/>
  <c r="AA36" i="53"/>
  <c r="Z36" i="53"/>
  <c r="W36" i="53"/>
  <c r="V36" i="53"/>
  <c r="U36" i="53"/>
  <c r="T36" i="53"/>
  <c r="S36" i="53"/>
  <c r="R36" i="53"/>
  <c r="Q36" i="53"/>
  <c r="P36" i="53"/>
  <c r="O36" i="53"/>
  <c r="N36" i="53"/>
  <c r="BG35" i="53"/>
  <c r="BF35" i="53"/>
  <c r="BE35" i="53"/>
  <c r="BD35" i="53"/>
  <c r="BC35" i="53"/>
  <c r="BB35" i="53"/>
  <c r="BA35" i="53"/>
  <c r="AZ35" i="53"/>
  <c r="AY35" i="53"/>
  <c r="AX35" i="53"/>
  <c r="AU35" i="53"/>
  <c r="AT35" i="53"/>
  <c r="AS35" i="53"/>
  <c r="AR35" i="53"/>
  <c r="AQ35" i="53"/>
  <c r="AP35" i="53"/>
  <c r="AO35" i="53"/>
  <c r="AN35" i="53"/>
  <c r="AM35" i="53"/>
  <c r="AL35" i="53"/>
  <c r="AI35" i="53"/>
  <c r="AH35" i="53"/>
  <c r="AG35" i="53"/>
  <c r="AF35" i="53"/>
  <c r="AE35" i="53"/>
  <c r="AD35" i="53"/>
  <c r="AC35" i="53"/>
  <c r="AB35" i="53"/>
  <c r="AA35" i="53"/>
  <c r="Z35" i="53"/>
  <c r="W35" i="53"/>
  <c r="V35" i="53"/>
  <c r="U35" i="53"/>
  <c r="T35" i="53"/>
  <c r="S35" i="53"/>
  <c r="R35" i="53"/>
  <c r="Q35" i="53"/>
  <c r="P35" i="53"/>
  <c r="O35" i="53"/>
  <c r="N35" i="53"/>
  <c r="BG34" i="53"/>
  <c r="BF34" i="53"/>
  <c r="BE34" i="53"/>
  <c r="BD34" i="53"/>
  <c r="BC34" i="53"/>
  <c r="BB34" i="53"/>
  <c r="BA34" i="53"/>
  <c r="AZ34" i="53"/>
  <c r="AY34" i="53"/>
  <c r="AX34" i="53"/>
  <c r="AU34" i="53"/>
  <c r="AT34" i="53"/>
  <c r="AS34" i="53"/>
  <c r="AR34" i="53"/>
  <c r="AQ34" i="53"/>
  <c r="AP34" i="53"/>
  <c r="AO34" i="53"/>
  <c r="AN34" i="53"/>
  <c r="AM34" i="53"/>
  <c r="AL34" i="53"/>
  <c r="AI34" i="53"/>
  <c r="AH34" i="53"/>
  <c r="AG34" i="53"/>
  <c r="AF34" i="53"/>
  <c r="AE34" i="53"/>
  <c r="AD34" i="53"/>
  <c r="AC34" i="53"/>
  <c r="AB34" i="53"/>
  <c r="AA34" i="53"/>
  <c r="Z34" i="53"/>
  <c r="W34" i="53"/>
  <c r="V34" i="53"/>
  <c r="U34" i="53"/>
  <c r="T34" i="53"/>
  <c r="S34" i="53"/>
  <c r="R34" i="53"/>
  <c r="Q34" i="53"/>
  <c r="P34" i="53"/>
  <c r="O34" i="53"/>
  <c r="N34" i="53"/>
  <c r="BG33" i="53"/>
  <c r="BF33" i="53"/>
  <c r="BE33" i="53"/>
  <c r="BD33" i="53"/>
  <c r="BC33" i="53"/>
  <c r="BB33" i="53"/>
  <c r="BA33" i="53"/>
  <c r="AZ33" i="53"/>
  <c r="AY33" i="53"/>
  <c r="AX33" i="53"/>
  <c r="AU33" i="53"/>
  <c r="AT33" i="53"/>
  <c r="AS33" i="53"/>
  <c r="AR33" i="53"/>
  <c r="AQ33" i="53"/>
  <c r="AP33" i="53"/>
  <c r="AO33" i="53"/>
  <c r="AN33" i="53"/>
  <c r="AM33" i="53"/>
  <c r="AL33" i="53"/>
  <c r="AI33" i="53"/>
  <c r="AH33" i="53"/>
  <c r="AG33" i="53"/>
  <c r="AF33" i="53"/>
  <c r="AE33" i="53"/>
  <c r="AD33" i="53"/>
  <c r="AC33" i="53"/>
  <c r="AB33" i="53"/>
  <c r="AA33" i="53"/>
  <c r="Z33" i="53"/>
  <c r="W33" i="53"/>
  <c r="V33" i="53"/>
  <c r="U33" i="53"/>
  <c r="T33" i="53"/>
  <c r="S33" i="53"/>
  <c r="R33" i="53"/>
  <c r="Q33" i="53"/>
  <c r="P33" i="53"/>
  <c r="O33" i="53"/>
  <c r="N33" i="53"/>
  <c r="BG32" i="53"/>
  <c r="BF32" i="53"/>
  <c r="BE32" i="53"/>
  <c r="BD32" i="53"/>
  <c r="BC32" i="53"/>
  <c r="BB32" i="53"/>
  <c r="BA32" i="53"/>
  <c r="AZ32" i="53"/>
  <c r="AY32" i="53"/>
  <c r="AX32" i="53"/>
  <c r="AU32" i="53"/>
  <c r="AT32" i="53"/>
  <c r="AS32" i="53"/>
  <c r="AR32" i="53"/>
  <c r="AQ32" i="53"/>
  <c r="AP32" i="53"/>
  <c r="AO32" i="53"/>
  <c r="AN32" i="53"/>
  <c r="AM32" i="53"/>
  <c r="AL32" i="53"/>
  <c r="AI32" i="53"/>
  <c r="AH32" i="53"/>
  <c r="AG32" i="53"/>
  <c r="AF32" i="53"/>
  <c r="AE32" i="53"/>
  <c r="AD32" i="53"/>
  <c r="AC32" i="53"/>
  <c r="AB32" i="53"/>
  <c r="AA32" i="53"/>
  <c r="Z32" i="53"/>
  <c r="W32" i="53"/>
  <c r="V32" i="53"/>
  <c r="U32" i="53"/>
  <c r="T32" i="53"/>
  <c r="S32" i="53"/>
  <c r="R32" i="53"/>
  <c r="Q32" i="53"/>
  <c r="P32" i="53"/>
  <c r="O32" i="53"/>
  <c r="N32" i="53"/>
  <c r="BG31" i="53"/>
  <c r="BF31" i="53"/>
  <c r="BE31" i="53"/>
  <c r="BD31" i="53"/>
  <c r="BC31" i="53"/>
  <c r="BB31" i="53"/>
  <c r="BA31" i="53"/>
  <c r="AZ31" i="53"/>
  <c r="AY31" i="53"/>
  <c r="AX31" i="53"/>
  <c r="AU31" i="53"/>
  <c r="AT31" i="53"/>
  <c r="AS31" i="53"/>
  <c r="AR31" i="53"/>
  <c r="AQ31" i="53"/>
  <c r="AP31" i="53"/>
  <c r="AO31" i="53"/>
  <c r="AN31" i="53"/>
  <c r="AM31" i="53"/>
  <c r="AL31" i="53"/>
  <c r="AI31" i="53"/>
  <c r="AH31" i="53"/>
  <c r="AG31" i="53"/>
  <c r="AF31" i="53"/>
  <c r="AE31" i="53"/>
  <c r="AD31" i="53"/>
  <c r="AC31" i="53"/>
  <c r="AB31" i="53"/>
  <c r="AA31" i="53"/>
  <c r="Z31" i="53"/>
  <c r="W31" i="53"/>
  <c r="V31" i="53"/>
  <c r="U31" i="53"/>
  <c r="T31" i="53"/>
  <c r="S31" i="53"/>
  <c r="R31" i="53"/>
  <c r="Q31" i="53"/>
  <c r="P31" i="53"/>
  <c r="O31" i="53"/>
  <c r="N31" i="53"/>
  <c r="BG30" i="53"/>
  <c r="BF30" i="53"/>
  <c r="BE30" i="53"/>
  <c r="BD30" i="53"/>
  <c r="BC30" i="53"/>
  <c r="BB30" i="53"/>
  <c r="BA30" i="53"/>
  <c r="AZ30" i="53"/>
  <c r="AY30" i="53"/>
  <c r="AX30" i="53"/>
  <c r="AU30" i="53"/>
  <c r="AT30" i="53"/>
  <c r="AS30" i="53"/>
  <c r="AR30" i="53"/>
  <c r="AQ30" i="53"/>
  <c r="AP30" i="53"/>
  <c r="AO30" i="53"/>
  <c r="AN30" i="53"/>
  <c r="AM30" i="53"/>
  <c r="AL30" i="53"/>
  <c r="AI30" i="53"/>
  <c r="AH30" i="53"/>
  <c r="AG30" i="53"/>
  <c r="AF30" i="53"/>
  <c r="AE30" i="53"/>
  <c r="AD30" i="53"/>
  <c r="AC30" i="53"/>
  <c r="AB30" i="53"/>
  <c r="AA30" i="53"/>
  <c r="Z30" i="53"/>
  <c r="W30" i="53"/>
  <c r="V30" i="53"/>
  <c r="U30" i="53"/>
  <c r="T30" i="53"/>
  <c r="S30" i="53"/>
  <c r="R30" i="53"/>
  <c r="Q30" i="53"/>
  <c r="P30" i="53"/>
  <c r="O30" i="53"/>
  <c r="N30" i="53"/>
  <c r="BG29" i="53"/>
  <c r="BF29" i="53"/>
  <c r="BE29" i="53"/>
  <c r="BD29" i="53"/>
  <c r="BC29" i="53"/>
  <c r="BB29" i="53"/>
  <c r="BA29" i="53"/>
  <c r="AZ29" i="53"/>
  <c r="AY29" i="53"/>
  <c r="AX29" i="53"/>
  <c r="AU29" i="53"/>
  <c r="AT29" i="53"/>
  <c r="AS29" i="53"/>
  <c r="AR29" i="53"/>
  <c r="AQ29" i="53"/>
  <c r="AP29" i="53"/>
  <c r="AO29" i="53"/>
  <c r="AN29" i="53"/>
  <c r="AM29" i="53"/>
  <c r="AL29" i="53"/>
  <c r="AI29" i="53"/>
  <c r="AH29" i="53"/>
  <c r="AG29" i="53"/>
  <c r="AF29" i="53"/>
  <c r="AE29" i="53"/>
  <c r="AD29" i="53"/>
  <c r="AC29" i="53"/>
  <c r="AB29" i="53"/>
  <c r="AA29" i="53"/>
  <c r="Z29" i="53"/>
  <c r="W29" i="53"/>
  <c r="V29" i="53"/>
  <c r="U29" i="53"/>
  <c r="T29" i="53"/>
  <c r="S29" i="53"/>
  <c r="R29" i="53"/>
  <c r="Q29" i="53"/>
  <c r="P29" i="53"/>
  <c r="O29" i="53"/>
  <c r="N29" i="53"/>
  <c r="B41" i="52" l="1"/>
  <c r="B40" i="52"/>
  <c r="B39" i="52"/>
  <c r="B38" i="52"/>
  <c r="B37" i="52"/>
  <c r="B36" i="52"/>
  <c r="B35" i="52"/>
  <c r="B34" i="52"/>
  <c r="B33" i="52"/>
  <c r="B32" i="52"/>
  <c r="B31" i="52"/>
  <c r="B30" i="52"/>
  <c r="B29" i="52"/>
  <c r="B28" i="52"/>
  <c r="B27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B7" i="52"/>
  <c r="B6" i="52"/>
  <c r="B5" i="52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5" i="51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27" i="9"/>
  <c r="B41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M49" i="8"/>
  <c r="N49" i="8"/>
  <c r="P49" i="8"/>
  <c r="Q49" i="8"/>
  <c r="R49" i="8"/>
  <c r="S49" i="8"/>
  <c r="T49" i="8"/>
  <c r="U49" i="8"/>
  <c r="M50" i="8"/>
  <c r="N50" i="8"/>
  <c r="P50" i="8"/>
  <c r="Q50" i="8"/>
  <c r="R50" i="8"/>
  <c r="S50" i="8"/>
  <c r="T50" i="8"/>
  <c r="U50" i="8"/>
  <c r="M51" i="8"/>
  <c r="N51" i="8"/>
  <c r="P51" i="8"/>
  <c r="Q51" i="8"/>
  <c r="R51" i="8"/>
  <c r="S51" i="8"/>
  <c r="T51" i="8"/>
  <c r="U51" i="8"/>
  <c r="M52" i="8"/>
  <c r="N52" i="8"/>
  <c r="P52" i="8"/>
  <c r="Q52" i="8"/>
  <c r="R52" i="8"/>
  <c r="S52" i="8"/>
  <c r="T52" i="8"/>
  <c r="U52" i="8"/>
  <c r="M53" i="8"/>
  <c r="N53" i="8"/>
  <c r="P53" i="8"/>
  <c r="Q53" i="8"/>
  <c r="R53" i="8"/>
  <c r="S53" i="8"/>
  <c r="T53" i="8"/>
  <c r="U53" i="8"/>
  <c r="M54" i="8"/>
  <c r="N54" i="8"/>
  <c r="P54" i="8"/>
  <c r="Q54" i="8"/>
  <c r="R54" i="8"/>
  <c r="S54" i="8"/>
  <c r="T54" i="8"/>
  <c r="U54" i="8"/>
  <c r="M55" i="8"/>
  <c r="N55" i="8"/>
  <c r="P55" i="8"/>
  <c r="Q55" i="8"/>
  <c r="R55" i="8"/>
  <c r="S55" i="8"/>
  <c r="T55" i="8"/>
  <c r="U55" i="8"/>
  <c r="M56" i="8"/>
  <c r="N56" i="8"/>
  <c r="P56" i="8"/>
  <c r="Q56" i="8"/>
  <c r="R56" i="8"/>
  <c r="S56" i="8"/>
  <c r="T56" i="8"/>
  <c r="U56" i="8"/>
  <c r="M57" i="8"/>
  <c r="N57" i="8"/>
  <c r="P57" i="8"/>
  <c r="Q57" i="8"/>
  <c r="R57" i="8"/>
  <c r="S57" i="8"/>
  <c r="T57" i="8"/>
  <c r="U57" i="8"/>
  <c r="M58" i="8"/>
  <c r="N58" i="8"/>
  <c r="P58" i="8"/>
  <c r="Q58" i="8"/>
  <c r="R58" i="8"/>
  <c r="S58" i="8"/>
  <c r="T58" i="8"/>
  <c r="U58" i="8"/>
  <c r="M59" i="8"/>
  <c r="N59" i="8"/>
  <c r="P59" i="8"/>
  <c r="Q59" i="8"/>
  <c r="R59" i="8"/>
  <c r="S59" i="8"/>
  <c r="T59" i="8"/>
  <c r="U59" i="8"/>
  <c r="M60" i="8"/>
  <c r="N60" i="8"/>
  <c r="P60" i="8"/>
  <c r="Q60" i="8"/>
  <c r="R60" i="8"/>
  <c r="S60" i="8"/>
  <c r="T60" i="8"/>
  <c r="U60" i="8"/>
  <c r="M61" i="8"/>
  <c r="N61" i="8"/>
  <c r="P61" i="8"/>
  <c r="Q61" i="8"/>
  <c r="R61" i="8"/>
  <c r="S61" i="8"/>
  <c r="T61" i="8"/>
  <c r="U61" i="8"/>
  <c r="M62" i="8"/>
  <c r="N62" i="8"/>
  <c r="P62" i="8"/>
  <c r="Q62" i="8"/>
  <c r="R62" i="8"/>
  <c r="S62" i="8"/>
  <c r="T62" i="8"/>
  <c r="U62" i="8"/>
  <c r="N48" i="8"/>
  <c r="P48" i="8"/>
  <c r="Q48" i="8"/>
  <c r="R48" i="8"/>
  <c r="S48" i="8"/>
  <c r="T48" i="8"/>
  <c r="U48" i="8"/>
  <c r="M48" i="8"/>
  <c r="X49" i="8"/>
  <c r="Y49" i="8"/>
  <c r="AA49" i="8"/>
  <c r="AB49" i="8"/>
  <c r="AC49" i="8"/>
  <c r="AD49" i="8"/>
  <c r="AE49" i="8"/>
  <c r="AF49" i="8"/>
  <c r="X50" i="8"/>
  <c r="Y50" i="8"/>
  <c r="AA50" i="8"/>
  <c r="AB50" i="8"/>
  <c r="AC50" i="8"/>
  <c r="AD50" i="8"/>
  <c r="AE50" i="8"/>
  <c r="AF50" i="8"/>
  <c r="X51" i="8"/>
  <c r="Y51" i="8"/>
  <c r="AA51" i="8"/>
  <c r="AB51" i="8"/>
  <c r="AC51" i="8"/>
  <c r="AD51" i="8"/>
  <c r="AE51" i="8"/>
  <c r="AF51" i="8"/>
  <c r="X52" i="8"/>
  <c r="Y52" i="8"/>
  <c r="AA52" i="8"/>
  <c r="AB52" i="8"/>
  <c r="AC52" i="8"/>
  <c r="AD52" i="8"/>
  <c r="AE52" i="8"/>
  <c r="AF52" i="8"/>
  <c r="X53" i="8"/>
  <c r="Y53" i="8"/>
  <c r="AA53" i="8"/>
  <c r="AB53" i="8"/>
  <c r="AC53" i="8"/>
  <c r="AD53" i="8"/>
  <c r="AE53" i="8"/>
  <c r="AF53" i="8"/>
  <c r="X54" i="8"/>
  <c r="Y54" i="8"/>
  <c r="AA54" i="8"/>
  <c r="AB54" i="8"/>
  <c r="AC54" i="8"/>
  <c r="AD54" i="8"/>
  <c r="AE54" i="8"/>
  <c r="AF54" i="8"/>
  <c r="X55" i="8"/>
  <c r="Y55" i="8"/>
  <c r="AA55" i="8"/>
  <c r="AB55" i="8"/>
  <c r="AC55" i="8"/>
  <c r="AD55" i="8"/>
  <c r="AE55" i="8"/>
  <c r="AF55" i="8"/>
  <c r="X56" i="8"/>
  <c r="Y56" i="8"/>
  <c r="AA56" i="8"/>
  <c r="AB56" i="8"/>
  <c r="AC56" i="8"/>
  <c r="AD56" i="8"/>
  <c r="AE56" i="8"/>
  <c r="AF56" i="8"/>
  <c r="X57" i="8"/>
  <c r="Y57" i="8"/>
  <c r="AA57" i="8"/>
  <c r="AB57" i="8"/>
  <c r="AC57" i="8"/>
  <c r="AD57" i="8"/>
  <c r="AE57" i="8"/>
  <c r="AF57" i="8"/>
  <c r="X58" i="8"/>
  <c r="Y58" i="8"/>
  <c r="AA58" i="8"/>
  <c r="AB58" i="8"/>
  <c r="AC58" i="8"/>
  <c r="AD58" i="8"/>
  <c r="AE58" i="8"/>
  <c r="AF58" i="8"/>
  <c r="X59" i="8"/>
  <c r="Y59" i="8"/>
  <c r="AA59" i="8"/>
  <c r="AB59" i="8"/>
  <c r="AC59" i="8"/>
  <c r="AD59" i="8"/>
  <c r="AE59" i="8"/>
  <c r="AF59" i="8"/>
  <c r="X60" i="8"/>
  <c r="Y60" i="8"/>
  <c r="AA60" i="8"/>
  <c r="AB60" i="8"/>
  <c r="AC60" i="8"/>
  <c r="AD60" i="8"/>
  <c r="AE60" i="8"/>
  <c r="AF60" i="8"/>
  <c r="X61" i="8"/>
  <c r="Y61" i="8"/>
  <c r="AA61" i="8"/>
  <c r="AB61" i="8"/>
  <c r="AC61" i="8"/>
  <c r="AD61" i="8"/>
  <c r="AE61" i="8"/>
  <c r="AF61" i="8"/>
  <c r="X62" i="8"/>
  <c r="Y62" i="8"/>
  <c r="AA62" i="8"/>
  <c r="AB62" i="8"/>
  <c r="AC62" i="8"/>
  <c r="AD62" i="8"/>
  <c r="AE62" i="8"/>
  <c r="AF62" i="8"/>
  <c r="Y48" i="8"/>
  <c r="AA48" i="8"/>
  <c r="AB48" i="8"/>
  <c r="AC48" i="8"/>
  <c r="AD48" i="8"/>
  <c r="AE48" i="8"/>
  <c r="AF48" i="8"/>
  <c r="X48" i="8"/>
  <c r="AI49" i="8"/>
  <c r="AJ49" i="8"/>
  <c r="AL49" i="8"/>
  <c r="AM49" i="8"/>
  <c r="AN49" i="8"/>
  <c r="AO49" i="8"/>
  <c r="AP49" i="8"/>
  <c r="AQ49" i="8"/>
  <c r="AI50" i="8"/>
  <c r="AJ50" i="8"/>
  <c r="AL50" i="8"/>
  <c r="AM50" i="8"/>
  <c r="AN50" i="8"/>
  <c r="AO50" i="8"/>
  <c r="AP50" i="8"/>
  <c r="AQ50" i="8"/>
  <c r="AI51" i="8"/>
  <c r="AJ51" i="8"/>
  <c r="AL51" i="8"/>
  <c r="AM51" i="8"/>
  <c r="AN51" i="8"/>
  <c r="AO51" i="8"/>
  <c r="AP51" i="8"/>
  <c r="AQ51" i="8"/>
  <c r="AI52" i="8"/>
  <c r="AJ52" i="8"/>
  <c r="AL52" i="8"/>
  <c r="AM52" i="8"/>
  <c r="AN52" i="8"/>
  <c r="AO52" i="8"/>
  <c r="AP52" i="8"/>
  <c r="AQ52" i="8"/>
  <c r="AI53" i="8"/>
  <c r="AJ53" i="8"/>
  <c r="AL53" i="8"/>
  <c r="AM53" i="8"/>
  <c r="AN53" i="8"/>
  <c r="AO53" i="8"/>
  <c r="AP53" i="8"/>
  <c r="AQ53" i="8"/>
  <c r="AI54" i="8"/>
  <c r="AJ54" i="8"/>
  <c r="AL54" i="8"/>
  <c r="AM54" i="8"/>
  <c r="AN54" i="8"/>
  <c r="AO54" i="8"/>
  <c r="AP54" i="8"/>
  <c r="AQ54" i="8"/>
  <c r="AI55" i="8"/>
  <c r="AJ55" i="8"/>
  <c r="AL55" i="8"/>
  <c r="AM55" i="8"/>
  <c r="AN55" i="8"/>
  <c r="AO55" i="8"/>
  <c r="AP55" i="8"/>
  <c r="AQ55" i="8"/>
  <c r="AI56" i="8"/>
  <c r="AJ56" i="8"/>
  <c r="AL56" i="8"/>
  <c r="AM56" i="8"/>
  <c r="AN56" i="8"/>
  <c r="AO56" i="8"/>
  <c r="AP56" i="8"/>
  <c r="AQ56" i="8"/>
  <c r="AI57" i="8"/>
  <c r="AJ57" i="8"/>
  <c r="AL57" i="8"/>
  <c r="AM57" i="8"/>
  <c r="AN57" i="8"/>
  <c r="AO57" i="8"/>
  <c r="AP57" i="8"/>
  <c r="AQ57" i="8"/>
  <c r="AI58" i="8"/>
  <c r="AJ58" i="8"/>
  <c r="AL58" i="8"/>
  <c r="AM58" i="8"/>
  <c r="AN58" i="8"/>
  <c r="AO58" i="8"/>
  <c r="AP58" i="8"/>
  <c r="AQ58" i="8"/>
  <c r="AI59" i="8"/>
  <c r="AJ59" i="8"/>
  <c r="AL59" i="8"/>
  <c r="AM59" i="8"/>
  <c r="AN59" i="8"/>
  <c r="AO59" i="8"/>
  <c r="AP59" i="8"/>
  <c r="AQ59" i="8"/>
  <c r="AI60" i="8"/>
  <c r="AJ60" i="8"/>
  <c r="AL60" i="8"/>
  <c r="AM60" i="8"/>
  <c r="AN60" i="8"/>
  <c r="AO60" i="8"/>
  <c r="AP60" i="8"/>
  <c r="AQ60" i="8"/>
  <c r="AI61" i="8"/>
  <c r="AJ61" i="8"/>
  <c r="AL61" i="8"/>
  <c r="AM61" i="8"/>
  <c r="AN61" i="8"/>
  <c r="AO61" i="8"/>
  <c r="AP61" i="8"/>
  <c r="AQ61" i="8"/>
  <c r="AI62" i="8"/>
  <c r="AJ62" i="8"/>
  <c r="AL62" i="8"/>
  <c r="AM62" i="8"/>
  <c r="AN62" i="8"/>
  <c r="AO62" i="8"/>
  <c r="AP62" i="8"/>
  <c r="AQ62" i="8"/>
  <c r="AJ48" i="8"/>
  <c r="AL48" i="8"/>
  <c r="AM48" i="8"/>
  <c r="AN48" i="8"/>
  <c r="AO48" i="8"/>
  <c r="AP48" i="8"/>
  <c r="AQ48" i="8"/>
  <c r="AI48" i="8"/>
  <c r="AU48" i="8"/>
  <c r="AW48" i="8"/>
  <c r="AX48" i="8"/>
  <c r="AY48" i="8"/>
  <c r="AZ48" i="8"/>
  <c r="BA48" i="8"/>
  <c r="BB48" i="8"/>
  <c r="AU49" i="8"/>
  <c r="AW49" i="8"/>
  <c r="AX49" i="8"/>
  <c r="AY49" i="8"/>
  <c r="AZ49" i="8"/>
  <c r="BA49" i="8"/>
  <c r="BB49" i="8"/>
  <c r="AU50" i="8"/>
  <c r="AW50" i="8"/>
  <c r="AX50" i="8"/>
  <c r="AY50" i="8"/>
  <c r="AZ50" i="8"/>
  <c r="BA50" i="8"/>
  <c r="BB50" i="8"/>
  <c r="AU51" i="8"/>
  <c r="AW51" i="8"/>
  <c r="AX51" i="8"/>
  <c r="AY51" i="8"/>
  <c r="AZ51" i="8"/>
  <c r="BA51" i="8"/>
  <c r="BB51" i="8"/>
  <c r="AU52" i="8"/>
  <c r="AW52" i="8"/>
  <c r="AX52" i="8"/>
  <c r="AY52" i="8"/>
  <c r="AZ52" i="8"/>
  <c r="BA52" i="8"/>
  <c r="BB52" i="8"/>
  <c r="AU53" i="8"/>
  <c r="AW53" i="8"/>
  <c r="AX53" i="8"/>
  <c r="AY53" i="8"/>
  <c r="AZ53" i="8"/>
  <c r="BA53" i="8"/>
  <c r="BB53" i="8"/>
  <c r="AU54" i="8"/>
  <c r="AW54" i="8"/>
  <c r="AX54" i="8"/>
  <c r="AY54" i="8"/>
  <c r="AZ54" i="8"/>
  <c r="BA54" i="8"/>
  <c r="BB54" i="8"/>
  <c r="AU55" i="8"/>
  <c r="AW55" i="8"/>
  <c r="AX55" i="8"/>
  <c r="AY55" i="8"/>
  <c r="AZ55" i="8"/>
  <c r="BA55" i="8"/>
  <c r="BB55" i="8"/>
  <c r="AU56" i="8"/>
  <c r="AW56" i="8"/>
  <c r="AX56" i="8"/>
  <c r="AY56" i="8"/>
  <c r="AZ56" i="8"/>
  <c r="BA56" i="8"/>
  <c r="BB56" i="8"/>
  <c r="AU57" i="8"/>
  <c r="AW57" i="8"/>
  <c r="AX57" i="8"/>
  <c r="AY57" i="8"/>
  <c r="AZ57" i="8"/>
  <c r="BA57" i="8"/>
  <c r="BB57" i="8"/>
  <c r="AU58" i="8"/>
  <c r="AW58" i="8"/>
  <c r="AX58" i="8"/>
  <c r="AY58" i="8"/>
  <c r="AZ58" i="8"/>
  <c r="BA58" i="8"/>
  <c r="BB58" i="8"/>
  <c r="AU59" i="8"/>
  <c r="AW59" i="8"/>
  <c r="AX59" i="8"/>
  <c r="AY59" i="8"/>
  <c r="AZ59" i="8"/>
  <c r="BA59" i="8"/>
  <c r="BB59" i="8"/>
  <c r="AU60" i="8"/>
  <c r="AW60" i="8"/>
  <c r="AX60" i="8"/>
  <c r="AY60" i="8"/>
  <c r="AZ60" i="8"/>
  <c r="BA60" i="8"/>
  <c r="BB60" i="8"/>
  <c r="AU61" i="8"/>
  <c r="AW61" i="8"/>
  <c r="AX61" i="8"/>
  <c r="AY61" i="8"/>
  <c r="AZ61" i="8"/>
  <c r="BA61" i="8"/>
  <c r="BB61" i="8"/>
  <c r="AU62" i="8"/>
  <c r="AW62" i="8"/>
  <c r="AX62" i="8"/>
  <c r="AY62" i="8"/>
  <c r="AZ62" i="8"/>
  <c r="BA62" i="8"/>
  <c r="BB62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48" i="8"/>
  <c r="U41" i="8"/>
  <c r="T41" i="8"/>
  <c r="S41" i="8"/>
  <c r="R41" i="8"/>
  <c r="Q41" i="8"/>
  <c r="P41" i="8"/>
  <c r="N41" i="8"/>
  <c r="M41" i="8"/>
  <c r="U40" i="8"/>
  <c r="T40" i="8"/>
  <c r="S40" i="8"/>
  <c r="R40" i="8"/>
  <c r="Q40" i="8"/>
  <c r="P40" i="8"/>
  <c r="N40" i="8"/>
  <c r="M40" i="8"/>
  <c r="U39" i="8"/>
  <c r="T39" i="8"/>
  <c r="S39" i="8"/>
  <c r="R39" i="8"/>
  <c r="Q39" i="8"/>
  <c r="P39" i="8"/>
  <c r="N39" i="8"/>
  <c r="M39" i="8"/>
  <c r="U38" i="8"/>
  <c r="T38" i="8"/>
  <c r="S38" i="8"/>
  <c r="R38" i="8"/>
  <c r="Q38" i="8"/>
  <c r="P38" i="8"/>
  <c r="N38" i="8"/>
  <c r="M38" i="8"/>
  <c r="U37" i="8"/>
  <c r="T37" i="8"/>
  <c r="S37" i="8"/>
  <c r="R37" i="8"/>
  <c r="Q37" i="8"/>
  <c r="P37" i="8"/>
  <c r="N37" i="8"/>
  <c r="M37" i="8"/>
  <c r="U36" i="8"/>
  <c r="T36" i="8"/>
  <c r="S36" i="8"/>
  <c r="R36" i="8"/>
  <c r="Q36" i="8"/>
  <c r="P36" i="8"/>
  <c r="N36" i="8"/>
  <c r="M36" i="8"/>
  <c r="U35" i="8"/>
  <c r="T35" i="8"/>
  <c r="S35" i="8"/>
  <c r="R35" i="8"/>
  <c r="Q35" i="8"/>
  <c r="P35" i="8"/>
  <c r="N35" i="8"/>
  <c r="M35" i="8"/>
  <c r="U34" i="8"/>
  <c r="T34" i="8"/>
  <c r="S34" i="8"/>
  <c r="R34" i="8"/>
  <c r="Q34" i="8"/>
  <c r="P34" i="8"/>
  <c r="N34" i="8"/>
  <c r="M34" i="8"/>
  <c r="U33" i="8"/>
  <c r="T33" i="8"/>
  <c r="S33" i="8"/>
  <c r="R33" i="8"/>
  <c r="Q33" i="8"/>
  <c r="P33" i="8"/>
  <c r="N33" i="8"/>
  <c r="M33" i="8"/>
  <c r="U32" i="8"/>
  <c r="T32" i="8"/>
  <c r="S32" i="8"/>
  <c r="R32" i="8"/>
  <c r="Q32" i="8"/>
  <c r="P32" i="8"/>
  <c r="N32" i="8"/>
  <c r="M32" i="8"/>
  <c r="U31" i="8"/>
  <c r="T31" i="8"/>
  <c r="S31" i="8"/>
  <c r="R31" i="8"/>
  <c r="Q31" i="8"/>
  <c r="P31" i="8"/>
  <c r="N31" i="8"/>
  <c r="M31" i="8"/>
  <c r="U30" i="8"/>
  <c r="T30" i="8"/>
  <c r="S30" i="8"/>
  <c r="R30" i="8"/>
  <c r="Q30" i="8"/>
  <c r="P30" i="8"/>
  <c r="N30" i="8"/>
  <c r="M30" i="8"/>
  <c r="U29" i="8"/>
  <c r="T29" i="8"/>
  <c r="S29" i="8"/>
  <c r="R29" i="8"/>
  <c r="Q29" i="8"/>
  <c r="P29" i="8"/>
  <c r="N29" i="8"/>
  <c r="M29" i="8"/>
  <c r="U28" i="8"/>
  <c r="T28" i="8"/>
  <c r="S28" i="8"/>
  <c r="R28" i="8"/>
  <c r="Q28" i="8"/>
  <c r="P28" i="8"/>
  <c r="N28" i="8"/>
  <c r="M28" i="8"/>
  <c r="U27" i="8"/>
  <c r="T27" i="8"/>
  <c r="S27" i="8"/>
  <c r="R27" i="8"/>
  <c r="Q27" i="8"/>
  <c r="P27" i="8"/>
  <c r="N27" i="8"/>
  <c r="M27" i="8"/>
  <c r="AF41" i="8"/>
  <c r="AE41" i="8"/>
  <c r="AD41" i="8"/>
  <c r="AC41" i="8"/>
  <c r="AB41" i="8"/>
  <c r="AA41" i="8"/>
  <c r="Y41" i="8"/>
  <c r="X41" i="8"/>
  <c r="AF40" i="8"/>
  <c r="AE40" i="8"/>
  <c r="AD40" i="8"/>
  <c r="AC40" i="8"/>
  <c r="AB40" i="8"/>
  <c r="AA40" i="8"/>
  <c r="Y40" i="8"/>
  <c r="X40" i="8"/>
  <c r="AF39" i="8"/>
  <c r="AE39" i="8"/>
  <c r="AD39" i="8"/>
  <c r="AC39" i="8"/>
  <c r="AB39" i="8"/>
  <c r="AA39" i="8"/>
  <c r="Y39" i="8"/>
  <c r="X39" i="8"/>
  <c r="AF38" i="8"/>
  <c r="AE38" i="8"/>
  <c r="AD38" i="8"/>
  <c r="AC38" i="8"/>
  <c r="AB38" i="8"/>
  <c r="AA38" i="8"/>
  <c r="Y38" i="8"/>
  <c r="X38" i="8"/>
  <c r="AF37" i="8"/>
  <c r="AE37" i="8"/>
  <c r="AD37" i="8"/>
  <c r="AC37" i="8"/>
  <c r="AB37" i="8"/>
  <c r="AA37" i="8"/>
  <c r="Y37" i="8"/>
  <c r="X37" i="8"/>
  <c r="AF36" i="8"/>
  <c r="AE36" i="8"/>
  <c r="AD36" i="8"/>
  <c r="AC36" i="8"/>
  <c r="AB36" i="8"/>
  <c r="AA36" i="8"/>
  <c r="Y36" i="8"/>
  <c r="X36" i="8"/>
  <c r="AF35" i="8"/>
  <c r="AE35" i="8"/>
  <c r="AD35" i="8"/>
  <c r="AC35" i="8"/>
  <c r="AB35" i="8"/>
  <c r="AA35" i="8"/>
  <c r="Y35" i="8"/>
  <c r="X35" i="8"/>
  <c r="AF34" i="8"/>
  <c r="AE34" i="8"/>
  <c r="AD34" i="8"/>
  <c r="AC34" i="8"/>
  <c r="AB34" i="8"/>
  <c r="AA34" i="8"/>
  <c r="Y34" i="8"/>
  <c r="X34" i="8"/>
  <c r="AF33" i="8"/>
  <c r="AE33" i="8"/>
  <c r="AD33" i="8"/>
  <c r="AC33" i="8"/>
  <c r="AB33" i="8"/>
  <c r="AA33" i="8"/>
  <c r="Y33" i="8"/>
  <c r="X33" i="8"/>
  <c r="AF32" i="8"/>
  <c r="AE32" i="8"/>
  <c r="AD32" i="8"/>
  <c r="AC32" i="8"/>
  <c r="AB32" i="8"/>
  <c r="AA32" i="8"/>
  <c r="Y32" i="8"/>
  <c r="X32" i="8"/>
  <c r="AF31" i="8"/>
  <c r="AE31" i="8"/>
  <c r="AD31" i="8"/>
  <c r="AC31" i="8"/>
  <c r="AB31" i="8"/>
  <c r="AA31" i="8"/>
  <c r="Y31" i="8"/>
  <c r="X31" i="8"/>
  <c r="AF30" i="8"/>
  <c r="AE30" i="8"/>
  <c r="AD30" i="8"/>
  <c r="AC30" i="8"/>
  <c r="AB30" i="8"/>
  <c r="AA30" i="8"/>
  <c r="Y30" i="8"/>
  <c r="X30" i="8"/>
  <c r="AF29" i="8"/>
  <c r="AE29" i="8"/>
  <c r="AD29" i="8"/>
  <c r="AC29" i="8"/>
  <c r="AB29" i="8"/>
  <c r="AA29" i="8"/>
  <c r="Y29" i="8"/>
  <c r="X29" i="8"/>
  <c r="AF28" i="8"/>
  <c r="AE28" i="8"/>
  <c r="AD28" i="8"/>
  <c r="AC28" i="8"/>
  <c r="AB28" i="8"/>
  <c r="AA28" i="8"/>
  <c r="Y28" i="8"/>
  <c r="X28" i="8"/>
  <c r="AF27" i="8"/>
  <c r="AE27" i="8"/>
  <c r="AD27" i="8"/>
  <c r="AC27" i="8"/>
  <c r="AB27" i="8"/>
  <c r="AA27" i="8"/>
  <c r="Y27" i="8"/>
  <c r="X27" i="8"/>
  <c r="BB41" i="8"/>
  <c r="BA41" i="8"/>
  <c r="AZ41" i="8"/>
  <c r="AY41" i="8"/>
  <c r="AX41" i="8"/>
  <c r="AW41" i="8"/>
  <c r="AU41" i="8"/>
  <c r="AT41" i="8"/>
  <c r="BB40" i="8"/>
  <c r="BA40" i="8"/>
  <c r="AZ40" i="8"/>
  <c r="AY40" i="8"/>
  <c r="AX40" i="8"/>
  <c r="AW40" i="8"/>
  <c r="AU40" i="8"/>
  <c r="AT40" i="8"/>
  <c r="BB39" i="8"/>
  <c r="BA39" i="8"/>
  <c r="AZ39" i="8"/>
  <c r="AY39" i="8"/>
  <c r="AX39" i="8"/>
  <c r="AW39" i="8"/>
  <c r="AU39" i="8"/>
  <c r="AT39" i="8"/>
  <c r="BB38" i="8"/>
  <c r="BA38" i="8"/>
  <c r="AZ38" i="8"/>
  <c r="AY38" i="8"/>
  <c r="AX38" i="8"/>
  <c r="AW38" i="8"/>
  <c r="AU38" i="8"/>
  <c r="AT38" i="8"/>
  <c r="BB37" i="8"/>
  <c r="BA37" i="8"/>
  <c r="AZ37" i="8"/>
  <c r="AY37" i="8"/>
  <c r="AX37" i="8"/>
  <c r="AW37" i="8"/>
  <c r="AU37" i="8"/>
  <c r="AT37" i="8"/>
  <c r="BB36" i="8"/>
  <c r="BA36" i="8"/>
  <c r="AZ36" i="8"/>
  <c r="AY36" i="8"/>
  <c r="AX36" i="8"/>
  <c r="AW36" i="8"/>
  <c r="AU36" i="8"/>
  <c r="AT36" i="8"/>
  <c r="BB35" i="8"/>
  <c r="BA35" i="8"/>
  <c r="AZ35" i="8"/>
  <c r="AY35" i="8"/>
  <c r="AX35" i="8"/>
  <c r="AW35" i="8"/>
  <c r="AU35" i="8"/>
  <c r="AT35" i="8"/>
  <c r="BB34" i="8"/>
  <c r="BA34" i="8"/>
  <c r="AZ34" i="8"/>
  <c r="AY34" i="8"/>
  <c r="AX34" i="8"/>
  <c r="AW34" i="8"/>
  <c r="AU34" i="8"/>
  <c r="AT34" i="8"/>
  <c r="BB33" i="8"/>
  <c r="BA33" i="8"/>
  <c r="AZ33" i="8"/>
  <c r="AY33" i="8"/>
  <c r="AX33" i="8"/>
  <c r="AW33" i="8"/>
  <c r="AU33" i="8"/>
  <c r="AT33" i="8"/>
  <c r="BB32" i="8"/>
  <c r="BA32" i="8"/>
  <c r="AZ32" i="8"/>
  <c r="AY32" i="8"/>
  <c r="AX32" i="8"/>
  <c r="AW32" i="8"/>
  <c r="AU32" i="8"/>
  <c r="AT32" i="8"/>
  <c r="BB31" i="8"/>
  <c r="BA31" i="8"/>
  <c r="AZ31" i="8"/>
  <c r="AY31" i="8"/>
  <c r="AX31" i="8"/>
  <c r="AW31" i="8"/>
  <c r="AU31" i="8"/>
  <c r="AT31" i="8"/>
  <c r="BB30" i="8"/>
  <c r="BA30" i="8"/>
  <c r="AZ30" i="8"/>
  <c r="AY30" i="8"/>
  <c r="AX30" i="8"/>
  <c r="AW30" i="8"/>
  <c r="AU30" i="8"/>
  <c r="AT30" i="8"/>
  <c r="BB29" i="8"/>
  <c r="BA29" i="8"/>
  <c r="AZ29" i="8"/>
  <c r="AY29" i="8"/>
  <c r="AX29" i="8"/>
  <c r="AW29" i="8"/>
  <c r="AU29" i="8"/>
  <c r="AT29" i="8"/>
  <c r="BB28" i="8"/>
  <c r="BA28" i="8"/>
  <c r="AZ28" i="8"/>
  <c r="AY28" i="8"/>
  <c r="AX28" i="8"/>
  <c r="AW28" i="8"/>
  <c r="AU28" i="8"/>
  <c r="AT28" i="8"/>
  <c r="BB27" i="8"/>
  <c r="BA27" i="8"/>
  <c r="AZ27" i="8"/>
  <c r="AY27" i="8"/>
  <c r="AX27" i="8"/>
  <c r="AW27" i="8"/>
  <c r="AU27" i="8"/>
  <c r="AT27" i="8"/>
  <c r="AI28" i="8"/>
  <c r="AJ28" i="8"/>
  <c r="AL28" i="8"/>
  <c r="AM28" i="8"/>
  <c r="AN28" i="8"/>
  <c r="AO28" i="8"/>
  <c r="AP28" i="8"/>
  <c r="AQ28" i="8"/>
  <c r="AI29" i="8"/>
  <c r="AJ29" i="8"/>
  <c r="AL29" i="8"/>
  <c r="AM29" i="8"/>
  <c r="AN29" i="8"/>
  <c r="AO29" i="8"/>
  <c r="AP29" i="8"/>
  <c r="AQ29" i="8"/>
  <c r="AI30" i="8"/>
  <c r="AJ30" i="8"/>
  <c r="AL30" i="8"/>
  <c r="AM30" i="8"/>
  <c r="AN30" i="8"/>
  <c r="AO30" i="8"/>
  <c r="AP30" i="8"/>
  <c r="AQ30" i="8"/>
  <c r="AI31" i="8"/>
  <c r="AJ31" i="8"/>
  <c r="AL31" i="8"/>
  <c r="AM31" i="8"/>
  <c r="AN31" i="8"/>
  <c r="AO31" i="8"/>
  <c r="AP31" i="8"/>
  <c r="AQ31" i="8"/>
  <c r="AI32" i="8"/>
  <c r="AJ32" i="8"/>
  <c r="AL32" i="8"/>
  <c r="AM32" i="8"/>
  <c r="AN32" i="8"/>
  <c r="AO32" i="8"/>
  <c r="AP32" i="8"/>
  <c r="AQ32" i="8"/>
  <c r="AI33" i="8"/>
  <c r="AJ33" i="8"/>
  <c r="AL33" i="8"/>
  <c r="AM33" i="8"/>
  <c r="AN33" i="8"/>
  <c r="AO33" i="8"/>
  <c r="AP33" i="8"/>
  <c r="AQ33" i="8"/>
  <c r="AI34" i="8"/>
  <c r="AJ34" i="8"/>
  <c r="AL34" i="8"/>
  <c r="AM34" i="8"/>
  <c r="AN34" i="8"/>
  <c r="AO34" i="8"/>
  <c r="AP34" i="8"/>
  <c r="AQ34" i="8"/>
  <c r="AI35" i="8"/>
  <c r="AJ35" i="8"/>
  <c r="AL35" i="8"/>
  <c r="AM35" i="8"/>
  <c r="AN35" i="8"/>
  <c r="AO35" i="8"/>
  <c r="AP35" i="8"/>
  <c r="AQ35" i="8"/>
  <c r="AI36" i="8"/>
  <c r="AJ36" i="8"/>
  <c r="AL36" i="8"/>
  <c r="AM36" i="8"/>
  <c r="AN36" i="8"/>
  <c r="AO36" i="8"/>
  <c r="AP36" i="8"/>
  <c r="AQ36" i="8"/>
  <c r="AI37" i="8"/>
  <c r="AJ37" i="8"/>
  <c r="AL37" i="8"/>
  <c r="AM37" i="8"/>
  <c r="AN37" i="8"/>
  <c r="AO37" i="8"/>
  <c r="AP37" i="8"/>
  <c r="AQ37" i="8"/>
  <c r="AI38" i="8"/>
  <c r="AJ38" i="8"/>
  <c r="AL38" i="8"/>
  <c r="AM38" i="8"/>
  <c r="AN38" i="8"/>
  <c r="AO38" i="8"/>
  <c r="AP38" i="8"/>
  <c r="AQ38" i="8"/>
  <c r="AI39" i="8"/>
  <c r="AJ39" i="8"/>
  <c r="AL39" i="8"/>
  <c r="AM39" i="8"/>
  <c r="AN39" i="8"/>
  <c r="AO39" i="8"/>
  <c r="AP39" i="8"/>
  <c r="AQ39" i="8"/>
  <c r="AI40" i="8"/>
  <c r="AJ40" i="8"/>
  <c r="AL40" i="8"/>
  <c r="AM40" i="8"/>
  <c r="AN40" i="8"/>
  <c r="AO40" i="8"/>
  <c r="AP40" i="8"/>
  <c r="AQ40" i="8"/>
  <c r="AI41" i="8"/>
  <c r="AJ41" i="8"/>
  <c r="AL41" i="8"/>
  <c r="AM41" i="8"/>
  <c r="AN41" i="8"/>
  <c r="AO41" i="8"/>
  <c r="AP41" i="8"/>
  <c r="AQ41" i="8"/>
  <c r="AJ27" i="8"/>
  <c r="AL27" i="8"/>
  <c r="AM27" i="8"/>
  <c r="AN27" i="8"/>
  <c r="AO27" i="8"/>
  <c r="AP27" i="8"/>
  <c r="AQ27" i="8"/>
  <c r="AI27" i="8"/>
  <c r="AR64" i="48" l="1"/>
  <c r="AQ64" i="48"/>
  <c r="AP64" i="48"/>
  <c r="AO64" i="48"/>
  <c r="AN64" i="48"/>
  <c r="AL64" i="48"/>
  <c r="AI64" i="48"/>
  <c r="AH64" i="48"/>
  <c r="AG64" i="48"/>
  <c r="AF64" i="48"/>
  <c r="AE64" i="48"/>
  <c r="AD64" i="48"/>
  <c r="AC64" i="48"/>
  <c r="Z64" i="48"/>
  <c r="Y64" i="48"/>
  <c r="X64" i="48"/>
  <c r="W64" i="48"/>
  <c r="V64" i="48"/>
  <c r="U64" i="48"/>
  <c r="T64" i="48"/>
  <c r="Q64" i="48"/>
  <c r="P64" i="48"/>
  <c r="O64" i="48"/>
  <c r="N64" i="48"/>
  <c r="M64" i="48"/>
  <c r="L64" i="48"/>
  <c r="K64" i="48"/>
  <c r="AR63" i="48"/>
  <c r="AQ63" i="48"/>
  <c r="AP63" i="48"/>
  <c r="AO63" i="48"/>
  <c r="AN63" i="48"/>
  <c r="AL63" i="48"/>
  <c r="AI63" i="48"/>
  <c r="AH63" i="48"/>
  <c r="AG63" i="48"/>
  <c r="AF63" i="48"/>
  <c r="AE63" i="48"/>
  <c r="AD63" i="48"/>
  <c r="AC63" i="48"/>
  <c r="Z63" i="48"/>
  <c r="Y63" i="48"/>
  <c r="X63" i="48"/>
  <c r="W63" i="48"/>
  <c r="V63" i="48"/>
  <c r="U63" i="48"/>
  <c r="T63" i="48"/>
  <c r="Q63" i="48"/>
  <c r="P63" i="48"/>
  <c r="O63" i="48"/>
  <c r="N63" i="48"/>
  <c r="M63" i="48"/>
  <c r="L63" i="48"/>
  <c r="K63" i="48"/>
  <c r="AR62" i="48"/>
  <c r="AQ62" i="48"/>
  <c r="AP62" i="48"/>
  <c r="AO62" i="48"/>
  <c r="AN62" i="48"/>
  <c r="AL62" i="48"/>
  <c r="AI62" i="48"/>
  <c r="AH62" i="48"/>
  <c r="AG62" i="48"/>
  <c r="AF62" i="48"/>
  <c r="AE62" i="48"/>
  <c r="AD62" i="48"/>
  <c r="AC62" i="48"/>
  <c r="Z62" i="48"/>
  <c r="Y62" i="48"/>
  <c r="X62" i="48"/>
  <c r="W62" i="48"/>
  <c r="V62" i="48"/>
  <c r="U62" i="48"/>
  <c r="T62" i="48"/>
  <c r="Q62" i="48"/>
  <c r="P62" i="48"/>
  <c r="O62" i="48"/>
  <c r="N62" i="48"/>
  <c r="M62" i="48"/>
  <c r="L62" i="48"/>
  <c r="K62" i="48"/>
  <c r="AR61" i="48"/>
  <c r="AQ61" i="48"/>
  <c r="AP61" i="48"/>
  <c r="AO61" i="48"/>
  <c r="AN61" i="48"/>
  <c r="AL61" i="48"/>
  <c r="AI61" i="48"/>
  <c r="AH61" i="48"/>
  <c r="AG61" i="48"/>
  <c r="AF61" i="48"/>
  <c r="AE61" i="48"/>
  <c r="AD61" i="48"/>
  <c r="AC61" i="48"/>
  <c r="Z61" i="48"/>
  <c r="Y61" i="48"/>
  <c r="X61" i="48"/>
  <c r="W61" i="48"/>
  <c r="V61" i="48"/>
  <c r="U61" i="48"/>
  <c r="T61" i="48"/>
  <c r="Q61" i="48"/>
  <c r="P61" i="48"/>
  <c r="O61" i="48"/>
  <c r="N61" i="48"/>
  <c r="M61" i="48"/>
  <c r="L61" i="48"/>
  <c r="K61" i="48"/>
  <c r="AR60" i="48"/>
  <c r="AQ60" i="48"/>
  <c r="AP60" i="48"/>
  <c r="AO60" i="48"/>
  <c r="AN60" i="48"/>
  <c r="AL60" i="48"/>
  <c r="AI60" i="48"/>
  <c r="AH60" i="48"/>
  <c r="AG60" i="48"/>
  <c r="AF60" i="48"/>
  <c r="AE60" i="48"/>
  <c r="AD60" i="48"/>
  <c r="AC60" i="48"/>
  <c r="Z60" i="48"/>
  <c r="Y60" i="48"/>
  <c r="X60" i="48"/>
  <c r="W60" i="48"/>
  <c r="V60" i="48"/>
  <c r="U60" i="48"/>
  <c r="T60" i="48"/>
  <c r="Q60" i="48"/>
  <c r="P60" i="48"/>
  <c r="O60" i="48"/>
  <c r="N60" i="48"/>
  <c r="M60" i="48"/>
  <c r="L60" i="48"/>
  <c r="K60" i="48"/>
  <c r="AR59" i="48"/>
  <c r="AQ59" i="48"/>
  <c r="AP59" i="48"/>
  <c r="AO59" i="48"/>
  <c r="AN59" i="48"/>
  <c r="AL59" i="48"/>
  <c r="AI59" i="48"/>
  <c r="AH59" i="48"/>
  <c r="AG59" i="48"/>
  <c r="AF59" i="48"/>
  <c r="AE59" i="48"/>
  <c r="AD59" i="48"/>
  <c r="AC59" i="48"/>
  <c r="Z59" i="48"/>
  <c r="Y59" i="48"/>
  <c r="X59" i="48"/>
  <c r="W59" i="48"/>
  <c r="V59" i="48"/>
  <c r="U59" i="48"/>
  <c r="T59" i="48"/>
  <c r="Q59" i="48"/>
  <c r="P59" i="48"/>
  <c r="O59" i="48"/>
  <c r="N59" i="48"/>
  <c r="M59" i="48"/>
  <c r="L59" i="48"/>
  <c r="K59" i="48"/>
  <c r="AR58" i="48"/>
  <c r="AQ58" i="48"/>
  <c r="AP58" i="48"/>
  <c r="AO58" i="48"/>
  <c r="AN58" i="48"/>
  <c r="AL58" i="48"/>
  <c r="AI58" i="48"/>
  <c r="AH58" i="48"/>
  <c r="AG58" i="48"/>
  <c r="AF58" i="48"/>
  <c r="AE58" i="48"/>
  <c r="AD58" i="48"/>
  <c r="AC58" i="48"/>
  <c r="Z58" i="48"/>
  <c r="Y58" i="48"/>
  <c r="X58" i="48"/>
  <c r="W58" i="48"/>
  <c r="V58" i="48"/>
  <c r="U58" i="48"/>
  <c r="T58" i="48"/>
  <c r="Q58" i="48"/>
  <c r="P58" i="48"/>
  <c r="O58" i="48"/>
  <c r="N58" i="48"/>
  <c r="M58" i="48"/>
  <c r="L58" i="48"/>
  <c r="K58" i="48"/>
  <c r="AR57" i="48"/>
  <c r="AQ57" i="48"/>
  <c r="AP57" i="48"/>
  <c r="AO57" i="48"/>
  <c r="AN57" i="48"/>
  <c r="AL57" i="48"/>
  <c r="AI57" i="48"/>
  <c r="AH57" i="48"/>
  <c r="AG57" i="48"/>
  <c r="AF57" i="48"/>
  <c r="AE57" i="48"/>
  <c r="AD57" i="48"/>
  <c r="AC57" i="48"/>
  <c r="Z57" i="48"/>
  <c r="Y57" i="48"/>
  <c r="X57" i="48"/>
  <c r="W57" i="48"/>
  <c r="V57" i="48"/>
  <c r="U57" i="48"/>
  <c r="T57" i="48"/>
  <c r="Q57" i="48"/>
  <c r="P57" i="48"/>
  <c r="O57" i="48"/>
  <c r="N57" i="48"/>
  <c r="M57" i="48"/>
  <c r="L57" i="48"/>
  <c r="K57" i="48"/>
  <c r="AR56" i="48"/>
  <c r="AQ56" i="48"/>
  <c r="AP56" i="48"/>
  <c r="AO56" i="48"/>
  <c r="AN56" i="48"/>
  <c r="AL56" i="48"/>
  <c r="AI56" i="48"/>
  <c r="AH56" i="48"/>
  <c r="AG56" i="48"/>
  <c r="AF56" i="48"/>
  <c r="AE56" i="48"/>
  <c r="AD56" i="48"/>
  <c r="AC56" i="48"/>
  <c r="Z56" i="48"/>
  <c r="Y56" i="48"/>
  <c r="X56" i="48"/>
  <c r="W56" i="48"/>
  <c r="V56" i="48"/>
  <c r="U56" i="48"/>
  <c r="T56" i="48"/>
  <c r="Q56" i="48"/>
  <c r="P56" i="48"/>
  <c r="O56" i="48"/>
  <c r="N56" i="48"/>
  <c r="M56" i="48"/>
  <c r="L56" i="48"/>
  <c r="K56" i="48"/>
  <c r="AR55" i="48"/>
  <c r="AQ55" i="48"/>
  <c r="AP55" i="48"/>
  <c r="AO55" i="48"/>
  <c r="AN55" i="48"/>
  <c r="AL55" i="48"/>
  <c r="AI55" i="48"/>
  <c r="AH55" i="48"/>
  <c r="AG55" i="48"/>
  <c r="AF55" i="48"/>
  <c r="AE55" i="48"/>
  <c r="AD55" i="48"/>
  <c r="AC55" i="48"/>
  <c r="Z55" i="48"/>
  <c r="Y55" i="48"/>
  <c r="X55" i="48"/>
  <c r="W55" i="48"/>
  <c r="V55" i="48"/>
  <c r="U55" i="48"/>
  <c r="T55" i="48"/>
  <c r="Q55" i="48"/>
  <c r="P55" i="48"/>
  <c r="O55" i="48"/>
  <c r="N55" i="48"/>
  <c r="M55" i="48"/>
  <c r="L55" i="48"/>
  <c r="K55" i="48"/>
  <c r="AR54" i="48"/>
  <c r="AQ54" i="48"/>
  <c r="AP54" i="48"/>
  <c r="AO54" i="48"/>
  <c r="AN54" i="48"/>
  <c r="AL54" i="48"/>
  <c r="AI54" i="48"/>
  <c r="AH54" i="48"/>
  <c r="AG54" i="48"/>
  <c r="AF54" i="48"/>
  <c r="AE54" i="48"/>
  <c r="AD54" i="48"/>
  <c r="AC54" i="48"/>
  <c r="Z54" i="48"/>
  <c r="Y54" i="48"/>
  <c r="X54" i="48"/>
  <c r="W54" i="48"/>
  <c r="V54" i="48"/>
  <c r="U54" i="48"/>
  <c r="T54" i="48"/>
  <c r="Q54" i="48"/>
  <c r="P54" i="48"/>
  <c r="O54" i="48"/>
  <c r="N54" i="48"/>
  <c r="M54" i="48"/>
  <c r="L54" i="48"/>
  <c r="K54" i="48"/>
  <c r="AR53" i="48"/>
  <c r="AQ53" i="48"/>
  <c r="AP53" i="48"/>
  <c r="AO53" i="48"/>
  <c r="AN53" i="48"/>
  <c r="AL53" i="48"/>
  <c r="AI53" i="48"/>
  <c r="AH53" i="48"/>
  <c r="AG53" i="48"/>
  <c r="AF53" i="48"/>
  <c r="AE53" i="48"/>
  <c r="AD53" i="48"/>
  <c r="AC53" i="48"/>
  <c r="Z53" i="48"/>
  <c r="Y53" i="48"/>
  <c r="X53" i="48"/>
  <c r="W53" i="48"/>
  <c r="V53" i="48"/>
  <c r="U53" i="48"/>
  <c r="T53" i="48"/>
  <c r="Q53" i="48"/>
  <c r="P53" i="48"/>
  <c r="O53" i="48"/>
  <c r="N53" i="48"/>
  <c r="M53" i="48"/>
  <c r="L53" i="48"/>
  <c r="K53" i="48"/>
  <c r="AR52" i="48"/>
  <c r="AQ52" i="48"/>
  <c r="AP52" i="48"/>
  <c r="AO52" i="48"/>
  <c r="AN52" i="48"/>
  <c r="AL52" i="48"/>
  <c r="AI52" i="48"/>
  <c r="AH52" i="48"/>
  <c r="AG52" i="48"/>
  <c r="AF52" i="48"/>
  <c r="AE52" i="48"/>
  <c r="AD52" i="48"/>
  <c r="AC52" i="48"/>
  <c r="Z52" i="48"/>
  <c r="Y52" i="48"/>
  <c r="X52" i="48"/>
  <c r="W52" i="48"/>
  <c r="V52" i="48"/>
  <c r="U52" i="48"/>
  <c r="T52" i="48"/>
  <c r="Q52" i="48"/>
  <c r="P52" i="48"/>
  <c r="O52" i="48"/>
  <c r="N52" i="48"/>
  <c r="M52" i="48"/>
  <c r="L52" i="48"/>
  <c r="K52" i="48"/>
  <c r="AR51" i="48"/>
  <c r="AQ51" i="48"/>
  <c r="AP51" i="48"/>
  <c r="AO51" i="48"/>
  <c r="AN51" i="48"/>
  <c r="AL51" i="48"/>
  <c r="AI51" i="48"/>
  <c r="AH51" i="48"/>
  <c r="AG51" i="48"/>
  <c r="AF51" i="48"/>
  <c r="AE51" i="48"/>
  <c r="AD51" i="48"/>
  <c r="AC51" i="48"/>
  <c r="Z51" i="48"/>
  <c r="Y51" i="48"/>
  <c r="X51" i="48"/>
  <c r="W51" i="48"/>
  <c r="V51" i="48"/>
  <c r="U51" i="48"/>
  <c r="T51" i="48"/>
  <c r="Q51" i="48"/>
  <c r="P51" i="48"/>
  <c r="O51" i="48"/>
  <c r="N51" i="48"/>
  <c r="M51" i="48"/>
  <c r="L51" i="48"/>
  <c r="K51" i="48"/>
  <c r="AR50" i="48"/>
  <c r="AQ50" i="48"/>
  <c r="AP50" i="48"/>
  <c r="AO50" i="48"/>
  <c r="AN50" i="48"/>
  <c r="AL50" i="48"/>
  <c r="AI50" i="48"/>
  <c r="AH50" i="48"/>
  <c r="AG50" i="48"/>
  <c r="AF50" i="48"/>
  <c r="AE50" i="48"/>
  <c r="AD50" i="48"/>
  <c r="AC50" i="48"/>
  <c r="Z50" i="48"/>
  <c r="Y50" i="48"/>
  <c r="X50" i="48"/>
  <c r="W50" i="48"/>
  <c r="V50" i="48"/>
  <c r="U50" i="48"/>
  <c r="T50" i="48"/>
  <c r="Q50" i="48"/>
  <c r="P50" i="48"/>
  <c r="O50" i="48"/>
  <c r="N50" i="48"/>
  <c r="M50" i="48"/>
  <c r="L50" i="48"/>
  <c r="K50" i="48"/>
  <c r="AR42" i="48"/>
  <c r="AQ42" i="48"/>
  <c r="AP42" i="48"/>
  <c r="AO42" i="48"/>
  <c r="AN42" i="48"/>
  <c r="AM42" i="48"/>
  <c r="AL42" i="48"/>
  <c r="AI42" i="48"/>
  <c r="AH42" i="48"/>
  <c r="AG42" i="48"/>
  <c r="AF42" i="48"/>
  <c r="AE42" i="48"/>
  <c r="AD42" i="48"/>
  <c r="AC42" i="48"/>
  <c r="Z42" i="48"/>
  <c r="Y42" i="48"/>
  <c r="X42" i="48"/>
  <c r="W42" i="48"/>
  <c r="V42" i="48"/>
  <c r="U42" i="48"/>
  <c r="T42" i="48"/>
  <c r="Q42" i="48"/>
  <c r="P42" i="48"/>
  <c r="O42" i="48"/>
  <c r="N42" i="48"/>
  <c r="M42" i="48"/>
  <c r="L42" i="48"/>
  <c r="K42" i="48"/>
  <c r="AR41" i="48"/>
  <c r="AQ41" i="48"/>
  <c r="AP41" i="48"/>
  <c r="AO41" i="48"/>
  <c r="AN41" i="48"/>
  <c r="AM41" i="48"/>
  <c r="AL41" i="48"/>
  <c r="AI41" i="48"/>
  <c r="AH41" i="48"/>
  <c r="AG41" i="48"/>
  <c r="AF41" i="48"/>
  <c r="AE41" i="48"/>
  <c r="AD41" i="48"/>
  <c r="AC41" i="48"/>
  <c r="Z41" i="48"/>
  <c r="Y41" i="48"/>
  <c r="X41" i="48"/>
  <c r="W41" i="48"/>
  <c r="V41" i="48"/>
  <c r="U41" i="48"/>
  <c r="T41" i="48"/>
  <c r="Q41" i="48"/>
  <c r="P41" i="48"/>
  <c r="O41" i="48"/>
  <c r="N41" i="48"/>
  <c r="M41" i="48"/>
  <c r="L41" i="48"/>
  <c r="K41" i="48"/>
  <c r="AR40" i="48"/>
  <c r="AQ40" i="48"/>
  <c r="AP40" i="48"/>
  <c r="AO40" i="48"/>
  <c r="AN40" i="48"/>
  <c r="AM40" i="48"/>
  <c r="AL40" i="48"/>
  <c r="AI40" i="48"/>
  <c r="AH40" i="48"/>
  <c r="AG40" i="48"/>
  <c r="AF40" i="48"/>
  <c r="AE40" i="48"/>
  <c r="AD40" i="48"/>
  <c r="AC40" i="48"/>
  <c r="Z40" i="48"/>
  <c r="Y40" i="48"/>
  <c r="X40" i="48"/>
  <c r="W40" i="48"/>
  <c r="V40" i="48"/>
  <c r="U40" i="48"/>
  <c r="T40" i="48"/>
  <c r="Q40" i="48"/>
  <c r="P40" i="48"/>
  <c r="O40" i="48"/>
  <c r="N40" i="48"/>
  <c r="M40" i="48"/>
  <c r="L40" i="48"/>
  <c r="K40" i="48"/>
  <c r="AR39" i="48"/>
  <c r="AQ39" i="48"/>
  <c r="AP39" i="48"/>
  <c r="AO39" i="48"/>
  <c r="AN39" i="48"/>
  <c r="AM39" i="48"/>
  <c r="AL39" i="48"/>
  <c r="AI39" i="48"/>
  <c r="AH39" i="48"/>
  <c r="AG39" i="48"/>
  <c r="AF39" i="48"/>
  <c r="AE39" i="48"/>
  <c r="AD39" i="48"/>
  <c r="AC39" i="48"/>
  <c r="Z39" i="48"/>
  <c r="Y39" i="48"/>
  <c r="X39" i="48"/>
  <c r="W39" i="48"/>
  <c r="V39" i="48"/>
  <c r="U39" i="48"/>
  <c r="T39" i="48"/>
  <c r="Q39" i="48"/>
  <c r="P39" i="48"/>
  <c r="O39" i="48"/>
  <c r="N39" i="48"/>
  <c r="M39" i="48"/>
  <c r="L39" i="48"/>
  <c r="K39" i="48"/>
  <c r="AR38" i="48"/>
  <c r="AQ38" i="48"/>
  <c r="AP38" i="48"/>
  <c r="AO38" i="48"/>
  <c r="AN38" i="48"/>
  <c r="AM38" i="48"/>
  <c r="AL38" i="48"/>
  <c r="AI38" i="48"/>
  <c r="AH38" i="48"/>
  <c r="AG38" i="48"/>
  <c r="AF38" i="48"/>
  <c r="AE38" i="48"/>
  <c r="AD38" i="48"/>
  <c r="AC38" i="48"/>
  <c r="Z38" i="48"/>
  <c r="Y38" i="48"/>
  <c r="X38" i="48"/>
  <c r="W38" i="48"/>
  <c r="V38" i="48"/>
  <c r="U38" i="48"/>
  <c r="T38" i="48"/>
  <c r="Q38" i="48"/>
  <c r="P38" i="48"/>
  <c r="O38" i="48"/>
  <c r="N38" i="48"/>
  <c r="M38" i="48"/>
  <c r="L38" i="48"/>
  <c r="K38" i="48"/>
  <c r="AR37" i="48"/>
  <c r="AQ37" i="48"/>
  <c r="AP37" i="48"/>
  <c r="AO37" i="48"/>
  <c r="AN37" i="48"/>
  <c r="AM37" i="48"/>
  <c r="AL37" i="48"/>
  <c r="AI37" i="48"/>
  <c r="AH37" i="48"/>
  <c r="AG37" i="48"/>
  <c r="AF37" i="48"/>
  <c r="AE37" i="48"/>
  <c r="AD37" i="48"/>
  <c r="AC37" i="48"/>
  <c r="Z37" i="48"/>
  <c r="Y37" i="48"/>
  <c r="X37" i="48"/>
  <c r="W37" i="48"/>
  <c r="V37" i="48"/>
  <c r="U37" i="48"/>
  <c r="T37" i="48"/>
  <c r="Q37" i="48"/>
  <c r="P37" i="48"/>
  <c r="O37" i="48"/>
  <c r="N37" i="48"/>
  <c r="M37" i="48"/>
  <c r="L37" i="48"/>
  <c r="K37" i="48"/>
  <c r="AR36" i="48"/>
  <c r="AQ36" i="48"/>
  <c r="AP36" i="48"/>
  <c r="AO36" i="48"/>
  <c r="AN36" i="48"/>
  <c r="AM36" i="48"/>
  <c r="AL36" i="48"/>
  <c r="AI36" i="48"/>
  <c r="AH36" i="48"/>
  <c r="AG36" i="48"/>
  <c r="AF36" i="48"/>
  <c r="AE36" i="48"/>
  <c r="AD36" i="48"/>
  <c r="AC36" i="48"/>
  <c r="Z36" i="48"/>
  <c r="Y36" i="48"/>
  <c r="X36" i="48"/>
  <c r="W36" i="48"/>
  <c r="V36" i="48"/>
  <c r="U36" i="48"/>
  <c r="T36" i="48"/>
  <c r="Q36" i="48"/>
  <c r="P36" i="48"/>
  <c r="O36" i="48"/>
  <c r="N36" i="48"/>
  <c r="M36" i="48"/>
  <c r="L36" i="48"/>
  <c r="K36" i="48"/>
  <c r="AR35" i="48"/>
  <c r="AQ35" i="48"/>
  <c r="AP35" i="48"/>
  <c r="AO35" i="48"/>
  <c r="AN35" i="48"/>
  <c r="AM35" i="48"/>
  <c r="AL35" i="48"/>
  <c r="AI35" i="48"/>
  <c r="AH35" i="48"/>
  <c r="AG35" i="48"/>
  <c r="AF35" i="48"/>
  <c r="AE35" i="48"/>
  <c r="AD35" i="48"/>
  <c r="AC35" i="48"/>
  <c r="Z35" i="48"/>
  <c r="Y35" i="48"/>
  <c r="X35" i="48"/>
  <c r="W35" i="48"/>
  <c r="V35" i="48"/>
  <c r="U35" i="48"/>
  <c r="T35" i="48"/>
  <c r="Q35" i="48"/>
  <c r="P35" i="48"/>
  <c r="O35" i="48"/>
  <c r="N35" i="48"/>
  <c r="M35" i="48"/>
  <c r="L35" i="48"/>
  <c r="K35" i="48"/>
  <c r="AR34" i="48"/>
  <c r="AQ34" i="48"/>
  <c r="AP34" i="48"/>
  <c r="AO34" i="48"/>
  <c r="AN34" i="48"/>
  <c r="AM34" i="48"/>
  <c r="AL34" i="48"/>
  <c r="AI34" i="48"/>
  <c r="AH34" i="48"/>
  <c r="AG34" i="48"/>
  <c r="AF34" i="48"/>
  <c r="AE34" i="48"/>
  <c r="AD34" i="48"/>
  <c r="AC34" i="48"/>
  <c r="Z34" i="48"/>
  <c r="Y34" i="48"/>
  <c r="X34" i="48"/>
  <c r="W34" i="48"/>
  <c r="V34" i="48"/>
  <c r="U34" i="48"/>
  <c r="T34" i="48"/>
  <c r="Q34" i="48"/>
  <c r="P34" i="48"/>
  <c r="O34" i="48"/>
  <c r="N34" i="48"/>
  <c r="M34" i="48"/>
  <c r="L34" i="48"/>
  <c r="K34" i="48"/>
  <c r="AR33" i="48"/>
  <c r="AQ33" i="48"/>
  <c r="AP33" i="48"/>
  <c r="AO33" i="48"/>
  <c r="AN33" i="48"/>
  <c r="AM33" i="48"/>
  <c r="AL33" i="48"/>
  <c r="AI33" i="48"/>
  <c r="AH33" i="48"/>
  <c r="AG33" i="48"/>
  <c r="AF33" i="48"/>
  <c r="AE33" i="48"/>
  <c r="AD33" i="48"/>
  <c r="AC33" i="48"/>
  <c r="Z33" i="48"/>
  <c r="Y33" i="48"/>
  <c r="X33" i="48"/>
  <c r="W33" i="48"/>
  <c r="V33" i="48"/>
  <c r="U33" i="48"/>
  <c r="T33" i="48"/>
  <c r="Q33" i="48"/>
  <c r="P33" i="48"/>
  <c r="O33" i="48"/>
  <c r="N33" i="48"/>
  <c r="M33" i="48"/>
  <c r="L33" i="48"/>
  <c r="K33" i="48"/>
  <c r="AR32" i="48"/>
  <c r="AQ32" i="48"/>
  <c r="AP32" i="48"/>
  <c r="AO32" i="48"/>
  <c r="AN32" i="48"/>
  <c r="AM32" i="48"/>
  <c r="AL32" i="48"/>
  <c r="AI32" i="48"/>
  <c r="AH32" i="48"/>
  <c r="AG32" i="48"/>
  <c r="AF32" i="48"/>
  <c r="AE32" i="48"/>
  <c r="AD32" i="48"/>
  <c r="AC32" i="48"/>
  <c r="Z32" i="48"/>
  <c r="Y32" i="48"/>
  <c r="X32" i="48"/>
  <c r="W32" i="48"/>
  <c r="V32" i="48"/>
  <c r="U32" i="48"/>
  <c r="T32" i="48"/>
  <c r="Q32" i="48"/>
  <c r="P32" i="48"/>
  <c r="O32" i="48"/>
  <c r="N32" i="48"/>
  <c r="M32" i="48"/>
  <c r="L32" i="48"/>
  <c r="K32" i="48"/>
  <c r="AR31" i="48"/>
  <c r="AQ31" i="48"/>
  <c r="AP31" i="48"/>
  <c r="AO31" i="48"/>
  <c r="AN31" i="48"/>
  <c r="AM31" i="48"/>
  <c r="AL31" i="48"/>
  <c r="AI31" i="48"/>
  <c r="AH31" i="48"/>
  <c r="AG31" i="48"/>
  <c r="AF31" i="48"/>
  <c r="AE31" i="48"/>
  <c r="AD31" i="48"/>
  <c r="AC31" i="48"/>
  <c r="Z31" i="48"/>
  <c r="Y31" i="48"/>
  <c r="X31" i="48"/>
  <c r="W31" i="48"/>
  <c r="V31" i="48"/>
  <c r="U31" i="48"/>
  <c r="T31" i="48"/>
  <c r="Q31" i="48"/>
  <c r="P31" i="48"/>
  <c r="O31" i="48"/>
  <c r="N31" i="48"/>
  <c r="M31" i="48"/>
  <c r="L31" i="48"/>
  <c r="K31" i="48"/>
  <c r="AR30" i="48"/>
  <c r="AQ30" i="48"/>
  <c r="AP30" i="48"/>
  <c r="AO30" i="48"/>
  <c r="AN30" i="48"/>
  <c r="AM30" i="48"/>
  <c r="AL30" i="48"/>
  <c r="AI30" i="48"/>
  <c r="AH30" i="48"/>
  <c r="AG30" i="48"/>
  <c r="AF30" i="48"/>
  <c r="AE30" i="48"/>
  <c r="AD30" i="48"/>
  <c r="AC30" i="48"/>
  <c r="Z30" i="48"/>
  <c r="Y30" i="48"/>
  <c r="X30" i="48"/>
  <c r="W30" i="48"/>
  <c r="V30" i="48"/>
  <c r="U30" i="48"/>
  <c r="T30" i="48"/>
  <c r="Q30" i="48"/>
  <c r="P30" i="48"/>
  <c r="O30" i="48"/>
  <c r="N30" i="48"/>
  <c r="M30" i="48"/>
  <c r="L30" i="48"/>
  <c r="K30" i="48"/>
  <c r="AR29" i="48"/>
  <c r="AQ29" i="48"/>
  <c r="AP29" i="48"/>
  <c r="AO29" i="48"/>
  <c r="AN29" i="48"/>
  <c r="AM29" i="48"/>
  <c r="AL29" i="48"/>
  <c r="AI29" i="48"/>
  <c r="AH29" i="48"/>
  <c r="AG29" i="48"/>
  <c r="AF29" i="48"/>
  <c r="AE29" i="48"/>
  <c r="AD29" i="48"/>
  <c r="AC29" i="48"/>
  <c r="Z29" i="48"/>
  <c r="Y29" i="48"/>
  <c r="X29" i="48"/>
  <c r="W29" i="48"/>
  <c r="V29" i="48"/>
  <c r="U29" i="48"/>
  <c r="T29" i="48"/>
  <c r="Q29" i="48"/>
  <c r="P29" i="48"/>
  <c r="O29" i="48"/>
  <c r="N29" i="48"/>
  <c r="M29" i="48"/>
  <c r="L29" i="48"/>
  <c r="K29" i="48"/>
  <c r="AR28" i="48"/>
  <c r="AQ28" i="48"/>
  <c r="AP28" i="48"/>
  <c r="AO28" i="48"/>
  <c r="AN28" i="48"/>
  <c r="AM28" i="48"/>
  <c r="AL28" i="48"/>
  <c r="AI28" i="48"/>
  <c r="AH28" i="48"/>
  <c r="AG28" i="48"/>
  <c r="AF28" i="48"/>
  <c r="AE28" i="48"/>
  <c r="AD28" i="48"/>
  <c r="AC28" i="48"/>
  <c r="Z28" i="48"/>
  <c r="Y28" i="48"/>
  <c r="X28" i="48"/>
  <c r="W28" i="48"/>
  <c r="V28" i="48"/>
  <c r="U28" i="48"/>
  <c r="T28" i="48"/>
  <c r="Q28" i="48"/>
  <c r="P28" i="48"/>
  <c r="O28" i="48"/>
  <c r="N28" i="48"/>
  <c r="M28" i="48"/>
  <c r="L28" i="48"/>
  <c r="K28" i="48"/>
  <c r="AR66" i="7"/>
  <c r="AQ66" i="7"/>
  <c r="AP66" i="7"/>
  <c r="AO66" i="7"/>
  <c r="AN66" i="7"/>
  <c r="AL66" i="7"/>
  <c r="AI66" i="7"/>
  <c r="AH66" i="7"/>
  <c r="AG66" i="7"/>
  <c r="AF66" i="7"/>
  <c r="AE66" i="7"/>
  <c r="AD66" i="7"/>
  <c r="AC66" i="7"/>
  <c r="Z66" i="7"/>
  <c r="Y66" i="7"/>
  <c r="X66" i="7"/>
  <c r="W66" i="7"/>
  <c r="V66" i="7"/>
  <c r="U66" i="7"/>
  <c r="T66" i="7"/>
  <c r="Q66" i="7"/>
  <c r="P66" i="7"/>
  <c r="O66" i="7"/>
  <c r="N66" i="7"/>
  <c r="M66" i="7"/>
  <c r="L66" i="7"/>
  <c r="K66" i="7"/>
  <c r="AR65" i="7"/>
  <c r="AQ65" i="7"/>
  <c r="AP65" i="7"/>
  <c r="AO65" i="7"/>
  <c r="AN65" i="7"/>
  <c r="AL65" i="7"/>
  <c r="AI65" i="7"/>
  <c r="AH65" i="7"/>
  <c r="AG65" i="7"/>
  <c r="AF65" i="7"/>
  <c r="AE65" i="7"/>
  <c r="AD65" i="7"/>
  <c r="AC65" i="7"/>
  <c r="Z65" i="7"/>
  <c r="Y65" i="7"/>
  <c r="X65" i="7"/>
  <c r="W65" i="7"/>
  <c r="V65" i="7"/>
  <c r="U65" i="7"/>
  <c r="T65" i="7"/>
  <c r="Q65" i="7"/>
  <c r="P65" i="7"/>
  <c r="O65" i="7"/>
  <c r="N65" i="7"/>
  <c r="M65" i="7"/>
  <c r="L65" i="7"/>
  <c r="K65" i="7"/>
  <c r="AR64" i="7"/>
  <c r="AQ64" i="7"/>
  <c r="AP64" i="7"/>
  <c r="AO64" i="7"/>
  <c r="AN64" i="7"/>
  <c r="AL64" i="7"/>
  <c r="AI64" i="7"/>
  <c r="AH64" i="7"/>
  <c r="AG64" i="7"/>
  <c r="AF64" i="7"/>
  <c r="AE64" i="7"/>
  <c r="AD64" i="7"/>
  <c r="AC64" i="7"/>
  <c r="Z64" i="7"/>
  <c r="Y64" i="7"/>
  <c r="X64" i="7"/>
  <c r="W64" i="7"/>
  <c r="V64" i="7"/>
  <c r="U64" i="7"/>
  <c r="T64" i="7"/>
  <c r="Q64" i="7"/>
  <c r="P64" i="7"/>
  <c r="O64" i="7"/>
  <c r="N64" i="7"/>
  <c r="M64" i="7"/>
  <c r="L64" i="7"/>
  <c r="K64" i="7"/>
  <c r="AR63" i="7"/>
  <c r="AQ63" i="7"/>
  <c r="AP63" i="7"/>
  <c r="AO63" i="7"/>
  <c r="AN63" i="7"/>
  <c r="AL63" i="7"/>
  <c r="AI63" i="7"/>
  <c r="AH63" i="7"/>
  <c r="AG63" i="7"/>
  <c r="AF63" i="7"/>
  <c r="AE63" i="7"/>
  <c r="AD63" i="7"/>
  <c r="AC63" i="7"/>
  <c r="Z63" i="7"/>
  <c r="Y63" i="7"/>
  <c r="X63" i="7"/>
  <c r="W63" i="7"/>
  <c r="V63" i="7"/>
  <c r="U63" i="7"/>
  <c r="T63" i="7"/>
  <c r="Q63" i="7"/>
  <c r="P63" i="7"/>
  <c r="O63" i="7"/>
  <c r="N63" i="7"/>
  <c r="M63" i="7"/>
  <c r="L63" i="7"/>
  <c r="K63" i="7"/>
  <c r="AR62" i="7"/>
  <c r="AQ62" i="7"/>
  <c r="AP62" i="7"/>
  <c r="AO62" i="7"/>
  <c r="AN62" i="7"/>
  <c r="AL62" i="7"/>
  <c r="AI62" i="7"/>
  <c r="AH62" i="7"/>
  <c r="AG62" i="7"/>
  <c r="AF62" i="7"/>
  <c r="AE62" i="7"/>
  <c r="AD62" i="7"/>
  <c r="AC62" i="7"/>
  <c r="Z62" i="7"/>
  <c r="Y62" i="7"/>
  <c r="X62" i="7"/>
  <c r="W62" i="7"/>
  <c r="V62" i="7"/>
  <c r="U62" i="7"/>
  <c r="T62" i="7"/>
  <c r="Q62" i="7"/>
  <c r="P62" i="7"/>
  <c r="O62" i="7"/>
  <c r="N62" i="7"/>
  <c r="M62" i="7"/>
  <c r="L62" i="7"/>
  <c r="K62" i="7"/>
  <c r="AR61" i="7"/>
  <c r="AQ61" i="7"/>
  <c r="AP61" i="7"/>
  <c r="AO61" i="7"/>
  <c r="AN61" i="7"/>
  <c r="AL61" i="7"/>
  <c r="AI61" i="7"/>
  <c r="AH61" i="7"/>
  <c r="AG61" i="7"/>
  <c r="AF61" i="7"/>
  <c r="AE61" i="7"/>
  <c r="AD61" i="7"/>
  <c r="AC61" i="7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AR60" i="7"/>
  <c r="AQ60" i="7"/>
  <c r="AP60" i="7"/>
  <c r="AO60" i="7"/>
  <c r="AN60" i="7"/>
  <c r="AL60" i="7"/>
  <c r="AI60" i="7"/>
  <c r="AH60" i="7"/>
  <c r="AG60" i="7"/>
  <c r="AF60" i="7"/>
  <c r="AE60" i="7"/>
  <c r="AD60" i="7"/>
  <c r="AC60" i="7"/>
  <c r="Z60" i="7"/>
  <c r="Y60" i="7"/>
  <c r="X60" i="7"/>
  <c r="W60" i="7"/>
  <c r="V60" i="7"/>
  <c r="U60" i="7"/>
  <c r="T60" i="7"/>
  <c r="Q60" i="7"/>
  <c r="P60" i="7"/>
  <c r="O60" i="7"/>
  <c r="N60" i="7"/>
  <c r="M60" i="7"/>
  <c r="L60" i="7"/>
  <c r="K60" i="7"/>
  <c r="AR59" i="7"/>
  <c r="AQ59" i="7"/>
  <c r="AP59" i="7"/>
  <c r="AO59" i="7"/>
  <c r="AN59" i="7"/>
  <c r="AL59" i="7"/>
  <c r="AI59" i="7"/>
  <c r="AH59" i="7"/>
  <c r="AG59" i="7"/>
  <c r="AF59" i="7"/>
  <c r="AE59" i="7"/>
  <c r="AD59" i="7"/>
  <c r="AC59" i="7"/>
  <c r="Z59" i="7"/>
  <c r="Y59" i="7"/>
  <c r="X59" i="7"/>
  <c r="W59" i="7"/>
  <c r="V59" i="7"/>
  <c r="U59" i="7"/>
  <c r="T59" i="7"/>
  <c r="Q59" i="7"/>
  <c r="P59" i="7"/>
  <c r="O59" i="7"/>
  <c r="N59" i="7"/>
  <c r="M59" i="7"/>
  <c r="L59" i="7"/>
  <c r="K59" i="7"/>
  <c r="AR58" i="7"/>
  <c r="AQ58" i="7"/>
  <c r="AP58" i="7"/>
  <c r="AO58" i="7"/>
  <c r="AN58" i="7"/>
  <c r="AL58" i="7"/>
  <c r="AI58" i="7"/>
  <c r="AH58" i="7"/>
  <c r="AG58" i="7"/>
  <c r="AF58" i="7"/>
  <c r="AE58" i="7"/>
  <c r="AD58" i="7"/>
  <c r="AC58" i="7"/>
  <c r="Z58" i="7"/>
  <c r="Y58" i="7"/>
  <c r="X58" i="7"/>
  <c r="W58" i="7"/>
  <c r="V58" i="7"/>
  <c r="U58" i="7"/>
  <c r="T58" i="7"/>
  <c r="Q58" i="7"/>
  <c r="P58" i="7"/>
  <c r="O58" i="7"/>
  <c r="N58" i="7"/>
  <c r="M58" i="7"/>
  <c r="L58" i="7"/>
  <c r="K58" i="7"/>
  <c r="AR57" i="7"/>
  <c r="AQ57" i="7"/>
  <c r="AP57" i="7"/>
  <c r="AO57" i="7"/>
  <c r="AN57" i="7"/>
  <c r="AL57" i="7"/>
  <c r="AI57" i="7"/>
  <c r="AH57" i="7"/>
  <c r="AG57" i="7"/>
  <c r="AF57" i="7"/>
  <c r="AE57" i="7"/>
  <c r="AD57" i="7"/>
  <c r="AC57" i="7"/>
  <c r="Z57" i="7"/>
  <c r="Y57" i="7"/>
  <c r="X57" i="7"/>
  <c r="W57" i="7"/>
  <c r="V57" i="7"/>
  <c r="U57" i="7"/>
  <c r="T57" i="7"/>
  <c r="Q57" i="7"/>
  <c r="P57" i="7"/>
  <c r="O57" i="7"/>
  <c r="N57" i="7"/>
  <c r="M57" i="7"/>
  <c r="L57" i="7"/>
  <c r="K57" i="7"/>
  <c r="AR56" i="7"/>
  <c r="AQ56" i="7"/>
  <c r="AP56" i="7"/>
  <c r="AO56" i="7"/>
  <c r="AN56" i="7"/>
  <c r="AL56" i="7"/>
  <c r="AI56" i="7"/>
  <c r="AH56" i="7"/>
  <c r="AG56" i="7"/>
  <c r="AF56" i="7"/>
  <c r="AE56" i="7"/>
  <c r="AD56" i="7"/>
  <c r="AC56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AR55" i="7"/>
  <c r="AQ55" i="7"/>
  <c r="AP55" i="7"/>
  <c r="AO55" i="7"/>
  <c r="AN55" i="7"/>
  <c r="AL55" i="7"/>
  <c r="AI55" i="7"/>
  <c r="AH55" i="7"/>
  <c r="AG55" i="7"/>
  <c r="AF55" i="7"/>
  <c r="AE55" i="7"/>
  <c r="AD55" i="7"/>
  <c r="AC55" i="7"/>
  <c r="Z55" i="7"/>
  <c r="Y55" i="7"/>
  <c r="X55" i="7"/>
  <c r="W55" i="7"/>
  <c r="V55" i="7"/>
  <c r="U55" i="7"/>
  <c r="T55" i="7"/>
  <c r="Q55" i="7"/>
  <c r="P55" i="7"/>
  <c r="O55" i="7"/>
  <c r="N55" i="7"/>
  <c r="M55" i="7"/>
  <c r="L55" i="7"/>
  <c r="K55" i="7"/>
  <c r="AR54" i="7"/>
  <c r="AQ54" i="7"/>
  <c r="AP54" i="7"/>
  <c r="AO54" i="7"/>
  <c r="AN54" i="7"/>
  <c r="AL54" i="7"/>
  <c r="AI54" i="7"/>
  <c r="AH54" i="7"/>
  <c r="AG54" i="7"/>
  <c r="AF54" i="7"/>
  <c r="AE54" i="7"/>
  <c r="AD54" i="7"/>
  <c r="AC54" i="7"/>
  <c r="Z54" i="7"/>
  <c r="Y54" i="7"/>
  <c r="X54" i="7"/>
  <c r="W54" i="7"/>
  <c r="V54" i="7"/>
  <c r="U54" i="7"/>
  <c r="T54" i="7"/>
  <c r="Q54" i="7"/>
  <c r="P54" i="7"/>
  <c r="O54" i="7"/>
  <c r="N54" i="7"/>
  <c r="M54" i="7"/>
  <c r="L54" i="7"/>
  <c r="K54" i="7"/>
  <c r="AR53" i="7"/>
  <c r="AQ53" i="7"/>
  <c r="AP53" i="7"/>
  <c r="AO53" i="7"/>
  <c r="AN53" i="7"/>
  <c r="AL53" i="7"/>
  <c r="AI53" i="7"/>
  <c r="AH53" i="7"/>
  <c r="AG53" i="7"/>
  <c r="AF53" i="7"/>
  <c r="AE53" i="7"/>
  <c r="AD53" i="7"/>
  <c r="AC53" i="7"/>
  <c r="Z53" i="7"/>
  <c r="Y53" i="7"/>
  <c r="X53" i="7"/>
  <c r="W53" i="7"/>
  <c r="V53" i="7"/>
  <c r="U53" i="7"/>
  <c r="T53" i="7"/>
  <c r="Q53" i="7"/>
  <c r="P53" i="7"/>
  <c r="O53" i="7"/>
  <c r="N53" i="7"/>
  <c r="M53" i="7"/>
  <c r="L53" i="7"/>
  <c r="K53" i="7"/>
  <c r="AR52" i="7"/>
  <c r="AQ52" i="7"/>
  <c r="AP52" i="7"/>
  <c r="AO52" i="7"/>
  <c r="AN52" i="7"/>
  <c r="AL52" i="7"/>
  <c r="AI52" i="7"/>
  <c r="AH52" i="7"/>
  <c r="AG52" i="7"/>
  <c r="AF52" i="7"/>
  <c r="AE52" i="7"/>
  <c r="AD52" i="7"/>
  <c r="AC52" i="7"/>
  <c r="Z52" i="7"/>
  <c r="Y52" i="7"/>
  <c r="X52" i="7"/>
  <c r="W52" i="7"/>
  <c r="V52" i="7"/>
  <c r="U52" i="7"/>
  <c r="T52" i="7"/>
  <c r="Q52" i="7"/>
  <c r="P52" i="7"/>
  <c r="O52" i="7"/>
  <c r="N52" i="7"/>
  <c r="M52" i="7"/>
  <c r="L52" i="7"/>
  <c r="K52" i="7"/>
  <c r="AR43" i="7"/>
  <c r="AQ43" i="7"/>
  <c r="AP43" i="7"/>
  <c r="AO43" i="7"/>
  <c r="AN43" i="7"/>
  <c r="AM43" i="7"/>
  <c r="AL43" i="7"/>
  <c r="AI43" i="7"/>
  <c r="AH43" i="7"/>
  <c r="AG43" i="7"/>
  <c r="AF43" i="7"/>
  <c r="AE43" i="7"/>
  <c r="AD43" i="7"/>
  <c r="AC43" i="7"/>
  <c r="Z43" i="7"/>
  <c r="Y43" i="7"/>
  <c r="X43" i="7"/>
  <c r="W43" i="7"/>
  <c r="V43" i="7"/>
  <c r="U43" i="7"/>
  <c r="T43" i="7"/>
  <c r="Q43" i="7"/>
  <c r="P43" i="7"/>
  <c r="O43" i="7"/>
  <c r="N43" i="7"/>
  <c r="M43" i="7"/>
  <c r="L43" i="7"/>
  <c r="K43" i="7"/>
  <c r="AR42" i="7"/>
  <c r="AQ42" i="7"/>
  <c r="AP42" i="7"/>
  <c r="AO42" i="7"/>
  <c r="AN42" i="7"/>
  <c r="AM42" i="7"/>
  <c r="AL42" i="7"/>
  <c r="AI42" i="7"/>
  <c r="AH42" i="7"/>
  <c r="AG42" i="7"/>
  <c r="AF42" i="7"/>
  <c r="AE42" i="7"/>
  <c r="AD42" i="7"/>
  <c r="AC42" i="7"/>
  <c r="Z42" i="7"/>
  <c r="Y42" i="7"/>
  <c r="X42" i="7"/>
  <c r="W42" i="7"/>
  <c r="V42" i="7"/>
  <c r="U42" i="7"/>
  <c r="T42" i="7"/>
  <c r="Q42" i="7"/>
  <c r="P42" i="7"/>
  <c r="O42" i="7"/>
  <c r="N42" i="7"/>
  <c r="M42" i="7"/>
  <c r="L42" i="7"/>
  <c r="K42" i="7"/>
  <c r="AR41" i="7"/>
  <c r="AQ41" i="7"/>
  <c r="AP41" i="7"/>
  <c r="AO41" i="7"/>
  <c r="AN41" i="7"/>
  <c r="AM41" i="7"/>
  <c r="AL41" i="7"/>
  <c r="AI41" i="7"/>
  <c r="AH41" i="7"/>
  <c r="AG41" i="7"/>
  <c r="AF41" i="7"/>
  <c r="AE41" i="7"/>
  <c r="AD41" i="7"/>
  <c r="AC41" i="7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AR40" i="7"/>
  <c r="AQ40" i="7"/>
  <c r="AP40" i="7"/>
  <c r="AO40" i="7"/>
  <c r="AN40" i="7"/>
  <c r="AM40" i="7"/>
  <c r="AL40" i="7"/>
  <c r="AI40" i="7"/>
  <c r="AH40" i="7"/>
  <c r="AG40" i="7"/>
  <c r="AF40" i="7"/>
  <c r="AE40" i="7"/>
  <c r="AD40" i="7"/>
  <c r="AC40" i="7"/>
  <c r="Z40" i="7"/>
  <c r="Y40" i="7"/>
  <c r="X40" i="7"/>
  <c r="W40" i="7"/>
  <c r="V40" i="7"/>
  <c r="U40" i="7"/>
  <c r="T40" i="7"/>
  <c r="Q40" i="7"/>
  <c r="P40" i="7"/>
  <c r="O40" i="7"/>
  <c r="N40" i="7"/>
  <c r="M40" i="7"/>
  <c r="L40" i="7"/>
  <c r="K40" i="7"/>
  <c r="AR39" i="7"/>
  <c r="AQ39" i="7"/>
  <c r="AP39" i="7"/>
  <c r="AO39" i="7"/>
  <c r="AN39" i="7"/>
  <c r="AM39" i="7"/>
  <c r="AL39" i="7"/>
  <c r="AI39" i="7"/>
  <c r="AH39" i="7"/>
  <c r="AG39" i="7"/>
  <c r="AF39" i="7"/>
  <c r="AE39" i="7"/>
  <c r="AD39" i="7"/>
  <c r="AC39" i="7"/>
  <c r="Z39" i="7"/>
  <c r="Y39" i="7"/>
  <c r="X39" i="7"/>
  <c r="W39" i="7"/>
  <c r="V39" i="7"/>
  <c r="U39" i="7"/>
  <c r="T39" i="7"/>
  <c r="Q39" i="7"/>
  <c r="P39" i="7"/>
  <c r="O39" i="7"/>
  <c r="N39" i="7"/>
  <c r="M39" i="7"/>
  <c r="L39" i="7"/>
  <c r="K39" i="7"/>
  <c r="AR38" i="7"/>
  <c r="AQ38" i="7"/>
  <c r="AP38" i="7"/>
  <c r="AO38" i="7"/>
  <c r="AN38" i="7"/>
  <c r="AM38" i="7"/>
  <c r="AL38" i="7"/>
  <c r="AI38" i="7"/>
  <c r="AH38" i="7"/>
  <c r="AG38" i="7"/>
  <c r="AF38" i="7"/>
  <c r="AE38" i="7"/>
  <c r="AD38" i="7"/>
  <c r="AC38" i="7"/>
  <c r="Z38" i="7"/>
  <c r="Y38" i="7"/>
  <c r="X38" i="7"/>
  <c r="W38" i="7"/>
  <c r="V38" i="7"/>
  <c r="U38" i="7"/>
  <c r="T38" i="7"/>
  <c r="Q38" i="7"/>
  <c r="P38" i="7"/>
  <c r="O38" i="7"/>
  <c r="N38" i="7"/>
  <c r="M38" i="7"/>
  <c r="L38" i="7"/>
  <c r="K38" i="7"/>
  <c r="AR37" i="7"/>
  <c r="AQ37" i="7"/>
  <c r="AP37" i="7"/>
  <c r="AO37" i="7"/>
  <c r="AN37" i="7"/>
  <c r="AM37" i="7"/>
  <c r="AL37" i="7"/>
  <c r="AI37" i="7"/>
  <c r="AH37" i="7"/>
  <c r="AG37" i="7"/>
  <c r="AF37" i="7"/>
  <c r="AE37" i="7"/>
  <c r="AD37" i="7"/>
  <c r="AC37" i="7"/>
  <c r="Z37" i="7"/>
  <c r="Y37" i="7"/>
  <c r="X37" i="7"/>
  <c r="W37" i="7"/>
  <c r="V37" i="7"/>
  <c r="U37" i="7"/>
  <c r="T37" i="7"/>
  <c r="Q37" i="7"/>
  <c r="P37" i="7"/>
  <c r="O37" i="7"/>
  <c r="N37" i="7"/>
  <c r="M37" i="7"/>
  <c r="L37" i="7"/>
  <c r="K37" i="7"/>
  <c r="AR36" i="7"/>
  <c r="AQ36" i="7"/>
  <c r="AP36" i="7"/>
  <c r="AO36" i="7"/>
  <c r="AN36" i="7"/>
  <c r="AM36" i="7"/>
  <c r="AL36" i="7"/>
  <c r="AI36" i="7"/>
  <c r="AH36" i="7"/>
  <c r="AG36" i="7"/>
  <c r="AF36" i="7"/>
  <c r="AE36" i="7"/>
  <c r="AD36" i="7"/>
  <c r="AC36" i="7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AR35" i="7"/>
  <c r="AQ35" i="7"/>
  <c r="AP35" i="7"/>
  <c r="AO35" i="7"/>
  <c r="AN35" i="7"/>
  <c r="AM35" i="7"/>
  <c r="AL35" i="7"/>
  <c r="AI35" i="7"/>
  <c r="AH35" i="7"/>
  <c r="AG35" i="7"/>
  <c r="AF35" i="7"/>
  <c r="AE35" i="7"/>
  <c r="AD35" i="7"/>
  <c r="AC35" i="7"/>
  <c r="Z35" i="7"/>
  <c r="Y35" i="7"/>
  <c r="X35" i="7"/>
  <c r="W35" i="7"/>
  <c r="V35" i="7"/>
  <c r="U35" i="7"/>
  <c r="T35" i="7"/>
  <c r="Q35" i="7"/>
  <c r="P35" i="7"/>
  <c r="O35" i="7"/>
  <c r="N35" i="7"/>
  <c r="M35" i="7"/>
  <c r="L35" i="7"/>
  <c r="K35" i="7"/>
  <c r="AR34" i="7"/>
  <c r="AQ34" i="7"/>
  <c r="AP34" i="7"/>
  <c r="AO34" i="7"/>
  <c r="AN34" i="7"/>
  <c r="AM34" i="7"/>
  <c r="AL34" i="7"/>
  <c r="AI34" i="7"/>
  <c r="AH34" i="7"/>
  <c r="AG34" i="7"/>
  <c r="AF34" i="7"/>
  <c r="AE34" i="7"/>
  <c r="AD34" i="7"/>
  <c r="AC34" i="7"/>
  <c r="Z34" i="7"/>
  <c r="Y34" i="7"/>
  <c r="X34" i="7"/>
  <c r="W34" i="7"/>
  <c r="V34" i="7"/>
  <c r="U34" i="7"/>
  <c r="T34" i="7"/>
  <c r="Q34" i="7"/>
  <c r="P34" i="7"/>
  <c r="O34" i="7"/>
  <c r="N34" i="7"/>
  <c r="M34" i="7"/>
  <c r="L34" i="7"/>
  <c r="K34" i="7"/>
  <c r="AR33" i="7"/>
  <c r="AQ33" i="7"/>
  <c r="AP33" i="7"/>
  <c r="AO33" i="7"/>
  <c r="AN33" i="7"/>
  <c r="AM33" i="7"/>
  <c r="AL33" i="7"/>
  <c r="AI33" i="7"/>
  <c r="AH33" i="7"/>
  <c r="AG33" i="7"/>
  <c r="AF33" i="7"/>
  <c r="AE33" i="7"/>
  <c r="AD33" i="7"/>
  <c r="AC33" i="7"/>
  <c r="Z33" i="7"/>
  <c r="Y33" i="7"/>
  <c r="X33" i="7"/>
  <c r="W33" i="7"/>
  <c r="V33" i="7"/>
  <c r="U33" i="7"/>
  <c r="T33" i="7"/>
  <c r="Q33" i="7"/>
  <c r="P33" i="7"/>
  <c r="O33" i="7"/>
  <c r="N33" i="7"/>
  <c r="M33" i="7"/>
  <c r="L33" i="7"/>
  <c r="K33" i="7"/>
  <c r="AR32" i="7"/>
  <c r="AQ32" i="7"/>
  <c r="AP32" i="7"/>
  <c r="AO32" i="7"/>
  <c r="AN32" i="7"/>
  <c r="AM32" i="7"/>
  <c r="AL32" i="7"/>
  <c r="AI32" i="7"/>
  <c r="AH32" i="7"/>
  <c r="AG32" i="7"/>
  <c r="AF32" i="7"/>
  <c r="AE32" i="7"/>
  <c r="AD32" i="7"/>
  <c r="AC32" i="7"/>
  <c r="Z32" i="7"/>
  <c r="Y32" i="7"/>
  <c r="X32" i="7"/>
  <c r="W32" i="7"/>
  <c r="V32" i="7"/>
  <c r="U32" i="7"/>
  <c r="T32" i="7"/>
  <c r="Q32" i="7"/>
  <c r="P32" i="7"/>
  <c r="O32" i="7"/>
  <c r="N32" i="7"/>
  <c r="M32" i="7"/>
  <c r="L32" i="7"/>
  <c r="K32" i="7"/>
  <c r="AR31" i="7"/>
  <c r="AQ31" i="7"/>
  <c r="AP31" i="7"/>
  <c r="AO31" i="7"/>
  <c r="AN31" i="7"/>
  <c r="AM31" i="7"/>
  <c r="AL31" i="7"/>
  <c r="AI31" i="7"/>
  <c r="AH31" i="7"/>
  <c r="AG31" i="7"/>
  <c r="AF31" i="7"/>
  <c r="AE31" i="7"/>
  <c r="AD31" i="7"/>
  <c r="AC31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AR30" i="7"/>
  <c r="AQ30" i="7"/>
  <c r="AP30" i="7"/>
  <c r="AO30" i="7"/>
  <c r="AN30" i="7"/>
  <c r="AM30" i="7"/>
  <c r="AL30" i="7"/>
  <c r="AI30" i="7"/>
  <c r="AH30" i="7"/>
  <c r="AG30" i="7"/>
  <c r="AF30" i="7"/>
  <c r="AE30" i="7"/>
  <c r="AD30" i="7"/>
  <c r="AC30" i="7"/>
  <c r="Z30" i="7"/>
  <c r="Y30" i="7"/>
  <c r="X30" i="7"/>
  <c r="W30" i="7"/>
  <c r="V30" i="7"/>
  <c r="U30" i="7"/>
  <c r="T30" i="7"/>
  <c r="Q30" i="7"/>
  <c r="P30" i="7"/>
  <c r="O30" i="7"/>
  <c r="N30" i="7"/>
  <c r="M30" i="7"/>
  <c r="L30" i="7"/>
  <c r="K30" i="7"/>
  <c r="AR29" i="7"/>
  <c r="AQ29" i="7"/>
  <c r="AP29" i="7"/>
  <c r="AO29" i="7"/>
  <c r="AN29" i="7"/>
  <c r="AM29" i="7"/>
  <c r="AL29" i="7"/>
  <c r="AI29" i="7"/>
  <c r="AH29" i="7"/>
  <c r="AG29" i="7"/>
  <c r="AF29" i="7"/>
  <c r="AE29" i="7"/>
  <c r="AD29" i="7"/>
  <c r="AC29" i="7"/>
  <c r="Z29" i="7"/>
  <c r="Y29" i="7"/>
  <c r="X29" i="7"/>
  <c r="W29" i="7"/>
  <c r="V29" i="7"/>
  <c r="U29" i="7"/>
  <c r="T29" i="7"/>
  <c r="Q29" i="7"/>
  <c r="P29" i="7"/>
  <c r="O29" i="7"/>
  <c r="N29" i="7"/>
  <c r="M29" i="7"/>
  <c r="L29" i="7"/>
  <c r="K29" i="7"/>
  <c r="AC64" i="46"/>
  <c r="AB64" i="46"/>
  <c r="AA64" i="46"/>
  <c r="Z64" i="46"/>
  <c r="AC63" i="46"/>
  <c r="AB63" i="46"/>
  <c r="AA63" i="46"/>
  <c r="Z63" i="46"/>
  <c r="AC62" i="46"/>
  <c r="AB62" i="46"/>
  <c r="AA62" i="46"/>
  <c r="H62" i="46"/>
  <c r="AC61" i="46"/>
  <c r="AB61" i="46"/>
  <c r="AA61" i="46"/>
  <c r="Z61" i="46"/>
  <c r="T61" i="46"/>
  <c r="N61" i="46"/>
  <c r="H61" i="46"/>
  <c r="AC60" i="46"/>
  <c r="AB60" i="46"/>
  <c r="AA60" i="46"/>
  <c r="Z60" i="46"/>
  <c r="T60" i="46"/>
  <c r="H60" i="46"/>
  <c r="AC59" i="46"/>
  <c r="AB59" i="46"/>
  <c r="AA59" i="46"/>
  <c r="AC58" i="46"/>
  <c r="AB58" i="46"/>
  <c r="AA58" i="46"/>
  <c r="Z58" i="46"/>
  <c r="T58" i="46"/>
  <c r="N58" i="46"/>
  <c r="H58" i="46"/>
  <c r="AC57" i="46"/>
  <c r="AB57" i="46"/>
  <c r="AA57" i="46"/>
  <c r="Z57" i="46"/>
  <c r="AC56" i="46"/>
  <c r="AB56" i="46"/>
  <c r="AA56" i="46"/>
  <c r="Z56" i="46"/>
  <c r="AC55" i="46"/>
  <c r="AB55" i="46"/>
  <c r="AA55" i="46"/>
  <c r="Z55" i="46"/>
  <c r="AC54" i="46"/>
  <c r="AB54" i="46"/>
  <c r="AA54" i="46"/>
  <c r="Z54" i="46"/>
  <c r="AC53" i="46"/>
  <c r="AB53" i="46"/>
  <c r="AA53" i="46"/>
  <c r="Z53" i="46"/>
  <c r="AC51" i="46"/>
  <c r="AB51" i="46"/>
  <c r="AA51" i="46"/>
  <c r="Z51" i="46"/>
  <c r="W51" i="46"/>
  <c r="V51" i="46"/>
  <c r="U51" i="46"/>
  <c r="T51" i="46"/>
  <c r="N51" i="46"/>
  <c r="K51" i="46"/>
  <c r="J51" i="46"/>
  <c r="I51" i="46"/>
  <c r="H51" i="46"/>
  <c r="AC50" i="46"/>
  <c r="AB50" i="46"/>
  <c r="AA50" i="46"/>
  <c r="Z50" i="46"/>
  <c r="W50" i="46"/>
  <c r="V50" i="46"/>
  <c r="U50" i="46"/>
  <c r="T50" i="46"/>
  <c r="P50" i="46"/>
  <c r="O50" i="46"/>
  <c r="N50" i="46"/>
  <c r="K50" i="46"/>
  <c r="J50" i="46"/>
  <c r="I50" i="46"/>
  <c r="H50" i="46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AA62" i="6"/>
  <c r="Z62" i="6"/>
  <c r="U62" i="6"/>
  <c r="T62" i="6"/>
  <c r="O62" i="6"/>
  <c r="N62" i="6"/>
  <c r="I62" i="6"/>
  <c r="H62" i="6"/>
  <c r="AA61" i="6"/>
  <c r="Z61" i="6"/>
  <c r="U61" i="6"/>
  <c r="T61" i="6"/>
  <c r="O61" i="6"/>
  <c r="N61" i="6"/>
  <c r="I61" i="6"/>
  <c r="H61" i="6"/>
  <c r="AA60" i="6"/>
  <c r="Z60" i="6"/>
  <c r="U60" i="6"/>
  <c r="T60" i="6"/>
  <c r="O60" i="6"/>
  <c r="N60" i="6"/>
  <c r="I60" i="6"/>
  <c r="H60" i="6"/>
  <c r="AA59" i="6"/>
  <c r="Z59" i="6"/>
  <c r="U59" i="6"/>
  <c r="T59" i="6"/>
  <c r="O59" i="6"/>
  <c r="N59" i="6"/>
  <c r="I59" i="6"/>
  <c r="H59" i="6"/>
  <c r="AA58" i="6"/>
  <c r="Z58" i="6"/>
  <c r="U58" i="6"/>
  <c r="T58" i="6"/>
  <c r="O58" i="6"/>
  <c r="N58" i="6"/>
  <c r="I58" i="6"/>
  <c r="H58" i="6"/>
  <c r="AA57" i="6"/>
  <c r="Z57" i="6"/>
  <c r="U57" i="6"/>
  <c r="T57" i="6"/>
  <c r="O57" i="6"/>
  <c r="N57" i="6"/>
  <c r="I57" i="6"/>
  <c r="H57" i="6"/>
  <c r="AA56" i="6"/>
  <c r="Z56" i="6"/>
  <c r="U56" i="6"/>
  <c r="T56" i="6"/>
  <c r="O56" i="6"/>
  <c r="N56" i="6"/>
  <c r="I56" i="6"/>
  <c r="H56" i="6"/>
  <c r="AA55" i="6"/>
  <c r="Z55" i="6"/>
  <c r="U55" i="6"/>
  <c r="T55" i="6"/>
  <c r="O55" i="6"/>
  <c r="N55" i="6"/>
  <c r="I55" i="6"/>
  <c r="H55" i="6"/>
  <c r="AC54" i="6"/>
  <c r="AB54" i="6"/>
  <c r="AA54" i="6"/>
  <c r="Z54" i="6"/>
  <c r="W54" i="6"/>
  <c r="V54" i="6"/>
  <c r="U54" i="6"/>
  <c r="T54" i="6"/>
  <c r="O54" i="6"/>
  <c r="N54" i="6"/>
  <c r="K54" i="6"/>
  <c r="J54" i="6"/>
  <c r="I54" i="6"/>
  <c r="H54" i="6"/>
  <c r="AC53" i="6"/>
  <c r="AB53" i="6"/>
  <c r="AA53" i="6"/>
  <c r="Z53" i="6"/>
  <c r="V53" i="6"/>
  <c r="U53" i="6"/>
  <c r="T53" i="6"/>
  <c r="O53" i="6"/>
  <c r="N53" i="6"/>
  <c r="J53" i="6"/>
  <c r="I53" i="6"/>
  <c r="H53" i="6"/>
  <c r="Z52" i="6"/>
  <c r="U52" i="6"/>
  <c r="T52" i="6"/>
  <c r="O52" i="6"/>
  <c r="N52" i="6"/>
  <c r="I52" i="6"/>
  <c r="H52" i="6"/>
  <c r="Z51" i="6"/>
  <c r="U51" i="6"/>
  <c r="T51" i="6"/>
  <c r="O51" i="6"/>
  <c r="N51" i="6"/>
  <c r="I51" i="6"/>
  <c r="H51" i="6"/>
  <c r="Z50" i="6"/>
  <c r="U50" i="6"/>
  <c r="T50" i="6"/>
  <c r="Q50" i="6"/>
  <c r="P50" i="6"/>
  <c r="O50" i="6"/>
  <c r="N50" i="6"/>
  <c r="I50" i="6"/>
  <c r="H50" i="6"/>
  <c r="AC49" i="6"/>
  <c r="AB49" i="6"/>
  <c r="AA49" i="6"/>
  <c r="Z49" i="6"/>
  <c r="W49" i="6"/>
  <c r="V49" i="6"/>
  <c r="U49" i="6"/>
  <c r="T49" i="6"/>
  <c r="Q49" i="6"/>
  <c r="P49" i="6"/>
  <c r="O49" i="6"/>
  <c r="N49" i="6"/>
  <c r="K49" i="6"/>
  <c r="J49" i="6"/>
  <c r="I49" i="6"/>
  <c r="H49" i="6"/>
  <c r="AC48" i="6"/>
  <c r="AB48" i="6"/>
  <c r="AA48" i="6"/>
  <c r="Z48" i="6"/>
  <c r="W48" i="6"/>
  <c r="V48" i="6"/>
  <c r="U48" i="6"/>
  <c r="T48" i="6"/>
  <c r="Q48" i="6"/>
  <c r="P48" i="6"/>
  <c r="O48" i="6"/>
  <c r="N48" i="6"/>
  <c r="K48" i="6"/>
  <c r="J48" i="6"/>
  <c r="I48" i="6"/>
  <c r="H48" i="6"/>
  <c r="B26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5" i="5"/>
  <c r="H64" i="4"/>
  <c r="H63" i="4"/>
  <c r="H62" i="4"/>
  <c r="H61" i="4"/>
  <c r="H60" i="4"/>
  <c r="H59" i="4"/>
  <c r="H58" i="4"/>
  <c r="H57" i="4"/>
  <c r="H54" i="4"/>
  <c r="H53" i="4"/>
  <c r="H52" i="4"/>
  <c r="H51" i="4"/>
  <c r="H50" i="4"/>
  <c r="Z49" i="3"/>
  <c r="AA49" i="3"/>
  <c r="AB49" i="3"/>
  <c r="AC49" i="3"/>
  <c r="Z50" i="3"/>
  <c r="AA50" i="3"/>
  <c r="AB50" i="3"/>
  <c r="AC50" i="3"/>
  <c r="Z51" i="3"/>
  <c r="Z52" i="3"/>
  <c r="Z53" i="3"/>
  <c r="Z54" i="3"/>
  <c r="Z55" i="3"/>
  <c r="Z56" i="3"/>
  <c r="Z57" i="3"/>
  <c r="Z58" i="3"/>
  <c r="Z59" i="3"/>
  <c r="Z60" i="3"/>
  <c r="Z61" i="3"/>
  <c r="Z62" i="3"/>
  <c r="AA48" i="3"/>
  <c r="AB48" i="3"/>
  <c r="AC48" i="3"/>
  <c r="Z48" i="3"/>
  <c r="T49" i="3"/>
  <c r="U49" i="3"/>
  <c r="V49" i="3"/>
  <c r="W49" i="3"/>
  <c r="T50" i="3"/>
  <c r="U50" i="3"/>
  <c r="V50" i="3"/>
  <c r="W50" i="3"/>
  <c r="T51" i="3"/>
  <c r="T52" i="3"/>
  <c r="T53" i="3"/>
  <c r="T54" i="3"/>
  <c r="T55" i="3"/>
  <c r="T56" i="3"/>
  <c r="T57" i="3"/>
  <c r="T58" i="3"/>
  <c r="T59" i="3"/>
  <c r="T60" i="3"/>
  <c r="T61" i="3"/>
  <c r="T62" i="3"/>
  <c r="U48" i="3"/>
  <c r="V48" i="3"/>
  <c r="W48" i="3"/>
  <c r="T48" i="3"/>
  <c r="N49" i="3"/>
  <c r="O49" i="3"/>
  <c r="P49" i="3"/>
  <c r="Q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O48" i="3"/>
  <c r="P48" i="3"/>
  <c r="Q48" i="3"/>
  <c r="N48" i="3"/>
  <c r="H49" i="3"/>
  <c r="I49" i="3"/>
  <c r="J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I48" i="3"/>
  <c r="J48" i="3"/>
  <c r="K48" i="3"/>
  <c r="H48" i="3"/>
  <c r="H28" i="3"/>
  <c r="I28" i="3"/>
  <c r="J28" i="3"/>
  <c r="K28" i="3"/>
  <c r="N28" i="3"/>
  <c r="O28" i="3"/>
  <c r="P28" i="3"/>
  <c r="Q28" i="3"/>
  <c r="T28" i="3"/>
  <c r="U28" i="3"/>
  <c r="V28" i="3"/>
  <c r="W28" i="3"/>
  <c r="Z28" i="3"/>
  <c r="AA28" i="3"/>
  <c r="AB28" i="3"/>
  <c r="AC28" i="3"/>
  <c r="H29" i="3"/>
  <c r="N29" i="3"/>
  <c r="T29" i="3"/>
  <c r="Z29" i="3"/>
  <c r="H30" i="3"/>
  <c r="N30" i="3"/>
  <c r="T30" i="3"/>
  <c r="Z30" i="3"/>
  <c r="H31" i="3"/>
  <c r="N31" i="3"/>
  <c r="T31" i="3"/>
  <c r="Z31" i="3"/>
  <c r="H32" i="3"/>
  <c r="N32" i="3"/>
  <c r="T32" i="3"/>
  <c r="Z32" i="3"/>
  <c r="H33" i="3"/>
  <c r="N33" i="3"/>
  <c r="T33" i="3"/>
  <c r="Z33" i="3"/>
  <c r="H34" i="3"/>
  <c r="N34" i="3"/>
  <c r="T34" i="3"/>
  <c r="Z34" i="3"/>
  <c r="H35" i="3"/>
  <c r="N35" i="3"/>
  <c r="T35" i="3"/>
  <c r="Z35" i="3"/>
  <c r="H36" i="3"/>
  <c r="N36" i="3"/>
  <c r="T36" i="3"/>
  <c r="Z36" i="3"/>
  <c r="H37" i="3"/>
  <c r="N37" i="3"/>
  <c r="T37" i="3"/>
  <c r="Z37" i="3"/>
  <c r="H38" i="3"/>
  <c r="N38" i="3"/>
  <c r="T38" i="3"/>
  <c r="Z38" i="3"/>
  <c r="H39" i="3"/>
  <c r="N39" i="3"/>
  <c r="T39" i="3"/>
  <c r="Z39" i="3"/>
  <c r="H40" i="3"/>
  <c r="N40" i="3"/>
  <c r="T40" i="3"/>
  <c r="Z40" i="3"/>
  <c r="H41" i="3"/>
  <c r="N41" i="3"/>
  <c r="T41" i="3"/>
  <c r="Z41" i="3"/>
  <c r="I27" i="3"/>
  <c r="J27" i="3"/>
  <c r="K27" i="3"/>
  <c r="N27" i="3"/>
  <c r="O27" i="3"/>
  <c r="P27" i="3"/>
  <c r="Q27" i="3"/>
  <c r="T27" i="3"/>
  <c r="U27" i="3"/>
  <c r="V27" i="3"/>
  <c r="W27" i="3"/>
  <c r="Z27" i="3"/>
  <c r="AA27" i="3"/>
  <c r="AB27" i="3"/>
  <c r="AC27" i="3"/>
  <c r="AY50" i="2"/>
  <c r="AZ50" i="2"/>
  <c r="BA50" i="2"/>
  <c r="BB50" i="2"/>
  <c r="BC50" i="2"/>
  <c r="BD50" i="2"/>
  <c r="BE50" i="2"/>
  <c r="BF50" i="2"/>
  <c r="BG50" i="2"/>
  <c r="AY51" i="2"/>
  <c r="AZ51" i="2"/>
  <c r="BA51" i="2"/>
  <c r="BB51" i="2"/>
  <c r="BC51" i="2"/>
  <c r="BD51" i="2"/>
  <c r="BE51" i="2"/>
  <c r="BF51" i="2"/>
  <c r="BG51" i="2"/>
  <c r="AY52" i="2"/>
  <c r="AZ52" i="2"/>
  <c r="BA52" i="2"/>
  <c r="BB52" i="2"/>
  <c r="BC52" i="2"/>
  <c r="BD52" i="2"/>
  <c r="BE52" i="2"/>
  <c r="BF52" i="2"/>
  <c r="BG52" i="2"/>
  <c r="AY53" i="2"/>
  <c r="AZ53" i="2"/>
  <c r="BA53" i="2"/>
  <c r="BB53" i="2"/>
  <c r="BC53" i="2"/>
  <c r="BD53" i="2"/>
  <c r="BE53" i="2"/>
  <c r="BF53" i="2"/>
  <c r="BG53" i="2"/>
  <c r="AY54" i="2"/>
  <c r="AZ54" i="2"/>
  <c r="BA54" i="2"/>
  <c r="BB54" i="2"/>
  <c r="BC54" i="2"/>
  <c r="BD54" i="2"/>
  <c r="BE54" i="2"/>
  <c r="BF54" i="2"/>
  <c r="BG54" i="2"/>
  <c r="AY55" i="2"/>
  <c r="AZ55" i="2"/>
  <c r="BA55" i="2"/>
  <c r="BB55" i="2"/>
  <c r="BC55" i="2"/>
  <c r="BD55" i="2"/>
  <c r="BE55" i="2"/>
  <c r="BF55" i="2"/>
  <c r="BG55" i="2"/>
  <c r="AY56" i="2"/>
  <c r="AZ56" i="2"/>
  <c r="BA56" i="2"/>
  <c r="BB56" i="2"/>
  <c r="BC56" i="2"/>
  <c r="BD56" i="2"/>
  <c r="BE56" i="2"/>
  <c r="BF56" i="2"/>
  <c r="BG56" i="2"/>
  <c r="AY57" i="2"/>
  <c r="AZ57" i="2"/>
  <c r="BA57" i="2"/>
  <c r="BB57" i="2"/>
  <c r="BC57" i="2"/>
  <c r="BD57" i="2"/>
  <c r="BE57" i="2"/>
  <c r="BF57" i="2"/>
  <c r="BG57" i="2"/>
  <c r="AY58" i="2"/>
  <c r="AZ58" i="2"/>
  <c r="BA58" i="2"/>
  <c r="BB58" i="2"/>
  <c r="BC58" i="2"/>
  <c r="BD58" i="2"/>
  <c r="BE58" i="2"/>
  <c r="BF58" i="2"/>
  <c r="BG58" i="2"/>
  <c r="AY59" i="2"/>
  <c r="AZ59" i="2"/>
  <c r="BA59" i="2"/>
  <c r="BB59" i="2"/>
  <c r="BC59" i="2"/>
  <c r="BD59" i="2"/>
  <c r="BE59" i="2"/>
  <c r="BF59" i="2"/>
  <c r="BG59" i="2"/>
  <c r="AY60" i="2"/>
  <c r="AZ60" i="2"/>
  <c r="BA60" i="2"/>
  <c r="BB60" i="2"/>
  <c r="BC60" i="2"/>
  <c r="BD60" i="2"/>
  <c r="BE60" i="2"/>
  <c r="BF60" i="2"/>
  <c r="BG60" i="2"/>
  <c r="AY61" i="2"/>
  <c r="AZ61" i="2"/>
  <c r="BA61" i="2"/>
  <c r="BB61" i="2"/>
  <c r="BC61" i="2"/>
  <c r="BD61" i="2"/>
  <c r="BE61" i="2"/>
  <c r="BF61" i="2"/>
  <c r="BG61" i="2"/>
  <c r="AY62" i="2"/>
  <c r="AZ62" i="2"/>
  <c r="BA62" i="2"/>
  <c r="BB62" i="2"/>
  <c r="BC62" i="2"/>
  <c r="BD62" i="2"/>
  <c r="BE62" i="2"/>
  <c r="BF62" i="2"/>
  <c r="BG62" i="2"/>
  <c r="AY63" i="2"/>
  <c r="AZ63" i="2"/>
  <c r="BA63" i="2"/>
  <c r="BB63" i="2"/>
  <c r="BC63" i="2"/>
  <c r="BD63" i="2"/>
  <c r="BE63" i="2"/>
  <c r="BF63" i="2"/>
  <c r="BG63" i="2"/>
  <c r="AY64" i="2"/>
  <c r="AZ64" i="2"/>
  <c r="BA64" i="2"/>
  <c r="BB64" i="2"/>
  <c r="BC64" i="2"/>
  <c r="BD64" i="2"/>
  <c r="BE64" i="2"/>
  <c r="BF64" i="2"/>
  <c r="BG64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50" i="2"/>
  <c r="AM50" i="2"/>
  <c r="AN50" i="2"/>
  <c r="AO50" i="2"/>
  <c r="AP50" i="2"/>
  <c r="AQ50" i="2"/>
  <c r="AR50" i="2"/>
  <c r="AS50" i="2"/>
  <c r="AT50" i="2"/>
  <c r="AU50" i="2"/>
  <c r="AM51" i="2"/>
  <c r="AN51" i="2"/>
  <c r="AO51" i="2"/>
  <c r="AP51" i="2"/>
  <c r="AQ51" i="2"/>
  <c r="AR51" i="2"/>
  <c r="AS51" i="2"/>
  <c r="AT51" i="2"/>
  <c r="AU51" i="2"/>
  <c r="AM52" i="2"/>
  <c r="AN52" i="2"/>
  <c r="AO52" i="2"/>
  <c r="AP52" i="2"/>
  <c r="AQ52" i="2"/>
  <c r="AR52" i="2"/>
  <c r="AS52" i="2"/>
  <c r="AT52" i="2"/>
  <c r="AU52" i="2"/>
  <c r="AM53" i="2"/>
  <c r="AN53" i="2"/>
  <c r="AO53" i="2"/>
  <c r="AP53" i="2"/>
  <c r="AQ53" i="2"/>
  <c r="AR53" i="2"/>
  <c r="AS53" i="2"/>
  <c r="AT53" i="2"/>
  <c r="AU53" i="2"/>
  <c r="AM54" i="2"/>
  <c r="AN54" i="2"/>
  <c r="AO54" i="2"/>
  <c r="AP54" i="2"/>
  <c r="AQ54" i="2"/>
  <c r="AR54" i="2"/>
  <c r="AS54" i="2"/>
  <c r="AT54" i="2"/>
  <c r="AU54" i="2"/>
  <c r="AM55" i="2"/>
  <c r="AN55" i="2"/>
  <c r="AO55" i="2"/>
  <c r="AP55" i="2"/>
  <c r="AQ55" i="2"/>
  <c r="AR55" i="2"/>
  <c r="AS55" i="2"/>
  <c r="AT55" i="2"/>
  <c r="AU55" i="2"/>
  <c r="AM56" i="2"/>
  <c r="AN56" i="2"/>
  <c r="AO56" i="2"/>
  <c r="AP56" i="2"/>
  <c r="AQ56" i="2"/>
  <c r="AR56" i="2"/>
  <c r="AS56" i="2"/>
  <c r="AT56" i="2"/>
  <c r="AU56" i="2"/>
  <c r="AM57" i="2"/>
  <c r="AN57" i="2"/>
  <c r="AO57" i="2"/>
  <c r="AP57" i="2"/>
  <c r="AQ57" i="2"/>
  <c r="AR57" i="2"/>
  <c r="AS57" i="2"/>
  <c r="AT57" i="2"/>
  <c r="AU57" i="2"/>
  <c r="AM58" i="2"/>
  <c r="AN58" i="2"/>
  <c r="AO58" i="2"/>
  <c r="AP58" i="2"/>
  <c r="AQ58" i="2"/>
  <c r="AR58" i="2"/>
  <c r="AS58" i="2"/>
  <c r="AT58" i="2"/>
  <c r="AU58" i="2"/>
  <c r="AM59" i="2"/>
  <c r="AN59" i="2"/>
  <c r="AO59" i="2"/>
  <c r="AP59" i="2"/>
  <c r="AQ59" i="2"/>
  <c r="AR59" i="2"/>
  <c r="AS59" i="2"/>
  <c r="AT59" i="2"/>
  <c r="AU59" i="2"/>
  <c r="AM60" i="2"/>
  <c r="AN60" i="2"/>
  <c r="AO60" i="2"/>
  <c r="AP60" i="2"/>
  <c r="AQ60" i="2"/>
  <c r="AR60" i="2"/>
  <c r="AS60" i="2"/>
  <c r="AT60" i="2"/>
  <c r="AU60" i="2"/>
  <c r="AM61" i="2"/>
  <c r="AN61" i="2"/>
  <c r="AO61" i="2"/>
  <c r="AP61" i="2"/>
  <c r="AQ61" i="2"/>
  <c r="AR61" i="2"/>
  <c r="AS61" i="2"/>
  <c r="AT61" i="2"/>
  <c r="AU61" i="2"/>
  <c r="AM62" i="2"/>
  <c r="AN62" i="2"/>
  <c r="AO62" i="2"/>
  <c r="AP62" i="2"/>
  <c r="AQ62" i="2"/>
  <c r="AR62" i="2"/>
  <c r="AS62" i="2"/>
  <c r="AT62" i="2"/>
  <c r="AU62" i="2"/>
  <c r="AM63" i="2"/>
  <c r="AN63" i="2"/>
  <c r="AO63" i="2"/>
  <c r="AP63" i="2"/>
  <c r="AQ63" i="2"/>
  <c r="AR63" i="2"/>
  <c r="AS63" i="2"/>
  <c r="AT63" i="2"/>
  <c r="AU63" i="2"/>
  <c r="AM64" i="2"/>
  <c r="AN64" i="2"/>
  <c r="AO64" i="2"/>
  <c r="AP64" i="2"/>
  <c r="AQ64" i="2"/>
  <c r="AR64" i="2"/>
  <c r="AS64" i="2"/>
  <c r="AT64" i="2"/>
  <c r="AU64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50" i="2"/>
  <c r="AA50" i="2"/>
  <c r="AB50" i="2"/>
  <c r="AC50" i="2"/>
  <c r="AD50" i="2"/>
  <c r="AE50" i="2"/>
  <c r="AF50" i="2"/>
  <c r="AG50" i="2"/>
  <c r="AH50" i="2"/>
  <c r="AI50" i="2"/>
  <c r="AA51" i="2"/>
  <c r="AB51" i="2"/>
  <c r="AC51" i="2"/>
  <c r="AD51" i="2"/>
  <c r="AE51" i="2"/>
  <c r="AF51" i="2"/>
  <c r="AG51" i="2"/>
  <c r="AH51" i="2"/>
  <c r="AI51" i="2"/>
  <c r="AA52" i="2"/>
  <c r="AB52" i="2"/>
  <c r="AC52" i="2"/>
  <c r="AD52" i="2"/>
  <c r="AE52" i="2"/>
  <c r="AF52" i="2"/>
  <c r="AG52" i="2"/>
  <c r="AH52" i="2"/>
  <c r="AI52" i="2"/>
  <c r="AA53" i="2"/>
  <c r="AB53" i="2"/>
  <c r="AC53" i="2"/>
  <c r="AD53" i="2"/>
  <c r="AE53" i="2"/>
  <c r="AF53" i="2"/>
  <c r="AG53" i="2"/>
  <c r="AH53" i="2"/>
  <c r="AI53" i="2"/>
  <c r="AA54" i="2"/>
  <c r="AB54" i="2"/>
  <c r="AC54" i="2"/>
  <c r="AD54" i="2"/>
  <c r="AE54" i="2"/>
  <c r="AF54" i="2"/>
  <c r="AG54" i="2"/>
  <c r="AH54" i="2"/>
  <c r="AI54" i="2"/>
  <c r="AA55" i="2"/>
  <c r="AB55" i="2"/>
  <c r="AC55" i="2"/>
  <c r="AD55" i="2"/>
  <c r="AE55" i="2"/>
  <c r="AF55" i="2"/>
  <c r="AG55" i="2"/>
  <c r="AH55" i="2"/>
  <c r="AI55" i="2"/>
  <c r="AA56" i="2"/>
  <c r="AB56" i="2"/>
  <c r="AC56" i="2"/>
  <c r="AD56" i="2"/>
  <c r="AE56" i="2"/>
  <c r="AF56" i="2"/>
  <c r="AG56" i="2"/>
  <c r="AH56" i="2"/>
  <c r="AI56" i="2"/>
  <c r="AA57" i="2"/>
  <c r="AB57" i="2"/>
  <c r="AC57" i="2"/>
  <c r="AD57" i="2"/>
  <c r="AE57" i="2"/>
  <c r="AF57" i="2"/>
  <c r="AG57" i="2"/>
  <c r="AH57" i="2"/>
  <c r="AI57" i="2"/>
  <c r="AA58" i="2"/>
  <c r="AB58" i="2"/>
  <c r="AC58" i="2"/>
  <c r="AD58" i="2"/>
  <c r="AE58" i="2"/>
  <c r="AF58" i="2"/>
  <c r="AG58" i="2"/>
  <c r="AH58" i="2"/>
  <c r="AI58" i="2"/>
  <c r="AA59" i="2"/>
  <c r="AB59" i="2"/>
  <c r="AC59" i="2"/>
  <c r="AD59" i="2"/>
  <c r="AE59" i="2"/>
  <c r="AF59" i="2"/>
  <c r="AG59" i="2"/>
  <c r="AH59" i="2"/>
  <c r="AI59" i="2"/>
  <c r="AA60" i="2"/>
  <c r="AB60" i="2"/>
  <c r="AC60" i="2"/>
  <c r="AD60" i="2"/>
  <c r="AE60" i="2"/>
  <c r="AF60" i="2"/>
  <c r="AG60" i="2"/>
  <c r="AH60" i="2"/>
  <c r="AI60" i="2"/>
  <c r="AA61" i="2"/>
  <c r="AB61" i="2"/>
  <c r="AC61" i="2"/>
  <c r="AD61" i="2"/>
  <c r="AE61" i="2"/>
  <c r="AF61" i="2"/>
  <c r="AG61" i="2"/>
  <c r="AH61" i="2"/>
  <c r="AI61" i="2"/>
  <c r="AA62" i="2"/>
  <c r="AB62" i="2"/>
  <c r="AC62" i="2"/>
  <c r="AD62" i="2"/>
  <c r="AE62" i="2"/>
  <c r="AF62" i="2"/>
  <c r="AG62" i="2"/>
  <c r="AH62" i="2"/>
  <c r="AI62" i="2"/>
  <c r="AA63" i="2"/>
  <c r="AB63" i="2"/>
  <c r="AC63" i="2"/>
  <c r="AD63" i="2"/>
  <c r="AE63" i="2"/>
  <c r="AF63" i="2"/>
  <c r="AG63" i="2"/>
  <c r="AH63" i="2"/>
  <c r="AI63" i="2"/>
  <c r="AA64" i="2"/>
  <c r="AB64" i="2"/>
  <c r="AC64" i="2"/>
  <c r="AD64" i="2"/>
  <c r="AE64" i="2"/>
  <c r="AF64" i="2"/>
  <c r="AG64" i="2"/>
  <c r="AH64" i="2"/>
  <c r="AI64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50" i="2"/>
  <c r="O50" i="2"/>
  <c r="P50" i="2"/>
  <c r="Q50" i="2"/>
  <c r="R50" i="2"/>
  <c r="S50" i="2"/>
  <c r="T50" i="2"/>
  <c r="U50" i="2"/>
  <c r="V50" i="2"/>
  <c r="W50" i="2"/>
  <c r="O51" i="2"/>
  <c r="P51" i="2"/>
  <c r="Q51" i="2"/>
  <c r="R51" i="2"/>
  <c r="S51" i="2"/>
  <c r="T51" i="2"/>
  <c r="U51" i="2"/>
  <c r="V51" i="2"/>
  <c r="W51" i="2"/>
  <c r="O52" i="2"/>
  <c r="P52" i="2"/>
  <c r="Q52" i="2"/>
  <c r="R52" i="2"/>
  <c r="S52" i="2"/>
  <c r="T52" i="2"/>
  <c r="U52" i="2"/>
  <c r="V52" i="2"/>
  <c r="W52" i="2"/>
  <c r="O53" i="2"/>
  <c r="P53" i="2"/>
  <c r="Q53" i="2"/>
  <c r="R53" i="2"/>
  <c r="S53" i="2"/>
  <c r="T53" i="2"/>
  <c r="U53" i="2"/>
  <c r="V53" i="2"/>
  <c r="W53" i="2"/>
  <c r="O54" i="2"/>
  <c r="P54" i="2"/>
  <c r="Q54" i="2"/>
  <c r="R54" i="2"/>
  <c r="S54" i="2"/>
  <c r="T54" i="2"/>
  <c r="U54" i="2"/>
  <c r="V54" i="2"/>
  <c r="W54" i="2"/>
  <c r="O55" i="2"/>
  <c r="P55" i="2"/>
  <c r="Q55" i="2"/>
  <c r="R55" i="2"/>
  <c r="S55" i="2"/>
  <c r="T55" i="2"/>
  <c r="U55" i="2"/>
  <c r="V55" i="2"/>
  <c r="W55" i="2"/>
  <c r="O56" i="2"/>
  <c r="P56" i="2"/>
  <c r="Q56" i="2"/>
  <c r="R56" i="2"/>
  <c r="S56" i="2"/>
  <c r="T56" i="2"/>
  <c r="U56" i="2"/>
  <c r="V56" i="2"/>
  <c r="W56" i="2"/>
  <c r="O57" i="2"/>
  <c r="P57" i="2"/>
  <c r="Q57" i="2"/>
  <c r="R57" i="2"/>
  <c r="S57" i="2"/>
  <c r="T57" i="2"/>
  <c r="U57" i="2"/>
  <c r="V57" i="2"/>
  <c r="W57" i="2"/>
  <c r="O58" i="2"/>
  <c r="P58" i="2"/>
  <c r="Q58" i="2"/>
  <c r="R58" i="2"/>
  <c r="S58" i="2"/>
  <c r="T58" i="2"/>
  <c r="U58" i="2"/>
  <c r="V58" i="2"/>
  <c r="W58" i="2"/>
  <c r="O59" i="2"/>
  <c r="P59" i="2"/>
  <c r="Q59" i="2"/>
  <c r="R59" i="2"/>
  <c r="S59" i="2"/>
  <c r="T59" i="2"/>
  <c r="U59" i="2"/>
  <c r="V59" i="2"/>
  <c r="W59" i="2"/>
  <c r="O60" i="2"/>
  <c r="P60" i="2"/>
  <c r="Q60" i="2"/>
  <c r="R60" i="2"/>
  <c r="S60" i="2"/>
  <c r="T60" i="2"/>
  <c r="U60" i="2"/>
  <c r="V60" i="2"/>
  <c r="W60" i="2"/>
  <c r="O61" i="2"/>
  <c r="P61" i="2"/>
  <c r="Q61" i="2"/>
  <c r="R61" i="2"/>
  <c r="S61" i="2"/>
  <c r="T61" i="2"/>
  <c r="U61" i="2"/>
  <c r="V61" i="2"/>
  <c r="W61" i="2"/>
  <c r="O62" i="2"/>
  <c r="P62" i="2"/>
  <c r="Q62" i="2"/>
  <c r="R62" i="2"/>
  <c r="S62" i="2"/>
  <c r="T62" i="2"/>
  <c r="U62" i="2"/>
  <c r="V62" i="2"/>
  <c r="W62" i="2"/>
  <c r="O63" i="2"/>
  <c r="P63" i="2"/>
  <c r="Q63" i="2"/>
  <c r="R63" i="2"/>
  <c r="S63" i="2"/>
  <c r="T63" i="2"/>
  <c r="U63" i="2"/>
  <c r="V63" i="2"/>
  <c r="W63" i="2"/>
  <c r="O64" i="2"/>
  <c r="P64" i="2"/>
  <c r="Q64" i="2"/>
  <c r="R64" i="2"/>
  <c r="S64" i="2"/>
  <c r="T64" i="2"/>
  <c r="U64" i="2"/>
  <c r="V64" i="2"/>
  <c r="W64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50" i="2"/>
  <c r="W42" i="2" l="1"/>
  <c r="V42" i="2"/>
  <c r="U42" i="2"/>
  <c r="T42" i="2"/>
  <c r="S42" i="2"/>
  <c r="R42" i="2"/>
  <c r="Q42" i="2"/>
  <c r="P42" i="2"/>
  <c r="O42" i="2"/>
  <c r="N42" i="2"/>
  <c r="W41" i="2"/>
  <c r="V41" i="2"/>
  <c r="U41" i="2"/>
  <c r="T41" i="2"/>
  <c r="S41" i="2"/>
  <c r="R41" i="2"/>
  <c r="Q41" i="2"/>
  <c r="P41" i="2"/>
  <c r="O41" i="2"/>
  <c r="N41" i="2"/>
  <c r="W40" i="2"/>
  <c r="V40" i="2"/>
  <c r="U40" i="2"/>
  <c r="T40" i="2"/>
  <c r="S40" i="2"/>
  <c r="R40" i="2"/>
  <c r="Q40" i="2"/>
  <c r="P40" i="2"/>
  <c r="O40" i="2"/>
  <c r="N40" i="2"/>
  <c r="W39" i="2"/>
  <c r="V39" i="2"/>
  <c r="U39" i="2"/>
  <c r="T39" i="2"/>
  <c r="S39" i="2"/>
  <c r="R39" i="2"/>
  <c r="Q39" i="2"/>
  <c r="P39" i="2"/>
  <c r="O39" i="2"/>
  <c r="N39" i="2"/>
  <c r="W38" i="2"/>
  <c r="V38" i="2"/>
  <c r="U38" i="2"/>
  <c r="T38" i="2"/>
  <c r="S38" i="2"/>
  <c r="R38" i="2"/>
  <c r="Q38" i="2"/>
  <c r="P38" i="2"/>
  <c r="O38" i="2"/>
  <c r="N38" i="2"/>
  <c r="W37" i="2"/>
  <c r="V37" i="2"/>
  <c r="U37" i="2"/>
  <c r="T37" i="2"/>
  <c r="S37" i="2"/>
  <c r="R37" i="2"/>
  <c r="Q37" i="2"/>
  <c r="P37" i="2"/>
  <c r="O37" i="2"/>
  <c r="N37" i="2"/>
  <c r="W36" i="2"/>
  <c r="V36" i="2"/>
  <c r="U36" i="2"/>
  <c r="T36" i="2"/>
  <c r="S36" i="2"/>
  <c r="R36" i="2"/>
  <c r="Q36" i="2"/>
  <c r="P36" i="2"/>
  <c r="O36" i="2"/>
  <c r="N36" i="2"/>
  <c r="W35" i="2"/>
  <c r="V35" i="2"/>
  <c r="U35" i="2"/>
  <c r="T35" i="2"/>
  <c r="S35" i="2"/>
  <c r="R35" i="2"/>
  <c r="Q35" i="2"/>
  <c r="P35" i="2"/>
  <c r="O35" i="2"/>
  <c r="N35" i="2"/>
  <c r="W34" i="2"/>
  <c r="V34" i="2"/>
  <c r="U34" i="2"/>
  <c r="T34" i="2"/>
  <c r="S34" i="2"/>
  <c r="R34" i="2"/>
  <c r="Q34" i="2"/>
  <c r="P34" i="2"/>
  <c r="O34" i="2"/>
  <c r="N34" i="2"/>
  <c r="W33" i="2"/>
  <c r="V33" i="2"/>
  <c r="U33" i="2"/>
  <c r="T33" i="2"/>
  <c r="S33" i="2"/>
  <c r="R33" i="2"/>
  <c r="Q33" i="2"/>
  <c r="P33" i="2"/>
  <c r="O33" i="2"/>
  <c r="N33" i="2"/>
  <c r="W32" i="2"/>
  <c r="V32" i="2"/>
  <c r="U32" i="2"/>
  <c r="T32" i="2"/>
  <c r="S32" i="2"/>
  <c r="R32" i="2"/>
  <c r="Q32" i="2"/>
  <c r="P32" i="2"/>
  <c r="O32" i="2"/>
  <c r="N32" i="2"/>
  <c r="W31" i="2"/>
  <c r="V31" i="2"/>
  <c r="U31" i="2"/>
  <c r="T31" i="2"/>
  <c r="S31" i="2"/>
  <c r="R31" i="2"/>
  <c r="Q31" i="2"/>
  <c r="P31" i="2"/>
  <c r="O31" i="2"/>
  <c r="N31" i="2"/>
  <c r="W30" i="2"/>
  <c r="V30" i="2"/>
  <c r="U30" i="2"/>
  <c r="T30" i="2"/>
  <c r="S30" i="2"/>
  <c r="R30" i="2"/>
  <c r="Q30" i="2"/>
  <c r="P30" i="2"/>
  <c r="O30" i="2"/>
  <c r="N30" i="2"/>
  <c r="W29" i="2"/>
  <c r="V29" i="2"/>
  <c r="U29" i="2"/>
  <c r="T29" i="2"/>
  <c r="S29" i="2"/>
  <c r="R29" i="2"/>
  <c r="Q29" i="2"/>
  <c r="P29" i="2"/>
  <c r="O29" i="2"/>
  <c r="N29" i="2"/>
  <c r="W28" i="2"/>
  <c r="V28" i="2"/>
  <c r="U28" i="2"/>
  <c r="T28" i="2"/>
  <c r="S28" i="2"/>
  <c r="R28" i="2"/>
  <c r="Q28" i="2"/>
  <c r="P28" i="2"/>
  <c r="O28" i="2"/>
  <c r="N28" i="2"/>
  <c r="AI42" i="2"/>
  <c r="AH42" i="2"/>
  <c r="AG42" i="2"/>
  <c r="AF42" i="2"/>
  <c r="AE42" i="2"/>
  <c r="AD42" i="2"/>
  <c r="AC42" i="2"/>
  <c r="AB42" i="2"/>
  <c r="AA42" i="2"/>
  <c r="Z42" i="2"/>
  <c r="AI41" i="2"/>
  <c r="AH41" i="2"/>
  <c r="AG41" i="2"/>
  <c r="AF41" i="2"/>
  <c r="AE41" i="2"/>
  <c r="AD41" i="2"/>
  <c r="AC41" i="2"/>
  <c r="AB41" i="2"/>
  <c r="AA41" i="2"/>
  <c r="Z41" i="2"/>
  <c r="AI40" i="2"/>
  <c r="AH40" i="2"/>
  <c r="AG40" i="2"/>
  <c r="AF40" i="2"/>
  <c r="AE40" i="2"/>
  <c r="AD40" i="2"/>
  <c r="AC40" i="2"/>
  <c r="AB40" i="2"/>
  <c r="AA40" i="2"/>
  <c r="Z40" i="2"/>
  <c r="AI39" i="2"/>
  <c r="AH39" i="2"/>
  <c r="AG39" i="2"/>
  <c r="AF39" i="2"/>
  <c r="AE39" i="2"/>
  <c r="AD39" i="2"/>
  <c r="AC39" i="2"/>
  <c r="AB39" i="2"/>
  <c r="AA39" i="2"/>
  <c r="Z39" i="2"/>
  <c r="AI38" i="2"/>
  <c r="AH38" i="2"/>
  <c r="AG38" i="2"/>
  <c r="AF38" i="2"/>
  <c r="AE38" i="2"/>
  <c r="AD38" i="2"/>
  <c r="AC38" i="2"/>
  <c r="AB38" i="2"/>
  <c r="AA38" i="2"/>
  <c r="Z38" i="2"/>
  <c r="AI37" i="2"/>
  <c r="AH37" i="2"/>
  <c r="AG37" i="2"/>
  <c r="AF37" i="2"/>
  <c r="AE37" i="2"/>
  <c r="AD37" i="2"/>
  <c r="AC37" i="2"/>
  <c r="AB37" i="2"/>
  <c r="AA37" i="2"/>
  <c r="Z37" i="2"/>
  <c r="AI36" i="2"/>
  <c r="AH36" i="2"/>
  <c r="AG36" i="2"/>
  <c r="AF36" i="2"/>
  <c r="AE36" i="2"/>
  <c r="AD36" i="2"/>
  <c r="AC36" i="2"/>
  <c r="AB36" i="2"/>
  <c r="AA36" i="2"/>
  <c r="Z36" i="2"/>
  <c r="AI35" i="2"/>
  <c r="AH35" i="2"/>
  <c r="AG35" i="2"/>
  <c r="AF35" i="2"/>
  <c r="AE35" i="2"/>
  <c r="AD35" i="2"/>
  <c r="AC35" i="2"/>
  <c r="AB35" i="2"/>
  <c r="AA35" i="2"/>
  <c r="Z35" i="2"/>
  <c r="AI34" i="2"/>
  <c r="AH34" i="2"/>
  <c r="AG34" i="2"/>
  <c r="AF34" i="2"/>
  <c r="AE34" i="2"/>
  <c r="AD34" i="2"/>
  <c r="AC34" i="2"/>
  <c r="AB34" i="2"/>
  <c r="AA34" i="2"/>
  <c r="Z34" i="2"/>
  <c r="AI33" i="2"/>
  <c r="AH33" i="2"/>
  <c r="AG33" i="2"/>
  <c r="AF33" i="2"/>
  <c r="AE33" i="2"/>
  <c r="AD33" i="2"/>
  <c r="AC33" i="2"/>
  <c r="AB33" i="2"/>
  <c r="AA33" i="2"/>
  <c r="Z33" i="2"/>
  <c r="AI32" i="2"/>
  <c r="AH32" i="2"/>
  <c r="AG32" i="2"/>
  <c r="AF32" i="2"/>
  <c r="AE32" i="2"/>
  <c r="AD32" i="2"/>
  <c r="AC32" i="2"/>
  <c r="AB32" i="2"/>
  <c r="AA32" i="2"/>
  <c r="Z32" i="2"/>
  <c r="AI31" i="2"/>
  <c r="AH31" i="2"/>
  <c r="AG31" i="2"/>
  <c r="AF31" i="2"/>
  <c r="AE31" i="2"/>
  <c r="AD31" i="2"/>
  <c r="AC31" i="2"/>
  <c r="AB31" i="2"/>
  <c r="AA31" i="2"/>
  <c r="Z31" i="2"/>
  <c r="AI30" i="2"/>
  <c r="AH30" i="2"/>
  <c r="AG30" i="2"/>
  <c r="AF30" i="2"/>
  <c r="AE30" i="2"/>
  <c r="AD30" i="2"/>
  <c r="AC30" i="2"/>
  <c r="AB30" i="2"/>
  <c r="AA30" i="2"/>
  <c r="Z30" i="2"/>
  <c r="AI29" i="2"/>
  <c r="AH29" i="2"/>
  <c r="AG29" i="2"/>
  <c r="AF29" i="2"/>
  <c r="AE29" i="2"/>
  <c r="AD29" i="2"/>
  <c r="AC29" i="2"/>
  <c r="AB29" i="2"/>
  <c r="AA29" i="2"/>
  <c r="Z29" i="2"/>
  <c r="AI28" i="2"/>
  <c r="AH28" i="2"/>
  <c r="AG28" i="2"/>
  <c r="AF28" i="2"/>
  <c r="AE28" i="2"/>
  <c r="AD28" i="2"/>
  <c r="AC28" i="2"/>
  <c r="AB28" i="2"/>
  <c r="AA28" i="2"/>
  <c r="Z28" i="2"/>
  <c r="AU42" i="2"/>
  <c r="AT42" i="2"/>
  <c r="AS42" i="2"/>
  <c r="AR42" i="2"/>
  <c r="AQ42" i="2"/>
  <c r="AP42" i="2"/>
  <c r="AO42" i="2"/>
  <c r="AN42" i="2"/>
  <c r="AM42" i="2"/>
  <c r="AL42" i="2"/>
  <c r="AU41" i="2"/>
  <c r="AT41" i="2"/>
  <c r="AS41" i="2"/>
  <c r="AR41" i="2"/>
  <c r="AQ41" i="2"/>
  <c r="AP41" i="2"/>
  <c r="AO41" i="2"/>
  <c r="AN41" i="2"/>
  <c r="AM41" i="2"/>
  <c r="AL41" i="2"/>
  <c r="AU40" i="2"/>
  <c r="AT40" i="2"/>
  <c r="AS40" i="2"/>
  <c r="AR40" i="2"/>
  <c r="AQ40" i="2"/>
  <c r="AP40" i="2"/>
  <c r="AO40" i="2"/>
  <c r="AN40" i="2"/>
  <c r="AM40" i="2"/>
  <c r="AL40" i="2"/>
  <c r="AU39" i="2"/>
  <c r="AT39" i="2"/>
  <c r="AS39" i="2"/>
  <c r="AR39" i="2"/>
  <c r="AQ39" i="2"/>
  <c r="AP39" i="2"/>
  <c r="AO39" i="2"/>
  <c r="AN39" i="2"/>
  <c r="AM39" i="2"/>
  <c r="AL39" i="2"/>
  <c r="AU38" i="2"/>
  <c r="AT38" i="2"/>
  <c r="AS38" i="2"/>
  <c r="AR38" i="2"/>
  <c r="AQ38" i="2"/>
  <c r="AP38" i="2"/>
  <c r="AO38" i="2"/>
  <c r="AN38" i="2"/>
  <c r="AM38" i="2"/>
  <c r="AL38" i="2"/>
  <c r="AU37" i="2"/>
  <c r="AT37" i="2"/>
  <c r="AS37" i="2"/>
  <c r="AR37" i="2"/>
  <c r="AQ37" i="2"/>
  <c r="AP37" i="2"/>
  <c r="AO37" i="2"/>
  <c r="AN37" i="2"/>
  <c r="AM37" i="2"/>
  <c r="AL37" i="2"/>
  <c r="AU36" i="2"/>
  <c r="AT36" i="2"/>
  <c r="AS36" i="2"/>
  <c r="AR36" i="2"/>
  <c r="AQ36" i="2"/>
  <c r="AP36" i="2"/>
  <c r="AO36" i="2"/>
  <c r="AN36" i="2"/>
  <c r="AM36" i="2"/>
  <c r="AL36" i="2"/>
  <c r="AU35" i="2"/>
  <c r="AT35" i="2"/>
  <c r="AS35" i="2"/>
  <c r="AR35" i="2"/>
  <c r="AQ35" i="2"/>
  <c r="AP35" i="2"/>
  <c r="AO35" i="2"/>
  <c r="AN35" i="2"/>
  <c r="AM35" i="2"/>
  <c r="AL35" i="2"/>
  <c r="AU34" i="2"/>
  <c r="AT34" i="2"/>
  <c r="AS34" i="2"/>
  <c r="AR34" i="2"/>
  <c r="AQ34" i="2"/>
  <c r="AP34" i="2"/>
  <c r="AO34" i="2"/>
  <c r="AN34" i="2"/>
  <c r="AM34" i="2"/>
  <c r="AL34" i="2"/>
  <c r="AU33" i="2"/>
  <c r="AT33" i="2"/>
  <c r="AS33" i="2"/>
  <c r="AR33" i="2"/>
  <c r="AQ33" i="2"/>
  <c r="AP33" i="2"/>
  <c r="AO33" i="2"/>
  <c r="AN33" i="2"/>
  <c r="AM33" i="2"/>
  <c r="AL33" i="2"/>
  <c r="AU32" i="2"/>
  <c r="AT32" i="2"/>
  <c r="AS32" i="2"/>
  <c r="AR32" i="2"/>
  <c r="AQ32" i="2"/>
  <c r="AP32" i="2"/>
  <c r="AO32" i="2"/>
  <c r="AN32" i="2"/>
  <c r="AM32" i="2"/>
  <c r="AL32" i="2"/>
  <c r="AU31" i="2"/>
  <c r="AT31" i="2"/>
  <c r="AS31" i="2"/>
  <c r="AR31" i="2"/>
  <c r="AQ31" i="2"/>
  <c r="AP31" i="2"/>
  <c r="AO31" i="2"/>
  <c r="AN31" i="2"/>
  <c r="AM31" i="2"/>
  <c r="AL31" i="2"/>
  <c r="AU30" i="2"/>
  <c r="AT30" i="2"/>
  <c r="AS30" i="2"/>
  <c r="AR30" i="2"/>
  <c r="AQ30" i="2"/>
  <c r="AP30" i="2"/>
  <c r="AO30" i="2"/>
  <c r="AN30" i="2"/>
  <c r="AM30" i="2"/>
  <c r="AL30" i="2"/>
  <c r="AU29" i="2"/>
  <c r="AT29" i="2"/>
  <c r="AS29" i="2"/>
  <c r="AR29" i="2"/>
  <c r="AQ29" i="2"/>
  <c r="AP29" i="2"/>
  <c r="AO29" i="2"/>
  <c r="AN29" i="2"/>
  <c r="AM29" i="2"/>
  <c r="AL29" i="2"/>
  <c r="AU28" i="2"/>
  <c r="AT28" i="2"/>
  <c r="AS28" i="2"/>
  <c r="AR28" i="2"/>
  <c r="AQ28" i="2"/>
  <c r="AP28" i="2"/>
  <c r="AO28" i="2"/>
  <c r="AN28" i="2"/>
  <c r="AM28" i="2"/>
  <c r="AL28" i="2"/>
  <c r="AX29" i="2"/>
  <c r="AY29" i="2"/>
  <c r="AZ29" i="2"/>
  <c r="BA29" i="2"/>
  <c r="BB29" i="2"/>
  <c r="BC29" i="2"/>
  <c r="BD29" i="2"/>
  <c r="BE29" i="2"/>
  <c r="BF29" i="2"/>
  <c r="BG29" i="2"/>
  <c r="AX30" i="2"/>
  <c r="AY30" i="2"/>
  <c r="AZ30" i="2"/>
  <c r="BA30" i="2"/>
  <c r="BB30" i="2"/>
  <c r="BC30" i="2"/>
  <c r="BD30" i="2"/>
  <c r="BE30" i="2"/>
  <c r="BF30" i="2"/>
  <c r="BG30" i="2"/>
  <c r="AX31" i="2"/>
  <c r="AY31" i="2"/>
  <c r="AZ31" i="2"/>
  <c r="BA31" i="2"/>
  <c r="BB31" i="2"/>
  <c r="BC31" i="2"/>
  <c r="BD31" i="2"/>
  <c r="BE31" i="2"/>
  <c r="BF31" i="2"/>
  <c r="BG31" i="2"/>
  <c r="AX32" i="2"/>
  <c r="AY32" i="2"/>
  <c r="AZ32" i="2"/>
  <c r="BA32" i="2"/>
  <c r="BB32" i="2"/>
  <c r="BC32" i="2"/>
  <c r="BD32" i="2"/>
  <c r="BE32" i="2"/>
  <c r="BF32" i="2"/>
  <c r="BG32" i="2"/>
  <c r="AX33" i="2"/>
  <c r="AY33" i="2"/>
  <c r="AZ33" i="2"/>
  <c r="BA33" i="2"/>
  <c r="BB33" i="2"/>
  <c r="BC33" i="2"/>
  <c r="BD33" i="2"/>
  <c r="BE33" i="2"/>
  <c r="BF33" i="2"/>
  <c r="BG33" i="2"/>
  <c r="AX34" i="2"/>
  <c r="AY34" i="2"/>
  <c r="AZ34" i="2"/>
  <c r="BA34" i="2"/>
  <c r="BB34" i="2"/>
  <c r="BC34" i="2"/>
  <c r="BD34" i="2"/>
  <c r="BE34" i="2"/>
  <c r="BF34" i="2"/>
  <c r="BG34" i="2"/>
  <c r="AX35" i="2"/>
  <c r="AY35" i="2"/>
  <c r="AZ35" i="2"/>
  <c r="BA35" i="2"/>
  <c r="BB35" i="2"/>
  <c r="BC35" i="2"/>
  <c r="BD35" i="2"/>
  <c r="BE35" i="2"/>
  <c r="BF35" i="2"/>
  <c r="BG35" i="2"/>
  <c r="AX36" i="2"/>
  <c r="AY36" i="2"/>
  <c r="AZ36" i="2"/>
  <c r="BA36" i="2"/>
  <c r="BB36" i="2"/>
  <c r="BC36" i="2"/>
  <c r="BD36" i="2"/>
  <c r="BE36" i="2"/>
  <c r="BF36" i="2"/>
  <c r="BG36" i="2"/>
  <c r="AX37" i="2"/>
  <c r="AY37" i="2"/>
  <c r="AZ37" i="2"/>
  <c r="BA37" i="2"/>
  <c r="BB37" i="2"/>
  <c r="BC37" i="2"/>
  <c r="BD37" i="2"/>
  <c r="BE37" i="2"/>
  <c r="BF37" i="2"/>
  <c r="BG37" i="2"/>
  <c r="AX38" i="2"/>
  <c r="AY38" i="2"/>
  <c r="AZ38" i="2"/>
  <c r="BA38" i="2"/>
  <c r="BB38" i="2"/>
  <c r="BC38" i="2"/>
  <c r="BD38" i="2"/>
  <c r="BE38" i="2"/>
  <c r="BF38" i="2"/>
  <c r="BG38" i="2"/>
  <c r="AX39" i="2"/>
  <c r="AY39" i="2"/>
  <c r="AZ39" i="2"/>
  <c r="BA39" i="2"/>
  <c r="BB39" i="2"/>
  <c r="BC39" i="2"/>
  <c r="BD39" i="2"/>
  <c r="BE39" i="2"/>
  <c r="BF39" i="2"/>
  <c r="BG39" i="2"/>
  <c r="AX40" i="2"/>
  <c r="AY40" i="2"/>
  <c r="AZ40" i="2"/>
  <c r="BA40" i="2"/>
  <c r="BB40" i="2"/>
  <c r="BC40" i="2"/>
  <c r="BD40" i="2"/>
  <c r="BE40" i="2"/>
  <c r="BF40" i="2"/>
  <c r="BG40" i="2"/>
  <c r="AX41" i="2"/>
  <c r="AY41" i="2"/>
  <c r="AZ41" i="2"/>
  <c r="BA41" i="2"/>
  <c r="BB41" i="2"/>
  <c r="BC41" i="2"/>
  <c r="BD41" i="2"/>
  <c r="BE41" i="2"/>
  <c r="BF41" i="2"/>
  <c r="BG41" i="2"/>
  <c r="AX42" i="2"/>
  <c r="AY42" i="2"/>
  <c r="AZ42" i="2"/>
  <c r="BA42" i="2"/>
  <c r="BB42" i="2"/>
  <c r="BC42" i="2"/>
  <c r="BD42" i="2"/>
  <c r="BE42" i="2"/>
  <c r="BF42" i="2"/>
  <c r="BG42" i="2"/>
  <c r="AY28" i="2"/>
  <c r="AZ28" i="2"/>
  <c r="BA28" i="2"/>
  <c r="BB28" i="2"/>
  <c r="BC28" i="2"/>
  <c r="BD28" i="2"/>
  <c r="BE28" i="2"/>
  <c r="BF28" i="2"/>
  <c r="BG28" i="2"/>
  <c r="AX28" i="2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25" i="1"/>
</calcChain>
</file>

<file path=xl/sharedStrings.xml><?xml version="1.0" encoding="utf-8"?>
<sst xmlns="http://schemas.openxmlformats.org/spreadsheetml/2006/main" count="20795" uniqueCount="909">
  <si>
    <t>Zdroj: ČSÚ, Roční výkaz o výzkumu a vývoji</t>
  </si>
  <si>
    <t>Česká republika</t>
  </si>
  <si>
    <t>Hl. m. Praha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</si>
  <si>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</si>
  <si>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</si>
  <si>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</si>
  <si>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</si>
  <si>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</si>
  <si>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</si>
  <si>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</si>
  <si>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</si>
  <si>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Kraj Vysočina</t>
  </si>
  <si>
    <t>Jihomoravský</t>
  </si>
  <si>
    <t>Olomoucký</t>
  </si>
  <si>
    <t>Zlínský</t>
  </si>
  <si>
    <t>Moravskoslezský</t>
  </si>
  <si>
    <t>Velikost podniku 
(počet zaměstnanců)</t>
  </si>
  <si>
    <t>Vlastnictví 
podniku</t>
  </si>
  <si>
    <t>Odvětvová sekce podniku 
(klasifikace CZ-NACE)</t>
  </si>
  <si>
    <t>velké
(250+)</t>
  </si>
  <si>
    <t>domácí</t>
  </si>
  <si>
    <t>pod zahran. kontrolou</t>
  </si>
  <si>
    <t>ostatní</t>
  </si>
  <si>
    <t xml:space="preserve">100 a více mil. Kč </t>
  </si>
  <si>
    <r>
      <t>ČR</t>
    </r>
    <r>
      <rPr>
        <sz val="8"/>
        <rFont val="Arial"/>
        <family val="2"/>
        <charset val="238"/>
      </rPr>
      <t>, kraje</t>
    </r>
  </si>
  <si>
    <t>Celkem</t>
  </si>
  <si>
    <t>Velikost podniku
(počet zaměstnanců)</t>
  </si>
  <si>
    <t>Vlastnictví podniku</t>
  </si>
  <si>
    <t>velmi malé
(0–9)</t>
  </si>
  <si>
    <t>malé
(10–49)</t>
  </si>
  <si>
    <t>střední
(50–249)</t>
  </si>
  <si>
    <t>velké
(250 a více)</t>
  </si>
  <si>
    <t>pod zahraniční kontrolou</t>
  </si>
  <si>
    <t>ostatní odvětví</t>
  </si>
  <si>
    <t>v Kč</t>
  </si>
  <si>
    <t>ICT</t>
  </si>
  <si>
    <t xml:space="preserve">Biotechnologie </t>
  </si>
  <si>
    <t>Nanotechnologie</t>
  </si>
  <si>
    <r>
      <rPr>
        <b/>
        <sz val="8"/>
        <rFont val="Arial"/>
        <family val="2"/>
        <charset val="238"/>
      </rPr>
      <t>ČR</t>
    </r>
    <r>
      <rPr>
        <sz val="8"/>
        <rFont val="Arial"/>
        <family val="2"/>
        <charset val="238"/>
      </rPr>
      <t>, kraje</t>
    </r>
  </si>
  <si>
    <t xml:space="preserve">- </t>
  </si>
  <si>
    <t>v mil. Kč</t>
  </si>
  <si>
    <t>Méně než 1 mil. Kč</t>
  </si>
  <si>
    <t>gumárenský, sklářský a plastikářský průmysl 
(22+23)</t>
  </si>
  <si>
    <t>strojírenský průmysl 
(28)</t>
  </si>
  <si>
    <t>výroba dopravních prostředků (29+30)</t>
  </si>
  <si>
    <t>Mzdové (osobní)</t>
  </si>
  <si>
    <t>Ostatní běžné (neinvestiční)</t>
  </si>
  <si>
    <t>Kapitálové (investiční)</t>
  </si>
  <si>
    <t>celkem</t>
  </si>
  <si>
    <t>Obsah</t>
  </si>
  <si>
    <t>Podniky provádějící výzkum a vývoj</t>
  </si>
  <si>
    <t>Odvětví definované podle převažující ekonomické činnosti (oddíl CZ-NACE)</t>
  </si>
  <si>
    <t>Podnikové</t>
  </si>
  <si>
    <t>Veřejné z ČR</t>
  </si>
  <si>
    <t>Veřejné ze zahraničí</t>
  </si>
  <si>
    <t>Pozn.: Informační a komunikační technologie (ICT) jsou produkty, jejichž hlavní funkcí je uskutečnění nebo umožnění komunikace
           nebo zpracování informací, včetně jejich přenosu a zobrazení elektronickou cestou. Výzkum a vývoj v oblasti ICT zahrnuje
           jak VaV ICT součástek, zařízení a vybavení (hardware), tak i výzkum a vývoj nových počítačových programů a ICT aplikací
           (software).</t>
  </si>
  <si>
    <t>malé
(0–49)</t>
  </si>
  <si>
    <t>1–9,9 mil. Kč</t>
  </si>
  <si>
    <t>10–99,9 mil. Kč</t>
  </si>
  <si>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evidenční počet zaměstnanců ve fyzických osobách (HC – Headcount) k 31. 12.</t>
    </r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</si>
  <si>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přepočtené osoby (FTE – Full Time Equivalent) na plnou roční pracovní dobu plně věnovanou VaV činnostem</t>
    </r>
  </si>
  <si>
    <t>kovozpra-cující průmysl 
(24+25)</t>
  </si>
  <si>
    <t>elektronický
a elektro-technický průmysl 
(26+27)</t>
  </si>
  <si>
    <t>chemický a farmaceu-tický průmysl 
(19–21)</t>
  </si>
  <si>
    <t>-</t>
  </si>
  <si>
    <t>REG_HDP_BC Hrubý domácí produkt v běžných cenách</t>
  </si>
  <si>
    <t>REG_OBYV Střední stav obyvatelstva</t>
  </si>
  <si>
    <t>abs.</t>
  </si>
  <si>
    <t>%</t>
  </si>
  <si>
    <t>%*</t>
  </si>
  <si>
    <t>* průměrná meziroční změna</t>
  </si>
  <si>
    <r>
      <t xml:space="preserve">Index </t>
    </r>
    <r>
      <rPr>
        <sz val="8"/>
        <rFont val="Arial Narrow"/>
        <family val="2"/>
        <charset val="238"/>
      </rPr>
      <t>2010=100</t>
    </r>
  </si>
  <si>
    <r>
      <t xml:space="preserve">Index </t>
    </r>
    <r>
      <rPr>
        <sz val="8"/>
        <rFont val="Arial Narrow"/>
        <family val="2"/>
        <charset val="238"/>
      </rPr>
      <t>2015=100</t>
    </r>
  </si>
  <si>
    <t>ČR celkem = 100</t>
  </si>
  <si>
    <t>Zprac. prům. (C)</t>
  </si>
  <si>
    <t>Prof., věd. a techn. činn. (M)</t>
  </si>
  <si>
    <t>potravin., textilní a dřevozprac. průmysl 
(10–18)</t>
  </si>
  <si>
    <t>počet osob</t>
  </si>
  <si>
    <t>Území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</si>
  <si>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</si>
  <si>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</si>
  <si>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</si>
  <si>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</si>
  <si>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</si>
  <si>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</si>
  <si>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</si>
  <si>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</si>
  <si>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</si>
  <si>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Jihomoravský kraj</t>
  </si>
  <si>
    <t>Olomoucký kraj</t>
  </si>
  <si>
    <t>Zlínský kraj</t>
  </si>
  <si>
    <t>Moravskoslezský kraj</t>
  </si>
  <si>
    <t>(c) Český statistický úřad, 27/04/2022 16:37:22</t>
  </si>
  <si>
    <t>Poznámka:</t>
  </si>
  <si>
    <t>Ukazatele Zaměstnanost a Zaměstnanci vycházejí z údajů o zaměstnání na hlavní pracovní poměr dle místa pracoviště.</t>
  </si>
  <si>
    <t xml:space="preserve">* zahrnuje jak přímé dotace ze státního rozpočtu získaných z programů jako je TRIO, Country for Future, TREND či EPSILON určených na podporu aplikovaného výzkumu prováděného v podnicích, tak i dotaze ze zdrojů EU získaných např.  v rámci  operačních programů jako je VaVpI nebo PIK.
</t>
  </si>
  <si>
    <t>* přepočtené osoby (FTE – Full Time Equivalent) na plnou roční pracovní dobu plně věnovanou VaV činnostem</t>
  </si>
  <si>
    <t>přepočtené osoby (FTE)*</t>
  </si>
  <si>
    <t>ČR, kraje</t>
  </si>
  <si>
    <t xml:space="preserve">Pozn.: BERD (Business Enterprise Intramural Expenditure on R&amp;D) – ukazatel zahrnující veškeré neinvestiční a investiční výdaje vynaložené ve sledovaném roce na výzkum a vývoj prováděný v podnikatelském sektoru na území daného státu (regionu), a to bez ohledu na zdroj financování.  </t>
  </si>
  <si>
    <t>mil. Kč</t>
  </si>
  <si>
    <t>Mil. Kč</t>
  </si>
  <si>
    <t>Tis. Kč</t>
  </si>
  <si>
    <t xml:space="preserve">Pozn. Kapitálové (investiční) výdaje na výzkum a vývoj zahrnují pořízení dlouhodobého hmotného a nehmotného majetku, tj. pořízení pozemků (např. pokusné pozemky, umístění pro laboratoře, resp. poloprovozní zařízení), budov a staveb včetně jejich technického zhodnocení, strojů, přístrojů, zařízení, dopravních prostředků, softwaru, výrobně technických poznatků a dalšího technického vybavení či znalostí sloužících k provádění VaV činnosti. </t>
  </si>
  <si>
    <t>REG_THFK Tvorba hrubého fixního kapitálu</t>
  </si>
  <si>
    <t>* zahrnuje přímé dotace ze státního rozpočtu získaných z programů jako je TRIO, Country for Future, TREND či EPSILON určených na podporu aplikovaného výzkumu prováděného v podnicích</t>
  </si>
  <si>
    <t>Hrubá přidaná hodnota v běžných cenách vytvořená ve zpracovatelském průmyslu (sekce C v CZ-NACE) - v miliardách Kč</t>
  </si>
  <si>
    <t>mld. Kč</t>
  </si>
  <si>
    <t>Tvorba hrubého fixního kapitálu ve zpracovatelském průmyslu (sekce C v CZ-NACE) - v miliardách Kč</t>
  </si>
  <si>
    <t>Tab. 1.1 Podniky provádějící výzkum a vývoj</t>
  </si>
  <si>
    <t xml:space="preserve">Tab. 1.1 </t>
  </si>
  <si>
    <t>Tab. 1.2.1 Struktura, 2020</t>
  </si>
  <si>
    <t>Tab. 1.2.2 Struktura, 2020</t>
  </si>
  <si>
    <t>Tab. 1.2 Podniky provádějící VaV podle velikosti, vlastnictví a odvětvové sekce podniku, 2019</t>
  </si>
  <si>
    <t>Tab. 1.2.1 Struktura, 2019</t>
  </si>
  <si>
    <t>Tab. 1.2 Podniky provádějící VaV podle velikosti, vlastnictví a odvětvové sekce podniku, 2018</t>
  </si>
  <si>
    <t>Tab. 1.2.2 Struktura, 2018</t>
  </si>
  <si>
    <t>Tab. 1.2.1 Struktura, 2018</t>
  </si>
  <si>
    <t>Celkem = 100</t>
  </si>
  <si>
    <t>Tab. 1.2.2 Struktura, 2019</t>
  </si>
  <si>
    <t>Méně než 5 pracovníků</t>
  </si>
  <si>
    <t>5–9,9 pracovníků</t>
  </si>
  <si>
    <t>10–99,9 pracovníků</t>
  </si>
  <si>
    <t>100 a více pracovníků</t>
  </si>
  <si>
    <t>Tab. 1.7 Podniky zpracovatelského průmyslu (CZ-NACE C) provádějící VaV podle velikosti a vlastnictví podniku, 2019</t>
  </si>
  <si>
    <t>Tab. 1.7 Podniky zpracovatelského průmyslu (CZ-NACE C) provádějící VaV podle velikosti a vlastnictví podniku, 2020</t>
  </si>
  <si>
    <t>Tab. 1.7 Podniky zpracovatelského průmyslu (CZ-NACE C) provádějící VaV podle velikosti a vlastnictví podniku, 2018</t>
  </si>
  <si>
    <t>Tab. 1.7.1 Struktura, 2020</t>
  </si>
  <si>
    <t>Tab. 1.7.2 Struktura, 2020</t>
  </si>
  <si>
    <t>Tab. 1.7.1 Struktura, 2019</t>
  </si>
  <si>
    <t>Tab. 1.7.2 Struktura, 2019</t>
  </si>
  <si>
    <t>Tab. 1.7.1 Struktura, 2018</t>
  </si>
  <si>
    <t>Tab. 1.7.2 Struktura, 2018</t>
  </si>
  <si>
    <t>Tab. 1.8.1 Struktura, 2020</t>
  </si>
  <si>
    <t>Tab. 1.8.2 Struktura, 2020</t>
  </si>
  <si>
    <t>Tab. 1.8 Podniky zpracovatelského průmyslu (CZ-NACE C) provádějící VaV podle odvětví, 2020</t>
  </si>
  <si>
    <t>Tab. 1.8 Podniky zpracovatelského průmyslu (CZ-NACE C) provádějící VaV podle odvětví, 2018</t>
  </si>
  <si>
    <t>Tab. 1.8 Podniky zpracovatelského průmyslu (CZ-NACE C) provádějící VaV podle odvětví, 2019</t>
  </si>
  <si>
    <t>Tab. 1.8.1 Struktura, 2018</t>
  </si>
  <si>
    <t>Tab. 1.8.1 Struktura, 2019</t>
  </si>
  <si>
    <t>Tab. 1.8.2 Struktura, 2019</t>
  </si>
  <si>
    <t>Tab. 1.8.2 Struktura, 2018</t>
  </si>
  <si>
    <t>Tab. 1.11 Podniky z oblasti ICT (CZ-NACE J) provádějící VaV podle velikosti a vlastnictví podniku, 2020</t>
  </si>
  <si>
    <t>Tab. 1.11 Podniky z oblasti ICT (CZ-NACE J) provádějící VaV podle velikosti a vlastnictví podniku, 2019</t>
  </si>
  <si>
    <t>Tab. 1.11 Podniky z oblasti ICT (CZ-NACE J) provádějící VaV podle velikosti a vlastnictví podniku, 2018</t>
  </si>
  <si>
    <t>Tab. 1.11.1 Struktura, 2020</t>
  </si>
  <si>
    <t>Tab. 1.11.1 Struktura, 2018</t>
  </si>
  <si>
    <t>Tab. 1.11.1 Struktura, 2019</t>
  </si>
  <si>
    <t>Tab. 1.11.2 Struktura, 2020</t>
  </si>
  <si>
    <t>Tab. 1.11.2 Struktura, 2019</t>
  </si>
  <si>
    <t>Tab. 1.11.2 Struktura, 2018</t>
  </si>
  <si>
    <t>Tab. 1.2</t>
  </si>
  <si>
    <t xml:space="preserve">Tab. 1.3 </t>
  </si>
  <si>
    <t>Tab. 1.4</t>
  </si>
  <si>
    <t>Tab. 1.5</t>
  </si>
  <si>
    <t xml:space="preserve">Tab. 1.6 </t>
  </si>
  <si>
    <t xml:space="preserve">Tab. 1.7 </t>
  </si>
  <si>
    <t xml:space="preserve">Tab. 1.8 </t>
  </si>
  <si>
    <t>Tab. 1.9</t>
  </si>
  <si>
    <t xml:space="preserve">Tab. 1.10 </t>
  </si>
  <si>
    <t xml:space="preserve">Tab. 1.11 </t>
  </si>
  <si>
    <t>Tab. 1.12 Podniky z oblasti profesních, vědeckých a technických činností (CZ-NACE M) provádějící VaV</t>
  </si>
  <si>
    <t>Podnikový výzkum a vývoj</t>
  </si>
  <si>
    <t xml:space="preserve">Tab. 1.12 </t>
  </si>
  <si>
    <t>Tab. 1.14 Podniky z oblasti profesních, vědeckých a technických činností (CZ-NACE M) provádějící VaV podle velikosti a vlastnictví podniku, 2020</t>
  </si>
  <si>
    <t>Tab. 1.14 Podniky z oblasti profesních, vědeckých a technických činností (CZ-NACE M) provádějící VaV podle velikosti a vlastnictví podniku, 2019</t>
  </si>
  <si>
    <t>Tab. 1.14 Podniky z oblasti profesních, vědeckých a technických činností (CZ-NACE M) provádějící VaV podle velikosti a vlastnictví podniku, 2018</t>
  </si>
  <si>
    <t>Tab. 1.14.1 Struktura, 2020</t>
  </si>
  <si>
    <t>Tab. 1.14.1 Struktura, 2019</t>
  </si>
  <si>
    <t>Tab. 1.14.1 Struktura, 2018</t>
  </si>
  <si>
    <t>Tab. 1.14.2 Struktura, 2020</t>
  </si>
  <si>
    <t>Tab. 1.14.2 Struktura, 2018</t>
  </si>
  <si>
    <t>Tab. 1.14.2 Struktura, 2019</t>
  </si>
  <si>
    <t>Tab. 1.13</t>
  </si>
  <si>
    <t>Tab. 1.14</t>
  </si>
  <si>
    <t>Tab. 1.15 Podniky využívající veřejné dotace na výzkum a vývoj</t>
  </si>
  <si>
    <t>Tab. 1.15</t>
  </si>
  <si>
    <t>Tab. 1.16</t>
  </si>
  <si>
    <t>Tab. 1.17</t>
  </si>
  <si>
    <t>Tab. 1.18</t>
  </si>
  <si>
    <t>Tab. 1.19</t>
  </si>
  <si>
    <t>Tab. 1.20</t>
  </si>
  <si>
    <t>Tab. 1.20.1 Struktura, 2020</t>
  </si>
  <si>
    <t>Tab. 1.20.1 Struktura, 2018</t>
  </si>
  <si>
    <t>Tab. 1.20.1 Struktura, 2019</t>
  </si>
  <si>
    <t>Pracovníci výzkumu a vývoje v podnicích</t>
  </si>
  <si>
    <t>Tab. 2.1</t>
  </si>
  <si>
    <t>Tab. 2.2</t>
  </si>
  <si>
    <t>Tab. 2.5.1 Struktura, 2020</t>
  </si>
  <si>
    <t>Tab. 2.5.1 Struktura, 2019</t>
  </si>
  <si>
    <t>Tab. 2.5.1 Struktura, 2018</t>
  </si>
  <si>
    <t>Tab. 2.5.2 Struktura, 2020</t>
  </si>
  <si>
    <t>Tab. 2.5.2 Struktura, 2018</t>
  </si>
  <si>
    <t>Tab. 2.5.2 Struktura, 2019</t>
  </si>
  <si>
    <t>Tab. 2.5.3 Průměrný počet VaT pracovníků na jeden podnik provádějící VaV v dané kategorii, 2020</t>
  </si>
  <si>
    <t>Tab. 2.5.3 Průměrný počet VaT pracovníků na jeden podnik provádějící VaV v dané kategorii, 2019</t>
  </si>
  <si>
    <t>Tab. 2.5.3 Průměrný počet VaT pracovníků na jeden podnik provádějící VaV v dané kategorii, 2018</t>
  </si>
  <si>
    <t>Tab. 2.3</t>
  </si>
  <si>
    <t>Tab. 2.4</t>
  </si>
  <si>
    <t>Tab. 2.5</t>
  </si>
  <si>
    <t>Tab. 2.6</t>
  </si>
  <si>
    <t>Tab. 2.7</t>
  </si>
  <si>
    <t>Tab. 2.8</t>
  </si>
  <si>
    <t>Tab. 2.9</t>
  </si>
  <si>
    <t>Tab. 2.10</t>
  </si>
  <si>
    <t>Tab. 2.8.1 Struktura, 2020</t>
  </si>
  <si>
    <t>Tab. 2.8.1 Struktura, 2019</t>
  </si>
  <si>
    <t>Tab. 2.8.1 Struktura, 2018</t>
  </si>
  <si>
    <t>Tab. 2.8.2 Struktura, 2020</t>
  </si>
  <si>
    <t>Tab. 2.8.2 Struktura, 2018</t>
  </si>
  <si>
    <t>Tab. 2.8.2 Struktura, 2019</t>
  </si>
  <si>
    <t>Tab. 2.9.1 Struktura, 2020</t>
  </si>
  <si>
    <t>Tab. 2.9.1 Struktura, 2019</t>
  </si>
  <si>
    <t>Tab. 2.9.1 Struktura, 2018</t>
  </si>
  <si>
    <t>Tab. 2.9.2 Struktura, 2020</t>
  </si>
  <si>
    <t>Tab. 2.9.2 Struktura, 2019</t>
  </si>
  <si>
    <t>Tab. 2.9.2 Struktura, 2018</t>
  </si>
  <si>
    <t>Tab. 2.10 Výzkumní a techničtí pracovníci (FTE) v podnicích z oblasti ICT* (CZ-NACE J)</t>
  </si>
  <si>
    <t>Tab. 2.11</t>
  </si>
  <si>
    <t>Tab. 2.12.1 Struktura, 2020</t>
  </si>
  <si>
    <t>Tab. 2.12.1 Struktura, 2019</t>
  </si>
  <si>
    <t>Tab. 2.12.1 Struktura, 2018</t>
  </si>
  <si>
    <t>Tab. 2.12.2 Struktura, 2020</t>
  </si>
  <si>
    <t>Tab. 2.12.2 Struktura, 2018</t>
  </si>
  <si>
    <t>Tab. 2.12.2 Struktura, 2019</t>
  </si>
  <si>
    <t>Tab. 2.12</t>
  </si>
  <si>
    <t>Tab. 2.13</t>
  </si>
  <si>
    <t>Tab. 2.14</t>
  </si>
  <si>
    <t>Tab. 2.15.1 Struktura, 2020</t>
  </si>
  <si>
    <t>Tab. 2.15.1 Struktura, 2019</t>
  </si>
  <si>
    <t>Tab. 2.15.1 Struktura, 2018</t>
  </si>
  <si>
    <t>Tab. 2.15.2 Struktura, 2020</t>
  </si>
  <si>
    <t>Tab. 2.15.2 Struktura, 2019</t>
  </si>
  <si>
    <t>Tab. 2.15.2 Struktura, 2018</t>
  </si>
  <si>
    <t>Tab. 2.15</t>
  </si>
  <si>
    <t xml:space="preserve">Tab. 3.1 Celkové výdaje na výzkum a vývoj v podnicích – ukazatel BERD </t>
  </si>
  <si>
    <t>Tab. 3.1</t>
  </si>
  <si>
    <t>Tab. 3.2 Celkové výdaje na výzkum a vývoj v podnicích jako podíl na regionálním HDP</t>
  </si>
  <si>
    <t>Tab. 3.2.1 Celkové výdaje na výzkum a vývoj v podnicích jako podíl na regionální THFK</t>
  </si>
  <si>
    <t>Tab. 3.2</t>
  </si>
  <si>
    <t>Tab. 3.3 Celkové výdaje na výzkum a vývoj v podnicích na 1 obyvatele</t>
  </si>
  <si>
    <t>Tab. 3.3</t>
  </si>
  <si>
    <t>Tab. 3.4</t>
  </si>
  <si>
    <t>Tab. 3.5</t>
  </si>
  <si>
    <t>Tab. 3.4 Celkové výdaje na výzkum a vývoj v podnicích na 1 podnik provádějící VaV</t>
  </si>
  <si>
    <t>Tab. 3.6 Mzdové a ostatní běžné (neinvestiční) výdaje na výzkum a vývoj v podnicích</t>
  </si>
  <si>
    <t>Tab. 3.6.1 Struktura</t>
  </si>
  <si>
    <t>Tab. 3.6</t>
  </si>
  <si>
    <t>Tab. 3.7 Mzdové výdaje na výzkum a vývoj v podnicích</t>
  </si>
  <si>
    <t>Tab. 3.7.1 Struktura</t>
  </si>
  <si>
    <t>Tab. 3.7</t>
  </si>
  <si>
    <t>Tab. 3.8 Mzdové výdaje na výzkum a vývoj v podnicích na 1 podnik provádějící výzkum a vývoj</t>
  </si>
  <si>
    <t>Tab. 3.8</t>
  </si>
  <si>
    <t>Tab. 2.3 Výzkumní a techničtí pracovníci (FTE) v podnicích</t>
  </si>
  <si>
    <t>Tab. 3.8.1 Měsiční mzdové výdaje na výzkum a vývoj v podnicích na 1 VaT pracovníka (FTE) v podnicích</t>
  </si>
  <si>
    <t>Tab. 3.9 Kapitálové (investiční) výdaje na výzkum a vývoj v podnicích</t>
  </si>
  <si>
    <t>Tab. 3.9.1 Struktura</t>
  </si>
  <si>
    <t>Tab. 3.9</t>
  </si>
  <si>
    <t>Tab. 3.10</t>
  </si>
  <si>
    <t>Tab. 3.11 Výdaje na výzkum a vývoj v podnicích financované z veřejných (domácích a zahraničních) zdrojů celkem</t>
  </si>
  <si>
    <t>Tab. 3.11.1 Struktura</t>
  </si>
  <si>
    <t>Tab. 3.11</t>
  </si>
  <si>
    <t>Tab. 3.12 Podíl veřejných (domácích a zahraničních) zdrojů na financování výzkumu a vývoje v podnicích</t>
  </si>
  <si>
    <t xml:space="preserve">Tab. 1.15 Podniky využívající veřejné dotace na výzkum a vývoj* </t>
  </si>
  <si>
    <t>Tab. 3.12.1 Veřejné (domácí a zahraniční) zdroje připadající na 1 podnik využívající veřejné dotace na výzkum a vývoj</t>
  </si>
  <si>
    <t>Tab. 3.12</t>
  </si>
  <si>
    <t xml:space="preserve">Tab. 3.13 Výdaje na výzkum a vývoj v podnicích financované z veřejných domácích zdrojů
</t>
  </si>
  <si>
    <t>Tab. 3.13.1 Struktura</t>
  </si>
  <si>
    <t>Tab. 3.13</t>
  </si>
  <si>
    <t>Tab. 3.14 Podíl veřejných domácích zdrojů na financování výzkumu a vývoje v podnicích</t>
  </si>
  <si>
    <t>Tab. 3.14.1 Veřejné domácí zdroje připadající na 1 podnik využívající veřejné dotace na výzkum a vývoj</t>
  </si>
  <si>
    <t>Tab. 3.14</t>
  </si>
  <si>
    <t>Tab. 3.15 Výdaje na výzkum a vývoj v podnicích financované ze zdrojů EU</t>
  </si>
  <si>
    <t>Tab. 3.15.1 Struktura</t>
  </si>
  <si>
    <t>Tab. 3.15</t>
  </si>
  <si>
    <t>Tab. 3.16</t>
  </si>
  <si>
    <t>Tab. 3.17.1 Struktura, 2020</t>
  </si>
  <si>
    <t>Tab. 3.17.2 Struktura, 2020</t>
  </si>
  <si>
    <t>Tab. 3.17.2 Struktura, 2019</t>
  </si>
  <si>
    <t>Tab. 3.17.2 Struktura, 2018</t>
  </si>
  <si>
    <t>Tab. 3.17</t>
  </si>
  <si>
    <t>Tab. 3.18.1 Struktura, 2020</t>
  </si>
  <si>
    <t>Tab. 3.18.2 Struktura, 2020</t>
  </si>
  <si>
    <t>Tab. 3.18.2 Struktura, 2019</t>
  </si>
  <si>
    <t>Tab. 3.18.2 Struktura, 2018</t>
  </si>
  <si>
    <t>Tab. 3.18</t>
  </si>
  <si>
    <t>Tab. 3.19.1 Struktura, 2020</t>
  </si>
  <si>
    <t>Tab. 3.19.1 Struktura, 2019</t>
  </si>
  <si>
    <t>Tab. 3.19.1 Struktura, 2018</t>
  </si>
  <si>
    <t>Tab. 3.19.2 Struktura, 2020</t>
  </si>
  <si>
    <t>Tab. 3.19.2 Struktura, 2018</t>
  </si>
  <si>
    <t>Tab. 3.19.2 Struktura, 2019</t>
  </si>
  <si>
    <t>Tab. 3.19</t>
  </si>
  <si>
    <t>Tab. 3.20</t>
  </si>
  <si>
    <t>Tab. 3.21</t>
  </si>
  <si>
    <t>Tab. 3.21.1 Struktura</t>
  </si>
  <si>
    <t>Tab. 1.5 Podniky zpracovatelského průmyslu (CZ-NACE C) provádějící výzkum a vývoj</t>
  </si>
  <si>
    <t>Tab. 2.6 Výzkumní a techničtí pracovníci (FTE) v podnicích zpracovatelského průmyslu (CZ-NACE C)</t>
  </si>
  <si>
    <t>tis. Kč</t>
  </si>
  <si>
    <t>Tab. 3.22</t>
  </si>
  <si>
    <t>Tab. 3.23</t>
  </si>
  <si>
    <t>Tab. 3.24.1 Struktura, 2020</t>
  </si>
  <si>
    <t>Tab. 3.24.1 Struktura, 2019</t>
  </si>
  <si>
    <t>Tab. 3.24.1 Struktura, 2018</t>
  </si>
  <si>
    <t>Tab. 3.24.2 Struktura, 2020</t>
  </si>
  <si>
    <t>Tab. 3.24.2 Struktura, 2019</t>
  </si>
  <si>
    <t>Tab. 3.24.2 Struktura, 2018</t>
  </si>
  <si>
    <t>Tab. 3.24</t>
  </si>
  <si>
    <t>Tab. 3.25</t>
  </si>
  <si>
    <t>Hrubá přidaná hodnota v běžných cenách vytvořená v informačních a komunikačních činnostech (CZ-NACE J)</t>
  </si>
  <si>
    <t>Tvorba hrubého fixního kapitálu v informačních a komunikačních činnostech (CZ-NACE J)</t>
  </si>
  <si>
    <t>Tab. 1.9 Podniky z oblasti ICT (CZ-NACE J) provádějící výzkum a vývoj</t>
  </si>
  <si>
    <t>Tab. 2.10 Výzkumní a techničtí pracovníci (FTE) v podnicích z oblasti ICT (CZ-NACE J)</t>
  </si>
  <si>
    <t>Tab. 3.26</t>
  </si>
  <si>
    <t>Tab. 3.27</t>
  </si>
  <si>
    <t>Tab. 3.28</t>
  </si>
  <si>
    <t>Tab. 3.29</t>
  </si>
  <si>
    <t>Tab. 1.1.1 Struktura</t>
  </si>
  <si>
    <t>ICT (J)</t>
  </si>
  <si>
    <t>Tab. 1.2 Podniky provádějící VaV podle velikosti, vlastnictví a odvětvové sekce podniku, 2020</t>
  </si>
  <si>
    <t>Tab. 1.3 Podniky provádějící výzkum a vývoj podle výše výdajů na výzkum a vývoj</t>
  </si>
  <si>
    <t>Tab. 1.3.1 Struktura</t>
  </si>
  <si>
    <t>Tab. 1.3.2 Struktura</t>
  </si>
  <si>
    <t>Tab. 1.4 Podniky provádějící výzkum a vývoj podle počtu výzkumných a technických pracovníků (FTE)</t>
  </si>
  <si>
    <t>přepočtené osoby (FTE – Full Time Equivalent) na plnou roční pracovní dobu plně věnovanou VaV činnostem</t>
  </si>
  <si>
    <t>Tab. 1.5 Podniky zpracovatelského průmyslu (CZ- NACE C) provádějící výzkum a vývoj</t>
  </si>
  <si>
    <t>Tab. 1.5.1 Struktura</t>
  </si>
  <si>
    <t>Tab. 1.6 Podniky zpracovatelského průmyslu (CZ-NACE C) provádějící VaV podle výše výdajů na výzkum a vývoj</t>
  </si>
  <si>
    <t>Tab. 1.6.1 Struktura</t>
  </si>
  <si>
    <t>Tab. 1.6.2 Struktura</t>
  </si>
  <si>
    <t>Tab. 1.4.1 Struktura</t>
  </si>
  <si>
    <t>Tab. 1.4.2 Struktura</t>
  </si>
  <si>
    <t>Tab. 1.9.1 Struktura</t>
  </si>
  <si>
    <t>Tab. 1.10 Podniky z oblasti ICT (CZ-NACE J) provádějící VaV podle výše výdajů na výzkum a vývoj</t>
  </si>
  <si>
    <t>Tab. 1.10.1 Struktura</t>
  </si>
  <si>
    <t>Tab. 1.10.2 Struktura</t>
  </si>
  <si>
    <t>Tab. 1.12.1 Struktura</t>
  </si>
  <si>
    <t>Tab. 1.13 Podniky z oblasti profesních, vědeckých a technických činností (CZ-NACE M) podle výše výdajů na VaV</t>
  </si>
  <si>
    <t>Tab. 1.13.1 Struktura</t>
  </si>
  <si>
    <t>Tab. 1.13.2 Struktura</t>
  </si>
  <si>
    <t>Tab. 1.15 Podniky využívající veřejné dotace na výzkum a vývoj*</t>
  </si>
  <si>
    <t>Tab. 1.15.1 Struktura</t>
  </si>
  <si>
    <t>Tab. 1.15.2 Podíl podniků využívajících dotace na VaV na podnicích provádějících VaV v daném kraji</t>
  </si>
  <si>
    <t>Tab. 1.19.1 Struktura</t>
  </si>
  <si>
    <t>Tab. 2.1 Výzkumní a techničtí pracovníci (HC) v podnicích</t>
  </si>
  <si>
    <t>Tab. 2.1.1 Struktura</t>
  </si>
  <si>
    <t>Tab. 2.2.1 Výzkumní a techničtí pracovníci  (HC) v podnicích na 1 000 obyvatel</t>
  </si>
  <si>
    <t>Tab. 2.3.1 Struktura</t>
  </si>
  <si>
    <t>Tab. 2.4 Výzkumní a techničtí pracovníci (FTE) v podnicích na 1 000 zaměstnanců</t>
  </si>
  <si>
    <r>
      <rPr>
        <vertAlign val="superscript"/>
        <sz val="8"/>
        <color theme="1"/>
        <rFont val="Arial"/>
        <family val="2"/>
        <charset val="238"/>
      </rPr>
      <t xml:space="preserve">* </t>
    </r>
    <r>
      <rPr>
        <sz val="8"/>
        <color theme="1"/>
        <rFont val="Arial"/>
        <family val="2"/>
        <charset val="238"/>
      </rPr>
      <t>evidenční počet zaměstnanců ve fyzických osobách (HC – Headcount) k 31. 12.</t>
    </r>
  </si>
  <si>
    <r>
      <t>fyzické osoby (HC)</t>
    </r>
    <r>
      <rPr>
        <vertAlign val="superscript"/>
        <sz val="8"/>
        <rFont val="Arial"/>
        <family val="2"/>
        <charset val="238"/>
      </rPr>
      <t>*</t>
    </r>
  </si>
  <si>
    <t>fyzické osoby (HC)*</t>
  </si>
  <si>
    <r>
      <t>přepočtené osoby (FTE)</t>
    </r>
    <r>
      <rPr>
        <vertAlign val="superscript"/>
        <sz val="8"/>
        <rFont val="Arial"/>
        <family val="2"/>
        <charset val="238"/>
      </rPr>
      <t>*</t>
    </r>
  </si>
  <si>
    <r>
      <rPr>
        <vertAlign val="superscript"/>
        <sz val="8"/>
        <rFont val="Arial"/>
        <family val="2"/>
        <charset val="238"/>
      </rPr>
      <t xml:space="preserve">* </t>
    </r>
    <r>
      <rPr>
        <sz val="8"/>
        <rFont val="Arial"/>
        <family val="2"/>
        <charset val="238"/>
      </rPr>
      <t>přepočtené osoby (FTE – Full Time Equivalent) na plnou roční pracovní dobu plně věnovanou VaV činnostem</t>
    </r>
  </si>
  <si>
    <t>Tab. 2.4.1 Výzkumní a techničtí pracovníci (FTE) v podnicích na 1 000 obyvatel</t>
  </si>
  <si>
    <t>Tab. 2.4.2 Výzkumní a techničtí pracovníci (FTE) v podnicích na 1 podnik provádějící VaV</t>
  </si>
  <si>
    <t>Tab. 2.6.1 Struktura</t>
  </si>
  <si>
    <t>Tab. 2.8 Výzkumní a techničtí pracovníci (FTE) v podnicích zpracovatelského průmyslu (CZ-NACE C) podle velikosti a vlastnictví podniku, 2020</t>
  </si>
  <si>
    <t>Tab. 2.8 Výzkumní a techničtí pracovníci (FTE) v podnicích zpracovatelského průmyslu (CZ-NACE C) podle velikosti a vlastnictví podniku, 2019</t>
  </si>
  <si>
    <t>Tab. 2.8 Výzkumní a techničtí pracovníci (FTE) v podnicích zpracovatelského průmyslu (CZ-NACE C) podle velikosti a vlastnictví podniku, 2018</t>
  </si>
  <si>
    <t>Tab. 2.2.2 Výzkumní a techničtí pracovníci (HC) v podnicích na 1 podnik provádějící VaV</t>
  </si>
  <si>
    <t>Tab. 2.9 Výzkumní a techničtí pracovníci v podnicích zpracovatelského průmyslu (CZ-NACE C) podle odvětví, 2020</t>
  </si>
  <si>
    <t>Tab. 2.9 Výzkumní a techničtí pracovníci v podnicích zpracovatelského průmyslu (CZ-NACE C) podle odvětví, 2019</t>
  </si>
  <si>
    <t>Tab. 2.9 Výzkumní a techničtí pracovníci v podnicích zpracovatelského průmyslu (CZ-NACE C) podle odvětví, 2018</t>
  </si>
  <si>
    <t>Tab. 2.10.1 Struktura</t>
  </si>
  <si>
    <r>
      <t>Tab. 1.9 Podniky působící v oblasti ICT</t>
    </r>
    <r>
      <rPr>
        <b/>
        <sz val="10"/>
        <rFont val="Arial"/>
        <family val="2"/>
        <charset val="238"/>
      </rPr>
      <t xml:space="preserve"> provádějící výzkum a vývoj</t>
    </r>
  </si>
  <si>
    <t>Tab. 2.8.3 Výzkumní a techničtí pracovníci v podnicích zpracovatelského průmyslu (CZ-NACE C) na 1 podnik zpracovatelského průmyslu provádějící VaV, 2020</t>
  </si>
  <si>
    <t>Tab. 2.8.3 Výzkumní a techničtí pracovníci v podnicích zpracovatelského průmyslu (CZ-NACE C) na 1 podnik zpracovatelského průmyslu provádějící VaV, 2019</t>
  </si>
  <si>
    <t>Tab. 2.8.3 Výzkumní a techničtí pracovníci v podnicích zpracovatelského průmyslu (CZ-NACE C) na 1 podnik zpracovatelského průmyslu provádějící VaV, 2018</t>
  </si>
  <si>
    <t>Tab. 2.9.3 Výzkumní a techničtí pracovníci v podnicích zpracovatelského průmyslu (CZ-NACE C) na 1 podnik zpracovatelského průmyslu provádějící VaV, 2020</t>
  </si>
  <si>
    <t>Tab. 2.9.3 Výzkumní a techničtí pracovníci v podnicích zpracovatelského průmyslu (CZ-NACE C) na 1 podnik zpracovatelského průmyslu provádějící VaV, 2019</t>
  </si>
  <si>
    <t>Tab. 2.9.3 Výzkumní a techničtí pracovníci v podnicích zpracovatelského průmyslu (CZ-NACE C) na 1 podnik zpracovatelského průmyslu provádějící VaV, 2018</t>
  </si>
  <si>
    <t>Tab. 2.13.1 Struktura</t>
  </si>
  <si>
    <t>Tab. 3.1 Celkové výdaje na výzkum a vývoj v podnicích (BERD)</t>
  </si>
  <si>
    <t xml:space="preserve">Tab. 3.1 Celkové výdaje na výzkum a vývoj v podnicích (BERD) </t>
  </si>
  <si>
    <t>Tab. 3.1.1 Struktura</t>
  </si>
  <si>
    <t>Tab. 3.5 Celkové výdaje na výzkum a vývoj v podnicích podle druhu výdajů</t>
  </si>
  <si>
    <t>Tab. 3.5.1 Podíl jednotlivých druhů výdajů na celkových výdajích na výzkum a vývoj v podnicích</t>
  </si>
  <si>
    <t>Tab. 3.10 Výdaje na výzkum a vývoj v podnicích podle hlavních zdrojů financování</t>
  </si>
  <si>
    <t>Tab. 3.10.1 Podíl hlavních zdrojů financování na výdajích na výzkum a vývoj v podnicích</t>
  </si>
  <si>
    <t>Tab. 3.24.3 Výdaje na výzkum a vývoj v podnicích zpracovatelského průmyslu (CZ-NACE C) na 1 podnik zpracovatelského průmyslu provádějící VaV, 2020</t>
  </si>
  <si>
    <t>Tab. 3.24.3 Výdaje na výzkum a vývoj v podnicích zpracovatelského průmyslu (CZ-NACE C) na 1 podnik zpracovatelského průmyslu provádějící VaV, 2019</t>
  </si>
  <si>
    <t>Tab. 3.24.3 Výdaje na výzkum a vývoj v podnicích zpracovatelského průmyslu (CZ-NACE C) na 1 podnik zpracovatelského průmyslu provádějící VaV, 2018</t>
  </si>
  <si>
    <t xml:space="preserve">* zahrnuje dotaze ze zdrojů EU získaných např. v rámci operačních programů jako je VaVpI nebo PIK.
</t>
  </si>
  <si>
    <t>Tab. 1.20.2 Struktura, 2020</t>
  </si>
  <si>
    <t>Tab. 1.20.2 Struktura, 2019</t>
  </si>
  <si>
    <t>Tab. 1.20.2 Struktura, 2018</t>
  </si>
  <si>
    <t>Tab. 2.13 Výzkumní a techničtí pracovníci (FTE) v podnicích z oblasti profesních a VaT činností (CZ-NACE M)</t>
  </si>
  <si>
    <t>Tab. 2.14 Výzkumní a techničtí pracovníci (FTE) v podnicích z oblasti profesních a VaT činností (CZ-NACE M) na 1 000 obyvatel</t>
  </si>
  <si>
    <t>Tab. 2.14.1 Výzkumní a techničtí pracovníci (FTE) v podnicích z oblasti profesních a VaT činností (CZ-NACE M) na 1 podnik z oblasti profesních a VaT činností (CZ-NACE M) provádějící VaV</t>
  </si>
  <si>
    <t>* zahrnuje dotaze ze zdrojů EU získaných např. v rámci operačních programů jako je VaVpI nebo PIK.</t>
  </si>
  <si>
    <t>Tab. 3.30 Výdaje na výzkum a vývoj v podnicích z oblasti profesních a VaT činností (CZ-NACE M) podle velikosti a vlastnictví podniku, 2020</t>
  </si>
  <si>
    <t>Tab. 3.30 Výdaje na výzkum a vývoj v podnicích z oblasti profesních a VaT činností (CZ-NACE M) podle velikosti a vlastnictví podniku, 2019</t>
  </si>
  <si>
    <t>Tab. 3.30 Výdaje na výzkum a vývoj v podnicích z oblasti profesních a VaT činností (CZ-NACE M) podle velikosti a vlastnictví podniku, 2018</t>
  </si>
  <si>
    <t>Tab. 3.30.1 Struktura, 2018</t>
  </si>
  <si>
    <t>Tab. 3.30.1 Struktura, 2020</t>
  </si>
  <si>
    <t>Tab. 3.30.1 Struktura, 2019</t>
  </si>
  <si>
    <t>Tab. 3.30.2 Struktura, 2020</t>
  </si>
  <si>
    <t>Tab. 3.30.2 Struktura, 2019</t>
  </si>
  <si>
    <t>Tab. 3.30.2 Struktura, 2018</t>
  </si>
  <si>
    <t>Tab. 3.30.3 Výdaje na výzkum a vývoj v podnicích z oblasti profesních a VaT činností (CZ-NACE M) na 1 ICT podnik provádějící VaV, 2018</t>
  </si>
  <si>
    <t>Tab. 3.30.3 Výdaje na výzkum a vývoj v podnicích z oblasti profesních a VaT činností (CZ-NACE M) na 1 ICT podnik provádějící VaV, 2019</t>
  </si>
  <si>
    <t>Tab. 3.30.3 Výdaje na výzkum a vývoj v podnicích z oblasti profesních a VaT činností (CZ-NACE M) na 1 ICT podnik provádějící VaV, 2020</t>
  </si>
  <si>
    <t>Tab. 3.29 Výdaje na výzkum a vývoj v podnicích z oblasti profesních a VaT činností (CZ-NACE M)</t>
  </si>
  <si>
    <t>Tab. 3.29.1 Struktura</t>
  </si>
  <si>
    <t>Tab. 3.28 Výdaje na výzkum a vývoj v podnicích z oblasti ICT (CZ-NACE J) podle velikosti a vlastnictví podniku, 2020</t>
  </si>
  <si>
    <t>Tab. 3.28 Výdaje na výzkum a vývoj v podnicích z oblasti ICT (CZ-NACE J) podle velikosti a vlastnictví podniku, 2019</t>
  </si>
  <si>
    <t>Tab. 3.28 Výdaje na výzkum a vývoj v podnicích z oblasti ICT (CZ-NACE J) podle velikosti a vlastnictví podniku, 2018</t>
  </si>
  <si>
    <t>Tab. 3.28.1 Struktura, 2018</t>
  </si>
  <si>
    <t>Tab. 3.28.1 Struktura, 2019</t>
  </si>
  <si>
    <t>Tab. 3.28.1 Struktura, 2020</t>
  </si>
  <si>
    <t>Tab. 3.28.2 Struktura, 2020</t>
  </si>
  <si>
    <t>Tab. 3.28.2 Struktura, 2019</t>
  </si>
  <si>
    <t>Tab. 3.28.2 Struktura, 2018</t>
  </si>
  <si>
    <t>Tab. 3.28.3 Výdaje na výzkum a vývoj v podnicích z oblasti ICT (CZ-NACE J) na 1 ICT podnik provádějící VaV, 2018</t>
  </si>
  <si>
    <t>Tab. 3.28.3 Výdaje na výzkum a vývoj v podnicích z oblasti ICT (CZ-NACE J) na 1 ICT podnik provádějící VaV, 2019</t>
  </si>
  <si>
    <t>Tab. 3.28.3 Výdaje na výzkum a vývoj v podnicích z oblasti ICT (CZ-NACE J) na 1 ICT podnik provádějící VaV, 2020</t>
  </si>
  <si>
    <t>Tab. 3.27 Výdaje na výzkum a vývoj v podnicích z oblasti ICT (CZ-NACE J) jako podíl na přidané hodnotě vytvořené v ICT v daném kraji</t>
  </si>
  <si>
    <t>Tab. 3.27.1 Výdaje na výzkum a vývoj v podnicích z oblasti ICT (CZ-NACE J) jako podíl na THFK v ICT (CZ-NACE J) v daném kraji</t>
  </si>
  <si>
    <t>Tab. 3.27.3 Výdaje na výzkum a vývoj v podnicích z oblasti ICT (CZ-NACE J) na 1 000 obyvatel</t>
  </si>
  <si>
    <t>Tab. 3.27.4 Výdaje na výzkum a vývoj v podnicích z oblasti ICT (CZ-NACE J) na 1 podnik z oblasti ICT provádějící výzkum a vývoj</t>
  </si>
  <si>
    <t>Tab. 3.27.5 Výdaje na výzkum a vývoj v podnicích z oblasti ICT (CZ-NACE J) na 1 VaT pracovníka (FTE) v oblasti ICT</t>
  </si>
  <si>
    <t>Tab. 3.26 Výdaje na výzkum a vývoj v podnicích z oblasti ICT (CZ-NACE J)</t>
  </si>
  <si>
    <t xml:space="preserve">Tab. 3.26 Výdaje na výzkum a vývoj v podnicích z oblasti ICT (CZ-NACE J) </t>
  </si>
  <si>
    <t>Tab. 3.26.1 Struktura</t>
  </si>
  <si>
    <t>Tab. 3.25 Výdaje na výzkum a vývoj v podnicích zpracovatelského průmyslu (CZ-NACE C) podle odvětví, 2020</t>
  </si>
  <si>
    <t>Tab. 3.25 Výdaje na výzkum a vývoj v podnicích zpracovatelského průmyslu (CZ-NACE C) podle odvětví, 2019</t>
  </si>
  <si>
    <t>Tab. 3.25 Výdaje na výzkum a vývoj v podnicích zpracovatelského průmyslu (CZ-NACE C) podle odvětví, 2018</t>
  </si>
  <si>
    <t>Tab. 3.25.1 Struktura, 2018</t>
  </si>
  <si>
    <t>Tab. 3.25.1 Struktura, 2019</t>
  </si>
  <si>
    <t>Tab. 3.25.1 Struktura, 2020</t>
  </si>
  <si>
    <t>Tab. 3.25.2 Struktura, 2020</t>
  </si>
  <si>
    <t>Tab. 3.25.2 Struktura, 2019</t>
  </si>
  <si>
    <t>Tab. 3.25.2 Struktura, 2018</t>
  </si>
  <si>
    <t>Tab. 3.25.3 Výdaje na výzkum a vývoj v podnicích zpracovatelského průmyslu (CZ-NACE C) na 1 podnik zpracovatelského průmyslu provádějící VaV, 2018</t>
  </si>
  <si>
    <t>Tab. 3.25.3 Výdaje na výzkum a vývoj v podnicích zpracovatelského průmyslu (CZ-NACE C) na 1 podnik zpracovatelského průmyslu provádějící VaV, 2019</t>
  </si>
  <si>
    <t>Tab. 3.25.3 Výdaje na výzkum a vývoj v podnicích zpracovatelského průmyslu (CZ-NACE C) na 1 podnik zpracovatelského průmyslu provádějící VaV, 2020</t>
  </si>
  <si>
    <t>Tab. 3.24 Výdaje na výzkum a vývoj v podnicích zpracovatelského průmyslu (CZ-NACE C) podle velikosti a vlastnictví podniku, 2020</t>
  </si>
  <si>
    <t>Tab. 3.24 Výdaje na výzkum a vývoj v podnicích zpracovatelského průmyslu (CZ-NACE C) podle velikosti a vlastnictví podniku, 2019</t>
  </si>
  <si>
    <t>Tab. 3.24 Výdaje na výzkum a vývoj v podnicích zpracovatelského průmyslu (CZ-NACE C) podle velikosti a vlastnictví podniku, 2018</t>
  </si>
  <si>
    <t>Tab. 3.23 Výdaje na výzkum a vývoj v podnicích zpracovatelského průmyslu (CZ-NACE C) jako podíl na přidané hodnotě vytvořené ve zprac. průmyslu v daném kraji</t>
  </si>
  <si>
    <t>Tab. 3.23.1 Výdaje na výzkum a vývoj v podnicích zpracovatelského průmyslu (CZ-NACE C) jako podíl na THFK ve zprac. průmyslu v daném kraji</t>
  </si>
  <si>
    <t>Tab. 3.23.3 Výdaje na výzkum a vývoj v podnicích zpracovatelského průmyslu na 1 000 obyvatel</t>
  </si>
  <si>
    <t>Tab. 3.23.4 Výdaje na výzkum a vývoj v podnicích zpracovatelského průmyslu na 1 podnik zprac. průmyslu provádějí cí VaV</t>
  </si>
  <si>
    <t>Tab. 3.23.5 Výdaje na výzkum a vývoj v podnicích zpracovatelského průmyslu na 1 VaT pracovníka (FTE) ve zprac. průmyslu</t>
  </si>
  <si>
    <t>Tab. 3.22 Výdaje na výzkum a vývoj v podnicích zpracovatelského průmyslu (CZ-NACE C)</t>
  </si>
  <si>
    <t>Tab. 3.22.1 Struktura</t>
  </si>
  <si>
    <t>Tab. 3.21 Výdaje na výzkum a vývoj v podnicích ve vybraných technologických oblastech</t>
  </si>
  <si>
    <t>Tab. 3.20 Výdaje na výzkum a vývoj v podnicích financované ze zdrojů EU podle velikosti, vlastnictví a odvětvové sekce podniku, 2020</t>
  </si>
  <si>
    <t>Tab. 3.20 Výdaje na výzkum a vývoj v podnicích financované ze zdrojů EU podle velikosti, vlastnictví a odvětvové sekce podniku, 2019</t>
  </si>
  <si>
    <t>Tab. 3.20 Výdaje na výzkum a vývoj v podnicích financované ze zdrojů EU podle velikosti, vlastnictví a odvětvové sekce podniku, 2018</t>
  </si>
  <si>
    <t>Tab. 3.20.1 Struktura, 2020</t>
  </si>
  <si>
    <t>Tab. 3.20.1 Struktura, 2019</t>
  </si>
  <si>
    <t>Tab. 3.20.1 Struktura, 2018</t>
  </si>
  <si>
    <t>Tab. 3.20.2 Struktura, 2020</t>
  </si>
  <si>
    <t>Tab. 3.20.2 Struktura, 2019</t>
  </si>
  <si>
    <t>Tab. 3.20.2 Struktura, 2018</t>
  </si>
  <si>
    <t>Tab. 3.20.3 Výdaje na výzkum a vývoj v podnicích financované ze zdrojů EU na 1 podnik provádějící VaV, 2018</t>
  </si>
  <si>
    <t>Tab. 3.20.3 Výdaje na výzkum a vývoj v podnicích financované ze zdrojů EU na 1 podnik provádějící VaV, 2019</t>
  </si>
  <si>
    <t>Tab. 3.20.3 Výdaje na výzkum a vývoj v podnicích financované ze zdrojů EU na 1 podnik provádějící VaV, 2020</t>
  </si>
  <si>
    <t>Tab. 3.19 Výdaje na výzkum a vývoj v podnicích financované z domácích veřejných zdrojů podle velikosti, vlastnictví a odvětvové sekce podniku, 2020</t>
  </si>
  <si>
    <t>Tab. 3.19 Výdaje na výzkum a vývoj v podnicích financované z domácích veřejných zdrojů podle velikosti, vlastnictví a odvětvové sekce podniku, 2019</t>
  </si>
  <si>
    <t>Tab. 3.19 Výdaje na výzkum a vývoj v podnicích financované z domácích veřejných zdrojů podle velikosti, vlastnictví a odvětvové sekce podniku, 2018</t>
  </si>
  <si>
    <t>Tab. 3.19.3 Výdaje na výzkum a vývoj v podnicích financované z domácích veřejných zdrojů na 1 podnik provádějící VaV, 2018</t>
  </si>
  <si>
    <t>Tab. 3.19.3 Výdaje na výzkum a vývoj v podnicích financované z domácích veřejných zdrojů na 1 podnik provádějící VaV, 2019</t>
  </si>
  <si>
    <t>Tab. 3.19.3 Výdaje na výzkum a vývoj v podnicích financované z domácích veřejných zdrojů na 1 podnik provádějící VaV, 2020</t>
  </si>
  <si>
    <t>Tab. 3.18 Výdaje na výzkum a vývoj v podnicích financované z veřejných (domácích a zahraničních) zdrojů podle velikosti, vlastnictví a odvětvové sekce podniku, 2020</t>
  </si>
  <si>
    <t>Tab. 3.18 Výdaje na výzkum a vývoj v podnicích financované z veřejných (domácích a zahraničních) zdrojů podle velikosti, vlastnictví a odvětvové sekce podniku, 2019</t>
  </si>
  <si>
    <t>Tab. 3.18 Výdaje na výzkum a vývoj v podnicích financované z veřejných (domácích a zahraničních) zdrojů podle velikosti, vlastnictví a odvětvové sekce podniku, 2018</t>
  </si>
  <si>
    <t>Tab. 3.18.3 Výdaje na výzkum a vývoj v podnicích financované z veřejných (domácích a zahraničních) zdrojů na 1 podnik provádějící VaV, 2018</t>
  </si>
  <si>
    <t>Tab. 3.18.3 Výdaje na výzkum a vývoj v podnicích financované z veřejných (domácích a zahraničních) zdrojů na 1 podnik provádějící VaV, 2019</t>
  </si>
  <si>
    <t>Tab. 3.18.3 Výdaje na výzkum a vývoj v podnicích financované z veřejných (domácích a zahraničních) zdrojů na 1 podnik provádějící VaV, 2020</t>
  </si>
  <si>
    <t>Tab. 3.17.1 Struktura, 2018</t>
  </si>
  <si>
    <t>Tab. 3.17.1 Struktura, 2019</t>
  </si>
  <si>
    <t>Tab. 3.17.3 Výdaje na výzkum a vývoj na 1 podnik provádějící VaV, 2020</t>
  </si>
  <si>
    <t>Tab. 3.17.3 Výdaje na výzkum a vývoj na 1 podnik provádějící VaV, 2019</t>
  </si>
  <si>
    <t>Tab. 3.17.3 Výdaje na výzkum a vývoj na 1 podnik provádějící VaV, 2018</t>
  </si>
  <si>
    <t>Tab. 3.16 Podíl zdrojů z EU na financování výzkumu a vývoje v podnicích</t>
  </si>
  <si>
    <t>Tab. 3.16.1 Zdroje z EU připadající na 1 podnik využívající dotace z EU na výzkum a vývoj</t>
  </si>
  <si>
    <t>Tab. 3.30</t>
  </si>
  <si>
    <t>Tab. 1.12 Podniky z oblasti profesních, vědeckých a technických činností 
(CZ-NACE M) provádějící VaV</t>
  </si>
  <si>
    <t>Tab. 2.5 Výzkumní a techničtí pracovníci (FTE) v podnicích podle velikosti, vlastnictví a odvětvové sekce podniku, 2020</t>
  </si>
  <si>
    <t>Tab. 2.5 Výzkumní a techničtí pracovníci (FTE) v podnicích podle velikosti, vlastnictví a odvětvové sekce podniku, 2019</t>
  </si>
  <si>
    <t>Tab. 2.5 Výzkumní a techničtí pracovníci (FTE) v podnicích podle velikosti, vlastnictví a odvětvové sekce podniku, 2018</t>
  </si>
  <si>
    <t>Tab. 2.6 Výzkumní a techničtí pracovníci (FTE) v podnicích zpracovatelského průmyslu 
(CZ-NACE C)</t>
  </si>
  <si>
    <t>Tab. 2.7.1 Výzkumní a techničtí pracovníci (FTE) v podnicích zpracovatelského průmyslu na 
1 000 obyvatel</t>
  </si>
  <si>
    <t>Tab. 2.7.2 Výzkumní a techničtí pracovníci (FTE) v podnicích zpracovatelského průmyslu na 
1 podnik zpracovatelského průmyslu provádějící VaV</t>
  </si>
  <si>
    <t>Tab. 2.11.1 Výzkumní a techničtí pracovníci (FTE) v podnicích z oblasti ICT (CZ-NACE J) 
na 1 000 obyvatel</t>
  </si>
  <si>
    <t>Tab. 2.11.2 Výzkumní a techničtí pracovníci (FTE) v podnicích z oblasti ICT (CZ-NACE J) 
na 1 ICT podnik provádějící VaV</t>
  </si>
  <si>
    <t>Tab. 2.12 Výzkumní a techničtí pracovníci (FTE) v podnicích z oblasti ICT (CZ-NACE J) 
podle velikosti a vlastnictví podniku, 2020</t>
  </si>
  <si>
    <t>Tab. 2.12 Výzkumní a techničtí pracovníci (FTE) v podnicích z oblasti ICT (CZ-NACE J) 
podle velikosti a vlastnictví podniku, 2019</t>
  </si>
  <si>
    <t>Tab. 2.12 Výzkumní a techničtí pracovníci (FTE) v podnicích z oblasti ICT (CZ-NACE J) 
podle velikosti a vlastnictví podniku, 2018</t>
  </si>
  <si>
    <t>Tab. 2.12.3 Výzkumní a techničtí pracovníci v podnicích z oblasti ICT (CZ-NACE J) 
na 1 ICT podnik provádějící VaV, 2020</t>
  </si>
  <si>
    <t>Tab. 2.12.3 Výzkumní a techničtí pracovníci v podnicích z oblasti ICT (CZ-NACE J) 
na 1 ICT podnik provádějící VaV, 2019</t>
  </si>
  <si>
    <t>Tab. 2.12.3 Výzkumní a techničtí pracovníci v podnicích z oblasti ICT (CZ-NACE J) 
na 1 ICT podnik provádějící VaV, 2018</t>
  </si>
  <si>
    <t>Tab. 2.15 Výzkumní a techničtí pracovníci (FTE) v podnicích z oblasti profesních a VaT činností 
(CZ-NACE M) podle velikosti a vlastnictví podniku, 2020</t>
  </si>
  <si>
    <t>Tab. 2.15 Výzkumní a techničtí pracovníci (FTE) v podnicích z oblasti profesních a VaT činností 
(CZ-NACE M) podle velikosti a vlastnictví podniku, 2019</t>
  </si>
  <si>
    <t>Tab. 2.15 Výzkumní a techničtí pracovníci (FTE) v podnicích z oblasti profesních a VaT činností 
(CZ-NACE M) podle velikosti a vlastnictví podniku, 2018</t>
  </si>
  <si>
    <t>Tab. 2.15.3 Výzkumní a techničtí pracovníci v podnicích z oblasti profesních a VaT činností 
(CZ-NACE M) na 1 podnik z oblasti profesních a VaT činností provádějící VaV, 2020</t>
  </si>
  <si>
    <t>Tab. 2.15.3 Výzkumní a techničtí pracovníci v podnicích z oblasti profesních a VaT činností 
(CZ-NACE M) na 1 podnik z oblasti profesních a VaT činností provádějící VaV, 2019</t>
  </si>
  <si>
    <t>Tab. 2.15.3 Výzkumní a techničtí pracovníci v podnicích z oblasti profesních a VaT činností 
(CZ-NACE M) na 1 podnik z oblasti profesních a VaT činností provádějící VaV, 2018</t>
  </si>
  <si>
    <t>Tab. 3.11 Výdaje na výzkum a vývoj v podnicích financované z veřejných 
(domácích a zahraničních) zdrojů celkem</t>
  </si>
  <si>
    <t>Tab. 3.17 Výdaje na výzkum a vývoj v podnicích podle velikosti, vlastnictví a odvětvové sekce podniku, 2020</t>
  </si>
  <si>
    <t>Tab. 3.17 Výdaje na výzkum a vývoj v podnicích podle velikosti, vlastnictví a odvětvové sekce podniku, 2019</t>
  </si>
  <si>
    <t>Tab. 3.17 Výdaje na výzkum a vývoj v podnicích podle velikosti, vlastnictví a odvětvové sekce podniku, 2018</t>
  </si>
  <si>
    <t>HC</t>
  </si>
  <si>
    <t>FTE</t>
  </si>
  <si>
    <t>pojem (zkratka)</t>
  </si>
  <si>
    <t>definice</t>
  </si>
  <si>
    <t>CZ-NACE C</t>
  </si>
  <si>
    <t>CZ-NACE J</t>
  </si>
  <si>
    <t>CZ-NACE M</t>
  </si>
  <si>
    <t>BERD</t>
  </si>
  <si>
    <t>Veřejné domácí zdroje</t>
  </si>
  <si>
    <t>Headcount – fyzické osoby k 31.12.</t>
  </si>
  <si>
    <t>Full Time Equivalent – přepočtené osoby na plnou roční pracovní dobu plně věnovanou VaV činnostem</t>
  </si>
  <si>
    <t>Zpracovatelský průmysl – hlavní ekonomická činnost podniku</t>
  </si>
  <si>
    <t>Informační a komunikační činnosti – hlavní ekonomická činnost podniku</t>
  </si>
  <si>
    <t>Profesní, vědecké a technické činnosti – hlavní ekonomická činnost podniku</t>
  </si>
  <si>
    <t>Business Enterprise Expenditure on R&amp;D – výdaje na VaV v podnikatelském sektoru</t>
  </si>
  <si>
    <t>Podílové ukazatele</t>
  </si>
  <si>
    <t>Zahrnuje přímé dotace ze státního rozpočtu získané z programů jako je TRIO, Country for Future, TREND či EPSILON určených na podporu aplikovaného výzkumu prováděného v podnicích.</t>
  </si>
  <si>
    <t xml:space="preserve">* Zahrnuje dotaze ze zdrojů EU získané např. v rámci operačních programů jako je VaVpI nebo PIK.
</t>
  </si>
  <si>
    <t>* Zahrnuje jak přímé dotace ze státního rozpočtu získané z programů jako je TRIO, Country for Future, TREND či EPSILON určených na podporu aplikovaného výzkumu prováděného v podnicích, tak i dotaze ze zdrojů EU získané např.  v rámci  operačních programů jako je VaVpI nebo PIK.</t>
  </si>
  <si>
    <t>* Zahrnuje jak přímé dotace ze státního rozpočtu získané z programů jako je TRIO, Country for Future, TREND či EPSILON určených na podporu aplikovaného výzkumu prováděného v podnicích, tak i dotaze ze zdrojů EU získané např. v rámci operačních programů jako je VaVpI nebo PIK.</t>
  </si>
  <si>
    <t>* Zahrnuje přímé dotace ze státního rozpočtu získané z programů jako je TRIO, Country for Future, TREND či EPSILON určených na podporu aplikovaného výzkumu prováděného v podnicích</t>
  </si>
  <si>
    <t>Zahrnuje dotaze ze zdrojů EU získané např. v rámci operačních programů jako je VaVpI nebo PIK.</t>
  </si>
  <si>
    <t>Zdroje z EU</t>
  </si>
  <si>
    <t xml:space="preserve">Žlutá tabulka označuje údaje, které byly na daném listu použity k výpočtu podílových ukazatelů. </t>
  </si>
  <si>
    <t>Tabulky s podílovými údaji v tomto souboru obsahují vzorce, aby bylo patrné, jak k výpočtům jednotlivých podílů došlo.</t>
  </si>
  <si>
    <t>REG_ZAM Zaměstnanost celkem (osoby)</t>
  </si>
  <si>
    <t>Tab. 2.2 Výzkumní a techničtí pracovníci v podnicích (HC) v podnicích na 1 000 zaměstnananých</t>
  </si>
  <si>
    <t>Tab. 2.7 Výzkumní a techničtí pracovníci (FTE) v podnicích zpracovatelského průmyslu 
(CZ-NACE C) na 1 000 zaměstnaných ve zpracovatelském průmyslu celkem</t>
  </si>
  <si>
    <t xml:space="preserve">Tab. 2.11 Výzkumní a techničtí pracovníci (FTE) v podnicích z oblasti ICT (CZ-NACE J) 
na 1 000 zaměstnaných v ICT podnicích celkem </t>
  </si>
  <si>
    <t>REG_ZAM_NACE Zaměstnanost celkem (osoby) - Informační a komunikační činnosti (CZ-NACE sekce J)</t>
  </si>
  <si>
    <t>Tab. 3.27.2 Výdaje na výzkum a vývoj v podnicích z oblasti ICT (CZ-NACE J) na 1 000 zaměstnaných v ICT (CZ-NACE J) v daném kraji</t>
  </si>
  <si>
    <t>Tab. 3.23.2 Výdaje na výzkum a vývoj v podnicích zpracovatelského průmyslu (CZ-NACE C) na 1 000 zaměstnaných ve zprac. průmyslu v daném kraji</t>
  </si>
  <si>
    <t>REG_ZAM_NACE Zaměstnanost celkem (osoby) - Zpracovatelský průmysl (CZ-NACE sekce C)</t>
  </si>
  <si>
    <t>10–49,9 mil. Kč</t>
  </si>
  <si>
    <t xml:space="preserve">50 a více mil. Kč </t>
  </si>
  <si>
    <t>* Zahrnuje dotaze ze zdrojů EU získané např. v rámci operačních programů jako je VaVpI nebo PIK.</t>
  </si>
  <si>
    <t>i. d.</t>
  </si>
  <si>
    <t xml:space="preserve">i. d. </t>
  </si>
  <si>
    <t>Individuální údaj – důvěrný statistický údaj</t>
  </si>
  <si>
    <t>Tab. 1.21</t>
  </si>
  <si>
    <t>Tab. 1.22</t>
  </si>
  <si>
    <t>Tab. 1.23</t>
  </si>
  <si>
    <t>Tab. 1.16.1 Struktura</t>
  </si>
  <si>
    <t>Tab. 1.16.2 Struktura</t>
  </si>
  <si>
    <t>Tab. 1.17 Podniky využívající veřejné dotace na VaV* podle velikosti, vlastnictví a odvětvové sekce podniku, 2020</t>
  </si>
  <si>
    <t>Tab. 1.17 Podniky využívající veřejné dotace na VaV* podle velikosti, vlastnictví a odvětvové sekce podniku, 2019</t>
  </si>
  <si>
    <t>Tab. 1.17 Podniky využívající veřejné dotace na VaV* podle velikosti, vlastnictví a odvětvové sekce podniku, 2018</t>
  </si>
  <si>
    <t>Tab. 1.17.1 Struktura, 2018</t>
  </si>
  <si>
    <t>Tab. 1.17.1 Struktura, 2020</t>
  </si>
  <si>
    <t>Tab. 1.17.2 Struktura, 2020</t>
  </si>
  <si>
    <t>Tab. 1.17.2 Struktura, 2019</t>
  </si>
  <si>
    <t>Tab. 1.17.2 Struktura, 2018</t>
  </si>
  <si>
    <t>Tab. 1.17.3 Podíl podniků využívajících veřejné dotace na VaV* na podnicích provádějících VaV v dané kategorii celkem, 2018</t>
  </si>
  <si>
    <t>Tab. 1.17.3 Podíl podniků využívajících veřejné dotace na VaV* na podnicích provádějících VaV v dané kategorii celkem, 2019</t>
  </si>
  <si>
    <t>Tab. 1.17.1 Struktura, 2019</t>
  </si>
  <si>
    <t>Tab. 1.18 Podniky využívající veřejné domácí dotace na výzkum a vývoj*</t>
  </si>
  <si>
    <t xml:space="preserve">Tab. 1.18 Podniky využívající veřejné domácí dotace na výzkum a vývoj* </t>
  </si>
  <si>
    <t>Tab. 1.18.1 Struktura</t>
  </si>
  <si>
    <t>Tab. 1.18.2 Podíl podniků využívajících veřejné domácí dotace na VaV na podnicích provádějících VaV v daném kraji</t>
  </si>
  <si>
    <t>Tab. 1.19.2 Struktura</t>
  </si>
  <si>
    <t>Tab. 1.20 Podniky využívající veřejné domácí dotace na VaV* podle velikosti, vlastnictví a odvětvové sekce podniku, 2020</t>
  </si>
  <si>
    <t>Tab. 1.20 Podniky využívající veřejné domácí dotace na VaV* podle velikosti, vlastnictví a odvětvové sekce podniku, 2019</t>
  </si>
  <si>
    <t>Tab. 1.20 Podniky využívající veřejné domácí dotace na VaV* podle velikosti, vlastnictví a odvětvové sekce podniku, 2018</t>
  </si>
  <si>
    <t>Tab. 1.20.3 Podíl podniků využívajících veřejné domácí dotace na VaV* na podnicích provádějících VaV, 2018</t>
  </si>
  <si>
    <t>Tab. 1.20.3 Podíl podniků využívajících veřejné domácí dotace na VaV* na podnicích provádějících VaV, 2019</t>
  </si>
  <si>
    <t>Tab. 1.20.3 Podíl podniků využívajících veřejné domácí dotace na VaV* na podnicích provádějících VaV, 2020</t>
  </si>
  <si>
    <t>Tab. 1.21 Podniky využívající dotace ze zdrojů EU na výzkum a vývoj*</t>
  </si>
  <si>
    <t>Tab. 1.21.1 Struktura</t>
  </si>
  <si>
    <t>Tab. 1.21.2 Podíl podniků využívajících dotace ze zdrojů EU na VaV na podnicích provádějících VaV v daném kraji</t>
  </si>
  <si>
    <t>Tab. 1.22.1 Struktura</t>
  </si>
  <si>
    <t>Tab. 1.22.2 Struktura</t>
  </si>
  <si>
    <t>Tab. 1.23 Podniky využívající dotace z EU na VaV* podle velikosti, vlastnictví a odvětvové sekce podniku, 2020</t>
  </si>
  <si>
    <t>Tab. 1.23 Podniky využívající dotace z EU na VaV* podle velikosti, vlastnictví a odvětvové sekce podniku, 2019</t>
  </si>
  <si>
    <t>Tab. 1.23 Podniky využívající dotace z EU na VaV* podle velikosti, vlastnictví a odvětvové sekce podniku, 2018</t>
  </si>
  <si>
    <t>Tab. 1.23.1 Struktura, 2018</t>
  </si>
  <si>
    <t>Tab. 1.23.1 Struktura, 2019</t>
  </si>
  <si>
    <t>Tab. 1.23.1 Struktura, 2020</t>
  </si>
  <si>
    <t>Tab. 1.23.2 Struktura, 2020</t>
  </si>
  <si>
    <t>Tab. 1.23.2 Struktura, 2019</t>
  </si>
  <si>
    <t>Tab. 1.23.2 Struktura, 2018</t>
  </si>
  <si>
    <t>Tab. 1.23.3 Podíl podniků využívajících dotace z EU na VaV* na podnicích provádějících VaV, 2018</t>
  </si>
  <si>
    <t>Tab. 1.23.3 Podíl podniků využívajících dotace z EU na VaV* na podnicích provádějících VaV, 2019</t>
  </si>
  <si>
    <t>Tab. 1.23.3 Podíl podniků využívajících dotace z EU na VaV* na podnicích provádějících VaV, 2020</t>
  </si>
  <si>
    <t>Poznámky</t>
  </si>
  <si>
    <t>Tab. 1.2 Podniky provádějící VaV podle velikosti, vlastnictví a odvětvové sekce podniku, 2021</t>
  </si>
  <si>
    <t>Tab. 1.2.1 Struktura, 2021</t>
  </si>
  <si>
    <t>Tab. 1.2.2 Struktura, 2021</t>
  </si>
  <si>
    <t>Tab. 1.7 Podniky zpracovatelského průmyslu (CZ-NACE C) provádějící VaV podle velikosti a vlastnictví podniku, 2021</t>
  </si>
  <si>
    <t>Tab. 1.7.1 Struktura, 2021</t>
  </si>
  <si>
    <t>Tab. 1.7.2 Struktura, 2021</t>
  </si>
  <si>
    <t>Tab. 1.8 Podniky zpracovatelského průmyslu (CZ-NACE C) provádějící VaV podle odvětví, 2021</t>
  </si>
  <si>
    <t>Tab. 1.8.1 Struktura, 2021</t>
  </si>
  <si>
    <t>Tab. 1.8.2 Struktura, 2021</t>
  </si>
  <si>
    <t>Tab. 1.11 Podniky z oblasti ICT (CZ-NACE J) provádějící VaV podle velikosti a vlastnictví podniku, 2021</t>
  </si>
  <si>
    <t>Tab. 1.11.1 Struktura, 2021</t>
  </si>
  <si>
    <t>Tab. 1.11.2 Struktura, 2021</t>
  </si>
  <si>
    <t>Tab. 1.14 Podniky z oblasti profesních, vědeckých a technických činností (CZ-NACE M) provádějící VaV podle velikosti a vlastnictví podniku, 2021</t>
  </si>
  <si>
    <t>Tab. 1.14.1 Struktura, 2021</t>
  </si>
  <si>
    <t>Tab. 1.14.2 Struktura, 2021</t>
  </si>
  <si>
    <t>Tab. 1.17.3 Podíl podniků využívajících veřejné dotace na VaV* na podnicích provádějících VaV v dané kategorii celkem, 2020</t>
  </si>
  <si>
    <t>Tab. 1.17 Podniky využívající veřejné dotace na VaV* podle velikosti, vlastnictví a odvětvové sekce podniku, 2021</t>
  </si>
  <si>
    <t>Tab. 1.17.1 Struktura, 2021</t>
  </si>
  <si>
    <t>Tab. 1.17.2 Struktura, 2021</t>
  </si>
  <si>
    <t>Tab. 1.17.3 Podíl podniků využívajících veřejné dotace na VaV* na podnicích provádějících VaV, 2021</t>
  </si>
  <si>
    <t>Tab. 1.20 Podniky využívající veřejné domácí dotace na VaV* podle velikosti, vlastnictví a odvětvové sekce podniku, 2021</t>
  </si>
  <si>
    <t>Tab. 1.20.1 Struktura, 2021</t>
  </si>
  <si>
    <t>Tab. 1.20.2 Struktura, 2021</t>
  </si>
  <si>
    <t>Tab. 1.20.3 Podíl podniků využívajících veřejné domácí dotace na VaV* na podnicích provádějících VaV, 2021</t>
  </si>
  <si>
    <t>Tab. 1.23 Podniky využívající dotace z EU na VaV* podle velikosti, vlastnictví a odvětvové sekce podniku, 2021</t>
  </si>
  <si>
    <t>Tab. 1.23.1 Struktura, 2021</t>
  </si>
  <si>
    <t>Tab. 1.23.2 Struktura, 2021</t>
  </si>
  <si>
    <t>Tab. 1.23.3 Podíl podniků využívajících dotace z EU na VaV* na podnicích provádějících VaV, 2021</t>
  </si>
  <si>
    <t>(c) Český statistický úřad, 09/01/2023</t>
  </si>
  <si>
    <t>Tab. 2.5 Výzkumní a techničtí pracovníci (FTE) v podnicích podle velikosti, vlastnictví a odvětvové sekce podniku, 2021</t>
  </si>
  <si>
    <t>Tab. 2.5.1 Struktura, 2021</t>
  </si>
  <si>
    <t>Tab. 2.5.2 Struktura, 2021</t>
  </si>
  <si>
    <t>Tab. 2.5.3 Průměrný počet VaT pracovníků na jeden podnik provádějící VaV v dané kategorii, 2021</t>
  </si>
  <si>
    <t>Tab. 2.8 Výzkumní a techničtí pracovníci (FTE) v podnicích zpracovatelského průmyslu (CZ-NACE C) podle velikosti a vlastnictví podniku, 2021</t>
  </si>
  <si>
    <t>Tab. 2.8.1 Struktura, 2021</t>
  </si>
  <si>
    <t>Tab. 2.8.2 Struktura, 2021</t>
  </si>
  <si>
    <t>Tab. 2.8.3 Výzkumní a techničtí pracovníci v podnicích zpracovatelského průmyslu (CZ-NACE C) na 1 podnik zpracovatelského průmyslu provádějící VaV, 2021</t>
  </si>
  <si>
    <t>Tab. 2.9 Výzkumní a techničtí pracovníci v podnicích zpracovatelského průmyslu (CZ-NACE C) podle odvětví, 2021</t>
  </si>
  <si>
    <t>Tab. 2.9.1 Struktura, 2021</t>
  </si>
  <si>
    <t>Tab. 2.9.2 Struktura, 2021</t>
  </si>
  <si>
    <t>Tab. 2.9.3 Výzkumní a techničtí pracovníci v podnicích zpracovatelského průmyslu (CZ-NACE C) na 1 podnik zpracovatelského průmyslu provádějící VaV, 2021</t>
  </si>
  <si>
    <t>Tab. 2.12 Výzkumní a techničtí pracovníci (FTE) v podnicích z oblasti ICT (CZ-NACE J) 
podle velikosti a vlastnictví podniku, 2021</t>
  </si>
  <si>
    <t>Tab. 2.12.1 Struktura, 2021</t>
  </si>
  <si>
    <t>Tab. 2.12.2 Struktura, 2021</t>
  </si>
  <si>
    <t>Tab. 2.12.3 Výzkumní a techničtí pracovníci v podnicích z oblasti ICT (CZ-NACE J) 
na 1 ICT podnik provádějící VaV, 2021</t>
  </si>
  <si>
    <t>Tab. 2.15 Výzkumní a techničtí pracovníci (FTE) v podnicích z oblasti profesních a VaT činností 
(CZ-NACE M) podle velikosti a vlastnictví podniku, 2021</t>
  </si>
  <si>
    <t>Tab. 2.15.1 Struktura, 2021</t>
  </si>
  <si>
    <t>Tab. 2.15.2 Struktura, 2021</t>
  </si>
  <si>
    <t>Tab. 2.15.3 Výzkumní a techničtí pracovníci v podnicích z oblasti profesních a VaT činností 
(CZ-NACE M) na 1 podnik z oblasti profesních a VaT činností provádějící VaV, 2021</t>
  </si>
  <si>
    <t xml:space="preserve">Tab. 1.21 Podniky využívající dotace z EU na výzkum a vývoj* </t>
  </si>
  <si>
    <t>Tab. 3.17 Výdaje na výzkum a vývoj v podnicích podle velikosti, vlastnictví a odvětvové sekce podniku, 2021</t>
  </si>
  <si>
    <t>Tab. 3.17.1 Struktura, 2021</t>
  </si>
  <si>
    <t>Tab. 3.17.2 Struktura, 2021</t>
  </si>
  <si>
    <t>Tab. 3.17.3 Výdaje na výzkum a vývoj na 1 podnik provádějící VaV, 2021</t>
  </si>
  <si>
    <t>Tab. 3.18.1 Struktura, 2018</t>
  </si>
  <si>
    <t>Tab. 3.18.1 Struktura, 2019</t>
  </si>
  <si>
    <t>Tab. 3.18 Výdaje na výzkum a vývoj v podnicích financované z veřejných (domácích a zahraničních) zdrojů podle velikosti, vlastnictví a odvětvové sekce podniku, 2021</t>
  </si>
  <si>
    <t>Tab. 3.18.1 Struktura, 2021</t>
  </si>
  <si>
    <t>Tab. 3.18.2 Struktura, 2021</t>
  </si>
  <si>
    <t>Tab. 3.18.3 Výdaje na výzkum a vývoj v podnicích financované z veřejných (domácích a zahraničních) zdrojů na 1 podnik provádějící VaV, 2021</t>
  </si>
  <si>
    <t>Tab. 3.19 Výdaje na výzkum a vývoj v podnicích financované z domácích veřejných zdrojů podle velikosti, vlastnictví a odvětvové sekce podniku, 2021</t>
  </si>
  <si>
    <t>Tab. 3.19.1 Struktura, 2021</t>
  </si>
  <si>
    <t>Tab. 3.19.2 Struktura, 2021</t>
  </si>
  <si>
    <t>Tab. 3.19.3 Výdaje na výzkum a vývoj v podnicích financované z domácích veřejných zdrojů na 1 podnik provádějící VaV, 2021</t>
  </si>
  <si>
    <t>Tab. 3.20 Výdaje na výzkum a vývoj v podnicích financované ze zdrojů EU podle velikosti, vlastnictví a odvětvové sekce podniku, 2021</t>
  </si>
  <si>
    <t>Tab. 3.20.1 Struktura, 2021</t>
  </si>
  <si>
    <t>Tab. 3.20.2 Struktura, 2021</t>
  </si>
  <si>
    <t>Tab. 3.20.3 Výdaje na výzkum a vývoj v podnicích financované ze zdrojů EU na 1 podnik provádějící VaV, 2021</t>
  </si>
  <si>
    <t>(c) Český statistický úřad, 9/01/2023</t>
  </si>
  <si>
    <t>Tab. 3.24 Výdaje na výzkum a vývoj v podnicích zpracovatelského průmyslu (CZ-NACE C) podle velikosti a vlastnictví podniku, 2021</t>
  </si>
  <si>
    <t>Tab. 3.24.1 Struktura, 2021</t>
  </si>
  <si>
    <t>Tab. 3.24.2 Struktura, 2021</t>
  </si>
  <si>
    <t>Tab. 3.24.3 Výdaje na výzkum a vývoj v podnicích zpracovatelského průmyslu (CZ-NACE C) na 1 podnik zpracovatelského průmyslu provádějící VaV, 2021</t>
  </si>
  <si>
    <t>Tab. 3.25 Výdaje na výzkum a vývoj v podnicích zpracovatelského průmyslu (CZ-NACE C) podle odvětví, 2021</t>
  </si>
  <si>
    <t>Tab. 3.25.1 Struktura, 2021</t>
  </si>
  <si>
    <t>Tab. 3.25.2 Struktura, 2021</t>
  </si>
  <si>
    <t>Tab. 3.25.3 Výdaje na výzkum a vývoj v podnicích zpracovatelského průmyslu (CZ-NACE C) na 1 podnik zpracovatelského průmyslu provádějící VaV, 2021</t>
  </si>
  <si>
    <t>Tab. 3.28 Výdaje na výzkum a vývoj v podnicích z oblasti ICT (CZ-NACE J) podle velikosti a vlastnictví podniku, 2021</t>
  </si>
  <si>
    <t>Tab. 3.28.1 Struktura, 2021</t>
  </si>
  <si>
    <t>Tab. 3.28.2 Struktura, 2021</t>
  </si>
  <si>
    <t>Tab. 3.28.3 Výdaje na výzkum a vývoj v podnicích z oblasti ICT (CZ-NACE J) na 1 ICT podnik provádějící VaV, 2021</t>
  </si>
  <si>
    <t>Tab. 3.30 Výdaje na výzkum a vývoj v podnicích z oblasti profesních a VaT činností (CZ-NACE M) podle velikosti a vlastnictví podniku, 2021</t>
  </si>
  <si>
    <t>Tab. 3.30.1 Struktura, 2021</t>
  </si>
  <si>
    <t>Tab. 3.30.2 Struktura, 2021</t>
  </si>
  <si>
    <t>Tab. 3.30.3 Výdaje na výzkum a vývoj v podnicích z oblasti profesních a VaT činností (CZ-NACE M) na 1 ICT podnik provádějící VaV, 2021</t>
  </si>
  <si>
    <t>Název indikátoru:</t>
  </si>
  <si>
    <t>Definice:</t>
  </si>
  <si>
    <t>Způsobe sledování  
výdajů na VaV:</t>
  </si>
  <si>
    <t>Dostupné třídění:</t>
  </si>
  <si>
    <t>Zdroj dat:</t>
  </si>
  <si>
    <t>Český statistický úřad; Roční zjišťování o výzkumu a vývoji - výkaz VTR 5-01</t>
  </si>
  <si>
    <t>Český statistický úřad; Regionální účty (pro podílové ukazatele jako % HDP. % THFK atd.)</t>
  </si>
  <si>
    <t>https://apl.czso.cz/pll/rocenka/rocenka.indexnu_reg</t>
  </si>
  <si>
    <t>Webové stránky ČSÚ k ukazatelům výzkumu a vývoje</t>
  </si>
  <si>
    <t xml:space="preserve">https://www.czso.cz/csu/czso/statistika_vyzkumu_a_vyvoje </t>
  </si>
  <si>
    <t>Krajské srovnání:</t>
  </si>
  <si>
    <t>Kontaktní osoba:</t>
  </si>
  <si>
    <t>http://www.oecd.org/publications/frascati-manual-2015-9789264239012-en.htm</t>
  </si>
  <si>
    <t xml:space="preserve">Statistický úřad Evropských společenství (EUROSTAT): </t>
  </si>
  <si>
    <r>
      <rPr>
        <b/>
        <sz val="9"/>
        <color theme="1"/>
        <rFont val="Calibri"/>
        <family val="2"/>
        <charset val="238"/>
        <scheme val="minor"/>
      </rPr>
      <t>Nařízení Evropského parlamentu a Rady (EU) 2019/2152</t>
    </r>
    <r>
      <rPr>
        <sz val="9"/>
        <color theme="1"/>
        <rFont val="Calibri"/>
        <family val="2"/>
        <charset val="238"/>
        <scheme val="minor"/>
      </rPr>
      <t xml:space="preserve"> ze dne 27. listopadu 2019 o evropských podnikových statistikách a zrušení deseti právních aktů v oblasti podnikových statistik (Text s významem pro EHP)</t>
    </r>
  </si>
  <si>
    <t>https://eur-lex.europa.eu/legal-content/CS/TXT/?uri=CELEX:32019R2152</t>
  </si>
  <si>
    <t>Mezinárodní srovnání:</t>
  </si>
  <si>
    <t>OECD:</t>
  </si>
  <si>
    <t>UNESCO:</t>
  </si>
  <si>
    <t>Měřící jednotky:</t>
  </si>
  <si>
    <t>Referenční období</t>
  </si>
  <si>
    <r>
      <t xml:space="preserve">Rok </t>
    </r>
    <r>
      <rPr>
        <sz val="9"/>
        <color theme="1"/>
        <rFont val="Calibri"/>
        <family val="2"/>
        <charset val="238"/>
        <scheme val="minor"/>
      </rPr>
      <t>- období, ke kterému je indikátor vztažen</t>
    </r>
  </si>
  <si>
    <t>Periodicita aktualizace</t>
  </si>
  <si>
    <r>
      <t>Ročně</t>
    </r>
    <r>
      <rPr>
        <sz val="9"/>
        <color theme="1"/>
        <rFont val="Calibri"/>
        <family val="2"/>
        <charset val="238"/>
        <scheme val="minor"/>
      </rPr>
      <t xml:space="preserve"> - 10 měsíců (říjen) po skončení referenčního období (T+10)</t>
    </r>
  </si>
  <si>
    <t>Dostupná časová řada</t>
  </si>
  <si>
    <t>Marek Štampach (marek.stampach@czso.cz)</t>
  </si>
  <si>
    <t>Podrobná metodika:</t>
  </si>
  <si>
    <r>
      <t>Organizace pro ekonomickou spolupráci a rozvoj (OECD): Frascati Manual 2015 (</t>
    </r>
    <r>
      <rPr>
        <sz val="9"/>
        <color theme="1"/>
        <rFont val="Calibri"/>
        <family val="2"/>
        <charset val="238"/>
        <scheme val="minor"/>
      </rPr>
      <t>Guidelines for Collecting and Reporting Data on Research and Experimental Development)</t>
    </r>
  </si>
  <si>
    <t>Podrobné údaje za ČR:</t>
  </si>
  <si>
    <t>https://www.oecd.org/sti/inno/researchanddevelopmentstatisticsrds.htm</t>
  </si>
  <si>
    <t>https://www.oecd.org/sti/msti.htm</t>
  </si>
  <si>
    <t>http://uis.unesco.org/en/topic/research-and-development</t>
  </si>
  <si>
    <r>
      <rPr>
        <b/>
        <sz val="9"/>
        <color theme="1"/>
        <rFont val="Calibri"/>
        <family val="2"/>
        <charset val="238"/>
        <scheme val="minor"/>
      </rPr>
      <t>Výzkum a vývoj</t>
    </r>
    <r>
      <rPr>
        <sz val="9"/>
        <color theme="1"/>
        <rFont val="Calibri"/>
        <family val="2"/>
        <charset val="238"/>
        <scheme val="minor"/>
      </rPr>
      <t xml:space="preserve"> (dále jen VaV) je systematická tvůrčí práce konaná za účelem rozšíření stávajícího poznání, včetně poznání člověka, kultury a společnosti, získání nových znalostí nebo jejich využití v praxi, a to metodami, které umožňují potvrzení, doplnění či vyvrácení získaných poznatků (OECD 2015, Frascati manuál - dále jen FM 2015). Základním pravidlem pro určení, zda se jedná o VaV činnost, je přítomnost prvku novosti, kreativity, nejistoty, systematičnosti a reprodukovatelnosti.</t>
    </r>
  </si>
  <si>
    <r>
      <t xml:space="preserve">Poznámka: </t>
    </r>
    <r>
      <rPr>
        <i/>
        <sz val="9"/>
        <color theme="1"/>
        <rFont val="Calibri"/>
        <family val="2"/>
        <charset val="238"/>
        <scheme val="minor"/>
      </rPr>
      <t xml:space="preserve">Rozlišují se </t>
    </r>
    <r>
      <rPr>
        <b/>
        <i/>
        <sz val="9"/>
        <color theme="1"/>
        <rFont val="Calibri"/>
        <family val="2"/>
        <charset val="238"/>
        <scheme val="minor"/>
      </rPr>
      <t>tři základní typy (kategorie) prováděné výzkumné a vývojové činnosti</t>
    </r>
    <r>
      <rPr>
        <i/>
        <sz val="9"/>
        <color theme="1"/>
        <rFont val="Calibri"/>
        <family val="2"/>
        <charset val="238"/>
        <scheme val="minor"/>
      </rPr>
      <t xml:space="preserve">: 
• </t>
    </r>
    <r>
      <rPr>
        <b/>
        <i/>
        <sz val="9"/>
        <color theme="1"/>
        <rFont val="Calibri"/>
        <family val="2"/>
        <charset val="238"/>
        <scheme val="minor"/>
      </rPr>
      <t>Základní výzkum</t>
    </r>
    <r>
      <rPr>
        <i/>
        <sz val="9"/>
        <color theme="1"/>
        <rFont val="Calibri"/>
        <family val="2"/>
        <charset val="238"/>
        <scheme val="minor"/>
      </rPr>
      <t xml:space="preserve">, kterým se rozumí experimentální a teoretická práce vynakládaná primárně za účelem získání nových vědomostí o základních principech jevů nebo pozorovatelných skutečností, která není primárně zaměřena na konkrétní uplatnění nebo využití v praxi. Někdy se tento druh výzkumu označuje jako badatelský.
• </t>
    </r>
    <r>
      <rPr>
        <b/>
        <i/>
        <sz val="9"/>
        <color theme="1"/>
        <rFont val="Calibri"/>
        <family val="2"/>
        <charset val="238"/>
        <scheme val="minor"/>
      </rPr>
      <t>Aplikovaný výzkum</t>
    </r>
    <r>
      <rPr>
        <i/>
        <sz val="9"/>
        <color theme="1"/>
        <rFont val="Calibri"/>
        <family val="2"/>
        <charset val="238"/>
        <scheme val="minor"/>
      </rPr>
      <t xml:space="preserve">, kterým se rozumí plánovitý výzkum nebo kritické šetření zaměřené na získání nových poznatků a dovedností pro vývoj nových výrobků, postupů nebo služeb nebo ke značnému zdokonalení stávajících výrobků, postupů nebo služeb; zahrnuje vytváření dílčích částí složitých systémů nezbytných pro průmyslový výzkum, zejména pro obecné ověřování technologie, kromě prototypů. Výsledky aplikovaného výzkumu jsou směřovány ke specifickému a praktickému cíli. Někdy se tento druh výzkumu označuje jako průmyslový.
• </t>
    </r>
    <r>
      <rPr>
        <b/>
        <i/>
        <sz val="9"/>
        <color theme="1"/>
        <rFont val="Calibri"/>
        <family val="2"/>
        <charset val="238"/>
        <scheme val="minor"/>
      </rPr>
      <t>Experimentální vývoj</t>
    </r>
    <r>
      <rPr>
        <i/>
        <sz val="9"/>
        <color theme="1"/>
        <rFont val="Calibri"/>
        <family val="2"/>
        <charset val="238"/>
        <scheme val="minor"/>
      </rPr>
      <t xml:space="preserve">, kterým se rozumí získávání, spojování, formování a používání stávajících vědeckých, technologických, obchodních a jiných příslušných poznatků a dovedností pro návrh nových nebo podstatně zdokonalených výrobků, postupů nebo služeb. Experimentální vývoj </t>
    </r>
    <r>
      <rPr>
        <i/>
        <u/>
        <sz val="9"/>
        <color theme="1"/>
        <rFont val="Calibri"/>
        <family val="2"/>
        <charset val="238"/>
        <scheme val="minor"/>
      </rPr>
      <t>může zahrnovat</t>
    </r>
    <r>
      <rPr>
        <i/>
        <sz val="9"/>
        <color theme="1"/>
        <rFont val="Calibri"/>
        <family val="2"/>
        <charset val="238"/>
        <scheme val="minor"/>
      </rPr>
      <t xml:space="preserve"> i vývoj prototypů, demonstrační činnosti, pilotní projekty, testování a ověřování nových nebo zdokonalených výrobků, postupů nebo služeb v prostředí reprezentativním z hlediska reálných provozních podmínek, pokud hlavní cíl spočívá v dalším technickém zlepšení výrobků, postupů nebo služeb. Experimentální vývoj </t>
    </r>
    <r>
      <rPr>
        <i/>
        <u/>
        <sz val="9"/>
        <color theme="1"/>
        <rFont val="Calibri"/>
        <family val="2"/>
        <charset val="238"/>
        <scheme val="minor"/>
      </rPr>
      <t>nezahrnuje</t>
    </r>
    <r>
      <rPr>
        <i/>
        <sz val="9"/>
        <color theme="1"/>
        <rFont val="Calibri"/>
        <family val="2"/>
        <charset val="238"/>
        <scheme val="minor"/>
      </rPr>
      <t xml:space="preserve"> běžné nebo pravidelné změny výrobků, výrobních linek, výrobních postupů, stávajících služeb a jiných nedokončených operací, i když takovéto změny mohou představovat zlepšení. 
Podrobné definice jednotlivých typů VaV činnosti jsou uvedeny ve </t>
    </r>
    <r>
      <rPr>
        <b/>
        <i/>
        <sz val="9"/>
        <color theme="1"/>
        <rFont val="Calibri"/>
        <family val="2"/>
        <charset val="238"/>
        <scheme val="minor"/>
      </rPr>
      <t>FM 2015 v kapitole č. 2.5</t>
    </r>
    <r>
      <rPr>
        <i/>
        <sz val="9"/>
        <color theme="1"/>
        <rFont val="Calibri"/>
        <family val="2"/>
        <charset val="238"/>
        <scheme val="minor"/>
      </rPr>
      <t xml:space="preserve">
</t>
    </r>
  </si>
  <si>
    <t xml:space="preserve"> Výdaje vynaložené za výzkum a vývoj provedený v podnikatelském sektoru (BERD) - dále označované jen jako výdaje na výzkum a vývoj v podnicích</t>
  </si>
  <si>
    <r>
      <rPr>
        <b/>
        <i/>
        <sz val="9"/>
        <color theme="1"/>
        <rFont val="Calibri"/>
        <family val="2"/>
        <charset val="238"/>
        <scheme val="minor"/>
      </rPr>
      <t>Poznámka:</t>
    </r>
    <r>
      <rPr>
        <i/>
        <sz val="9"/>
        <color theme="1"/>
        <rFont val="Calibri"/>
        <family val="2"/>
        <charset val="238"/>
        <scheme val="minor"/>
      </rPr>
      <t xml:space="preserve"> Za účelem mezinárodního srovnání se celkové výdaje na výzkum a vývoj v podnikatelském sektoru nejčastěji poměřují k HDP. Tento ukazatel (BERD jako % HDP), označovaný rovněž jako</t>
    </r>
    <r>
      <rPr>
        <b/>
        <i/>
        <sz val="9"/>
        <color theme="1"/>
        <rFont val="Calibri"/>
        <family val="2"/>
        <charset val="238"/>
        <scheme val="minor"/>
      </rPr>
      <t xml:space="preserve"> intenzita VaV (R&amp;D intensity)</t>
    </r>
    <r>
      <rPr>
        <i/>
        <sz val="9"/>
        <color theme="1"/>
        <rFont val="Calibri"/>
        <family val="2"/>
        <charset val="238"/>
        <scheme val="minor"/>
      </rPr>
      <t xml:space="preserve">, je zařazen mezi základní ukazatele k hodnocení cílů Strategie Evropa 2020 vyjadřující rozsah kapacit výzkumu a vývoje v podnicích jednotlivých ekonomik.  
Jelikož má však tento poměrový ukazatel celou řadu negativ z hlediska jeho interpretace, je například ovlivněn rozdílnou výší a nárůstem HDP v jednotlivých zemích, pro mezinárodní srovnání používají </t>
    </r>
    <r>
      <rPr>
        <b/>
        <i/>
        <sz val="9"/>
        <color theme="1"/>
        <rFont val="Calibri"/>
        <family val="2"/>
        <charset val="238"/>
        <scheme val="minor"/>
      </rPr>
      <t>celkové výdaje na VaV vyjádřené v PPP připadající na jednoho obyvatele.</t>
    </r>
    <r>
      <rPr>
        <i/>
        <sz val="9"/>
        <color theme="1"/>
        <rFont val="Calibri"/>
        <family val="2"/>
        <charset val="238"/>
        <scheme val="minor"/>
      </rPr>
      <t xml:space="preserve"> Tento standardizovaný ukazatel eliminuje nejen rozdílnou velikost sledovaných ekonomik, ale i jejich cenovou úroveň. 
</t>
    </r>
  </si>
  <si>
    <t>Business Enterprise Expenditure on Research and Development (BERD)</t>
  </si>
  <si>
    <r>
      <t xml:space="preserve">Celkové výdaje na výzkum a vývoj v podnikatelském sektoru (BERD) - </t>
    </r>
    <r>
      <rPr>
        <sz val="9"/>
        <color theme="1"/>
        <rFont val="Calibri"/>
        <family val="2"/>
        <charset val="238"/>
        <scheme val="minor"/>
      </rPr>
      <t>dále označováno jen jako</t>
    </r>
    <r>
      <rPr>
        <b/>
        <sz val="9"/>
        <color theme="1"/>
        <rFont val="Calibri"/>
        <family val="2"/>
        <charset val="238"/>
        <scheme val="minor"/>
      </rPr>
      <t xml:space="preserve"> celkové výdaje na VaV v podnicích </t>
    </r>
  </si>
  <si>
    <r>
      <t xml:space="preserve">Osoby pracující ve výzkumu a vývoji v podnikatelském sektoru - </t>
    </r>
    <r>
      <rPr>
        <sz val="9"/>
        <color theme="1"/>
        <rFont val="Calibri"/>
        <family val="2"/>
        <charset val="238"/>
        <scheme val="minor"/>
      </rPr>
      <t>dále označováno jen jako</t>
    </r>
    <r>
      <rPr>
        <b/>
        <sz val="9"/>
        <color theme="1"/>
        <rFont val="Calibri"/>
        <family val="2"/>
        <charset val="238"/>
        <scheme val="minor"/>
      </rPr>
      <t xml:space="preserve"> pracovníci VaV v podnicích </t>
    </r>
  </si>
  <si>
    <r>
      <t xml:space="preserve">Pracovníci ve výzkumu a vývoji jsou nejen výzkumní pracovníci, kteří provádějí přímo VaV, ale také pomocní, techničtí, odborní, administrativní a jiní pracovníci pracující na pracovištích VaV v jednotlivých zpravodajských jednotkách, kteří obstarávají přímé služby pro tato pracoviště. Podrobněji </t>
    </r>
    <r>
      <rPr>
        <b/>
        <sz val="9"/>
        <color theme="1"/>
        <rFont val="Calibri"/>
        <family val="2"/>
        <charset val="238"/>
        <scheme val="minor"/>
      </rPr>
      <t>FM2015 kapitola č. 5</t>
    </r>
    <r>
      <rPr>
        <sz val="9"/>
        <color theme="1"/>
        <rFont val="Calibri"/>
        <family val="2"/>
        <charset val="238"/>
        <scheme val="minor"/>
      </rPr>
      <t xml:space="preserve">.
Mezi pracovníky ve VaV nepatří jednotlivci provádějící pro příslušné pracoviště VaV nepřímé služby, kterými jsou např. provoz závodní jídelny, bezpečnostní služba, úklid nebo ostraha.
</t>
    </r>
  </si>
  <si>
    <r>
      <rPr>
        <b/>
        <i/>
        <sz val="9"/>
        <color theme="1"/>
        <rFont val="Calibri"/>
        <family val="2"/>
        <charset val="238"/>
        <scheme val="minor"/>
      </rPr>
      <t xml:space="preserve">Poznámka: </t>
    </r>
    <r>
      <rPr>
        <i/>
        <sz val="9"/>
        <color theme="1"/>
        <rFont val="Calibri"/>
        <family val="2"/>
        <charset val="238"/>
        <scheme val="minor"/>
      </rPr>
      <t>Kategorie pracovníků ve VaV zahrnuje všechny osoby ve věku od 15 let, které jsou placeny v zaměstnání. Formální vazbou k zaměstnání se rozumí především pracovní poměr, dohoda o provedení práce a o pracovní činnosti.</t>
    </r>
  </si>
  <si>
    <r>
      <t xml:space="preserve">Pracovníky ve VaV rozlišujeme podle jejich pracovní činnosti na tři základní kategorie:
• </t>
    </r>
    <r>
      <rPr>
        <b/>
        <sz val="9"/>
        <color theme="1"/>
        <rFont val="Calibri"/>
        <family val="2"/>
        <charset val="238"/>
        <scheme val="minor"/>
      </rPr>
      <t>Výzkumní pracovníci</t>
    </r>
    <r>
      <rPr>
        <sz val="9"/>
        <color theme="1"/>
        <rFont val="Calibri"/>
        <family val="2"/>
        <charset val="238"/>
        <scheme val="minor"/>
      </rPr>
      <t xml:space="preserve">, kteří vytvářejí nové či rozšiřují stávající znalosti, a to zpravidla tím, že řídí a/nebo provádí činnosti, které zahrnují koncepci nebo tvorbu nových znalostí, výrobků, procesů, metod a systémů, aplikují vědecké koncepty a teorie. 
Jedná se převážně o pracovníky, kteří jsou podle klasifikace zaměstnání (CZ-ISCO) zařazeni do hlavní třídy 2 (Specialisté). Mezi výzkumné pracovníky patří i studenti Ph.D. (doktorandi), pokud jsou zaměstnanci sledované organizace a zabývají se VaV činností.
Náplň práce výzkumných pracovníků obvykle zahrnuje provádění VaV včetně řízení nebo dohledu nad těmito činnostmi (např. řízení výzkumu postgraduálních studentů); rozšiřování a využití vědeckých poznatků získaných při studiu jednotlivých vědních oborů; sběr, zpracování, analyzování a interpretování vědeckých prací a zpráv.
• </t>
    </r>
    <r>
      <rPr>
        <b/>
        <sz val="9"/>
        <color theme="1"/>
        <rFont val="Calibri"/>
        <family val="2"/>
        <charset val="238"/>
        <scheme val="minor"/>
      </rPr>
      <t>Techničtí a odborní pracovníci</t>
    </r>
    <r>
      <rPr>
        <sz val="9"/>
        <color theme="1"/>
        <rFont val="Calibri"/>
        <family val="2"/>
        <charset val="238"/>
        <scheme val="minor"/>
      </rPr>
      <t xml:space="preserve"> provádějí technické, odborné, praktické a pomocné úkoly spojené s VaV a aplikací vědeckých koncepcí a provozních metod, a to obvykle za dohledu výzkumných pracovníků. Mezi technické a odborné pracovníky patří i pomocníci výzkumných pracovníků jako jsou výzkumní asistenti nebo laboranti, kteří sice plní zadané výzkumné úkoly, ale sami o sobě nevytvářejí či nerozšiřují stávající znalosti. 
Náplň práce technických a odborných pracovníků ve VaV obvykle zahrnuje instalaci, monitorování, provozování a obsluhu speciálních přístrojů a zařízení; provádění a monitorování zkoušek, pokusů, laboratorních analýz a terénních výzkumů; shromažďování a testování vzorků; evidování, pozorování a analýzu údajů bez snahy zjištění odborně interpretovat; vypracovávání, prověřování a výklad technických výkresů a grafů; plánování a provádění matematických, statistických a příbuzných výpočtů; ukládání údajů do databází a redakce počítačových záznamů; vyhledávání a ověřování bibliografických údajů atd.
Poznámka: Mezi technické a odborné pracovníky nepatří osoby sice zaměstnané na pracovištích VaV, kde obstarávají přímé služby pro výzkumné a technické pracovníky, ale VaV sami neprovádějící. Jde nejčastěji o administrativní pracovníky, jež jsou zařazeni mezi ostatní pracovníky ve VaV.
• </t>
    </r>
    <r>
      <rPr>
        <b/>
        <sz val="9"/>
        <color theme="1"/>
        <rFont val="Calibri"/>
        <family val="2"/>
        <charset val="238"/>
        <scheme val="minor"/>
      </rPr>
      <t>Ostatní pracovníci ve VaV</t>
    </r>
    <r>
      <rPr>
        <sz val="9"/>
        <color theme="1"/>
        <rFont val="Calibri"/>
        <family val="2"/>
        <charset val="238"/>
        <scheme val="minor"/>
      </rPr>
      <t xml:space="preserve"> se podílejí nebo jsou začleněni do výzkumných a vývojových činností (např. řemeslníci, sekretářky a úředníci). Jsou zde zahrnuti i manažeři a administrativní pracovníci, jejichž činnosti jsou přímou službou VaV.
</t>
    </r>
  </si>
  <si>
    <r>
      <t>Pracovníci ve VaV jsou sledovány každoročně pomocí dvou oddílů ve výkaze VTR 5-01, a to</t>
    </r>
    <r>
      <rPr>
        <b/>
        <sz val="9"/>
        <color theme="1"/>
        <rFont val="Calibri"/>
        <family val="2"/>
        <charset val="238"/>
        <scheme val="minor"/>
      </rPr>
      <t xml:space="preserve"> oddílu 125</t>
    </r>
    <r>
      <rPr>
        <sz val="9"/>
        <color theme="1"/>
        <rFont val="Calibri"/>
        <family val="2"/>
        <charset val="238"/>
        <scheme val="minor"/>
      </rPr>
      <t xml:space="preserve"> (Zaměstnanci výzkumu a vývoje podle pracovní činnosti) a </t>
    </r>
    <r>
      <rPr>
        <b/>
        <sz val="9"/>
        <color theme="1"/>
        <rFont val="Calibri"/>
        <family val="2"/>
        <charset val="238"/>
        <scheme val="minor"/>
      </rPr>
      <t xml:space="preserve">oddílu 336 </t>
    </r>
    <r>
      <rPr>
        <sz val="9"/>
        <color theme="1"/>
        <rFont val="Calibri"/>
        <family val="2"/>
        <charset val="238"/>
        <scheme val="minor"/>
      </rPr>
      <t xml:space="preserve">(Osoby ve výzkumu a vývoji na základě dohodo o provedení práce a pracovní činnosti).
</t>
    </r>
  </si>
  <si>
    <r>
      <rPr>
        <b/>
        <sz val="9"/>
        <color theme="1"/>
        <rFont val="Calibri"/>
        <family val="2"/>
        <charset val="238"/>
        <scheme val="minor"/>
      </rPr>
      <t>Fyzické osoby (HC – HeadCount)</t>
    </r>
    <r>
      <rPr>
        <sz val="9"/>
        <color theme="1"/>
        <rFont val="Calibri"/>
        <family val="2"/>
        <charset val="238"/>
        <scheme val="minor"/>
      </rPr>
      <t xml:space="preserve">: tento ukazatel vypovídá o evidenčním počtu osob, plně či částečně aktivních ve VaV činnostech, zaměstnaných na základě hlavního nebo vedlejšího pracovního poměru ke konci příslušného roku v subjektech, kde se provádí VaV. 
</t>
    </r>
    <r>
      <rPr>
        <b/>
        <sz val="9"/>
        <color theme="1"/>
        <rFont val="Calibri"/>
        <family val="2"/>
        <charset val="238"/>
        <scheme val="minor"/>
      </rPr>
      <t>Přepočtené osoby (FTE – Full Time Equivalent)</t>
    </r>
    <r>
      <rPr>
        <sz val="9"/>
        <color theme="1"/>
        <rFont val="Calibri"/>
        <family val="2"/>
        <charset val="238"/>
        <scheme val="minor"/>
      </rPr>
      <t xml:space="preserve">: tento ukazatel vystihuje skutečnou dobu věnovanou VaV. Jeden FTE je roven jednomu roku práce na plný pracovní úvazek zaměstnance, který se plně věnuje VaV činnosti. Tento ukazatel je významný především u pracovníků ve VaV, jejichž pracovní náplň se skládá i z jiných činností než VaV (např. akademičtí pracovníci), neboť započítává pouze tu část jejich pracovní doby, po kterou se věnují VaV. </t>
    </r>
  </si>
  <si>
    <r>
      <t>Podle pracovní činnosti
Podle pohlaví
Podle státního občanství</t>
    </r>
    <r>
      <rPr>
        <i/>
        <sz val="9"/>
        <color theme="1"/>
        <rFont val="Calibri"/>
        <family val="2"/>
        <charset val="238"/>
        <scheme val="minor"/>
      </rPr>
      <t xml:space="preserve"> (zjišťováno jednou za pět let za výzkumné a technické pracovníky celkem)
</t>
    </r>
    <r>
      <rPr>
        <sz val="9"/>
        <color theme="1"/>
        <rFont val="Calibri"/>
        <family val="2"/>
        <charset val="238"/>
        <scheme val="minor"/>
      </rPr>
      <t>Podle věku</t>
    </r>
    <r>
      <rPr>
        <i/>
        <sz val="9"/>
        <color theme="1"/>
        <rFont val="Calibri"/>
        <family val="2"/>
        <charset val="238"/>
        <scheme val="minor"/>
      </rPr>
      <t xml:space="preserve"> (zjišťováno jednou za pět let za výzkumné a technické pracovníky celkem)</t>
    </r>
    <r>
      <rPr>
        <sz val="9"/>
        <color theme="1"/>
        <rFont val="Calibri"/>
        <family val="2"/>
        <charset val="238"/>
        <scheme val="minor"/>
      </rPr>
      <t xml:space="preserve">
Podle dosaženého vzdělání </t>
    </r>
    <r>
      <rPr>
        <i/>
        <sz val="9"/>
        <color theme="1"/>
        <rFont val="Calibri"/>
        <family val="2"/>
        <charset val="238"/>
        <scheme val="minor"/>
      </rPr>
      <t>(zjišťováno jednou za pět let za výzkumné a technické pracovníky celkem)</t>
    </r>
    <r>
      <rPr>
        <sz val="9"/>
        <color theme="1"/>
        <rFont val="Calibri"/>
        <family val="2"/>
        <charset val="238"/>
        <scheme val="minor"/>
      </rPr>
      <t xml:space="preserve">
Podle vlastnictví podniků
Podle velikosti podniků
Podle převažující ekonomické činnosti (CZ-NACE sekce, oddíly a skupiny) 
Podle krajů a okresů (CZ-NUTS3, CZ-NUTS4)</t>
    </r>
  </si>
  <si>
    <r>
      <t>Obsáhlé mezinárodní srovnání údajů o VaV v časové řadě od roku 1990 je k dispozici na výše uvedeném odkazu ve dvou excelových souborech (</t>
    </r>
    <r>
      <rPr>
        <b/>
        <sz val="9"/>
        <color theme="1"/>
        <rFont val="Calibri"/>
        <family val="2"/>
        <charset val="238"/>
        <scheme val="minor"/>
      </rPr>
      <t>Osoby pracující ve VaV – mezinárodní srovnání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Výdaje na VaV – mezinárodní srovnání</t>
    </r>
    <r>
      <rPr>
        <sz val="9"/>
        <color theme="1"/>
        <rFont val="Calibri"/>
        <family val="2"/>
        <charset val="238"/>
        <scheme val="minor"/>
      </rPr>
      <t>).</t>
    </r>
  </si>
  <si>
    <t xml:space="preserve">Statistické ročenky jednotlivých krajů jsou dostupné na stránkách ČSÚ, VaV se zabývá kapitola 19. </t>
  </si>
  <si>
    <t>https://www.czso.cz/csu/czso/rocenky_souhrn</t>
  </si>
  <si>
    <t>- mil. Kč v běžných cenách
- jako podíl na HDP (%)</t>
  </si>
  <si>
    <t>Definice výzkumu a vývoje:</t>
  </si>
  <si>
    <t>Podnikatelský sektor:</t>
  </si>
  <si>
    <r>
      <rPr>
        <sz val="9"/>
        <color theme="1"/>
        <rFont val="Calibri"/>
        <family val="2"/>
        <charset val="238"/>
        <scheme val="minor"/>
      </rPr>
      <t>Podnikatelský sektor je zaměřený především na aplikovaný výzkum a experimentální vývoj. Výsledky těchto činností souvisí především s inovacemi vyšších řádů při vývoji nových či významným zlepšením stávajících produktů nebo procesů. Subjekty a pracoviště VaV v podnikatelském sektoru jsou členěny podle druhu pracoviště na základě vlastnictví do následujících tří kategorií</t>
    </r>
    <r>
      <rPr>
        <b/>
        <sz val="9"/>
        <color theme="1"/>
        <rFont val="Calibri"/>
        <family val="2"/>
        <charset val="238"/>
        <scheme val="minor"/>
      </rPr>
      <t xml:space="preserve">:
• Veřejné podniky (S.11001 + S.12X01) </t>
    </r>
    <r>
      <rPr>
        <sz val="9"/>
        <color theme="1"/>
        <rFont val="Calibri"/>
        <family val="2"/>
        <charset val="238"/>
        <scheme val="minor"/>
      </rPr>
      <t xml:space="preserve">zahrnující všechny podniky, finanční instituce, kvazikorporace a neziskové instituce uznané za nezávislé právnické osoby, jež jsou tržními výrobci nebo poskytovateli služeb pod kontrolou jednotek vládních institucí. 
</t>
    </r>
    <r>
      <rPr>
        <i/>
        <sz val="9"/>
        <color theme="1"/>
        <rFont val="Calibri"/>
        <family val="2"/>
        <charset val="238"/>
        <scheme val="minor"/>
      </rPr>
      <t xml:space="preserve">Poznámka: Mezi veřejné podniky ve VaV patří například výzkumné, zkušební a jiné specializované ústavy, kde majoritu stále vlastní stát, ale nemají charakter veřejných výzkumných institucí. Jde například o Ústav jaderného výzkumu Řež, a.s. nebo Výzkumný a zkušební letecký ústav, a.s. </t>
    </r>
    <r>
      <rPr>
        <sz val="9"/>
        <color theme="1"/>
        <rFont val="Calibri"/>
        <family val="2"/>
        <charset val="238"/>
        <scheme val="minor"/>
      </rPr>
      <t xml:space="preserve">
• </t>
    </r>
    <r>
      <rPr>
        <b/>
        <sz val="9"/>
        <color theme="1"/>
        <rFont val="Calibri"/>
        <family val="2"/>
        <charset val="238"/>
        <scheme val="minor"/>
      </rPr>
      <t>Národní soukromé podniky (S.11002 + S.12X02 + S.141 + S.142)</t>
    </r>
    <r>
      <rPr>
        <sz val="9"/>
        <color theme="1"/>
        <rFont val="Calibri"/>
        <family val="2"/>
        <charset val="238"/>
        <scheme val="minor"/>
      </rPr>
      <t xml:space="preserve"> zahrnující všechny nefinanční podniky, OSVČ, finanční instituce, kvazikorporace a neziskové instituce, které jsou uznány za nezávislé právnické nebo fyzické osoby a jsou tržními výrobci nebo poskytovateli služeb, jež nejsou pod kontrolou vládních nebo nerezidentských institucionálních jednotek. 
•</t>
    </r>
    <r>
      <rPr>
        <b/>
        <sz val="9"/>
        <color theme="1"/>
        <rFont val="Calibri"/>
        <family val="2"/>
        <charset val="238"/>
        <scheme val="minor"/>
      </rPr>
      <t xml:space="preserve"> Podniky pod zahraniční kontrolou (S.11003 + S.12X03)</t>
    </r>
    <r>
      <rPr>
        <sz val="9"/>
        <color theme="1"/>
        <rFont val="Calibri"/>
        <family val="2"/>
        <charset val="238"/>
        <scheme val="minor"/>
      </rPr>
      <t xml:space="preserve"> zahrnující všechny podniky, finanční instituce a kvazikorporace, které jsou ovládány nerezidentskými (zahraničními) jednotkami (zahraniční afilace). Nejčastěji jde o dceřiné společnosti nerezidentských (zahraničních) mateřských korporací.</t>
    </r>
  </si>
  <si>
    <t>Metodika: Pracovníci ve výzkumu a vývoji</t>
  </si>
  <si>
    <t>Metodika: Výdaje na výzkum a vývoj</t>
  </si>
  <si>
    <r>
      <rPr>
        <b/>
        <sz val="9"/>
        <color theme="1"/>
        <rFont val="Calibri"/>
        <family val="2"/>
        <charset val="238"/>
        <scheme val="minor"/>
      </rPr>
      <t>Celkové výdaje na VaV v podnicích</t>
    </r>
    <r>
      <rPr>
        <sz val="9"/>
        <color theme="1"/>
        <rFont val="Calibri"/>
        <family val="2"/>
        <charset val="238"/>
        <scheme val="minor"/>
      </rPr>
      <t xml:space="preserve"> zahrnují veškeré neinvestiční a investiční výdaje vynaložené na výzkum a vývoj provedený v podnikatelském sektoru na území daného státu, a to bez ohledu na zdroj jejich financování. Pro mezinárodní srovnání se používá pro tento ukazatel zkratka </t>
    </r>
    <r>
      <rPr>
        <b/>
        <sz val="9"/>
        <color theme="1"/>
        <rFont val="Calibri"/>
        <family val="2"/>
        <charset val="238"/>
        <scheme val="minor"/>
      </rPr>
      <t>BERD</t>
    </r>
    <r>
      <rPr>
        <sz val="9"/>
        <color theme="1"/>
        <rFont val="Calibri"/>
        <family val="2"/>
        <charset val="238"/>
        <scheme val="minor"/>
      </rPr>
      <t xml:space="preserve"> (Business Enterprise Expenditure on R&amp;D). </t>
    </r>
  </si>
  <si>
    <r>
      <t xml:space="preserve"> - podle </t>
    </r>
    <r>
      <rPr>
        <b/>
        <sz val="9"/>
        <color theme="1"/>
        <rFont val="Calibri"/>
        <family val="2"/>
        <charset val="238"/>
        <scheme val="minor"/>
      </rPr>
      <t>druhu výdajů/nákladů na VaV</t>
    </r>
    <r>
      <rPr>
        <sz val="9"/>
        <color theme="1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 které odpovídají účetním položkám (např. mzdové náklady, ostatní běžné náklady, pořízení DHM atd.) - podrobněji viz sledované kategorie jednotlivých nákladových a výdajových položek uvedené </t>
    </r>
    <r>
      <rPr>
        <b/>
        <sz val="9"/>
        <color theme="1"/>
        <rFont val="Calibri"/>
        <family val="2"/>
        <charset val="238"/>
        <scheme val="minor"/>
      </rPr>
      <t>v oddíle 127 výkazu VTR 5-01</t>
    </r>
    <r>
      <rPr>
        <sz val="9"/>
        <color theme="1"/>
        <rFont val="Calibri"/>
        <family val="2"/>
        <charset val="238"/>
        <scheme val="minor"/>
      </rPr>
      <t xml:space="preserve">
 - podle </t>
    </r>
    <r>
      <rPr>
        <b/>
        <sz val="9"/>
        <color theme="1"/>
        <rFont val="Calibri"/>
        <family val="2"/>
        <charset val="238"/>
        <scheme val="minor"/>
      </rPr>
      <t>zdrojů financování VaV,</t>
    </r>
    <r>
      <rPr>
        <sz val="9"/>
        <color theme="1"/>
        <rFont val="Calibri"/>
        <family val="2"/>
        <charset val="238"/>
        <scheme val="minor"/>
      </rPr>
      <t xml:space="preserve"> které sledované subjekty využily (získaly) na svoji VaV činnost - podrobněji viz sledované zdroje uvedené </t>
    </r>
    <r>
      <rPr>
        <b/>
        <sz val="9"/>
        <color theme="1"/>
        <rFont val="Calibri"/>
        <family val="2"/>
        <charset val="238"/>
        <scheme val="minor"/>
      </rPr>
      <t>v oddíle 128 výkazu VTR 5-01.</t>
    </r>
  </si>
  <si>
    <t>Podle druhu výdajů/nákladů na VaV 
Podle zdrojů financování VaV
Podle vlastnictví podniků
Podle velikosti podniků
Podle převažující ekonomické činnosti (CZ-NACE sekce, oddíly a skupiny) 
Podle vybraných technologických oblastí (CZ-NACE sekce, oddíly a skupiny)
Podle kódu produkce výsledné činnosti (CZ-CPA)
Podle krajů a okresů (CZ-NUTS3, CZ-NUTS4)</t>
  </si>
  <si>
    <r>
      <rPr>
        <b/>
        <i/>
        <sz val="9"/>
        <color theme="1"/>
        <rFont val="Calibri"/>
        <family val="2"/>
        <charset val="238"/>
        <scheme val="minor"/>
      </rPr>
      <t>Poznámka</t>
    </r>
    <r>
      <rPr>
        <i/>
        <sz val="9"/>
        <color theme="1"/>
        <rFont val="Calibri"/>
        <family val="2"/>
        <charset val="238"/>
        <scheme val="minor"/>
      </rPr>
      <t xml:space="preserve">: Ukazatel BERD nezahrnuje výdaje sledovaných podniků provádějících výzkum a vývoj, které byly vynaloženy za nákup služeb VaV od jiných subjektů, a dále prostředky převedené ostatním spoluřešitelům v rámci společného VaV projektu a dotace či příspěvky (finanční transfery) poskytnuté třetím osobám na u nich prováděný VaV. </t>
    </r>
    <r>
      <rPr>
        <b/>
        <i/>
        <sz val="9"/>
        <color theme="1"/>
        <rFont val="Calibri"/>
        <family val="2"/>
        <charset val="238"/>
        <scheme val="minor"/>
      </rPr>
      <t>Národní a mezinárodní účetní standardy jako např. IFRS nebo US GAAP</t>
    </r>
    <r>
      <rPr>
        <i/>
        <sz val="9"/>
        <color theme="1"/>
        <rFont val="Calibri"/>
        <family val="2"/>
        <charset val="238"/>
        <scheme val="minor"/>
      </rPr>
      <t xml:space="preserve"> používané ekonomickými subjekty obvykle neodlišují mezi výše uvedenými koncepty vnitřních a vnějších výdajů na VaV. Podrobněji o výdajích na VaV</t>
    </r>
    <r>
      <rPr>
        <b/>
        <i/>
        <sz val="9"/>
        <color theme="1"/>
        <rFont val="Calibri"/>
        <family val="2"/>
        <charset val="238"/>
        <scheme val="minor"/>
      </rPr>
      <t xml:space="preserve"> FM 2015 kapitola č. 4</t>
    </r>
    <r>
      <rPr>
        <i/>
        <sz val="9"/>
        <color theme="1"/>
        <rFont val="Calibri"/>
        <family val="2"/>
        <charset val="238"/>
        <scheme val="minor"/>
      </rPr>
      <t xml:space="preserve">. </t>
    </r>
  </si>
  <si>
    <r>
      <rPr>
        <b/>
        <sz val="9"/>
        <color theme="1"/>
        <rFont val="Calibri"/>
        <family val="2"/>
        <charset val="238"/>
        <scheme val="minor"/>
      </rPr>
      <t>Podnikatelský sektor</t>
    </r>
    <r>
      <rPr>
        <sz val="9"/>
        <color theme="1"/>
        <rFont val="Calibri"/>
        <family val="2"/>
        <charset val="238"/>
        <scheme val="minor"/>
      </rPr>
      <t xml:space="preserve"> zahrnuje všechny ekonomické subjekty, jejichž hlavní činností je tržní výroba zboží nebo služeb pro prodej široké veřejnosti za ekonomicky významnou cenu. </t>
    </r>
  </si>
  <si>
    <t>Metodika 1</t>
  </si>
  <si>
    <t>Metodika 2</t>
  </si>
  <si>
    <t>Metodika</t>
  </si>
  <si>
    <t>Tab. 1.2 Podniky provádějící VaV podle velikosti, vlastnictví a odvětvové sekce podniku, 2022</t>
  </si>
  <si>
    <t>Tab. 1.2.1 Struktura, 2022</t>
  </si>
  <si>
    <t>Tab. 1.2.2 Struktura, 2022</t>
  </si>
  <si>
    <t>Tab. 1.7 Podniky zpracovatelského průmyslu (CZ-NACE C) provádějící VaV podle velikosti a vlastnictví podniku, 2022</t>
  </si>
  <si>
    <t>Tab. 1.7.1 Struktura, 2022</t>
  </si>
  <si>
    <t>Tab. 1.7.2 Struktura, 2022</t>
  </si>
  <si>
    <t>Tab. 1.8 Podniky zpracovatelského průmyslu (CZ-NACE C) provádějící VaV podle odvětví, 2022</t>
  </si>
  <si>
    <t>Tab. 1.8.1 Struktura, 2022</t>
  </si>
  <si>
    <t>Tab. 1.8.2 Struktura, 2022</t>
  </si>
  <si>
    <t>Tab. 1.11 Podniky z oblasti ICT (CZ-NACE J) provádějící VaV podle velikosti a vlastnictví podniku, 2022</t>
  </si>
  <si>
    <t>Tab. 1.11.1 Struktura, 2022</t>
  </si>
  <si>
    <t>Tab. 1.11.2 Struktura, 2022</t>
  </si>
  <si>
    <t>Tab. 1.14.2 Struktura, 2022</t>
  </si>
  <si>
    <t>Tab. 1.14.1 Struktura, 2022</t>
  </si>
  <si>
    <t>Tab. 1.14 Podniky z oblasti profesních, vědeckých a technických činností (CZ-NACE M) provádějící VaV podle velikosti a vlastnictví podniku, 2022</t>
  </si>
  <si>
    <t>Tab. 1.16 Podniky využívající veřejné dotace na výzkum a vývoj* podle výše těchto dotací, 2017–2022</t>
  </si>
  <si>
    <t>Tab. 1.17 Podniky využívající veřejné dotace na VaV* podle velikosti, vlastnictví a odvětvové sekce podniku, 2022</t>
  </si>
  <si>
    <t>Tab. 1.17.1 Struktura, 2022</t>
  </si>
  <si>
    <t>Tab. 1.17.2 Struktura, 2022</t>
  </si>
  <si>
    <t>Tab. 1.17.3 Podíl podniků využívajících veřejné dotace na VaV* na podnicích provádějících VaV, 2022</t>
  </si>
  <si>
    <t>Tab. 1.20 Podniky využívající veřejné domácí dotace na VaV* podle velikosti, vlastnictví a odvětvové sekce podniku, 2022</t>
  </si>
  <si>
    <t>Tab. 1.20.1 Struktura, 2022</t>
  </si>
  <si>
    <t>Tab. 1.20.2 Struktura, 2022</t>
  </si>
  <si>
    <t>Tab. 1.20.3 Podíl podniků využívajících veřejné domácí dotace na VaV* na podnicích provádějících VaV, 2022</t>
  </si>
  <si>
    <t>Tab. 1.23 Podniky využívající dotace z EU na VaV* podle velikosti, vlastnictví a odvětvové sekce podniku, 2022</t>
  </si>
  <si>
    <t>Tab. 1.23.1 Struktura, 2022</t>
  </si>
  <si>
    <t>Tab. 1.23.2 Struktura, 2022</t>
  </si>
  <si>
    <t>Tab. 1.23.3 Podíl podniků využívajících dotace z EU na VaV* na podnicích provádějících VaV, 2022</t>
  </si>
  <si>
    <t>(c) Český statistický úřad, 23/02/2024 08:03:37</t>
  </si>
  <si>
    <t>(c) Český statistický úřad, 23/02/2024 08:05:08</t>
  </si>
  <si>
    <t>Tab. 2.5 Výzkumní a techničtí pracovníci (FTE) v podnicích podle velikosti, vlastnictví a odvětvové sekce podniku, 2022</t>
  </si>
  <si>
    <t>Tab. 2.5.1 Struktura, 2022</t>
  </si>
  <si>
    <t>Tab. 2.5.2 Struktura, 2022</t>
  </si>
  <si>
    <t>Tab. 2.5.3 Průměrný počet VaT pracovníků na jeden podnik provádějící VaV v dané kategorii, 2022</t>
  </si>
  <si>
    <t>(c) Český statistický úřad, 23/02/2024 08:36:19</t>
  </si>
  <si>
    <t>Tab. 2.8 Výzkumní a techničtí pracovníci (FTE) v podnicích zpracovatelského průmyslu (CZ-NACE C) podle velikosti a vlastnictví podniku, 2022</t>
  </si>
  <si>
    <t>Tab. 2.8.1 Struktura, 2022</t>
  </si>
  <si>
    <t>Tab. 2.8.2 Struktura, 2022</t>
  </si>
  <si>
    <t>Tab. 2.8.3 Výzkumní a techničtí pracovníci v podnicích zpracovatelského průmyslu (CZ-NACE C) na 1 podnik zpracovatelského průmyslu provádějící VaV, 2022</t>
  </si>
  <si>
    <t>Tab. 2.9 Výzkumní a techničtí pracovníci v podnicích zpracovatelského průmyslu (CZ-NACE C) podle odvětví, 2022</t>
  </si>
  <si>
    <t>Tab. 2.9.1 Struktura, 2022</t>
  </si>
  <si>
    <t>Tab. 2.9.2 Struktura, 2022</t>
  </si>
  <si>
    <t>Tab. 2.9.3 Výzkumní a techničtí pracovníci v podnicích zpracovatelského průmyslu (CZ-NACE C) na 1 podnik zpracovatelského průmyslu provádějící VaV, 2022</t>
  </si>
  <si>
    <t>Tab. 2.12 Výzkumní a techničtí pracovníci (FTE) v podnicích z oblasti ICT (CZ-NACE J) 
podle velikosti a vlastnictví podniku, 2022</t>
  </si>
  <si>
    <t>Tab. 2.12.1 Struktura, 2022</t>
  </si>
  <si>
    <t>Tab. 2.12.2 Struktura, 2022</t>
  </si>
  <si>
    <t>Tab. 2.12.3 Výzkumní a techničtí pracovníci v podnicích z oblasti ICT (CZ-NACE J) 
na 1 ICT podnik provádějící VaV, 2022</t>
  </si>
  <si>
    <t>Tab. 2.15 Výzkumní a techničtí pracovníci (FTE) v podnicích z oblasti profesních a VaT činností 
(CZ-NACE M) podle velikosti a vlastnictví podniku, 2022</t>
  </si>
  <si>
    <t>Tab. 2.15.1 Struktura, 2022</t>
  </si>
  <si>
    <t>Tab. 2.15.2 Struktura, 2022</t>
  </si>
  <si>
    <t>Tab. 2.15.3 Výzkumní a techničtí pracovníci v podnicích z oblasti profesních a VaT činností 
(CZ-NACE M) na 1 podnik z oblasti profesních a VaT činností provádějící VaV, 2022</t>
  </si>
  <si>
    <t>(c) Český statistický úřad, 23/02/2024 10:50:44</t>
  </si>
  <si>
    <t>(c) Český statistický úřad, 23/02/2024 10:49:40</t>
  </si>
  <si>
    <t>Tab. 3.17 Výdaje na výzkum a vývoj v podnicích podle velikosti, vlastnictví a odvětvové sekce podniku, 2022</t>
  </si>
  <si>
    <t>Tab. 3.17.1 Struktura, 2022</t>
  </si>
  <si>
    <t>Tab. 3.17.2 Struktura, 2022</t>
  </si>
  <si>
    <t>Tab. 3.17.3 Výdaje na výzkum a vývoj na 1 podnik provádějící VaV, 2022</t>
  </si>
  <si>
    <t>Tab. 3.18 Výdaje na výzkum a vývoj v podnicích financované z veřejných (domácích a zahraničních) zdrojů podle velikosti, vlastnictví a odvětvové sekce podniku, 2022</t>
  </si>
  <si>
    <t>Tab. 3.18.1 Struktura, 2022</t>
  </si>
  <si>
    <t>Tab. 3.18.2 Struktura, 2022</t>
  </si>
  <si>
    <t>Tab. 3.18.3 Výdaje na výzkum a vývoj v podnicích financované z veřejných (domácích a zahraničních) zdrojů na 1 podnik provádějící VaV, 2022</t>
  </si>
  <si>
    <t>Tab. 3.19 Výdaje na výzkum a vývoj v podnicích financované z domácích veřejných zdrojů podle velikosti, vlastnictví a odvětvové sekce podniku, 2022</t>
  </si>
  <si>
    <t>Tab. 3.19.1 Struktura, 2022</t>
  </si>
  <si>
    <t>Tab. 3.19.2 Struktura, 2022</t>
  </si>
  <si>
    <t>Tab. 3.19.3 Výdaje na výzkum a vývoj v podnicích financované z domácích veřejných zdrojů na 1 podnik provádějící VaV, 2022</t>
  </si>
  <si>
    <t>Tab. 3.20 Výdaje na výzkum a vývoj v podnicích financované ze zdrojů EU podle velikosti, vlastnictví a odvětvové sekce podniku, 2022</t>
  </si>
  <si>
    <t>Tab. 3.20.1 Struktura, 2022</t>
  </si>
  <si>
    <t>Tab. 3.20.2 Struktura, 2022</t>
  </si>
  <si>
    <t>Tab. 3.20.3 Výdaje na výzkum a vývoj v podnicích financované ze zdrojů EU na 1 podnik provádějící VaV, 2022</t>
  </si>
  <si>
    <t>(c) Český statistický úřad, 23/02/2024 12:32:46</t>
  </si>
  <si>
    <t>(c) Český statistický úřad, 23/02/2024 12:39:24</t>
  </si>
  <si>
    <t>Tab. 3.24 Výdaje na výzkum a vývoj v podnicích zpracovatelského průmyslu (CZ-NACE C) podle velikosti a vlastnictví podniku, 2022</t>
  </si>
  <si>
    <t>Tab. 3.24.1 Struktura, 2022</t>
  </si>
  <si>
    <t>Tab. 3.24.2 Struktura, 2022</t>
  </si>
  <si>
    <t>Tab. 3.24.3 Výdaje na výzkum a vývoj v podnicích zpracovatelského průmyslu (CZ-NACE C) na 1 podnik zpracovatelského průmyslu provádějící VaV, 2022</t>
  </si>
  <si>
    <t>Tab. 3.25 Výdaje na výzkum a vývoj v podnicích zpracovatelského průmyslu (CZ-NACE C) podle odvětví, 2022</t>
  </si>
  <si>
    <t>Tab. 3.25.1 Struktura, 2022</t>
  </si>
  <si>
    <t>Tab. 3.25.2 Struktura, 2022</t>
  </si>
  <si>
    <t>Tab. 3.25.3 Výdaje na výzkum a vývoj v podnicích zpracovatelského průmyslu (CZ-NACE C) na 1 podnik zpracovatelského průmyslu provádějící VaV, 2022</t>
  </si>
  <si>
    <t>Tab. 3.28 Výdaje na výzkum a vývoj v podnicích z oblasti ICT (CZ-NACE J) podle velikosti a vlastnictví podniku, 2022</t>
  </si>
  <si>
    <t>Tab. 3.28.1 Struktura, 2022</t>
  </si>
  <si>
    <t>Tab. 3.28.2 Struktura, 2022</t>
  </si>
  <si>
    <t>Tab. 3.28.3 Výdaje na výzkum a vývoj v podnicích z oblasti ICT (CZ-NACE J) na 1 ICT podnik provádějící VaV, 2022</t>
  </si>
  <si>
    <t>Tab. 3.30 Výdaje na výzkum a vývoj v podnicích z oblasti profesních a VaT činností (CZ-NACE M) podle velikosti a vlastnictví podniku, 2022</t>
  </si>
  <si>
    <t>Tab. 3.30.1 Struktura, 2022</t>
  </si>
  <si>
    <t>Tab. 3.30.2 Struktura, 2022</t>
  </si>
  <si>
    <t>Tab. 3.30.3 Výdaje na výzkum a vývoj v podnicích z oblasti profesních a VaT činností (CZ-NACE M) na 1 ICT podnik provádějící VaV, 2022</t>
  </si>
  <si>
    <t>Změna mezi roky 2015 a 2022</t>
  </si>
  <si>
    <t>Změna mezi roky 2010 a 2022</t>
  </si>
  <si>
    <t>Meziroční změna mezi roky 2021 a 2022</t>
  </si>
  <si>
    <t>Tab. 1.19 Podniky využívající veřejné domácí dotace na výzkum a vývoj* podle výše těchto dotací, 2017–2022</t>
  </si>
  <si>
    <t>Tab. 1.22 Podniky využívající dotace ze zdrojů EU na výzkum a vývoj* podle výše těchto dotací, 2017–2022</t>
  </si>
  <si>
    <t>2013–
2017</t>
  </si>
  <si>
    <t>2018–
2022</t>
  </si>
  <si>
    <t>z toho v r. 2022</t>
  </si>
  <si>
    <t>2005 až 2022</t>
  </si>
  <si>
    <t>https://apl.czso.cz/pll/vykazy/pdf113?xvyk=2899&amp;cd=0</t>
  </si>
  <si>
    <t>Roční publikace ČSÚ: Ukazatele výzkumu a vývoje - 2022</t>
  </si>
  <si>
    <t>https://www.czso.cz/csu/czso/ukazatele-vyzkumu-a-vyvoje-2022</t>
  </si>
  <si>
    <r>
      <t xml:space="preserve">Publikace Srovnání krajů v České republice - 2023 </t>
    </r>
    <r>
      <rPr>
        <sz val="9"/>
        <color theme="1"/>
        <rFont val="Calibri"/>
        <family val="2"/>
        <charset val="238"/>
        <scheme val="minor"/>
      </rPr>
      <t>(VaV se zabývá kapitola 19.)</t>
    </r>
  </si>
  <si>
    <t>https://www.czso.cz/csu/czso/srovnani-kraju-v-ceske-republice-2023</t>
  </si>
  <si>
    <t>https://ec.europa.eu/eurostat/web/science-technology-innovation/database</t>
  </si>
  <si>
    <t>Výzkumní a techničtí pracovníci (HC) v podnicích, 2010–2022</t>
  </si>
  <si>
    <t>Výzkumní a techničtí pracovníci (HC) v podnicích na 1 000 zaměstnaných (na 1 000 obyvatel, na 1 podnik provádějící VaV), 2010–2022</t>
  </si>
  <si>
    <t>Výzkumní a techničtí pracovníci (FTE) v podnicích, 2010–2022</t>
  </si>
  <si>
    <t>Výzkumní a techničtí pracovníci (FTE) v podnicích na 1 000 zaměstnaných (na 1 000 obyvatel, na 1 podnik provádějící VaV), 2010–2022</t>
  </si>
  <si>
    <t>Výzkumní a techničtí pracovníci (FTE) v podnicích podle velikosti, vlastnictví a odvětvové sekce podniku, 2022, 2021, 2020, 2019, 2018</t>
  </si>
  <si>
    <t>Výzkumní a techničtí pracovníci (FTE) v podnicích zpracovatelského průmyslu (CZ-NACE C), 2010–2022</t>
  </si>
  <si>
    <t>Výzkumní a techničtí pracovníci (FTE) v podnicích zpracovatelského průmyslu (CZ-NACE C) na 1 000 zaměstnaných ve zpracovatelském průmyslu celkem (na 1 000 obyvatel, na 1 podnik zpracovatelského průmyslu provádějící VaV), 2010–2022</t>
  </si>
  <si>
    <t>Výzkumní a techničtí pracovníci (FTE) v podnicích zpracovatelského průmyslu (CZ-NACE C) podle velikosti a vlastnictví podniku, 2022, 2021, 2020, 2019, 2018</t>
  </si>
  <si>
    <t>Výzkumní a techničtí pracovníci (FTE) v podnicích zpracovatelského průmyslu podle odvětví, 2022, 2021, 2020, 2019, 2018</t>
  </si>
  <si>
    <t>Výzkumní a techničtí pracovníci (FTE) v podnicích z oblasti ICT (CZ-NACE J), 2010–2022</t>
  </si>
  <si>
    <t>Výzkumní a techničtí pracovníci (FTE) v podnicích z oblasti ICT (CZ-NACE J) na 1 000 zaměstnaných v ICT podnicích celkem (na 1 000 obyvatel, na 1 ICT podnik provádějící VaV), 2010–2022</t>
  </si>
  <si>
    <t>Výzkumní a techničtí pracovníci (FTE) v podnicích z oblasti ICT (CZ-NACE J) podle velikosti a vlastnictví podniku, 2022, 2021, 2020, 2019, 2018</t>
  </si>
  <si>
    <t>Výzkumní a techničtí pracovníci (FTE) v podnicích z oblasti profesních a VaT činností (CZ-NACE M), 2010–2022</t>
  </si>
  <si>
    <t>Výzkumní a techničtí pracovníci (FTE) v podnicích z oblasti profesních a VaT činností (CZ-NACE M) na 1 000 obyvatel (na 1 podnik z oblasti profesních a VaT činností provádějící VaV), 2010–2022</t>
  </si>
  <si>
    <t>Výzkumní a techničtí pracovníci (FTE) v podnicích z oblasti profesních a VaT činností (CZ-NACE M) podle velikosti a vlastnictví podniku, 2022, 2021, 2020, 2019, 2018</t>
  </si>
  <si>
    <t>Celkové výdaje na výzkum a vývoj v podnicích (BERD), 2010–2022</t>
  </si>
  <si>
    <t>Celkové výdaje na výzkum a vývoj v podnicích jako podíl na regionálním HDP (jako podíl na regionální THFK), 2010–2022</t>
  </si>
  <si>
    <t>Celkové výdaje na výzkum a vývoj v podnicích na 1 obyvatele, 2010–2022</t>
  </si>
  <si>
    <t>Celkové výdaje na výzkum a vývoj v podnicích na 1 podnik provádějící VaV, 2010–2022</t>
  </si>
  <si>
    <t>Mzdové a ostatní běžné (neinvestiční) výdaje na výzkum a vývoj v podnicích, 2010–2022</t>
  </si>
  <si>
    <t>Mzdové výdaje na výzkum a vývoj v podnicích, 2010–2022</t>
  </si>
  <si>
    <t>Mzdové výdaje na výzkum a vývoj v podnicích na 1 podnik provádějící výzkum a vývoj, 2010–2022</t>
  </si>
  <si>
    <t>Kapitálové (investiční) výdaje na výzkum a vývoj v podnicích, 2010–2022</t>
  </si>
  <si>
    <t>Celkové výdaje na výzkum a vývoj v podnicích podle druhu výdajů, 2013–2022</t>
  </si>
  <si>
    <t>Výdaje na výzkum a vývoj v podnicích podle hlavních zdrojů financování, 2013–2022</t>
  </si>
  <si>
    <t>Výdaje na výzkum a vývoj v podnicích financované z veřejných (domácích a zahraničních) zdrojů celkem, 2010–2022</t>
  </si>
  <si>
    <t>Podíl veřejných (domácích a zahraničních) zdrojů na financování výzkumu a vývoje v podnicích, 2010–2022</t>
  </si>
  <si>
    <t>Výdaje na výzkum a vývoj v podnicích financované z veřejných domácích zdrojů, 2010–2022</t>
  </si>
  <si>
    <t>Podíl veřejných domácích zdrojů na financování výzkumu a vývoje v podnicích, 2010–2022</t>
  </si>
  <si>
    <t>Výdaje na výzkum a vývoj v podnicích financované ze zdrojů EU, 2010–2022</t>
  </si>
  <si>
    <t>Podíl zdrojů z EU na financování výzkumu a vývoje v podnicích, 2010–2022</t>
  </si>
  <si>
    <t>Výdaje na výzkum a vývoj v podnicích podle velikosti, vlastnictví a odvětvové sekce podniku, 2022, 2021, 2020, 2019, 2018</t>
  </si>
  <si>
    <t>Výdaje na výzkum a vývoj v podnicích financované z veřejných (domácích a zahraničních) zdrojů podle velikosti, vlastnictví a odvětvové sekce podniku, 2022, 2021, 2020, 2019, 2018</t>
  </si>
  <si>
    <t>Výdaje na výzkum a vývoj v podnicích financované z domácích veřejných zdrojů podle velikosti, vlastnictví a odvětvové sekce podniku, 2022, 2021, 2020, 2019, 2018</t>
  </si>
  <si>
    <t>Výdaje na výzkum a vývoj v podnicích financované ze zdrojů EU podle velikosti, vlastnictví a odvětvové sekce podniku, 2022, 2021, 2020, 2019, 2018</t>
  </si>
  <si>
    <t>Výdaje na výzkum a vývoj v podnicích ve vybraných technologických oblastech, 2013–2022</t>
  </si>
  <si>
    <t>Výdaje na výzkum a vývoj v podnicích zpracovatelského průmyslu (CZ-NACE C), 2010–2022</t>
  </si>
  <si>
    <t>Výdaje na výzkum a vývoj v podnicích zpracovatelského průmyslu (CZ-NACE C) jako podíl na přidané hodnotě vytvořené ve zprac. průmyslu v daném kraji (na THFK ve zprac. průmyslu v daném kraji, na 1 000 zaměstnanců ve zprac. průmyslu v daném kraji, na 1 000 obyvatel, na 1 podnik zprac. průmyslu provádějící VaV, na 1 VaT pracovníka (FTE) ve zprac. průmyslu), 2022, 2021, 2020, 2019, 2018</t>
  </si>
  <si>
    <t>Výdaje na výzkum a vývoj ve zpracovatelském průmyslu (CZ-NACE C) podle velikosti a vlastnictví podniku, 2022, 2021, 2020, 2019, 2018</t>
  </si>
  <si>
    <t>Výdaje na výzkum a vývoj ve zpracovatelském průmyslu (CZ-NACE C) podle odvětví, 2022, 2021, 2020, 2019, 2018</t>
  </si>
  <si>
    <t>Výdaje na výzkum a vývoj v podnicích z oblasti ICT (CZ-NACE J), 2010–2022</t>
  </si>
  <si>
    <t>Výdaje na výzkum a vývoj v podnicích z oblasti ICT (CZ-NACE J) jako podíl na přidané hodnotě vytvořené v ICT v daném kraji (na THFK v ICT v daném kraji, na 1 000 zaměstnanců v ICT v daném kraji, na 1 000 obyvatel, na 1 podnik z oblasti ICT provádějící výzkum a vývoj, na 1 podnik z oblasti ICT provádějící výzkum a vývoj, na 1 VaT pracovníka (FTE) v oblasti ICT), 2022, 2021, 2020, 2019, 2018</t>
  </si>
  <si>
    <t>Výdaje na výzkum a vývoj v podnicích z oblasti ICT (CZ-NACE J) podle velikosti a vlastnictví podniku, 2022, 2021, 2020, 2019, 2018</t>
  </si>
  <si>
    <t>Výdaje na výzkum a vývoj v podnicích z oblasti profesních a VaT činností (CZ-NACE M), 2010–2022</t>
  </si>
  <si>
    <t>Výdaje na výzkum a vývoj v podnicích z oblasti profesních a VaT činností (CZ-NACE M) podle velikosti a vlastnictví podniku, 2022, 2021, 2020, 2019, 2018</t>
  </si>
  <si>
    <t>Podniky provádějící výzkum a vývoj, 2010–2022</t>
  </si>
  <si>
    <t>Podniky provádějící VaV podle velikosti, vlastnictví a odvětvové sekce podniku, 2022, 2021, 2020, 2019, 2018</t>
  </si>
  <si>
    <t>Podniky provádějící výzkum a vývoj podle výše výdajů na výzkum a vývoj, 2017–2022</t>
  </si>
  <si>
    <t>Podniky provádějící výzkum a vývoj podle počtu výzkumných a technických pracovníků (FTE), 2017–2022</t>
  </si>
  <si>
    <t>Podniky zpracovatelského průmyslu (CZ-NACE C) provádějící výzkum a vývoj, 2010–2022</t>
  </si>
  <si>
    <t>Podniky zpracovatelského průmyslu (CZ-NACE C) provádějící VaV podle výše výdajů na výzkum a vývoj, 2017–2022</t>
  </si>
  <si>
    <t>Podniky zpracovatelského průmyslu (CZ-NACE C) provádějící VaV podle velikosti a vlastnictví podniku, 2022, 2021, 2020, 2019, 2018</t>
  </si>
  <si>
    <t>Podniky zpracovatelského průmyslu (CZ-NACE C) provádějící VaV podle odvětví, 2022, 2021, 2020, 2019, 2018</t>
  </si>
  <si>
    <t>Podniky z oblasti ICT (CZ-NACE J) provádějící výzkum a vývoj, 2010–2022</t>
  </si>
  <si>
    <t>Podniky z oblasti ICT (CZ-NACE J) provádějící VaV podle výše výdajů na výzkum a vývoj, 2017–2022</t>
  </si>
  <si>
    <t>Podniky z oblasti ICT (CZ-NACE J) provádějící VaV podle velikosti a vlastnictví podniku, 2022, 2021, 2020, 2019, 2018</t>
  </si>
  <si>
    <t>Podniky z oblasti profesních, vědeckých a technických činností (CZ-NACE M) provádějící VaV, 2010–2022</t>
  </si>
  <si>
    <t>Podniky z oblasti profesních, vědeckých a technických činností (CZ-NACE M) podle výše výdajů na VaV, 2017–2022</t>
  </si>
  <si>
    <t>Podniky z oblasti profesních, vědeckých a technických činností (CZ-NACE M) provádějící VaV podle velikosti a vlastnictví podniku, 2022, 2021, 2020, 2019, 2018</t>
  </si>
  <si>
    <t>Podniky využívající veřejné dotace na výzkum a vývoj*, 2010–2022</t>
  </si>
  <si>
    <t>Podniky využívající veřejné dotace na výzkum a vývoj* podle výše těchto dotací, 2017–2022</t>
  </si>
  <si>
    <t>Podniky využívající veřejné dotace na VaV* podle velikosti, vlastnictví a odvětvové sekce podniku, 2022, 2021, 2020, 2019, 2018</t>
  </si>
  <si>
    <t>Podniky využívající veřejné domácí dotace na výzkum a vývoj*, 2010–2022</t>
  </si>
  <si>
    <t>Podniky využívající veřejné domácí dotace na výzkum a vývoj* podle výše těchto dotací, 2017–2022</t>
  </si>
  <si>
    <t>Podniky využívající veřejné domácí dotace na VaV* podle velikosti, vlastnictví a odvětvové sekce podniku, 2022, 2021, 2020, 2019, 2018</t>
  </si>
  <si>
    <t>Podniky využívající dotace ze zdrojů EU na výzkum a vývoj*, 2010–2022</t>
  </si>
  <si>
    <t>Podniky využívající dotace ze zdrojů EU na výzkum a vývoj* podle výše těchto dotací, 2017–2022</t>
  </si>
  <si>
    <t>Podniky využívající dotace z EU na VaV* podle velikosti, vlastnictví a odvětvové sekce podniku, 2022, 2021, 2020, 2019, 2018</t>
  </si>
  <si>
    <t>Výzkum a vývoj v mezikrajském srovnání</t>
  </si>
  <si>
    <t>https://www.czso.cz/csu/xb/vyzkum-a-vyvoj-v-mezikrajskem-srovnani</t>
  </si>
  <si>
    <t>Vzhledem k relativně malému počtu jednotek provádějících výzkum a vývoj ve většině krajů, může některé ukazatele výrazně ovlivnit jeden či několik významných subjektů v daném segmentu. Při interpretaci údajů je třeba mít tuto skutečnost na paměti.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</si>
</sst>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\-#,##0\ "/>
    <numFmt numFmtId="165" formatCode="#,##0.0_ ;\-#,##0.0\ "/>
    <numFmt numFmtId="166" formatCode="#,##0.00_ ;\-#,##0.00\ "/>
    <numFmt numFmtId="167" formatCode="0.0%"/>
  </numFmts>
  <fonts count="36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i/>
      <sz val="8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u/>
      <sz val="10"/>
      <color rgb="FF0070C0"/>
      <name val="Arial"/>
      <family val="2"/>
      <charset val="238"/>
    </font>
    <font>
      <u/>
      <sz val="10"/>
      <color theme="10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 Narrow"/>
      <family val="2"/>
      <charset val="238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9F0F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  <xf numFmtId="0" fontId="3" fillId="0" borderId="0"/>
    <xf numFmtId="9" fontId="21" fillId="0" borderId="0" applyFont="0" applyFill="0" applyBorder="0" applyAlignment="0" applyProtection="0"/>
  </cellStyleXfs>
  <cellXfs count="247">
    <xf numFmtId="0" fontId="0" fillId="0" borderId="0" xfId="0"/>
    <xf numFmtId="0" fontId="5" fillId="0" borderId="0" xfId="1" applyFont="1" applyFill="1" applyBorder="1" applyAlignment="1"/>
    <xf numFmtId="0" fontId="6" fillId="0" borderId="0" xfId="1" applyFont="1" applyFill="1" applyBorder="1" applyAlignment="1">
      <alignment horizontal="left" indent="1"/>
    </xf>
    <xf numFmtId="0" fontId="5" fillId="0" borderId="0" xfId="1" applyFont="1" applyFill="1" applyBorder="1" applyAlignment="1">
      <alignment horizontal="right"/>
    </xf>
    <xf numFmtId="0" fontId="7" fillId="0" borderId="0" xfId="1" applyFont="1" applyFill="1" applyBorder="1" applyAlignment="1">
      <alignment horizontal="left" vertical="center" wrapText="1" shrinkToFit="1"/>
    </xf>
    <xf numFmtId="164" fontId="7" fillId="0" borderId="3" xfId="3" applyNumberFormat="1" applyFont="1" applyFill="1" applyBorder="1" applyAlignment="1">
      <alignment horizontal="right" vertical="center"/>
    </xf>
    <xf numFmtId="164" fontId="7" fillId="0" borderId="4" xfId="3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left" wrapText="1" indent="1"/>
    </xf>
    <xf numFmtId="164" fontId="5" fillId="0" borderId="3" xfId="3" applyNumberFormat="1" applyFont="1" applyFill="1" applyBorder="1" applyAlignment="1">
      <alignment horizontal="right"/>
    </xf>
    <xf numFmtId="164" fontId="5" fillId="0" borderId="4" xfId="3" applyNumberFormat="1" applyFont="1" applyFill="1" applyBorder="1" applyAlignment="1">
      <alignment horizontal="right"/>
    </xf>
    <xf numFmtId="0" fontId="5" fillId="0" borderId="0" xfId="1" applyFont="1" applyFill="1" applyBorder="1" applyAlignment="1">
      <alignment horizontal="left" indent="1"/>
    </xf>
    <xf numFmtId="0" fontId="7" fillId="0" borderId="13" xfId="1" applyFont="1" applyFill="1" applyBorder="1" applyAlignment="1">
      <alignment horizontal="left" vertical="center" wrapText="1" shrinkToFit="1"/>
    </xf>
    <xf numFmtId="164" fontId="7" fillId="0" borderId="3" xfId="4" applyNumberFormat="1" applyFont="1" applyFill="1" applyBorder="1" applyAlignment="1">
      <alignment horizontal="right" vertical="center"/>
    </xf>
    <xf numFmtId="164" fontId="7" fillId="0" borderId="4" xfId="4" applyNumberFormat="1" applyFont="1" applyFill="1" applyBorder="1" applyAlignment="1">
      <alignment horizontal="right" vertical="center"/>
    </xf>
    <xf numFmtId="164" fontId="5" fillId="0" borderId="3" xfId="4" applyNumberFormat="1" applyFont="1" applyFill="1" applyBorder="1" applyAlignment="1">
      <alignment horizontal="right"/>
    </xf>
    <xf numFmtId="164" fontId="5" fillId="0" borderId="14" xfId="4" applyNumberFormat="1" applyFont="1" applyFill="1" applyBorder="1" applyAlignment="1">
      <alignment horizontal="right"/>
    </xf>
    <xf numFmtId="164" fontId="5" fillId="0" borderId="4" xfId="4" applyNumberFormat="1" applyFont="1" applyFill="1" applyBorder="1" applyAlignment="1">
      <alignment horizontal="right"/>
    </xf>
    <xf numFmtId="0" fontId="5" fillId="0" borderId="0" xfId="5" applyFont="1" applyFill="1" applyBorder="1" applyAlignment="1">
      <alignment horizontal="left" vertical="top"/>
    </xf>
    <xf numFmtId="165" fontId="5" fillId="0" borderId="3" xfId="4" applyNumberFormat="1" applyFont="1" applyFill="1" applyBorder="1" applyAlignment="1">
      <alignment horizontal="right"/>
    </xf>
    <xf numFmtId="165" fontId="5" fillId="0" borderId="14" xfId="4" applyNumberFormat="1" applyFont="1" applyFill="1" applyBorder="1" applyAlignment="1">
      <alignment horizontal="right"/>
    </xf>
    <xf numFmtId="165" fontId="5" fillId="0" borderId="4" xfId="4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65" fontId="7" fillId="0" borderId="3" xfId="3" applyNumberFormat="1" applyFont="1" applyFill="1" applyBorder="1" applyAlignment="1">
      <alignment horizontal="right" vertical="center"/>
    </xf>
    <xf numFmtId="165" fontId="7" fillId="0" borderId="4" xfId="3" applyNumberFormat="1" applyFont="1" applyFill="1" applyBorder="1" applyAlignment="1">
      <alignment horizontal="right" vertical="center"/>
    </xf>
    <xf numFmtId="165" fontId="5" fillId="0" borderId="3" xfId="3" applyNumberFormat="1" applyFont="1" applyFill="1" applyBorder="1" applyAlignment="1">
      <alignment horizontal="right"/>
    </xf>
    <xf numFmtId="165" fontId="5" fillId="0" borderId="4" xfId="3" applyNumberFormat="1" applyFont="1" applyFill="1" applyBorder="1" applyAlignment="1">
      <alignment horizontal="right"/>
    </xf>
    <xf numFmtId="166" fontId="7" fillId="0" borderId="3" xfId="3" applyNumberFormat="1" applyFont="1" applyFill="1" applyBorder="1" applyAlignment="1">
      <alignment horizontal="right" vertical="center"/>
    </xf>
    <xf numFmtId="166" fontId="7" fillId="0" borderId="4" xfId="3" applyNumberFormat="1" applyFont="1" applyFill="1" applyBorder="1" applyAlignment="1">
      <alignment horizontal="right" vertical="center"/>
    </xf>
    <xf numFmtId="0" fontId="7" fillId="0" borderId="13" xfId="1" applyFont="1" applyFill="1" applyBorder="1" applyAlignment="1">
      <alignment horizontal="left" vertical="center"/>
    </xf>
    <xf numFmtId="164" fontId="7" fillId="0" borderId="6" xfId="3" applyNumberFormat="1" applyFont="1" applyFill="1" applyBorder="1" applyAlignment="1">
      <alignment horizontal="right" vertical="center"/>
    </xf>
    <xf numFmtId="164" fontId="7" fillId="0" borderId="15" xfId="3" applyNumberFormat="1" applyFont="1" applyFill="1" applyBorder="1" applyAlignment="1">
      <alignment horizontal="right" vertical="center"/>
    </xf>
    <xf numFmtId="164" fontId="5" fillId="0" borderId="3" xfId="3" quotePrefix="1" applyNumberFormat="1" applyFont="1" applyFill="1" applyBorder="1" applyAlignment="1">
      <alignment horizontal="right"/>
    </xf>
    <xf numFmtId="164" fontId="5" fillId="0" borderId="4" xfId="3" quotePrefix="1" applyNumberFormat="1" applyFont="1" applyFill="1" applyBorder="1" applyAlignment="1">
      <alignment horizontal="right"/>
    </xf>
    <xf numFmtId="165" fontId="7" fillId="0" borderId="6" xfId="3" applyNumberFormat="1" applyFont="1" applyFill="1" applyBorder="1" applyAlignment="1">
      <alignment horizontal="right" vertical="center"/>
    </xf>
    <xf numFmtId="165" fontId="7" fillId="0" borderId="15" xfId="3" applyNumberFormat="1" applyFont="1" applyFill="1" applyBorder="1" applyAlignment="1">
      <alignment horizontal="right" vertical="center"/>
    </xf>
    <xf numFmtId="164" fontId="5" fillId="0" borderId="0" xfId="4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left"/>
    </xf>
    <xf numFmtId="0" fontId="10" fillId="0" borderId="0" xfId="1" applyFont="1" applyFill="1" applyBorder="1" applyAlignment="1">
      <alignment horizontal="left"/>
    </xf>
    <xf numFmtId="0" fontId="9" fillId="0" borderId="0" xfId="0" applyFont="1" applyFill="1"/>
    <xf numFmtId="0" fontId="4" fillId="0" borderId="0" xfId="1" applyFont="1" applyFill="1" applyBorder="1" applyAlignment="1"/>
    <xf numFmtId="0" fontId="2" fillId="0" borderId="0" xfId="0" applyFont="1" applyFill="1"/>
    <xf numFmtId="0" fontId="7" fillId="2" borderId="20" xfId="0" applyFont="1" applyFill="1" applyBorder="1" applyAlignment="1">
      <alignment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1" xfId="4" applyFont="1" applyFill="1" applyBorder="1" applyAlignment="1">
      <alignment horizontal="center" vertical="center" wrapText="1"/>
    </xf>
    <xf numFmtId="0" fontId="5" fillId="2" borderId="12" xfId="4" applyFont="1" applyFill="1" applyBorder="1" applyAlignment="1">
      <alignment horizontal="center" vertical="center" wrapText="1"/>
    </xf>
    <xf numFmtId="0" fontId="5" fillId="2" borderId="16" xfId="4" applyFont="1" applyFill="1" applyBorder="1" applyAlignment="1">
      <alignment horizontal="center" vertical="center" wrapText="1"/>
    </xf>
    <xf numFmtId="0" fontId="5" fillId="2" borderId="17" xfId="4" applyFont="1" applyFill="1" applyBorder="1" applyAlignment="1">
      <alignment horizontal="center" vertical="center" wrapText="1"/>
    </xf>
    <xf numFmtId="164" fontId="7" fillId="0" borderId="6" xfId="4" applyNumberFormat="1" applyFont="1" applyFill="1" applyBorder="1" applyAlignment="1">
      <alignment horizontal="right" vertical="center"/>
    </xf>
    <xf numFmtId="164" fontId="7" fillId="0" borderId="15" xfId="4" applyNumberFormat="1" applyFont="1" applyFill="1" applyBorder="1" applyAlignment="1">
      <alignment horizontal="right" vertical="center"/>
    </xf>
    <xf numFmtId="0" fontId="5" fillId="2" borderId="17" xfId="2" applyFont="1" applyFill="1" applyBorder="1" applyAlignment="1">
      <alignment horizontal="center" vertical="center" wrapText="1"/>
    </xf>
    <xf numFmtId="164" fontId="5" fillId="0" borderId="3" xfId="4" quotePrefix="1" applyNumberFormat="1" applyFont="1" applyFill="1" applyBorder="1" applyAlignment="1">
      <alignment horizontal="right"/>
    </xf>
    <xf numFmtId="165" fontId="7" fillId="0" borderId="6" xfId="4" applyNumberFormat="1" applyFont="1" applyFill="1" applyBorder="1" applyAlignment="1">
      <alignment horizontal="right" vertical="center"/>
    </xf>
    <xf numFmtId="165" fontId="7" fillId="0" borderId="15" xfId="4" applyNumberFormat="1" applyFont="1" applyFill="1" applyBorder="1" applyAlignment="1">
      <alignment horizontal="right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left" vertical="center"/>
    </xf>
    <xf numFmtId="0" fontId="5" fillId="0" borderId="14" xfId="1" applyFont="1" applyFill="1" applyBorder="1" applyAlignment="1">
      <alignment horizontal="left" wrapText="1" indent="1"/>
    </xf>
    <xf numFmtId="0" fontId="5" fillId="0" borderId="14" xfId="1" applyFont="1" applyFill="1" applyBorder="1" applyAlignment="1">
      <alignment horizontal="left" indent="1"/>
    </xf>
    <xf numFmtId="164" fontId="7" fillId="0" borderId="5" xfId="4" applyNumberFormat="1" applyFont="1" applyFill="1" applyBorder="1" applyAlignment="1">
      <alignment horizontal="right" vertical="center"/>
    </xf>
    <xf numFmtId="164" fontId="7" fillId="0" borderId="13" xfId="4" applyNumberFormat="1" applyFont="1" applyFill="1" applyBorder="1" applyAlignment="1">
      <alignment horizontal="right" vertical="center"/>
    </xf>
    <xf numFmtId="0" fontId="11" fillId="0" borderId="0" xfId="7" applyFill="1"/>
    <xf numFmtId="0" fontId="5" fillId="0" borderId="0" xfId="1" applyFont="1" applyFill="1" applyBorder="1" applyAlignment="1">
      <alignment horizontal="left" vertical="top"/>
    </xf>
    <xf numFmtId="0" fontId="9" fillId="0" borderId="0" xfId="0" applyFont="1" applyFill="1" applyAlignment="1">
      <alignment vertical="top"/>
    </xf>
    <xf numFmtId="0" fontId="5" fillId="2" borderId="16" xfId="2" applyFont="1" applyFill="1" applyBorder="1" applyAlignment="1">
      <alignment horizontal="center" vertical="center" wrapText="1"/>
    </xf>
    <xf numFmtId="0" fontId="1" fillId="0" borderId="0" xfId="0" applyFont="1" applyFill="1"/>
    <xf numFmtId="0" fontId="0" fillId="0" borderId="0" xfId="0" applyFill="1"/>
    <xf numFmtId="0" fontId="3" fillId="0" borderId="0" xfId="0" applyFont="1" applyFill="1"/>
    <xf numFmtId="0" fontId="13" fillId="0" borderId="0" xfId="0" applyFont="1" applyFill="1"/>
    <xf numFmtId="0" fontId="12" fillId="0" borderId="0" xfId="0" applyFont="1" applyFill="1"/>
    <xf numFmtId="0" fontId="15" fillId="0" borderId="0" xfId="0" applyFont="1" applyFill="1"/>
    <xf numFmtId="0" fontId="17" fillId="0" borderId="0" xfId="7" applyFont="1" applyFill="1"/>
    <xf numFmtId="0" fontId="16" fillId="0" borderId="0" xfId="7" applyFont="1" applyFill="1"/>
    <xf numFmtId="0" fontId="3" fillId="0" borderId="0" xfId="7" applyFont="1" applyFill="1"/>
    <xf numFmtId="0" fontId="14" fillId="0" borderId="0" xfId="0" applyFont="1" applyFill="1"/>
    <xf numFmtId="0" fontId="19" fillId="0" borderId="0" xfId="0" applyFont="1" applyFill="1"/>
    <xf numFmtId="0" fontId="20" fillId="0" borderId="0" xfId="0" applyFont="1" applyFill="1" applyBorder="1" applyAlignment="1"/>
    <xf numFmtId="164" fontId="7" fillId="0" borderId="6" xfId="8" applyNumberFormat="1" applyFont="1" applyFill="1" applyBorder="1" applyAlignment="1">
      <alignment horizontal="right" vertical="center"/>
    </xf>
    <xf numFmtId="164" fontId="5" fillId="0" borderId="3" xfId="8" applyNumberFormat="1" applyFont="1" applyFill="1" applyBorder="1"/>
    <xf numFmtId="0" fontId="5" fillId="0" borderId="0" xfId="0" applyFont="1" applyFill="1" applyBorder="1" applyAlignment="1"/>
    <xf numFmtId="0" fontId="3" fillId="0" borderId="0" xfId="1" applyFont="1" applyFill="1"/>
    <xf numFmtId="165" fontId="7" fillId="0" borderId="5" xfId="4" applyNumberFormat="1" applyFont="1" applyFill="1" applyBorder="1" applyAlignment="1">
      <alignment horizontal="right" vertical="center"/>
    </xf>
    <xf numFmtId="165" fontId="7" fillId="0" borderId="13" xfId="4" applyNumberFormat="1" applyFont="1" applyFill="1" applyBorder="1" applyAlignment="1">
      <alignment horizontal="right" vertical="center"/>
    </xf>
    <xf numFmtId="165" fontId="5" fillId="0" borderId="0" xfId="4" applyNumberFormat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right" indent="1"/>
    </xf>
    <xf numFmtId="167" fontId="7" fillId="0" borderId="4" xfId="9" applyNumberFormat="1" applyFont="1" applyFill="1" applyBorder="1" applyAlignment="1">
      <alignment horizontal="right" vertical="center"/>
    </xf>
    <xf numFmtId="167" fontId="5" fillId="0" borderId="4" xfId="9" applyNumberFormat="1" applyFont="1" applyFill="1" applyBorder="1" applyAlignment="1">
      <alignment horizontal="right"/>
    </xf>
    <xf numFmtId="0" fontId="5" fillId="2" borderId="10" xfId="2" applyFont="1" applyFill="1" applyBorder="1" applyAlignment="1">
      <alignment horizontal="center" vertical="center" wrapText="1"/>
    </xf>
    <xf numFmtId="0" fontId="5" fillId="2" borderId="12" xfId="2" applyFont="1" applyFill="1" applyBorder="1" applyAlignment="1">
      <alignment horizontal="center" vertical="center" wrapText="1"/>
    </xf>
    <xf numFmtId="164" fontId="7" fillId="0" borderId="0" xfId="3" applyNumberFormat="1" applyFont="1" applyFill="1" applyBorder="1" applyAlignment="1">
      <alignment horizontal="right" vertical="center"/>
    </xf>
    <xf numFmtId="164" fontId="5" fillId="0" borderId="0" xfId="3" applyNumberFormat="1" applyFont="1" applyFill="1" applyBorder="1" applyAlignment="1">
      <alignment horizontal="right"/>
    </xf>
    <xf numFmtId="0" fontId="5" fillId="2" borderId="18" xfId="2" applyFont="1" applyFill="1" applyBorder="1" applyAlignment="1">
      <alignment horizontal="center" vertical="center" wrapText="1"/>
    </xf>
    <xf numFmtId="164" fontId="7" fillId="0" borderId="14" xfId="3" applyNumberFormat="1" applyFont="1" applyFill="1" applyBorder="1" applyAlignment="1">
      <alignment horizontal="right" vertical="center"/>
    </xf>
    <xf numFmtId="164" fontId="5" fillId="0" borderId="14" xfId="3" applyNumberFormat="1" applyFont="1" applyFill="1" applyBorder="1" applyAlignment="1">
      <alignment horizontal="right"/>
    </xf>
    <xf numFmtId="0" fontId="5" fillId="2" borderId="27" xfId="2" applyFont="1" applyFill="1" applyBorder="1" applyAlignment="1">
      <alignment horizontal="center" vertical="center" wrapText="1"/>
    </xf>
    <xf numFmtId="0" fontId="5" fillId="2" borderId="28" xfId="2" applyFont="1" applyFill="1" applyBorder="1" applyAlignment="1">
      <alignment horizontal="center" vertical="center" wrapText="1"/>
    </xf>
    <xf numFmtId="164" fontId="7" fillId="0" borderId="29" xfId="3" applyNumberFormat="1" applyFont="1" applyFill="1" applyBorder="1" applyAlignment="1">
      <alignment horizontal="right" vertical="center"/>
    </xf>
    <xf numFmtId="164" fontId="7" fillId="0" borderId="23" xfId="3" applyNumberFormat="1" applyFont="1" applyFill="1" applyBorder="1" applyAlignment="1">
      <alignment horizontal="right" vertical="center"/>
    </xf>
    <xf numFmtId="164" fontId="5" fillId="0" borderId="29" xfId="3" applyNumberFormat="1" applyFont="1" applyFill="1" applyBorder="1" applyAlignment="1">
      <alignment horizontal="right"/>
    </xf>
    <xf numFmtId="164" fontId="5" fillId="0" borderId="23" xfId="3" applyNumberFormat="1" applyFont="1" applyFill="1" applyBorder="1" applyAlignment="1">
      <alignment horizontal="right"/>
    </xf>
    <xf numFmtId="0" fontId="11" fillId="0" borderId="0" xfId="7" applyFill="1" applyAlignment="1">
      <alignment horizontal="right"/>
    </xf>
    <xf numFmtId="165" fontId="7" fillId="0" borderId="29" xfId="3" applyNumberFormat="1" applyFont="1" applyFill="1" applyBorder="1" applyAlignment="1">
      <alignment horizontal="right" vertical="center"/>
    </xf>
    <xf numFmtId="165" fontId="7" fillId="0" borderId="23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165" fontId="5" fillId="0" borderId="29" xfId="3" applyNumberFormat="1" applyFont="1" applyFill="1" applyBorder="1" applyAlignment="1">
      <alignment horizontal="right"/>
    </xf>
    <xf numFmtId="165" fontId="5" fillId="0" borderId="23" xfId="3" applyNumberFormat="1" applyFont="1" applyFill="1" applyBorder="1" applyAlignment="1">
      <alignment horizontal="right"/>
    </xf>
    <xf numFmtId="165" fontId="5" fillId="0" borderId="14" xfId="3" applyNumberFormat="1" applyFont="1" applyFill="1" applyBorder="1" applyAlignment="1">
      <alignment horizontal="right"/>
    </xf>
    <xf numFmtId="0" fontId="11" fillId="0" borderId="0" xfId="7" applyFill="1" applyAlignment="1">
      <alignment horizontal="left"/>
    </xf>
    <xf numFmtId="0" fontId="5" fillId="2" borderId="16" xfId="2" applyFont="1" applyFill="1" applyBorder="1" applyAlignment="1">
      <alignment horizontal="center" vertical="center" wrapText="1"/>
    </xf>
    <xf numFmtId="0" fontId="7" fillId="0" borderId="0" xfId="1" applyFont="1" applyFill="1" applyBorder="1" applyAlignment="1"/>
    <xf numFmtId="0" fontId="5" fillId="2" borderId="16" xfId="2" applyFont="1" applyFill="1" applyBorder="1" applyAlignment="1">
      <alignment horizontal="center" vertical="center" wrapText="1"/>
    </xf>
    <xf numFmtId="167" fontId="5" fillId="0" borderId="0" xfId="9" applyNumberFormat="1" applyFont="1" applyFill="1" applyBorder="1" applyAlignment="1">
      <alignment horizontal="right"/>
    </xf>
    <xf numFmtId="165" fontId="5" fillId="0" borderId="0" xfId="3" applyNumberFormat="1" applyFont="1" applyFill="1" applyBorder="1" applyAlignment="1">
      <alignment horizontal="right"/>
    </xf>
    <xf numFmtId="0" fontId="9" fillId="0" borderId="0" xfId="0" applyFont="1" applyFill="1" applyAlignment="1"/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wrapText="1"/>
    </xf>
    <xf numFmtId="166" fontId="5" fillId="0" borderId="3" xfId="3" applyNumberFormat="1" applyFont="1" applyFill="1" applyBorder="1" applyAlignment="1">
      <alignment horizontal="right"/>
    </xf>
    <xf numFmtId="166" fontId="5" fillId="0" borderId="4" xfId="3" applyNumberFormat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left"/>
    </xf>
    <xf numFmtId="0" fontId="11" fillId="0" borderId="0" xfId="7" applyFill="1" applyBorder="1"/>
    <xf numFmtId="0" fontId="9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164" fontId="7" fillId="0" borderId="15" xfId="8" applyNumberFormat="1" applyFont="1" applyFill="1" applyBorder="1" applyAlignment="1">
      <alignment horizontal="right" vertical="center"/>
    </xf>
    <xf numFmtId="164" fontId="5" fillId="0" borderId="4" xfId="8" applyNumberFormat="1" applyFont="1" applyFill="1" applyBorder="1"/>
    <xf numFmtId="0" fontId="5" fillId="2" borderId="16" xfId="2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top"/>
    </xf>
    <xf numFmtId="0" fontId="0" fillId="0" borderId="0" xfId="0" applyBorder="1"/>
    <xf numFmtId="0" fontId="2" fillId="0" borderId="0" xfId="0" applyFont="1" applyFill="1" applyBorder="1"/>
    <xf numFmtId="165" fontId="7" fillId="0" borderId="0" xfId="3" applyNumberFormat="1" applyFont="1" applyFill="1" applyBorder="1" applyAlignment="1">
      <alignment horizontal="right" vertical="center"/>
    </xf>
    <xf numFmtId="165" fontId="7" fillId="0" borderId="31" xfId="3" applyNumberFormat="1" applyFont="1" applyFill="1" applyBorder="1" applyAlignment="1">
      <alignment horizontal="right" vertical="center"/>
    </xf>
    <xf numFmtId="165" fontId="5" fillId="0" borderId="3" xfId="3" applyNumberFormat="1" applyFont="1" applyFill="1" applyBorder="1" applyAlignment="1">
      <alignment horizontal="right" vertical="center"/>
    </xf>
    <xf numFmtId="0" fontId="5" fillId="4" borderId="16" xfId="4" applyFont="1" applyFill="1" applyBorder="1" applyAlignment="1">
      <alignment horizontal="center" vertical="center" wrapText="1"/>
    </xf>
    <xf numFmtId="0" fontId="5" fillId="4" borderId="17" xfId="4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/>
    </xf>
    <xf numFmtId="0" fontId="5" fillId="4" borderId="11" xfId="4" applyFont="1" applyFill="1" applyBorder="1" applyAlignment="1">
      <alignment horizontal="center" vertical="center" wrapText="1"/>
    </xf>
    <xf numFmtId="0" fontId="5" fillId="4" borderId="12" xfId="4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11" fillId="0" borderId="0" xfId="7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14" fillId="0" borderId="0" xfId="0" applyFont="1"/>
    <xf numFmtId="0" fontId="24" fillId="0" borderId="0" xfId="0" applyFont="1"/>
    <xf numFmtId="0" fontId="14" fillId="4" borderId="0" xfId="0" applyFont="1" applyFill="1"/>
    <xf numFmtId="0" fontId="9" fillId="0" borderId="0" xfId="0" applyFont="1" applyFill="1" applyBorder="1" applyAlignment="1"/>
    <xf numFmtId="0" fontId="5" fillId="2" borderId="16" xfId="2" applyFont="1" applyFill="1" applyBorder="1" applyAlignment="1">
      <alignment horizontal="center" vertical="center" wrapText="1"/>
    </xf>
    <xf numFmtId="0" fontId="25" fillId="0" borderId="0" xfId="0" applyFont="1" applyFill="1"/>
    <xf numFmtId="0" fontId="26" fillId="0" borderId="0" xfId="0" applyFont="1" applyFill="1"/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164" fontId="9" fillId="0" borderId="0" xfId="0" applyNumberFormat="1" applyFont="1" applyFill="1"/>
    <xf numFmtId="165" fontId="7" fillId="0" borderId="26" xfId="3" applyNumberFormat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4" fontId="9" fillId="0" borderId="0" xfId="0" applyNumberFormat="1" applyFont="1" applyFill="1"/>
    <xf numFmtId="0" fontId="27" fillId="0" borderId="0" xfId="0" applyFont="1" applyAlignment="1">
      <alignment vertical="top"/>
    </xf>
    <xf numFmtId="0" fontId="28" fillId="0" borderId="0" xfId="0" applyFont="1"/>
    <xf numFmtId="0" fontId="28" fillId="0" borderId="0" xfId="0" applyFont="1" applyAlignment="1">
      <alignment vertical="top"/>
    </xf>
    <xf numFmtId="0" fontId="28" fillId="0" borderId="0" xfId="0" applyFont="1" applyFill="1" applyAlignment="1">
      <alignment vertical="top" wrapText="1"/>
    </xf>
    <xf numFmtId="0" fontId="29" fillId="0" borderId="0" xfId="0" applyFont="1" applyAlignment="1">
      <alignment vertical="top" wrapText="1"/>
    </xf>
    <xf numFmtId="0" fontId="27" fillId="0" borderId="0" xfId="0" applyFont="1" applyAlignment="1">
      <alignment vertical="top" wrapText="1"/>
    </xf>
    <xf numFmtId="0" fontId="28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49" fontId="28" fillId="0" borderId="0" xfId="0" applyNumberFormat="1" applyFont="1" applyAlignment="1">
      <alignment vertical="top" wrapText="1"/>
    </xf>
    <xf numFmtId="0" fontId="27" fillId="0" borderId="0" xfId="0" applyFont="1"/>
    <xf numFmtId="0" fontId="31" fillId="0" borderId="0" xfId="7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33" fillId="0" borderId="0" xfId="7" applyFont="1"/>
    <xf numFmtId="0" fontId="34" fillId="0" borderId="0" xfId="0" applyFont="1"/>
    <xf numFmtId="0" fontId="28" fillId="0" borderId="0" xfId="0" applyFont="1" applyAlignment="1">
      <alignment horizontal="left" vertical="top" wrapText="1" indent="1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4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165" fontId="5" fillId="0" borderId="4" xfId="3" applyNumberFormat="1" applyFont="1" applyFill="1" applyBorder="1" applyAlignment="1">
      <alignment horizontal="right" vertical="center"/>
    </xf>
    <xf numFmtId="0" fontId="5" fillId="2" borderId="34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0" fontId="4" fillId="0" borderId="0" xfId="1" applyFont="1" applyFill="1" applyBorder="1" applyAlignment="1">
      <alignment horizontal="left" wrapText="1"/>
    </xf>
    <xf numFmtId="0" fontId="35" fillId="0" borderId="0" xfId="0" applyFont="1" applyAlignment="1">
      <alignment horizontal="left" wrapText="1"/>
    </xf>
    <xf numFmtId="0" fontId="9" fillId="3" borderId="13" xfId="0" applyFont="1" applyFill="1" applyBorder="1" applyAlignment="1">
      <alignment horizontal="center" vertical="center" wrapText="1"/>
    </xf>
    <xf numFmtId="0" fontId="5" fillId="2" borderId="24" xfId="2" applyFont="1" applyFill="1" applyBorder="1" applyAlignment="1">
      <alignment horizontal="center" vertical="center" wrapText="1"/>
    </xf>
    <xf numFmtId="0" fontId="5" fillId="2" borderId="21" xfId="2" applyFont="1" applyFill="1" applyBorder="1" applyAlignment="1">
      <alignment horizontal="center" vertical="center" wrapText="1"/>
    </xf>
    <xf numFmtId="0" fontId="5" fillId="2" borderId="25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5" fillId="2" borderId="9" xfId="6" applyFont="1" applyFill="1" applyBorder="1" applyAlignment="1">
      <alignment horizontal="left" vertical="center"/>
    </xf>
    <xf numFmtId="0" fontId="5" fillId="2" borderId="18" xfId="6" applyFont="1" applyFill="1" applyBorder="1" applyAlignment="1">
      <alignment horizontal="left" vertical="center"/>
    </xf>
    <xf numFmtId="0" fontId="5" fillId="2" borderId="19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0" fontId="5" fillId="2" borderId="32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13" xfId="6" applyFont="1" applyFill="1" applyBorder="1" applyAlignment="1">
      <alignment horizontal="left" vertical="center"/>
    </xf>
    <xf numFmtId="0" fontId="5" fillId="2" borderId="21" xfId="6" applyFont="1" applyFill="1" applyBorder="1" applyAlignment="1">
      <alignment horizontal="left" vertical="center"/>
    </xf>
    <xf numFmtId="0" fontId="5" fillId="2" borderId="33" xfId="2" applyFont="1" applyFill="1" applyBorder="1" applyAlignment="1">
      <alignment horizontal="center" vertical="center" wrapText="1"/>
    </xf>
    <xf numFmtId="0" fontId="5" fillId="2" borderId="5" xfId="6" applyFont="1" applyFill="1" applyBorder="1" applyAlignment="1">
      <alignment horizontal="left" vertical="center"/>
    </xf>
    <xf numFmtId="0" fontId="5" fillId="2" borderId="10" xfId="6" applyFont="1" applyFill="1" applyBorder="1" applyAlignment="1">
      <alignment horizontal="left" vertical="center"/>
    </xf>
    <xf numFmtId="0" fontId="5" fillId="2" borderId="30" xfId="2" applyFont="1" applyFill="1" applyBorder="1" applyAlignment="1">
      <alignment horizontal="center" vertical="center" wrapText="1"/>
    </xf>
    <xf numFmtId="0" fontId="5" fillId="2" borderId="13" xfId="2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wrapText="1"/>
    </xf>
    <xf numFmtId="0" fontId="5" fillId="2" borderId="6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1" fontId="5" fillId="4" borderId="19" xfId="0" applyNumberFormat="1" applyFont="1" applyFill="1" applyBorder="1" applyAlignment="1">
      <alignment horizontal="center" vertical="center" wrapText="1"/>
    </xf>
    <xf numFmtId="1" fontId="5" fillId="4" borderId="19" xfId="0" applyNumberFormat="1" applyFont="1" applyFill="1" applyBorder="1" applyAlignment="1">
      <alignment horizontal="center" vertical="center"/>
    </xf>
    <xf numFmtId="1" fontId="5" fillId="4" borderId="7" xfId="0" applyNumberFormat="1" applyFont="1" applyFill="1" applyBorder="1" applyAlignment="1">
      <alignment horizontal="center" vertical="center"/>
    </xf>
    <xf numFmtId="0" fontId="5" fillId="4" borderId="9" xfId="6" applyFont="1" applyFill="1" applyBorder="1" applyAlignment="1">
      <alignment horizontal="left" vertical="center"/>
    </xf>
    <xf numFmtId="0" fontId="5" fillId="4" borderId="18" xfId="6" applyFont="1" applyFill="1" applyBorder="1" applyAlignment="1">
      <alignment horizontal="left" vertical="center"/>
    </xf>
    <xf numFmtId="0" fontId="5" fillId="4" borderId="19" xfId="2" applyFont="1" applyFill="1" applyBorder="1" applyAlignment="1">
      <alignment horizontal="center" vertical="center" wrapText="1"/>
    </xf>
    <xf numFmtId="0" fontId="5" fillId="4" borderId="16" xfId="2" applyFont="1" applyFill="1" applyBorder="1" applyAlignment="1">
      <alignment horizontal="center" vertical="center" wrapText="1"/>
    </xf>
    <xf numFmtId="0" fontId="5" fillId="4" borderId="5" xfId="6" applyFont="1" applyFill="1" applyBorder="1" applyAlignment="1">
      <alignment horizontal="left" vertical="center"/>
    </xf>
    <xf numFmtId="0" fontId="5" fillId="4" borderId="10" xfId="6" applyFont="1" applyFill="1" applyBorder="1" applyAlignment="1">
      <alignment horizontal="left" vertical="center"/>
    </xf>
    <xf numFmtId="0" fontId="5" fillId="4" borderId="6" xfId="2" applyFont="1" applyFill="1" applyBorder="1" applyAlignment="1">
      <alignment horizontal="center" vertical="center" wrapText="1"/>
    </xf>
    <xf numFmtId="0" fontId="5" fillId="4" borderId="11" xfId="2" applyFont="1" applyFill="1" applyBorder="1" applyAlignment="1">
      <alignment horizontal="center" vertical="center" wrapText="1"/>
    </xf>
    <xf numFmtId="1" fontId="5" fillId="4" borderId="7" xfId="0" applyNumberFormat="1" applyFont="1" applyFill="1" applyBorder="1" applyAlignment="1">
      <alignment horizontal="center" vertical="center" wrapText="1"/>
    </xf>
    <xf numFmtId="1" fontId="5" fillId="4" borderId="8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wrapText="1"/>
    </xf>
    <xf numFmtId="0" fontId="5" fillId="2" borderId="19" xfId="5" applyFont="1" applyFill="1" applyBorder="1" applyAlignment="1">
      <alignment horizontal="center" vertical="center" wrapText="1"/>
    </xf>
    <xf numFmtId="0" fontId="5" fillId="2" borderId="7" xfId="5" applyFont="1" applyFill="1" applyBorder="1" applyAlignment="1">
      <alignment horizontal="center" vertical="center" wrapText="1"/>
    </xf>
    <xf numFmtId="0" fontId="5" fillId="2" borderId="8" xfId="5" applyFont="1" applyFill="1" applyBorder="1" applyAlignment="1">
      <alignment horizontal="center" vertical="center" wrapText="1"/>
    </xf>
    <xf numFmtId="0" fontId="5" fillId="2" borderId="9" xfId="5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justify" vertical="top" wrapText="1"/>
    </xf>
  </cellXfs>
  <cellStyles count="10">
    <cellStyle name="Hypertextový odkaz" xfId="7" builtinId="8"/>
    <cellStyle name="Normální" xfId="0" builtinId="0"/>
    <cellStyle name="Normální 2" xfId="6"/>
    <cellStyle name="Normální 2 59" xfId="5"/>
    <cellStyle name="Normální 89 2 2" xfId="4"/>
    <cellStyle name="normální 92" xfId="2"/>
    <cellStyle name="normální 92 4" xfId="3"/>
    <cellStyle name="normální_List1" xfId="8"/>
    <cellStyle name="normální_VaV_2_zdroj 2" xfId="1"/>
    <cellStyle name="Procenta" xfId="9" builtinId="5"/>
  </cellStyles>
  <dxfs count="0"/>
  <tableStyles count="0" defaultTableStyle="TableStyleMedium9" defaultPivotStyle="PivotStyleLight16"/>
  <colors>
    <mruColors>
      <color rgb="FFD9F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zso.cz/csu/czso/statistika_vyzkumu_a_vyvoje" TargetMode="External"/><Relationship Id="rId13" Type="http://schemas.openxmlformats.org/officeDocument/2006/relationships/hyperlink" Target="https://www.czso.cz/csu/czso/srovnani-kraju-v-ceske-republice-2023" TargetMode="External"/><Relationship Id="rId3" Type="http://schemas.openxmlformats.org/officeDocument/2006/relationships/hyperlink" Target="https://eur-lex.europa.eu/legal-content/CS/TXT/?uri=CELEX:32019R2152" TargetMode="External"/><Relationship Id="rId7" Type="http://schemas.openxmlformats.org/officeDocument/2006/relationships/hyperlink" Target="https://www.oecd.org/sti/inno/researchanddevelopmentstatisticsrds.htm" TargetMode="External"/><Relationship Id="rId12" Type="http://schemas.openxmlformats.org/officeDocument/2006/relationships/hyperlink" Target="https://www.czso.cz/csu/czso/ukazatele-vyzkumu-a-vyvoje-2022" TargetMode="External"/><Relationship Id="rId2" Type="http://schemas.openxmlformats.org/officeDocument/2006/relationships/hyperlink" Target="http://www.oecd.org/publications/frascati-manual-2015-9789264239012-en.ht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s://www.czso.cz/csu/czso/statistika_vyzkumu_a_vyvoje" TargetMode="External"/><Relationship Id="rId6" Type="http://schemas.openxmlformats.org/officeDocument/2006/relationships/hyperlink" Target="http://uis.unesco.org/en/topic/research-and-development" TargetMode="External"/><Relationship Id="rId11" Type="http://schemas.openxmlformats.org/officeDocument/2006/relationships/hyperlink" Target="https://www.czso.cz/csu/czso/ukazatele-vyzkumu-a-vyvoje-2022" TargetMode="External"/><Relationship Id="rId5" Type="http://schemas.openxmlformats.org/officeDocument/2006/relationships/hyperlink" Target="https://www.oecd.org/sti/msti.htm" TargetMode="External"/><Relationship Id="rId15" Type="http://schemas.openxmlformats.org/officeDocument/2006/relationships/hyperlink" Target="https://www.czso.cz/csu/xb/vyzkum-a-vyvoj-v-mezikrajskem-srovnani" TargetMode="External"/><Relationship Id="rId10" Type="http://schemas.openxmlformats.org/officeDocument/2006/relationships/hyperlink" Target="https://apl.czso.cz/pll/vykazy/pdf113?xvyk=2899&amp;cd=0" TargetMode="External"/><Relationship Id="rId4" Type="http://schemas.openxmlformats.org/officeDocument/2006/relationships/hyperlink" Target="https://apl.czso.cz/pll/rocenka/rocenka.indexnu_reg" TargetMode="External"/><Relationship Id="rId9" Type="http://schemas.openxmlformats.org/officeDocument/2006/relationships/hyperlink" Target="https://www.czso.cz/csu/czso/rocenky_souhrn" TargetMode="External"/><Relationship Id="rId14" Type="http://schemas.openxmlformats.org/officeDocument/2006/relationships/hyperlink" Target="https://ec.europa.eu/eurostat/web/science-technology-innovation/databas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zso.cz/csu/czso/rocenky_souhrn" TargetMode="External"/><Relationship Id="rId13" Type="http://schemas.openxmlformats.org/officeDocument/2006/relationships/hyperlink" Target="https://www.czso.cz/csu/czso/srovnani-kraju-v-ceske-republice-2023" TargetMode="External"/><Relationship Id="rId3" Type="http://schemas.openxmlformats.org/officeDocument/2006/relationships/hyperlink" Target="https://eur-lex.europa.eu/legal-content/CS/TXT/?uri=CELEX:32019R2152" TargetMode="External"/><Relationship Id="rId7" Type="http://schemas.openxmlformats.org/officeDocument/2006/relationships/hyperlink" Target="https://www.oecd.org/sti/inno/researchanddevelopmentstatisticsrds.htm" TargetMode="External"/><Relationship Id="rId12" Type="http://schemas.openxmlformats.org/officeDocument/2006/relationships/hyperlink" Target="https://www.czso.cz/csu/czso/ukazatele-vyzkumu-a-vyvoje-2022" TargetMode="External"/><Relationship Id="rId2" Type="http://schemas.openxmlformats.org/officeDocument/2006/relationships/hyperlink" Target="http://www.oecd.org/publications/frascati-manual-2015-9789264239012-en.htm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www.czso.cz/csu/czso/statistika_vyzkumu_a_vyvoje" TargetMode="External"/><Relationship Id="rId6" Type="http://schemas.openxmlformats.org/officeDocument/2006/relationships/hyperlink" Target="http://uis.unesco.org/en/topic/research-and-development" TargetMode="External"/><Relationship Id="rId11" Type="http://schemas.openxmlformats.org/officeDocument/2006/relationships/hyperlink" Target="https://www.czso.cz/csu/czso/ukazatele-vyzkumu-a-vyvoje-2022" TargetMode="External"/><Relationship Id="rId5" Type="http://schemas.openxmlformats.org/officeDocument/2006/relationships/hyperlink" Target="https://www.oecd.org/sti/msti.htm" TargetMode="External"/><Relationship Id="rId15" Type="http://schemas.openxmlformats.org/officeDocument/2006/relationships/hyperlink" Target="https://www.czso.cz/csu/xb/vyzkum-a-vyvoj-v-mezikrajskem-srovnani" TargetMode="External"/><Relationship Id="rId10" Type="http://schemas.openxmlformats.org/officeDocument/2006/relationships/hyperlink" Target="https://apl.czso.cz/pll/vykazy/pdf113?xvyk=2899&amp;cd=0" TargetMode="External"/><Relationship Id="rId4" Type="http://schemas.openxmlformats.org/officeDocument/2006/relationships/hyperlink" Target="https://apl.czso.cz/pll/rocenka/rocenka.indexnu_reg" TargetMode="External"/><Relationship Id="rId9" Type="http://schemas.openxmlformats.org/officeDocument/2006/relationships/hyperlink" Target="https://www.czso.cz/csu/czso/statistika_vyzkumu_a_vyvoje" TargetMode="External"/><Relationship Id="rId14" Type="http://schemas.openxmlformats.org/officeDocument/2006/relationships/hyperlink" Target="https://ec.europa.eu/eurostat/web/science-technology-innovation/database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apl.czso.cz/pll/rocenka/rocenka.indexnu_reg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apl.czso.cz/pll/rocenka/rocenka.indexnu_reg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apl.czso.cz/pll/rocenka/rocenka.indexnu_reg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http://apl.czso.cz/pll/rocenka/rocenka.indexnu_reg" TargetMode="External"/><Relationship Id="rId1" Type="http://schemas.openxmlformats.org/officeDocument/2006/relationships/hyperlink" Target="http://apl.czso.cz/pll/rocenka/rocenka.indexnu_reg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apl.czso.cz/pll/rocenka/rocenka.indexnu_reg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apl.czso.cz/pll/rocenka/rocenka.indexnu_reg" TargetMode="Externa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://apl.czso.cz/pll/rocenka/rocenka.indexnu_reg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98"/>
  <sheetViews>
    <sheetView tabSelected="1" workbookViewId="0"/>
  </sheetViews>
  <sheetFormatPr defaultColWidth="9.140625" defaultRowHeight="15" x14ac:dyDescent="0.25"/>
  <cols>
    <col min="1" max="1" width="3.7109375" style="74" customWidth="1"/>
    <col min="2" max="2" width="8.5703125" style="74" customWidth="1"/>
    <col min="3" max="3" width="11.28515625" style="66" customWidth="1"/>
    <col min="4" max="4" width="135" style="75" customWidth="1"/>
    <col min="5" max="16384" width="9.140625" style="66"/>
  </cols>
  <sheetData>
    <row r="1" spans="1:4" ht="15.75" x14ac:dyDescent="0.25">
      <c r="A1" s="66"/>
      <c r="B1" s="156" t="s">
        <v>162</v>
      </c>
      <c r="D1" s="65"/>
    </row>
    <row r="2" spans="1:4" ht="20.25" x14ac:dyDescent="0.3">
      <c r="A2" s="66"/>
      <c r="B2" s="155"/>
      <c r="D2" s="65"/>
    </row>
    <row r="3" spans="1:4" x14ac:dyDescent="0.25">
      <c r="A3" s="66"/>
      <c r="B3" s="68" t="s">
        <v>735</v>
      </c>
      <c r="D3" s="65"/>
    </row>
    <row r="4" spans="1:4" x14ac:dyDescent="0.25">
      <c r="A4" s="65"/>
      <c r="B4" s="65"/>
      <c r="C4" s="71" t="s">
        <v>733</v>
      </c>
      <c r="D4" s="67" t="s">
        <v>726</v>
      </c>
    </row>
    <row r="5" spans="1:4" x14ac:dyDescent="0.25">
      <c r="A5" s="65"/>
      <c r="B5" s="65"/>
      <c r="C5" s="71" t="s">
        <v>734</v>
      </c>
      <c r="D5" s="67" t="s">
        <v>727</v>
      </c>
    </row>
    <row r="6" spans="1:4" x14ac:dyDescent="0.25">
      <c r="A6" s="65"/>
      <c r="B6" s="65"/>
      <c r="C6" s="71" t="s">
        <v>588</v>
      </c>
      <c r="D6" s="67" t="s">
        <v>588</v>
      </c>
    </row>
    <row r="7" spans="1:4" x14ac:dyDescent="0.25">
      <c r="A7" s="65"/>
      <c r="B7" s="65"/>
      <c r="D7" s="67"/>
    </row>
    <row r="8" spans="1:4" ht="13.5" customHeight="1" x14ac:dyDescent="0.25">
      <c r="A8" s="69"/>
      <c r="B8" s="68" t="s">
        <v>50</v>
      </c>
      <c r="C8" s="70"/>
      <c r="D8" s="67"/>
    </row>
    <row r="9" spans="1:4" ht="13.5" customHeight="1" x14ac:dyDescent="0.25">
      <c r="A9" s="65"/>
      <c r="B9" s="65"/>
      <c r="C9" s="71" t="s">
        <v>110</v>
      </c>
      <c r="D9" s="67" t="s">
        <v>883</v>
      </c>
    </row>
    <row r="10" spans="1:4" ht="13.5" customHeight="1" x14ac:dyDescent="0.25">
      <c r="A10" s="65"/>
      <c r="B10" s="65"/>
      <c r="C10" s="71" t="s">
        <v>151</v>
      </c>
      <c r="D10" s="67" t="s">
        <v>884</v>
      </c>
    </row>
    <row r="11" spans="1:4" ht="13.5" customHeight="1" x14ac:dyDescent="0.25">
      <c r="A11" s="65"/>
      <c r="B11" s="65"/>
      <c r="C11" s="71" t="s">
        <v>152</v>
      </c>
      <c r="D11" s="67" t="s">
        <v>885</v>
      </c>
    </row>
    <row r="12" spans="1:4" ht="13.5" customHeight="1" x14ac:dyDescent="0.25">
      <c r="A12" s="65"/>
      <c r="B12" s="65"/>
      <c r="C12" s="71" t="s">
        <v>153</v>
      </c>
      <c r="D12" s="67" t="s">
        <v>886</v>
      </c>
    </row>
    <row r="13" spans="1:4" ht="6.75" customHeight="1" x14ac:dyDescent="0.25">
      <c r="A13" s="65"/>
      <c r="B13" s="65"/>
      <c r="C13" s="71"/>
      <c r="D13" s="67"/>
    </row>
    <row r="14" spans="1:4" ht="13.5" customHeight="1" x14ac:dyDescent="0.25">
      <c r="A14" s="65"/>
      <c r="B14" s="65"/>
      <c r="C14" s="71" t="s">
        <v>154</v>
      </c>
      <c r="D14" s="67" t="s">
        <v>887</v>
      </c>
    </row>
    <row r="15" spans="1:4" ht="13.5" customHeight="1" x14ac:dyDescent="0.25">
      <c r="A15" s="65"/>
      <c r="B15" s="65"/>
      <c r="C15" s="71" t="s">
        <v>155</v>
      </c>
      <c r="D15" s="67" t="s">
        <v>888</v>
      </c>
    </row>
    <row r="16" spans="1:4" ht="13.5" customHeight="1" x14ac:dyDescent="0.25">
      <c r="A16" s="65"/>
      <c r="B16" s="65"/>
      <c r="C16" s="71" t="s">
        <v>156</v>
      </c>
      <c r="D16" s="67" t="s">
        <v>889</v>
      </c>
    </row>
    <row r="17" spans="1:4" ht="13.5" customHeight="1" x14ac:dyDescent="0.25">
      <c r="A17" s="65"/>
      <c r="B17" s="65"/>
      <c r="C17" s="71" t="s">
        <v>157</v>
      </c>
      <c r="D17" s="67" t="s">
        <v>890</v>
      </c>
    </row>
    <row r="18" spans="1:4" ht="6.75" customHeight="1" x14ac:dyDescent="0.25">
      <c r="A18" s="65"/>
      <c r="B18" s="65"/>
      <c r="C18" s="71"/>
      <c r="D18" s="67"/>
    </row>
    <row r="19" spans="1:4" ht="13.5" customHeight="1" x14ac:dyDescent="0.25">
      <c r="A19" s="65"/>
      <c r="B19" s="65"/>
      <c r="C19" s="71" t="s">
        <v>158</v>
      </c>
      <c r="D19" s="67" t="s">
        <v>891</v>
      </c>
    </row>
    <row r="20" spans="1:4" ht="13.5" customHeight="1" x14ac:dyDescent="0.25">
      <c r="A20" s="65"/>
      <c r="B20" s="65"/>
      <c r="C20" s="71" t="s">
        <v>159</v>
      </c>
      <c r="D20" s="67" t="s">
        <v>892</v>
      </c>
    </row>
    <row r="21" spans="1:4" ht="13.5" customHeight="1" x14ac:dyDescent="0.25">
      <c r="A21" s="65"/>
      <c r="B21" s="65"/>
      <c r="C21" s="71" t="s">
        <v>160</v>
      </c>
      <c r="D21" s="67" t="s">
        <v>893</v>
      </c>
    </row>
    <row r="22" spans="1:4" ht="6.75" customHeight="1" x14ac:dyDescent="0.25">
      <c r="A22" s="65"/>
      <c r="B22" s="65"/>
      <c r="C22" s="71"/>
      <c r="D22" s="67"/>
    </row>
    <row r="23" spans="1:4" ht="13.5" customHeight="1" x14ac:dyDescent="0.25">
      <c r="A23" s="65"/>
      <c r="B23" s="65"/>
      <c r="C23" s="71" t="s">
        <v>163</v>
      </c>
      <c r="D23" s="67" t="s">
        <v>894</v>
      </c>
    </row>
    <row r="24" spans="1:4" ht="13.5" customHeight="1" x14ac:dyDescent="0.25">
      <c r="A24" s="65"/>
      <c r="B24" s="65"/>
      <c r="C24" s="71" t="s">
        <v>173</v>
      </c>
      <c r="D24" s="67" t="s">
        <v>895</v>
      </c>
    </row>
    <row r="25" spans="1:4" ht="13.5" customHeight="1" x14ac:dyDescent="0.25">
      <c r="A25" s="65"/>
      <c r="B25" s="65"/>
      <c r="C25" s="71" t="s">
        <v>174</v>
      </c>
      <c r="D25" s="67" t="s">
        <v>896</v>
      </c>
    </row>
    <row r="26" spans="1:4" ht="6.75" customHeight="1" x14ac:dyDescent="0.25">
      <c r="A26" s="65"/>
      <c r="B26" s="65"/>
      <c r="C26" s="71"/>
      <c r="D26" s="67"/>
    </row>
    <row r="27" spans="1:4" ht="13.5" customHeight="1" x14ac:dyDescent="0.25">
      <c r="A27" s="65"/>
      <c r="B27" s="69"/>
      <c r="C27" s="71" t="s">
        <v>176</v>
      </c>
      <c r="D27" s="67" t="s">
        <v>897</v>
      </c>
    </row>
    <row r="28" spans="1:4" ht="13.5" customHeight="1" x14ac:dyDescent="0.25">
      <c r="A28" s="65"/>
      <c r="B28" s="69"/>
      <c r="C28" s="71" t="s">
        <v>177</v>
      </c>
      <c r="D28" s="67" t="s">
        <v>898</v>
      </c>
    </row>
    <row r="29" spans="1:4" ht="13.5" customHeight="1" x14ac:dyDescent="0.25">
      <c r="A29" s="65"/>
      <c r="B29" s="69"/>
      <c r="C29" s="71" t="s">
        <v>178</v>
      </c>
      <c r="D29" s="67" t="s">
        <v>899</v>
      </c>
    </row>
    <row r="30" spans="1:4" ht="6.75" customHeight="1" x14ac:dyDescent="0.25">
      <c r="A30" s="65"/>
      <c r="B30" s="69"/>
      <c r="C30" s="71"/>
      <c r="D30" s="67"/>
    </row>
    <row r="31" spans="1:4" ht="13.5" customHeight="1" x14ac:dyDescent="0.25">
      <c r="A31" s="65"/>
      <c r="B31" s="69"/>
      <c r="C31" s="71" t="s">
        <v>179</v>
      </c>
      <c r="D31" s="67" t="s">
        <v>900</v>
      </c>
    </row>
    <row r="32" spans="1:4" ht="13.5" customHeight="1" x14ac:dyDescent="0.25">
      <c r="A32" s="65"/>
      <c r="B32" s="69"/>
      <c r="C32" s="71" t="s">
        <v>180</v>
      </c>
      <c r="D32" s="67" t="s">
        <v>901</v>
      </c>
    </row>
    <row r="33" spans="1:4" ht="13.5" customHeight="1" x14ac:dyDescent="0.25">
      <c r="A33" s="65"/>
      <c r="B33" s="69"/>
      <c r="C33" s="71" t="s">
        <v>181</v>
      </c>
      <c r="D33" s="67" t="s">
        <v>902</v>
      </c>
    </row>
    <row r="34" spans="1:4" ht="6.75" customHeight="1" x14ac:dyDescent="0.25">
      <c r="A34" s="65"/>
      <c r="B34" s="69"/>
      <c r="C34" s="71"/>
      <c r="D34" s="67"/>
    </row>
    <row r="35" spans="1:4" ht="13.5" customHeight="1" x14ac:dyDescent="0.25">
      <c r="A35" s="65"/>
      <c r="B35" s="69"/>
      <c r="C35" s="71" t="s">
        <v>544</v>
      </c>
      <c r="D35" s="67" t="s">
        <v>903</v>
      </c>
    </row>
    <row r="36" spans="1:4" ht="13.5" customHeight="1" x14ac:dyDescent="0.25">
      <c r="A36" s="65"/>
      <c r="B36" s="69"/>
      <c r="C36" s="71" t="s">
        <v>545</v>
      </c>
      <c r="D36" s="67" t="s">
        <v>904</v>
      </c>
    </row>
    <row r="37" spans="1:4" ht="13.5" customHeight="1" x14ac:dyDescent="0.25">
      <c r="A37" s="65"/>
      <c r="B37" s="69"/>
      <c r="C37" s="71" t="s">
        <v>546</v>
      </c>
      <c r="D37" s="67" t="s">
        <v>905</v>
      </c>
    </row>
    <row r="38" spans="1:4" ht="13.5" customHeight="1" x14ac:dyDescent="0.25">
      <c r="A38" s="65"/>
      <c r="B38" s="69"/>
      <c r="C38" s="71"/>
      <c r="D38" s="67"/>
    </row>
    <row r="39" spans="1:4" ht="13.5" customHeight="1" x14ac:dyDescent="0.25">
      <c r="A39" s="65"/>
      <c r="B39" s="65"/>
      <c r="C39" s="71"/>
      <c r="D39" s="67"/>
    </row>
    <row r="40" spans="1:4" ht="13.5" customHeight="1" x14ac:dyDescent="0.25">
      <c r="A40" s="65"/>
      <c r="B40" s="68" t="s">
        <v>185</v>
      </c>
      <c r="C40" s="72"/>
      <c r="D40" s="73"/>
    </row>
    <row r="41" spans="1:4" ht="13.5" customHeight="1" x14ac:dyDescent="0.25">
      <c r="A41" s="65"/>
      <c r="B41" s="65"/>
      <c r="C41" s="71" t="s">
        <v>186</v>
      </c>
      <c r="D41" s="67" t="s">
        <v>838</v>
      </c>
    </row>
    <row r="42" spans="1:4" ht="13.5" customHeight="1" x14ac:dyDescent="0.25">
      <c r="A42" s="65"/>
      <c r="B42" s="65"/>
      <c r="C42" s="71" t="s">
        <v>187</v>
      </c>
      <c r="D42" s="67" t="s">
        <v>839</v>
      </c>
    </row>
    <row r="43" spans="1:4" ht="13.5" customHeight="1" x14ac:dyDescent="0.25">
      <c r="A43" s="65"/>
      <c r="B43" s="65"/>
      <c r="C43" s="71" t="s">
        <v>197</v>
      </c>
      <c r="D43" s="67" t="s">
        <v>840</v>
      </c>
    </row>
    <row r="44" spans="1:4" ht="13.5" customHeight="1" x14ac:dyDescent="0.25">
      <c r="A44" s="65"/>
      <c r="B44" s="65"/>
      <c r="C44" s="71" t="s">
        <v>198</v>
      </c>
      <c r="D44" s="67" t="s">
        <v>841</v>
      </c>
    </row>
    <row r="45" spans="1:4" ht="13.5" customHeight="1" x14ac:dyDescent="0.25">
      <c r="A45" s="65"/>
      <c r="B45" s="65"/>
      <c r="C45" s="71" t="s">
        <v>199</v>
      </c>
      <c r="D45" s="67" t="s">
        <v>842</v>
      </c>
    </row>
    <row r="46" spans="1:4" ht="6.75" customHeight="1" x14ac:dyDescent="0.25">
      <c r="A46" s="65"/>
      <c r="B46" s="65"/>
      <c r="C46" s="71"/>
      <c r="D46" s="67"/>
    </row>
    <row r="47" spans="1:4" ht="13.5" customHeight="1" x14ac:dyDescent="0.25">
      <c r="A47" s="65"/>
      <c r="B47" s="65"/>
      <c r="C47" s="71" t="s">
        <v>200</v>
      </c>
      <c r="D47" s="67" t="s">
        <v>843</v>
      </c>
    </row>
    <row r="48" spans="1:4" ht="13.5" customHeight="1" x14ac:dyDescent="0.25">
      <c r="A48" s="65"/>
      <c r="B48" s="65"/>
      <c r="C48" s="71" t="s">
        <v>201</v>
      </c>
      <c r="D48" s="67" t="s">
        <v>844</v>
      </c>
    </row>
    <row r="49" spans="1:4" ht="13.5" customHeight="1" x14ac:dyDescent="0.25">
      <c r="A49" s="65"/>
      <c r="B49" s="65"/>
      <c r="C49" s="71" t="s">
        <v>202</v>
      </c>
      <c r="D49" s="67" t="s">
        <v>845</v>
      </c>
    </row>
    <row r="50" spans="1:4" ht="13.5" customHeight="1" x14ac:dyDescent="0.25">
      <c r="A50" s="65"/>
      <c r="B50" s="65"/>
      <c r="C50" s="71" t="s">
        <v>203</v>
      </c>
      <c r="D50" s="67" t="s">
        <v>846</v>
      </c>
    </row>
    <row r="51" spans="1:4" ht="3.75" customHeight="1" x14ac:dyDescent="0.25">
      <c r="A51" s="65"/>
      <c r="B51" s="65"/>
      <c r="C51" s="71"/>
      <c r="D51" s="67"/>
    </row>
    <row r="52" spans="1:4" ht="13.5" customHeight="1" x14ac:dyDescent="0.25">
      <c r="A52" s="65"/>
      <c r="B52" s="65"/>
      <c r="C52" s="71" t="s">
        <v>204</v>
      </c>
      <c r="D52" s="67" t="s">
        <v>847</v>
      </c>
    </row>
    <row r="53" spans="1:4" ht="13.5" customHeight="1" x14ac:dyDescent="0.25">
      <c r="A53" s="65"/>
      <c r="B53" s="65"/>
      <c r="C53" s="71" t="s">
        <v>218</v>
      </c>
      <c r="D53" s="67" t="s">
        <v>848</v>
      </c>
    </row>
    <row r="54" spans="1:4" ht="13.5" customHeight="1" x14ac:dyDescent="0.25">
      <c r="A54" s="65"/>
      <c r="B54" s="65"/>
      <c r="C54" s="71" t="s">
        <v>225</v>
      </c>
      <c r="D54" s="67" t="s">
        <v>849</v>
      </c>
    </row>
    <row r="55" spans="1:4" ht="6.75" customHeight="1" x14ac:dyDescent="0.25">
      <c r="A55" s="65"/>
      <c r="B55" s="65"/>
      <c r="C55" s="71"/>
      <c r="D55" s="67"/>
    </row>
    <row r="56" spans="1:4" ht="13.5" customHeight="1" x14ac:dyDescent="0.25">
      <c r="A56" s="65"/>
      <c r="B56" s="65"/>
      <c r="C56" s="71" t="s">
        <v>226</v>
      </c>
      <c r="D56" s="67" t="s">
        <v>850</v>
      </c>
    </row>
    <row r="57" spans="1:4" ht="13.5" customHeight="1" x14ac:dyDescent="0.25">
      <c r="A57" s="65"/>
      <c r="B57" s="65"/>
      <c r="C57" s="71" t="s">
        <v>227</v>
      </c>
      <c r="D57" s="67" t="s">
        <v>851</v>
      </c>
    </row>
    <row r="58" spans="1:4" ht="13.5" customHeight="1" x14ac:dyDescent="0.25">
      <c r="A58" s="65"/>
      <c r="B58" s="65"/>
      <c r="C58" s="71" t="s">
        <v>234</v>
      </c>
      <c r="D58" s="67" t="s">
        <v>852</v>
      </c>
    </row>
    <row r="59" spans="1:4" ht="13.5" customHeight="1" x14ac:dyDescent="0.25">
      <c r="A59" s="65"/>
      <c r="B59" s="65"/>
      <c r="C59" s="61"/>
      <c r="D59" s="67"/>
    </row>
    <row r="60" spans="1:4" ht="13.5" customHeight="1" x14ac:dyDescent="0.25">
      <c r="A60" s="65"/>
      <c r="B60" s="65"/>
      <c r="C60" s="71"/>
      <c r="D60" s="67"/>
    </row>
    <row r="61" spans="1:4" ht="13.5" customHeight="1" x14ac:dyDescent="0.25">
      <c r="A61" s="65"/>
      <c r="B61" s="156" t="s">
        <v>708</v>
      </c>
      <c r="C61" s="72"/>
      <c r="D61" s="73"/>
    </row>
    <row r="62" spans="1:4" ht="13.5" customHeight="1" x14ac:dyDescent="0.25">
      <c r="C62" s="71" t="s">
        <v>236</v>
      </c>
      <c r="D62" s="67" t="s">
        <v>853</v>
      </c>
    </row>
    <row r="63" spans="1:4" ht="13.5" customHeight="1" x14ac:dyDescent="0.25">
      <c r="C63" s="71" t="s">
        <v>239</v>
      </c>
      <c r="D63" s="67" t="s">
        <v>854</v>
      </c>
    </row>
    <row r="64" spans="1:4" ht="13.5" customHeight="1" x14ac:dyDescent="0.25">
      <c r="C64" s="71" t="s">
        <v>241</v>
      </c>
      <c r="D64" s="67" t="s">
        <v>855</v>
      </c>
    </row>
    <row r="65" spans="3:4" ht="13.5" customHeight="1" x14ac:dyDescent="0.25">
      <c r="C65" s="71" t="s">
        <v>242</v>
      </c>
      <c r="D65" s="67" t="s">
        <v>856</v>
      </c>
    </row>
    <row r="66" spans="3:4" ht="13.5" customHeight="1" x14ac:dyDescent="0.25">
      <c r="C66" s="71" t="s">
        <v>243</v>
      </c>
      <c r="D66" s="67" t="s">
        <v>861</v>
      </c>
    </row>
    <row r="67" spans="3:4" ht="6.75" customHeight="1" x14ac:dyDescent="0.25">
      <c r="C67" s="71"/>
      <c r="D67" s="67"/>
    </row>
    <row r="68" spans="3:4" ht="13.5" customHeight="1" x14ac:dyDescent="0.25">
      <c r="C68" s="71" t="s">
        <v>247</v>
      </c>
      <c r="D68" s="67" t="s">
        <v>857</v>
      </c>
    </row>
    <row r="69" spans="3:4" ht="13.5" customHeight="1" x14ac:dyDescent="0.25">
      <c r="C69" s="71" t="s">
        <v>250</v>
      </c>
      <c r="D69" s="67" t="s">
        <v>858</v>
      </c>
    </row>
    <row r="70" spans="3:4" ht="13.5" customHeight="1" x14ac:dyDescent="0.25">
      <c r="C70" s="71" t="s">
        <v>252</v>
      </c>
      <c r="D70" s="67" t="s">
        <v>859</v>
      </c>
    </row>
    <row r="71" spans="3:4" ht="13.5" customHeight="1" x14ac:dyDescent="0.25">
      <c r="C71" s="71" t="s">
        <v>257</v>
      </c>
      <c r="D71" s="67" t="s">
        <v>860</v>
      </c>
    </row>
    <row r="72" spans="3:4" ht="6.75" customHeight="1" x14ac:dyDescent="0.25">
      <c r="C72" s="71"/>
      <c r="D72" s="67"/>
    </row>
    <row r="73" spans="3:4" ht="13.5" customHeight="1" x14ac:dyDescent="0.25">
      <c r="C73" s="71" t="s">
        <v>258</v>
      </c>
      <c r="D73" s="67" t="s">
        <v>862</v>
      </c>
    </row>
    <row r="74" spans="3:4" ht="13.5" customHeight="1" x14ac:dyDescent="0.25">
      <c r="C74" s="71" t="s">
        <v>261</v>
      </c>
      <c r="D74" s="67" t="s">
        <v>863</v>
      </c>
    </row>
    <row r="75" spans="3:4" ht="13.5" customHeight="1" x14ac:dyDescent="0.25">
      <c r="C75" s="71" t="s">
        <v>265</v>
      </c>
      <c r="D75" s="67" t="s">
        <v>864</v>
      </c>
    </row>
    <row r="76" spans="3:4" ht="13.5" customHeight="1" x14ac:dyDescent="0.25">
      <c r="C76" s="71" t="s">
        <v>268</v>
      </c>
      <c r="D76" s="67" t="s">
        <v>865</v>
      </c>
    </row>
    <row r="77" spans="3:4" ht="13.5" customHeight="1" x14ac:dyDescent="0.25">
      <c r="C77" s="71" t="s">
        <v>271</v>
      </c>
      <c r="D77" s="67" t="s">
        <v>866</v>
      </c>
    </row>
    <row r="78" spans="3:4" ht="13.5" customHeight="1" x14ac:dyDescent="0.25">
      <c r="C78" s="71" t="s">
        <v>274</v>
      </c>
      <c r="D78" s="67" t="s">
        <v>867</v>
      </c>
    </row>
    <row r="79" spans="3:4" ht="13.5" customHeight="1" x14ac:dyDescent="0.25">
      <c r="C79" s="71" t="s">
        <v>275</v>
      </c>
      <c r="D79" s="67" t="s">
        <v>868</v>
      </c>
    </row>
    <row r="80" spans="3:4" ht="6.75" customHeight="1" x14ac:dyDescent="0.25">
      <c r="C80" s="71"/>
      <c r="D80" s="67"/>
    </row>
    <row r="81" spans="3:4" ht="13.5" customHeight="1" x14ac:dyDescent="0.25">
      <c r="C81" s="71" t="s">
        <v>280</v>
      </c>
      <c r="D81" s="67" t="s">
        <v>869</v>
      </c>
    </row>
    <row r="82" spans="3:4" ht="13.5" customHeight="1" x14ac:dyDescent="0.25">
      <c r="C82" s="71" t="s">
        <v>285</v>
      </c>
      <c r="D82" s="67" t="s">
        <v>870</v>
      </c>
    </row>
    <row r="83" spans="3:4" ht="13.5" customHeight="1" x14ac:dyDescent="0.25">
      <c r="C83" s="71" t="s">
        <v>292</v>
      </c>
      <c r="D83" s="67" t="s">
        <v>871</v>
      </c>
    </row>
    <row r="84" spans="3:4" ht="13.5" customHeight="1" x14ac:dyDescent="0.25">
      <c r="C84" s="71" t="s">
        <v>293</v>
      </c>
      <c r="D84" s="67" t="s">
        <v>872</v>
      </c>
    </row>
    <row r="85" spans="3:4" ht="6.75" customHeight="1" x14ac:dyDescent="0.25">
      <c r="C85" s="71"/>
      <c r="D85" s="67"/>
    </row>
    <row r="86" spans="3:4" ht="13.5" customHeight="1" x14ac:dyDescent="0.25">
      <c r="C86" s="71" t="s">
        <v>294</v>
      </c>
      <c r="D86" s="67" t="s">
        <v>873</v>
      </c>
    </row>
    <row r="87" spans="3:4" ht="6.75" customHeight="1" x14ac:dyDescent="0.25">
      <c r="C87" s="71"/>
      <c r="D87" s="67"/>
    </row>
    <row r="88" spans="3:4" ht="13.5" customHeight="1" x14ac:dyDescent="0.25">
      <c r="C88" s="71" t="s">
        <v>299</v>
      </c>
      <c r="D88" s="67" t="s">
        <v>874</v>
      </c>
    </row>
    <row r="89" spans="3:4" ht="13.5" customHeight="1" x14ac:dyDescent="0.25">
      <c r="C89" s="71" t="s">
        <v>300</v>
      </c>
      <c r="D89" s="67" t="s">
        <v>875</v>
      </c>
    </row>
    <row r="90" spans="3:4" ht="13.5" customHeight="1" x14ac:dyDescent="0.25">
      <c r="C90" s="71" t="s">
        <v>307</v>
      </c>
      <c r="D90" s="67" t="s">
        <v>876</v>
      </c>
    </row>
    <row r="91" spans="3:4" ht="13.5" customHeight="1" x14ac:dyDescent="0.25">
      <c r="C91" s="71" t="s">
        <v>308</v>
      </c>
      <c r="D91" s="67" t="s">
        <v>877</v>
      </c>
    </row>
    <row r="92" spans="3:4" ht="6.75" customHeight="1" x14ac:dyDescent="0.25">
      <c r="C92" s="71"/>
      <c r="D92" s="67"/>
    </row>
    <row r="93" spans="3:4" ht="13.5" customHeight="1" x14ac:dyDescent="0.25">
      <c r="C93" s="71" t="s">
        <v>313</v>
      </c>
      <c r="D93" s="67" t="s">
        <v>878</v>
      </c>
    </row>
    <row r="94" spans="3:4" ht="13.5" customHeight="1" x14ac:dyDescent="0.25">
      <c r="C94" s="71" t="s">
        <v>314</v>
      </c>
      <c r="D94" s="67" t="s">
        <v>879</v>
      </c>
    </row>
    <row r="95" spans="3:4" x14ac:dyDescent="0.25">
      <c r="C95" s="71" t="s">
        <v>315</v>
      </c>
      <c r="D95" s="67" t="s">
        <v>880</v>
      </c>
    </row>
    <row r="96" spans="3:4" ht="6.75" customHeight="1" x14ac:dyDescent="0.25">
      <c r="C96" s="71"/>
      <c r="D96" s="67"/>
    </row>
    <row r="97" spans="3:4" x14ac:dyDescent="0.25">
      <c r="C97" s="71" t="s">
        <v>316</v>
      </c>
      <c r="D97" s="67" t="s">
        <v>881</v>
      </c>
    </row>
    <row r="98" spans="3:4" x14ac:dyDescent="0.25">
      <c r="C98" s="71" t="s">
        <v>479</v>
      </c>
      <c r="D98" s="67" t="s">
        <v>882</v>
      </c>
    </row>
  </sheetData>
  <phoneticPr fontId="23" type="noConversion"/>
  <hyperlinks>
    <hyperlink ref="C9" location="'1.1'!A1" display="Tab. 1.1 "/>
    <hyperlink ref="C10" location="'1.2'!A1" display="Tab. 1.2"/>
    <hyperlink ref="C11" location="'1.3'!A1" display="Tab. 1.3 "/>
    <hyperlink ref="C12" location="'1.4'!A1" display="Tab. 1.4"/>
    <hyperlink ref="C14" location="'1.5'!A1" display="Tab. 1.5"/>
    <hyperlink ref="C15" location="'1.6'!A1" display="Tab. 1.6 "/>
    <hyperlink ref="C16" location="'1.7'!A1" display="Tab. 1.7 "/>
    <hyperlink ref="C17" location="'1.8'!A1" display="Tab. 1.8 "/>
    <hyperlink ref="C74" location="'3.11'!A1" display="Tab. 3.11"/>
    <hyperlink ref="C19" location="'1.9'!A1" display="Tab. 1.9"/>
    <hyperlink ref="C20" location="'1.10'!A1" display="Tab. 1.10 "/>
    <hyperlink ref="C21" location="'1.11'!A1" display="Tab. 1.11 "/>
    <hyperlink ref="C23" location="'1.12'!A1" display="Tab. 1.12 "/>
    <hyperlink ref="C24:C25" location="'1.12'!A1" display="Tab. 1.12 "/>
    <hyperlink ref="C24" location="'1.13'!A1" display="Tab. 1.13"/>
    <hyperlink ref="C25" location="'1.14'!A1" display="Tab. 1.14"/>
    <hyperlink ref="C26:C29" location="'1.12'!A1" display="Tab. 1.12 "/>
    <hyperlink ref="C27" location="'1.15'!A1" display="Tab. 1.15"/>
    <hyperlink ref="C41" location="'2.1'!A1" display="Tab. 2.1"/>
    <hyperlink ref="C42" location="'2.2'!A1" display="Tab. 2.2"/>
    <hyperlink ref="C43" location="'2.3'!A1" display="Tab. 2.3"/>
    <hyperlink ref="C45" location="'2.5'!A1" display="Tab. 2.5"/>
    <hyperlink ref="C44" location="'2.4'!A1" display="Tab. 2.4"/>
    <hyperlink ref="C47" location="'2.6'!A1" display="Tab. 2.6"/>
    <hyperlink ref="C48:C52" location="'2.6'!A1" display="Tab. 2.6"/>
    <hyperlink ref="C48" location="'2.7'!A1" display="Tab. 2.7"/>
    <hyperlink ref="C49" location="'2.8'!A1" display="Tab. 2.8"/>
    <hyperlink ref="C50" location="'2.9'!A1" display="Tab. 2.9"/>
    <hyperlink ref="C52" location="'2.10'!A1" display="Tab. 2.10"/>
    <hyperlink ref="C53" location="'2.11'!A1" display="Tab. 2.11"/>
    <hyperlink ref="C54" location="'2.12'!A1" display="Tab. 2.12"/>
    <hyperlink ref="C56" location="'2.13'!A1" display="Tab. 2.13"/>
    <hyperlink ref="C57" location="'2.14'!A1" display="Tab. 2.14"/>
    <hyperlink ref="C58" location="'2.15'!A1" display="Tab. 2.15"/>
    <hyperlink ref="C62" location="'3.1'!A1" display="Tab. 3.1"/>
    <hyperlink ref="C63" location="'3.2'!A1" display="Tab. 3.2"/>
    <hyperlink ref="C64" location="'3.3'!A1" display="Tab. 3.3"/>
    <hyperlink ref="C65" location="'3.4'!A1" display="Tab. 3.4"/>
    <hyperlink ref="C66" location="'3.5'!A1" display="Tab. 3.5"/>
    <hyperlink ref="C68" location="'3.6'!A1" display="Tab. 3.6"/>
    <hyperlink ref="C69" location="'3.7'!A1" display="Tab. 3.7"/>
    <hyperlink ref="C70" location="'3.8'!A1" display="Tab. 3.8"/>
    <hyperlink ref="C71" location="'3.9'!A1" display="Tab. 3.9"/>
    <hyperlink ref="C73" location="'3.10'!A1" display="Tab. 3.10"/>
    <hyperlink ref="C75" location="'3.12'!A1" display="Tab. 3.12"/>
    <hyperlink ref="C76" location="'3.13'!A1" display="Tab. 3.13"/>
    <hyperlink ref="C77" location="'3.14'!A1" display="Tab. 3.14"/>
    <hyperlink ref="C78" location="'3.15'!A1" display="Tab. 3.15"/>
    <hyperlink ref="C81" location="'3.17'!A1" display="Tab. 3.17"/>
    <hyperlink ref="C82" location="'3.18'!A1" display="Tab. 3.18"/>
    <hyperlink ref="C83" location="'3.19'!A1" display="Tab. 3.19"/>
    <hyperlink ref="C84" location="'3.20'!A1" display="Tab. 3.20"/>
    <hyperlink ref="C86" location="'3.21'!A1" display="Tab. 3.21"/>
    <hyperlink ref="C88" location="'3.22'!A1" display="Tab. 3.22"/>
    <hyperlink ref="C89" location="'3.23'!A1" display="Tab. 3.23"/>
    <hyperlink ref="C90" location="'3.24'!A1" display="Tab. 3.24"/>
    <hyperlink ref="C91" location="'3.25'!A1" display="Tab. 3.25"/>
    <hyperlink ref="C93" location="'3.26'!A1" display="Tab. 3.26"/>
    <hyperlink ref="C94" location="'3.27'!A1" display="Tab. 3.27"/>
    <hyperlink ref="C95" location="'3.28'!A1" display="Tab. 3.28"/>
    <hyperlink ref="C97" location="'3.29'!A1" display="Tab. 3.29"/>
    <hyperlink ref="C98" location="'3.30'!A1" display="Tab. 3.30"/>
    <hyperlink ref="C79" location="'3.16'!A1" display="Tab. 3.16"/>
    <hyperlink ref="C28:C37" location="'1.12'!A1" display="Tab. 1.12 "/>
    <hyperlink ref="C28" location="'1.16'!A1" display="Tab. 1.16"/>
    <hyperlink ref="C29" location="'1.17'!A1" display="Tab. 1.17"/>
    <hyperlink ref="C31" location="'1.18'!A1" display="Tab. 1.18"/>
    <hyperlink ref="C32" location="'1.19'!A1" display="Tab. 1.19"/>
    <hyperlink ref="C33" location="'1.20'!A1" display="Tab. 1.20"/>
    <hyperlink ref="C35" location="'1.21'!A1" display="Tab. 1.21"/>
    <hyperlink ref="C36" location="'1.22'!A1" display="Tab. 1.22"/>
    <hyperlink ref="C37" location="'1.23'!A1" display="Tab. 1.23"/>
    <hyperlink ref="C6" location="Poznámky!A1" display="Poznámky"/>
    <hyperlink ref="C4" location="'Metodika_Pracovníci VaV'!A1" display="Pracovníci"/>
    <hyperlink ref="C5" location="'Metodika_Výdaje na VaV'!A1" display="Výdaje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" style="38" customWidth="1"/>
    <col min="32" max="16384" width="9.140625" style="38"/>
  </cols>
  <sheetData>
    <row r="1" spans="1:32" s="40" customFormat="1" ht="18.75" customHeight="1" x14ac:dyDescent="0.25">
      <c r="A1" s="39" t="s">
        <v>327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58</v>
      </c>
      <c r="U4" s="213"/>
      <c r="V4" s="213"/>
      <c r="W4" s="213"/>
      <c r="X4" s="213"/>
      <c r="Y4" s="216"/>
      <c r="Z4" s="219" t="s">
        <v>23</v>
      </c>
      <c r="AA4" s="220"/>
      <c r="AB4" s="220"/>
      <c r="AC4" s="220"/>
      <c r="AD4" s="220"/>
      <c r="AE4" s="220"/>
    </row>
    <row r="5" spans="1:32" ht="15" customHeight="1" thickBot="1" x14ac:dyDescent="0.25">
      <c r="A5" s="215"/>
      <c r="B5" s="96">
        <v>2017</v>
      </c>
      <c r="C5" s="134">
        <v>2018</v>
      </c>
      <c r="D5" s="134">
        <v>2019</v>
      </c>
      <c r="E5" s="157">
        <v>2020</v>
      </c>
      <c r="F5" s="186">
        <v>2021</v>
      </c>
      <c r="G5" s="157">
        <v>2022</v>
      </c>
      <c r="H5" s="96">
        <v>2017</v>
      </c>
      <c r="I5" s="84">
        <v>2018</v>
      </c>
      <c r="J5" s="84">
        <v>2019</v>
      </c>
      <c r="K5" s="157">
        <v>2020</v>
      </c>
      <c r="L5" s="186">
        <v>2021</v>
      </c>
      <c r="M5" s="157">
        <v>2022</v>
      </c>
      <c r="N5" s="96">
        <v>2017</v>
      </c>
      <c r="O5" s="84">
        <v>2018</v>
      </c>
      <c r="P5" s="84">
        <v>2019</v>
      </c>
      <c r="Q5" s="157">
        <v>2020</v>
      </c>
      <c r="R5" s="186">
        <v>2021</v>
      </c>
      <c r="S5" s="157">
        <v>2022</v>
      </c>
      <c r="T5" s="96">
        <v>2017</v>
      </c>
      <c r="U5" s="157">
        <v>2018</v>
      </c>
      <c r="V5" s="157">
        <v>2019</v>
      </c>
      <c r="W5" s="157">
        <v>2020</v>
      </c>
      <c r="X5" s="186">
        <v>2021</v>
      </c>
      <c r="Y5" s="157">
        <v>2022</v>
      </c>
      <c r="Z5" s="96">
        <v>2017</v>
      </c>
      <c r="AA5" s="157">
        <v>2018</v>
      </c>
      <c r="AB5" s="157">
        <v>2019</v>
      </c>
      <c r="AC5" s="157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1429</v>
      </c>
      <c r="C6" s="5">
        <v>1424</v>
      </c>
      <c r="D6" s="5">
        <v>1450</v>
      </c>
      <c r="E6" s="5">
        <v>1420</v>
      </c>
      <c r="F6" s="5">
        <v>1452</v>
      </c>
      <c r="G6" s="5">
        <v>1470</v>
      </c>
      <c r="H6" s="98">
        <v>287</v>
      </c>
      <c r="I6" s="5">
        <v>250</v>
      </c>
      <c r="J6" s="5">
        <v>252</v>
      </c>
      <c r="K6" s="5">
        <v>228</v>
      </c>
      <c r="L6" s="5">
        <v>227</v>
      </c>
      <c r="M6" s="5">
        <v>218</v>
      </c>
      <c r="N6" s="98">
        <v>791</v>
      </c>
      <c r="O6" s="5">
        <v>792</v>
      </c>
      <c r="P6" s="5">
        <v>803</v>
      </c>
      <c r="Q6" s="5">
        <v>797</v>
      </c>
      <c r="R6" s="5">
        <v>825</v>
      </c>
      <c r="S6" s="5">
        <v>811</v>
      </c>
      <c r="T6" s="98">
        <v>305</v>
      </c>
      <c r="U6" s="5">
        <v>334</v>
      </c>
      <c r="V6" s="5">
        <v>344</v>
      </c>
      <c r="W6" s="5">
        <v>345</v>
      </c>
      <c r="X6" s="6">
        <v>350</v>
      </c>
      <c r="Y6" s="99">
        <v>382</v>
      </c>
      <c r="Z6" s="98">
        <v>46</v>
      </c>
      <c r="AA6" s="6">
        <v>48</v>
      </c>
      <c r="AB6" s="6">
        <v>51</v>
      </c>
      <c r="AC6" s="6">
        <v>50</v>
      </c>
      <c r="AD6" s="6">
        <v>50</v>
      </c>
      <c r="AE6" s="6">
        <v>59</v>
      </c>
    </row>
    <row r="7" spans="1:32" ht="15" customHeight="1" x14ac:dyDescent="0.2">
      <c r="A7" s="7" t="s">
        <v>2</v>
      </c>
      <c r="B7" s="100">
        <v>99</v>
      </c>
      <c r="C7" s="8">
        <v>98</v>
      </c>
      <c r="D7" s="8">
        <v>101</v>
      </c>
      <c r="E7" s="8">
        <v>93</v>
      </c>
      <c r="F7" s="8">
        <v>100</v>
      </c>
      <c r="G7" s="8">
        <v>101</v>
      </c>
      <c r="H7" s="100">
        <v>23</v>
      </c>
      <c r="I7" s="8">
        <v>16</v>
      </c>
      <c r="J7" s="8">
        <v>17</v>
      </c>
      <c r="K7" s="8">
        <v>10</v>
      </c>
      <c r="L7" s="8">
        <v>13</v>
      </c>
      <c r="M7" s="8">
        <v>14</v>
      </c>
      <c r="N7" s="100">
        <v>50</v>
      </c>
      <c r="O7" s="8">
        <v>58</v>
      </c>
      <c r="P7" s="8">
        <v>60</v>
      </c>
      <c r="Q7" s="8">
        <v>57</v>
      </c>
      <c r="R7" s="8">
        <v>54</v>
      </c>
      <c r="S7" s="8">
        <v>56</v>
      </c>
      <c r="T7" s="100">
        <v>21</v>
      </c>
      <c r="U7" s="8">
        <v>19</v>
      </c>
      <c r="V7" s="8">
        <v>17</v>
      </c>
      <c r="W7" s="8">
        <v>19</v>
      </c>
      <c r="X7" s="9">
        <v>27</v>
      </c>
      <c r="Y7" s="101">
        <v>22</v>
      </c>
      <c r="Z7" s="100">
        <v>5</v>
      </c>
      <c r="AA7" s="9">
        <v>5</v>
      </c>
      <c r="AB7" s="9">
        <v>7</v>
      </c>
      <c r="AC7" s="9">
        <v>7</v>
      </c>
      <c r="AD7" s="9">
        <v>6</v>
      </c>
      <c r="AE7" s="9">
        <v>9</v>
      </c>
    </row>
    <row r="8" spans="1:32" ht="15" customHeight="1" x14ac:dyDescent="0.2">
      <c r="A8" s="10" t="s">
        <v>3</v>
      </c>
      <c r="B8" s="100">
        <v>171</v>
      </c>
      <c r="C8" s="8">
        <v>172</v>
      </c>
      <c r="D8" s="8">
        <v>177</v>
      </c>
      <c r="E8" s="8">
        <v>175</v>
      </c>
      <c r="F8" s="8">
        <v>179</v>
      </c>
      <c r="G8" s="8">
        <v>180</v>
      </c>
      <c r="H8" s="100">
        <v>31</v>
      </c>
      <c r="I8" s="8">
        <v>27</v>
      </c>
      <c r="J8" s="8">
        <v>33</v>
      </c>
      <c r="K8" s="8">
        <v>29</v>
      </c>
      <c r="L8" s="8">
        <v>23</v>
      </c>
      <c r="M8" s="8">
        <v>25</v>
      </c>
      <c r="N8" s="100">
        <v>95</v>
      </c>
      <c r="O8" s="8">
        <v>91</v>
      </c>
      <c r="P8" s="8">
        <v>95</v>
      </c>
      <c r="Q8" s="8">
        <v>99</v>
      </c>
      <c r="R8" s="8">
        <v>107</v>
      </c>
      <c r="S8" s="8">
        <v>96</v>
      </c>
      <c r="T8" s="100">
        <v>39</v>
      </c>
      <c r="U8" s="8">
        <v>47</v>
      </c>
      <c r="V8" s="8">
        <v>41</v>
      </c>
      <c r="W8" s="8">
        <v>41</v>
      </c>
      <c r="X8" s="9">
        <v>42</v>
      </c>
      <c r="Y8" s="101">
        <v>49</v>
      </c>
      <c r="Z8" s="100">
        <v>6</v>
      </c>
      <c r="AA8" s="9">
        <v>7</v>
      </c>
      <c r="AB8" s="9">
        <v>8</v>
      </c>
      <c r="AC8" s="9">
        <v>6</v>
      </c>
      <c r="AD8" s="9">
        <v>7</v>
      </c>
      <c r="AE8" s="9">
        <v>10</v>
      </c>
    </row>
    <row r="9" spans="1:32" ht="15" customHeight="1" x14ac:dyDescent="0.2">
      <c r="A9" s="10" t="s">
        <v>4</v>
      </c>
      <c r="B9" s="100">
        <v>72</v>
      </c>
      <c r="C9" s="8">
        <v>79</v>
      </c>
      <c r="D9" s="8">
        <v>75</v>
      </c>
      <c r="E9" s="8">
        <v>73</v>
      </c>
      <c r="F9" s="8">
        <v>71</v>
      </c>
      <c r="G9" s="8">
        <v>72</v>
      </c>
      <c r="H9" s="100">
        <v>17</v>
      </c>
      <c r="I9" s="8">
        <v>21</v>
      </c>
      <c r="J9" s="8">
        <v>13</v>
      </c>
      <c r="K9" s="8">
        <v>14</v>
      </c>
      <c r="L9" s="8">
        <v>16</v>
      </c>
      <c r="M9" s="8">
        <v>11</v>
      </c>
      <c r="N9" s="100">
        <v>36</v>
      </c>
      <c r="O9" s="8">
        <v>36</v>
      </c>
      <c r="P9" s="8">
        <v>37</v>
      </c>
      <c r="Q9" s="8">
        <v>38</v>
      </c>
      <c r="R9" s="8">
        <v>36</v>
      </c>
      <c r="S9" s="8">
        <v>41</v>
      </c>
      <c r="T9" s="100">
        <v>18</v>
      </c>
      <c r="U9" s="8">
        <v>20</v>
      </c>
      <c r="V9" s="8">
        <v>23</v>
      </c>
      <c r="W9" s="8">
        <v>19</v>
      </c>
      <c r="X9" s="9">
        <v>17</v>
      </c>
      <c r="Y9" s="101">
        <v>18</v>
      </c>
      <c r="Z9" s="100">
        <v>1</v>
      </c>
      <c r="AA9" s="9">
        <v>2</v>
      </c>
      <c r="AB9" s="9">
        <v>2</v>
      </c>
      <c r="AC9" s="9">
        <v>2</v>
      </c>
      <c r="AD9" s="9">
        <v>2</v>
      </c>
      <c r="AE9" s="9">
        <v>2</v>
      </c>
    </row>
    <row r="10" spans="1:32" ht="15" customHeight="1" x14ac:dyDescent="0.2">
      <c r="A10" s="10" t="s">
        <v>5</v>
      </c>
      <c r="B10" s="100">
        <v>61</v>
      </c>
      <c r="C10" s="8">
        <v>63</v>
      </c>
      <c r="D10" s="8">
        <v>69</v>
      </c>
      <c r="E10" s="8">
        <v>62</v>
      </c>
      <c r="F10" s="8">
        <v>61</v>
      </c>
      <c r="G10" s="8">
        <v>66</v>
      </c>
      <c r="H10" s="100">
        <v>8</v>
      </c>
      <c r="I10" s="8">
        <v>7</v>
      </c>
      <c r="J10" s="8">
        <v>8</v>
      </c>
      <c r="K10" s="8">
        <v>11</v>
      </c>
      <c r="L10" s="8">
        <v>7</v>
      </c>
      <c r="M10" s="8">
        <v>7</v>
      </c>
      <c r="N10" s="100">
        <v>36</v>
      </c>
      <c r="O10" s="8">
        <v>37</v>
      </c>
      <c r="P10" s="8">
        <v>43</v>
      </c>
      <c r="Q10" s="8">
        <v>38</v>
      </c>
      <c r="R10" s="8">
        <v>43</v>
      </c>
      <c r="S10" s="8">
        <v>47</v>
      </c>
      <c r="T10" s="100">
        <v>13</v>
      </c>
      <c r="U10" s="8">
        <v>15</v>
      </c>
      <c r="V10" s="8">
        <v>14</v>
      </c>
      <c r="W10" s="8">
        <v>10</v>
      </c>
      <c r="X10" s="9">
        <v>7</v>
      </c>
      <c r="Y10" s="101">
        <v>8</v>
      </c>
      <c r="Z10" s="100">
        <v>4</v>
      </c>
      <c r="AA10" s="9">
        <v>4</v>
      </c>
      <c r="AB10" s="9">
        <v>4</v>
      </c>
      <c r="AC10" s="9">
        <v>3</v>
      </c>
      <c r="AD10" s="9">
        <v>4</v>
      </c>
      <c r="AE10" s="9">
        <v>4</v>
      </c>
    </row>
    <row r="11" spans="1:32" ht="15" customHeight="1" x14ac:dyDescent="0.2">
      <c r="A11" s="10" t="s">
        <v>6</v>
      </c>
      <c r="B11" s="100">
        <v>18</v>
      </c>
      <c r="C11" s="8">
        <v>17</v>
      </c>
      <c r="D11" s="8">
        <v>15</v>
      </c>
      <c r="E11" s="8">
        <v>16</v>
      </c>
      <c r="F11" s="8">
        <v>16</v>
      </c>
      <c r="G11" s="8">
        <v>17</v>
      </c>
      <c r="H11" s="100">
        <v>6</v>
      </c>
      <c r="I11" s="8">
        <v>3</v>
      </c>
      <c r="J11" s="8">
        <v>3</v>
      </c>
      <c r="K11" s="8">
        <v>3</v>
      </c>
      <c r="L11" s="8">
        <v>3</v>
      </c>
      <c r="M11" s="8">
        <v>3</v>
      </c>
      <c r="N11" s="100">
        <v>10</v>
      </c>
      <c r="O11" s="8">
        <v>9</v>
      </c>
      <c r="P11" s="8">
        <v>7</v>
      </c>
      <c r="Q11" s="8">
        <v>9</v>
      </c>
      <c r="R11" s="8">
        <v>9</v>
      </c>
      <c r="S11" s="8">
        <v>8</v>
      </c>
      <c r="T11" s="100">
        <v>1</v>
      </c>
      <c r="U11" s="8">
        <v>4</v>
      </c>
      <c r="V11" s="8">
        <v>4</v>
      </c>
      <c r="W11" s="8">
        <v>4</v>
      </c>
      <c r="X11" s="9">
        <v>4</v>
      </c>
      <c r="Y11" s="101">
        <v>6</v>
      </c>
      <c r="Z11" s="100">
        <v>1</v>
      </c>
      <c r="AA11" s="9">
        <v>1</v>
      </c>
      <c r="AB11" s="9">
        <v>1</v>
      </c>
      <c r="AC11" s="9" t="s">
        <v>64</v>
      </c>
      <c r="AD11" s="9" t="s">
        <v>64</v>
      </c>
      <c r="AE11" s="9" t="s">
        <v>64</v>
      </c>
    </row>
    <row r="12" spans="1:32" ht="15" customHeight="1" x14ac:dyDescent="0.2">
      <c r="A12" s="10" t="s">
        <v>7</v>
      </c>
      <c r="B12" s="100">
        <v>68</v>
      </c>
      <c r="C12" s="8">
        <v>72</v>
      </c>
      <c r="D12" s="8">
        <v>70</v>
      </c>
      <c r="E12" s="8">
        <v>62</v>
      </c>
      <c r="F12" s="8">
        <v>62</v>
      </c>
      <c r="G12" s="8">
        <v>62</v>
      </c>
      <c r="H12" s="100">
        <v>9</v>
      </c>
      <c r="I12" s="8">
        <v>11</v>
      </c>
      <c r="J12" s="8">
        <v>11</v>
      </c>
      <c r="K12" s="8">
        <v>8</v>
      </c>
      <c r="L12" s="8">
        <v>5</v>
      </c>
      <c r="M12" s="8">
        <v>8</v>
      </c>
      <c r="N12" s="100">
        <v>51</v>
      </c>
      <c r="O12" s="8">
        <v>53</v>
      </c>
      <c r="P12" s="8">
        <v>47</v>
      </c>
      <c r="Q12" s="8">
        <v>43</v>
      </c>
      <c r="R12" s="8">
        <v>41</v>
      </c>
      <c r="S12" s="8">
        <v>38</v>
      </c>
      <c r="T12" s="100">
        <v>7</v>
      </c>
      <c r="U12" s="8">
        <v>7</v>
      </c>
      <c r="V12" s="8">
        <v>11</v>
      </c>
      <c r="W12" s="8">
        <v>9</v>
      </c>
      <c r="X12" s="9">
        <v>14</v>
      </c>
      <c r="Y12" s="101">
        <v>14</v>
      </c>
      <c r="Z12" s="100">
        <v>1</v>
      </c>
      <c r="AA12" s="9">
        <v>1</v>
      </c>
      <c r="AB12" s="9">
        <v>1</v>
      </c>
      <c r="AC12" s="9">
        <v>2</v>
      </c>
      <c r="AD12" s="9">
        <v>2</v>
      </c>
      <c r="AE12" s="9">
        <v>2</v>
      </c>
    </row>
    <row r="13" spans="1:32" ht="15" customHeight="1" x14ac:dyDescent="0.2">
      <c r="A13" s="10" t="s">
        <v>8</v>
      </c>
      <c r="B13" s="100">
        <v>80</v>
      </c>
      <c r="C13" s="8">
        <v>79</v>
      </c>
      <c r="D13" s="8">
        <v>84</v>
      </c>
      <c r="E13" s="8">
        <v>81</v>
      </c>
      <c r="F13" s="8">
        <v>82</v>
      </c>
      <c r="G13" s="8">
        <v>88</v>
      </c>
      <c r="H13" s="100">
        <v>15</v>
      </c>
      <c r="I13" s="8">
        <v>12</v>
      </c>
      <c r="J13" s="8">
        <v>13</v>
      </c>
      <c r="K13" s="8">
        <v>14</v>
      </c>
      <c r="L13" s="8">
        <v>17</v>
      </c>
      <c r="M13" s="8">
        <v>15</v>
      </c>
      <c r="N13" s="100">
        <v>39</v>
      </c>
      <c r="O13" s="8">
        <v>41</v>
      </c>
      <c r="P13" s="8">
        <v>46</v>
      </c>
      <c r="Q13" s="8">
        <v>41</v>
      </c>
      <c r="R13" s="8">
        <v>38</v>
      </c>
      <c r="S13" s="8">
        <v>40</v>
      </c>
      <c r="T13" s="100">
        <v>23</v>
      </c>
      <c r="U13" s="8">
        <v>23</v>
      </c>
      <c r="V13" s="8">
        <v>22</v>
      </c>
      <c r="W13" s="8">
        <v>23</v>
      </c>
      <c r="X13" s="9">
        <v>24</v>
      </c>
      <c r="Y13" s="101">
        <v>31</v>
      </c>
      <c r="Z13" s="100">
        <v>3</v>
      </c>
      <c r="AA13" s="9">
        <v>3</v>
      </c>
      <c r="AB13" s="9">
        <v>3</v>
      </c>
      <c r="AC13" s="9">
        <v>3</v>
      </c>
      <c r="AD13" s="9">
        <v>3</v>
      </c>
      <c r="AE13" s="9">
        <v>2</v>
      </c>
    </row>
    <row r="14" spans="1:32" ht="15" customHeight="1" x14ac:dyDescent="0.2">
      <c r="A14" s="10" t="s">
        <v>9</v>
      </c>
      <c r="B14" s="100">
        <v>101</v>
      </c>
      <c r="C14" s="8">
        <v>101</v>
      </c>
      <c r="D14" s="8">
        <v>100</v>
      </c>
      <c r="E14" s="8">
        <v>102</v>
      </c>
      <c r="F14" s="8">
        <v>103</v>
      </c>
      <c r="G14" s="8">
        <v>102</v>
      </c>
      <c r="H14" s="100">
        <v>22</v>
      </c>
      <c r="I14" s="8">
        <v>18</v>
      </c>
      <c r="J14" s="8">
        <v>19</v>
      </c>
      <c r="K14" s="8">
        <v>18</v>
      </c>
      <c r="L14" s="8">
        <v>16</v>
      </c>
      <c r="M14" s="8">
        <v>14</v>
      </c>
      <c r="N14" s="100">
        <v>61</v>
      </c>
      <c r="O14" s="8">
        <v>61</v>
      </c>
      <c r="P14" s="8">
        <v>53</v>
      </c>
      <c r="Q14" s="8">
        <v>53</v>
      </c>
      <c r="R14" s="8">
        <v>62</v>
      </c>
      <c r="S14" s="8">
        <v>56</v>
      </c>
      <c r="T14" s="100">
        <v>17</v>
      </c>
      <c r="U14" s="8">
        <v>21</v>
      </c>
      <c r="V14" s="8">
        <v>26</v>
      </c>
      <c r="W14" s="8">
        <v>30</v>
      </c>
      <c r="X14" s="9">
        <v>24</v>
      </c>
      <c r="Y14" s="101">
        <v>30</v>
      </c>
      <c r="Z14" s="100">
        <v>1</v>
      </c>
      <c r="AA14" s="9">
        <v>1</v>
      </c>
      <c r="AB14" s="9">
        <v>2</v>
      </c>
      <c r="AC14" s="9">
        <v>1</v>
      </c>
      <c r="AD14" s="9">
        <v>1</v>
      </c>
      <c r="AE14" s="9">
        <v>2</v>
      </c>
    </row>
    <row r="15" spans="1:32" ht="15" customHeight="1" x14ac:dyDescent="0.2">
      <c r="A15" s="10" t="s">
        <v>10</v>
      </c>
      <c r="B15" s="100">
        <v>93</v>
      </c>
      <c r="C15" s="8">
        <v>89</v>
      </c>
      <c r="D15" s="8">
        <v>92</v>
      </c>
      <c r="E15" s="8">
        <v>92</v>
      </c>
      <c r="F15" s="8">
        <v>94</v>
      </c>
      <c r="G15" s="8">
        <v>99</v>
      </c>
      <c r="H15" s="100">
        <v>20</v>
      </c>
      <c r="I15" s="8">
        <v>16</v>
      </c>
      <c r="J15" s="8">
        <v>13</v>
      </c>
      <c r="K15" s="8">
        <v>13</v>
      </c>
      <c r="L15" s="8">
        <v>11</v>
      </c>
      <c r="M15" s="8">
        <v>14</v>
      </c>
      <c r="N15" s="100">
        <v>46</v>
      </c>
      <c r="O15" s="8">
        <v>42</v>
      </c>
      <c r="P15" s="8">
        <v>47</v>
      </c>
      <c r="Q15" s="8">
        <v>44</v>
      </c>
      <c r="R15" s="8">
        <v>51</v>
      </c>
      <c r="S15" s="8">
        <v>58</v>
      </c>
      <c r="T15" s="100">
        <v>21</v>
      </c>
      <c r="U15" s="8">
        <v>26</v>
      </c>
      <c r="V15" s="8">
        <v>27</v>
      </c>
      <c r="W15" s="8">
        <v>30</v>
      </c>
      <c r="X15" s="9">
        <v>27</v>
      </c>
      <c r="Y15" s="101">
        <v>22</v>
      </c>
      <c r="Z15" s="100">
        <v>6</v>
      </c>
      <c r="AA15" s="9">
        <v>5</v>
      </c>
      <c r="AB15" s="9">
        <v>5</v>
      </c>
      <c r="AC15" s="9">
        <v>5</v>
      </c>
      <c r="AD15" s="9">
        <v>5</v>
      </c>
      <c r="AE15" s="9">
        <v>5</v>
      </c>
    </row>
    <row r="16" spans="1:32" ht="15" customHeight="1" x14ac:dyDescent="0.2">
      <c r="A16" s="10" t="s">
        <v>11</v>
      </c>
      <c r="B16" s="100">
        <v>74</v>
      </c>
      <c r="C16" s="8">
        <v>75</v>
      </c>
      <c r="D16" s="8">
        <v>76</v>
      </c>
      <c r="E16" s="8">
        <v>75</v>
      </c>
      <c r="F16" s="8">
        <v>82</v>
      </c>
      <c r="G16" s="8">
        <v>79</v>
      </c>
      <c r="H16" s="100">
        <v>11</v>
      </c>
      <c r="I16" s="8">
        <v>12</v>
      </c>
      <c r="J16" s="8">
        <v>15</v>
      </c>
      <c r="K16" s="8">
        <v>11</v>
      </c>
      <c r="L16" s="8">
        <v>15</v>
      </c>
      <c r="M16" s="8">
        <v>11</v>
      </c>
      <c r="N16" s="100">
        <v>46</v>
      </c>
      <c r="O16" s="8">
        <v>44</v>
      </c>
      <c r="P16" s="8">
        <v>42</v>
      </c>
      <c r="Q16" s="8">
        <v>46</v>
      </c>
      <c r="R16" s="8">
        <v>45</v>
      </c>
      <c r="S16" s="8">
        <v>46</v>
      </c>
      <c r="T16" s="100">
        <v>14</v>
      </c>
      <c r="U16" s="8">
        <v>16</v>
      </c>
      <c r="V16" s="8">
        <v>16</v>
      </c>
      <c r="W16" s="8">
        <v>16</v>
      </c>
      <c r="X16" s="9">
        <v>21</v>
      </c>
      <c r="Y16" s="101">
        <v>20</v>
      </c>
      <c r="Z16" s="100">
        <v>3</v>
      </c>
      <c r="AA16" s="9">
        <v>3</v>
      </c>
      <c r="AB16" s="9">
        <v>3</v>
      </c>
      <c r="AC16" s="9">
        <v>2</v>
      </c>
      <c r="AD16" s="9">
        <v>1</v>
      </c>
      <c r="AE16" s="9">
        <v>2</v>
      </c>
    </row>
    <row r="17" spans="1:31" ht="15" customHeight="1" x14ac:dyDescent="0.2">
      <c r="A17" s="10" t="s">
        <v>12</v>
      </c>
      <c r="B17" s="100">
        <v>206</v>
      </c>
      <c r="C17" s="8">
        <v>206</v>
      </c>
      <c r="D17" s="8">
        <v>207</v>
      </c>
      <c r="E17" s="8">
        <v>215</v>
      </c>
      <c r="F17" s="8">
        <v>225</v>
      </c>
      <c r="G17" s="8">
        <v>225</v>
      </c>
      <c r="H17" s="100">
        <v>43</v>
      </c>
      <c r="I17" s="8">
        <v>40</v>
      </c>
      <c r="J17" s="8">
        <v>39</v>
      </c>
      <c r="K17" s="8">
        <v>32</v>
      </c>
      <c r="L17" s="8">
        <v>32</v>
      </c>
      <c r="M17" s="8">
        <v>29</v>
      </c>
      <c r="N17" s="100">
        <v>116</v>
      </c>
      <c r="O17" s="8">
        <v>116</v>
      </c>
      <c r="P17" s="8">
        <v>112</v>
      </c>
      <c r="Q17" s="8">
        <v>125</v>
      </c>
      <c r="R17" s="8">
        <v>137</v>
      </c>
      <c r="S17" s="8">
        <v>129</v>
      </c>
      <c r="T17" s="100">
        <v>41</v>
      </c>
      <c r="U17" s="8">
        <v>45</v>
      </c>
      <c r="V17" s="8">
        <v>52</v>
      </c>
      <c r="W17" s="8">
        <v>52</v>
      </c>
      <c r="X17" s="9">
        <v>49</v>
      </c>
      <c r="Y17" s="101">
        <v>61</v>
      </c>
      <c r="Z17" s="100">
        <v>6</v>
      </c>
      <c r="AA17" s="9">
        <v>5</v>
      </c>
      <c r="AB17" s="9">
        <v>4</v>
      </c>
      <c r="AC17" s="9">
        <v>6</v>
      </c>
      <c r="AD17" s="9">
        <v>7</v>
      </c>
      <c r="AE17" s="9">
        <v>6</v>
      </c>
    </row>
    <row r="18" spans="1:31" ht="15" customHeight="1" x14ac:dyDescent="0.2">
      <c r="A18" s="10" t="s">
        <v>13</v>
      </c>
      <c r="B18" s="100">
        <v>84</v>
      </c>
      <c r="C18" s="8">
        <v>90</v>
      </c>
      <c r="D18" s="8">
        <v>95</v>
      </c>
      <c r="E18" s="8">
        <v>89</v>
      </c>
      <c r="F18" s="8">
        <v>92</v>
      </c>
      <c r="G18" s="8">
        <v>94</v>
      </c>
      <c r="H18" s="100">
        <v>16</v>
      </c>
      <c r="I18" s="8">
        <v>16</v>
      </c>
      <c r="J18" s="8">
        <v>15</v>
      </c>
      <c r="K18" s="8">
        <v>17</v>
      </c>
      <c r="L18" s="8">
        <v>21</v>
      </c>
      <c r="M18" s="8">
        <v>21</v>
      </c>
      <c r="N18" s="100">
        <v>52</v>
      </c>
      <c r="O18" s="8">
        <v>54</v>
      </c>
      <c r="P18" s="8">
        <v>57</v>
      </c>
      <c r="Q18" s="8">
        <v>51</v>
      </c>
      <c r="R18" s="8">
        <v>52</v>
      </c>
      <c r="S18" s="8">
        <v>49</v>
      </c>
      <c r="T18" s="100">
        <v>14</v>
      </c>
      <c r="U18" s="8">
        <v>16</v>
      </c>
      <c r="V18" s="8">
        <v>19</v>
      </c>
      <c r="W18" s="8">
        <v>17</v>
      </c>
      <c r="X18" s="9">
        <v>15</v>
      </c>
      <c r="Y18" s="101">
        <v>20</v>
      </c>
      <c r="Z18" s="100">
        <v>2</v>
      </c>
      <c r="AA18" s="9">
        <v>4</v>
      </c>
      <c r="AB18" s="9">
        <v>4</v>
      </c>
      <c r="AC18" s="9">
        <v>4</v>
      </c>
      <c r="AD18" s="9">
        <v>4</v>
      </c>
      <c r="AE18" s="9">
        <v>4</v>
      </c>
    </row>
    <row r="19" spans="1:31" ht="15" customHeight="1" x14ac:dyDescent="0.2">
      <c r="A19" s="10" t="s">
        <v>14</v>
      </c>
      <c r="B19" s="100">
        <v>155</v>
      </c>
      <c r="C19" s="8">
        <v>138</v>
      </c>
      <c r="D19" s="8">
        <v>138</v>
      </c>
      <c r="E19" s="8">
        <v>136</v>
      </c>
      <c r="F19" s="8">
        <v>138</v>
      </c>
      <c r="G19" s="8">
        <v>139</v>
      </c>
      <c r="H19" s="100">
        <v>33</v>
      </c>
      <c r="I19" s="8">
        <v>21</v>
      </c>
      <c r="J19" s="8">
        <v>22</v>
      </c>
      <c r="K19" s="8">
        <v>22</v>
      </c>
      <c r="L19" s="8">
        <v>26</v>
      </c>
      <c r="M19" s="8">
        <v>22</v>
      </c>
      <c r="N19" s="100">
        <v>80</v>
      </c>
      <c r="O19" s="8">
        <v>73</v>
      </c>
      <c r="P19" s="8">
        <v>76</v>
      </c>
      <c r="Q19" s="8">
        <v>68</v>
      </c>
      <c r="R19" s="8">
        <v>68</v>
      </c>
      <c r="S19" s="8">
        <v>69</v>
      </c>
      <c r="T19" s="100">
        <v>39</v>
      </c>
      <c r="U19" s="8">
        <v>41</v>
      </c>
      <c r="V19" s="8">
        <v>37</v>
      </c>
      <c r="W19" s="8">
        <v>42</v>
      </c>
      <c r="X19" s="9">
        <v>41</v>
      </c>
      <c r="Y19" s="101">
        <v>43</v>
      </c>
      <c r="Z19" s="100">
        <v>3</v>
      </c>
      <c r="AA19" s="9">
        <v>3</v>
      </c>
      <c r="AB19" s="9">
        <v>3</v>
      </c>
      <c r="AC19" s="9">
        <v>4</v>
      </c>
      <c r="AD19" s="9">
        <v>3</v>
      </c>
      <c r="AE19" s="9">
        <v>5</v>
      </c>
    </row>
    <row r="20" spans="1:31" ht="15" customHeight="1" x14ac:dyDescent="0.2">
      <c r="A20" s="10" t="s">
        <v>15</v>
      </c>
      <c r="B20" s="100">
        <v>147</v>
      </c>
      <c r="C20" s="8">
        <v>145</v>
      </c>
      <c r="D20" s="8">
        <v>151</v>
      </c>
      <c r="E20" s="8">
        <v>149</v>
      </c>
      <c r="F20" s="8">
        <v>147</v>
      </c>
      <c r="G20" s="8">
        <v>146</v>
      </c>
      <c r="H20" s="100">
        <v>33</v>
      </c>
      <c r="I20" s="8">
        <v>30</v>
      </c>
      <c r="J20" s="8">
        <v>31</v>
      </c>
      <c r="K20" s="8">
        <v>26</v>
      </c>
      <c r="L20" s="8">
        <v>22</v>
      </c>
      <c r="M20" s="8">
        <v>24</v>
      </c>
      <c r="N20" s="100">
        <v>73</v>
      </c>
      <c r="O20" s="8">
        <v>77</v>
      </c>
      <c r="P20" s="8">
        <v>81</v>
      </c>
      <c r="Q20" s="8">
        <v>85</v>
      </c>
      <c r="R20" s="8">
        <v>82</v>
      </c>
      <c r="S20" s="8">
        <v>78</v>
      </c>
      <c r="T20" s="100">
        <v>37</v>
      </c>
      <c r="U20" s="8">
        <v>34</v>
      </c>
      <c r="V20" s="8">
        <v>35</v>
      </c>
      <c r="W20" s="8">
        <v>33</v>
      </c>
      <c r="X20" s="9">
        <v>38</v>
      </c>
      <c r="Y20" s="101">
        <v>38</v>
      </c>
      <c r="Z20" s="100">
        <v>4</v>
      </c>
      <c r="AA20" s="9">
        <v>4</v>
      </c>
      <c r="AB20" s="9">
        <v>4</v>
      </c>
      <c r="AC20" s="9">
        <v>5</v>
      </c>
      <c r="AD20" s="9">
        <v>5</v>
      </c>
      <c r="AE20" s="9">
        <v>6</v>
      </c>
    </row>
    <row r="21" spans="1:31" ht="15" customHeight="1" x14ac:dyDescent="0.2"/>
    <row r="22" spans="1:31" s="40" customFormat="1" ht="15" customHeight="1" x14ac:dyDescent="0.25">
      <c r="A22" s="39" t="s">
        <v>328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102"/>
      <c r="AD22" s="102"/>
      <c r="AE22" s="102"/>
    </row>
    <row r="23" spans="1:31" ht="7.5" customHeight="1" x14ac:dyDescent="0.2">
      <c r="A23" s="36"/>
      <c r="B23" s="36"/>
      <c r="C23" s="36"/>
      <c r="D23" s="36"/>
      <c r="E23" s="36"/>
      <c r="F23" s="36"/>
      <c r="G23" s="36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5" customHeight="1" thickBot="1" x14ac:dyDescent="0.25">
      <c r="A24" s="1" t="s">
        <v>0</v>
      </c>
      <c r="B24" s="1"/>
      <c r="C24" s="1"/>
      <c r="D24" s="1"/>
      <c r="E24" s="1"/>
      <c r="F24" s="1"/>
      <c r="G24" s="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E24" s="3" t="s">
        <v>73</v>
      </c>
    </row>
    <row r="25" spans="1:31" ht="15" customHeight="1" x14ac:dyDescent="0.2">
      <c r="A25" s="214" t="s">
        <v>38</v>
      </c>
      <c r="B25" s="212" t="s">
        <v>25</v>
      </c>
      <c r="C25" s="213"/>
      <c r="D25" s="213"/>
      <c r="E25" s="213"/>
      <c r="F25" s="213"/>
      <c r="G25" s="216"/>
      <c r="H25" s="212" t="s">
        <v>41</v>
      </c>
      <c r="I25" s="213"/>
      <c r="J25" s="213"/>
      <c r="K25" s="213"/>
      <c r="L25" s="213"/>
      <c r="M25" s="216"/>
      <c r="N25" s="212" t="s">
        <v>57</v>
      </c>
      <c r="O25" s="213"/>
      <c r="P25" s="213"/>
      <c r="Q25" s="213"/>
      <c r="R25" s="213"/>
      <c r="S25" s="216"/>
      <c r="T25" s="212" t="s">
        <v>58</v>
      </c>
      <c r="U25" s="213"/>
      <c r="V25" s="213"/>
      <c r="W25" s="213"/>
      <c r="X25" s="213"/>
      <c r="Y25" s="213"/>
      <c r="Z25" s="219" t="s">
        <v>23</v>
      </c>
      <c r="AA25" s="220"/>
      <c r="AB25" s="220"/>
      <c r="AC25" s="220"/>
      <c r="AD25" s="220"/>
      <c r="AE25" s="220"/>
    </row>
    <row r="26" spans="1:31" ht="15" customHeight="1" thickBot="1" x14ac:dyDescent="0.25">
      <c r="A26" s="215"/>
      <c r="B26" s="96">
        <v>2017</v>
      </c>
      <c r="C26" s="157">
        <v>2018</v>
      </c>
      <c r="D26" s="157">
        <v>2019</v>
      </c>
      <c r="E26" s="157">
        <v>2020</v>
      </c>
      <c r="F26" s="186">
        <v>2021</v>
      </c>
      <c r="G26" s="157">
        <v>2022</v>
      </c>
      <c r="H26" s="96">
        <v>2017</v>
      </c>
      <c r="I26" s="157">
        <v>2018</v>
      </c>
      <c r="J26" s="157">
        <v>2019</v>
      </c>
      <c r="K26" s="157">
        <v>2020</v>
      </c>
      <c r="L26" s="186">
        <v>2021</v>
      </c>
      <c r="M26" s="157">
        <v>2022</v>
      </c>
      <c r="N26" s="96">
        <v>2017</v>
      </c>
      <c r="O26" s="157">
        <v>2018</v>
      </c>
      <c r="P26" s="157">
        <v>2019</v>
      </c>
      <c r="Q26" s="157">
        <v>2020</v>
      </c>
      <c r="R26" s="186">
        <v>2021</v>
      </c>
      <c r="S26" s="157">
        <v>2022</v>
      </c>
      <c r="T26" s="96">
        <v>2017</v>
      </c>
      <c r="U26" s="157">
        <v>2018</v>
      </c>
      <c r="V26" s="157">
        <v>2019</v>
      </c>
      <c r="W26" s="157">
        <v>2020</v>
      </c>
      <c r="X26" s="50">
        <v>2021</v>
      </c>
      <c r="Y26" s="50">
        <v>2022</v>
      </c>
      <c r="Z26" s="96">
        <v>2017</v>
      </c>
      <c r="AA26" s="157">
        <v>2018</v>
      </c>
      <c r="AB26" s="157">
        <v>2019</v>
      </c>
      <c r="AC26" s="157">
        <v>2020</v>
      </c>
      <c r="AD26" s="50">
        <v>2021</v>
      </c>
      <c r="AE26" s="50">
        <v>2022</v>
      </c>
    </row>
    <row r="27" spans="1:31" ht="15" customHeight="1" x14ac:dyDescent="0.2">
      <c r="A27" s="4" t="s">
        <v>1</v>
      </c>
      <c r="B27" s="103">
        <f>B6/B$6*100</f>
        <v>100</v>
      </c>
      <c r="C27" s="22">
        <f t="shared" ref="C27:AE27" si="0">C6/C$6*100</f>
        <v>100</v>
      </c>
      <c r="D27" s="22">
        <f t="shared" si="0"/>
        <v>100</v>
      </c>
      <c r="E27" s="22">
        <f t="shared" si="0"/>
        <v>100</v>
      </c>
      <c r="F27" s="22">
        <f t="shared" si="0"/>
        <v>100</v>
      </c>
      <c r="G27" s="22">
        <f t="shared" si="0"/>
        <v>100</v>
      </c>
      <c r="H27" s="103">
        <f t="shared" si="0"/>
        <v>100</v>
      </c>
      <c r="I27" s="22">
        <f t="shared" si="0"/>
        <v>100</v>
      </c>
      <c r="J27" s="22">
        <f t="shared" si="0"/>
        <v>100</v>
      </c>
      <c r="K27" s="22">
        <f t="shared" si="0"/>
        <v>100</v>
      </c>
      <c r="L27" s="22">
        <f t="shared" si="0"/>
        <v>100</v>
      </c>
      <c r="M27" s="22">
        <f t="shared" si="0"/>
        <v>100</v>
      </c>
      <c r="N27" s="103">
        <f t="shared" si="0"/>
        <v>100</v>
      </c>
      <c r="O27" s="22">
        <f t="shared" si="0"/>
        <v>100</v>
      </c>
      <c r="P27" s="22">
        <f t="shared" si="0"/>
        <v>100</v>
      </c>
      <c r="Q27" s="22">
        <f t="shared" si="0"/>
        <v>100</v>
      </c>
      <c r="R27" s="22">
        <f t="shared" si="0"/>
        <v>100</v>
      </c>
      <c r="S27" s="22">
        <f t="shared" si="0"/>
        <v>100</v>
      </c>
      <c r="T27" s="103">
        <f t="shared" si="0"/>
        <v>100</v>
      </c>
      <c r="U27" s="22">
        <f t="shared" si="0"/>
        <v>100</v>
      </c>
      <c r="V27" s="22">
        <f t="shared" si="0"/>
        <v>100</v>
      </c>
      <c r="W27" s="22">
        <f t="shared" si="0"/>
        <v>100</v>
      </c>
      <c r="X27" s="22">
        <f t="shared" si="0"/>
        <v>100</v>
      </c>
      <c r="Y27" s="165">
        <f t="shared" si="0"/>
        <v>100</v>
      </c>
      <c r="Z27" s="103">
        <f t="shared" si="0"/>
        <v>100</v>
      </c>
      <c r="AA27" s="23">
        <f t="shared" si="0"/>
        <v>100</v>
      </c>
      <c r="AB27" s="23">
        <f t="shared" si="0"/>
        <v>100</v>
      </c>
      <c r="AC27" s="23">
        <f t="shared" si="0"/>
        <v>100</v>
      </c>
      <c r="AD27" s="23">
        <f t="shared" si="0"/>
        <v>100</v>
      </c>
      <c r="AE27" s="138">
        <f t="shared" si="0"/>
        <v>100</v>
      </c>
    </row>
    <row r="28" spans="1:31" ht="15" customHeight="1" x14ac:dyDescent="0.2">
      <c r="A28" s="7" t="s">
        <v>2</v>
      </c>
      <c r="B28" s="106">
        <f t="shared" ref="B28" si="1">B7/B$6*100</f>
        <v>6.9279216235129466</v>
      </c>
      <c r="C28" s="24">
        <f t="shared" ref="C28:AE28" si="2">C7/C$6*100</f>
        <v>6.8820224719101128</v>
      </c>
      <c r="D28" s="24">
        <f t="shared" si="2"/>
        <v>6.9655172413793096</v>
      </c>
      <c r="E28" s="24">
        <f t="shared" si="2"/>
        <v>6.549295774647887</v>
      </c>
      <c r="F28" s="24">
        <f t="shared" si="2"/>
        <v>6.887052341597796</v>
      </c>
      <c r="G28" s="24">
        <f t="shared" si="2"/>
        <v>6.8707482993197271</v>
      </c>
      <c r="H28" s="106">
        <f t="shared" si="2"/>
        <v>8.0139372822299642</v>
      </c>
      <c r="I28" s="24">
        <f t="shared" si="2"/>
        <v>6.4</v>
      </c>
      <c r="J28" s="24">
        <f t="shared" si="2"/>
        <v>6.746031746031746</v>
      </c>
      <c r="K28" s="24">
        <f t="shared" si="2"/>
        <v>4.3859649122807012</v>
      </c>
      <c r="L28" s="24">
        <f t="shared" si="2"/>
        <v>5.7268722466960353</v>
      </c>
      <c r="M28" s="24">
        <f t="shared" si="2"/>
        <v>6.4220183486238538</v>
      </c>
      <c r="N28" s="106">
        <f t="shared" si="2"/>
        <v>6.3211125158027803</v>
      </c>
      <c r="O28" s="24">
        <f t="shared" si="2"/>
        <v>7.3232323232323235</v>
      </c>
      <c r="P28" s="24">
        <f t="shared" si="2"/>
        <v>7.4719800747198004</v>
      </c>
      <c r="Q28" s="24">
        <f t="shared" si="2"/>
        <v>7.1518193224592226</v>
      </c>
      <c r="R28" s="24">
        <f t="shared" si="2"/>
        <v>6.5454545454545459</v>
      </c>
      <c r="S28" s="24">
        <f t="shared" si="2"/>
        <v>6.9050554870530201</v>
      </c>
      <c r="T28" s="106">
        <f t="shared" si="2"/>
        <v>6.8852459016393448</v>
      </c>
      <c r="U28" s="24">
        <f t="shared" si="2"/>
        <v>5.6886227544910177</v>
      </c>
      <c r="V28" s="24">
        <f t="shared" si="2"/>
        <v>4.941860465116279</v>
      </c>
      <c r="W28" s="24">
        <f t="shared" si="2"/>
        <v>5.5072463768115938</v>
      </c>
      <c r="X28" s="24">
        <f t="shared" si="2"/>
        <v>7.7142857142857135</v>
      </c>
      <c r="Y28" s="107">
        <f t="shared" si="2"/>
        <v>5.7591623036649215</v>
      </c>
      <c r="Z28" s="106">
        <f t="shared" si="2"/>
        <v>10.869565217391305</v>
      </c>
      <c r="AA28" s="25">
        <f t="shared" si="2"/>
        <v>10.416666666666668</v>
      </c>
      <c r="AB28" s="25">
        <f t="shared" si="2"/>
        <v>13.725490196078432</v>
      </c>
      <c r="AC28" s="25">
        <f t="shared" si="2"/>
        <v>14.000000000000002</v>
      </c>
      <c r="AD28" s="25">
        <f t="shared" ref="AD28" si="3">AD7/AD$6*100</f>
        <v>12</v>
      </c>
      <c r="AE28" s="114">
        <f t="shared" si="2"/>
        <v>15.254237288135593</v>
      </c>
    </row>
    <row r="29" spans="1:31" ht="15" customHeight="1" x14ac:dyDescent="0.2">
      <c r="A29" s="10" t="s">
        <v>3</v>
      </c>
      <c r="B29" s="106">
        <f t="shared" ref="B29:F29" si="4">B8/B$6*100</f>
        <v>11.966410076976906</v>
      </c>
      <c r="C29" s="24">
        <f t="shared" si="4"/>
        <v>12.078651685393259</v>
      </c>
      <c r="D29" s="24">
        <f t="shared" si="4"/>
        <v>12.206896551724137</v>
      </c>
      <c r="E29" s="24">
        <f t="shared" si="4"/>
        <v>12.323943661971832</v>
      </c>
      <c r="F29" s="24">
        <f t="shared" si="4"/>
        <v>12.327823691460054</v>
      </c>
      <c r="G29" s="24">
        <f t="shared" ref="G29:AE29" si="5">G8/G$6*100</f>
        <v>12.244897959183673</v>
      </c>
      <c r="H29" s="106">
        <f t="shared" si="5"/>
        <v>10.801393728222997</v>
      </c>
      <c r="I29" s="24">
        <f t="shared" si="5"/>
        <v>10.8</v>
      </c>
      <c r="J29" s="24">
        <f t="shared" si="5"/>
        <v>13.095238095238097</v>
      </c>
      <c r="K29" s="24">
        <f t="shared" si="5"/>
        <v>12.719298245614036</v>
      </c>
      <c r="L29" s="24">
        <f t="shared" si="5"/>
        <v>10.13215859030837</v>
      </c>
      <c r="M29" s="24">
        <f t="shared" si="5"/>
        <v>11.467889908256881</v>
      </c>
      <c r="N29" s="106">
        <f t="shared" si="5"/>
        <v>12.010113780025284</v>
      </c>
      <c r="O29" s="24">
        <f t="shared" si="5"/>
        <v>11.48989898989899</v>
      </c>
      <c r="P29" s="24">
        <f t="shared" si="5"/>
        <v>11.830635118306351</v>
      </c>
      <c r="Q29" s="24">
        <f t="shared" si="5"/>
        <v>12.421580928481808</v>
      </c>
      <c r="R29" s="24">
        <f t="shared" si="5"/>
        <v>12.969696969696971</v>
      </c>
      <c r="S29" s="24">
        <f t="shared" si="5"/>
        <v>11.837237977805179</v>
      </c>
      <c r="T29" s="106">
        <f t="shared" si="5"/>
        <v>12.786885245901638</v>
      </c>
      <c r="U29" s="24">
        <f t="shared" si="5"/>
        <v>14.071856287425149</v>
      </c>
      <c r="V29" s="24">
        <f t="shared" si="5"/>
        <v>11.918604651162791</v>
      </c>
      <c r="W29" s="24">
        <f t="shared" si="5"/>
        <v>11.884057971014492</v>
      </c>
      <c r="X29" s="24">
        <f t="shared" si="5"/>
        <v>12</v>
      </c>
      <c r="Y29" s="107">
        <f t="shared" si="5"/>
        <v>12.827225130890053</v>
      </c>
      <c r="Z29" s="106">
        <f t="shared" si="5"/>
        <v>13.043478260869565</v>
      </c>
      <c r="AA29" s="25">
        <f t="shared" si="5"/>
        <v>14.583333333333334</v>
      </c>
      <c r="AB29" s="25">
        <f t="shared" si="5"/>
        <v>15.686274509803921</v>
      </c>
      <c r="AC29" s="25">
        <f t="shared" si="5"/>
        <v>12</v>
      </c>
      <c r="AD29" s="25">
        <f t="shared" ref="AD29" si="6">AD8/AD$6*100</f>
        <v>14.000000000000002</v>
      </c>
      <c r="AE29" s="114">
        <f t="shared" si="5"/>
        <v>16.949152542372879</v>
      </c>
    </row>
    <row r="30" spans="1:31" ht="15" customHeight="1" x14ac:dyDescent="0.2">
      <c r="A30" s="10" t="s">
        <v>4</v>
      </c>
      <c r="B30" s="106">
        <f t="shared" ref="B30:F30" si="7">B9/B$6*100</f>
        <v>5.0384884534639607</v>
      </c>
      <c r="C30" s="24">
        <f t="shared" si="7"/>
        <v>5.547752808988764</v>
      </c>
      <c r="D30" s="24">
        <f t="shared" si="7"/>
        <v>5.1724137931034484</v>
      </c>
      <c r="E30" s="24">
        <f t="shared" si="7"/>
        <v>5.140845070422535</v>
      </c>
      <c r="F30" s="24">
        <f t="shared" si="7"/>
        <v>4.889807162534435</v>
      </c>
      <c r="G30" s="24">
        <f t="shared" ref="G30:AE30" si="8">G9/G$6*100</f>
        <v>4.8979591836734695</v>
      </c>
      <c r="H30" s="106">
        <f t="shared" si="8"/>
        <v>5.9233449477351918</v>
      </c>
      <c r="I30" s="24">
        <f t="shared" si="8"/>
        <v>8.4</v>
      </c>
      <c r="J30" s="24">
        <f t="shared" si="8"/>
        <v>5.1587301587301582</v>
      </c>
      <c r="K30" s="24">
        <f t="shared" si="8"/>
        <v>6.140350877192982</v>
      </c>
      <c r="L30" s="24">
        <f t="shared" si="8"/>
        <v>7.0484581497797363</v>
      </c>
      <c r="M30" s="24">
        <f t="shared" si="8"/>
        <v>5.0458715596330279</v>
      </c>
      <c r="N30" s="106">
        <f t="shared" si="8"/>
        <v>4.5512010113780024</v>
      </c>
      <c r="O30" s="24">
        <f t="shared" si="8"/>
        <v>4.5454545454545459</v>
      </c>
      <c r="P30" s="24">
        <f t="shared" si="8"/>
        <v>4.6077210460772102</v>
      </c>
      <c r="Q30" s="24">
        <f t="shared" si="8"/>
        <v>4.7678795483061487</v>
      </c>
      <c r="R30" s="24">
        <f t="shared" si="8"/>
        <v>4.3636363636363642</v>
      </c>
      <c r="S30" s="24">
        <f t="shared" si="8"/>
        <v>5.0554870530209621</v>
      </c>
      <c r="T30" s="106">
        <f t="shared" si="8"/>
        <v>5.9016393442622954</v>
      </c>
      <c r="U30" s="24">
        <f t="shared" si="8"/>
        <v>5.9880239520958085</v>
      </c>
      <c r="V30" s="24">
        <f t="shared" si="8"/>
        <v>6.6860465116279064</v>
      </c>
      <c r="W30" s="24">
        <f t="shared" si="8"/>
        <v>5.5072463768115938</v>
      </c>
      <c r="X30" s="24">
        <f t="shared" si="8"/>
        <v>4.8571428571428568</v>
      </c>
      <c r="Y30" s="107">
        <f t="shared" si="8"/>
        <v>4.7120418848167542</v>
      </c>
      <c r="Z30" s="106">
        <f t="shared" si="8"/>
        <v>2.1739130434782608</v>
      </c>
      <c r="AA30" s="25">
        <f t="shared" si="8"/>
        <v>4.1666666666666661</v>
      </c>
      <c r="AB30" s="25">
        <f t="shared" si="8"/>
        <v>3.9215686274509802</v>
      </c>
      <c r="AC30" s="25">
        <f t="shared" si="8"/>
        <v>4</v>
      </c>
      <c r="AD30" s="25">
        <f t="shared" ref="AD30" si="9">AD9/AD$6*100</f>
        <v>4</v>
      </c>
      <c r="AE30" s="114">
        <f t="shared" si="8"/>
        <v>3.3898305084745761</v>
      </c>
    </row>
    <row r="31" spans="1:31" ht="15" customHeight="1" x14ac:dyDescent="0.2">
      <c r="A31" s="10" t="s">
        <v>5</v>
      </c>
      <c r="B31" s="106">
        <f t="shared" ref="B31:F31" si="10">B10/B$6*100</f>
        <v>4.2687193841847444</v>
      </c>
      <c r="C31" s="24">
        <f t="shared" si="10"/>
        <v>4.4241573033707864</v>
      </c>
      <c r="D31" s="24">
        <f t="shared" si="10"/>
        <v>4.7586206896551717</v>
      </c>
      <c r="E31" s="24">
        <f t="shared" si="10"/>
        <v>4.3661971830985911</v>
      </c>
      <c r="F31" s="24">
        <f t="shared" si="10"/>
        <v>4.2011019283746558</v>
      </c>
      <c r="G31" s="24">
        <f t="shared" ref="G31:AE31" si="11">G10/G$6*100</f>
        <v>4.4897959183673466</v>
      </c>
      <c r="H31" s="106">
        <f t="shared" si="11"/>
        <v>2.7874564459930316</v>
      </c>
      <c r="I31" s="24">
        <f t="shared" si="11"/>
        <v>2.8000000000000003</v>
      </c>
      <c r="J31" s="24">
        <f t="shared" si="11"/>
        <v>3.1746031746031744</v>
      </c>
      <c r="K31" s="24">
        <f t="shared" si="11"/>
        <v>4.8245614035087714</v>
      </c>
      <c r="L31" s="24">
        <f t="shared" si="11"/>
        <v>3.0837004405286343</v>
      </c>
      <c r="M31" s="24">
        <f t="shared" si="11"/>
        <v>3.2110091743119269</v>
      </c>
      <c r="N31" s="106">
        <f t="shared" si="11"/>
        <v>4.5512010113780024</v>
      </c>
      <c r="O31" s="24">
        <f t="shared" si="11"/>
        <v>4.6717171717171722</v>
      </c>
      <c r="P31" s="24">
        <f t="shared" si="11"/>
        <v>5.3549190535491906</v>
      </c>
      <c r="Q31" s="24">
        <f t="shared" si="11"/>
        <v>4.7678795483061487</v>
      </c>
      <c r="R31" s="24">
        <f t="shared" si="11"/>
        <v>5.2121212121212128</v>
      </c>
      <c r="S31" s="24">
        <f t="shared" si="11"/>
        <v>5.7953144266337855</v>
      </c>
      <c r="T31" s="106">
        <f t="shared" si="11"/>
        <v>4.2622950819672125</v>
      </c>
      <c r="U31" s="24">
        <f t="shared" si="11"/>
        <v>4.4910179640718564</v>
      </c>
      <c r="V31" s="24">
        <f t="shared" si="11"/>
        <v>4.0697674418604652</v>
      </c>
      <c r="W31" s="24">
        <f t="shared" si="11"/>
        <v>2.8985507246376812</v>
      </c>
      <c r="X31" s="24">
        <f t="shared" si="11"/>
        <v>2</v>
      </c>
      <c r="Y31" s="107">
        <f t="shared" si="11"/>
        <v>2.0942408376963351</v>
      </c>
      <c r="Z31" s="106">
        <f t="shared" si="11"/>
        <v>8.695652173913043</v>
      </c>
      <c r="AA31" s="25">
        <f t="shared" si="11"/>
        <v>8.3333333333333321</v>
      </c>
      <c r="AB31" s="25">
        <f t="shared" si="11"/>
        <v>7.8431372549019605</v>
      </c>
      <c r="AC31" s="25">
        <f t="shared" si="11"/>
        <v>6</v>
      </c>
      <c r="AD31" s="25">
        <f t="shared" ref="AD31:AD41" si="12">AD10/AD$6*100</f>
        <v>8</v>
      </c>
      <c r="AE31" s="114">
        <f t="shared" si="11"/>
        <v>6.7796610169491522</v>
      </c>
    </row>
    <row r="32" spans="1:31" ht="15" customHeight="1" x14ac:dyDescent="0.2">
      <c r="A32" s="10" t="s">
        <v>6</v>
      </c>
      <c r="B32" s="106">
        <f t="shared" ref="B32:F32" si="13">B11/B$6*100</f>
        <v>1.2596221133659902</v>
      </c>
      <c r="C32" s="24">
        <f t="shared" si="13"/>
        <v>1.193820224719101</v>
      </c>
      <c r="D32" s="24">
        <f t="shared" si="13"/>
        <v>1.0344827586206897</v>
      </c>
      <c r="E32" s="24">
        <f t="shared" si="13"/>
        <v>1.1267605633802817</v>
      </c>
      <c r="F32" s="24">
        <f t="shared" si="13"/>
        <v>1.1019283746556474</v>
      </c>
      <c r="G32" s="24">
        <f t="shared" ref="G32:AE32" si="14">G11/G$6*100</f>
        <v>1.1564625850340136</v>
      </c>
      <c r="H32" s="106">
        <f t="shared" si="14"/>
        <v>2.0905923344947737</v>
      </c>
      <c r="I32" s="24">
        <f t="shared" si="14"/>
        <v>1.2</v>
      </c>
      <c r="J32" s="24">
        <f t="shared" si="14"/>
        <v>1.1904761904761905</v>
      </c>
      <c r="K32" s="24">
        <f t="shared" si="14"/>
        <v>1.3157894736842104</v>
      </c>
      <c r="L32" s="24">
        <f t="shared" si="14"/>
        <v>1.3215859030837005</v>
      </c>
      <c r="M32" s="24">
        <f t="shared" si="14"/>
        <v>1.3761467889908259</v>
      </c>
      <c r="N32" s="106">
        <f t="shared" si="14"/>
        <v>1.2642225031605563</v>
      </c>
      <c r="O32" s="24">
        <f t="shared" si="14"/>
        <v>1.1363636363636365</v>
      </c>
      <c r="P32" s="24">
        <f t="shared" si="14"/>
        <v>0.87173100871731013</v>
      </c>
      <c r="Q32" s="24">
        <f t="shared" si="14"/>
        <v>1.1292346298619824</v>
      </c>
      <c r="R32" s="24">
        <f t="shared" si="14"/>
        <v>1.0909090909090911</v>
      </c>
      <c r="S32" s="24">
        <f t="shared" si="14"/>
        <v>0.98643649815043155</v>
      </c>
      <c r="T32" s="106">
        <f t="shared" si="14"/>
        <v>0.32786885245901637</v>
      </c>
      <c r="U32" s="24">
        <f t="shared" si="14"/>
        <v>1.1976047904191618</v>
      </c>
      <c r="V32" s="24">
        <f t="shared" si="14"/>
        <v>1.1627906976744187</v>
      </c>
      <c r="W32" s="24">
        <f t="shared" si="14"/>
        <v>1.1594202898550725</v>
      </c>
      <c r="X32" s="24">
        <f t="shared" si="14"/>
        <v>1.1428571428571428</v>
      </c>
      <c r="Y32" s="107">
        <f t="shared" si="14"/>
        <v>1.5706806282722512</v>
      </c>
      <c r="Z32" s="106">
        <f t="shared" si="14"/>
        <v>2.1739130434782608</v>
      </c>
      <c r="AA32" s="25">
        <f t="shared" si="14"/>
        <v>2.083333333333333</v>
      </c>
      <c r="AB32" s="25">
        <f t="shared" si="14"/>
        <v>1.9607843137254901</v>
      </c>
      <c r="AC32" s="25" t="e">
        <f t="shared" si="14"/>
        <v>#VALUE!</v>
      </c>
      <c r="AD32" s="25" t="e">
        <f t="shared" si="12"/>
        <v>#VALUE!</v>
      </c>
      <c r="AE32" s="114" t="e">
        <f t="shared" si="14"/>
        <v>#VALUE!</v>
      </c>
    </row>
    <row r="33" spans="1:31" ht="15" customHeight="1" x14ac:dyDescent="0.2">
      <c r="A33" s="10" t="s">
        <v>7</v>
      </c>
      <c r="B33" s="106">
        <f t="shared" ref="B33:F33" si="15">B12/B$6*100</f>
        <v>4.7585724282715187</v>
      </c>
      <c r="C33" s="24">
        <f t="shared" si="15"/>
        <v>5.0561797752808983</v>
      </c>
      <c r="D33" s="24">
        <f t="shared" si="15"/>
        <v>4.8275862068965516</v>
      </c>
      <c r="E33" s="24">
        <f t="shared" si="15"/>
        <v>4.3661971830985911</v>
      </c>
      <c r="F33" s="24">
        <f t="shared" si="15"/>
        <v>4.2699724517906334</v>
      </c>
      <c r="G33" s="24">
        <f t="shared" ref="G33:AE33" si="16">G12/G$6*100</f>
        <v>4.2176870748299313</v>
      </c>
      <c r="H33" s="106">
        <f t="shared" si="16"/>
        <v>3.1358885017421603</v>
      </c>
      <c r="I33" s="24">
        <f t="shared" si="16"/>
        <v>4.3999999999999995</v>
      </c>
      <c r="J33" s="24">
        <f t="shared" si="16"/>
        <v>4.3650793650793647</v>
      </c>
      <c r="K33" s="24">
        <f t="shared" si="16"/>
        <v>3.5087719298245612</v>
      </c>
      <c r="L33" s="24">
        <f t="shared" si="16"/>
        <v>2.2026431718061676</v>
      </c>
      <c r="M33" s="24">
        <f t="shared" si="16"/>
        <v>3.669724770642202</v>
      </c>
      <c r="N33" s="106">
        <f t="shared" si="16"/>
        <v>6.4475347661188369</v>
      </c>
      <c r="O33" s="24">
        <f t="shared" si="16"/>
        <v>6.691919191919192</v>
      </c>
      <c r="P33" s="24">
        <f t="shared" si="16"/>
        <v>5.85305105853051</v>
      </c>
      <c r="Q33" s="24">
        <f t="shared" si="16"/>
        <v>5.395232120451694</v>
      </c>
      <c r="R33" s="24">
        <f t="shared" si="16"/>
        <v>4.9696969696969697</v>
      </c>
      <c r="S33" s="24">
        <f t="shared" si="16"/>
        <v>4.68557336621455</v>
      </c>
      <c r="T33" s="106">
        <f t="shared" si="16"/>
        <v>2.2950819672131146</v>
      </c>
      <c r="U33" s="24">
        <f t="shared" si="16"/>
        <v>2.0958083832335328</v>
      </c>
      <c r="V33" s="24">
        <f t="shared" si="16"/>
        <v>3.1976744186046515</v>
      </c>
      <c r="W33" s="24">
        <f t="shared" si="16"/>
        <v>2.6086956521739131</v>
      </c>
      <c r="X33" s="24">
        <f t="shared" si="16"/>
        <v>4</v>
      </c>
      <c r="Y33" s="107">
        <f t="shared" si="16"/>
        <v>3.664921465968586</v>
      </c>
      <c r="Z33" s="106">
        <f t="shared" si="16"/>
        <v>2.1739130434782608</v>
      </c>
      <c r="AA33" s="25">
        <f t="shared" si="16"/>
        <v>2.083333333333333</v>
      </c>
      <c r="AB33" s="25">
        <f t="shared" si="16"/>
        <v>1.9607843137254901</v>
      </c>
      <c r="AC33" s="25">
        <f t="shared" si="16"/>
        <v>4</v>
      </c>
      <c r="AD33" s="25">
        <f t="shared" si="12"/>
        <v>4</v>
      </c>
      <c r="AE33" s="114">
        <f t="shared" si="16"/>
        <v>3.3898305084745761</v>
      </c>
    </row>
    <row r="34" spans="1:31" ht="15" customHeight="1" x14ac:dyDescent="0.2">
      <c r="A34" s="10" t="s">
        <v>8</v>
      </c>
      <c r="B34" s="106">
        <f t="shared" ref="B34:F34" si="17">B13/B$6*100</f>
        <v>5.5983205038488455</v>
      </c>
      <c r="C34" s="24">
        <f t="shared" si="17"/>
        <v>5.547752808988764</v>
      </c>
      <c r="D34" s="24">
        <f t="shared" si="17"/>
        <v>5.7931034482758621</v>
      </c>
      <c r="E34" s="24">
        <f t="shared" si="17"/>
        <v>5.704225352112676</v>
      </c>
      <c r="F34" s="24">
        <f t="shared" si="17"/>
        <v>5.6473829201101928</v>
      </c>
      <c r="G34" s="24">
        <f t="shared" ref="G34:AE34" si="18">G13/G$6*100</f>
        <v>5.9863945578231288</v>
      </c>
      <c r="H34" s="106">
        <f t="shared" si="18"/>
        <v>5.2264808362369335</v>
      </c>
      <c r="I34" s="24">
        <f t="shared" si="18"/>
        <v>4.8</v>
      </c>
      <c r="J34" s="24">
        <f t="shared" si="18"/>
        <v>5.1587301587301582</v>
      </c>
      <c r="K34" s="24">
        <f t="shared" si="18"/>
        <v>6.140350877192982</v>
      </c>
      <c r="L34" s="24">
        <f t="shared" si="18"/>
        <v>7.4889867841409687</v>
      </c>
      <c r="M34" s="24">
        <f t="shared" si="18"/>
        <v>6.8807339449541285</v>
      </c>
      <c r="N34" s="106">
        <f t="shared" si="18"/>
        <v>4.9304677623261695</v>
      </c>
      <c r="O34" s="24">
        <f t="shared" si="18"/>
        <v>5.1767676767676765</v>
      </c>
      <c r="P34" s="24">
        <f t="shared" si="18"/>
        <v>5.7285180572851804</v>
      </c>
      <c r="Q34" s="24">
        <f t="shared" si="18"/>
        <v>5.144291091593475</v>
      </c>
      <c r="R34" s="24">
        <f t="shared" si="18"/>
        <v>4.6060606060606055</v>
      </c>
      <c r="S34" s="24">
        <f t="shared" si="18"/>
        <v>4.9321824907521581</v>
      </c>
      <c r="T34" s="106">
        <f t="shared" si="18"/>
        <v>7.5409836065573774</v>
      </c>
      <c r="U34" s="24">
        <f t="shared" si="18"/>
        <v>6.88622754491018</v>
      </c>
      <c r="V34" s="24">
        <f t="shared" si="18"/>
        <v>6.395348837209303</v>
      </c>
      <c r="W34" s="24">
        <f t="shared" si="18"/>
        <v>6.666666666666667</v>
      </c>
      <c r="X34" s="24">
        <f t="shared" si="18"/>
        <v>6.8571428571428577</v>
      </c>
      <c r="Y34" s="107">
        <f t="shared" si="18"/>
        <v>8.1151832460732987</v>
      </c>
      <c r="Z34" s="106">
        <f t="shared" si="18"/>
        <v>6.5217391304347823</v>
      </c>
      <c r="AA34" s="25">
        <f t="shared" si="18"/>
        <v>6.25</v>
      </c>
      <c r="AB34" s="25">
        <f t="shared" si="18"/>
        <v>5.8823529411764701</v>
      </c>
      <c r="AC34" s="25">
        <f t="shared" si="18"/>
        <v>6</v>
      </c>
      <c r="AD34" s="25">
        <f t="shared" si="12"/>
        <v>6</v>
      </c>
      <c r="AE34" s="114">
        <f t="shared" si="18"/>
        <v>3.3898305084745761</v>
      </c>
    </row>
    <row r="35" spans="1:31" ht="15" customHeight="1" x14ac:dyDescent="0.2">
      <c r="A35" s="10" t="s">
        <v>9</v>
      </c>
      <c r="B35" s="106">
        <f t="shared" ref="B35:F35" si="19">B14/B$6*100</f>
        <v>7.0678796361091676</v>
      </c>
      <c r="C35" s="24">
        <f t="shared" si="19"/>
        <v>7.0926966292134841</v>
      </c>
      <c r="D35" s="24">
        <f t="shared" si="19"/>
        <v>6.8965517241379306</v>
      </c>
      <c r="E35" s="24">
        <f t="shared" si="19"/>
        <v>7.183098591549296</v>
      </c>
      <c r="F35" s="24">
        <f t="shared" si="19"/>
        <v>7.0936639118457299</v>
      </c>
      <c r="G35" s="24">
        <f t="shared" ref="G35:AE35" si="20">G14/G$6*100</f>
        <v>6.9387755102040813</v>
      </c>
      <c r="H35" s="106">
        <f t="shared" si="20"/>
        <v>7.6655052264808354</v>
      </c>
      <c r="I35" s="24">
        <f t="shared" si="20"/>
        <v>7.1999999999999993</v>
      </c>
      <c r="J35" s="24">
        <f t="shared" si="20"/>
        <v>7.5396825396825395</v>
      </c>
      <c r="K35" s="24">
        <f t="shared" si="20"/>
        <v>7.8947368421052628</v>
      </c>
      <c r="L35" s="24">
        <f t="shared" si="20"/>
        <v>7.0484581497797363</v>
      </c>
      <c r="M35" s="24">
        <f t="shared" si="20"/>
        <v>6.4220183486238538</v>
      </c>
      <c r="N35" s="106">
        <f t="shared" si="20"/>
        <v>7.711757269279393</v>
      </c>
      <c r="O35" s="24">
        <f t="shared" si="20"/>
        <v>7.7020202020202015</v>
      </c>
      <c r="P35" s="24">
        <f t="shared" si="20"/>
        <v>6.6002490660024904</v>
      </c>
      <c r="Q35" s="24">
        <f t="shared" si="20"/>
        <v>6.6499372647427846</v>
      </c>
      <c r="R35" s="24">
        <f t="shared" si="20"/>
        <v>7.5151515151515147</v>
      </c>
      <c r="S35" s="24">
        <f t="shared" si="20"/>
        <v>6.9050554870530201</v>
      </c>
      <c r="T35" s="106">
        <f t="shared" si="20"/>
        <v>5.5737704918032787</v>
      </c>
      <c r="U35" s="24">
        <f t="shared" si="20"/>
        <v>6.2874251497005984</v>
      </c>
      <c r="V35" s="24">
        <f t="shared" si="20"/>
        <v>7.5581395348837201</v>
      </c>
      <c r="W35" s="24">
        <f t="shared" si="20"/>
        <v>8.695652173913043</v>
      </c>
      <c r="X35" s="24">
        <f t="shared" si="20"/>
        <v>6.8571428571428577</v>
      </c>
      <c r="Y35" s="107">
        <f t="shared" si="20"/>
        <v>7.8534031413612562</v>
      </c>
      <c r="Z35" s="106">
        <f t="shared" si="20"/>
        <v>2.1739130434782608</v>
      </c>
      <c r="AA35" s="25">
        <f t="shared" si="20"/>
        <v>2.083333333333333</v>
      </c>
      <c r="AB35" s="25">
        <f t="shared" si="20"/>
        <v>3.9215686274509802</v>
      </c>
      <c r="AC35" s="25">
        <f t="shared" si="20"/>
        <v>2</v>
      </c>
      <c r="AD35" s="25">
        <f t="shared" si="12"/>
        <v>2</v>
      </c>
      <c r="AE35" s="114">
        <f t="shared" si="20"/>
        <v>3.3898305084745761</v>
      </c>
    </row>
    <row r="36" spans="1:31" ht="15" customHeight="1" x14ac:dyDescent="0.2">
      <c r="A36" s="10" t="s">
        <v>10</v>
      </c>
      <c r="B36" s="106">
        <f t="shared" ref="B36:F36" si="21">B15/B$6*100</f>
        <v>6.5080475857242828</v>
      </c>
      <c r="C36" s="24">
        <f t="shared" si="21"/>
        <v>6.25</v>
      </c>
      <c r="D36" s="24">
        <f t="shared" si="21"/>
        <v>6.3448275862068968</v>
      </c>
      <c r="E36" s="24">
        <f t="shared" si="21"/>
        <v>6.4788732394366191</v>
      </c>
      <c r="F36" s="24">
        <f t="shared" si="21"/>
        <v>6.4738292011019283</v>
      </c>
      <c r="G36" s="24">
        <f t="shared" ref="G36:AE36" si="22">G15/G$6*100</f>
        <v>6.7346938775510203</v>
      </c>
      <c r="H36" s="106">
        <f t="shared" si="22"/>
        <v>6.968641114982578</v>
      </c>
      <c r="I36" s="24">
        <f t="shared" si="22"/>
        <v>6.4</v>
      </c>
      <c r="J36" s="24">
        <f t="shared" si="22"/>
        <v>5.1587301587301582</v>
      </c>
      <c r="K36" s="24">
        <f t="shared" si="22"/>
        <v>5.7017543859649118</v>
      </c>
      <c r="L36" s="24">
        <f t="shared" si="22"/>
        <v>4.8458149779735686</v>
      </c>
      <c r="M36" s="24">
        <f t="shared" si="22"/>
        <v>6.4220183486238538</v>
      </c>
      <c r="N36" s="106">
        <f t="shared" si="22"/>
        <v>5.8154235145385593</v>
      </c>
      <c r="O36" s="24">
        <f t="shared" si="22"/>
        <v>5.3030303030303028</v>
      </c>
      <c r="P36" s="24">
        <f t="shared" si="22"/>
        <v>5.85305105853051</v>
      </c>
      <c r="Q36" s="24">
        <f t="shared" si="22"/>
        <v>5.520702634880803</v>
      </c>
      <c r="R36" s="24">
        <f t="shared" si="22"/>
        <v>6.1818181818181817</v>
      </c>
      <c r="S36" s="24">
        <f t="shared" si="22"/>
        <v>7.1516646115906291</v>
      </c>
      <c r="T36" s="106">
        <f t="shared" si="22"/>
        <v>6.8852459016393448</v>
      </c>
      <c r="U36" s="24">
        <f t="shared" si="22"/>
        <v>7.7844311377245514</v>
      </c>
      <c r="V36" s="24">
        <f t="shared" si="22"/>
        <v>7.8488372093023253</v>
      </c>
      <c r="W36" s="24">
        <f t="shared" si="22"/>
        <v>8.695652173913043</v>
      </c>
      <c r="X36" s="24">
        <f t="shared" si="22"/>
        <v>7.7142857142857135</v>
      </c>
      <c r="Y36" s="107">
        <f t="shared" si="22"/>
        <v>5.7591623036649215</v>
      </c>
      <c r="Z36" s="106">
        <f t="shared" si="22"/>
        <v>13.043478260869565</v>
      </c>
      <c r="AA36" s="25">
        <f t="shared" si="22"/>
        <v>10.416666666666668</v>
      </c>
      <c r="AB36" s="25">
        <f t="shared" si="22"/>
        <v>9.8039215686274517</v>
      </c>
      <c r="AC36" s="25">
        <f t="shared" si="22"/>
        <v>10</v>
      </c>
      <c r="AD36" s="25">
        <f t="shared" si="12"/>
        <v>10</v>
      </c>
      <c r="AE36" s="114">
        <f t="shared" si="22"/>
        <v>8.4745762711864394</v>
      </c>
    </row>
    <row r="37" spans="1:31" ht="15" customHeight="1" x14ac:dyDescent="0.2">
      <c r="A37" s="10" t="s">
        <v>11</v>
      </c>
      <c r="B37" s="106">
        <f t="shared" ref="B37:F37" si="23">B16/B$6*100</f>
        <v>5.1784464660601817</v>
      </c>
      <c r="C37" s="24">
        <f t="shared" si="23"/>
        <v>5.2668539325842696</v>
      </c>
      <c r="D37" s="24">
        <f t="shared" si="23"/>
        <v>5.2413793103448274</v>
      </c>
      <c r="E37" s="24">
        <f t="shared" si="23"/>
        <v>5.28169014084507</v>
      </c>
      <c r="F37" s="24">
        <f t="shared" si="23"/>
        <v>5.6473829201101928</v>
      </c>
      <c r="G37" s="24">
        <f t="shared" ref="G37:AE37" si="24">G16/G$6*100</f>
        <v>5.3741496598639458</v>
      </c>
      <c r="H37" s="106">
        <f t="shared" si="24"/>
        <v>3.8327526132404177</v>
      </c>
      <c r="I37" s="24">
        <f t="shared" si="24"/>
        <v>4.8</v>
      </c>
      <c r="J37" s="24">
        <f t="shared" si="24"/>
        <v>5.9523809523809517</v>
      </c>
      <c r="K37" s="24">
        <f t="shared" si="24"/>
        <v>4.8245614035087714</v>
      </c>
      <c r="L37" s="24">
        <f t="shared" si="24"/>
        <v>6.607929515418502</v>
      </c>
      <c r="M37" s="24">
        <f t="shared" si="24"/>
        <v>5.0458715596330279</v>
      </c>
      <c r="N37" s="106">
        <f t="shared" si="24"/>
        <v>5.8154235145385593</v>
      </c>
      <c r="O37" s="24">
        <f t="shared" si="24"/>
        <v>5.5555555555555554</v>
      </c>
      <c r="P37" s="24">
        <f t="shared" si="24"/>
        <v>5.230386052303861</v>
      </c>
      <c r="Q37" s="24">
        <f t="shared" si="24"/>
        <v>5.7716436637390212</v>
      </c>
      <c r="R37" s="24">
        <f t="shared" si="24"/>
        <v>5.4545454545454541</v>
      </c>
      <c r="S37" s="24">
        <f t="shared" si="24"/>
        <v>5.6720098643649814</v>
      </c>
      <c r="T37" s="106">
        <f t="shared" si="24"/>
        <v>4.5901639344262293</v>
      </c>
      <c r="U37" s="24">
        <f t="shared" si="24"/>
        <v>4.7904191616766472</v>
      </c>
      <c r="V37" s="24">
        <f t="shared" si="24"/>
        <v>4.6511627906976747</v>
      </c>
      <c r="W37" s="24">
        <f t="shared" si="24"/>
        <v>4.63768115942029</v>
      </c>
      <c r="X37" s="24">
        <f t="shared" si="24"/>
        <v>6</v>
      </c>
      <c r="Y37" s="107">
        <f t="shared" si="24"/>
        <v>5.2356020942408374</v>
      </c>
      <c r="Z37" s="106">
        <f t="shared" si="24"/>
        <v>6.5217391304347823</v>
      </c>
      <c r="AA37" s="25">
        <f t="shared" si="24"/>
        <v>6.25</v>
      </c>
      <c r="AB37" s="25">
        <f t="shared" si="24"/>
        <v>5.8823529411764701</v>
      </c>
      <c r="AC37" s="25">
        <f t="shared" si="24"/>
        <v>4</v>
      </c>
      <c r="AD37" s="25">
        <f t="shared" si="12"/>
        <v>2</v>
      </c>
      <c r="AE37" s="114">
        <f t="shared" si="24"/>
        <v>3.3898305084745761</v>
      </c>
    </row>
    <row r="38" spans="1:31" ht="15" customHeight="1" x14ac:dyDescent="0.2">
      <c r="A38" s="10" t="s">
        <v>12</v>
      </c>
      <c r="B38" s="106">
        <f t="shared" ref="B38:F38" si="25">B17/B$6*100</f>
        <v>14.415675297410777</v>
      </c>
      <c r="C38" s="24">
        <f t="shared" si="25"/>
        <v>14.466292134831459</v>
      </c>
      <c r="D38" s="24">
        <f t="shared" si="25"/>
        <v>14.275862068965516</v>
      </c>
      <c r="E38" s="24">
        <f t="shared" si="25"/>
        <v>15.140845070422534</v>
      </c>
      <c r="F38" s="24">
        <f t="shared" si="25"/>
        <v>15.495867768595042</v>
      </c>
      <c r="G38" s="24">
        <f t="shared" ref="G38:AE38" si="26">G17/G$6*100</f>
        <v>15.306122448979592</v>
      </c>
      <c r="H38" s="106">
        <f t="shared" si="26"/>
        <v>14.982578397212542</v>
      </c>
      <c r="I38" s="24">
        <f t="shared" si="26"/>
        <v>16</v>
      </c>
      <c r="J38" s="24">
        <f t="shared" si="26"/>
        <v>15.476190476190476</v>
      </c>
      <c r="K38" s="24">
        <f t="shared" si="26"/>
        <v>14.035087719298245</v>
      </c>
      <c r="L38" s="24">
        <f t="shared" si="26"/>
        <v>14.096916299559473</v>
      </c>
      <c r="M38" s="24">
        <f t="shared" si="26"/>
        <v>13.302752293577983</v>
      </c>
      <c r="N38" s="106">
        <f t="shared" si="26"/>
        <v>14.664981036662454</v>
      </c>
      <c r="O38" s="24">
        <f t="shared" si="26"/>
        <v>14.646464646464647</v>
      </c>
      <c r="P38" s="24">
        <f t="shared" si="26"/>
        <v>13.947696139476962</v>
      </c>
      <c r="Q38" s="24">
        <f t="shared" si="26"/>
        <v>15.683814303638647</v>
      </c>
      <c r="R38" s="24">
        <f t="shared" si="26"/>
        <v>16.606060606060606</v>
      </c>
      <c r="S38" s="24">
        <f t="shared" si="26"/>
        <v>15.906288532675708</v>
      </c>
      <c r="T38" s="106">
        <f t="shared" si="26"/>
        <v>13.442622950819672</v>
      </c>
      <c r="U38" s="24">
        <f t="shared" si="26"/>
        <v>13.473053892215569</v>
      </c>
      <c r="V38" s="24">
        <f t="shared" si="26"/>
        <v>15.11627906976744</v>
      </c>
      <c r="W38" s="24">
        <f t="shared" si="26"/>
        <v>15.072463768115943</v>
      </c>
      <c r="X38" s="24">
        <f t="shared" si="26"/>
        <v>14.000000000000002</v>
      </c>
      <c r="Y38" s="107">
        <f t="shared" si="26"/>
        <v>15.968586387434556</v>
      </c>
      <c r="Z38" s="106">
        <f t="shared" si="26"/>
        <v>13.043478260869565</v>
      </c>
      <c r="AA38" s="25">
        <f t="shared" si="26"/>
        <v>10.416666666666668</v>
      </c>
      <c r="AB38" s="25">
        <f t="shared" si="26"/>
        <v>7.8431372549019605</v>
      </c>
      <c r="AC38" s="25">
        <f t="shared" si="26"/>
        <v>12</v>
      </c>
      <c r="AD38" s="25">
        <f t="shared" si="12"/>
        <v>14.000000000000002</v>
      </c>
      <c r="AE38" s="114">
        <f t="shared" si="26"/>
        <v>10.16949152542373</v>
      </c>
    </row>
    <row r="39" spans="1:31" ht="15" customHeight="1" x14ac:dyDescent="0.2">
      <c r="A39" s="10" t="s">
        <v>13</v>
      </c>
      <c r="B39" s="106">
        <f t="shared" ref="B39:F39" si="27">B18/B$6*100</f>
        <v>5.8782365290412875</v>
      </c>
      <c r="C39" s="24">
        <f t="shared" si="27"/>
        <v>6.320224719101124</v>
      </c>
      <c r="D39" s="24">
        <f t="shared" si="27"/>
        <v>6.5517241379310347</v>
      </c>
      <c r="E39" s="24">
        <f t="shared" si="27"/>
        <v>6.267605633802817</v>
      </c>
      <c r="F39" s="24">
        <f t="shared" si="27"/>
        <v>6.336088154269973</v>
      </c>
      <c r="G39" s="24">
        <f t="shared" ref="G39:AE39" si="28">G18/G$6*100</f>
        <v>6.3945578231292517</v>
      </c>
      <c r="H39" s="106">
        <f t="shared" si="28"/>
        <v>5.5749128919860631</v>
      </c>
      <c r="I39" s="24">
        <f t="shared" si="28"/>
        <v>6.4</v>
      </c>
      <c r="J39" s="24">
        <f t="shared" si="28"/>
        <v>5.9523809523809517</v>
      </c>
      <c r="K39" s="24">
        <f t="shared" si="28"/>
        <v>7.4561403508771926</v>
      </c>
      <c r="L39" s="24">
        <f t="shared" si="28"/>
        <v>9.251101321585903</v>
      </c>
      <c r="M39" s="24">
        <f t="shared" si="28"/>
        <v>9.6330275229357802</v>
      </c>
      <c r="N39" s="106">
        <f t="shared" si="28"/>
        <v>6.5739570164348917</v>
      </c>
      <c r="O39" s="24">
        <f t="shared" si="28"/>
        <v>6.8181818181818175</v>
      </c>
      <c r="P39" s="24">
        <f t="shared" si="28"/>
        <v>7.0983810709838115</v>
      </c>
      <c r="Q39" s="24">
        <f t="shared" si="28"/>
        <v>6.3989962358845673</v>
      </c>
      <c r="R39" s="24">
        <f t="shared" si="28"/>
        <v>6.3030303030303036</v>
      </c>
      <c r="S39" s="24">
        <f t="shared" si="28"/>
        <v>6.0419235511713936</v>
      </c>
      <c r="T39" s="106">
        <f t="shared" si="28"/>
        <v>4.5901639344262293</v>
      </c>
      <c r="U39" s="24">
        <f t="shared" si="28"/>
        <v>4.7904191616766472</v>
      </c>
      <c r="V39" s="24">
        <f t="shared" si="28"/>
        <v>5.5232558139534884</v>
      </c>
      <c r="W39" s="24">
        <f t="shared" si="28"/>
        <v>4.9275362318840585</v>
      </c>
      <c r="X39" s="24">
        <f t="shared" si="28"/>
        <v>4.2857142857142856</v>
      </c>
      <c r="Y39" s="107">
        <f t="shared" si="28"/>
        <v>5.2356020942408374</v>
      </c>
      <c r="Z39" s="106">
        <f t="shared" si="28"/>
        <v>4.3478260869565215</v>
      </c>
      <c r="AA39" s="25">
        <f t="shared" si="28"/>
        <v>8.3333333333333321</v>
      </c>
      <c r="AB39" s="25">
        <f t="shared" si="28"/>
        <v>7.8431372549019605</v>
      </c>
      <c r="AC39" s="25">
        <f t="shared" si="28"/>
        <v>8</v>
      </c>
      <c r="AD39" s="25">
        <f t="shared" si="12"/>
        <v>8</v>
      </c>
      <c r="AE39" s="114">
        <f t="shared" si="28"/>
        <v>6.7796610169491522</v>
      </c>
    </row>
    <row r="40" spans="1:31" ht="15" customHeight="1" x14ac:dyDescent="0.2">
      <c r="A40" s="10" t="s">
        <v>14</v>
      </c>
      <c r="B40" s="106">
        <f t="shared" ref="B40:F40" si="29">B19/B$6*100</f>
        <v>10.846745976207139</v>
      </c>
      <c r="C40" s="24">
        <f t="shared" si="29"/>
        <v>9.691011235955056</v>
      </c>
      <c r="D40" s="24">
        <f t="shared" si="29"/>
        <v>9.5172413793103434</v>
      </c>
      <c r="E40" s="24">
        <f t="shared" si="29"/>
        <v>9.577464788732394</v>
      </c>
      <c r="F40" s="24">
        <f t="shared" si="29"/>
        <v>9.5041322314049594</v>
      </c>
      <c r="G40" s="24">
        <f t="shared" ref="G40:AE40" si="30">G19/G$6*100</f>
        <v>9.4557823129251712</v>
      </c>
      <c r="H40" s="106">
        <f t="shared" si="30"/>
        <v>11.498257839721255</v>
      </c>
      <c r="I40" s="24">
        <f t="shared" si="30"/>
        <v>8.4</v>
      </c>
      <c r="J40" s="24">
        <f t="shared" si="30"/>
        <v>8.7301587301587293</v>
      </c>
      <c r="K40" s="24">
        <f t="shared" si="30"/>
        <v>9.6491228070175428</v>
      </c>
      <c r="L40" s="24">
        <f t="shared" si="30"/>
        <v>11.453744493392071</v>
      </c>
      <c r="M40" s="24">
        <f t="shared" si="30"/>
        <v>10.091743119266056</v>
      </c>
      <c r="N40" s="106">
        <f t="shared" si="30"/>
        <v>10.11378002528445</v>
      </c>
      <c r="O40" s="24">
        <f t="shared" si="30"/>
        <v>9.2171717171717162</v>
      </c>
      <c r="P40" s="24">
        <f t="shared" si="30"/>
        <v>9.4645080946450815</v>
      </c>
      <c r="Q40" s="24">
        <f t="shared" si="30"/>
        <v>8.5319949811794231</v>
      </c>
      <c r="R40" s="24">
        <f t="shared" si="30"/>
        <v>8.2424242424242422</v>
      </c>
      <c r="S40" s="24">
        <f t="shared" si="30"/>
        <v>8.5080147965474726</v>
      </c>
      <c r="T40" s="106">
        <f t="shared" si="30"/>
        <v>12.786885245901638</v>
      </c>
      <c r="U40" s="24">
        <f t="shared" si="30"/>
        <v>12.275449101796406</v>
      </c>
      <c r="V40" s="24">
        <f t="shared" si="30"/>
        <v>10.755813953488373</v>
      </c>
      <c r="W40" s="24">
        <f t="shared" si="30"/>
        <v>12.173913043478262</v>
      </c>
      <c r="X40" s="24">
        <f t="shared" si="30"/>
        <v>11.714285714285715</v>
      </c>
      <c r="Y40" s="107">
        <f t="shared" si="30"/>
        <v>11.2565445026178</v>
      </c>
      <c r="Z40" s="106">
        <f t="shared" si="30"/>
        <v>6.5217391304347823</v>
      </c>
      <c r="AA40" s="25">
        <f t="shared" si="30"/>
        <v>6.25</v>
      </c>
      <c r="AB40" s="25">
        <f t="shared" si="30"/>
        <v>5.8823529411764701</v>
      </c>
      <c r="AC40" s="25">
        <f t="shared" si="30"/>
        <v>8</v>
      </c>
      <c r="AD40" s="25">
        <f t="shared" si="12"/>
        <v>6</v>
      </c>
      <c r="AE40" s="114">
        <f t="shared" si="30"/>
        <v>8.4745762711864394</v>
      </c>
    </row>
    <row r="41" spans="1:31" ht="15" customHeight="1" x14ac:dyDescent="0.2">
      <c r="A41" s="10" t="s">
        <v>15</v>
      </c>
      <c r="B41" s="106">
        <f t="shared" ref="B41:F41" si="31">B20/B$6*100</f>
        <v>10.286913925822255</v>
      </c>
      <c r="C41" s="24">
        <f t="shared" si="31"/>
        <v>10.182584269662922</v>
      </c>
      <c r="D41" s="24">
        <f t="shared" si="31"/>
        <v>10.413793103448276</v>
      </c>
      <c r="E41" s="24">
        <f t="shared" si="31"/>
        <v>10.492957746478874</v>
      </c>
      <c r="F41" s="24">
        <f t="shared" si="31"/>
        <v>10.12396694214876</v>
      </c>
      <c r="G41" s="24">
        <f t="shared" ref="G41:AE41" si="32">G20/G$6*100</f>
        <v>9.9319727891156457</v>
      </c>
      <c r="H41" s="106">
        <f t="shared" si="32"/>
        <v>11.498257839721255</v>
      </c>
      <c r="I41" s="24">
        <f t="shared" si="32"/>
        <v>12</v>
      </c>
      <c r="J41" s="24">
        <f t="shared" si="32"/>
        <v>12.301587301587301</v>
      </c>
      <c r="K41" s="24">
        <f t="shared" si="32"/>
        <v>11.403508771929824</v>
      </c>
      <c r="L41" s="24">
        <f t="shared" si="32"/>
        <v>9.6916299559471373</v>
      </c>
      <c r="M41" s="24">
        <f t="shared" si="32"/>
        <v>11.009174311926607</v>
      </c>
      <c r="N41" s="106">
        <f t="shared" si="32"/>
        <v>9.2288242730720604</v>
      </c>
      <c r="O41" s="24">
        <f t="shared" si="32"/>
        <v>9.7222222222222232</v>
      </c>
      <c r="P41" s="24">
        <f t="shared" si="32"/>
        <v>10.08717310087173</v>
      </c>
      <c r="Q41" s="24">
        <f t="shared" si="32"/>
        <v>10.664993726474279</v>
      </c>
      <c r="R41" s="24">
        <f t="shared" si="32"/>
        <v>9.9393939393939394</v>
      </c>
      <c r="S41" s="24">
        <f t="shared" si="32"/>
        <v>9.6177558569667081</v>
      </c>
      <c r="T41" s="106">
        <f t="shared" si="32"/>
        <v>12.131147540983607</v>
      </c>
      <c r="U41" s="24">
        <f t="shared" si="32"/>
        <v>10.179640718562874</v>
      </c>
      <c r="V41" s="24">
        <f t="shared" si="32"/>
        <v>10.174418604651162</v>
      </c>
      <c r="W41" s="24">
        <f t="shared" si="32"/>
        <v>9.5652173913043477</v>
      </c>
      <c r="X41" s="24">
        <f t="shared" si="32"/>
        <v>10.857142857142858</v>
      </c>
      <c r="Y41" s="107">
        <f t="shared" si="32"/>
        <v>9.9476439790575917</v>
      </c>
      <c r="Z41" s="106">
        <f t="shared" si="32"/>
        <v>8.695652173913043</v>
      </c>
      <c r="AA41" s="25">
        <f t="shared" si="32"/>
        <v>8.3333333333333321</v>
      </c>
      <c r="AB41" s="25">
        <f t="shared" si="32"/>
        <v>7.8431372549019605</v>
      </c>
      <c r="AC41" s="25">
        <f t="shared" si="32"/>
        <v>10</v>
      </c>
      <c r="AD41" s="25">
        <f t="shared" si="12"/>
        <v>10</v>
      </c>
      <c r="AE41" s="114">
        <f t="shared" si="32"/>
        <v>10.16949152542373</v>
      </c>
    </row>
    <row r="43" spans="1:31" s="40" customFormat="1" ht="15" customHeight="1" x14ac:dyDescent="0.25">
      <c r="A43" s="39" t="s">
        <v>329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102"/>
      <c r="AD43" s="102"/>
      <c r="AE43" s="102"/>
    </row>
    <row r="44" spans="1:31" ht="7.5" customHeight="1" x14ac:dyDescent="0.2">
      <c r="A44" s="36"/>
      <c r="B44" s="36"/>
      <c r="C44" s="36"/>
      <c r="D44" s="36"/>
      <c r="E44" s="36"/>
      <c r="F44" s="36"/>
      <c r="G44" s="36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5" customHeight="1" thickBot="1" x14ac:dyDescent="0.25">
      <c r="A45" s="1" t="s">
        <v>0</v>
      </c>
      <c r="B45" s="1"/>
      <c r="C45" s="1"/>
      <c r="D45" s="1"/>
      <c r="E45" s="1"/>
      <c r="F45" s="1"/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E45" s="3" t="s">
        <v>118</v>
      </c>
    </row>
    <row r="46" spans="1:31" ht="15" customHeight="1" x14ac:dyDescent="0.2">
      <c r="A46" s="217" t="s">
        <v>38</v>
      </c>
      <c r="B46" s="212" t="s">
        <v>25</v>
      </c>
      <c r="C46" s="213"/>
      <c r="D46" s="213"/>
      <c r="E46" s="213"/>
      <c r="F46" s="213"/>
      <c r="G46" s="216"/>
      <c r="H46" s="212" t="s">
        <v>41</v>
      </c>
      <c r="I46" s="213"/>
      <c r="J46" s="213"/>
      <c r="K46" s="213"/>
      <c r="L46" s="213"/>
      <c r="M46" s="216"/>
      <c r="N46" s="212" t="s">
        <v>57</v>
      </c>
      <c r="O46" s="213"/>
      <c r="P46" s="213"/>
      <c r="Q46" s="213"/>
      <c r="R46" s="213"/>
      <c r="S46" s="216"/>
      <c r="T46" s="212" t="s">
        <v>58</v>
      </c>
      <c r="U46" s="213"/>
      <c r="V46" s="213"/>
      <c r="W46" s="213"/>
      <c r="X46" s="213"/>
      <c r="Y46" s="216"/>
      <c r="Z46" s="219" t="s">
        <v>23</v>
      </c>
      <c r="AA46" s="220"/>
      <c r="AB46" s="220"/>
      <c r="AC46" s="220"/>
      <c r="AD46" s="220"/>
      <c r="AE46" s="220"/>
    </row>
    <row r="47" spans="1:31" ht="15" customHeight="1" thickBot="1" x14ac:dyDescent="0.25">
      <c r="A47" s="218"/>
      <c r="B47" s="96">
        <v>2017</v>
      </c>
      <c r="C47" s="157">
        <v>2018</v>
      </c>
      <c r="D47" s="157">
        <v>2019</v>
      </c>
      <c r="E47" s="157">
        <v>2020</v>
      </c>
      <c r="F47" s="186">
        <v>2021</v>
      </c>
      <c r="G47" s="157">
        <v>2022</v>
      </c>
      <c r="H47" s="96">
        <v>2017</v>
      </c>
      <c r="I47" s="157">
        <v>2018</v>
      </c>
      <c r="J47" s="157">
        <v>2019</v>
      </c>
      <c r="K47" s="157">
        <v>2020</v>
      </c>
      <c r="L47" s="186">
        <v>2021</v>
      </c>
      <c r="M47" s="157">
        <v>2022</v>
      </c>
      <c r="N47" s="96">
        <v>2017</v>
      </c>
      <c r="O47" s="157">
        <v>2018</v>
      </c>
      <c r="P47" s="157">
        <v>2019</v>
      </c>
      <c r="Q47" s="157">
        <v>2020</v>
      </c>
      <c r="R47" s="186">
        <v>2021</v>
      </c>
      <c r="S47" s="157">
        <v>2022</v>
      </c>
      <c r="T47" s="96">
        <v>2017</v>
      </c>
      <c r="U47" s="157">
        <v>2018</v>
      </c>
      <c r="V47" s="157">
        <v>2019</v>
      </c>
      <c r="W47" s="157">
        <v>2020</v>
      </c>
      <c r="X47" s="50">
        <v>2021</v>
      </c>
      <c r="Y47" s="97">
        <v>2022</v>
      </c>
      <c r="Z47" s="96">
        <v>2017</v>
      </c>
      <c r="AA47" s="157">
        <v>2018</v>
      </c>
      <c r="AB47" s="157">
        <v>2019</v>
      </c>
      <c r="AC47" s="157">
        <v>2020</v>
      </c>
      <c r="AD47" s="50">
        <v>2021</v>
      </c>
      <c r="AE47" s="50">
        <v>2022</v>
      </c>
    </row>
    <row r="48" spans="1:31" ht="15" customHeight="1" x14ac:dyDescent="0.2">
      <c r="A48" s="4" t="s">
        <v>1</v>
      </c>
      <c r="B48" s="103">
        <v>100</v>
      </c>
      <c r="C48" s="22">
        <v>100</v>
      </c>
      <c r="D48" s="22">
        <v>100</v>
      </c>
      <c r="E48" s="22">
        <v>100</v>
      </c>
      <c r="F48" s="22">
        <v>100</v>
      </c>
      <c r="G48" s="22">
        <v>100</v>
      </c>
      <c r="H48" s="103">
        <f t="shared" ref="H48:M48" si="33">H6/(H6+N6+T6+Z6)*100</f>
        <v>20.083974807557734</v>
      </c>
      <c r="I48" s="22">
        <f t="shared" si="33"/>
        <v>17.556179775280899</v>
      </c>
      <c r="J48" s="22">
        <f t="shared" si="33"/>
        <v>17.379310344827587</v>
      </c>
      <c r="K48" s="22">
        <f t="shared" si="33"/>
        <v>16.056338028169016</v>
      </c>
      <c r="L48" s="22">
        <f t="shared" si="33"/>
        <v>15.633608815426998</v>
      </c>
      <c r="M48" s="22">
        <f t="shared" si="33"/>
        <v>14.829931972789115</v>
      </c>
      <c r="N48" s="103">
        <f t="shared" ref="N48:S48" si="34">N6/(H6+N6+T6+Z6)*100</f>
        <v>55.353393981805453</v>
      </c>
      <c r="O48" s="22">
        <f t="shared" si="34"/>
        <v>55.617977528089888</v>
      </c>
      <c r="P48" s="22">
        <f t="shared" si="34"/>
        <v>55.37931034482758</v>
      </c>
      <c r="Q48" s="22">
        <f t="shared" si="34"/>
        <v>56.126760563380287</v>
      </c>
      <c r="R48" s="22">
        <f t="shared" si="34"/>
        <v>56.81818181818182</v>
      </c>
      <c r="S48" s="22">
        <f t="shared" si="34"/>
        <v>55.170068027210881</v>
      </c>
      <c r="T48" s="103">
        <f t="shared" ref="T48:Y48" si="35">T6/(H6+N6+T6+Z6)*100</f>
        <v>21.343596920923723</v>
      </c>
      <c r="U48" s="22">
        <f t="shared" si="35"/>
        <v>23.45505617977528</v>
      </c>
      <c r="V48" s="22">
        <f t="shared" si="35"/>
        <v>23.724137931034484</v>
      </c>
      <c r="W48" s="22">
        <f t="shared" si="35"/>
        <v>24.295774647887324</v>
      </c>
      <c r="X48" s="22">
        <f t="shared" si="35"/>
        <v>24.104683195592287</v>
      </c>
      <c r="Y48" s="104">
        <f t="shared" si="35"/>
        <v>25.986394557823129</v>
      </c>
      <c r="Z48" s="103">
        <f t="shared" ref="Z48:AE48" si="36">Z6/(H6+N6+T6+Z6)*100</f>
        <v>3.2190342897130861</v>
      </c>
      <c r="AA48" s="23">
        <f t="shared" si="36"/>
        <v>3.3707865168539324</v>
      </c>
      <c r="AB48" s="23">
        <f t="shared" si="36"/>
        <v>3.5172413793103452</v>
      </c>
      <c r="AC48" s="23">
        <f t="shared" si="36"/>
        <v>3.5211267605633805</v>
      </c>
      <c r="AD48" s="23">
        <f t="shared" si="36"/>
        <v>3.443526170798898</v>
      </c>
      <c r="AE48" s="23">
        <f t="shared" si="36"/>
        <v>4.0136054421768712</v>
      </c>
    </row>
    <row r="49" spans="1:31" ht="15" customHeight="1" x14ac:dyDescent="0.2">
      <c r="A49" s="7" t="s">
        <v>2</v>
      </c>
      <c r="B49" s="106">
        <v>100</v>
      </c>
      <c r="C49" s="24">
        <v>100</v>
      </c>
      <c r="D49" s="24">
        <v>100</v>
      </c>
      <c r="E49" s="24">
        <v>100</v>
      </c>
      <c r="F49" s="24">
        <v>100</v>
      </c>
      <c r="G49" s="24">
        <v>100</v>
      </c>
      <c r="H49" s="106">
        <f t="shared" ref="H49:H62" si="37">H7/(H7+N7+T7+Z7)*100</f>
        <v>23.232323232323232</v>
      </c>
      <c r="I49" s="24">
        <f>I7/(I7+O7+U7+AA7)*100</f>
        <v>16.326530612244898</v>
      </c>
      <c r="J49" s="24">
        <f>J7/(J7+P7+V7+AB7)*100</f>
        <v>16.831683168316832</v>
      </c>
      <c r="K49" s="24">
        <f>K7/(K7+Q7+W7+AC7)*100</f>
        <v>10.75268817204301</v>
      </c>
      <c r="L49" s="24">
        <f>L7/(L7+R7+X7+AD7)*100</f>
        <v>13</v>
      </c>
      <c r="M49" s="24">
        <f t="shared" ref="M49:M52" si="38">M7/(M7+S7+Y7+AE7)*100</f>
        <v>13.861386138613863</v>
      </c>
      <c r="N49" s="106">
        <f t="shared" ref="N49:N62" si="39">N7/(H7+N7+T7+Z7)*100</f>
        <v>50.505050505050505</v>
      </c>
      <c r="O49" s="24">
        <f t="shared" ref="O49:R50" si="40">O7/(I7+O7+U7+AA7)*100</f>
        <v>59.183673469387756</v>
      </c>
      <c r="P49" s="24">
        <f t="shared" si="40"/>
        <v>59.405940594059402</v>
      </c>
      <c r="Q49" s="24">
        <f t="shared" si="40"/>
        <v>61.29032258064516</v>
      </c>
      <c r="R49" s="24">
        <f t="shared" si="40"/>
        <v>54</v>
      </c>
      <c r="S49" s="24">
        <f t="shared" ref="S49:S52" si="41">S7/(M7+S7+Y7+AE7)*100</f>
        <v>55.445544554455452</v>
      </c>
      <c r="T49" s="106">
        <f t="shared" ref="T49:T62" si="42">T7/(H7+N7+T7+Z7)*100</f>
        <v>21.212121212121211</v>
      </c>
      <c r="U49" s="24">
        <f>U7/(I7+O7+U7+AA7)*100</f>
        <v>19.387755102040817</v>
      </c>
      <c r="V49" s="24">
        <f>V7/(J7+P7+V7+AB7)*100</f>
        <v>16.831683168316832</v>
      </c>
      <c r="W49" s="24">
        <f>W7/(K7+Q7+W7+AC7)*100</f>
        <v>20.43010752688172</v>
      </c>
      <c r="X49" s="24">
        <f>X7/(L7+R7+X7+AD7)*100</f>
        <v>27</v>
      </c>
      <c r="Y49" s="107">
        <f t="shared" ref="Y49:Y52" si="43">Y7/(M7+S7+Y7+AE7)*100</f>
        <v>21.782178217821784</v>
      </c>
      <c r="Z49" s="106">
        <f t="shared" ref="Z49:Z62" si="44">Z7/(H7+N7+T7+Z7)*100</f>
        <v>5.0505050505050502</v>
      </c>
      <c r="AA49" s="25">
        <f t="shared" ref="AA49:AA62" si="45">AA7/(I7+O7+U7+AA7)*100</f>
        <v>5.1020408163265305</v>
      </c>
      <c r="AB49" s="25">
        <f t="shared" ref="AB49:AD54" si="46">AB7/(J7+P7+V7+AB7)*100</f>
        <v>6.9306930693069315</v>
      </c>
      <c r="AC49" s="25">
        <f t="shared" ref="AC49:AD54" si="47">AC7/(K7+Q7+W7+AC7)*100</f>
        <v>7.5268817204301079</v>
      </c>
      <c r="AD49" s="25">
        <f t="shared" si="47"/>
        <v>6</v>
      </c>
      <c r="AE49" s="25">
        <f t="shared" ref="AE49:AE62" si="48">AE7/(M7+S7+Y7+AE7)*100</f>
        <v>8.9108910891089099</v>
      </c>
    </row>
    <row r="50" spans="1:31" ht="15" customHeight="1" x14ac:dyDescent="0.2">
      <c r="A50" s="10" t="s">
        <v>3</v>
      </c>
      <c r="B50" s="106">
        <v>100</v>
      </c>
      <c r="C50" s="24">
        <v>100</v>
      </c>
      <c r="D50" s="24">
        <v>100</v>
      </c>
      <c r="E50" s="24">
        <v>100</v>
      </c>
      <c r="F50" s="24">
        <v>100</v>
      </c>
      <c r="G50" s="24">
        <v>100</v>
      </c>
      <c r="H50" s="106">
        <f t="shared" si="37"/>
        <v>18.128654970760234</v>
      </c>
      <c r="I50" s="24">
        <f>I8/(I8+O8+U8+AA8)*100</f>
        <v>15.697674418604651</v>
      </c>
      <c r="J50" s="24">
        <f t="shared" ref="J50:L50" si="49">J8/(J8+P8+V8+AB8)*100</f>
        <v>18.64406779661017</v>
      </c>
      <c r="K50" s="24">
        <f t="shared" si="49"/>
        <v>16.571428571428569</v>
      </c>
      <c r="L50" s="24">
        <f t="shared" si="49"/>
        <v>12.849162011173185</v>
      </c>
      <c r="M50" s="24">
        <f t="shared" si="38"/>
        <v>13.888888888888889</v>
      </c>
      <c r="N50" s="106">
        <f t="shared" si="39"/>
        <v>55.555555555555557</v>
      </c>
      <c r="O50" s="24">
        <f t="shared" si="40"/>
        <v>52.906976744186053</v>
      </c>
      <c r="P50" s="24">
        <f t="shared" si="40"/>
        <v>53.672316384180796</v>
      </c>
      <c r="Q50" s="24">
        <f t="shared" si="40"/>
        <v>56.571428571428569</v>
      </c>
      <c r="R50" s="24">
        <f t="shared" si="40"/>
        <v>59.77653631284916</v>
      </c>
      <c r="S50" s="24">
        <f t="shared" si="41"/>
        <v>53.333333333333336</v>
      </c>
      <c r="T50" s="106">
        <f t="shared" si="42"/>
        <v>22.807017543859647</v>
      </c>
      <c r="U50" s="24">
        <f>U8/(I8+O8+U8+AA8)*100</f>
        <v>27.325581395348834</v>
      </c>
      <c r="V50" s="24">
        <f t="shared" ref="V50:X50" si="50">V8/(J8+P8+V8+AB8)*100</f>
        <v>23.163841807909606</v>
      </c>
      <c r="W50" s="24">
        <f t="shared" si="50"/>
        <v>23.428571428571431</v>
      </c>
      <c r="X50" s="24">
        <f t="shared" si="50"/>
        <v>23.463687150837988</v>
      </c>
      <c r="Y50" s="107">
        <f t="shared" si="43"/>
        <v>27.222222222222221</v>
      </c>
      <c r="Z50" s="106">
        <f t="shared" si="44"/>
        <v>3.5087719298245612</v>
      </c>
      <c r="AA50" s="25">
        <f t="shared" ref="AA50:AA52" si="51">AA8/(I8+O8+U8+AA8)*100</f>
        <v>4.0697674418604652</v>
      </c>
      <c r="AB50" s="25">
        <f t="shared" ref="AB50:AB52" si="52">AB8/(J8+P8+V8+AB8)*100</f>
        <v>4.5197740112994351</v>
      </c>
      <c r="AC50" s="25">
        <f t="shared" ref="AC50:AC52" si="53">AC8/(K8+Q8+W8+AC8)*100</f>
        <v>3.4285714285714288</v>
      </c>
      <c r="AD50" s="25">
        <f t="shared" ref="AD50:AD52" si="54">AD8/(L8+R8+X8+AD8)*100</f>
        <v>3.9106145251396649</v>
      </c>
      <c r="AE50" s="25">
        <f t="shared" si="48"/>
        <v>5.5555555555555554</v>
      </c>
    </row>
    <row r="51" spans="1:31" ht="15" customHeight="1" x14ac:dyDescent="0.2">
      <c r="A51" s="10" t="s">
        <v>4</v>
      </c>
      <c r="B51" s="106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6">
        <f t="shared" si="37"/>
        <v>23.611111111111111</v>
      </c>
      <c r="I51" s="24">
        <f>I9/(I9+O9+U9+AA9)*100</f>
        <v>26.582278481012654</v>
      </c>
      <c r="J51" s="24">
        <f t="shared" ref="J51:L51" si="55">J9/(J9+P9+V9+AB9)*100</f>
        <v>17.333333333333336</v>
      </c>
      <c r="K51" s="24">
        <f t="shared" si="55"/>
        <v>19.17808219178082</v>
      </c>
      <c r="L51" s="24">
        <f t="shared" si="55"/>
        <v>22.535211267605636</v>
      </c>
      <c r="M51" s="24">
        <f t="shared" si="38"/>
        <v>15.277777777777779</v>
      </c>
      <c r="N51" s="106">
        <f t="shared" si="39"/>
        <v>50</v>
      </c>
      <c r="O51" s="24">
        <f>O9/(I9+O9+U9+AA9)*100</f>
        <v>45.569620253164558</v>
      </c>
      <c r="P51" s="24">
        <f t="shared" ref="P51:R51" si="56">P9/(J9+P9+V9+AB9)*100</f>
        <v>49.333333333333336</v>
      </c>
      <c r="Q51" s="24">
        <f t="shared" si="56"/>
        <v>52.054794520547944</v>
      </c>
      <c r="R51" s="24">
        <f t="shared" si="56"/>
        <v>50.704225352112672</v>
      </c>
      <c r="S51" s="24">
        <f t="shared" si="41"/>
        <v>56.944444444444443</v>
      </c>
      <c r="T51" s="106">
        <f t="shared" si="42"/>
        <v>25</v>
      </c>
      <c r="U51" s="24">
        <f>U9/(I9+O9+U9+AA9)*100</f>
        <v>25.316455696202532</v>
      </c>
      <c r="V51" s="24">
        <f t="shared" ref="V51:X51" si="57">V9/(J9+P9+V9+AB9)*100</f>
        <v>30.666666666666664</v>
      </c>
      <c r="W51" s="24">
        <f t="shared" si="57"/>
        <v>26.027397260273972</v>
      </c>
      <c r="X51" s="24">
        <f t="shared" si="57"/>
        <v>23.943661971830984</v>
      </c>
      <c r="Y51" s="107">
        <f t="shared" si="43"/>
        <v>25</v>
      </c>
      <c r="Z51" s="106">
        <f t="shared" si="44"/>
        <v>1.3888888888888888</v>
      </c>
      <c r="AA51" s="25">
        <f t="shared" si="51"/>
        <v>2.5316455696202533</v>
      </c>
      <c r="AB51" s="25">
        <f t="shared" si="52"/>
        <v>2.666666666666667</v>
      </c>
      <c r="AC51" s="25">
        <f t="shared" si="53"/>
        <v>2.7397260273972601</v>
      </c>
      <c r="AD51" s="25">
        <f t="shared" si="54"/>
        <v>2.8169014084507045</v>
      </c>
      <c r="AE51" s="25">
        <f t="shared" si="48"/>
        <v>2.7777777777777777</v>
      </c>
    </row>
    <row r="52" spans="1:31" ht="15" customHeight="1" x14ac:dyDescent="0.2">
      <c r="A52" s="10" t="s">
        <v>5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 t="shared" si="37"/>
        <v>13.114754098360656</v>
      </c>
      <c r="I52" s="24">
        <f>I10/(I10+O10+U10+AA10)*100</f>
        <v>11.111111111111111</v>
      </c>
      <c r="J52" s="24">
        <f t="shared" ref="J52:L52" si="58">J10/(J10+P10+V10+AB10)*100</f>
        <v>11.594202898550725</v>
      </c>
      <c r="K52" s="24">
        <f t="shared" si="58"/>
        <v>17.741935483870968</v>
      </c>
      <c r="L52" s="24">
        <f t="shared" si="58"/>
        <v>11.475409836065573</v>
      </c>
      <c r="M52" s="24">
        <f t="shared" si="38"/>
        <v>10.606060606060606</v>
      </c>
      <c r="N52" s="106">
        <f t="shared" si="39"/>
        <v>59.016393442622949</v>
      </c>
      <c r="O52" s="24">
        <f>O10/(I10+O10+U10+AA10)*100</f>
        <v>58.730158730158735</v>
      </c>
      <c r="P52" s="24">
        <f t="shared" ref="P52:R52" si="59">P10/(J10+P10+V10+AB10)*100</f>
        <v>62.318840579710141</v>
      </c>
      <c r="Q52" s="24">
        <f t="shared" si="59"/>
        <v>61.29032258064516</v>
      </c>
      <c r="R52" s="24">
        <f t="shared" si="59"/>
        <v>70.491803278688522</v>
      </c>
      <c r="S52" s="24">
        <f t="shared" si="41"/>
        <v>71.212121212121218</v>
      </c>
      <c r="T52" s="106">
        <f t="shared" si="42"/>
        <v>21.311475409836063</v>
      </c>
      <c r="U52" s="24">
        <f>U10/(I10+O10+U10+AA10)*100</f>
        <v>23.809523809523807</v>
      </c>
      <c r="V52" s="24">
        <f t="shared" ref="V52:X52" si="60">V10/(J10+P10+V10+AB10)*100</f>
        <v>20.289855072463769</v>
      </c>
      <c r="W52" s="24">
        <f t="shared" si="60"/>
        <v>16.129032258064516</v>
      </c>
      <c r="X52" s="24">
        <f t="shared" si="60"/>
        <v>11.475409836065573</v>
      </c>
      <c r="Y52" s="107">
        <f t="shared" si="43"/>
        <v>12.121212121212121</v>
      </c>
      <c r="Z52" s="106">
        <f t="shared" si="44"/>
        <v>6.557377049180328</v>
      </c>
      <c r="AA52" s="25">
        <f t="shared" si="51"/>
        <v>6.3492063492063489</v>
      </c>
      <c r="AB52" s="25">
        <f t="shared" si="52"/>
        <v>5.7971014492753623</v>
      </c>
      <c r="AC52" s="25">
        <f t="shared" si="53"/>
        <v>4.838709677419355</v>
      </c>
      <c r="AD52" s="25">
        <f t="shared" si="54"/>
        <v>6.557377049180328</v>
      </c>
      <c r="AE52" s="25">
        <f t="shared" si="48"/>
        <v>6.0606060606060606</v>
      </c>
    </row>
    <row r="53" spans="1:31" ht="15" customHeight="1" x14ac:dyDescent="0.2">
      <c r="A53" s="10" t="s">
        <v>6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si="37"/>
        <v>33.333333333333329</v>
      </c>
      <c r="I53" s="24">
        <f t="shared" ref="I53:I62" si="61">I11/(I11+O11+U11+AA11)*100</f>
        <v>17.647058823529413</v>
      </c>
      <c r="J53" s="24">
        <f t="shared" ref="J53:L54" si="62">J11/(J11+P11+V11+AB11)*100</f>
        <v>20</v>
      </c>
      <c r="K53" s="24">
        <f>K11/(K11+Q11+W11)*100</f>
        <v>18.75</v>
      </c>
      <c r="L53" s="24">
        <f>L11/(L11+R11+X11)*100</f>
        <v>18.75</v>
      </c>
      <c r="M53" s="24">
        <f>M11/(M11+S11+Y11)*100</f>
        <v>17.647058823529413</v>
      </c>
      <c r="N53" s="106">
        <f t="shared" si="39"/>
        <v>55.555555555555557</v>
      </c>
      <c r="O53" s="24">
        <f t="shared" ref="O53:O62" si="63">O11/(I11+O11+U11+AA11)*100</f>
        <v>52.941176470588239</v>
      </c>
      <c r="P53" s="24">
        <f t="shared" ref="P53:R54" si="64">P11/(J11+P11+V11+AB11)*100</f>
        <v>46.666666666666664</v>
      </c>
      <c r="Q53" s="24">
        <f>Q11/(K11+Q11+W11)*100</f>
        <v>56.25</v>
      </c>
      <c r="R53" s="24">
        <f>R11/(L11+R11+X11)*100</f>
        <v>56.25</v>
      </c>
      <c r="S53" s="24">
        <f>S11/(M11+S11+Y11)*100</f>
        <v>47.058823529411761</v>
      </c>
      <c r="T53" s="106">
        <f t="shared" si="42"/>
        <v>5.5555555555555554</v>
      </c>
      <c r="U53" s="24">
        <f t="shared" ref="U53:U62" si="65">U11/(I11+O11+U11+AA11)*100</f>
        <v>23.52941176470588</v>
      </c>
      <c r="V53" s="24">
        <f t="shared" ref="V53:X54" si="66">V11/(J11+P11+V11+AB11)*100</f>
        <v>26.666666666666668</v>
      </c>
      <c r="W53" s="24">
        <f>W11/(K11+Q11+W11)*100</f>
        <v>25</v>
      </c>
      <c r="X53" s="24">
        <f>X11/(L11+R11+X11)*100</f>
        <v>25</v>
      </c>
      <c r="Y53" s="24">
        <f>Y11/(M11+S11+Y11)*100</f>
        <v>35.294117647058826</v>
      </c>
      <c r="Z53" s="106">
        <f t="shared" si="44"/>
        <v>5.5555555555555554</v>
      </c>
      <c r="AA53" s="25">
        <f t="shared" si="45"/>
        <v>5.8823529411764701</v>
      </c>
      <c r="AB53" s="25">
        <f t="shared" si="46"/>
        <v>6.666666666666667</v>
      </c>
      <c r="AC53" s="25" t="e">
        <f t="shared" si="47"/>
        <v>#VALUE!</v>
      </c>
      <c r="AD53" s="25" t="e">
        <f t="shared" si="47"/>
        <v>#VALUE!</v>
      </c>
      <c r="AE53" s="25" t="e">
        <f t="shared" si="48"/>
        <v>#VALUE!</v>
      </c>
    </row>
    <row r="54" spans="1:31" ht="15" customHeight="1" x14ac:dyDescent="0.2">
      <c r="A54" s="10" t="s">
        <v>7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37"/>
        <v>13.23529411764706</v>
      </c>
      <c r="I54" s="24">
        <f t="shared" si="61"/>
        <v>15.277777777777779</v>
      </c>
      <c r="J54" s="24">
        <f t="shared" si="62"/>
        <v>15.714285714285714</v>
      </c>
      <c r="K54" s="24">
        <f t="shared" ref="K54" si="67">K12/(K12+Q12+W12+AC12)*100</f>
        <v>12.903225806451612</v>
      </c>
      <c r="L54" s="24">
        <f t="shared" si="62"/>
        <v>8.064516129032258</v>
      </c>
      <c r="M54" s="24">
        <f t="shared" ref="M54:M62" si="68">M12/(M12+S12+Y12+AE12)*100</f>
        <v>12.903225806451612</v>
      </c>
      <c r="N54" s="106">
        <f t="shared" si="39"/>
        <v>75</v>
      </c>
      <c r="O54" s="24">
        <f t="shared" si="63"/>
        <v>73.611111111111114</v>
      </c>
      <c r="P54" s="24">
        <f t="shared" si="64"/>
        <v>67.142857142857139</v>
      </c>
      <c r="Q54" s="24">
        <f t="shared" ref="Q54" si="69">Q12/(K12+Q12+W12+AC12)*100</f>
        <v>69.354838709677423</v>
      </c>
      <c r="R54" s="24">
        <f t="shared" si="64"/>
        <v>66.129032258064512</v>
      </c>
      <c r="S54" s="24">
        <f t="shared" ref="S54:S62" si="70">S12/(M12+S12+Y12+AE12)*100</f>
        <v>61.29032258064516</v>
      </c>
      <c r="T54" s="106">
        <f t="shared" si="42"/>
        <v>10.294117647058822</v>
      </c>
      <c r="U54" s="24">
        <f t="shared" si="65"/>
        <v>9.7222222222222232</v>
      </c>
      <c r="V54" s="24">
        <f t="shared" si="66"/>
        <v>15.714285714285714</v>
      </c>
      <c r="W54" s="24">
        <f t="shared" ref="W54" si="71">W12/(K12+Q12+W12+AC12)*100</f>
        <v>14.516129032258066</v>
      </c>
      <c r="X54" s="24">
        <f t="shared" si="66"/>
        <v>22.58064516129032</v>
      </c>
      <c r="Y54" s="107">
        <f t="shared" ref="Y54:Y62" si="72">Y12/(M12+S12+Y12+AE12)*100</f>
        <v>22.58064516129032</v>
      </c>
      <c r="Z54" s="106">
        <f t="shared" si="44"/>
        <v>1.4705882352941175</v>
      </c>
      <c r="AA54" s="25">
        <f t="shared" si="45"/>
        <v>1.3888888888888888</v>
      </c>
      <c r="AB54" s="25">
        <f t="shared" si="46"/>
        <v>1.4285714285714286</v>
      </c>
      <c r="AC54" s="25">
        <f t="shared" si="47"/>
        <v>3.225806451612903</v>
      </c>
      <c r="AD54" s="25">
        <f t="shared" si="46"/>
        <v>3.225806451612903</v>
      </c>
      <c r="AE54" s="25">
        <f t="shared" si="48"/>
        <v>3.225806451612903</v>
      </c>
    </row>
    <row r="55" spans="1:31" ht="15" customHeight="1" x14ac:dyDescent="0.2">
      <c r="A55" s="10" t="s">
        <v>8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 t="shared" si="37"/>
        <v>18.75</v>
      </c>
      <c r="I55" s="24">
        <f t="shared" si="61"/>
        <v>15.18987341772152</v>
      </c>
      <c r="J55" s="24">
        <f t="shared" ref="J55:J62" si="73">J13/(J13+P13+V13+AB13)*100</f>
        <v>15.476190476190476</v>
      </c>
      <c r="K55" s="24">
        <f t="shared" ref="K55:K62" si="74">K13/(K13+Q13+W13+AC13)*100</f>
        <v>17.283950617283949</v>
      </c>
      <c r="L55" s="24">
        <f t="shared" ref="L55:L62" si="75">L13/(L13+R13+X13+AD13)*100</f>
        <v>20.73170731707317</v>
      </c>
      <c r="M55" s="24">
        <f t="shared" si="68"/>
        <v>17.045454545454543</v>
      </c>
      <c r="N55" s="106">
        <f t="shared" si="39"/>
        <v>48.75</v>
      </c>
      <c r="O55" s="24">
        <f t="shared" si="63"/>
        <v>51.898734177215189</v>
      </c>
      <c r="P55" s="24">
        <f t="shared" ref="P55:P62" si="76">P13/(J13+P13+V13+AB13)*100</f>
        <v>54.761904761904766</v>
      </c>
      <c r="Q55" s="24">
        <f t="shared" ref="Q55:Q62" si="77">Q13/(K13+Q13+W13+AC13)*100</f>
        <v>50.617283950617285</v>
      </c>
      <c r="R55" s="24">
        <f t="shared" ref="R55:R62" si="78">R13/(L13+R13+X13+AD13)*100</f>
        <v>46.341463414634148</v>
      </c>
      <c r="S55" s="24">
        <f t="shared" si="70"/>
        <v>45.454545454545453</v>
      </c>
      <c r="T55" s="106">
        <f t="shared" si="42"/>
        <v>28.749999999999996</v>
      </c>
      <c r="U55" s="24">
        <f t="shared" si="65"/>
        <v>29.11392405063291</v>
      </c>
      <c r="V55" s="24">
        <f t="shared" ref="V55:V62" si="79">V13/(J13+P13+V13+AB13)*100</f>
        <v>26.190476190476193</v>
      </c>
      <c r="W55" s="24">
        <f t="shared" ref="W55:W62" si="80">W13/(K13+Q13+W13+AC13)*100</f>
        <v>28.39506172839506</v>
      </c>
      <c r="X55" s="24">
        <f t="shared" ref="X55:X62" si="81">X13/(L13+R13+X13+AD13)*100</f>
        <v>29.268292682926827</v>
      </c>
      <c r="Y55" s="107">
        <f t="shared" si="72"/>
        <v>35.227272727272727</v>
      </c>
      <c r="Z55" s="106">
        <f t="shared" si="44"/>
        <v>3.75</v>
      </c>
      <c r="AA55" s="25">
        <f t="shared" si="45"/>
        <v>3.79746835443038</v>
      </c>
      <c r="AB55" s="25">
        <f t="shared" ref="AB55:AB62" si="82">AB13/(J13+P13+V13+AB13)*100</f>
        <v>3.5714285714285712</v>
      </c>
      <c r="AC55" s="25">
        <f t="shared" ref="AC55:AC62" si="83">AC13/(K13+Q13+W13+AC13)*100</f>
        <v>3.7037037037037033</v>
      </c>
      <c r="AD55" s="25">
        <f t="shared" ref="AD55:AD62" si="84">AD13/(L13+R13+X13+AD13)*100</f>
        <v>3.6585365853658534</v>
      </c>
      <c r="AE55" s="25">
        <f t="shared" si="48"/>
        <v>2.2727272727272729</v>
      </c>
    </row>
    <row r="56" spans="1:31" ht="15" customHeight="1" x14ac:dyDescent="0.2">
      <c r="A56" s="10" t="s">
        <v>9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 t="shared" si="37"/>
        <v>21.782178217821784</v>
      </c>
      <c r="I56" s="24">
        <f t="shared" si="61"/>
        <v>17.82178217821782</v>
      </c>
      <c r="J56" s="24">
        <f t="shared" si="73"/>
        <v>19</v>
      </c>
      <c r="K56" s="24">
        <f t="shared" si="74"/>
        <v>17.647058823529413</v>
      </c>
      <c r="L56" s="24">
        <f t="shared" si="75"/>
        <v>15.53398058252427</v>
      </c>
      <c r="M56" s="24">
        <f t="shared" si="68"/>
        <v>13.725490196078432</v>
      </c>
      <c r="N56" s="106">
        <f t="shared" si="39"/>
        <v>60.396039603960396</v>
      </c>
      <c r="O56" s="24">
        <f t="shared" si="63"/>
        <v>60.396039603960396</v>
      </c>
      <c r="P56" s="24">
        <f t="shared" si="76"/>
        <v>53</v>
      </c>
      <c r="Q56" s="24">
        <f t="shared" si="77"/>
        <v>51.960784313725497</v>
      </c>
      <c r="R56" s="24">
        <f t="shared" si="78"/>
        <v>60.194174757281552</v>
      </c>
      <c r="S56" s="24">
        <f t="shared" si="70"/>
        <v>54.901960784313729</v>
      </c>
      <c r="T56" s="106">
        <f t="shared" si="42"/>
        <v>16.831683168316832</v>
      </c>
      <c r="U56" s="24">
        <f t="shared" si="65"/>
        <v>20.792079207920793</v>
      </c>
      <c r="V56" s="24">
        <f t="shared" si="79"/>
        <v>26</v>
      </c>
      <c r="W56" s="24">
        <f t="shared" si="80"/>
        <v>29.411764705882355</v>
      </c>
      <c r="X56" s="24">
        <f t="shared" si="81"/>
        <v>23.300970873786408</v>
      </c>
      <c r="Y56" s="107">
        <f t="shared" si="72"/>
        <v>29.411764705882355</v>
      </c>
      <c r="Z56" s="106">
        <f t="shared" si="44"/>
        <v>0.99009900990099009</v>
      </c>
      <c r="AA56" s="25">
        <f t="shared" si="45"/>
        <v>0.99009900990099009</v>
      </c>
      <c r="AB56" s="25">
        <f t="shared" si="82"/>
        <v>2</v>
      </c>
      <c r="AC56" s="25">
        <f t="shared" si="83"/>
        <v>0.98039215686274506</v>
      </c>
      <c r="AD56" s="25">
        <f t="shared" si="84"/>
        <v>0.97087378640776689</v>
      </c>
      <c r="AE56" s="25">
        <f t="shared" si="48"/>
        <v>1.9607843137254901</v>
      </c>
    </row>
    <row r="57" spans="1:31" ht="15" customHeight="1" x14ac:dyDescent="0.2">
      <c r="A57" s="10" t="s">
        <v>10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 t="shared" si="37"/>
        <v>21.50537634408602</v>
      </c>
      <c r="I57" s="24">
        <f t="shared" si="61"/>
        <v>17.977528089887642</v>
      </c>
      <c r="J57" s="24">
        <f t="shared" si="73"/>
        <v>14.130434782608695</v>
      </c>
      <c r="K57" s="24">
        <f t="shared" si="74"/>
        <v>14.130434782608695</v>
      </c>
      <c r="L57" s="24">
        <f t="shared" si="75"/>
        <v>11.702127659574469</v>
      </c>
      <c r="M57" s="24">
        <f t="shared" si="68"/>
        <v>14.14141414141414</v>
      </c>
      <c r="N57" s="106">
        <f t="shared" si="39"/>
        <v>49.462365591397848</v>
      </c>
      <c r="O57" s="24">
        <f t="shared" si="63"/>
        <v>47.191011235955052</v>
      </c>
      <c r="P57" s="24">
        <f t="shared" si="76"/>
        <v>51.086956521739133</v>
      </c>
      <c r="Q57" s="24">
        <f t="shared" si="77"/>
        <v>47.826086956521742</v>
      </c>
      <c r="R57" s="24">
        <f t="shared" si="78"/>
        <v>54.255319148936167</v>
      </c>
      <c r="S57" s="24">
        <f t="shared" si="70"/>
        <v>58.585858585858588</v>
      </c>
      <c r="T57" s="106">
        <f t="shared" si="42"/>
        <v>22.58064516129032</v>
      </c>
      <c r="U57" s="24">
        <f t="shared" si="65"/>
        <v>29.213483146067414</v>
      </c>
      <c r="V57" s="24">
        <f t="shared" si="79"/>
        <v>29.347826086956523</v>
      </c>
      <c r="W57" s="24">
        <f t="shared" si="80"/>
        <v>32.608695652173914</v>
      </c>
      <c r="X57" s="24">
        <f t="shared" si="81"/>
        <v>28.723404255319153</v>
      </c>
      <c r="Y57" s="107">
        <f t="shared" si="72"/>
        <v>22.222222222222221</v>
      </c>
      <c r="Z57" s="106">
        <f t="shared" si="44"/>
        <v>6.4516129032258061</v>
      </c>
      <c r="AA57" s="25">
        <f t="shared" si="45"/>
        <v>5.6179775280898872</v>
      </c>
      <c r="AB57" s="25">
        <f t="shared" si="82"/>
        <v>5.4347826086956523</v>
      </c>
      <c r="AC57" s="25">
        <f t="shared" si="83"/>
        <v>5.4347826086956523</v>
      </c>
      <c r="AD57" s="25">
        <f t="shared" si="84"/>
        <v>5.3191489361702127</v>
      </c>
      <c r="AE57" s="25">
        <f t="shared" si="48"/>
        <v>5.0505050505050502</v>
      </c>
    </row>
    <row r="58" spans="1:31" ht="15" customHeight="1" x14ac:dyDescent="0.2">
      <c r="A58" s="10" t="s">
        <v>11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 t="shared" si="37"/>
        <v>14.864864864864865</v>
      </c>
      <c r="I58" s="24">
        <f t="shared" si="61"/>
        <v>16</v>
      </c>
      <c r="J58" s="24">
        <f t="shared" si="73"/>
        <v>19.736842105263158</v>
      </c>
      <c r="K58" s="24">
        <f t="shared" si="74"/>
        <v>14.666666666666666</v>
      </c>
      <c r="L58" s="24">
        <f t="shared" si="75"/>
        <v>18.292682926829269</v>
      </c>
      <c r="M58" s="24">
        <f t="shared" si="68"/>
        <v>13.924050632911392</v>
      </c>
      <c r="N58" s="106">
        <f t="shared" si="39"/>
        <v>62.162162162162161</v>
      </c>
      <c r="O58" s="24">
        <f t="shared" si="63"/>
        <v>58.666666666666664</v>
      </c>
      <c r="P58" s="24">
        <f t="shared" si="76"/>
        <v>55.26315789473685</v>
      </c>
      <c r="Q58" s="24">
        <f t="shared" si="77"/>
        <v>61.333333333333329</v>
      </c>
      <c r="R58" s="24">
        <f t="shared" si="78"/>
        <v>54.878048780487809</v>
      </c>
      <c r="S58" s="24">
        <f t="shared" si="70"/>
        <v>58.22784810126582</v>
      </c>
      <c r="T58" s="106">
        <f t="shared" si="42"/>
        <v>18.918918918918919</v>
      </c>
      <c r="U58" s="24">
        <f t="shared" si="65"/>
        <v>21.333333333333336</v>
      </c>
      <c r="V58" s="24">
        <f t="shared" si="79"/>
        <v>21.052631578947366</v>
      </c>
      <c r="W58" s="24">
        <f t="shared" si="80"/>
        <v>21.333333333333336</v>
      </c>
      <c r="X58" s="24">
        <f t="shared" si="81"/>
        <v>25.609756097560975</v>
      </c>
      <c r="Y58" s="107">
        <f t="shared" si="72"/>
        <v>25.316455696202532</v>
      </c>
      <c r="Z58" s="106">
        <f t="shared" si="44"/>
        <v>4.0540540540540544</v>
      </c>
      <c r="AA58" s="25">
        <f t="shared" si="45"/>
        <v>4</v>
      </c>
      <c r="AB58" s="25">
        <f t="shared" si="82"/>
        <v>3.9473684210526314</v>
      </c>
      <c r="AC58" s="25">
        <f t="shared" si="83"/>
        <v>2.666666666666667</v>
      </c>
      <c r="AD58" s="25">
        <f t="shared" si="84"/>
        <v>1.2195121951219512</v>
      </c>
      <c r="AE58" s="25">
        <f t="shared" si="48"/>
        <v>2.5316455696202533</v>
      </c>
    </row>
    <row r="59" spans="1:31" ht="15" customHeight="1" x14ac:dyDescent="0.2">
      <c r="A59" s="10" t="s">
        <v>12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 t="shared" si="37"/>
        <v>20.873786407766989</v>
      </c>
      <c r="I59" s="24">
        <f t="shared" si="61"/>
        <v>19.417475728155338</v>
      </c>
      <c r="J59" s="24">
        <f t="shared" si="73"/>
        <v>18.840579710144929</v>
      </c>
      <c r="K59" s="24">
        <f t="shared" si="74"/>
        <v>14.883720930232558</v>
      </c>
      <c r="L59" s="24">
        <f t="shared" si="75"/>
        <v>14.222222222222221</v>
      </c>
      <c r="M59" s="24">
        <f t="shared" si="68"/>
        <v>12.888888888888889</v>
      </c>
      <c r="N59" s="106">
        <f t="shared" si="39"/>
        <v>56.310679611650485</v>
      </c>
      <c r="O59" s="24">
        <f t="shared" si="63"/>
        <v>56.310679611650485</v>
      </c>
      <c r="P59" s="24">
        <f t="shared" si="76"/>
        <v>54.106280193236714</v>
      </c>
      <c r="Q59" s="24">
        <f t="shared" si="77"/>
        <v>58.139534883720934</v>
      </c>
      <c r="R59" s="24">
        <f t="shared" si="78"/>
        <v>60.888888888888893</v>
      </c>
      <c r="S59" s="24">
        <f t="shared" si="70"/>
        <v>57.333333333333336</v>
      </c>
      <c r="T59" s="106">
        <f t="shared" si="42"/>
        <v>19.902912621359224</v>
      </c>
      <c r="U59" s="24">
        <f t="shared" si="65"/>
        <v>21.844660194174757</v>
      </c>
      <c r="V59" s="24">
        <f t="shared" si="79"/>
        <v>25.120772946859905</v>
      </c>
      <c r="W59" s="24">
        <f t="shared" si="80"/>
        <v>24.186046511627907</v>
      </c>
      <c r="X59" s="24">
        <f t="shared" si="81"/>
        <v>21.777777777777775</v>
      </c>
      <c r="Y59" s="107">
        <f t="shared" si="72"/>
        <v>27.111111111111114</v>
      </c>
      <c r="Z59" s="106">
        <f t="shared" si="44"/>
        <v>2.912621359223301</v>
      </c>
      <c r="AA59" s="25">
        <f t="shared" si="45"/>
        <v>2.4271844660194173</v>
      </c>
      <c r="AB59" s="25">
        <f t="shared" si="82"/>
        <v>1.932367149758454</v>
      </c>
      <c r="AC59" s="25">
        <f t="shared" si="83"/>
        <v>2.7906976744186047</v>
      </c>
      <c r="AD59" s="25">
        <f t="shared" si="84"/>
        <v>3.1111111111111112</v>
      </c>
      <c r="AE59" s="25">
        <f t="shared" si="48"/>
        <v>2.666666666666667</v>
      </c>
    </row>
    <row r="60" spans="1:31" ht="15" customHeight="1" x14ac:dyDescent="0.2">
      <c r="A60" s="10" t="s">
        <v>13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 t="shared" si="37"/>
        <v>19.047619047619047</v>
      </c>
      <c r="I60" s="24">
        <f t="shared" si="61"/>
        <v>17.777777777777779</v>
      </c>
      <c r="J60" s="24">
        <f t="shared" si="73"/>
        <v>15.789473684210526</v>
      </c>
      <c r="K60" s="24">
        <f t="shared" si="74"/>
        <v>19.101123595505616</v>
      </c>
      <c r="L60" s="24">
        <f t="shared" si="75"/>
        <v>22.826086956521738</v>
      </c>
      <c r="M60" s="24">
        <f t="shared" si="68"/>
        <v>22.340425531914892</v>
      </c>
      <c r="N60" s="106">
        <f t="shared" si="39"/>
        <v>61.904761904761905</v>
      </c>
      <c r="O60" s="24">
        <f t="shared" si="63"/>
        <v>60</v>
      </c>
      <c r="P60" s="24">
        <f t="shared" si="76"/>
        <v>60</v>
      </c>
      <c r="Q60" s="24">
        <f t="shared" si="77"/>
        <v>57.303370786516851</v>
      </c>
      <c r="R60" s="24">
        <f t="shared" si="78"/>
        <v>56.521739130434781</v>
      </c>
      <c r="S60" s="24">
        <f t="shared" si="70"/>
        <v>52.12765957446809</v>
      </c>
      <c r="T60" s="106">
        <f t="shared" si="42"/>
        <v>16.666666666666664</v>
      </c>
      <c r="U60" s="24">
        <f t="shared" si="65"/>
        <v>17.777777777777779</v>
      </c>
      <c r="V60" s="24">
        <f t="shared" si="79"/>
        <v>20</v>
      </c>
      <c r="W60" s="24">
        <f t="shared" si="80"/>
        <v>19.101123595505616</v>
      </c>
      <c r="X60" s="24">
        <f t="shared" si="81"/>
        <v>16.304347826086957</v>
      </c>
      <c r="Y60" s="107">
        <f t="shared" si="72"/>
        <v>21.276595744680851</v>
      </c>
      <c r="Z60" s="106">
        <f t="shared" si="44"/>
        <v>2.3809523809523809</v>
      </c>
      <c r="AA60" s="25">
        <f t="shared" si="45"/>
        <v>4.4444444444444446</v>
      </c>
      <c r="AB60" s="25">
        <f t="shared" si="82"/>
        <v>4.2105263157894735</v>
      </c>
      <c r="AC60" s="25">
        <f t="shared" si="83"/>
        <v>4.4943820224719104</v>
      </c>
      <c r="AD60" s="25">
        <f t="shared" si="84"/>
        <v>4.3478260869565215</v>
      </c>
      <c r="AE60" s="25">
        <f t="shared" si="48"/>
        <v>4.2553191489361701</v>
      </c>
    </row>
    <row r="61" spans="1:31" ht="15" customHeight="1" x14ac:dyDescent="0.2">
      <c r="A61" s="10" t="s">
        <v>14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 t="shared" si="37"/>
        <v>21.29032258064516</v>
      </c>
      <c r="I61" s="24">
        <f t="shared" si="61"/>
        <v>15.217391304347828</v>
      </c>
      <c r="J61" s="24">
        <f t="shared" si="73"/>
        <v>15.942028985507244</v>
      </c>
      <c r="K61" s="24">
        <f t="shared" si="74"/>
        <v>16.176470588235293</v>
      </c>
      <c r="L61" s="24">
        <f t="shared" si="75"/>
        <v>18.840579710144929</v>
      </c>
      <c r="M61" s="24">
        <f t="shared" si="68"/>
        <v>15.827338129496402</v>
      </c>
      <c r="N61" s="106">
        <f t="shared" si="39"/>
        <v>51.612903225806448</v>
      </c>
      <c r="O61" s="24">
        <f t="shared" si="63"/>
        <v>52.89855072463768</v>
      </c>
      <c r="P61" s="24">
        <f t="shared" si="76"/>
        <v>55.072463768115945</v>
      </c>
      <c r="Q61" s="24">
        <f t="shared" si="77"/>
        <v>50</v>
      </c>
      <c r="R61" s="24">
        <f t="shared" si="78"/>
        <v>49.275362318840585</v>
      </c>
      <c r="S61" s="24">
        <f t="shared" si="70"/>
        <v>49.640287769784173</v>
      </c>
      <c r="T61" s="106">
        <f t="shared" si="42"/>
        <v>25.161290322580644</v>
      </c>
      <c r="U61" s="24">
        <f t="shared" si="65"/>
        <v>29.710144927536231</v>
      </c>
      <c r="V61" s="24">
        <f t="shared" si="79"/>
        <v>26.811594202898554</v>
      </c>
      <c r="W61" s="24">
        <f t="shared" si="80"/>
        <v>30.882352941176471</v>
      </c>
      <c r="X61" s="24">
        <f t="shared" si="81"/>
        <v>29.710144927536231</v>
      </c>
      <c r="Y61" s="107">
        <f t="shared" si="72"/>
        <v>30.935251798561154</v>
      </c>
      <c r="Z61" s="106">
        <f t="shared" si="44"/>
        <v>1.935483870967742</v>
      </c>
      <c r="AA61" s="25">
        <f t="shared" si="45"/>
        <v>2.1739130434782608</v>
      </c>
      <c r="AB61" s="25">
        <f t="shared" si="82"/>
        <v>2.1739130434782608</v>
      </c>
      <c r="AC61" s="25">
        <f t="shared" si="83"/>
        <v>2.9411764705882351</v>
      </c>
      <c r="AD61" s="25">
        <f t="shared" si="84"/>
        <v>2.1739130434782608</v>
      </c>
      <c r="AE61" s="25">
        <f t="shared" si="48"/>
        <v>3.5971223021582732</v>
      </c>
    </row>
    <row r="62" spans="1:31" ht="15" customHeight="1" x14ac:dyDescent="0.2">
      <c r="A62" s="10" t="s">
        <v>15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 t="shared" si="37"/>
        <v>22.448979591836736</v>
      </c>
      <c r="I62" s="24">
        <f t="shared" si="61"/>
        <v>20.689655172413794</v>
      </c>
      <c r="J62" s="24">
        <f t="shared" si="73"/>
        <v>20.52980132450331</v>
      </c>
      <c r="K62" s="24">
        <f t="shared" si="74"/>
        <v>17.449664429530202</v>
      </c>
      <c r="L62" s="24">
        <f t="shared" si="75"/>
        <v>14.965986394557824</v>
      </c>
      <c r="M62" s="24">
        <f t="shared" si="68"/>
        <v>16.43835616438356</v>
      </c>
      <c r="N62" s="106">
        <f t="shared" si="39"/>
        <v>49.65986394557823</v>
      </c>
      <c r="O62" s="24">
        <f t="shared" si="63"/>
        <v>53.103448275862064</v>
      </c>
      <c r="P62" s="24">
        <f t="shared" si="76"/>
        <v>53.642384105960261</v>
      </c>
      <c r="Q62" s="24">
        <f t="shared" si="77"/>
        <v>57.04697986577181</v>
      </c>
      <c r="R62" s="24">
        <f t="shared" si="78"/>
        <v>55.782312925170061</v>
      </c>
      <c r="S62" s="24">
        <f t="shared" si="70"/>
        <v>53.424657534246577</v>
      </c>
      <c r="T62" s="106">
        <f t="shared" si="42"/>
        <v>25.170068027210885</v>
      </c>
      <c r="U62" s="24">
        <f t="shared" si="65"/>
        <v>23.448275862068964</v>
      </c>
      <c r="V62" s="24">
        <f t="shared" si="79"/>
        <v>23.178807947019866</v>
      </c>
      <c r="W62" s="24">
        <f t="shared" si="80"/>
        <v>22.14765100671141</v>
      </c>
      <c r="X62" s="24">
        <f t="shared" si="81"/>
        <v>25.850340136054424</v>
      </c>
      <c r="Y62" s="107">
        <f t="shared" si="72"/>
        <v>26.027397260273972</v>
      </c>
      <c r="Z62" s="106">
        <f t="shared" si="44"/>
        <v>2.7210884353741496</v>
      </c>
      <c r="AA62" s="25">
        <f t="shared" si="45"/>
        <v>2.7586206896551726</v>
      </c>
      <c r="AB62" s="25">
        <f t="shared" si="82"/>
        <v>2.6490066225165565</v>
      </c>
      <c r="AC62" s="25">
        <f t="shared" si="83"/>
        <v>3.3557046979865772</v>
      </c>
      <c r="AD62" s="25">
        <f t="shared" si="84"/>
        <v>3.4013605442176873</v>
      </c>
      <c r="AE62" s="25">
        <f t="shared" si="48"/>
        <v>4.10958904109589</v>
      </c>
    </row>
  </sheetData>
  <mergeCells count="18">
    <mergeCell ref="Z46:AE46"/>
    <mergeCell ref="A25:A26"/>
    <mergeCell ref="B25:G25"/>
    <mergeCell ref="H25:M25"/>
    <mergeCell ref="N25:S25"/>
    <mergeCell ref="T25:Y25"/>
    <mergeCell ref="Z25:AE25"/>
    <mergeCell ref="A46:A47"/>
    <mergeCell ref="B46:G46"/>
    <mergeCell ref="H46:M46"/>
    <mergeCell ref="N46:S46"/>
    <mergeCell ref="T46:Y46"/>
    <mergeCell ref="Z4:AE4"/>
    <mergeCell ref="A4:A5"/>
    <mergeCell ref="B4:G4"/>
    <mergeCell ref="H4:M4"/>
    <mergeCell ref="N4:S4"/>
    <mergeCell ref="T4:Y4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2" max="16383" man="1"/>
  </rowBreaks>
  <colBreaks count="1" manualBreakCount="1">
    <brk id="31" max="1048575" man="1"/>
  </colBreaks>
  <ignoredErrors>
    <ignoredError sqref="M48:M52 M54:M62 S48:S52 S54:S62 AE27:AE41 Y48:Y52 Y54:Y62 AE48:AE62 G27:K28 M27:Q28 S27:W28 Y27:AC31 G29:H41 M29:N41 S29:T41 Y32:Z4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6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8.5703125" style="38" customWidth="1"/>
    <col min="19" max="19" width="17.140625" style="38" customWidth="1"/>
    <col min="20" max="26" width="10.7109375" style="38" customWidth="1"/>
    <col min="27" max="27" width="4.7109375" style="38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16384" width="9.140625" style="38"/>
  </cols>
  <sheetData>
    <row r="1" spans="1:47" s="40" customFormat="1" ht="30" customHeight="1" x14ac:dyDescent="0.25">
      <c r="A1" s="223" t="s">
        <v>739</v>
      </c>
      <c r="B1" s="223"/>
      <c r="C1" s="223"/>
      <c r="D1" s="223"/>
      <c r="E1" s="223"/>
      <c r="F1" s="223"/>
      <c r="G1" s="223"/>
      <c r="H1" s="223"/>
      <c r="I1" s="61" t="s">
        <v>49</v>
      </c>
      <c r="J1" s="223" t="s">
        <v>592</v>
      </c>
      <c r="K1" s="223"/>
      <c r="L1" s="223"/>
      <c r="M1" s="223"/>
      <c r="N1" s="223"/>
      <c r="O1" s="223"/>
      <c r="P1" s="223"/>
      <c r="Q1" s="223"/>
      <c r="S1" s="223" t="s">
        <v>125</v>
      </c>
      <c r="T1" s="223"/>
      <c r="U1" s="223"/>
      <c r="V1" s="223"/>
      <c r="W1" s="223"/>
      <c r="X1" s="223"/>
      <c r="Y1" s="223"/>
      <c r="Z1" s="223"/>
      <c r="AB1" s="223" t="s">
        <v>124</v>
      </c>
      <c r="AC1" s="223"/>
      <c r="AD1" s="223"/>
      <c r="AE1" s="223"/>
      <c r="AF1" s="223"/>
      <c r="AG1" s="223"/>
      <c r="AH1" s="223"/>
      <c r="AI1" s="223"/>
      <c r="AK1" s="223" t="s">
        <v>126</v>
      </c>
      <c r="AL1" s="223"/>
      <c r="AM1" s="223"/>
      <c r="AN1" s="223"/>
      <c r="AO1" s="223"/>
      <c r="AP1" s="223"/>
      <c r="AQ1" s="223"/>
      <c r="AR1" s="223"/>
      <c r="AU1" s="61"/>
    </row>
    <row r="2" spans="1:47" ht="7.5" customHeight="1" x14ac:dyDescent="0.2"/>
    <row r="3" spans="1:47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</row>
    <row r="4" spans="1:47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7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7" ht="15" customHeight="1" x14ac:dyDescent="0.2">
      <c r="A6" s="4" t="s">
        <v>1</v>
      </c>
      <c r="B6" s="12">
        <v>1470</v>
      </c>
      <c r="C6" s="12">
        <v>108</v>
      </c>
      <c r="D6" s="12">
        <v>381</v>
      </c>
      <c r="E6" s="12">
        <v>564</v>
      </c>
      <c r="F6" s="12">
        <v>417</v>
      </c>
      <c r="G6" s="13">
        <v>1067</v>
      </c>
      <c r="H6" s="13">
        <v>403</v>
      </c>
      <c r="J6" s="4" t="s">
        <v>1</v>
      </c>
      <c r="K6" s="12">
        <v>1452</v>
      </c>
      <c r="L6" s="12">
        <v>99</v>
      </c>
      <c r="M6" s="12">
        <v>382</v>
      </c>
      <c r="N6" s="12">
        <v>555</v>
      </c>
      <c r="O6" s="12">
        <v>416</v>
      </c>
      <c r="P6" s="13">
        <v>1054</v>
      </c>
      <c r="Q6" s="13">
        <v>398</v>
      </c>
      <c r="S6" s="4" t="s">
        <v>1</v>
      </c>
      <c r="T6" s="12">
        <v>1420</v>
      </c>
      <c r="U6" s="12">
        <v>106</v>
      </c>
      <c r="V6" s="12">
        <v>333</v>
      </c>
      <c r="W6" s="12">
        <v>565</v>
      </c>
      <c r="X6" s="12">
        <v>416</v>
      </c>
      <c r="Y6" s="13">
        <v>1023</v>
      </c>
      <c r="Z6" s="13">
        <v>397</v>
      </c>
      <c r="AB6" s="4" t="s">
        <v>1</v>
      </c>
      <c r="AC6" s="12">
        <v>1450</v>
      </c>
      <c r="AD6" s="12">
        <v>102</v>
      </c>
      <c r="AE6" s="12">
        <v>350</v>
      </c>
      <c r="AF6" s="12">
        <v>578</v>
      </c>
      <c r="AG6" s="12">
        <v>420</v>
      </c>
      <c r="AH6" s="13">
        <v>1057</v>
      </c>
      <c r="AI6" s="13">
        <v>393</v>
      </c>
      <c r="AK6" s="4" t="s">
        <v>1</v>
      </c>
      <c r="AL6" s="12">
        <v>1424</v>
      </c>
      <c r="AM6" s="12">
        <v>109</v>
      </c>
      <c r="AN6" s="12">
        <v>326</v>
      </c>
      <c r="AO6" s="12">
        <v>576</v>
      </c>
      <c r="AP6" s="12">
        <v>413</v>
      </c>
      <c r="AQ6" s="13">
        <v>1005</v>
      </c>
      <c r="AR6" s="13">
        <v>419</v>
      </c>
    </row>
    <row r="7" spans="1:47" ht="15" customHeight="1" x14ac:dyDescent="0.2">
      <c r="A7" s="7" t="s">
        <v>2</v>
      </c>
      <c r="B7" s="14">
        <v>101</v>
      </c>
      <c r="C7" s="14">
        <v>18</v>
      </c>
      <c r="D7" s="14">
        <v>33</v>
      </c>
      <c r="E7" s="14">
        <v>30</v>
      </c>
      <c r="F7" s="14">
        <v>20</v>
      </c>
      <c r="G7" s="16">
        <v>72</v>
      </c>
      <c r="H7" s="16">
        <v>29</v>
      </c>
      <c r="J7" s="7" t="s">
        <v>2</v>
      </c>
      <c r="K7" s="14">
        <v>100</v>
      </c>
      <c r="L7" s="14">
        <v>15</v>
      </c>
      <c r="M7" s="14">
        <v>32</v>
      </c>
      <c r="N7" s="14">
        <v>31</v>
      </c>
      <c r="O7" s="14">
        <v>22</v>
      </c>
      <c r="P7" s="16">
        <v>72</v>
      </c>
      <c r="Q7" s="16">
        <v>28</v>
      </c>
      <c r="S7" s="7" t="s">
        <v>2</v>
      </c>
      <c r="T7" s="14">
        <v>93</v>
      </c>
      <c r="U7" s="14">
        <v>11</v>
      </c>
      <c r="V7" s="14">
        <v>33</v>
      </c>
      <c r="W7" s="14">
        <v>28</v>
      </c>
      <c r="X7" s="14">
        <v>21</v>
      </c>
      <c r="Y7" s="16">
        <v>67</v>
      </c>
      <c r="Z7" s="16">
        <v>26</v>
      </c>
      <c r="AB7" s="7" t="s">
        <v>2</v>
      </c>
      <c r="AC7" s="14">
        <v>101</v>
      </c>
      <c r="AD7" s="14">
        <v>10</v>
      </c>
      <c r="AE7" s="14">
        <v>42</v>
      </c>
      <c r="AF7" s="14">
        <v>28</v>
      </c>
      <c r="AG7" s="14">
        <v>21</v>
      </c>
      <c r="AH7" s="16">
        <v>77</v>
      </c>
      <c r="AI7" s="16">
        <v>24</v>
      </c>
      <c r="AK7" s="7" t="s">
        <v>2</v>
      </c>
      <c r="AL7" s="14">
        <v>98</v>
      </c>
      <c r="AM7" s="14">
        <v>12</v>
      </c>
      <c r="AN7" s="14">
        <v>36</v>
      </c>
      <c r="AO7" s="14">
        <v>26</v>
      </c>
      <c r="AP7" s="14">
        <v>24</v>
      </c>
      <c r="AQ7" s="16">
        <v>74</v>
      </c>
      <c r="AR7" s="16">
        <v>24</v>
      </c>
    </row>
    <row r="8" spans="1:47" ht="15" customHeight="1" x14ac:dyDescent="0.2">
      <c r="A8" s="10" t="s">
        <v>3</v>
      </c>
      <c r="B8" s="14">
        <v>180</v>
      </c>
      <c r="C8" s="14">
        <v>11</v>
      </c>
      <c r="D8" s="14">
        <v>60</v>
      </c>
      <c r="E8" s="14">
        <v>62</v>
      </c>
      <c r="F8" s="14">
        <v>47</v>
      </c>
      <c r="G8" s="16">
        <v>127</v>
      </c>
      <c r="H8" s="16">
        <v>53</v>
      </c>
      <c r="J8" s="10" t="s">
        <v>3</v>
      </c>
      <c r="K8" s="14">
        <v>179</v>
      </c>
      <c r="L8" s="14">
        <v>14</v>
      </c>
      <c r="M8" s="14">
        <v>59</v>
      </c>
      <c r="N8" s="14">
        <v>60</v>
      </c>
      <c r="O8" s="14">
        <v>46</v>
      </c>
      <c r="P8" s="16">
        <v>125</v>
      </c>
      <c r="Q8" s="16">
        <v>54</v>
      </c>
      <c r="S8" s="10" t="s">
        <v>3</v>
      </c>
      <c r="T8" s="14">
        <v>175</v>
      </c>
      <c r="U8" s="14">
        <v>16</v>
      </c>
      <c r="V8" s="14">
        <v>55</v>
      </c>
      <c r="W8" s="14">
        <v>60</v>
      </c>
      <c r="X8" s="14">
        <v>44</v>
      </c>
      <c r="Y8" s="16">
        <v>120</v>
      </c>
      <c r="Z8" s="16">
        <v>55</v>
      </c>
      <c r="AB8" s="10" t="s">
        <v>3</v>
      </c>
      <c r="AC8" s="14">
        <v>177</v>
      </c>
      <c r="AD8" s="14">
        <v>12</v>
      </c>
      <c r="AE8" s="14">
        <v>54</v>
      </c>
      <c r="AF8" s="14">
        <v>64</v>
      </c>
      <c r="AG8" s="14">
        <v>47</v>
      </c>
      <c r="AH8" s="16">
        <v>121</v>
      </c>
      <c r="AI8" s="16">
        <v>56</v>
      </c>
      <c r="AK8" s="10" t="s">
        <v>3</v>
      </c>
      <c r="AL8" s="14">
        <v>172</v>
      </c>
      <c r="AM8" s="14">
        <v>10</v>
      </c>
      <c r="AN8" s="14">
        <v>47</v>
      </c>
      <c r="AO8" s="14">
        <v>69</v>
      </c>
      <c r="AP8" s="14">
        <v>46</v>
      </c>
      <c r="AQ8" s="16">
        <v>110</v>
      </c>
      <c r="AR8" s="16">
        <v>62</v>
      </c>
    </row>
    <row r="9" spans="1:47" ht="15" customHeight="1" x14ac:dyDescent="0.2">
      <c r="A9" s="10" t="s">
        <v>4</v>
      </c>
      <c r="B9" s="14">
        <v>72</v>
      </c>
      <c r="C9" s="14">
        <v>3</v>
      </c>
      <c r="D9" s="14">
        <v>11</v>
      </c>
      <c r="E9" s="14">
        <v>31</v>
      </c>
      <c r="F9" s="14">
        <v>27</v>
      </c>
      <c r="G9" s="16">
        <v>47</v>
      </c>
      <c r="H9" s="16">
        <v>25</v>
      </c>
      <c r="J9" s="10" t="s">
        <v>4</v>
      </c>
      <c r="K9" s="14">
        <v>71</v>
      </c>
      <c r="L9" s="14">
        <v>2</v>
      </c>
      <c r="M9" s="14">
        <v>11</v>
      </c>
      <c r="N9" s="14">
        <v>33</v>
      </c>
      <c r="O9" s="14">
        <v>25</v>
      </c>
      <c r="P9" s="16">
        <v>47</v>
      </c>
      <c r="Q9" s="16">
        <v>24</v>
      </c>
      <c r="S9" s="10" t="s">
        <v>4</v>
      </c>
      <c r="T9" s="14">
        <v>73</v>
      </c>
      <c r="U9" s="14">
        <v>2</v>
      </c>
      <c r="V9" s="14">
        <v>7</v>
      </c>
      <c r="W9" s="14">
        <v>35</v>
      </c>
      <c r="X9" s="14">
        <v>29</v>
      </c>
      <c r="Y9" s="16">
        <v>48</v>
      </c>
      <c r="Z9" s="16">
        <v>25</v>
      </c>
      <c r="AB9" s="10" t="s">
        <v>4</v>
      </c>
      <c r="AC9" s="14">
        <v>75</v>
      </c>
      <c r="AD9" s="14">
        <v>2</v>
      </c>
      <c r="AE9" s="14">
        <v>10</v>
      </c>
      <c r="AF9" s="14">
        <v>33</v>
      </c>
      <c r="AG9" s="14">
        <v>30</v>
      </c>
      <c r="AH9" s="16">
        <v>48</v>
      </c>
      <c r="AI9" s="16">
        <v>27</v>
      </c>
      <c r="AK9" s="10" t="s">
        <v>4</v>
      </c>
      <c r="AL9" s="14">
        <v>79</v>
      </c>
      <c r="AM9" s="14">
        <v>4</v>
      </c>
      <c r="AN9" s="14">
        <v>13</v>
      </c>
      <c r="AO9" s="14">
        <v>33</v>
      </c>
      <c r="AP9" s="14">
        <v>29</v>
      </c>
      <c r="AQ9" s="16">
        <v>49</v>
      </c>
      <c r="AR9" s="16">
        <v>30</v>
      </c>
    </row>
    <row r="10" spans="1:47" ht="15" customHeight="1" x14ac:dyDescent="0.2">
      <c r="A10" s="10" t="s">
        <v>5</v>
      </c>
      <c r="B10" s="14">
        <v>66</v>
      </c>
      <c r="C10" s="14">
        <v>3</v>
      </c>
      <c r="D10" s="14">
        <v>14</v>
      </c>
      <c r="E10" s="14">
        <v>27</v>
      </c>
      <c r="F10" s="14">
        <v>22</v>
      </c>
      <c r="G10" s="16">
        <v>42</v>
      </c>
      <c r="H10" s="16">
        <v>24</v>
      </c>
      <c r="J10" s="10" t="s">
        <v>5</v>
      </c>
      <c r="K10" s="14">
        <v>61</v>
      </c>
      <c r="L10" s="14">
        <v>1</v>
      </c>
      <c r="M10" s="14">
        <v>15</v>
      </c>
      <c r="N10" s="14">
        <v>23</v>
      </c>
      <c r="O10" s="14">
        <v>22</v>
      </c>
      <c r="P10" s="16">
        <v>36</v>
      </c>
      <c r="Q10" s="16">
        <v>25</v>
      </c>
      <c r="S10" s="10" t="s">
        <v>5</v>
      </c>
      <c r="T10" s="14">
        <v>62</v>
      </c>
      <c r="U10" s="14">
        <v>6</v>
      </c>
      <c r="V10" s="14">
        <v>12</v>
      </c>
      <c r="W10" s="14">
        <v>24</v>
      </c>
      <c r="X10" s="14">
        <v>20</v>
      </c>
      <c r="Y10" s="16">
        <v>36</v>
      </c>
      <c r="Z10" s="16">
        <v>26</v>
      </c>
      <c r="AB10" s="10" t="s">
        <v>5</v>
      </c>
      <c r="AC10" s="14">
        <v>69</v>
      </c>
      <c r="AD10" s="14">
        <v>3</v>
      </c>
      <c r="AE10" s="14">
        <v>17</v>
      </c>
      <c r="AF10" s="14">
        <v>27</v>
      </c>
      <c r="AG10" s="14">
        <v>22</v>
      </c>
      <c r="AH10" s="16">
        <v>38</v>
      </c>
      <c r="AI10" s="16">
        <v>31</v>
      </c>
      <c r="AK10" s="10" t="s">
        <v>5</v>
      </c>
      <c r="AL10" s="14">
        <v>63</v>
      </c>
      <c r="AM10" s="14">
        <v>2</v>
      </c>
      <c r="AN10" s="14">
        <v>13</v>
      </c>
      <c r="AO10" s="14">
        <v>29</v>
      </c>
      <c r="AP10" s="14">
        <v>19</v>
      </c>
      <c r="AQ10" s="16">
        <v>35</v>
      </c>
      <c r="AR10" s="16">
        <v>28</v>
      </c>
    </row>
    <row r="11" spans="1:47" ht="15" customHeight="1" x14ac:dyDescent="0.2">
      <c r="A11" s="10" t="s">
        <v>6</v>
      </c>
      <c r="B11" s="14">
        <v>17</v>
      </c>
      <c r="C11" s="51" t="s">
        <v>64</v>
      </c>
      <c r="D11" s="14">
        <v>2</v>
      </c>
      <c r="E11" s="14">
        <v>11</v>
      </c>
      <c r="F11" s="14">
        <v>4</v>
      </c>
      <c r="G11" s="16">
        <v>8</v>
      </c>
      <c r="H11" s="16">
        <v>9</v>
      </c>
      <c r="J11" s="10" t="s">
        <v>6</v>
      </c>
      <c r="K11" s="14">
        <v>16</v>
      </c>
      <c r="L11" s="51" t="s">
        <v>64</v>
      </c>
      <c r="M11" s="14">
        <v>3</v>
      </c>
      <c r="N11" s="14">
        <v>9</v>
      </c>
      <c r="O11" s="14">
        <v>4</v>
      </c>
      <c r="P11" s="16">
        <v>8</v>
      </c>
      <c r="Q11" s="16">
        <v>8</v>
      </c>
      <c r="S11" s="10" t="s">
        <v>6</v>
      </c>
      <c r="T11" s="14">
        <v>16</v>
      </c>
      <c r="U11" s="51" t="s">
        <v>64</v>
      </c>
      <c r="V11" s="14">
        <v>3</v>
      </c>
      <c r="W11" s="14">
        <v>9</v>
      </c>
      <c r="X11" s="14">
        <v>4</v>
      </c>
      <c r="Y11" s="16">
        <v>8</v>
      </c>
      <c r="Z11" s="16">
        <v>8</v>
      </c>
      <c r="AB11" s="10" t="s">
        <v>6</v>
      </c>
      <c r="AC11" s="14">
        <v>15</v>
      </c>
      <c r="AD11" s="51" t="s">
        <v>64</v>
      </c>
      <c r="AE11" s="14">
        <v>2</v>
      </c>
      <c r="AF11" s="14">
        <v>9</v>
      </c>
      <c r="AG11" s="14">
        <v>4</v>
      </c>
      <c r="AH11" s="16">
        <v>8</v>
      </c>
      <c r="AI11" s="16">
        <v>7</v>
      </c>
      <c r="AK11" s="10" t="s">
        <v>6</v>
      </c>
      <c r="AL11" s="14">
        <v>17</v>
      </c>
      <c r="AM11" s="51" t="s">
        <v>64</v>
      </c>
      <c r="AN11" s="14">
        <v>4</v>
      </c>
      <c r="AO11" s="14">
        <v>9</v>
      </c>
      <c r="AP11" s="14">
        <v>4</v>
      </c>
      <c r="AQ11" s="16">
        <v>11</v>
      </c>
      <c r="AR11" s="16">
        <v>6</v>
      </c>
    </row>
    <row r="12" spans="1:47" ht="15" customHeight="1" x14ac:dyDescent="0.2">
      <c r="A12" s="10" t="s">
        <v>7</v>
      </c>
      <c r="B12" s="14">
        <v>62</v>
      </c>
      <c r="C12" s="14">
        <v>6</v>
      </c>
      <c r="D12" s="14">
        <v>10</v>
      </c>
      <c r="E12" s="14">
        <v>27</v>
      </c>
      <c r="F12" s="14">
        <v>19</v>
      </c>
      <c r="G12" s="16">
        <v>37</v>
      </c>
      <c r="H12" s="16">
        <v>25</v>
      </c>
      <c r="J12" s="10" t="s">
        <v>7</v>
      </c>
      <c r="K12" s="14">
        <v>62</v>
      </c>
      <c r="L12" s="14">
        <v>2</v>
      </c>
      <c r="M12" s="14">
        <v>11</v>
      </c>
      <c r="N12" s="14">
        <v>27</v>
      </c>
      <c r="O12" s="14">
        <v>22</v>
      </c>
      <c r="P12" s="16">
        <v>36</v>
      </c>
      <c r="Q12" s="16">
        <v>26</v>
      </c>
      <c r="S12" s="10" t="s">
        <v>7</v>
      </c>
      <c r="T12" s="14">
        <v>62</v>
      </c>
      <c r="U12" s="14">
        <v>4</v>
      </c>
      <c r="V12" s="14">
        <v>9</v>
      </c>
      <c r="W12" s="14">
        <v>31</v>
      </c>
      <c r="X12" s="14">
        <v>18</v>
      </c>
      <c r="Y12" s="16">
        <v>39</v>
      </c>
      <c r="Z12" s="16">
        <v>23</v>
      </c>
      <c r="AB12" s="10" t="s">
        <v>7</v>
      </c>
      <c r="AC12" s="14">
        <v>70</v>
      </c>
      <c r="AD12" s="14">
        <v>10</v>
      </c>
      <c r="AE12" s="14">
        <v>9</v>
      </c>
      <c r="AF12" s="14">
        <v>32</v>
      </c>
      <c r="AG12" s="14">
        <v>19</v>
      </c>
      <c r="AH12" s="16">
        <v>49</v>
      </c>
      <c r="AI12" s="16">
        <v>21</v>
      </c>
      <c r="AK12" s="10" t="s">
        <v>7</v>
      </c>
      <c r="AL12" s="14">
        <v>72</v>
      </c>
      <c r="AM12" s="14">
        <v>12</v>
      </c>
      <c r="AN12" s="14">
        <v>8</v>
      </c>
      <c r="AO12" s="14">
        <v>33</v>
      </c>
      <c r="AP12" s="14">
        <v>19</v>
      </c>
      <c r="AQ12" s="16">
        <v>51</v>
      </c>
      <c r="AR12" s="16">
        <v>21</v>
      </c>
    </row>
    <row r="13" spans="1:47" ht="15" customHeight="1" x14ac:dyDescent="0.2">
      <c r="A13" s="10" t="s">
        <v>8</v>
      </c>
      <c r="B13" s="14">
        <v>88</v>
      </c>
      <c r="C13" s="14">
        <v>9</v>
      </c>
      <c r="D13" s="14">
        <v>26</v>
      </c>
      <c r="E13" s="14">
        <v>31</v>
      </c>
      <c r="F13" s="14">
        <v>22</v>
      </c>
      <c r="G13" s="16">
        <v>67</v>
      </c>
      <c r="H13" s="16">
        <v>21</v>
      </c>
      <c r="J13" s="10" t="s">
        <v>8</v>
      </c>
      <c r="K13" s="14">
        <v>82</v>
      </c>
      <c r="L13" s="14">
        <v>7</v>
      </c>
      <c r="M13" s="14">
        <v>24</v>
      </c>
      <c r="N13" s="14">
        <v>30</v>
      </c>
      <c r="O13" s="14">
        <v>21</v>
      </c>
      <c r="P13" s="16">
        <v>62</v>
      </c>
      <c r="Q13" s="16">
        <v>20</v>
      </c>
      <c r="S13" s="10" t="s">
        <v>8</v>
      </c>
      <c r="T13" s="14">
        <v>81</v>
      </c>
      <c r="U13" s="14">
        <v>6</v>
      </c>
      <c r="V13" s="14">
        <v>24</v>
      </c>
      <c r="W13" s="14">
        <v>31</v>
      </c>
      <c r="X13" s="14">
        <v>20</v>
      </c>
      <c r="Y13" s="16">
        <v>62</v>
      </c>
      <c r="Z13" s="16">
        <v>19</v>
      </c>
      <c r="AB13" s="10" t="s">
        <v>8</v>
      </c>
      <c r="AC13" s="14">
        <v>84</v>
      </c>
      <c r="AD13" s="14">
        <v>6</v>
      </c>
      <c r="AE13" s="14">
        <v>26</v>
      </c>
      <c r="AF13" s="14">
        <v>33</v>
      </c>
      <c r="AG13" s="14">
        <v>19</v>
      </c>
      <c r="AH13" s="16">
        <v>64</v>
      </c>
      <c r="AI13" s="16">
        <v>20</v>
      </c>
      <c r="AK13" s="10" t="s">
        <v>8</v>
      </c>
      <c r="AL13" s="14">
        <v>79</v>
      </c>
      <c r="AM13" s="14">
        <v>7</v>
      </c>
      <c r="AN13" s="14">
        <v>25</v>
      </c>
      <c r="AO13" s="14">
        <v>29</v>
      </c>
      <c r="AP13" s="14">
        <v>18</v>
      </c>
      <c r="AQ13" s="16">
        <v>57</v>
      </c>
      <c r="AR13" s="16">
        <v>22</v>
      </c>
    </row>
    <row r="14" spans="1:47" ht="15" customHeight="1" x14ac:dyDescent="0.2">
      <c r="A14" s="10" t="s">
        <v>9</v>
      </c>
      <c r="B14" s="14">
        <v>102</v>
      </c>
      <c r="C14" s="14">
        <v>4</v>
      </c>
      <c r="D14" s="14">
        <v>30</v>
      </c>
      <c r="E14" s="14">
        <v>40</v>
      </c>
      <c r="F14" s="14">
        <v>28</v>
      </c>
      <c r="G14" s="16">
        <v>71</v>
      </c>
      <c r="H14" s="16">
        <v>31</v>
      </c>
      <c r="J14" s="10" t="s">
        <v>9</v>
      </c>
      <c r="K14" s="14">
        <v>103</v>
      </c>
      <c r="L14" s="14">
        <v>5</v>
      </c>
      <c r="M14" s="14">
        <v>31</v>
      </c>
      <c r="N14" s="14">
        <v>40</v>
      </c>
      <c r="O14" s="14">
        <v>27</v>
      </c>
      <c r="P14" s="16">
        <v>74</v>
      </c>
      <c r="Q14" s="16">
        <v>29</v>
      </c>
      <c r="S14" s="10" t="s">
        <v>9</v>
      </c>
      <c r="T14" s="14">
        <v>102</v>
      </c>
      <c r="U14" s="14">
        <v>6</v>
      </c>
      <c r="V14" s="14">
        <v>28</v>
      </c>
      <c r="W14" s="14">
        <v>42</v>
      </c>
      <c r="X14" s="14">
        <v>26</v>
      </c>
      <c r="Y14" s="16">
        <v>73</v>
      </c>
      <c r="Z14" s="16">
        <v>29</v>
      </c>
      <c r="AB14" s="10" t="s">
        <v>9</v>
      </c>
      <c r="AC14" s="14">
        <v>100</v>
      </c>
      <c r="AD14" s="14">
        <v>5</v>
      </c>
      <c r="AE14" s="14">
        <v>24</v>
      </c>
      <c r="AF14" s="14">
        <v>44</v>
      </c>
      <c r="AG14" s="14">
        <v>27</v>
      </c>
      <c r="AH14" s="16">
        <v>71</v>
      </c>
      <c r="AI14" s="16">
        <v>29</v>
      </c>
      <c r="AK14" s="10" t="s">
        <v>9</v>
      </c>
      <c r="AL14" s="14">
        <v>101</v>
      </c>
      <c r="AM14" s="14">
        <v>6</v>
      </c>
      <c r="AN14" s="14">
        <v>24</v>
      </c>
      <c r="AO14" s="14">
        <v>46</v>
      </c>
      <c r="AP14" s="14">
        <v>25</v>
      </c>
      <c r="AQ14" s="16">
        <v>72</v>
      </c>
      <c r="AR14" s="16">
        <v>29</v>
      </c>
    </row>
    <row r="15" spans="1:47" ht="15" customHeight="1" x14ac:dyDescent="0.2">
      <c r="A15" s="10" t="s">
        <v>10</v>
      </c>
      <c r="B15" s="14">
        <v>99</v>
      </c>
      <c r="C15" s="14">
        <v>4</v>
      </c>
      <c r="D15" s="14">
        <v>16</v>
      </c>
      <c r="E15" s="14">
        <v>49</v>
      </c>
      <c r="F15" s="14">
        <v>30</v>
      </c>
      <c r="G15" s="16">
        <v>76</v>
      </c>
      <c r="H15" s="16">
        <v>23</v>
      </c>
      <c r="J15" s="10" t="s">
        <v>10</v>
      </c>
      <c r="K15" s="14">
        <v>94</v>
      </c>
      <c r="L15" s="14">
        <v>1</v>
      </c>
      <c r="M15" s="14">
        <v>18</v>
      </c>
      <c r="N15" s="14">
        <v>44</v>
      </c>
      <c r="O15" s="14">
        <v>31</v>
      </c>
      <c r="P15" s="16">
        <v>72</v>
      </c>
      <c r="Q15" s="16">
        <v>22</v>
      </c>
      <c r="S15" s="10" t="s">
        <v>10</v>
      </c>
      <c r="T15" s="14">
        <v>92</v>
      </c>
      <c r="U15" s="14">
        <v>3</v>
      </c>
      <c r="V15" s="14">
        <v>15</v>
      </c>
      <c r="W15" s="14">
        <v>41</v>
      </c>
      <c r="X15" s="14">
        <v>33</v>
      </c>
      <c r="Y15" s="16">
        <v>71</v>
      </c>
      <c r="Z15" s="16">
        <v>21</v>
      </c>
      <c r="AB15" s="10" t="s">
        <v>10</v>
      </c>
      <c r="AC15" s="14">
        <v>92</v>
      </c>
      <c r="AD15" s="14">
        <v>4</v>
      </c>
      <c r="AE15" s="14">
        <v>17</v>
      </c>
      <c r="AF15" s="14">
        <v>40</v>
      </c>
      <c r="AG15" s="14">
        <v>31</v>
      </c>
      <c r="AH15" s="16">
        <v>72</v>
      </c>
      <c r="AI15" s="16">
        <v>20</v>
      </c>
      <c r="AK15" s="10" t="s">
        <v>10</v>
      </c>
      <c r="AL15" s="14">
        <v>89</v>
      </c>
      <c r="AM15" s="14">
        <v>6</v>
      </c>
      <c r="AN15" s="14">
        <v>16</v>
      </c>
      <c r="AO15" s="14">
        <v>39</v>
      </c>
      <c r="AP15" s="14">
        <v>28</v>
      </c>
      <c r="AQ15" s="16">
        <v>66</v>
      </c>
      <c r="AR15" s="16">
        <v>23</v>
      </c>
    </row>
    <row r="16" spans="1:47" ht="15" customHeight="1" x14ac:dyDescent="0.2">
      <c r="A16" s="10" t="s">
        <v>11</v>
      </c>
      <c r="B16" s="14">
        <v>79</v>
      </c>
      <c r="C16" s="14">
        <v>4</v>
      </c>
      <c r="D16" s="14">
        <v>17</v>
      </c>
      <c r="E16" s="14">
        <v>36</v>
      </c>
      <c r="F16" s="14">
        <v>22</v>
      </c>
      <c r="G16" s="16">
        <v>61</v>
      </c>
      <c r="H16" s="16">
        <v>18</v>
      </c>
      <c r="J16" s="10" t="s">
        <v>11</v>
      </c>
      <c r="K16" s="14">
        <v>82</v>
      </c>
      <c r="L16" s="14">
        <v>5</v>
      </c>
      <c r="M16" s="14">
        <v>18</v>
      </c>
      <c r="N16" s="14">
        <v>36</v>
      </c>
      <c r="O16" s="14">
        <v>23</v>
      </c>
      <c r="P16" s="16">
        <v>64</v>
      </c>
      <c r="Q16" s="16">
        <v>18</v>
      </c>
      <c r="S16" s="10" t="s">
        <v>11</v>
      </c>
      <c r="T16" s="14">
        <v>75</v>
      </c>
      <c r="U16" s="14">
        <v>5</v>
      </c>
      <c r="V16" s="14">
        <v>11</v>
      </c>
      <c r="W16" s="14">
        <v>39</v>
      </c>
      <c r="X16" s="14">
        <v>20</v>
      </c>
      <c r="Y16" s="16">
        <v>57</v>
      </c>
      <c r="Z16" s="16">
        <v>18</v>
      </c>
      <c r="AB16" s="10" t="s">
        <v>11</v>
      </c>
      <c r="AC16" s="14">
        <v>76</v>
      </c>
      <c r="AD16" s="14">
        <v>3</v>
      </c>
      <c r="AE16" s="14">
        <v>9</v>
      </c>
      <c r="AF16" s="14">
        <v>41</v>
      </c>
      <c r="AG16" s="14">
        <v>23</v>
      </c>
      <c r="AH16" s="16">
        <v>59</v>
      </c>
      <c r="AI16" s="16">
        <v>17</v>
      </c>
      <c r="AK16" s="10" t="s">
        <v>11</v>
      </c>
      <c r="AL16" s="14">
        <v>75</v>
      </c>
      <c r="AM16" s="14">
        <v>4</v>
      </c>
      <c r="AN16" s="14">
        <v>9</v>
      </c>
      <c r="AO16" s="14">
        <v>37</v>
      </c>
      <c r="AP16" s="14">
        <v>25</v>
      </c>
      <c r="AQ16" s="16">
        <v>58</v>
      </c>
      <c r="AR16" s="16">
        <v>17</v>
      </c>
    </row>
    <row r="17" spans="1:44" ht="15" customHeight="1" x14ac:dyDescent="0.2">
      <c r="A17" s="10" t="s">
        <v>12</v>
      </c>
      <c r="B17" s="14">
        <v>225</v>
      </c>
      <c r="C17" s="14">
        <v>21</v>
      </c>
      <c r="D17" s="14">
        <v>70</v>
      </c>
      <c r="E17" s="14">
        <v>81</v>
      </c>
      <c r="F17" s="14">
        <v>53</v>
      </c>
      <c r="G17" s="16">
        <v>166</v>
      </c>
      <c r="H17" s="16">
        <v>59</v>
      </c>
      <c r="J17" s="10" t="s">
        <v>12</v>
      </c>
      <c r="K17" s="14">
        <v>225</v>
      </c>
      <c r="L17" s="14">
        <v>25</v>
      </c>
      <c r="M17" s="14">
        <v>66</v>
      </c>
      <c r="N17" s="14">
        <v>78</v>
      </c>
      <c r="O17" s="14">
        <v>56</v>
      </c>
      <c r="P17" s="16">
        <v>167</v>
      </c>
      <c r="Q17" s="16">
        <v>58</v>
      </c>
      <c r="S17" s="10" t="s">
        <v>12</v>
      </c>
      <c r="T17" s="14">
        <v>215</v>
      </c>
      <c r="U17" s="14">
        <v>23</v>
      </c>
      <c r="V17" s="14">
        <v>59</v>
      </c>
      <c r="W17" s="14">
        <v>74</v>
      </c>
      <c r="X17" s="14">
        <v>59</v>
      </c>
      <c r="Y17" s="16">
        <v>155</v>
      </c>
      <c r="Z17" s="16">
        <v>60</v>
      </c>
      <c r="AB17" s="10" t="s">
        <v>12</v>
      </c>
      <c r="AC17" s="14">
        <v>207</v>
      </c>
      <c r="AD17" s="14">
        <v>25</v>
      </c>
      <c r="AE17" s="14">
        <v>57</v>
      </c>
      <c r="AF17" s="14">
        <v>72</v>
      </c>
      <c r="AG17" s="14">
        <v>53</v>
      </c>
      <c r="AH17" s="16">
        <v>152</v>
      </c>
      <c r="AI17" s="16">
        <v>55</v>
      </c>
      <c r="AK17" s="10" t="s">
        <v>12</v>
      </c>
      <c r="AL17" s="14">
        <v>206</v>
      </c>
      <c r="AM17" s="14">
        <v>30</v>
      </c>
      <c r="AN17" s="14">
        <v>46</v>
      </c>
      <c r="AO17" s="14">
        <v>77</v>
      </c>
      <c r="AP17" s="14">
        <v>53</v>
      </c>
      <c r="AQ17" s="16">
        <v>142</v>
      </c>
      <c r="AR17" s="16">
        <v>64</v>
      </c>
    </row>
    <row r="18" spans="1:44" ht="15" customHeight="1" x14ac:dyDescent="0.2">
      <c r="A18" s="10" t="s">
        <v>13</v>
      </c>
      <c r="B18" s="14">
        <v>94</v>
      </c>
      <c r="C18" s="14">
        <v>7</v>
      </c>
      <c r="D18" s="14">
        <v>23</v>
      </c>
      <c r="E18" s="14">
        <v>36</v>
      </c>
      <c r="F18" s="14">
        <v>28</v>
      </c>
      <c r="G18" s="16">
        <v>72</v>
      </c>
      <c r="H18" s="16">
        <v>22</v>
      </c>
      <c r="J18" s="10" t="s">
        <v>13</v>
      </c>
      <c r="K18" s="14">
        <v>92</v>
      </c>
      <c r="L18" s="14">
        <v>6</v>
      </c>
      <c r="M18" s="14">
        <v>21</v>
      </c>
      <c r="N18" s="14">
        <v>39</v>
      </c>
      <c r="O18" s="14">
        <v>26</v>
      </c>
      <c r="P18" s="16">
        <v>70</v>
      </c>
      <c r="Q18" s="16">
        <v>22</v>
      </c>
      <c r="S18" s="10" t="s">
        <v>13</v>
      </c>
      <c r="T18" s="14">
        <v>89</v>
      </c>
      <c r="U18" s="14">
        <v>5</v>
      </c>
      <c r="V18" s="14">
        <v>20</v>
      </c>
      <c r="W18" s="14">
        <v>40</v>
      </c>
      <c r="X18" s="14">
        <v>24</v>
      </c>
      <c r="Y18" s="16">
        <v>68</v>
      </c>
      <c r="Z18" s="16">
        <v>21</v>
      </c>
      <c r="AB18" s="10" t="s">
        <v>13</v>
      </c>
      <c r="AC18" s="14">
        <v>95</v>
      </c>
      <c r="AD18" s="14">
        <v>3</v>
      </c>
      <c r="AE18" s="14">
        <v>24</v>
      </c>
      <c r="AF18" s="14">
        <v>40</v>
      </c>
      <c r="AG18" s="14">
        <v>28</v>
      </c>
      <c r="AH18" s="16">
        <v>73</v>
      </c>
      <c r="AI18" s="16">
        <v>22</v>
      </c>
      <c r="AK18" s="10" t="s">
        <v>13</v>
      </c>
      <c r="AL18" s="14">
        <v>90</v>
      </c>
      <c r="AM18" s="14">
        <v>1</v>
      </c>
      <c r="AN18" s="14">
        <v>20</v>
      </c>
      <c r="AO18" s="14">
        <v>38</v>
      </c>
      <c r="AP18" s="14">
        <v>31</v>
      </c>
      <c r="AQ18" s="16">
        <v>65</v>
      </c>
      <c r="AR18" s="16">
        <v>25</v>
      </c>
    </row>
    <row r="19" spans="1:44" ht="15" customHeight="1" x14ac:dyDescent="0.2">
      <c r="A19" s="10" t="s">
        <v>14</v>
      </c>
      <c r="B19" s="14">
        <v>139</v>
      </c>
      <c r="C19" s="14">
        <v>7</v>
      </c>
      <c r="D19" s="14">
        <v>31</v>
      </c>
      <c r="E19" s="14">
        <v>53</v>
      </c>
      <c r="F19" s="14">
        <v>48</v>
      </c>
      <c r="G19" s="16">
        <v>113</v>
      </c>
      <c r="H19" s="16">
        <v>26</v>
      </c>
      <c r="J19" s="10" t="s">
        <v>14</v>
      </c>
      <c r="K19" s="14">
        <v>138</v>
      </c>
      <c r="L19" s="14">
        <v>5</v>
      </c>
      <c r="M19" s="14">
        <v>34</v>
      </c>
      <c r="N19" s="14">
        <v>57</v>
      </c>
      <c r="O19" s="14">
        <v>42</v>
      </c>
      <c r="P19" s="16">
        <v>113</v>
      </c>
      <c r="Q19" s="16">
        <v>25</v>
      </c>
      <c r="S19" s="10" t="s">
        <v>14</v>
      </c>
      <c r="T19" s="14">
        <v>136</v>
      </c>
      <c r="U19" s="14">
        <v>8</v>
      </c>
      <c r="V19" s="14">
        <v>23</v>
      </c>
      <c r="W19" s="14">
        <v>63</v>
      </c>
      <c r="X19" s="14">
        <v>42</v>
      </c>
      <c r="Y19" s="16">
        <v>109</v>
      </c>
      <c r="Z19" s="16">
        <v>27</v>
      </c>
      <c r="AB19" s="10" t="s">
        <v>14</v>
      </c>
      <c r="AC19" s="14">
        <v>138</v>
      </c>
      <c r="AD19" s="14">
        <v>8</v>
      </c>
      <c r="AE19" s="14">
        <v>25</v>
      </c>
      <c r="AF19" s="14">
        <v>63</v>
      </c>
      <c r="AG19" s="14">
        <v>42</v>
      </c>
      <c r="AH19" s="16">
        <v>110</v>
      </c>
      <c r="AI19" s="16">
        <v>28</v>
      </c>
      <c r="AK19" s="10" t="s">
        <v>14</v>
      </c>
      <c r="AL19" s="14">
        <v>138</v>
      </c>
      <c r="AM19" s="14">
        <v>5</v>
      </c>
      <c r="AN19" s="14">
        <v>27</v>
      </c>
      <c r="AO19" s="14">
        <v>64</v>
      </c>
      <c r="AP19" s="14">
        <v>42</v>
      </c>
      <c r="AQ19" s="16">
        <v>105</v>
      </c>
      <c r="AR19" s="16">
        <v>33</v>
      </c>
    </row>
    <row r="20" spans="1:44" ht="15" customHeight="1" x14ac:dyDescent="0.2">
      <c r="A20" s="10" t="s">
        <v>15</v>
      </c>
      <c r="B20" s="14">
        <v>146</v>
      </c>
      <c r="C20" s="14">
        <v>11</v>
      </c>
      <c r="D20" s="14">
        <v>38</v>
      </c>
      <c r="E20" s="14">
        <v>50</v>
      </c>
      <c r="F20" s="14">
        <v>47</v>
      </c>
      <c r="G20" s="16">
        <v>108</v>
      </c>
      <c r="H20" s="16">
        <v>38</v>
      </c>
      <c r="J20" s="10" t="s">
        <v>15</v>
      </c>
      <c r="K20" s="14">
        <v>147</v>
      </c>
      <c r="L20" s="14">
        <v>11</v>
      </c>
      <c r="M20" s="14">
        <v>39</v>
      </c>
      <c r="N20" s="14">
        <v>48</v>
      </c>
      <c r="O20" s="14">
        <v>49</v>
      </c>
      <c r="P20" s="16">
        <v>108</v>
      </c>
      <c r="Q20" s="16">
        <v>39</v>
      </c>
      <c r="S20" s="10" t="s">
        <v>15</v>
      </c>
      <c r="T20" s="14">
        <v>149</v>
      </c>
      <c r="U20" s="14">
        <v>11</v>
      </c>
      <c r="V20" s="14">
        <v>34</v>
      </c>
      <c r="W20" s="14">
        <v>48</v>
      </c>
      <c r="X20" s="14">
        <v>56</v>
      </c>
      <c r="Y20" s="16">
        <v>110</v>
      </c>
      <c r="Z20" s="16">
        <v>39</v>
      </c>
      <c r="AB20" s="10" t="s">
        <v>15</v>
      </c>
      <c r="AC20" s="14">
        <v>151</v>
      </c>
      <c r="AD20" s="14">
        <v>11</v>
      </c>
      <c r="AE20" s="14">
        <v>34</v>
      </c>
      <c r="AF20" s="14">
        <v>52</v>
      </c>
      <c r="AG20" s="14">
        <v>54</v>
      </c>
      <c r="AH20" s="16">
        <v>115</v>
      </c>
      <c r="AI20" s="16">
        <v>36</v>
      </c>
      <c r="AK20" s="10" t="s">
        <v>15</v>
      </c>
      <c r="AL20" s="14">
        <v>145</v>
      </c>
      <c r="AM20" s="14">
        <v>10</v>
      </c>
      <c r="AN20" s="14">
        <v>38</v>
      </c>
      <c r="AO20" s="14">
        <v>47</v>
      </c>
      <c r="AP20" s="14">
        <v>50</v>
      </c>
      <c r="AQ20" s="16">
        <v>110</v>
      </c>
      <c r="AR20" s="16">
        <v>35</v>
      </c>
    </row>
    <row r="21" spans="1:44" ht="7.5" customHeight="1" x14ac:dyDescent="0.2"/>
    <row r="22" spans="1:44" ht="7.5" customHeight="1" x14ac:dyDescent="0.2"/>
    <row r="23" spans="1:44" ht="15" customHeight="1" x14ac:dyDescent="0.2"/>
    <row r="24" spans="1:44" s="40" customFormat="1" ht="15" customHeight="1" x14ac:dyDescent="0.2">
      <c r="A24" s="39" t="s">
        <v>740</v>
      </c>
      <c r="B24" s="39"/>
      <c r="C24" s="39"/>
      <c r="D24" s="39"/>
      <c r="E24" s="39"/>
      <c r="F24" s="39"/>
      <c r="G24" s="39"/>
      <c r="H24" s="39"/>
      <c r="J24" s="39" t="s">
        <v>593</v>
      </c>
      <c r="K24" s="39"/>
      <c r="L24" s="39"/>
      <c r="M24" s="39"/>
      <c r="N24" s="39"/>
      <c r="O24" s="39"/>
      <c r="P24" s="39"/>
      <c r="Q24" s="39"/>
      <c r="S24" s="39" t="s">
        <v>127</v>
      </c>
      <c r="T24" s="39"/>
      <c r="U24" s="39"/>
      <c r="V24" s="39"/>
      <c r="W24" s="39"/>
      <c r="X24" s="39"/>
      <c r="Y24" s="39"/>
      <c r="Z24" s="39"/>
      <c r="AB24" s="39" t="s">
        <v>129</v>
      </c>
      <c r="AC24" s="39"/>
      <c r="AD24" s="39"/>
      <c r="AE24" s="39"/>
      <c r="AF24" s="39"/>
      <c r="AG24" s="39"/>
      <c r="AH24" s="39"/>
      <c r="AI24" s="39"/>
      <c r="AK24" s="39" t="s">
        <v>131</v>
      </c>
      <c r="AL24" s="39"/>
      <c r="AM24" s="39"/>
      <c r="AN24" s="39"/>
      <c r="AO24" s="39"/>
      <c r="AP24" s="39"/>
      <c r="AQ24" s="39"/>
      <c r="AR24" s="39"/>
    </row>
    <row r="25" spans="1:44" ht="7.5" customHeight="1" x14ac:dyDescent="0.2"/>
    <row r="26" spans="1:44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4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4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7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7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4" ht="15" customHeight="1" x14ac:dyDescent="0.2">
      <c r="A30" s="7" t="s">
        <v>2</v>
      </c>
      <c r="B30" s="18">
        <f t="shared" ref="B30:H30" si="5">B7/B$6*100</f>
        <v>6.8707482993197271</v>
      </c>
      <c r="C30" s="18">
        <f t="shared" si="5"/>
        <v>16.666666666666664</v>
      </c>
      <c r="D30" s="18">
        <f t="shared" si="5"/>
        <v>8.6614173228346463</v>
      </c>
      <c r="E30" s="18">
        <f t="shared" si="5"/>
        <v>5.3191489361702127</v>
      </c>
      <c r="F30" s="18">
        <f t="shared" si="5"/>
        <v>4.7961630695443649</v>
      </c>
      <c r="G30" s="18">
        <f t="shared" si="5"/>
        <v>6.7478912839737584</v>
      </c>
      <c r="H30" s="20">
        <f t="shared" si="5"/>
        <v>7.1960297766749379</v>
      </c>
      <c r="J30" s="7" t="s">
        <v>2</v>
      </c>
      <c r="K30" s="18">
        <f t="shared" ref="K30:Q43" si="6">K7/K$6*100</f>
        <v>6.887052341597796</v>
      </c>
      <c r="L30" s="18">
        <f t="shared" si="1"/>
        <v>15.151515151515152</v>
      </c>
      <c r="M30" s="18">
        <f t="shared" si="6"/>
        <v>8.3769633507853403</v>
      </c>
      <c r="N30" s="18">
        <f t="shared" si="6"/>
        <v>5.5855855855855854</v>
      </c>
      <c r="O30" s="18">
        <f t="shared" si="6"/>
        <v>5.2884615384615383</v>
      </c>
      <c r="P30" s="18">
        <f t="shared" si="6"/>
        <v>6.8311195445920303</v>
      </c>
      <c r="Q30" s="20">
        <f t="shared" si="6"/>
        <v>7.0351758793969852</v>
      </c>
      <c r="S30" s="7" t="s">
        <v>2</v>
      </c>
      <c r="T30" s="18">
        <f t="shared" ref="T30:Z43" si="7">T7/T$6*100</f>
        <v>6.549295774647887</v>
      </c>
      <c r="U30" s="18">
        <f t="shared" si="2"/>
        <v>10.377358490566039</v>
      </c>
      <c r="V30" s="18">
        <f t="shared" si="7"/>
        <v>9.9099099099099099</v>
      </c>
      <c r="W30" s="18">
        <f t="shared" si="7"/>
        <v>4.9557522123893802</v>
      </c>
      <c r="X30" s="18">
        <f t="shared" si="7"/>
        <v>5.0480769230769234</v>
      </c>
      <c r="Y30" s="18">
        <f t="shared" si="7"/>
        <v>6.5493646138807424</v>
      </c>
      <c r="Z30" s="20">
        <f t="shared" si="7"/>
        <v>6.5491183879093198</v>
      </c>
      <c r="AB30" s="7" t="s">
        <v>2</v>
      </c>
      <c r="AC30" s="18">
        <f t="shared" ref="AC30:AI43" si="8">AC7/AC$6*100</f>
        <v>6.9655172413793096</v>
      </c>
      <c r="AD30" s="18">
        <f t="shared" si="3"/>
        <v>9.8039215686274517</v>
      </c>
      <c r="AE30" s="18">
        <f t="shared" si="8"/>
        <v>12</v>
      </c>
      <c r="AF30" s="18">
        <f t="shared" si="8"/>
        <v>4.844290657439446</v>
      </c>
      <c r="AG30" s="18">
        <f t="shared" si="8"/>
        <v>5</v>
      </c>
      <c r="AH30" s="18">
        <f t="shared" si="8"/>
        <v>7.2847682119205297</v>
      </c>
      <c r="AI30" s="20">
        <f t="shared" si="8"/>
        <v>6.1068702290076331</v>
      </c>
      <c r="AK30" s="7" t="s">
        <v>2</v>
      </c>
      <c r="AL30" s="18">
        <f t="shared" ref="AL30:AR43" si="9">AL7/AL$6*100</f>
        <v>6.8820224719101128</v>
      </c>
      <c r="AM30" s="18">
        <f t="shared" si="4"/>
        <v>11.009174311926607</v>
      </c>
      <c r="AN30" s="18">
        <f t="shared" si="9"/>
        <v>11.042944785276074</v>
      </c>
      <c r="AO30" s="18">
        <f t="shared" si="9"/>
        <v>4.5138888888888884</v>
      </c>
      <c r="AP30" s="18">
        <f t="shared" si="9"/>
        <v>5.8111380145278453</v>
      </c>
      <c r="AQ30" s="18">
        <f t="shared" si="9"/>
        <v>7.3631840796019903</v>
      </c>
      <c r="AR30" s="20">
        <f t="shared" si="9"/>
        <v>5.7279236276849641</v>
      </c>
    </row>
    <row r="31" spans="1:44" ht="15" customHeight="1" x14ac:dyDescent="0.2">
      <c r="A31" s="10" t="s">
        <v>3</v>
      </c>
      <c r="B31" s="18">
        <f t="shared" ref="B31:H31" si="10">B8/B$6*100</f>
        <v>12.244897959183673</v>
      </c>
      <c r="C31" s="18">
        <f t="shared" si="10"/>
        <v>10.185185185185185</v>
      </c>
      <c r="D31" s="18">
        <f t="shared" si="10"/>
        <v>15.748031496062993</v>
      </c>
      <c r="E31" s="18">
        <f t="shared" si="10"/>
        <v>10.99290780141844</v>
      </c>
      <c r="F31" s="18">
        <f t="shared" si="10"/>
        <v>11.270983213429256</v>
      </c>
      <c r="G31" s="18">
        <f t="shared" si="10"/>
        <v>11.902530459231491</v>
      </c>
      <c r="H31" s="20">
        <f t="shared" si="10"/>
        <v>13.151364764267989</v>
      </c>
      <c r="J31" s="10" t="s">
        <v>3</v>
      </c>
      <c r="K31" s="18">
        <f t="shared" si="6"/>
        <v>12.327823691460054</v>
      </c>
      <c r="L31" s="18">
        <f t="shared" si="1"/>
        <v>14.14141414141414</v>
      </c>
      <c r="M31" s="18">
        <f t="shared" si="6"/>
        <v>15.445026178010471</v>
      </c>
      <c r="N31" s="18">
        <f t="shared" si="6"/>
        <v>10.810810810810811</v>
      </c>
      <c r="O31" s="18">
        <f t="shared" si="6"/>
        <v>11.057692307692307</v>
      </c>
      <c r="P31" s="18">
        <f t="shared" si="6"/>
        <v>11.859582542694497</v>
      </c>
      <c r="Q31" s="20">
        <f t="shared" si="6"/>
        <v>13.5678391959799</v>
      </c>
      <c r="S31" s="10" t="s">
        <v>3</v>
      </c>
      <c r="T31" s="18">
        <f t="shared" si="7"/>
        <v>12.323943661971832</v>
      </c>
      <c r="U31" s="18">
        <f t="shared" si="2"/>
        <v>15.09433962264151</v>
      </c>
      <c r="V31" s="18">
        <f t="shared" si="7"/>
        <v>16.516516516516518</v>
      </c>
      <c r="W31" s="18">
        <f t="shared" si="7"/>
        <v>10.619469026548673</v>
      </c>
      <c r="X31" s="18">
        <f t="shared" si="7"/>
        <v>10.576923076923077</v>
      </c>
      <c r="Y31" s="18">
        <f t="shared" si="7"/>
        <v>11.730205278592376</v>
      </c>
      <c r="Z31" s="20">
        <f t="shared" si="7"/>
        <v>13.85390428211587</v>
      </c>
      <c r="AB31" s="10" t="s">
        <v>3</v>
      </c>
      <c r="AC31" s="18">
        <f t="shared" si="8"/>
        <v>12.206896551724137</v>
      </c>
      <c r="AD31" s="18">
        <f t="shared" si="3"/>
        <v>11.76470588235294</v>
      </c>
      <c r="AE31" s="18">
        <f t="shared" si="8"/>
        <v>15.428571428571427</v>
      </c>
      <c r="AF31" s="18">
        <f t="shared" si="8"/>
        <v>11.072664359861593</v>
      </c>
      <c r="AG31" s="18">
        <f t="shared" si="8"/>
        <v>11.190476190476192</v>
      </c>
      <c r="AH31" s="18">
        <f t="shared" si="8"/>
        <v>11.447492904446547</v>
      </c>
      <c r="AI31" s="20">
        <f t="shared" si="8"/>
        <v>14.249363867684478</v>
      </c>
      <c r="AK31" s="10" t="s">
        <v>3</v>
      </c>
      <c r="AL31" s="18">
        <f t="shared" si="9"/>
        <v>12.078651685393259</v>
      </c>
      <c r="AM31" s="18">
        <f t="shared" si="4"/>
        <v>9.1743119266055047</v>
      </c>
      <c r="AN31" s="18">
        <f t="shared" si="9"/>
        <v>14.417177914110429</v>
      </c>
      <c r="AO31" s="18">
        <f t="shared" si="9"/>
        <v>11.979166666666668</v>
      </c>
      <c r="AP31" s="18">
        <f t="shared" si="9"/>
        <v>11.138014527845035</v>
      </c>
      <c r="AQ31" s="18">
        <f t="shared" si="9"/>
        <v>10.945273631840797</v>
      </c>
      <c r="AR31" s="20">
        <f t="shared" si="9"/>
        <v>14.797136038186157</v>
      </c>
    </row>
    <row r="32" spans="1:44" ht="15" customHeight="1" x14ac:dyDescent="0.2">
      <c r="A32" s="10" t="s">
        <v>4</v>
      </c>
      <c r="B32" s="18">
        <f t="shared" ref="B32:H32" si="11">B9/B$6*100</f>
        <v>4.8979591836734695</v>
      </c>
      <c r="C32" s="18">
        <f t="shared" si="11"/>
        <v>2.7777777777777777</v>
      </c>
      <c r="D32" s="18">
        <f t="shared" si="11"/>
        <v>2.8871391076115485</v>
      </c>
      <c r="E32" s="18">
        <f t="shared" si="11"/>
        <v>5.4964539007092199</v>
      </c>
      <c r="F32" s="18">
        <f t="shared" si="11"/>
        <v>6.4748201438848918</v>
      </c>
      <c r="G32" s="18">
        <f t="shared" si="11"/>
        <v>4.4048734770384259</v>
      </c>
      <c r="H32" s="20">
        <f t="shared" si="11"/>
        <v>6.2034739454094296</v>
      </c>
      <c r="J32" s="10" t="s">
        <v>4</v>
      </c>
      <c r="K32" s="18">
        <f t="shared" si="6"/>
        <v>4.889807162534435</v>
      </c>
      <c r="L32" s="18">
        <f t="shared" si="1"/>
        <v>2.0202020202020203</v>
      </c>
      <c r="M32" s="18">
        <f t="shared" si="6"/>
        <v>2.8795811518324608</v>
      </c>
      <c r="N32" s="18">
        <f t="shared" si="6"/>
        <v>5.9459459459459465</v>
      </c>
      <c r="O32" s="18">
        <f t="shared" si="6"/>
        <v>6.009615384615385</v>
      </c>
      <c r="P32" s="18">
        <f t="shared" si="6"/>
        <v>4.4592030360531307</v>
      </c>
      <c r="Q32" s="20">
        <f t="shared" si="6"/>
        <v>6.0301507537688437</v>
      </c>
      <c r="S32" s="10" t="s">
        <v>4</v>
      </c>
      <c r="T32" s="18">
        <f t="shared" si="7"/>
        <v>5.140845070422535</v>
      </c>
      <c r="U32" s="18">
        <f t="shared" si="2"/>
        <v>1.8867924528301887</v>
      </c>
      <c r="V32" s="18">
        <f t="shared" si="7"/>
        <v>2.1021021021021022</v>
      </c>
      <c r="W32" s="18">
        <f t="shared" si="7"/>
        <v>6.1946902654867255</v>
      </c>
      <c r="X32" s="18">
        <f t="shared" si="7"/>
        <v>6.9711538461538467</v>
      </c>
      <c r="Y32" s="18">
        <f t="shared" si="7"/>
        <v>4.6920821114369504</v>
      </c>
      <c r="Z32" s="20">
        <f t="shared" si="7"/>
        <v>6.2972292191435768</v>
      </c>
      <c r="AB32" s="10" t="s">
        <v>4</v>
      </c>
      <c r="AC32" s="18">
        <f t="shared" si="8"/>
        <v>5.1724137931034484</v>
      </c>
      <c r="AD32" s="18">
        <f t="shared" si="3"/>
        <v>1.9607843137254901</v>
      </c>
      <c r="AE32" s="18">
        <f t="shared" si="8"/>
        <v>2.8571428571428572</v>
      </c>
      <c r="AF32" s="18">
        <f t="shared" si="8"/>
        <v>5.7093425605536332</v>
      </c>
      <c r="AG32" s="18">
        <f t="shared" si="8"/>
        <v>7.1428571428571423</v>
      </c>
      <c r="AH32" s="18">
        <f t="shared" si="8"/>
        <v>4.5411542100283819</v>
      </c>
      <c r="AI32" s="20">
        <f t="shared" si="8"/>
        <v>6.8702290076335881</v>
      </c>
      <c r="AK32" s="10" t="s">
        <v>4</v>
      </c>
      <c r="AL32" s="18">
        <f t="shared" si="9"/>
        <v>5.547752808988764</v>
      </c>
      <c r="AM32" s="18">
        <f t="shared" si="4"/>
        <v>3.669724770642202</v>
      </c>
      <c r="AN32" s="18">
        <f t="shared" si="9"/>
        <v>3.9877300613496933</v>
      </c>
      <c r="AO32" s="18">
        <f t="shared" si="9"/>
        <v>5.7291666666666661</v>
      </c>
      <c r="AP32" s="18">
        <f t="shared" si="9"/>
        <v>7.021791767554479</v>
      </c>
      <c r="AQ32" s="18">
        <f t="shared" si="9"/>
        <v>4.8756218905472641</v>
      </c>
      <c r="AR32" s="20">
        <f t="shared" si="9"/>
        <v>7.1599045346062056</v>
      </c>
    </row>
    <row r="33" spans="1:44" ht="15" customHeight="1" x14ac:dyDescent="0.2">
      <c r="A33" s="10" t="s">
        <v>5</v>
      </c>
      <c r="B33" s="18">
        <f t="shared" ref="B33:H33" si="12">B10/B$6*100</f>
        <v>4.4897959183673466</v>
      </c>
      <c r="C33" s="18">
        <f t="shared" si="12"/>
        <v>2.7777777777777777</v>
      </c>
      <c r="D33" s="18">
        <f t="shared" si="12"/>
        <v>3.674540682414698</v>
      </c>
      <c r="E33" s="18">
        <f t="shared" si="12"/>
        <v>4.7872340425531918</v>
      </c>
      <c r="F33" s="18">
        <f t="shared" si="12"/>
        <v>5.275779376498801</v>
      </c>
      <c r="G33" s="18">
        <f t="shared" si="12"/>
        <v>3.936269915651359</v>
      </c>
      <c r="H33" s="20">
        <f t="shared" si="12"/>
        <v>5.9553349875930524</v>
      </c>
      <c r="J33" s="10" t="s">
        <v>5</v>
      </c>
      <c r="K33" s="18">
        <f t="shared" si="6"/>
        <v>4.2011019283746558</v>
      </c>
      <c r="L33" s="18">
        <f t="shared" si="1"/>
        <v>1.0101010101010102</v>
      </c>
      <c r="M33" s="18">
        <f t="shared" si="6"/>
        <v>3.9267015706806281</v>
      </c>
      <c r="N33" s="18">
        <f t="shared" si="6"/>
        <v>4.1441441441441444</v>
      </c>
      <c r="O33" s="18">
        <f t="shared" si="6"/>
        <v>5.2884615384615383</v>
      </c>
      <c r="P33" s="18">
        <f t="shared" si="6"/>
        <v>3.4155597722960152</v>
      </c>
      <c r="Q33" s="20">
        <f t="shared" si="6"/>
        <v>6.2814070351758788</v>
      </c>
      <c r="S33" s="10" t="s">
        <v>5</v>
      </c>
      <c r="T33" s="18">
        <f t="shared" si="7"/>
        <v>4.3661971830985911</v>
      </c>
      <c r="U33" s="18">
        <f t="shared" si="2"/>
        <v>5.6603773584905666</v>
      </c>
      <c r="V33" s="18">
        <f t="shared" si="7"/>
        <v>3.6036036036036037</v>
      </c>
      <c r="W33" s="18">
        <f t="shared" si="7"/>
        <v>4.2477876106194685</v>
      </c>
      <c r="X33" s="18">
        <f t="shared" si="7"/>
        <v>4.8076923076923084</v>
      </c>
      <c r="Y33" s="18">
        <f t="shared" si="7"/>
        <v>3.519061583577713</v>
      </c>
      <c r="Z33" s="20">
        <f t="shared" si="7"/>
        <v>6.5491183879093198</v>
      </c>
      <c r="AB33" s="10" t="s">
        <v>5</v>
      </c>
      <c r="AC33" s="18">
        <f t="shared" si="8"/>
        <v>4.7586206896551717</v>
      </c>
      <c r="AD33" s="18">
        <f t="shared" si="3"/>
        <v>2.9411764705882351</v>
      </c>
      <c r="AE33" s="18">
        <f t="shared" si="8"/>
        <v>4.8571428571428568</v>
      </c>
      <c r="AF33" s="18">
        <f t="shared" si="8"/>
        <v>4.6712802768166091</v>
      </c>
      <c r="AG33" s="18">
        <f t="shared" si="8"/>
        <v>5.2380952380952381</v>
      </c>
      <c r="AH33" s="18">
        <f t="shared" si="8"/>
        <v>3.5950804162724692</v>
      </c>
      <c r="AI33" s="20">
        <f t="shared" si="8"/>
        <v>7.888040712468193</v>
      </c>
      <c r="AK33" s="10" t="s">
        <v>5</v>
      </c>
      <c r="AL33" s="18">
        <f t="shared" si="9"/>
        <v>4.4241573033707864</v>
      </c>
      <c r="AM33" s="18">
        <f t="shared" si="4"/>
        <v>1.834862385321101</v>
      </c>
      <c r="AN33" s="18">
        <f t="shared" si="9"/>
        <v>3.9877300613496933</v>
      </c>
      <c r="AO33" s="18">
        <f t="shared" si="9"/>
        <v>5.0347222222222223</v>
      </c>
      <c r="AP33" s="18">
        <f t="shared" si="9"/>
        <v>4.6004842615012107</v>
      </c>
      <c r="AQ33" s="18">
        <f t="shared" si="9"/>
        <v>3.4825870646766171</v>
      </c>
      <c r="AR33" s="20">
        <f t="shared" si="9"/>
        <v>6.6825775656324584</v>
      </c>
    </row>
    <row r="34" spans="1:44" ht="15" customHeight="1" x14ac:dyDescent="0.2">
      <c r="A34" s="10" t="s">
        <v>6</v>
      </c>
      <c r="B34" s="18">
        <f t="shared" ref="B34:H34" si="13">B11/B$6*100</f>
        <v>1.1564625850340136</v>
      </c>
      <c r="C34" s="18" t="e">
        <f t="shared" si="13"/>
        <v>#VALUE!</v>
      </c>
      <c r="D34" s="18">
        <f t="shared" si="13"/>
        <v>0.52493438320209973</v>
      </c>
      <c r="E34" s="18">
        <f t="shared" si="13"/>
        <v>1.9503546099290781</v>
      </c>
      <c r="F34" s="18">
        <f t="shared" si="13"/>
        <v>0.95923261390887282</v>
      </c>
      <c r="G34" s="18">
        <f t="shared" si="13"/>
        <v>0.7497656982193065</v>
      </c>
      <c r="H34" s="20">
        <f t="shared" si="13"/>
        <v>2.2332506203473943</v>
      </c>
      <c r="J34" s="10" t="s">
        <v>6</v>
      </c>
      <c r="K34" s="18">
        <f t="shared" si="6"/>
        <v>1.1019283746556474</v>
      </c>
      <c r="L34" s="18" t="e">
        <f t="shared" si="1"/>
        <v>#VALUE!</v>
      </c>
      <c r="M34" s="18">
        <f t="shared" si="6"/>
        <v>0.78534031413612559</v>
      </c>
      <c r="N34" s="18">
        <f t="shared" si="6"/>
        <v>1.6216216216216217</v>
      </c>
      <c r="O34" s="18">
        <f t="shared" si="6"/>
        <v>0.96153846153846156</v>
      </c>
      <c r="P34" s="18">
        <f t="shared" si="6"/>
        <v>0.75901328273244784</v>
      </c>
      <c r="Q34" s="20">
        <f t="shared" si="6"/>
        <v>2.0100502512562812</v>
      </c>
      <c r="S34" s="10" t="s">
        <v>6</v>
      </c>
      <c r="T34" s="18">
        <f t="shared" si="7"/>
        <v>1.1267605633802817</v>
      </c>
      <c r="U34" s="18" t="e">
        <f t="shared" si="2"/>
        <v>#VALUE!</v>
      </c>
      <c r="V34" s="18">
        <f t="shared" si="7"/>
        <v>0.90090090090090091</v>
      </c>
      <c r="W34" s="18">
        <f t="shared" si="7"/>
        <v>1.5929203539823009</v>
      </c>
      <c r="X34" s="18">
        <f t="shared" si="7"/>
        <v>0.96153846153846156</v>
      </c>
      <c r="Y34" s="18">
        <f t="shared" si="7"/>
        <v>0.78201368523949166</v>
      </c>
      <c r="Z34" s="20">
        <f t="shared" si="7"/>
        <v>2.0151133501259446</v>
      </c>
      <c r="AB34" s="10" t="s">
        <v>6</v>
      </c>
      <c r="AC34" s="18">
        <f t="shared" si="8"/>
        <v>1.0344827586206897</v>
      </c>
      <c r="AD34" s="18" t="e">
        <f t="shared" si="3"/>
        <v>#VALUE!</v>
      </c>
      <c r="AE34" s="18">
        <f t="shared" si="8"/>
        <v>0.5714285714285714</v>
      </c>
      <c r="AF34" s="18">
        <f t="shared" si="8"/>
        <v>1.5570934256055362</v>
      </c>
      <c r="AG34" s="18">
        <f t="shared" si="8"/>
        <v>0.95238095238095244</v>
      </c>
      <c r="AH34" s="18">
        <f t="shared" si="8"/>
        <v>0.7568590350047304</v>
      </c>
      <c r="AI34" s="20">
        <f t="shared" si="8"/>
        <v>1.7811704834605597</v>
      </c>
      <c r="AK34" s="10" t="s">
        <v>6</v>
      </c>
      <c r="AL34" s="18">
        <f t="shared" si="9"/>
        <v>1.193820224719101</v>
      </c>
      <c r="AM34" s="18" t="e">
        <f t="shared" si="4"/>
        <v>#VALUE!</v>
      </c>
      <c r="AN34" s="18">
        <f t="shared" si="9"/>
        <v>1.2269938650306749</v>
      </c>
      <c r="AO34" s="18">
        <f t="shared" si="9"/>
        <v>1.5625</v>
      </c>
      <c r="AP34" s="18">
        <f t="shared" si="9"/>
        <v>0.96852300242130751</v>
      </c>
      <c r="AQ34" s="18">
        <f t="shared" si="9"/>
        <v>1.0945273631840797</v>
      </c>
      <c r="AR34" s="20">
        <f t="shared" si="9"/>
        <v>1.431980906921241</v>
      </c>
    </row>
    <row r="35" spans="1:44" ht="15" customHeight="1" x14ac:dyDescent="0.2">
      <c r="A35" s="10" t="s">
        <v>7</v>
      </c>
      <c r="B35" s="18">
        <f t="shared" ref="B35:H35" si="14">B12/B$6*100</f>
        <v>4.2176870748299313</v>
      </c>
      <c r="C35" s="18">
        <f t="shared" si="14"/>
        <v>5.5555555555555554</v>
      </c>
      <c r="D35" s="18">
        <f t="shared" si="14"/>
        <v>2.6246719160104988</v>
      </c>
      <c r="E35" s="18">
        <f t="shared" si="14"/>
        <v>4.7872340425531918</v>
      </c>
      <c r="F35" s="18">
        <f t="shared" si="14"/>
        <v>4.5563549160671464</v>
      </c>
      <c r="G35" s="18">
        <f t="shared" si="14"/>
        <v>3.4676663542642929</v>
      </c>
      <c r="H35" s="20">
        <f t="shared" si="14"/>
        <v>6.2034739454094296</v>
      </c>
      <c r="J35" s="10" t="s">
        <v>7</v>
      </c>
      <c r="K35" s="18">
        <f t="shared" si="6"/>
        <v>4.2699724517906334</v>
      </c>
      <c r="L35" s="18">
        <f t="shared" si="1"/>
        <v>2.0202020202020203</v>
      </c>
      <c r="M35" s="18">
        <f t="shared" si="6"/>
        <v>2.8795811518324608</v>
      </c>
      <c r="N35" s="18">
        <f t="shared" si="6"/>
        <v>4.8648648648648649</v>
      </c>
      <c r="O35" s="18">
        <f t="shared" si="6"/>
        <v>5.2884615384615383</v>
      </c>
      <c r="P35" s="18">
        <f t="shared" si="6"/>
        <v>3.4155597722960152</v>
      </c>
      <c r="Q35" s="20">
        <f t="shared" si="6"/>
        <v>6.5326633165829149</v>
      </c>
      <c r="S35" s="10" t="s">
        <v>7</v>
      </c>
      <c r="T35" s="18">
        <f t="shared" si="7"/>
        <v>4.3661971830985911</v>
      </c>
      <c r="U35" s="18">
        <f t="shared" si="2"/>
        <v>3.7735849056603774</v>
      </c>
      <c r="V35" s="18">
        <f t="shared" si="7"/>
        <v>2.7027027027027026</v>
      </c>
      <c r="W35" s="18">
        <f t="shared" si="7"/>
        <v>5.4867256637168138</v>
      </c>
      <c r="X35" s="18">
        <f t="shared" si="7"/>
        <v>4.3269230769230766</v>
      </c>
      <c r="Y35" s="18">
        <f t="shared" si="7"/>
        <v>3.8123167155425222</v>
      </c>
      <c r="Z35" s="20">
        <f t="shared" si="7"/>
        <v>5.7934508816120909</v>
      </c>
      <c r="AB35" s="10" t="s">
        <v>7</v>
      </c>
      <c r="AC35" s="18">
        <f t="shared" si="8"/>
        <v>4.8275862068965516</v>
      </c>
      <c r="AD35" s="18">
        <f t="shared" si="3"/>
        <v>9.8039215686274517</v>
      </c>
      <c r="AE35" s="18">
        <f t="shared" si="8"/>
        <v>2.5714285714285712</v>
      </c>
      <c r="AF35" s="18">
        <f t="shared" si="8"/>
        <v>5.5363321799307963</v>
      </c>
      <c r="AG35" s="18">
        <f t="shared" si="8"/>
        <v>4.5238095238095237</v>
      </c>
      <c r="AH35" s="18">
        <f t="shared" si="8"/>
        <v>4.6357615894039732</v>
      </c>
      <c r="AI35" s="20">
        <f t="shared" si="8"/>
        <v>5.343511450381679</v>
      </c>
      <c r="AK35" s="10" t="s">
        <v>7</v>
      </c>
      <c r="AL35" s="18">
        <f t="shared" si="9"/>
        <v>5.0561797752808983</v>
      </c>
      <c r="AM35" s="18">
        <f t="shared" si="4"/>
        <v>11.009174311926607</v>
      </c>
      <c r="AN35" s="18">
        <f t="shared" si="9"/>
        <v>2.4539877300613497</v>
      </c>
      <c r="AO35" s="18">
        <f t="shared" si="9"/>
        <v>5.7291666666666661</v>
      </c>
      <c r="AP35" s="18">
        <f t="shared" si="9"/>
        <v>4.6004842615012107</v>
      </c>
      <c r="AQ35" s="18">
        <f t="shared" si="9"/>
        <v>5.0746268656716413</v>
      </c>
      <c r="AR35" s="20">
        <f t="shared" si="9"/>
        <v>5.0119331742243434</v>
      </c>
    </row>
    <row r="36" spans="1:44" ht="15" customHeight="1" x14ac:dyDescent="0.2">
      <c r="A36" s="10" t="s">
        <v>8</v>
      </c>
      <c r="B36" s="18">
        <f t="shared" ref="B36:H36" si="15">B13/B$6*100</f>
        <v>5.9863945578231288</v>
      </c>
      <c r="C36" s="18">
        <f t="shared" si="15"/>
        <v>8.3333333333333321</v>
      </c>
      <c r="D36" s="18">
        <f t="shared" si="15"/>
        <v>6.8241469816272966</v>
      </c>
      <c r="E36" s="18">
        <f t="shared" si="15"/>
        <v>5.4964539007092199</v>
      </c>
      <c r="F36" s="18">
        <f t="shared" si="15"/>
        <v>5.275779376498801</v>
      </c>
      <c r="G36" s="18">
        <f t="shared" si="15"/>
        <v>6.2792877225866919</v>
      </c>
      <c r="H36" s="20">
        <f t="shared" si="15"/>
        <v>5.2109181141439205</v>
      </c>
      <c r="J36" s="10" t="s">
        <v>8</v>
      </c>
      <c r="K36" s="18">
        <f t="shared" si="6"/>
        <v>5.6473829201101928</v>
      </c>
      <c r="L36" s="18">
        <f t="shared" si="1"/>
        <v>7.0707070707070701</v>
      </c>
      <c r="M36" s="18">
        <f t="shared" si="6"/>
        <v>6.2827225130890048</v>
      </c>
      <c r="N36" s="18">
        <f t="shared" si="6"/>
        <v>5.4054054054054053</v>
      </c>
      <c r="O36" s="18">
        <f t="shared" si="6"/>
        <v>5.0480769230769234</v>
      </c>
      <c r="P36" s="18">
        <f t="shared" si="6"/>
        <v>5.8823529411764701</v>
      </c>
      <c r="Q36" s="20">
        <f t="shared" si="6"/>
        <v>5.025125628140704</v>
      </c>
      <c r="S36" s="10" t="s">
        <v>8</v>
      </c>
      <c r="T36" s="18">
        <f t="shared" si="7"/>
        <v>5.704225352112676</v>
      </c>
      <c r="U36" s="18">
        <f t="shared" si="2"/>
        <v>5.6603773584905666</v>
      </c>
      <c r="V36" s="18">
        <f t="shared" si="7"/>
        <v>7.2072072072072073</v>
      </c>
      <c r="W36" s="18">
        <f t="shared" si="7"/>
        <v>5.4867256637168138</v>
      </c>
      <c r="X36" s="18">
        <f t="shared" si="7"/>
        <v>4.8076923076923084</v>
      </c>
      <c r="Y36" s="18">
        <f t="shared" si="7"/>
        <v>6.0606060606060606</v>
      </c>
      <c r="Z36" s="20">
        <f t="shared" si="7"/>
        <v>4.7858942065491181</v>
      </c>
      <c r="AB36" s="10" t="s">
        <v>8</v>
      </c>
      <c r="AC36" s="18">
        <f t="shared" si="8"/>
        <v>5.7931034482758621</v>
      </c>
      <c r="AD36" s="18">
        <f t="shared" si="3"/>
        <v>5.8823529411764701</v>
      </c>
      <c r="AE36" s="18">
        <f t="shared" si="8"/>
        <v>7.4285714285714288</v>
      </c>
      <c r="AF36" s="18">
        <f t="shared" si="8"/>
        <v>5.7093425605536332</v>
      </c>
      <c r="AG36" s="18">
        <f t="shared" si="8"/>
        <v>4.5238095238095237</v>
      </c>
      <c r="AH36" s="18">
        <f t="shared" si="8"/>
        <v>6.0548722800378432</v>
      </c>
      <c r="AI36" s="20">
        <f t="shared" si="8"/>
        <v>5.0890585241730273</v>
      </c>
      <c r="AK36" s="10" t="s">
        <v>8</v>
      </c>
      <c r="AL36" s="18">
        <f t="shared" si="9"/>
        <v>5.547752808988764</v>
      </c>
      <c r="AM36" s="18">
        <f t="shared" si="4"/>
        <v>6.4220183486238538</v>
      </c>
      <c r="AN36" s="18">
        <f t="shared" si="9"/>
        <v>7.6687116564417179</v>
      </c>
      <c r="AO36" s="18">
        <f t="shared" si="9"/>
        <v>5.0347222222222223</v>
      </c>
      <c r="AP36" s="18">
        <f t="shared" si="9"/>
        <v>4.3583535108958831</v>
      </c>
      <c r="AQ36" s="18">
        <f t="shared" si="9"/>
        <v>5.6716417910447765</v>
      </c>
      <c r="AR36" s="20">
        <f t="shared" si="9"/>
        <v>5.2505966587112169</v>
      </c>
    </row>
    <row r="37" spans="1:44" ht="15" customHeight="1" x14ac:dyDescent="0.2">
      <c r="A37" s="10" t="s">
        <v>9</v>
      </c>
      <c r="B37" s="18">
        <f t="shared" ref="B37:H37" si="16">B14/B$6*100</f>
        <v>6.9387755102040813</v>
      </c>
      <c r="C37" s="18">
        <f t="shared" si="16"/>
        <v>3.7037037037037033</v>
      </c>
      <c r="D37" s="18">
        <f t="shared" si="16"/>
        <v>7.8740157480314963</v>
      </c>
      <c r="E37" s="18">
        <f t="shared" si="16"/>
        <v>7.0921985815602842</v>
      </c>
      <c r="F37" s="18">
        <f t="shared" si="16"/>
        <v>6.7146282973621103</v>
      </c>
      <c r="G37" s="18">
        <f t="shared" si="16"/>
        <v>6.6541705716963451</v>
      </c>
      <c r="H37" s="20">
        <f t="shared" si="16"/>
        <v>7.6923076923076925</v>
      </c>
      <c r="J37" s="10" t="s">
        <v>9</v>
      </c>
      <c r="K37" s="18">
        <f t="shared" si="6"/>
        <v>7.0936639118457299</v>
      </c>
      <c r="L37" s="18">
        <f t="shared" si="1"/>
        <v>5.0505050505050502</v>
      </c>
      <c r="M37" s="18">
        <f t="shared" si="6"/>
        <v>8.1151832460732987</v>
      </c>
      <c r="N37" s="18">
        <f t="shared" si="6"/>
        <v>7.2072072072072073</v>
      </c>
      <c r="O37" s="18">
        <f t="shared" si="6"/>
        <v>6.4903846153846159</v>
      </c>
      <c r="P37" s="18">
        <f t="shared" si="6"/>
        <v>7.020872865275142</v>
      </c>
      <c r="Q37" s="20">
        <f t="shared" si="6"/>
        <v>7.2864321608040195</v>
      </c>
      <c r="S37" s="10" t="s">
        <v>9</v>
      </c>
      <c r="T37" s="18">
        <f t="shared" si="7"/>
        <v>7.183098591549296</v>
      </c>
      <c r="U37" s="18">
        <f t="shared" si="2"/>
        <v>5.6603773584905666</v>
      </c>
      <c r="V37" s="18">
        <f t="shared" si="7"/>
        <v>8.408408408408409</v>
      </c>
      <c r="W37" s="18">
        <f t="shared" si="7"/>
        <v>7.4336283185840708</v>
      </c>
      <c r="X37" s="18">
        <f t="shared" si="7"/>
        <v>6.25</v>
      </c>
      <c r="Y37" s="18">
        <f t="shared" si="7"/>
        <v>7.1358748778103624</v>
      </c>
      <c r="Z37" s="20">
        <f t="shared" si="7"/>
        <v>7.3047858942065487</v>
      </c>
      <c r="AB37" s="10" t="s">
        <v>9</v>
      </c>
      <c r="AC37" s="18">
        <f t="shared" si="8"/>
        <v>6.8965517241379306</v>
      </c>
      <c r="AD37" s="18">
        <f t="shared" si="3"/>
        <v>4.9019607843137258</v>
      </c>
      <c r="AE37" s="18">
        <f t="shared" si="8"/>
        <v>6.8571428571428577</v>
      </c>
      <c r="AF37" s="18">
        <f t="shared" si="8"/>
        <v>7.6124567474048446</v>
      </c>
      <c r="AG37" s="18">
        <f t="shared" si="8"/>
        <v>6.4285714285714279</v>
      </c>
      <c r="AH37" s="18">
        <f t="shared" si="8"/>
        <v>6.717123935666983</v>
      </c>
      <c r="AI37" s="20">
        <f t="shared" si="8"/>
        <v>7.3791348600508897</v>
      </c>
      <c r="AK37" s="10" t="s">
        <v>9</v>
      </c>
      <c r="AL37" s="18">
        <f t="shared" si="9"/>
        <v>7.0926966292134841</v>
      </c>
      <c r="AM37" s="18">
        <f t="shared" si="4"/>
        <v>5.5045871559633035</v>
      </c>
      <c r="AN37" s="18">
        <f t="shared" si="9"/>
        <v>7.3619631901840492</v>
      </c>
      <c r="AO37" s="18">
        <f t="shared" si="9"/>
        <v>7.9861111111111107</v>
      </c>
      <c r="AP37" s="18">
        <f t="shared" si="9"/>
        <v>6.053268765133172</v>
      </c>
      <c r="AQ37" s="18">
        <f t="shared" si="9"/>
        <v>7.1641791044776122</v>
      </c>
      <c r="AR37" s="20">
        <f t="shared" si="9"/>
        <v>6.9212410501193311</v>
      </c>
    </row>
    <row r="38" spans="1:44" ht="15" customHeight="1" x14ac:dyDescent="0.2">
      <c r="A38" s="10" t="s">
        <v>10</v>
      </c>
      <c r="B38" s="18">
        <f t="shared" ref="B38:H38" si="17">B15/B$6*100</f>
        <v>6.7346938775510203</v>
      </c>
      <c r="C38" s="18">
        <f t="shared" si="17"/>
        <v>3.7037037037037033</v>
      </c>
      <c r="D38" s="18">
        <f t="shared" si="17"/>
        <v>4.1994750656167978</v>
      </c>
      <c r="E38" s="18">
        <f t="shared" si="17"/>
        <v>8.6879432624113484</v>
      </c>
      <c r="F38" s="18">
        <f t="shared" si="17"/>
        <v>7.1942446043165464</v>
      </c>
      <c r="G38" s="18">
        <f t="shared" si="17"/>
        <v>7.1227741330834125</v>
      </c>
      <c r="H38" s="20">
        <f t="shared" si="17"/>
        <v>5.7071960297766751</v>
      </c>
      <c r="J38" s="10" t="s">
        <v>10</v>
      </c>
      <c r="K38" s="18">
        <f t="shared" si="6"/>
        <v>6.4738292011019283</v>
      </c>
      <c r="L38" s="18">
        <f t="shared" si="1"/>
        <v>1.0101010101010102</v>
      </c>
      <c r="M38" s="18">
        <f t="shared" si="6"/>
        <v>4.7120418848167542</v>
      </c>
      <c r="N38" s="18">
        <f t="shared" si="6"/>
        <v>7.9279279279279278</v>
      </c>
      <c r="O38" s="18">
        <f t="shared" si="6"/>
        <v>7.4519230769230766</v>
      </c>
      <c r="P38" s="18">
        <f t="shared" si="6"/>
        <v>6.8311195445920303</v>
      </c>
      <c r="Q38" s="20">
        <f t="shared" si="6"/>
        <v>5.5276381909547743</v>
      </c>
      <c r="S38" s="10" t="s">
        <v>10</v>
      </c>
      <c r="T38" s="18">
        <f t="shared" si="7"/>
        <v>6.4788732394366191</v>
      </c>
      <c r="U38" s="18">
        <f t="shared" si="2"/>
        <v>2.8301886792452833</v>
      </c>
      <c r="V38" s="18">
        <f t="shared" si="7"/>
        <v>4.5045045045045047</v>
      </c>
      <c r="W38" s="18">
        <f t="shared" si="7"/>
        <v>7.2566371681415927</v>
      </c>
      <c r="X38" s="18">
        <f t="shared" si="7"/>
        <v>7.9326923076923075</v>
      </c>
      <c r="Y38" s="18">
        <f t="shared" si="7"/>
        <v>6.9403714565004879</v>
      </c>
      <c r="Z38" s="20">
        <f t="shared" si="7"/>
        <v>5.2896725440806041</v>
      </c>
      <c r="AB38" s="10" t="s">
        <v>10</v>
      </c>
      <c r="AC38" s="18">
        <f t="shared" si="8"/>
        <v>6.3448275862068968</v>
      </c>
      <c r="AD38" s="18">
        <f t="shared" si="3"/>
        <v>3.9215686274509802</v>
      </c>
      <c r="AE38" s="18">
        <f t="shared" si="8"/>
        <v>4.8571428571428568</v>
      </c>
      <c r="AF38" s="18">
        <f t="shared" si="8"/>
        <v>6.9204152249134951</v>
      </c>
      <c r="AG38" s="18">
        <f t="shared" si="8"/>
        <v>7.3809523809523814</v>
      </c>
      <c r="AH38" s="18">
        <f t="shared" si="8"/>
        <v>6.8117313150425742</v>
      </c>
      <c r="AI38" s="20">
        <f t="shared" si="8"/>
        <v>5.0890585241730273</v>
      </c>
      <c r="AK38" s="10" t="s">
        <v>10</v>
      </c>
      <c r="AL38" s="18">
        <f t="shared" si="9"/>
        <v>6.25</v>
      </c>
      <c r="AM38" s="18">
        <f t="shared" si="4"/>
        <v>5.5045871559633035</v>
      </c>
      <c r="AN38" s="18">
        <f t="shared" si="9"/>
        <v>4.9079754601226995</v>
      </c>
      <c r="AO38" s="18">
        <f t="shared" si="9"/>
        <v>6.770833333333333</v>
      </c>
      <c r="AP38" s="18">
        <f t="shared" si="9"/>
        <v>6.7796610169491522</v>
      </c>
      <c r="AQ38" s="18">
        <f t="shared" si="9"/>
        <v>6.567164179104477</v>
      </c>
      <c r="AR38" s="20">
        <f t="shared" si="9"/>
        <v>5.4892601431980905</v>
      </c>
    </row>
    <row r="39" spans="1:44" ht="15" customHeight="1" x14ac:dyDescent="0.2">
      <c r="A39" s="10" t="s">
        <v>11</v>
      </c>
      <c r="B39" s="18">
        <f t="shared" ref="B39:H39" si="18">B16/B$6*100</f>
        <v>5.3741496598639458</v>
      </c>
      <c r="C39" s="18">
        <f t="shared" si="18"/>
        <v>3.7037037037037033</v>
      </c>
      <c r="D39" s="18">
        <f t="shared" si="18"/>
        <v>4.4619422572178475</v>
      </c>
      <c r="E39" s="18">
        <f t="shared" si="18"/>
        <v>6.3829787234042552</v>
      </c>
      <c r="F39" s="18">
        <f t="shared" si="18"/>
        <v>5.275779376498801</v>
      </c>
      <c r="G39" s="18">
        <f t="shared" si="18"/>
        <v>5.7169634489222121</v>
      </c>
      <c r="H39" s="20">
        <f t="shared" si="18"/>
        <v>4.4665012406947886</v>
      </c>
      <c r="J39" s="10" t="s">
        <v>11</v>
      </c>
      <c r="K39" s="18">
        <f t="shared" si="6"/>
        <v>5.6473829201101928</v>
      </c>
      <c r="L39" s="18">
        <f t="shared" si="1"/>
        <v>5.0505050505050502</v>
      </c>
      <c r="M39" s="18">
        <f t="shared" si="6"/>
        <v>4.7120418848167542</v>
      </c>
      <c r="N39" s="18">
        <f t="shared" si="6"/>
        <v>6.4864864864864868</v>
      </c>
      <c r="O39" s="18">
        <f t="shared" si="6"/>
        <v>5.5288461538461533</v>
      </c>
      <c r="P39" s="18">
        <f t="shared" si="6"/>
        <v>6.0721062618595827</v>
      </c>
      <c r="Q39" s="20">
        <f t="shared" si="6"/>
        <v>4.5226130653266337</v>
      </c>
      <c r="S39" s="10" t="s">
        <v>11</v>
      </c>
      <c r="T39" s="18">
        <f t="shared" si="7"/>
        <v>5.28169014084507</v>
      </c>
      <c r="U39" s="18">
        <f t="shared" si="2"/>
        <v>4.716981132075472</v>
      </c>
      <c r="V39" s="18">
        <f t="shared" si="7"/>
        <v>3.303303303303303</v>
      </c>
      <c r="W39" s="18">
        <f t="shared" si="7"/>
        <v>6.9026548672566372</v>
      </c>
      <c r="X39" s="18">
        <f t="shared" si="7"/>
        <v>4.8076923076923084</v>
      </c>
      <c r="Y39" s="18">
        <f t="shared" si="7"/>
        <v>5.5718475073313778</v>
      </c>
      <c r="Z39" s="20">
        <f t="shared" si="7"/>
        <v>4.5340050377833752</v>
      </c>
      <c r="AB39" s="10" t="s">
        <v>11</v>
      </c>
      <c r="AC39" s="18">
        <f t="shared" si="8"/>
        <v>5.2413793103448274</v>
      </c>
      <c r="AD39" s="18">
        <f t="shared" si="3"/>
        <v>2.9411764705882351</v>
      </c>
      <c r="AE39" s="18">
        <f t="shared" si="8"/>
        <v>2.5714285714285712</v>
      </c>
      <c r="AF39" s="18">
        <f t="shared" si="8"/>
        <v>7.0934256055363329</v>
      </c>
      <c r="AG39" s="18">
        <f t="shared" si="8"/>
        <v>5.4761904761904763</v>
      </c>
      <c r="AH39" s="18">
        <f t="shared" si="8"/>
        <v>5.5818353831598868</v>
      </c>
      <c r="AI39" s="20">
        <f t="shared" si="8"/>
        <v>4.3256997455470731</v>
      </c>
      <c r="AK39" s="10" t="s">
        <v>11</v>
      </c>
      <c r="AL39" s="18">
        <f t="shared" si="9"/>
        <v>5.2668539325842696</v>
      </c>
      <c r="AM39" s="18">
        <f t="shared" si="4"/>
        <v>3.669724770642202</v>
      </c>
      <c r="AN39" s="18">
        <f t="shared" si="9"/>
        <v>2.7607361963190185</v>
      </c>
      <c r="AO39" s="18">
        <f t="shared" si="9"/>
        <v>6.4236111111111107</v>
      </c>
      <c r="AP39" s="18">
        <f t="shared" si="9"/>
        <v>6.053268765133172</v>
      </c>
      <c r="AQ39" s="18">
        <f t="shared" si="9"/>
        <v>5.7711442786069647</v>
      </c>
      <c r="AR39" s="20">
        <f t="shared" si="9"/>
        <v>4.0572792362768499</v>
      </c>
    </row>
    <row r="40" spans="1:44" ht="15" customHeight="1" x14ac:dyDescent="0.2">
      <c r="A40" s="10" t="s">
        <v>12</v>
      </c>
      <c r="B40" s="18">
        <f t="shared" ref="B40:H40" si="19">B17/B$6*100</f>
        <v>15.306122448979592</v>
      </c>
      <c r="C40" s="18">
        <f t="shared" si="19"/>
        <v>19.444444444444446</v>
      </c>
      <c r="D40" s="18">
        <f t="shared" si="19"/>
        <v>18.372703412073491</v>
      </c>
      <c r="E40" s="18">
        <f t="shared" si="19"/>
        <v>14.361702127659576</v>
      </c>
      <c r="F40" s="18">
        <f t="shared" si="19"/>
        <v>12.709832134292565</v>
      </c>
      <c r="G40" s="18">
        <f t="shared" si="19"/>
        <v>15.557638238050608</v>
      </c>
      <c r="H40" s="20">
        <f t="shared" si="19"/>
        <v>14.640198511166252</v>
      </c>
      <c r="J40" s="10" t="s">
        <v>12</v>
      </c>
      <c r="K40" s="18">
        <f t="shared" si="6"/>
        <v>15.495867768595042</v>
      </c>
      <c r="L40" s="18">
        <f t="shared" si="1"/>
        <v>25.252525252525253</v>
      </c>
      <c r="M40" s="18">
        <f t="shared" si="6"/>
        <v>17.277486910994764</v>
      </c>
      <c r="N40" s="18">
        <f t="shared" si="6"/>
        <v>14.054054054054054</v>
      </c>
      <c r="O40" s="18">
        <f t="shared" si="6"/>
        <v>13.461538461538462</v>
      </c>
      <c r="P40" s="18">
        <f t="shared" si="6"/>
        <v>15.844402277039848</v>
      </c>
      <c r="Q40" s="20">
        <f t="shared" si="6"/>
        <v>14.572864321608039</v>
      </c>
      <c r="S40" s="10" t="s">
        <v>12</v>
      </c>
      <c r="T40" s="18">
        <f t="shared" si="7"/>
        <v>15.140845070422534</v>
      </c>
      <c r="U40" s="18">
        <f t="shared" si="2"/>
        <v>21.69811320754717</v>
      </c>
      <c r="V40" s="18">
        <f t="shared" si="7"/>
        <v>17.717717717717719</v>
      </c>
      <c r="W40" s="18">
        <f t="shared" si="7"/>
        <v>13.097345132743362</v>
      </c>
      <c r="X40" s="18">
        <f t="shared" si="7"/>
        <v>14.182692307692307</v>
      </c>
      <c r="Y40" s="18">
        <f t="shared" si="7"/>
        <v>15.151515151515152</v>
      </c>
      <c r="Z40" s="20">
        <f t="shared" si="7"/>
        <v>15.113350125944585</v>
      </c>
      <c r="AB40" s="10" t="s">
        <v>12</v>
      </c>
      <c r="AC40" s="18">
        <f t="shared" si="8"/>
        <v>14.275862068965516</v>
      </c>
      <c r="AD40" s="18">
        <f t="shared" si="3"/>
        <v>24.509803921568626</v>
      </c>
      <c r="AE40" s="18">
        <f t="shared" si="8"/>
        <v>16.285714285714288</v>
      </c>
      <c r="AF40" s="18">
        <f t="shared" si="8"/>
        <v>12.45674740484429</v>
      </c>
      <c r="AG40" s="18">
        <f t="shared" si="8"/>
        <v>12.619047619047619</v>
      </c>
      <c r="AH40" s="18">
        <f t="shared" si="8"/>
        <v>14.380321665089877</v>
      </c>
      <c r="AI40" s="20">
        <f t="shared" si="8"/>
        <v>13.994910941475828</v>
      </c>
      <c r="AK40" s="10" t="s">
        <v>12</v>
      </c>
      <c r="AL40" s="18">
        <f t="shared" si="9"/>
        <v>14.466292134831459</v>
      </c>
      <c r="AM40" s="18">
        <f t="shared" si="4"/>
        <v>27.522935779816514</v>
      </c>
      <c r="AN40" s="18">
        <f t="shared" si="9"/>
        <v>14.110429447852759</v>
      </c>
      <c r="AO40" s="18">
        <f t="shared" si="9"/>
        <v>13.368055555555555</v>
      </c>
      <c r="AP40" s="18">
        <f t="shared" si="9"/>
        <v>12.832929782082324</v>
      </c>
      <c r="AQ40" s="18">
        <f t="shared" si="9"/>
        <v>14.129353233830846</v>
      </c>
      <c r="AR40" s="20">
        <f t="shared" si="9"/>
        <v>15.274463007159905</v>
      </c>
    </row>
    <row r="41" spans="1:44" ht="15" customHeight="1" x14ac:dyDescent="0.2">
      <c r="A41" s="10" t="s">
        <v>13</v>
      </c>
      <c r="B41" s="18">
        <f t="shared" ref="B41:H41" si="20">B18/B$6*100</f>
        <v>6.3945578231292517</v>
      </c>
      <c r="C41" s="18">
        <f t="shared" si="20"/>
        <v>6.481481481481481</v>
      </c>
      <c r="D41" s="18">
        <f t="shared" si="20"/>
        <v>6.0367454068241466</v>
      </c>
      <c r="E41" s="18">
        <f t="shared" si="20"/>
        <v>6.3829787234042552</v>
      </c>
      <c r="F41" s="18">
        <f t="shared" si="20"/>
        <v>6.7146282973621103</v>
      </c>
      <c r="G41" s="18">
        <f t="shared" si="20"/>
        <v>6.7478912839737584</v>
      </c>
      <c r="H41" s="20">
        <f t="shared" si="20"/>
        <v>5.4590570719602978</v>
      </c>
      <c r="J41" s="10" t="s">
        <v>13</v>
      </c>
      <c r="K41" s="18">
        <f t="shared" si="6"/>
        <v>6.336088154269973</v>
      </c>
      <c r="L41" s="18">
        <f t="shared" si="1"/>
        <v>6.0606060606060606</v>
      </c>
      <c r="M41" s="18">
        <f t="shared" si="6"/>
        <v>5.4973821989528799</v>
      </c>
      <c r="N41" s="18">
        <f t="shared" si="6"/>
        <v>7.0270270270270272</v>
      </c>
      <c r="O41" s="18">
        <f t="shared" si="6"/>
        <v>6.25</v>
      </c>
      <c r="P41" s="18">
        <f t="shared" si="6"/>
        <v>6.6413662239089177</v>
      </c>
      <c r="Q41" s="20">
        <f t="shared" si="6"/>
        <v>5.5276381909547743</v>
      </c>
      <c r="S41" s="10" t="s">
        <v>13</v>
      </c>
      <c r="T41" s="18">
        <f t="shared" si="7"/>
        <v>6.267605633802817</v>
      </c>
      <c r="U41" s="18">
        <f t="shared" si="2"/>
        <v>4.716981132075472</v>
      </c>
      <c r="V41" s="18">
        <f t="shared" si="7"/>
        <v>6.0060060060060056</v>
      </c>
      <c r="W41" s="18">
        <f t="shared" si="7"/>
        <v>7.0796460176991154</v>
      </c>
      <c r="X41" s="18">
        <f t="shared" si="7"/>
        <v>5.7692307692307692</v>
      </c>
      <c r="Y41" s="18">
        <f t="shared" si="7"/>
        <v>6.6471163245356788</v>
      </c>
      <c r="Z41" s="20">
        <f t="shared" si="7"/>
        <v>5.2896725440806041</v>
      </c>
      <c r="AB41" s="10" t="s">
        <v>13</v>
      </c>
      <c r="AC41" s="18">
        <f t="shared" si="8"/>
        <v>6.5517241379310347</v>
      </c>
      <c r="AD41" s="18">
        <f t="shared" si="3"/>
        <v>2.9411764705882351</v>
      </c>
      <c r="AE41" s="18">
        <f t="shared" si="8"/>
        <v>6.8571428571428577</v>
      </c>
      <c r="AF41" s="18">
        <f t="shared" si="8"/>
        <v>6.9204152249134951</v>
      </c>
      <c r="AG41" s="18">
        <f t="shared" si="8"/>
        <v>6.666666666666667</v>
      </c>
      <c r="AH41" s="18">
        <f t="shared" si="8"/>
        <v>6.9063386944181637</v>
      </c>
      <c r="AI41" s="20">
        <f t="shared" si="8"/>
        <v>5.5979643765903306</v>
      </c>
      <c r="AK41" s="10" t="s">
        <v>13</v>
      </c>
      <c r="AL41" s="18">
        <f t="shared" si="9"/>
        <v>6.320224719101124</v>
      </c>
      <c r="AM41" s="18">
        <f t="shared" si="4"/>
        <v>0.91743119266055051</v>
      </c>
      <c r="AN41" s="18">
        <f t="shared" si="9"/>
        <v>6.1349693251533743</v>
      </c>
      <c r="AO41" s="18">
        <f t="shared" si="9"/>
        <v>6.5972222222222223</v>
      </c>
      <c r="AP41" s="18">
        <f t="shared" si="9"/>
        <v>7.5060532687651342</v>
      </c>
      <c r="AQ41" s="18">
        <f t="shared" si="9"/>
        <v>6.467661691542288</v>
      </c>
      <c r="AR41" s="20">
        <f t="shared" si="9"/>
        <v>5.9665871121718377</v>
      </c>
    </row>
    <row r="42" spans="1:44" ht="15" customHeight="1" x14ac:dyDescent="0.2">
      <c r="A42" s="10" t="s">
        <v>14</v>
      </c>
      <c r="B42" s="18">
        <f t="shared" ref="B42:H42" si="21">B19/B$6*100</f>
        <v>9.4557823129251712</v>
      </c>
      <c r="C42" s="18">
        <f t="shared" si="21"/>
        <v>6.481481481481481</v>
      </c>
      <c r="D42" s="18">
        <f t="shared" si="21"/>
        <v>8.1364829396325451</v>
      </c>
      <c r="E42" s="18">
        <f t="shared" si="21"/>
        <v>9.3971631205673756</v>
      </c>
      <c r="F42" s="18">
        <f t="shared" si="21"/>
        <v>11.510791366906476</v>
      </c>
      <c r="G42" s="18">
        <f t="shared" si="21"/>
        <v>10.590440487347703</v>
      </c>
      <c r="H42" s="20">
        <f t="shared" si="21"/>
        <v>6.4516129032258061</v>
      </c>
      <c r="J42" s="10" t="s">
        <v>14</v>
      </c>
      <c r="K42" s="18">
        <f t="shared" si="6"/>
        <v>9.5041322314049594</v>
      </c>
      <c r="L42" s="18">
        <f t="shared" si="1"/>
        <v>5.0505050505050502</v>
      </c>
      <c r="M42" s="18">
        <f t="shared" si="6"/>
        <v>8.9005235602094235</v>
      </c>
      <c r="N42" s="18">
        <f t="shared" si="6"/>
        <v>10.27027027027027</v>
      </c>
      <c r="O42" s="18">
        <f t="shared" si="6"/>
        <v>10.096153846153847</v>
      </c>
      <c r="P42" s="18">
        <f t="shared" si="6"/>
        <v>10.721062618595825</v>
      </c>
      <c r="Q42" s="20">
        <f t="shared" si="6"/>
        <v>6.2814070351758788</v>
      </c>
      <c r="S42" s="10" t="s">
        <v>14</v>
      </c>
      <c r="T42" s="18">
        <f t="shared" si="7"/>
        <v>9.577464788732394</v>
      </c>
      <c r="U42" s="18">
        <f t="shared" si="2"/>
        <v>7.5471698113207548</v>
      </c>
      <c r="V42" s="18">
        <f t="shared" si="7"/>
        <v>6.9069069069069062</v>
      </c>
      <c r="W42" s="18">
        <f t="shared" si="7"/>
        <v>11.150442477876107</v>
      </c>
      <c r="X42" s="18">
        <f t="shared" si="7"/>
        <v>10.096153846153847</v>
      </c>
      <c r="Y42" s="18">
        <f t="shared" si="7"/>
        <v>10.654936461388074</v>
      </c>
      <c r="Z42" s="20">
        <f t="shared" si="7"/>
        <v>6.8010075566750636</v>
      </c>
      <c r="AB42" s="10" t="s">
        <v>14</v>
      </c>
      <c r="AC42" s="18">
        <f t="shared" si="8"/>
        <v>9.5172413793103434</v>
      </c>
      <c r="AD42" s="18">
        <f t="shared" si="3"/>
        <v>7.8431372549019605</v>
      </c>
      <c r="AE42" s="18">
        <f t="shared" si="8"/>
        <v>7.1428571428571423</v>
      </c>
      <c r="AF42" s="18">
        <f t="shared" si="8"/>
        <v>10.899653979238755</v>
      </c>
      <c r="AG42" s="18">
        <f t="shared" si="8"/>
        <v>10</v>
      </c>
      <c r="AH42" s="18">
        <f t="shared" si="8"/>
        <v>10.406811731315042</v>
      </c>
      <c r="AI42" s="20">
        <f t="shared" si="8"/>
        <v>7.1246819338422389</v>
      </c>
      <c r="AK42" s="10" t="s">
        <v>14</v>
      </c>
      <c r="AL42" s="18">
        <f t="shared" si="9"/>
        <v>9.691011235955056</v>
      </c>
      <c r="AM42" s="18">
        <f t="shared" si="4"/>
        <v>4.5871559633027523</v>
      </c>
      <c r="AN42" s="18">
        <f t="shared" si="9"/>
        <v>8.2822085889570545</v>
      </c>
      <c r="AO42" s="18">
        <f t="shared" si="9"/>
        <v>11.111111111111111</v>
      </c>
      <c r="AP42" s="18">
        <f t="shared" si="9"/>
        <v>10.16949152542373</v>
      </c>
      <c r="AQ42" s="18">
        <f t="shared" si="9"/>
        <v>10.44776119402985</v>
      </c>
      <c r="AR42" s="20">
        <f t="shared" si="9"/>
        <v>7.8758949880668254</v>
      </c>
    </row>
    <row r="43" spans="1:44" ht="15" customHeight="1" x14ac:dyDescent="0.2">
      <c r="A43" s="10" t="s">
        <v>15</v>
      </c>
      <c r="B43" s="18">
        <f t="shared" ref="B43:H43" si="22">B20/B$6*100</f>
        <v>9.9319727891156457</v>
      </c>
      <c r="C43" s="18">
        <f t="shared" si="22"/>
        <v>10.185185185185185</v>
      </c>
      <c r="D43" s="18">
        <f t="shared" si="22"/>
        <v>9.9737532808398957</v>
      </c>
      <c r="E43" s="18">
        <f t="shared" si="22"/>
        <v>8.8652482269503547</v>
      </c>
      <c r="F43" s="18">
        <f t="shared" si="22"/>
        <v>11.270983213429256</v>
      </c>
      <c r="G43" s="18">
        <f t="shared" si="22"/>
        <v>10.121836925960636</v>
      </c>
      <c r="H43" s="20">
        <f t="shared" si="22"/>
        <v>9.4292803970223318</v>
      </c>
      <c r="J43" s="10" t="s">
        <v>15</v>
      </c>
      <c r="K43" s="18">
        <f t="shared" si="6"/>
        <v>10.12396694214876</v>
      </c>
      <c r="L43" s="18">
        <f t="shared" si="1"/>
        <v>11.111111111111111</v>
      </c>
      <c r="M43" s="18">
        <f t="shared" si="6"/>
        <v>10.209424083769633</v>
      </c>
      <c r="N43" s="18">
        <f t="shared" si="6"/>
        <v>8.6486486486486491</v>
      </c>
      <c r="O43" s="18">
        <f t="shared" si="6"/>
        <v>11.778846153846153</v>
      </c>
      <c r="P43" s="18">
        <f t="shared" si="6"/>
        <v>10.246679316888045</v>
      </c>
      <c r="Q43" s="20">
        <f t="shared" si="6"/>
        <v>9.7989949748743719</v>
      </c>
      <c r="S43" s="10" t="s">
        <v>15</v>
      </c>
      <c r="T43" s="18">
        <f t="shared" si="7"/>
        <v>10.492957746478874</v>
      </c>
      <c r="U43" s="18">
        <f t="shared" si="2"/>
        <v>10.377358490566039</v>
      </c>
      <c r="V43" s="18">
        <f t="shared" si="7"/>
        <v>10.21021021021021</v>
      </c>
      <c r="W43" s="18">
        <f t="shared" si="7"/>
        <v>8.495575221238937</v>
      </c>
      <c r="X43" s="18">
        <f t="shared" si="7"/>
        <v>13.461538461538462</v>
      </c>
      <c r="Y43" s="18">
        <f t="shared" si="7"/>
        <v>10.75268817204301</v>
      </c>
      <c r="Z43" s="20">
        <f t="shared" si="7"/>
        <v>9.8236775818639792</v>
      </c>
      <c r="AB43" s="10" t="s">
        <v>15</v>
      </c>
      <c r="AC43" s="18">
        <f t="shared" si="8"/>
        <v>10.413793103448276</v>
      </c>
      <c r="AD43" s="18">
        <f t="shared" si="3"/>
        <v>10.784313725490197</v>
      </c>
      <c r="AE43" s="18">
        <f t="shared" si="8"/>
        <v>9.7142857142857135</v>
      </c>
      <c r="AF43" s="18">
        <f t="shared" si="8"/>
        <v>8.9965397923875443</v>
      </c>
      <c r="AG43" s="18">
        <f t="shared" si="8"/>
        <v>12.857142857142856</v>
      </c>
      <c r="AH43" s="18">
        <f t="shared" si="8"/>
        <v>10.879848628192999</v>
      </c>
      <c r="AI43" s="20">
        <f t="shared" si="8"/>
        <v>9.1603053435114496</v>
      </c>
      <c r="AK43" s="10" t="s">
        <v>15</v>
      </c>
      <c r="AL43" s="18">
        <f t="shared" si="9"/>
        <v>10.182584269662922</v>
      </c>
      <c r="AM43" s="18">
        <f t="shared" si="4"/>
        <v>9.1743119266055047</v>
      </c>
      <c r="AN43" s="18">
        <f t="shared" si="9"/>
        <v>11.656441717791409</v>
      </c>
      <c r="AO43" s="18">
        <f t="shared" si="9"/>
        <v>8.1597222222222232</v>
      </c>
      <c r="AP43" s="18">
        <f t="shared" si="9"/>
        <v>12.106537530266344</v>
      </c>
      <c r="AQ43" s="18">
        <f t="shared" si="9"/>
        <v>10.945273631840797</v>
      </c>
      <c r="AR43" s="20">
        <f t="shared" si="9"/>
        <v>8.3532219570405726</v>
      </c>
    </row>
    <row r="44" spans="1:44" ht="7.5" customHeight="1" x14ac:dyDescent="0.2"/>
    <row r="45" spans="1:44" ht="7.5" customHeight="1" x14ac:dyDescent="0.2"/>
    <row r="46" spans="1:44" ht="15" customHeight="1" x14ac:dyDescent="0.2"/>
    <row r="47" spans="1:44" s="40" customFormat="1" ht="15" customHeight="1" x14ac:dyDescent="0.2">
      <c r="A47" s="39" t="s">
        <v>741</v>
      </c>
      <c r="B47" s="39"/>
      <c r="C47" s="39"/>
      <c r="D47" s="39"/>
      <c r="E47" s="39"/>
      <c r="F47" s="39"/>
      <c r="G47" s="39"/>
      <c r="H47" s="39"/>
      <c r="J47" s="39" t="s">
        <v>594</v>
      </c>
      <c r="K47" s="39"/>
      <c r="L47" s="39"/>
      <c r="M47" s="39"/>
      <c r="N47" s="39"/>
      <c r="O47" s="39"/>
      <c r="P47" s="39"/>
      <c r="Q47" s="39"/>
      <c r="S47" s="39" t="s">
        <v>128</v>
      </c>
      <c r="T47" s="39"/>
      <c r="U47" s="39"/>
      <c r="V47" s="39"/>
      <c r="W47" s="39"/>
      <c r="X47" s="39"/>
      <c r="Y47" s="39"/>
      <c r="Z47" s="39"/>
      <c r="AB47" s="39" t="s">
        <v>130</v>
      </c>
      <c r="AC47" s="39"/>
      <c r="AD47" s="39"/>
      <c r="AE47" s="39"/>
      <c r="AF47" s="39"/>
      <c r="AG47" s="39"/>
      <c r="AH47" s="39"/>
      <c r="AI47" s="39"/>
      <c r="AK47" s="39" t="s">
        <v>132</v>
      </c>
      <c r="AL47" s="39"/>
      <c r="AM47" s="39"/>
      <c r="AN47" s="39"/>
      <c r="AO47" s="39"/>
      <c r="AP47" s="39"/>
      <c r="AQ47" s="39"/>
      <c r="AR47" s="39"/>
    </row>
    <row r="48" spans="1:44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7.3469387755102051</v>
      </c>
      <c r="D52" s="52">
        <f t="shared" si="23"/>
        <v>25.918367346938776</v>
      </c>
      <c r="E52" s="52">
        <f t="shared" si="23"/>
        <v>38.367346938775512</v>
      </c>
      <c r="F52" s="52">
        <f t="shared" si="23"/>
        <v>28.367346938775512</v>
      </c>
      <c r="G52" s="52">
        <f t="shared" si="23"/>
        <v>72.585034013605437</v>
      </c>
      <c r="H52" s="53">
        <f t="shared" si="23"/>
        <v>27.414965986394556</v>
      </c>
      <c r="J52" s="11" t="s">
        <v>1</v>
      </c>
      <c r="K52" s="52">
        <f>K6/$K6*100</f>
        <v>100</v>
      </c>
      <c r="L52" s="52">
        <f>L6/$K6*100</f>
        <v>6.8181818181818175</v>
      </c>
      <c r="M52" s="52">
        <f t="shared" ref="M52:Q52" si="24">M6/$K6*100</f>
        <v>26.308539944903579</v>
      </c>
      <c r="N52" s="52">
        <f t="shared" si="24"/>
        <v>38.223140495867767</v>
      </c>
      <c r="O52" s="52">
        <f t="shared" si="24"/>
        <v>28.650137741046834</v>
      </c>
      <c r="P52" s="52">
        <f t="shared" si="24"/>
        <v>72.589531680440771</v>
      </c>
      <c r="Q52" s="53">
        <f t="shared" si="24"/>
        <v>27.410468319559229</v>
      </c>
      <c r="S52" s="11" t="s">
        <v>1</v>
      </c>
      <c r="T52" s="52">
        <f>T6/$T6*100</f>
        <v>100</v>
      </c>
      <c r="U52" s="52">
        <f t="shared" ref="U52:Z66" si="25">U6/$T6*100</f>
        <v>7.464788732394366</v>
      </c>
      <c r="V52" s="52">
        <f t="shared" si="25"/>
        <v>23.450704225352112</v>
      </c>
      <c r="W52" s="52">
        <f t="shared" si="25"/>
        <v>39.7887323943662</v>
      </c>
      <c r="X52" s="52">
        <f t="shared" si="25"/>
        <v>29.295774647887324</v>
      </c>
      <c r="Y52" s="52">
        <f t="shared" si="25"/>
        <v>72.042253521126767</v>
      </c>
      <c r="Z52" s="53">
        <f t="shared" si="25"/>
        <v>27.95774647887324</v>
      </c>
      <c r="AB52" s="11" t="s">
        <v>1</v>
      </c>
      <c r="AC52" s="52">
        <f>AC6/$AC6*100</f>
        <v>100</v>
      </c>
      <c r="AD52" s="52">
        <f t="shared" ref="AD52:AI66" si="26">AD6/$AC6*100</f>
        <v>7.0344827586206904</v>
      </c>
      <c r="AE52" s="52">
        <f t="shared" si="26"/>
        <v>24.137931034482758</v>
      </c>
      <c r="AF52" s="52">
        <f t="shared" si="26"/>
        <v>39.862068965517238</v>
      </c>
      <c r="AG52" s="52">
        <f t="shared" si="26"/>
        <v>28.965517241379313</v>
      </c>
      <c r="AH52" s="52">
        <f t="shared" si="26"/>
        <v>72.896551724137922</v>
      </c>
      <c r="AI52" s="53">
        <f t="shared" si="26"/>
        <v>27.103448275862068</v>
      </c>
      <c r="AK52" s="11" t="s">
        <v>1</v>
      </c>
      <c r="AL52" s="52">
        <f>AL6/$AL6*100</f>
        <v>100</v>
      </c>
      <c r="AM52" s="52">
        <f t="shared" ref="AM52:AR52" si="27">AM6/$AL6*100</f>
        <v>7.6544943820224729</v>
      </c>
      <c r="AN52" s="52">
        <f t="shared" si="27"/>
        <v>22.893258426966291</v>
      </c>
      <c r="AO52" s="52">
        <f t="shared" si="27"/>
        <v>40.449438202247187</v>
      </c>
      <c r="AP52" s="52">
        <f t="shared" si="27"/>
        <v>29.002808988764045</v>
      </c>
      <c r="AQ52" s="52">
        <f t="shared" si="27"/>
        <v>70.575842696629209</v>
      </c>
      <c r="AR52" s="53">
        <f t="shared" si="27"/>
        <v>29.424157303370784</v>
      </c>
    </row>
    <row r="53" spans="1:44" ht="15" customHeight="1" x14ac:dyDescent="0.2">
      <c r="A53" s="7" t="s">
        <v>2</v>
      </c>
      <c r="B53" s="18">
        <f>B7/$B7*100</f>
        <v>100</v>
      </c>
      <c r="C53" s="18">
        <f t="shared" ref="C53:H53" si="28">C7/$B7*100</f>
        <v>17.82178217821782</v>
      </c>
      <c r="D53" s="18">
        <f t="shared" si="28"/>
        <v>32.673267326732677</v>
      </c>
      <c r="E53" s="18">
        <f t="shared" si="28"/>
        <v>29.702970297029701</v>
      </c>
      <c r="F53" s="18">
        <f t="shared" si="28"/>
        <v>19.801980198019802</v>
      </c>
      <c r="G53" s="18">
        <f t="shared" si="28"/>
        <v>71.287128712871279</v>
      </c>
      <c r="H53" s="20">
        <f t="shared" si="28"/>
        <v>28.71287128712871</v>
      </c>
      <c r="J53" s="7" t="s">
        <v>2</v>
      </c>
      <c r="K53" s="18">
        <f t="shared" ref="K53:Q66" si="29">K7/$K7*100</f>
        <v>100</v>
      </c>
      <c r="L53" s="18">
        <f t="shared" si="29"/>
        <v>15</v>
      </c>
      <c r="M53" s="18">
        <f t="shared" si="29"/>
        <v>32</v>
      </c>
      <c r="N53" s="18">
        <f t="shared" si="29"/>
        <v>31</v>
      </c>
      <c r="O53" s="18">
        <f t="shared" si="29"/>
        <v>22</v>
      </c>
      <c r="P53" s="18">
        <f t="shared" si="29"/>
        <v>72</v>
      </c>
      <c r="Q53" s="20">
        <f t="shared" si="29"/>
        <v>28.000000000000004</v>
      </c>
      <c r="S53" s="7" t="s">
        <v>2</v>
      </c>
      <c r="T53" s="18">
        <f t="shared" ref="T53:Z66" si="30">T7/$T7*100</f>
        <v>100</v>
      </c>
      <c r="U53" s="18">
        <f t="shared" si="25"/>
        <v>11.827956989247312</v>
      </c>
      <c r="V53" s="18">
        <f t="shared" si="30"/>
        <v>35.483870967741936</v>
      </c>
      <c r="W53" s="18">
        <f t="shared" si="30"/>
        <v>30.107526881720432</v>
      </c>
      <c r="X53" s="18">
        <f t="shared" si="30"/>
        <v>22.58064516129032</v>
      </c>
      <c r="Y53" s="18">
        <f t="shared" si="30"/>
        <v>72.043010752688176</v>
      </c>
      <c r="Z53" s="20">
        <f t="shared" si="30"/>
        <v>27.956989247311824</v>
      </c>
      <c r="AB53" s="7" t="s">
        <v>2</v>
      </c>
      <c r="AC53" s="18">
        <f t="shared" ref="AC53:AI66" si="31">AC7/$AC7*100</f>
        <v>100</v>
      </c>
      <c r="AD53" s="18">
        <f t="shared" si="26"/>
        <v>9.9009900990099009</v>
      </c>
      <c r="AE53" s="18">
        <f t="shared" si="31"/>
        <v>41.584158415841586</v>
      </c>
      <c r="AF53" s="18">
        <f t="shared" si="31"/>
        <v>27.722772277227726</v>
      </c>
      <c r="AG53" s="18">
        <f t="shared" si="31"/>
        <v>20.792079207920793</v>
      </c>
      <c r="AH53" s="18">
        <f t="shared" si="31"/>
        <v>76.237623762376245</v>
      </c>
      <c r="AI53" s="20">
        <f t="shared" si="31"/>
        <v>23.762376237623762</v>
      </c>
      <c r="AK53" s="7" t="s">
        <v>2</v>
      </c>
      <c r="AL53" s="18">
        <f t="shared" ref="AL53:AR66" si="32">AL7/$AL7*100</f>
        <v>100</v>
      </c>
      <c r="AM53" s="18">
        <f t="shared" ref="AM53" si="33">AM7/$AL7*100</f>
        <v>12.244897959183673</v>
      </c>
      <c r="AN53" s="18">
        <f t="shared" si="32"/>
        <v>36.734693877551024</v>
      </c>
      <c r="AO53" s="18">
        <f t="shared" si="32"/>
        <v>26.530612244897959</v>
      </c>
      <c r="AP53" s="18">
        <f t="shared" si="32"/>
        <v>24.489795918367346</v>
      </c>
      <c r="AQ53" s="18">
        <f t="shared" si="32"/>
        <v>75.510204081632651</v>
      </c>
      <c r="AR53" s="20">
        <f t="shared" si="32"/>
        <v>24.489795918367346</v>
      </c>
    </row>
    <row r="54" spans="1:44" ht="15" customHeight="1" x14ac:dyDescent="0.2">
      <c r="A54" s="10" t="s">
        <v>3</v>
      </c>
      <c r="B54" s="18">
        <f t="shared" ref="B54:H54" si="34">B8/$B8*100</f>
        <v>100</v>
      </c>
      <c r="C54" s="18">
        <f t="shared" si="34"/>
        <v>6.1111111111111107</v>
      </c>
      <c r="D54" s="18">
        <f t="shared" si="34"/>
        <v>33.333333333333329</v>
      </c>
      <c r="E54" s="18">
        <f t="shared" si="34"/>
        <v>34.444444444444443</v>
      </c>
      <c r="F54" s="18">
        <f t="shared" si="34"/>
        <v>26.111111111111114</v>
      </c>
      <c r="G54" s="18">
        <f t="shared" si="34"/>
        <v>70.555555555555557</v>
      </c>
      <c r="H54" s="20">
        <f t="shared" si="34"/>
        <v>29.444444444444446</v>
      </c>
      <c r="J54" s="10" t="s">
        <v>3</v>
      </c>
      <c r="K54" s="18">
        <f t="shared" si="29"/>
        <v>100</v>
      </c>
      <c r="L54" s="18">
        <f t="shared" si="29"/>
        <v>7.8212290502793298</v>
      </c>
      <c r="M54" s="18">
        <f t="shared" si="29"/>
        <v>32.960893854748605</v>
      </c>
      <c r="N54" s="18">
        <f t="shared" si="29"/>
        <v>33.519553072625698</v>
      </c>
      <c r="O54" s="18">
        <f t="shared" si="29"/>
        <v>25.69832402234637</v>
      </c>
      <c r="P54" s="18">
        <f t="shared" si="29"/>
        <v>69.832402234636874</v>
      </c>
      <c r="Q54" s="20">
        <f t="shared" si="29"/>
        <v>30.16759776536313</v>
      </c>
      <c r="S54" s="10" t="s">
        <v>3</v>
      </c>
      <c r="T54" s="18">
        <f t="shared" si="30"/>
        <v>100</v>
      </c>
      <c r="U54" s="18">
        <f t="shared" si="25"/>
        <v>9.1428571428571423</v>
      </c>
      <c r="V54" s="18">
        <f t="shared" si="30"/>
        <v>31.428571428571427</v>
      </c>
      <c r="W54" s="18">
        <f t="shared" si="30"/>
        <v>34.285714285714285</v>
      </c>
      <c r="X54" s="18">
        <f t="shared" si="30"/>
        <v>25.142857142857146</v>
      </c>
      <c r="Y54" s="18">
        <f t="shared" si="30"/>
        <v>68.571428571428569</v>
      </c>
      <c r="Z54" s="20">
        <f t="shared" si="30"/>
        <v>31.428571428571427</v>
      </c>
      <c r="AB54" s="10" t="s">
        <v>3</v>
      </c>
      <c r="AC54" s="18">
        <f t="shared" si="31"/>
        <v>100</v>
      </c>
      <c r="AD54" s="18">
        <f t="shared" si="26"/>
        <v>6.7796610169491522</v>
      </c>
      <c r="AE54" s="18">
        <f t="shared" si="31"/>
        <v>30.508474576271187</v>
      </c>
      <c r="AF54" s="18">
        <f t="shared" si="31"/>
        <v>36.158192090395481</v>
      </c>
      <c r="AG54" s="18">
        <f t="shared" si="31"/>
        <v>26.55367231638418</v>
      </c>
      <c r="AH54" s="18">
        <f t="shared" si="31"/>
        <v>68.361581920903959</v>
      </c>
      <c r="AI54" s="20">
        <f t="shared" si="31"/>
        <v>31.638418079096049</v>
      </c>
      <c r="AK54" s="10" t="s">
        <v>3</v>
      </c>
      <c r="AL54" s="18">
        <f t="shared" si="32"/>
        <v>100</v>
      </c>
      <c r="AM54" s="18">
        <f t="shared" ref="AM54" si="35">AM8/$AL8*100</f>
        <v>5.8139534883720927</v>
      </c>
      <c r="AN54" s="18">
        <f t="shared" si="32"/>
        <v>27.325581395348834</v>
      </c>
      <c r="AO54" s="18">
        <f t="shared" si="32"/>
        <v>40.116279069767444</v>
      </c>
      <c r="AP54" s="18">
        <f t="shared" si="32"/>
        <v>26.744186046511626</v>
      </c>
      <c r="AQ54" s="18">
        <f t="shared" si="32"/>
        <v>63.953488372093027</v>
      </c>
      <c r="AR54" s="20">
        <f t="shared" si="32"/>
        <v>36.046511627906973</v>
      </c>
    </row>
    <row r="55" spans="1:44" ht="15" customHeight="1" x14ac:dyDescent="0.2">
      <c r="A55" s="10" t="s">
        <v>4</v>
      </c>
      <c r="B55" s="18">
        <f t="shared" ref="B55:H55" si="36">B9/$B9*100</f>
        <v>100</v>
      </c>
      <c r="C55" s="18">
        <f t="shared" si="36"/>
        <v>4.1666666666666661</v>
      </c>
      <c r="D55" s="18">
        <f t="shared" si="36"/>
        <v>15.277777777777779</v>
      </c>
      <c r="E55" s="18">
        <f t="shared" si="36"/>
        <v>43.055555555555557</v>
      </c>
      <c r="F55" s="18">
        <f t="shared" si="36"/>
        <v>37.5</v>
      </c>
      <c r="G55" s="18">
        <f t="shared" si="36"/>
        <v>65.277777777777786</v>
      </c>
      <c r="H55" s="20">
        <f t="shared" si="36"/>
        <v>34.722222222222221</v>
      </c>
      <c r="J55" s="10" t="s">
        <v>4</v>
      </c>
      <c r="K55" s="18">
        <f t="shared" si="29"/>
        <v>100</v>
      </c>
      <c r="L55" s="18">
        <f t="shared" si="29"/>
        <v>2.8169014084507045</v>
      </c>
      <c r="M55" s="18">
        <f t="shared" si="29"/>
        <v>15.492957746478872</v>
      </c>
      <c r="N55" s="18">
        <f t="shared" si="29"/>
        <v>46.478873239436616</v>
      </c>
      <c r="O55" s="18">
        <f t="shared" si="29"/>
        <v>35.2112676056338</v>
      </c>
      <c r="P55" s="18">
        <f t="shared" si="29"/>
        <v>66.197183098591552</v>
      </c>
      <c r="Q55" s="20">
        <f t="shared" si="29"/>
        <v>33.802816901408448</v>
      </c>
      <c r="S55" s="10" t="s">
        <v>4</v>
      </c>
      <c r="T55" s="18">
        <f t="shared" si="30"/>
        <v>100</v>
      </c>
      <c r="U55" s="18">
        <f t="shared" si="25"/>
        <v>2.7397260273972601</v>
      </c>
      <c r="V55" s="18">
        <f t="shared" si="30"/>
        <v>9.5890410958904102</v>
      </c>
      <c r="W55" s="18">
        <f t="shared" si="30"/>
        <v>47.945205479452049</v>
      </c>
      <c r="X55" s="18">
        <f t="shared" si="30"/>
        <v>39.726027397260275</v>
      </c>
      <c r="Y55" s="18">
        <f t="shared" si="30"/>
        <v>65.753424657534239</v>
      </c>
      <c r="Z55" s="20">
        <f t="shared" si="30"/>
        <v>34.246575342465754</v>
      </c>
      <c r="AB55" s="10" t="s">
        <v>4</v>
      </c>
      <c r="AC55" s="18">
        <f t="shared" si="31"/>
        <v>100</v>
      </c>
      <c r="AD55" s="18">
        <f t="shared" si="26"/>
        <v>2.666666666666667</v>
      </c>
      <c r="AE55" s="18">
        <f t="shared" si="31"/>
        <v>13.333333333333334</v>
      </c>
      <c r="AF55" s="18">
        <f t="shared" si="31"/>
        <v>44</v>
      </c>
      <c r="AG55" s="18">
        <f t="shared" si="31"/>
        <v>40</v>
      </c>
      <c r="AH55" s="18">
        <f t="shared" si="31"/>
        <v>64</v>
      </c>
      <c r="AI55" s="20">
        <f t="shared" si="31"/>
        <v>36</v>
      </c>
      <c r="AK55" s="10" t="s">
        <v>4</v>
      </c>
      <c r="AL55" s="18">
        <f t="shared" si="32"/>
        <v>100</v>
      </c>
      <c r="AM55" s="18">
        <f t="shared" ref="AM55" si="37">AM9/$AL9*100</f>
        <v>5.0632911392405067</v>
      </c>
      <c r="AN55" s="18">
        <f t="shared" si="32"/>
        <v>16.455696202531644</v>
      </c>
      <c r="AO55" s="18">
        <f t="shared" si="32"/>
        <v>41.77215189873418</v>
      </c>
      <c r="AP55" s="18">
        <f t="shared" si="32"/>
        <v>36.708860759493675</v>
      </c>
      <c r="AQ55" s="18">
        <f t="shared" si="32"/>
        <v>62.025316455696199</v>
      </c>
      <c r="AR55" s="20">
        <f t="shared" si="32"/>
        <v>37.974683544303801</v>
      </c>
    </row>
    <row r="56" spans="1:44" ht="15" customHeight="1" x14ac:dyDescent="0.2">
      <c r="A56" s="10" t="s">
        <v>5</v>
      </c>
      <c r="B56" s="18">
        <f t="shared" ref="B56:H56" si="38">B10/$B10*100</f>
        <v>100</v>
      </c>
      <c r="C56" s="18">
        <f t="shared" si="38"/>
        <v>4.5454545454545459</v>
      </c>
      <c r="D56" s="18">
        <f t="shared" si="38"/>
        <v>21.212121212121211</v>
      </c>
      <c r="E56" s="18">
        <f t="shared" si="38"/>
        <v>40.909090909090914</v>
      </c>
      <c r="F56" s="18">
        <f t="shared" si="38"/>
        <v>33.333333333333329</v>
      </c>
      <c r="G56" s="18">
        <f t="shared" si="38"/>
        <v>63.636363636363633</v>
      </c>
      <c r="H56" s="20">
        <f t="shared" si="38"/>
        <v>36.363636363636367</v>
      </c>
      <c r="J56" s="10" t="s">
        <v>5</v>
      </c>
      <c r="K56" s="18">
        <f t="shared" si="29"/>
        <v>100</v>
      </c>
      <c r="L56" s="18">
        <f t="shared" si="29"/>
        <v>1.639344262295082</v>
      </c>
      <c r="M56" s="18">
        <f t="shared" si="29"/>
        <v>24.590163934426229</v>
      </c>
      <c r="N56" s="18">
        <f t="shared" si="29"/>
        <v>37.704918032786885</v>
      </c>
      <c r="O56" s="18">
        <f t="shared" si="29"/>
        <v>36.065573770491802</v>
      </c>
      <c r="P56" s="18">
        <f t="shared" si="29"/>
        <v>59.016393442622949</v>
      </c>
      <c r="Q56" s="20">
        <f t="shared" si="29"/>
        <v>40.983606557377051</v>
      </c>
      <c r="S56" s="10" t="s">
        <v>5</v>
      </c>
      <c r="T56" s="18">
        <f t="shared" si="30"/>
        <v>100</v>
      </c>
      <c r="U56" s="18">
        <f t="shared" si="25"/>
        <v>9.67741935483871</v>
      </c>
      <c r="V56" s="18">
        <f t="shared" si="30"/>
        <v>19.35483870967742</v>
      </c>
      <c r="W56" s="18">
        <f t="shared" si="30"/>
        <v>38.70967741935484</v>
      </c>
      <c r="X56" s="18">
        <f t="shared" si="30"/>
        <v>32.258064516129032</v>
      </c>
      <c r="Y56" s="18">
        <f t="shared" si="30"/>
        <v>58.064516129032263</v>
      </c>
      <c r="Z56" s="20">
        <f t="shared" si="30"/>
        <v>41.935483870967744</v>
      </c>
      <c r="AB56" s="10" t="s">
        <v>5</v>
      </c>
      <c r="AC56" s="18">
        <f t="shared" si="31"/>
        <v>100</v>
      </c>
      <c r="AD56" s="18">
        <f t="shared" si="26"/>
        <v>4.3478260869565215</v>
      </c>
      <c r="AE56" s="18">
        <f t="shared" si="31"/>
        <v>24.637681159420293</v>
      </c>
      <c r="AF56" s="18">
        <f t="shared" si="31"/>
        <v>39.130434782608695</v>
      </c>
      <c r="AG56" s="18">
        <f t="shared" si="31"/>
        <v>31.884057971014489</v>
      </c>
      <c r="AH56" s="18">
        <f t="shared" si="31"/>
        <v>55.072463768115945</v>
      </c>
      <c r="AI56" s="20">
        <f t="shared" si="31"/>
        <v>44.927536231884055</v>
      </c>
      <c r="AK56" s="10" t="s">
        <v>5</v>
      </c>
      <c r="AL56" s="18">
        <f t="shared" si="32"/>
        <v>100</v>
      </c>
      <c r="AM56" s="18">
        <f t="shared" ref="AM56" si="39">AM10/$AL10*100</f>
        <v>3.1746031746031744</v>
      </c>
      <c r="AN56" s="18">
        <f t="shared" si="32"/>
        <v>20.634920634920633</v>
      </c>
      <c r="AO56" s="18">
        <f t="shared" si="32"/>
        <v>46.031746031746032</v>
      </c>
      <c r="AP56" s="18">
        <f t="shared" si="32"/>
        <v>30.158730158730158</v>
      </c>
      <c r="AQ56" s="18">
        <f t="shared" si="32"/>
        <v>55.555555555555557</v>
      </c>
      <c r="AR56" s="20">
        <f t="shared" si="32"/>
        <v>44.444444444444443</v>
      </c>
    </row>
    <row r="57" spans="1:44" ht="15" customHeight="1" x14ac:dyDescent="0.2">
      <c r="A57" s="10" t="s">
        <v>6</v>
      </c>
      <c r="B57" s="18">
        <f t="shared" ref="B57:H57" si="40">B11/$B11*100</f>
        <v>100</v>
      </c>
      <c r="C57" s="18" t="e">
        <f t="shared" si="40"/>
        <v>#VALUE!</v>
      </c>
      <c r="D57" s="18">
        <f t="shared" si="40"/>
        <v>11.76470588235294</v>
      </c>
      <c r="E57" s="18">
        <f t="shared" si="40"/>
        <v>64.705882352941174</v>
      </c>
      <c r="F57" s="18">
        <f t="shared" si="40"/>
        <v>23.52941176470588</v>
      </c>
      <c r="G57" s="18">
        <f t="shared" si="40"/>
        <v>47.058823529411761</v>
      </c>
      <c r="H57" s="20">
        <f t="shared" si="40"/>
        <v>52.941176470588239</v>
      </c>
      <c r="J57" s="10" t="s">
        <v>6</v>
      </c>
      <c r="K57" s="18">
        <f t="shared" si="29"/>
        <v>100</v>
      </c>
      <c r="L57" s="18" t="e">
        <f t="shared" si="29"/>
        <v>#VALUE!</v>
      </c>
      <c r="M57" s="18">
        <f t="shared" si="29"/>
        <v>18.75</v>
      </c>
      <c r="N57" s="18">
        <f t="shared" si="29"/>
        <v>56.25</v>
      </c>
      <c r="O57" s="18">
        <f t="shared" si="29"/>
        <v>25</v>
      </c>
      <c r="P57" s="18">
        <f t="shared" si="29"/>
        <v>50</v>
      </c>
      <c r="Q57" s="20">
        <f t="shared" si="29"/>
        <v>50</v>
      </c>
      <c r="S57" s="10" t="s">
        <v>6</v>
      </c>
      <c r="T57" s="18">
        <f t="shared" si="30"/>
        <v>100</v>
      </c>
      <c r="U57" s="18" t="e">
        <f t="shared" si="25"/>
        <v>#VALUE!</v>
      </c>
      <c r="V57" s="18">
        <f t="shared" si="30"/>
        <v>18.75</v>
      </c>
      <c r="W57" s="18">
        <f t="shared" si="30"/>
        <v>56.25</v>
      </c>
      <c r="X57" s="18">
        <f t="shared" si="30"/>
        <v>25</v>
      </c>
      <c r="Y57" s="18">
        <f t="shared" si="30"/>
        <v>50</v>
      </c>
      <c r="Z57" s="20">
        <f t="shared" si="30"/>
        <v>50</v>
      </c>
      <c r="AB57" s="10" t="s">
        <v>6</v>
      </c>
      <c r="AC57" s="18">
        <f t="shared" si="31"/>
        <v>100</v>
      </c>
      <c r="AD57" s="18" t="e">
        <f t="shared" si="26"/>
        <v>#VALUE!</v>
      </c>
      <c r="AE57" s="18">
        <f t="shared" si="31"/>
        <v>13.333333333333334</v>
      </c>
      <c r="AF57" s="18">
        <f t="shared" si="31"/>
        <v>60</v>
      </c>
      <c r="AG57" s="18">
        <f t="shared" si="31"/>
        <v>26.666666666666668</v>
      </c>
      <c r="AH57" s="18">
        <f t="shared" si="31"/>
        <v>53.333333333333336</v>
      </c>
      <c r="AI57" s="20">
        <f t="shared" si="31"/>
        <v>46.666666666666664</v>
      </c>
      <c r="AK57" s="10" t="s">
        <v>6</v>
      </c>
      <c r="AL57" s="18">
        <f t="shared" si="32"/>
        <v>100</v>
      </c>
      <c r="AM57" s="18" t="e">
        <f t="shared" ref="AM57" si="41">AM11/$AL11*100</f>
        <v>#VALUE!</v>
      </c>
      <c r="AN57" s="18">
        <f t="shared" si="32"/>
        <v>23.52941176470588</v>
      </c>
      <c r="AO57" s="18">
        <f t="shared" si="32"/>
        <v>52.941176470588239</v>
      </c>
      <c r="AP57" s="18">
        <f t="shared" si="32"/>
        <v>23.52941176470588</v>
      </c>
      <c r="AQ57" s="18">
        <f t="shared" si="32"/>
        <v>64.705882352941174</v>
      </c>
      <c r="AR57" s="20">
        <f t="shared" si="32"/>
        <v>35.294117647058826</v>
      </c>
    </row>
    <row r="58" spans="1:44" ht="15" customHeight="1" x14ac:dyDescent="0.2">
      <c r="A58" s="10" t="s">
        <v>7</v>
      </c>
      <c r="B58" s="18">
        <f t="shared" ref="B58:H58" si="42">B12/$B12*100</f>
        <v>100</v>
      </c>
      <c r="C58" s="18">
        <f t="shared" si="42"/>
        <v>9.67741935483871</v>
      </c>
      <c r="D58" s="18">
        <f t="shared" si="42"/>
        <v>16.129032258064516</v>
      </c>
      <c r="E58" s="18">
        <f t="shared" si="42"/>
        <v>43.548387096774192</v>
      </c>
      <c r="F58" s="18">
        <f t="shared" si="42"/>
        <v>30.64516129032258</v>
      </c>
      <c r="G58" s="18">
        <f t="shared" si="42"/>
        <v>59.677419354838712</v>
      </c>
      <c r="H58" s="20">
        <f t="shared" si="42"/>
        <v>40.322580645161288</v>
      </c>
      <c r="J58" s="10" t="s">
        <v>7</v>
      </c>
      <c r="K58" s="18">
        <f t="shared" si="29"/>
        <v>100</v>
      </c>
      <c r="L58" s="18">
        <f t="shared" si="29"/>
        <v>3.225806451612903</v>
      </c>
      <c r="M58" s="18">
        <f t="shared" si="29"/>
        <v>17.741935483870968</v>
      </c>
      <c r="N58" s="18">
        <f t="shared" si="29"/>
        <v>43.548387096774192</v>
      </c>
      <c r="O58" s="18">
        <f t="shared" si="29"/>
        <v>35.483870967741936</v>
      </c>
      <c r="P58" s="18">
        <f t="shared" si="29"/>
        <v>58.064516129032263</v>
      </c>
      <c r="Q58" s="20">
        <f t="shared" si="29"/>
        <v>41.935483870967744</v>
      </c>
      <c r="S58" s="10" t="s">
        <v>7</v>
      </c>
      <c r="T58" s="18">
        <f t="shared" si="30"/>
        <v>100</v>
      </c>
      <c r="U58" s="18">
        <f t="shared" si="25"/>
        <v>6.4516129032258061</v>
      </c>
      <c r="V58" s="18">
        <f t="shared" si="30"/>
        <v>14.516129032258066</v>
      </c>
      <c r="W58" s="18">
        <f t="shared" si="30"/>
        <v>50</v>
      </c>
      <c r="X58" s="18">
        <f t="shared" si="30"/>
        <v>29.032258064516132</v>
      </c>
      <c r="Y58" s="18">
        <f t="shared" si="30"/>
        <v>62.903225806451616</v>
      </c>
      <c r="Z58" s="20">
        <f t="shared" si="30"/>
        <v>37.096774193548384</v>
      </c>
      <c r="AB58" s="10" t="s">
        <v>7</v>
      </c>
      <c r="AC58" s="18">
        <f t="shared" si="31"/>
        <v>100</v>
      </c>
      <c r="AD58" s="18">
        <f t="shared" si="26"/>
        <v>14.285714285714285</v>
      </c>
      <c r="AE58" s="18">
        <f t="shared" si="31"/>
        <v>12.857142857142856</v>
      </c>
      <c r="AF58" s="18">
        <f t="shared" si="31"/>
        <v>45.714285714285715</v>
      </c>
      <c r="AG58" s="18">
        <f t="shared" si="31"/>
        <v>27.142857142857142</v>
      </c>
      <c r="AH58" s="18">
        <f t="shared" si="31"/>
        <v>70</v>
      </c>
      <c r="AI58" s="20">
        <f t="shared" si="31"/>
        <v>30</v>
      </c>
      <c r="AK58" s="10" t="s">
        <v>7</v>
      </c>
      <c r="AL58" s="18">
        <f t="shared" si="32"/>
        <v>100</v>
      </c>
      <c r="AM58" s="18">
        <f t="shared" ref="AM58" si="43">AM12/$AL12*100</f>
        <v>16.666666666666664</v>
      </c>
      <c r="AN58" s="18">
        <f t="shared" si="32"/>
        <v>11.111111111111111</v>
      </c>
      <c r="AO58" s="18">
        <f t="shared" si="32"/>
        <v>45.833333333333329</v>
      </c>
      <c r="AP58" s="18">
        <f t="shared" si="32"/>
        <v>26.388888888888889</v>
      </c>
      <c r="AQ58" s="18">
        <f t="shared" si="32"/>
        <v>70.833333333333343</v>
      </c>
      <c r="AR58" s="20">
        <f t="shared" si="32"/>
        <v>29.166666666666668</v>
      </c>
    </row>
    <row r="59" spans="1:44" ht="15" customHeight="1" x14ac:dyDescent="0.2">
      <c r="A59" s="10" t="s">
        <v>8</v>
      </c>
      <c r="B59" s="18">
        <f t="shared" ref="B59:H59" si="44">B13/$B13*100</f>
        <v>100</v>
      </c>
      <c r="C59" s="18">
        <f t="shared" si="44"/>
        <v>10.227272727272728</v>
      </c>
      <c r="D59" s="18">
        <f t="shared" si="44"/>
        <v>29.545454545454547</v>
      </c>
      <c r="E59" s="18">
        <f t="shared" si="44"/>
        <v>35.227272727272727</v>
      </c>
      <c r="F59" s="18">
        <f t="shared" si="44"/>
        <v>25</v>
      </c>
      <c r="G59" s="18">
        <f t="shared" si="44"/>
        <v>76.13636363636364</v>
      </c>
      <c r="H59" s="20">
        <f t="shared" si="44"/>
        <v>23.863636363636363</v>
      </c>
      <c r="J59" s="10" t="s">
        <v>8</v>
      </c>
      <c r="K59" s="18">
        <f t="shared" si="29"/>
        <v>100</v>
      </c>
      <c r="L59" s="18">
        <f t="shared" si="29"/>
        <v>8.536585365853659</v>
      </c>
      <c r="M59" s="18">
        <f t="shared" si="29"/>
        <v>29.268292682926827</v>
      </c>
      <c r="N59" s="18">
        <f t="shared" si="29"/>
        <v>36.585365853658537</v>
      </c>
      <c r="O59" s="18">
        <f t="shared" si="29"/>
        <v>25.609756097560975</v>
      </c>
      <c r="P59" s="18">
        <f t="shared" si="29"/>
        <v>75.609756097560975</v>
      </c>
      <c r="Q59" s="20">
        <f t="shared" si="29"/>
        <v>24.390243902439025</v>
      </c>
      <c r="S59" s="10" t="s">
        <v>8</v>
      </c>
      <c r="T59" s="18">
        <f t="shared" si="30"/>
        <v>100</v>
      </c>
      <c r="U59" s="18">
        <f t="shared" si="25"/>
        <v>7.4074074074074066</v>
      </c>
      <c r="V59" s="18">
        <f t="shared" si="30"/>
        <v>29.629629629629626</v>
      </c>
      <c r="W59" s="18">
        <f t="shared" si="30"/>
        <v>38.271604938271601</v>
      </c>
      <c r="X59" s="18">
        <f t="shared" si="30"/>
        <v>24.691358024691358</v>
      </c>
      <c r="Y59" s="18">
        <f t="shared" si="30"/>
        <v>76.543209876543202</v>
      </c>
      <c r="Z59" s="20">
        <f t="shared" si="30"/>
        <v>23.456790123456788</v>
      </c>
      <c r="AB59" s="10" t="s">
        <v>8</v>
      </c>
      <c r="AC59" s="18">
        <f t="shared" si="31"/>
        <v>100</v>
      </c>
      <c r="AD59" s="18">
        <f t="shared" si="26"/>
        <v>7.1428571428571423</v>
      </c>
      <c r="AE59" s="18">
        <f t="shared" si="31"/>
        <v>30.952380952380953</v>
      </c>
      <c r="AF59" s="18">
        <f t="shared" si="31"/>
        <v>39.285714285714285</v>
      </c>
      <c r="AG59" s="18">
        <f t="shared" si="31"/>
        <v>22.61904761904762</v>
      </c>
      <c r="AH59" s="18">
        <f t="shared" si="31"/>
        <v>76.19047619047619</v>
      </c>
      <c r="AI59" s="20">
        <f t="shared" si="31"/>
        <v>23.809523809523807</v>
      </c>
      <c r="AK59" s="10" t="s">
        <v>8</v>
      </c>
      <c r="AL59" s="18">
        <f t="shared" si="32"/>
        <v>100</v>
      </c>
      <c r="AM59" s="18">
        <f t="shared" ref="AM59" si="45">AM13/$AL13*100</f>
        <v>8.8607594936708853</v>
      </c>
      <c r="AN59" s="18">
        <f t="shared" si="32"/>
        <v>31.645569620253166</v>
      </c>
      <c r="AO59" s="18">
        <f t="shared" si="32"/>
        <v>36.708860759493675</v>
      </c>
      <c r="AP59" s="18">
        <f t="shared" si="32"/>
        <v>22.784810126582279</v>
      </c>
      <c r="AQ59" s="18">
        <f t="shared" si="32"/>
        <v>72.151898734177209</v>
      </c>
      <c r="AR59" s="20">
        <f t="shared" si="32"/>
        <v>27.848101265822784</v>
      </c>
    </row>
    <row r="60" spans="1:44" ht="15" customHeight="1" x14ac:dyDescent="0.2">
      <c r="A60" s="10" t="s">
        <v>9</v>
      </c>
      <c r="B60" s="18">
        <f t="shared" ref="B60:H60" si="46">B14/$B14*100</f>
        <v>100</v>
      </c>
      <c r="C60" s="18">
        <f t="shared" si="46"/>
        <v>3.9215686274509802</v>
      </c>
      <c r="D60" s="18">
        <f t="shared" si="46"/>
        <v>29.411764705882355</v>
      </c>
      <c r="E60" s="18">
        <f t="shared" si="46"/>
        <v>39.215686274509807</v>
      </c>
      <c r="F60" s="18">
        <f t="shared" si="46"/>
        <v>27.450980392156865</v>
      </c>
      <c r="G60" s="18">
        <f t="shared" si="46"/>
        <v>69.607843137254903</v>
      </c>
      <c r="H60" s="20">
        <f t="shared" si="46"/>
        <v>30.392156862745097</v>
      </c>
      <c r="J60" s="10" t="s">
        <v>9</v>
      </c>
      <c r="K60" s="18">
        <f t="shared" si="29"/>
        <v>100</v>
      </c>
      <c r="L60" s="18">
        <f t="shared" si="29"/>
        <v>4.8543689320388346</v>
      </c>
      <c r="M60" s="18">
        <f t="shared" si="29"/>
        <v>30.097087378640776</v>
      </c>
      <c r="N60" s="18">
        <f t="shared" si="29"/>
        <v>38.834951456310677</v>
      </c>
      <c r="O60" s="18">
        <f t="shared" si="29"/>
        <v>26.21359223300971</v>
      </c>
      <c r="P60" s="18">
        <f t="shared" si="29"/>
        <v>71.844660194174764</v>
      </c>
      <c r="Q60" s="20">
        <f t="shared" si="29"/>
        <v>28.155339805825243</v>
      </c>
      <c r="S60" s="10" t="s">
        <v>9</v>
      </c>
      <c r="T60" s="18">
        <f t="shared" si="30"/>
        <v>100</v>
      </c>
      <c r="U60" s="18">
        <f t="shared" si="25"/>
        <v>5.8823529411764701</v>
      </c>
      <c r="V60" s="18">
        <f t="shared" si="30"/>
        <v>27.450980392156865</v>
      </c>
      <c r="W60" s="18">
        <f t="shared" si="30"/>
        <v>41.17647058823529</v>
      </c>
      <c r="X60" s="18">
        <f t="shared" si="30"/>
        <v>25.490196078431371</v>
      </c>
      <c r="Y60" s="18">
        <f t="shared" si="30"/>
        <v>71.568627450980387</v>
      </c>
      <c r="Z60" s="20">
        <f t="shared" si="30"/>
        <v>28.431372549019606</v>
      </c>
      <c r="AB60" s="10" t="s">
        <v>9</v>
      </c>
      <c r="AC60" s="18">
        <f t="shared" si="31"/>
        <v>100</v>
      </c>
      <c r="AD60" s="18">
        <f t="shared" si="26"/>
        <v>5</v>
      </c>
      <c r="AE60" s="18">
        <f t="shared" si="31"/>
        <v>24</v>
      </c>
      <c r="AF60" s="18">
        <f t="shared" si="31"/>
        <v>44</v>
      </c>
      <c r="AG60" s="18">
        <f t="shared" si="31"/>
        <v>27</v>
      </c>
      <c r="AH60" s="18">
        <f t="shared" si="31"/>
        <v>71</v>
      </c>
      <c r="AI60" s="20">
        <f t="shared" si="31"/>
        <v>28.999999999999996</v>
      </c>
      <c r="AK60" s="10" t="s">
        <v>9</v>
      </c>
      <c r="AL60" s="18">
        <f t="shared" si="32"/>
        <v>100</v>
      </c>
      <c r="AM60" s="18">
        <f t="shared" ref="AM60" si="47">AM14/$AL14*100</f>
        <v>5.9405940594059405</v>
      </c>
      <c r="AN60" s="18">
        <f t="shared" si="32"/>
        <v>23.762376237623762</v>
      </c>
      <c r="AO60" s="18">
        <f t="shared" si="32"/>
        <v>45.544554455445549</v>
      </c>
      <c r="AP60" s="18">
        <f t="shared" si="32"/>
        <v>24.752475247524753</v>
      </c>
      <c r="AQ60" s="18">
        <f t="shared" si="32"/>
        <v>71.287128712871279</v>
      </c>
      <c r="AR60" s="20">
        <f t="shared" si="32"/>
        <v>28.71287128712871</v>
      </c>
    </row>
    <row r="61" spans="1:44" ht="15" customHeight="1" x14ac:dyDescent="0.2">
      <c r="A61" s="10" t="s">
        <v>10</v>
      </c>
      <c r="B61" s="18">
        <f t="shared" ref="B61:H61" si="48">B15/$B15*100</f>
        <v>100</v>
      </c>
      <c r="C61" s="18">
        <f t="shared" si="48"/>
        <v>4.0404040404040407</v>
      </c>
      <c r="D61" s="18">
        <f t="shared" si="48"/>
        <v>16.161616161616163</v>
      </c>
      <c r="E61" s="18">
        <f t="shared" si="48"/>
        <v>49.494949494949495</v>
      </c>
      <c r="F61" s="18">
        <f t="shared" si="48"/>
        <v>30.303030303030305</v>
      </c>
      <c r="G61" s="18">
        <f t="shared" si="48"/>
        <v>76.767676767676761</v>
      </c>
      <c r="H61" s="20">
        <f t="shared" si="48"/>
        <v>23.232323232323232</v>
      </c>
      <c r="J61" s="10" t="s">
        <v>10</v>
      </c>
      <c r="K61" s="18">
        <f t="shared" si="29"/>
        <v>100</v>
      </c>
      <c r="L61" s="18">
        <f t="shared" si="29"/>
        <v>1.0638297872340425</v>
      </c>
      <c r="M61" s="18">
        <f t="shared" si="29"/>
        <v>19.148936170212767</v>
      </c>
      <c r="N61" s="18">
        <f t="shared" si="29"/>
        <v>46.808510638297875</v>
      </c>
      <c r="O61" s="18">
        <f t="shared" si="29"/>
        <v>32.978723404255319</v>
      </c>
      <c r="P61" s="18">
        <f t="shared" si="29"/>
        <v>76.59574468085107</v>
      </c>
      <c r="Q61" s="20">
        <f t="shared" si="29"/>
        <v>23.404255319148938</v>
      </c>
      <c r="S61" s="10" t="s">
        <v>10</v>
      </c>
      <c r="T61" s="18">
        <f t="shared" si="30"/>
        <v>100</v>
      </c>
      <c r="U61" s="18">
        <f t="shared" si="25"/>
        <v>3.2608695652173911</v>
      </c>
      <c r="V61" s="18">
        <f t="shared" si="30"/>
        <v>16.304347826086957</v>
      </c>
      <c r="W61" s="18">
        <f t="shared" si="30"/>
        <v>44.565217391304344</v>
      </c>
      <c r="X61" s="18">
        <f t="shared" si="30"/>
        <v>35.869565217391305</v>
      </c>
      <c r="Y61" s="18">
        <f t="shared" si="30"/>
        <v>77.173913043478265</v>
      </c>
      <c r="Z61" s="20">
        <f t="shared" si="30"/>
        <v>22.826086956521738</v>
      </c>
      <c r="AB61" s="10" t="s">
        <v>10</v>
      </c>
      <c r="AC61" s="18">
        <f t="shared" si="31"/>
        <v>100</v>
      </c>
      <c r="AD61" s="18">
        <f t="shared" si="26"/>
        <v>4.3478260869565215</v>
      </c>
      <c r="AE61" s="18">
        <f t="shared" si="31"/>
        <v>18.478260869565215</v>
      </c>
      <c r="AF61" s="18">
        <f t="shared" si="31"/>
        <v>43.478260869565219</v>
      </c>
      <c r="AG61" s="18">
        <f t="shared" si="31"/>
        <v>33.695652173913047</v>
      </c>
      <c r="AH61" s="18">
        <f t="shared" si="31"/>
        <v>78.260869565217391</v>
      </c>
      <c r="AI61" s="20">
        <f t="shared" si="31"/>
        <v>21.739130434782609</v>
      </c>
      <c r="AK61" s="10" t="s">
        <v>10</v>
      </c>
      <c r="AL61" s="18">
        <f t="shared" si="32"/>
        <v>100</v>
      </c>
      <c r="AM61" s="18">
        <f t="shared" ref="AM61" si="49">AM15/$AL15*100</f>
        <v>6.7415730337078648</v>
      </c>
      <c r="AN61" s="18">
        <f t="shared" si="32"/>
        <v>17.977528089887642</v>
      </c>
      <c r="AO61" s="18">
        <f t="shared" si="32"/>
        <v>43.820224719101127</v>
      </c>
      <c r="AP61" s="18">
        <f t="shared" si="32"/>
        <v>31.460674157303369</v>
      </c>
      <c r="AQ61" s="18">
        <f t="shared" si="32"/>
        <v>74.157303370786522</v>
      </c>
      <c r="AR61" s="20">
        <f t="shared" si="32"/>
        <v>25.842696629213485</v>
      </c>
    </row>
    <row r="62" spans="1:44" ht="15" customHeight="1" x14ac:dyDescent="0.2">
      <c r="A62" s="10" t="s">
        <v>11</v>
      </c>
      <c r="B62" s="18">
        <f t="shared" ref="B62:H62" si="50">B16/$B16*100</f>
        <v>100</v>
      </c>
      <c r="C62" s="18">
        <f t="shared" si="50"/>
        <v>5.0632911392405067</v>
      </c>
      <c r="D62" s="18">
        <f t="shared" si="50"/>
        <v>21.518987341772153</v>
      </c>
      <c r="E62" s="18">
        <f t="shared" si="50"/>
        <v>45.569620253164558</v>
      </c>
      <c r="F62" s="18">
        <f t="shared" si="50"/>
        <v>27.848101265822784</v>
      </c>
      <c r="G62" s="18">
        <f t="shared" si="50"/>
        <v>77.215189873417728</v>
      </c>
      <c r="H62" s="20">
        <f t="shared" si="50"/>
        <v>22.784810126582279</v>
      </c>
      <c r="J62" s="10" t="s">
        <v>11</v>
      </c>
      <c r="K62" s="18">
        <f t="shared" si="29"/>
        <v>100</v>
      </c>
      <c r="L62" s="18">
        <f t="shared" si="29"/>
        <v>6.0975609756097562</v>
      </c>
      <c r="M62" s="18">
        <f t="shared" si="29"/>
        <v>21.951219512195124</v>
      </c>
      <c r="N62" s="18">
        <f t="shared" si="29"/>
        <v>43.902439024390247</v>
      </c>
      <c r="O62" s="18">
        <f t="shared" si="29"/>
        <v>28.04878048780488</v>
      </c>
      <c r="P62" s="18">
        <f t="shared" si="29"/>
        <v>78.048780487804876</v>
      </c>
      <c r="Q62" s="20">
        <f t="shared" si="29"/>
        <v>21.951219512195124</v>
      </c>
      <c r="S62" s="10" t="s">
        <v>11</v>
      </c>
      <c r="T62" s="18">
        <f t="shared" si="30"/>
        <v>100</v>
      </c>
      <c r="U62" s="18">
        <f t="shared" si="25"/>
        <v>6.666666666666667</v>
      </c>
      <c r="V62" s="18">
        <f t="shared" si="30"/>
        <v>14.666666666666666</v>
      </c>
      <c r="W62" s="18">
        <f t="shared" si="30"/>
        <v>52</v>
      </c>
      <c r="X62" s="18">
        <f t="shared" si="30"/>
        <v>26.666666666666668</v>
      </c>
      <c r="Y62" s="18">
        <f t="shared" si="30"/>
        <v>76</v>
      </c>
      <c r="Z62" s="20">
        <f t="shared" si="30"/>
        <v>24</v>
      </c>
      <c r="AB62" s="10" t="s">
        <v>11</v>
      </c>
      <c r="AC62" s="18">
        <f t="shared" si="31"/>
        <v>100</v>
      </c>
      <c r="AD62" s="18">
        <f t="shared" si="26"/>
        <v>3.9473684210526314</v>
      </c>
      <c r="AE62" s="18">
        <f t="shared" si="31"/>
        <v>11.842105263157894</v>
      </c>
      <c r="AF62" s="18">
        <f t="shared" si="31"/>
        <v>53.94736842105263</v>
      </c>
      <c r="AG62" s="18">
        <f t="shared" si="31"/>
        <v>30.263157894736842</v>
      </c>
      <c r="AH62" s="18">
        <f t="shared" si="31"/>
        <v>77.631578947368425</v>
      </c>
      <c r="AI62" s="20">
        <f t="shared" si="31"/>
        <v>22.368421052631579</v>
      </c>
      <c r="AK62" s="10" t="s">
        <v>11</v>
      </c>
      <c r="AL62" s="18">
        <f t="shared" si="32"/>
        <v>100</v>
      </c>
      <c r="AM62" s="18">
        <f t="shared" ref="AM62" si="51">AM16/$AL16*100</f>
        <v>5.3333333333333339</v>
      </c>
      <c r="AN62" s="18">
        <f t="shared" si="32"/>
        <v>12</v>
      </c>
      <c r="AO62" s="18">
        <f t="shared" si="32"/>
        <v>49.333333333333336</v>
      </c>
      <c r="AP62" s="18">
        <f t="shared" si="32"/>
        <v>33.333333333333329</v>
      </c>
      <c r="AQ62" s="18">
        <f t="shared" si="32"/>
        <v>77.333333333333329</v>
      </c>
      <c r="AR62" s="20">
        <f t="shared" si="32"/>
        <v>22.666666666666664</v>
      </c>
    </row>
    <row r="63" spans="1:44" ht="15" customHeight="1" x14ac:dyDescent="0.2">
      <c r="A63" s="10" t="s">
        <v>12</v>
      </c>
      <c r="B63" s="18">
        <f t="shared" ref="B63:H63" si="52">B17/$B17*100</f>
        <v>100</v>
      </c>
      <c r="C63" s="18">
        <f t="shared" si="52"/>
        <v>9.3333333333333339</v>
      </c>
      <c r="D63" s="18">
        <f t="shared" si="52"/>
        <v>31.111111111111111</v>
      </c>
      <c r="E63" s="18">
        <f t="shared" si="52"/>
        <v>36</v>
      </c>
      <c r="F63" s="18">
        <f t="shared" si="52"/>
        <v>23.555555555555554</v>
      </c>
      <c r="G63" s="18">
        <f t="shared" si="52"/>
        <v>73.777777777777771</v>
      </c>
      <c r="H63" s="20">
        <f t="shared" si="52"/>
        <v>26.222222222222225</v>
      </c>
      <c r="J63" s="10" t="s">
        <v>12</v>
      </c>
      <c r="K63" s="18">
        <f t="shared" si="29"/>
        <v>100</v>
      </c>
      <c r="L63" s="18">
        <f t="shared" si="29"/>
        <v>11.111111111111111</v>
      </c>
      <c r="M63" s="18">
        <f t="shared" si="29"/>
        <v>29.333333333333332</v>
      </c>
      <c r="N63" s="18">
        <f t="shared" si="29"/>
        <v>34.666666666666671</v>
      </c>
      <c r="O63" s="18">
        <f t="shared" si="29"/>
        <v>24.888888888888889</v>
      </c>
      <c r="P63" s="18">
        <f t="shared" si="29"/>
        <v>74.222222222222229</v>
      </c>
      <c r="Q63" s="20">
        <f t="shared" si="29"/>
        <v>25.777777777777779</v>
      </c>
      <c r="S63" s="10" t="s">
        <v>12</v>
      </c>
      <c r="T63" s="18">
        <f t="shared" si="30"/>
        <v>100</v>
      </c>
      <c r="U63" s="18">
        <f t="shared" si="25"/>
        <v>10.697674418604651</v>
      </c>
      <c r="V63" s="18">
        <f t="shared" si="30"/>
        <v>27.441860465116282</v>
      </c>
      <c r="W63" s="18">
        <f t="shared" si="30"/>
        <v>34.418604651162795</v>
      </c>
      <c r="X63" s="18">
        <f t="shared" si="30"/>
        <v>27.441860465116282</v>
      </c>
      <c r="Y63" s="18">
        <f t="shared" si="30"/>
        <v>72.093023255813947</v>
      </c>
      <c r="Z63" s="20">
        <f t="shared" si="30"/>
        <v>27.906976744186046</v>
      </c>
      <c r="AB63" s="10" t="s">
        <v>12</v>
      </c>
      <c r="AC63" s="18">
        <f t="shared" si="31"/>
        <v>100</v>
      </c>
      <c r="AD63" s="18">
        <f t="shared" si="26"/>
        <v>12.077294685990339</v>
      </c>
      <c r="AE63" s="18">
        <f t="shared" si="31"/>
        <v>27.536231884057973</v>
      </c>
      <c r="AF63" s="18">
        <f t="shared" si="31"/>
        <v>34.782608695652172</v>
      </c>
      <c r="AG63" s="18">
        <f t="shared" si="31"/>
        <v>25.60386473429952</v>
      </c>
      <c r="AH63" s="18">
        <f t="shared" si="31"/>
        <v>73.429951690821255</v>
      </c>
      <c r="AI63" s="20">
        <f t="shared" si="31"/>
        <v>26.570048309178745</v>
      </c>
      <c r="AK63" s="10" t="s">
        <v>12</v>
      </c>
      <c r="AL63" s="18">
        <f t="shared" si="32"/>
        <v>100</v>
      </c>
      <c r="AM63" s="18">
        <f t="shared" ref="AM63" si="53">AM17/$AL17*100</f>
        <v>14.563106796116504</v>
      </c>
      <c r="AN63" s="18">
        <f t="shared" si="32"/>
        <v>22.330097087378643</v>
      </c>
      <c r="AO63" s="18">
        <f t="shared" si="32"/>
        <v>37.378640776699029</v>
      </c>
      <c r="AP63" s="18">
        <f t="shared" si="32"/>
        <v>25.728155339805824</v>
      </c>
      <c r="AQ63" s="18">
        <f t="shared" si="32"/>
        <v>68.932038834951456</v>
      </c>
      <c r="AR63" s="20">
        <f t="shared" si="32"/>
        <v>31.067961165048541</v>
      </c>
    </row>
    <row r="64" spans="1:44" ht="15" customHeight="1" x14ac:dyDescent="0.2">
      <c r="A64" s="10" t="s">
        <v>13</v>
      </c>
      <c r="B64" s="18">
        <f t="shared" ref="B64:H64" si="54">B18/$B18*100</f>
        <v>100</v>
      </c>
      <c r="C64" s="18">
        <f t="shared" si="54"/>
        <v>7.4468085106382977</v>
      </c>
      <c r="D64" s="18">
        <f t="shared" si="54"/>
        <v>24.468085106382979</v>
      </c>
      <c r="E64" s="18">
        <f t="shared" si="54"/>
        <v>38.297872340425535</v>
      </c>
      <c r="F64" s="18">
        <f t="shared" si="54"/>
        <v>29.787234042553191</v>
      </c>
      <c r="G64" s="18">
        <f t="shared" si="54"/>
        <v>76.59574468085107</v>
      </c>
      <c r="H64" s="20">
        <f t="shared" si="54"/>
        <v>23.404255319148938</v>
      </c>
      <c r="J64" s="10" t="s">
        <v>13</v>
      </c>
      <c r="K64" s="18">
        <f t="shared" si="29"/>
        <v>100</v>
      </c>
      <c r="L64" s="18">
        <f t="shared" si="29"/>
        <v>6.5217391304347823</v>
      </c>
      <c r="M64" s="18">
        <f t="shared" si="29"/>
        <v>22.826086956521738</v>
      </c>
      <c r="N64" s="18">
        <f t="shared" si="29"/>
        <v>42.391304347826086</v>
      </c>
      <c r="O64" s="18">
        <f t="shared" si="29"/>
        <v>28.260869565217391</v>
      </c>
      <c r="P64" s="18">
        <f t="shared" si="29"/>
        <v>76.08695652173914</v>
      </c>
      <c r="Q64" s="20">
        <f t="shared" si="29"/>
        <v>23.913043478260871</v>
      </c>
      <c r="S64" s="10" t="s">
        <v>13</v>
      </c>
      <c r="T64" s="18">
        <f t="shared" si="30"/>
        <v>100</v>
      </c>
      <c r="U64" s="18">
        <f t="shared" si="25"/>
        <v>5.6179775280898872</v>
      </c>
      <c r="V64" s="18">
        <f t="shared" si="30"/>
        <v>22.471910112359549</v>
      </c>
      <c r="W64" s="18">
        <f t="shared" si="30"/>
        <v>44.943820224719097</v>
      </c>
      <c r="X64" s="18">
        <f t="shared" si="30"/>
        <v>26.966292134831459</v>
      </c>
      <c r="Y64" s="18">
        <f t="shared" si="30"/>
        <v>76.404494382022463</v>
      </c>
      <c r="Z64" s="20">
        <f t="shared" si="30"/>
        <v>23.595505617977526</v>
      </c>
      <c r="AB64" s="10" t="s">
        <v>13</v>
      </c>
      <c r="AC64" s="18">
        <f t="shared" si="31"/>
        <v>100</v>
      </c>
      <c r="AD64" s="18">
        <f t="shared" si="26"/>
        <v>3.1578947368421053</v>
      </c>
      <c r="AE64" s="18">
        <f t="shared" si="31"/>
        <v>25.263157894736842</v>
      </c>
      <c r="AF64" s="18">
        <f t="shared" si="31"/>
        <v>42.105263157894733</v>
      </c>
      <c r="AG64" s="18">
        <f t="shared" si="31"/>
        <v>29.473684210526311</v>
      </c>
      <c r="AH64" s="18">
        <f t="shared" si="31"/>
        <v>76.84210526315789</v>
      </c>
      <c r="AI64" s="20">
        <f t="shared" si="31"/>
        <v>23.157894736842106</v>
      </c>
      <c r="AK64" s="10" t="s">
        <v>13</v>
      </c>
      <c r="AL64" s="18">
        <f t="shared" si="32"/>
        <v>100</v>
      </c>
      <c r="AM64" s="18">
        <f t="shared" ref="AM64" si="55">AM18/$AL18*100</f>
        <v>1.1111111111111112</v>
      </c>
      <c r="AN64" s="18">
        <f t="shared" si="32"/>
        <v>22.222222222222221</v>
      </c>
      <c r="AO64" s="18">
        <f t="shared" si="32"/>
        <v>42.222222222222221</v>
      </c>
      <c r="AP64" s="18">
        <f t="shared" si="32"/>
        <v>34.444444444444443</v>
      </c>
      <c r="AQ64" s="18">
        <f t="shared" si="32"/>
        <v>72.222222222222214</v>
      </c>
      <c r="AR64" s="20">
        <f t="shared" si="32"/>
        <v>27.777777777777779</v>
      </c>
    </row>
    <row r="65" spans="1:44" ht="15" customHeight="1" x14ac:dyDescent="0.2">
      <c r="A65" s="10" t="s">
        <v>14</v>
      </c>
      <c r="B65" s="18">
        <f t="shared" ref="B65:H65" si="56">B19/$B19*100</f>
        <v>100</v>
      </c>
      <c r="C65" s="18">
        <f t="shared" si="56"/>
        <v>5.0359712230215825</v>
      </c>
      <c r="D65" s="18">
        <f t="shared" si="56"/>
        <v>22.302158273381295</v>
      </c>
      <c r="E65" s="18">
        <f t="shared" si="56"/>
        <v>38.129496402877699</v>
      </c>
      <c r="F65" s="18">
        <f t="shared" si="56"/>
        <v>34.532374100719423</v>
      </c>
      <c r="G65" s="18">
        <f t="shared" si="56"/>
        <v>81.294964028776988</v>
      </c>
      <c r="H65" s="20">
        <f t="shared" si="56"/>
        <v>18.705035971223023</v>
      </c>
      <c r="J65" s="10" t="s">
        <v>14</v>
      </c>
      <c r="K65" s="18">
        <f t="shared" si="29"/>
        <v>100</v>
      </c>
      <c r="L65" s="18">
        <f t="shared" si="29"/>
        <v>3.6231884057971016</v>
      </c>
      <c r="M65" s="18">
        <f t="shared" si="29"/>
        <v>24.637681159420293</v>
      </c>
      <c r="N65" s="18">
        <f t="shared" si="29"/>
        <v>41.304347826086953</v>
      </c>
      <c r="O65" s="18">
        <f t="shared" si="29"/>
        <v>30.434782608695656</v>
      </c>
      <c r="P65" s="18">
        <f t="shared" si="29"/>
        <v>81.884057971014485</v>
      </c>
      <c r="Q65" s="20">
        <f t="shared" si="29"/>
        <v>18.115942028985508</v>
      </c>
      <c r="S65" s="10" t="s">
        <v>14</v>
      </c>
      <c r="T65" s="18">
        <f t="shared" si="30"/>
        <v>100</v>
      </c>
      <c r="U65" s="18">
        <f t="shared" si="25"/>
        <v>5.8823529411764701</v>
      </c>
      <c r="V65" s="18">
        <f t="shared" si="30"/>
        <v>16.911764705882355</v>
      </c>
      <c r="W65" s="18">
        <f t="shared" si="30"/>
        <v>46.32352941176471</v>
      </c>
      <c r="X65" s="18">
        <f t="shared" si="30"/>
        <v>30.882352941176471</v>
      </c>
      <c r="Y65" s="18">
        <f t="shared" si="30"/>
        <v>80.14705882352942</v>
      </c>
      <c r="Z65" s="20">
        <f t="shared" si="30"/>
        <v>19.852941176470587</v>
      </c>
      <c r="AB65" s="10" t="s">
        <v>14</v>
      </c>
      <c r="AC65" s="18">
        <f t="shared" si="31"/>
        <v>100</v>
      </c>
      <c r="AD65" s="18">
        <f t="shared" si="26"/>
        <v>5.7971014492753623</v>
      </c>
      <c r="AE65" s="18">
        <f t="shared" si="31"/>
        <v>18.115942028985508</v>
      </c>
      <c r="AF65" s="18">
        <f t="shared" si="31"/>
        <v>45.652173913043477</v>
      </c>
      <c r="AG65" s="18">
        <f t="shared" si="31"/>
        <v>30.434782608695656</v>
      </c>
      <c r="AH65" s="18">
        <f t="shared" si="31"/>
        <v>79.710144927536234</v>
      </c>
      <c r="AI65" s="20">
        <f t="shared" si="31"/>
        <v>20.289855072463769</v>
      </c>
      <c r="AK65" s="10" t="s">
        <v>14</v>
      </c>
      <c r="AL65" s="18">
        <f t="shared" si="32"/>
        <v>100</v>
      </c>
      <c r="AM65" s="18">
        <f t="shared" ref="AM65" si="57">AM19/$AL19*100</f>
        <v>3.6231884057971016</v>
      </c>
      <c r="AN65" s="18">
        <f t="shared" si="32"/>
        <v>19.565217391304348</v>
      </c>
      <c r="AO65" s="18">
        <f t="shared" si="32"/>
        <v>46.376811594202898</v>
      </c>
      <c r="AP65" s="18">
        <f t="shared" si="32"/>
        <v>30.434782608695656</v>
      </c>
      <c r="AQ65" s="18">
        <f t="shared" si="32"/>
        <v>76.08695652173914</v>
      </c>
      <c r="AR65" s="20">
        <f t="shared" si="32"/>
        <v>23.913043478260871</v>
      </c>
    </row>
    <row r="66" spans="1:44" ht="15" customHeight="1" x14ac:dyDescent="0.2">
      <c r="A66" s="10" t="s">
        <v>15</v>
      </c>
      <c r="B66" s="18">
        <f t="shared" ref="B66:H66" si="58">B20/$B20*100</f>
        <v>100</v>
      </c>
      <c r="C66" s="18">
        <f t="shared" si="58"/>
        <v>7.5342465753424657</v>
      </c>
      <c r="D66" s="18">
        <f t="shared" si="58"/>
        <v>26.027397260273972</v>
      </c>
      <c r="E66" s="18">
        <f t="shared" si="58"/>
        <v>34.246575342465754</v>
      </c>
      <c r="F66" s="18">
        <f t="shared" si="58"/>
        <v>32.19178082191781</v>
      </c>
      <c r="G66" s="18">
        <f t="shared" si="58"/>
        <v>73.972602739726028</v>
      </c>
      <c r="H66" s="20">
        <f t="shared" si="58"/>
        <v>26.027397260273972</v>
      </c>
      <c r="J66" s="10" t="s">
        <v>15</v>
      </c>
      <c r="K66" s="18">
        <f t="shared" si="29"/>
        <v>100</v>
      </c>
      <c r="L66" s="18">
        <f t="shared" si="29"/>
        <v>7.4829931972789119</v>
      </c>
      <c r="M66" s="18">
        <f t="shared" si="29"/>
        <v>26.530612244897959</v>
      </c>
      <c r="N66" s="18">
        <f t="shared" si="29"/>
        <v>32.653061224489797</v>
      </c>
      <c r="O66" s="18">
        <f t="shared" si="29"/>
        <v>33.333333333333329</v>
      </c>
      <c r="P66" s="18">
        <f t="shared" si="29"/>
        <v>73.469387755102048</v>
      </c>
      <c r="Q66" s="20">
        <f t="shared" si="29"/>
        <v>26.530612244897959</v>
      </c>
      <c r="S66" s="10" t="s">
        <v>15</v>
      </c>
      <c r="T66" s="18">
        <f t="shared" si="30"/>
        <v>100</v>
      </c>
      <c r="U66" s="18">
        <f t="shared" si="25"/>
        <v>7.3825503355704702</v>
      </c>
      <c r="V66" s="18">
        <f t="shared" si="30"/>
        <v>22.818791946308725</v>
      </c>
      <c r="W66" s="18">
        <f t="shared" si="30"/>
        <v>32.214765100671137</v>
      </c>
      <c r="X66" s="18">
        <f t="shared" si="30"/>
        <v>37.583892617449663</v>
      </c>
      <c r="Y66" s="18">
        <f t="shared" si="30"/>
        <v>73.825503355704697</v>
      </c>
      <c r="Z66" s="20">
        <f t="shared" si="30"/>
        <v>26.174496644295303</v>
      </c>
      <c r="AB66" s="10" t="s">
        <v>15</v>
      </c>
      <c r="AC66" s="18">
        <f t="shared" si="31"/>
        <v>100</v>
      </c>
      <c r="AD66" s="18">
        <f t="shared" si="26"/>
        <v>7.2847682119205297</v>
      </c>
      <c r="AE66" s="18">
        <f t="shared" si="31"/>
        <v>22.516556291390728</v>
      </c>
      <c r="AF66" s="18">
        <f t="shared" si="31"/>
        <v>34.437086092715234</v>
      </c>
      <c r="AG66" s="18">
        <f t="shared" si="31"/>
        <v>35.76158940397351</v>
      </c>
      <c r="AH66" s="18">
        <f t="shared" si="31"/>
        <v>76.158940397350989</v>
      </c>
      <c r="AI66" s="20">
        <f t="shared" si="31"/>
        <v>23.841059602649008</v>
      </c>
      <c r="AK66" s="10" t="s">
        <v>15</v>
      </c>
      <c r="AL66" s="18">
        <f t="shared" si="32"/>
        <v>100</v>
      </c>
      <c r="AM66" s="18">
        <f t="shared" ref="AM66" si="59">AM20/$AL20*100</f>
        <v>6.8965517241379306</v>
      </c>
      <c r="AN66" s="18">
        <f t="shared" si="32"/>
        <v>26.206896551724139</v>
      </c>
      <c r="AO66" s="18">
        <f t="shared" si="32"/>
        <v>32.41379310344827</v>
      </c>
      <c r="AP66" s="18">
        <f t="shared" si="32"/>
        <v>34.482758620689658</v>
      </c>
      <c r="AQ66" s="18">
        <f t="shared" si="32"/>
        <v>75.862068965517238</v>
      </c>
      <c r="AR66" s="20">
        <f t="shared" si="32"/>
        <v>24.137931034482758</v>
      </c>
    </row>
  </sheetData>
  <mergeCells count="65">
    <mergeCell ref="J1:Q1"/>
    <mergeCell ref="S1:Z1"/>
    <mergeCell ref="AB1:AI1"/>
    <mergeCell ref="AK1:AR1"/>
    <mergeCell ref="AQ50:AR50"/>
    <mergeCell ref="L27:O27"/>
    <mergeCell ref="U27:X27"/>
    <mergeCell ref="AD27:AG27"/>
    <mergeCell ref="AM27:AP27"/>
    <mergeCell ref="AM50:AP50"/>
    <mergeCell ref="AD50:AG50"/>
    <mergeCell ref="U50:X50"/>
    <mergeCell ref="L50:O50"/>
    <mergeCell ref="AQ27:AR27"/>
    <mergeCell ref="Y50:Z50"/>
    <mergeCell ref="AB50:AB51"/>
    <mergeCell ref="AC50:AC51"/>
    <mergeCell ref="AH50:AI50"/>
    <mergeCell ref="AK50:AK51"/>
    <mergeCell ref="AL50:AL51"/>
    <mergeCell ref="J50:J51"/>
    <mergeCell ref="K50:K51"/>
    <mergeCell ref="P50:Q50"/>
    <mergeCell ref="S50:S51"/>
    <mergeCell ref="T50:T51"/>
    <mergeCell ref="J27:J28"/>
    <mergeCell ref="K27:K28"/>
    <mergeCell ref="P27:Q27"/>
    <mergeCell ref="S27:S28"/>
    <mergeCell ref="T27:T28"/>
    <mergeCell ref="AM4:AP4"/>
    <mergeCell ref="AQ4:AR4"/>
    <mergeCell ref="AC4:AC5"/>
    <mergeCell ref="AD4:AG4"/>
    <mergeCell ref="AH4:AI4"/>
    <mergeCell ref="AK4:AK5"/>
    <mergeCell ref="AL4:AL5"/>
    <mergeCell ref="T4:T5"/>
    <mergeCell ref="U4:X4"/>
    <mergeCell ref="Y4:Z4"/>
    <mergeCell ref="AB4:AB5"/>
    <mergeCell ref="AL27:AL28"/>
    <mergeCell ref="Y27:Z27"/>
    <mergeCell ref="AB27:AB28"/>
    <mergeCell ref="AC27:AC28"/>
    <mergeCell ref="AH27:AI27"/>
    <mergeCell ref="AK27:AK28"/>
    <mergeCell ref="J4:J5"/>
    <mergeCell ref="K4:K5"/>
    <mergeCell ref="L4:O4"/>
    <mergeCell ref="P4:Q4"/>
    <mergeCell ref="S4:S5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A50:A51"/>
    <mergeCell ref="B50:B51"/>
    <mergeCell ref="C50:F50"/>
    <mergeCell ref="G50:H50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2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7.7109375" style="38" customWidth="1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4.28515625" style="38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38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38" customWidth="1"/>
    <col min="56" max="16384" width="9.140625" style="38"/>
  </cols>
  <sheetData>
    <row r="1" spans="1:54" s="40" customFormat="1" ht="18.75" customHeight="1" x14ac:dyDescent="0.25">
      <c r="A1" s="39" t="s">
        <v>742</v>
      </c>
      <c r="B1" s="39"/>
      <c r="C1" s="39"/>
      <c r="D1" s="39"/>
      <c r="E1" s="39"/>
      <c r="F1" s="39"/>
      <c r="G1" s="39"/>
      <c r="H1" s="39"/>
      <c r="I1" s="39"/>
      <c r="K1" s="61" t="s">
        <v>49</v>
      </c>
      <c r="L1" s="39" t="s">
        <v>595</v>
      </c>
      <c r="M1" s="39"/>
      <c r="N1" s="39"/>
      <c r="O1" s="39"/>
      <c r="P1" s="39"/>
      <c r="Q1" s="39"/>
      <c r="R1" s="39"/>
      <c r="S1" s="39"/>
      <c r="T1" s="39"/>
      <c r="W1" s="39" t="s">
        <v>135</v>
      </c>
      <c r="X1" s="39"/>
      <c r="Y1" s="39"/>
      <c r="Z1" s="39"/>
      <c r="AA1" s="39"/>
      <c r="AB1" s="39"/>
      <c r="AC1" s="39"/>
      <c r="AD1" s="39"/>
      <c r="AE1" s="39"/>
      <c r="AF1" s="61"/>
      <c r="AH1" s="39" t="s">
        <v>137</v>
      </c>
      <c r="AI1" s="39"/>
      <c r="AJ1" s="39"/>
      <c r="AK1" s="39"/>
      <c r="AL1" s="39"/>
      <c r="AM1" s="39"/>
      <c r="AN1" s="39"/>
      <c r="AO1" s="39"/>
      <c r="AP1" s="39"/>
      <c r="AQ1" s="61"/>
      <c r="AS1" s="39" t="s">
        <v>136</v>
      </c>
      <c r="AT1" s="39"/>
      <c r="AU1" s="39"/>
      <c r="AV1" s="39"/>
      <c r="AW1" s="39"/>
      <c r="AX1" s="39"/>
      <c r="AY1" s="39"/>
      <c r="AZ1" s="39"/>
      <c r="BA1" s="39"/>
      <c r="BB1" s="61"/>
    </row>
    <row r="2" spans="1:54" ht="12" customHeight="1" x14ac:dyDescent="0.2"/>
    <row r="3" spans="1:54" ht="13.5" customHeight="1" thickBot="1" x14ac:dyDescent="0.25">
      <c r="A3" s="1" t="s">
        <v>0</v>
      </c>
      <c r="B3" s="1"/>
      <c r="J3" s="3"/>
      <c r="L3" s="1" t="s">
        <v>0</v>
      </c>
      <c r="M3" s="1"/>
      <c r="U3" s="3"/>
      <c r="W3" s="1" t="s">
        <v>0</v>
      </c>
      <c r="X3" s="1"/>
      <c r="AF3" s="3"/>
      <c r="AH3" s="1" t="s">
        <v>0</v>
      </c>
      <c r="AI3" s="1"/>
      <c r="AQ3" s="3"/>
      <c r="AS3" s="1" t="s">
        <v>0</v>
      </c>
      <c r="AT3" s="1"/>
      <c r="BB3" s="3"/>
    </row>
    <row r="4" spans="1:54" ht="18" customHeight="1" x14ac:dyDescent="0.2">
      <c r="A4" s="205" t="s">
        <v>38</v>
      </c>
      <c r="B4" s="207" t="s">
        <v>25</v>
      </c>
      <c r="C4" s="209" t="s">
        <v>51</v>
      </c>
      <c r="D4" s="209"/>
      <c r="E4" s="209"/>
      <c r="F4" s="209"/>
      <c r="G4" s="209"/>
      <c r="H4" s="209"/>
      <c r="I4" s="209"/>
      <c r="J4" s="221"/>
      <c r="L4" s="205" t="s">
        <v>38</v>
      </c>
      <c r="M4" s="207" t="s">
        <v>25</v>
      </c>
      <c r="N4" s="209" t="s">
        <v>51</v>
      </c>
      <c r="O4" s="209"/>
      <c r="P4" s="209"/>
      <c r="Q4" s="209"/>
      <c r="R4" s="209"/>
      <c r="S4" s="209"/>
      <c r="T4" s="209"/>
      <c r="U4" s="221"/>
      <c r="W4" s="205" t="s">
        <v>38</v>
      </c>
      <c r="X4" s="207" t="s">
        <v>25</v>
      </c>
      <c r="Y4" s="209" t="s">
        <v>51</v>
      </c>
      <c r="Z4" s="209"/>
      <c r="AA4" s="209"/>
      <c r="AB4" s="209"/>
      <c r="AC4" s="209"/>
      <c r="AD4" s="209"/>
      <c r="AE4" s="209"/>
      <c r="AF4" s="221"/>
      <c r="AH4" s="205" t="s">
        <v>38</v>
      </c>
      <c r="AI4" s="207" t="s">
        <v>25</v>
      </c>
      <c r="AJ4" s="209" t="s">
        <v>51</v>
      </c>
      <c r="AK4" s="209"/>
      <c r="AL4" s="209"/>
      <c r="AM4" s="209"/>
      <c r="AN4" s="209"/>
      <c r="AO4" s="209"/>
      <c r="AP4" s="209"/>
      <c r="AQ4" s="221"/>
      <c r="AS4" s="205" t="s">
        <v>38</v>
      </c>
      <c r="AT4" s="207" t="s">
        <v>25</v>
      </c>
      <c r="AU4" s="209" t="s">
        <v>51</v>
      </c>
      <c r="AV4" s="209"/>
      <c r="AW4" s="209"/>
      <c r="AX4" s="209"/>
      <c r="AY4" s="209"/>
      <c r="AZ4" s="209"/>
      <c r="BA4" s="209"/>
      <c r="BB4" s="221"/>
    </row>
    <row r="5" spans="1:54" ht="61.5" customHeight="1" thickBot="1" x14ac:dyDescent="0.25">
      <c r="A5" s="206"/>
      <c r="B5" s="208"/>
      <c r="C5" s="54" t="s">
        <v>76</v>
      </c>
      <c r="D5" s="54" t="s">
        <v>63</v>
      </c>
      <c r="E5" s="54" t="s">
        <v>42</v>
      </c>
      <c r="F5" s="54" t="s">
        <v>61</v>
      </c>
      <c r="G5" s="54" t="s">
        <v>62</v>
      </c>
      <c r="H5" s="54" t="s">
        <v>43</v>
      </c>
      <c r="I5" s="54" t="s">
        <v>44</v>
      </c>
      <c r="J5" s="55" t="s">
        <v>33</v>
      </c>
      <c r="L5" s="206"/>
      <c r="M5" s="208"/>
      <c r="N5" s="54" t="s">
        <v>76</v>
      </c>
      <c r="O5" s="54" t="s">
        <v>63</v>
      </c>
      <c r="P5" s="54" t="s">
        <v>42</v>
      </c>
      <c r="Q5" s="54" t="s">
        <v>61</v>
      </c>
      <c r="R5" s="54" t="s">
        <v>62</v>
      </c>
      <c r="S5" s="54" t="s">
        <v>43</v>
      </c>
      <c r="T5" s="54" t="s">
        <v>44</v>
      </c>
      <c r="U5" s="55" t="s">
        <v>33</v>
      </c>
      <c r="W5" s="206"/>
      <c r="X5" s="208"/>
      <c r="Y5" s="54" t="s">
        <v>76</v>
      </c>
      <c r="Z5" s="54" t="s">
        <v>63</v>
      </c>
      <c r="AA5" s="54" t="s">
        <v>42</v>
      </c>
      <c r="AB5" s="54" t="s">
        <v>61</v>
      </c>
      <c r="AC5" s="54" t="s">
        <v>62</v>
      </c>
      <c r="AD5" s="54" t="s">
        <v>43</v>
      </c>
      <c r="AE5" s="54" t="s">
        <v>44</v>
      </c>
      <c r="AF5" s="55" t="s">
        <v>33</v>
      </c>
      <c r="AH5" s="206"/>
      <c r="AI5" s="208"/>
      <c r="AJ5" s="54" t="s">
        <v>76</v>
      </c>
      <c r="AK5" s="54" t="s">
        <v>63</v>
      </c>
      <c r="AL5" s="54" t="s">
        <v>42</v>
      </c>
      <c r="AM5" s="54" t="s">
        <v>61</v>
      </c>
      <c r="AN5" s="54" t="s">
        <v>62</v>
      </c>
      <c r="AO5" s="54" t="s">
        <v>43</v>
      </c>
      <c r="AP5" s="54" t="s">
        <v>44</v>
      </c>
      <c r="AQ5" s="55" t="s">
        <v>33</v>
      </c>
      <c r="AS5" s="206"/>
      <c r="AT5" s="208"/>
      <c r="AU5" s="54" t="s">
        <v>76</v>
      </c>
      <c r="AV5" s="54" t="s">
        <v>63</v>
      </c>
      <c r="AW5" s="54" t="s">
        <v>42</v>
      </c>
      <c r="AX5" s="54" t="s">
        <v>61</v>
      </c>
      <c r="AY5" s="54" t="s">
        <v>62</v>
      </c>
      <c r="AZ5" s="54" t="s">
        <v>43</v>
      </c>
      <c r="BA5" s="54" t="s">
        <v>44</v>
      </c>
      <c r="BB5" s="55" t="s">
        <v>33</v>
      </c>
    </row>
    <row r="6" spans="1:54" ht="15" customHeight="1" x14ac:dyDescent="0.2">
      <c r="A6" s="4" t="s">
        <v>1</v>
      </c>
      <c r="B6" s="48">
        <v>1470</v>
      </c>
      <c r="C6" s="48">
        <v>173</v>
      </c>
      <c r="D6" s="48">
        <v>124</v>
      </c>
      <c r="E6" s="48">
        <v>156</v>
      </c>
      <c r="F6" s="48">
        <v>221</v>
      </c>
      <c r="G6" s="48">
        <v>280</v>
      </c>
      <c r="H6" s="48">
        <v>263</v>
      </c>
      <c r="I6" s="48">
        <v>119</v>
      </c>
      <c r="J6" s="49">
        <v>134</v>
      </c>
      <c r="L6" s="4" t="s">
        <v>1</v>
      </c>
      <c r="M6" s="48">
        <v>1452</v>
      </c>
      <c r="N6" s="48">
        <v>168</v>
      </c>
      <c r="O6" s="48">
        <v>115</v>
      </c>
      <c r="P6" s="48">
        <v>159</v>
      </c>
      <c r="Q6" s="48">
        <v>214</v>
      </c>
      <c r="R6" s="48">
        <v>269</v>
      </c>
      <c r="S6" s="48">
        <v>276</v>
      </c>
      <c r="T6" s="48">
        <v>112</v>
      </c>
      <c r="U6" s="49">
        <v>139</v>
      </c>
      <c r="W6" s="4" t="s">
        <v>1</v>
      </c>
      <c r="X6" s="48">
        <v>1420</v>
      </c>
      <c r="Y6" s="48">
        <v>156</v>
      </c>
      <c r="Z6" s="48">
        <v>119</v>
      </c>
      <c r="AA6" s="48">
        <v>157</v>
      </c>
      <c r="AB6" s="48">
        <v>210</v>
      </c>
      <c r="AC6" s="48">
        <v>264</v>
      </c>
      <c r="AD6" s="48">
        <v>271</v>
      </c>
      <c r="AE6" s="48">
        <v>112</v>
      </c>
      <c r="AF6" s="49">
        <v>131</v>
      </c>
      <c r="AH6" s="4" t="s">
        <v>1</v>
      </c>
      <c r="AI6" s="48">
        <v>1450</v>
      </c>
      <c r="AJ6" s="48">
        <v>157</v>
      </c>
      <c r="AK6" s="48">
        <v>122</v>
      </c>
      <c r="AL6" s="48">
        <v>162</v>
      </c>
      <c r="AM6" s="48">
        <v>209</v>
      </c>
      <c r="AN6" s="48">
        <v>271</v>
      </c>
      <c r="AO6" s="48">
        <v>286</v>
      </c>
      <c r="AP6" s="48">
        <v>110</v>
      </c>
      <c r="AQ6" s="49">
        <v>133</v>
      </c>
      <c r="AS6" s="4" t="s">
        <v>1</v>
      </c>
      <c r="AT6" s="48">
        <v>1424</v>
      </c>
      <c r="AU6" s="48">
        <v>152</v>
      </c>
      <c r="AV6" s="48">
        <v>129</v>
      </c>
      <c r="AW6" s="48">
        <v>158</v>
      </c>
      <c r="AX6" s="48">
        <v>200</v>
      </c>
      <c r="AY6" s="48">
        <v>253</v>
      </c>
      <c r="AZ6" s="48">
        <v>290</v>
      </c>
      <c r="BA6" s="48">
        <v>116</v>
      </c>
      <c r="BB6" s="49">
        <v>126</v>
      </c>
    </row>
    <row r="7" spans="1:54" ht="15" customHeight="1" x14ac:dyDescent="0.2">
      <c r="A7" s="7" t="s">
        <v>2</v>
      </c>
      <c r="B7" s="14">
        <v>101</v>
      </c>
      <c r="C7" s="14">
        <v>10</v>
      </c>
      <c r="D7" s="14">
        <v>14</v>
      </c>
      <c r="E7" s="14">
        <v>8</v>
      </c>
      <c r="F7" s="14">
        <v>3</v>
      </c>
      <c r="G7" s="14">
        <v>35</v>
      </c>
      <c r="H7" s="14">
        <v>5</v>
      </c>
      <c r="I7" s="14">
        <v>9</v>
      </c>
      <c r="J7" s="16">
        <v>17</v>
      </c>
      <c r="L7" s="7" t="s">
        <v>2</v>
      </c>
      <c r="M7" s="14">
        <v>100</v>
      </c>
      <c r="N7" s="14">
        <v>10</v>
      </c>
      <c r="O7" s="14">
        <v>12</v>
      </c>
      <c r="P7" s="14">
        <v>9</v>
      </c>
      <c r="Q7" s="14">
        <v>3</v>
      </c>
      <c r="R7" s="14">
        <v>36</v>
      </c>
      <c r="S7" s="14">
        <v>7</v>
      </c>
      <c r="T7" s="14">
        <v>8</v>
      </c>
      <c r="U7" s="16">
        <v>15</v>
      </c>
      <c r="W7" s="7" t="s">
        <v>2</v>
      </c>
      <c r="X7" s="14">
        <v>93</v>
      </c>
      <c r="Y7" s="14">
        <v>7</v>
      </c>
      <c r="Z7" s="14">
        <v>12</v>
      </c>
      <c r="AA7" s="14">
        <v>9</v>
      </c>
      <c r="AB7" s="14">
        <v>4</v>
      </c>
      <c r="AC7" s="14">
        <v>32</v>
      </c>
      <c r="AD7" s="14">
        <v>8</v>
      </c>
      <c r="AE7" s="14">
        <v>7</v>
      </c>
      <c r="AF7" s="16">
        <v>14</v>
      </c>
      <c r="AH7" s="7" t="s">
        <v>2</v>
      </c>
      <c r="AI7" s="14">
        <v>101</v>
      </c>
      <c r="AJ7" s="14">
        <v>8</v>
      </c>
      <c r="AK7" s="14">
        <v>13</v>
      </c>
      <c r="AL7" s="14">
        <v>9</v>
      </c>
      <c r="AM7" s="14">
        <v>7</v>
      </c>
      <c r="AN7" s="14">
        <v>32</v>
      </c>
      <c r="AO7" s="14">
        <v>10</v>
      </c>
      <c r="AP7" s="14">
        <v>8</v>
      </c>
      <c r="AQ7" s="16">
        <v>14</v>
      </c>
      <c r="AS7" s="7" t="s">
        <v>2</v>
      </c>
      <c r="AT7" s="14">
        <v>98</v>
      </c>
      <c r="AU7" s="14">
        <v>8</v>
      </c>
      <c r="AV7" s="14">
        <v>13</v>
      </c>
      <c r="AW7" s="14">
        <v>9</v>
      </c>
      <c r="AX7" s="14">
        <v>4</v>
      </c>
      <c r="AY7" s="14">
        <v>28</v>
      </c>
      <c r="AZ7" s="14">
        <v>12</v>
      </c>
      <c r="BA7" s="14">
        <v>7</v>
      </c>
      <c r="BB7" s="16">
        <v>17</v>
      </c>
    </row>
    <row r="8" spans="1:54" ht="15" customHeight="1" x14ac:dyDescent="0.2">
      <c r="A8" s="10" t="s">
        <v>3</v>
      </c>
      <c r="B8" s="14">
        <v>180</v>
      </c>
      <c r="C8" s="14">
        <v>25</v>
      </c>
      <c r="D8" s="14">
        <v>27</v>
      </c>
      <c r="E8" s="14">
        <v>21</v>
      </c>
      <c r="F8" s="14">
        <v>22</v>
      </c>
      <c r="G8" s="14">
        <v>22</v>
      </c>
      <c r="H8" s="14">
        <v>35</v>
      </c>
      <c r="I8" s="14">
        <v>17</v>
      </c>
      <c r="J8" s="16">
        <v>11</v>
      </c>
      <c r="L8" s="10" t="s">
        <v>3</v>
      </c>
      <c r="M8" s="14">
        <v>179</v>
      </c>
      <c r="N8" s="14">
        <v>24</v>
      </c>
      <c r="O8" s="14">
        <v>24</v>
      </c>
      <c r="P8" s="14">
        <v>20</v>
      </c>
      <c r="Q8" s="14">
        <v>22</v>
      </c>
      <c r="R8" s="14">
        <v>23</v>
      </c>
      <c r="S8" s="14">
        <v>36</v>
      </c>
      <c r="T8" s="14">
        <v>16</v>
      </c>
      <c r="U8" s="16">
        <v>14</v>
      </c>
      <c r="W8" s="10" t="s">
        <v>3</v>
      </c>
      <c r="X8" s="14">
        <v>175</v>
      </c>
      <c r="Y8" s="14">
        <v>24</v>
      </c>
      <c r="Z8" s="14">
        <v>25</v>
      </c>
      <c r="AA8" s="14">
        <v>19</v>
      </c>
      <c r="AB8" s="14">
        <v>20</v>
      </c>
      <c r="AC8" s="14">
        <v>23</v>
      </c>
      <c r="AD8" s="14">
        <v>31</v>
      </c>
      <c r="AE8" s="14">
        <v>18</v>
      </c>
      <c r="AF8" s="16">
        <v>15</v>
      </c>
      <c r="AH8" s="10" t="s">
        <v>3</v>
      </c>
      <c r="AI8" s="14">
        <v>177</v>
      </c>
      <c r="AJ8" s="14">
        <v>20</v>
      </c>
      <c r="AK8" s="14">
        <v>29</v>
      </c>
      <c r="AL8" s="14">
        <v>20</v>
      </c>
      <c r="AM8" s="14">
        <v>21</v>
      </c>
      <c r="AN8" s="14">
        <v>22</v>
      </c>
      <c r="AO8" s="14">
        <v>31</v>
      </c>
      <c r="AP8" s="14">
        <v>19</v>
      </c>
      <c r="AQ8" s="16">
        <v>15</v>
      </c>
      <c r="AS8" s="10" t="s">
        <v>3</v>
      </c>
      <c r="AT8" s="14">
        <v>172</v>
      </c>
      <c r="AU8" s="14">
        <v>20</v>
      </c>
      <c r="AV8" s="14">
        <v>30</v>
      </c>
      <c r="AW8" s="14">
        <v>17</v>
      </c>
      <c r="AX8" s="14">
        <v>17</v>
      </c>
      <c r="AY8" s="14">
        <v>20</v>
      </c>
      <c r="AZ8" s="14">
        <v>33</v>
      </c>
      <c r="BA8" s="14">
        <v>21</v>
      </c>
      <c r="BB8" s="16">
        <v>14</v>
      </c>
    </row>
    <row r="9" spans="1:54" ht="15" customHeight="1" x14ac:dyDescent="0.2">
      <c r="A9" s="10" t="s">
        <v>4</v>
      </c>
      <c r="B9" s="14">
        <v>72</v>
      </c>
      <c r="C9" s="14">
        <v>14</v>
      </c>
      <c r="D9" s="14">
        <v>5</v>
      </c>
      <c r="E9" s="14">
        <v>9</v>
      </c>
      <c r="F9" s="14">
        <v>9</v>
      </c>
      <c r="G9" s="14">
        <v>7</v>
      </c>
      <c r="H9" s="14">
        <v>18</v>
      </c>
      <c r="I9" s="14">
        <v>5</v>
      </c>
      <c r="J9" s="16">
        <v>5</v>
      </c>
      <c r="L9" s="10" t="s">
        <v>4</v>
      </c>
      <c r="M9" s="14">
        <v>71</v>
      </c>
      <c r="N9" s="14">
        <v>13</v>
      </c>
      <c r="O9" s="14">
        <v>6</v>
      </c>
      <c r="P9" s="14">
        <v>8</v>
      </c>
      <c r="Q9" s="14">
        <v>8</v>
      </c>
      <c r="R9" s="14">
        <v>7</v>
      </c>
      <c r="S9" s="14">
        <v>20</v>
      </c>
      <c r="T9" s="14">
        <v>5</v>
      </c>
      <c r="U9" s="16">
        <v>4</v>
      </c>
      <c r="W9" s="10" t="s">
        <v>4</v>
      </c>
      <c r="X9" s="14">
        <v>73</v>
      </c>
      <c r="Y9" s="14">
        <v>14</v>
      </c>
      <c r="Z9" s="14">
        <v>6</v>
      </c>
      <c r="AA9" s="14">
        <v>9</v>
      </c>
      <c r="AB9" s="14">
        <v>9</v>
      </c>
      <c r="AC9" s="14">
        <v>7</v>
      </c>
      <c r="AD9" s="14">
        <v>20</v>
      </c>
      <c r="AE9" s="14">
        <v>5</v>
      </c>
      <c r="AF9" s="16">
        <v>3</v>
      </c>
      <c r="AH9" s="10" t="s">
        <v>4</v>
      </c>
      <c r="AI9" s="14">
        <v>75</v>
      </c>
      <c r="AJ9" s="14">
        <v>15</v>
      </c>
      <c r="AK9" s="14">
        <v>7</v>
      </c>
      <c r="AL9" s="14">
        <v>8</v>
      </c>
      <c r="AM9" s="14">
        <v>9</v>
      </c>
      <c r="AN9" s="14">
        <v>6</v>
      </c>
      <c r="AO9" s="14">
        <v>20</v>
      </c>
      <c r="AP9" s="14">
        <v>7</v>
      </c>
      <c r="AQ9" s="16">
        <v>3</v>
      </c>
      <c r="AS9" s="10" t="s">
        <v>4</v>
      </c>
      <c r="AT9" s="14">
        <v>79</v>
      </c>
      <c r="AU9" s="14">
        <v>17</v>
      </c>
      <c r="AV9" s="14">
        <v>7</v>
      </c>
      <c r="AW9" s="14">
        <v>11</v>
      </c>
      <c r="AX9" s="14">
        <v>7</v>
      </c>
      <c r="AY9" s="14">
        <v>5</v>
      </c>
      <c r="AZ9" s="14">
        <v>20</v>
      </c>
      <c r="BA9" s="14">
        <v>8</v>
      </c>
      <c r="BB9" s="16">
        <v>4</v>
      </c>
    </row>
    <row r="10" spans="1:54" ht="15" customHeight="1" x14ac:dyDescent="0.2">
      <c r="A10" s="10" t="s">
        <v>5</v>
      </c>
      <c r="B10" s="14">
        <v>66</v>
      </c>
      <c r="C10" s="14">
        <v>4</v>
      </c>
      <c r="D10" s="14">
        <v>3</v>
      </c>
      <c r="E10" s="14">
        <v>11</v>
      </c>
      <c r="F10" s="14">
        <v>20</v>
      </c>
      <c r="G10" s="14">
        <v>11</v>
      </c>
      <c r="H10" s="14">
        <v>8</v>
      </c>
      <c r="I10" s="14">
        <v>5</v>
      </c>
      <c r="J10" s="16">
        <v>4</v>
      </c>
      <c r="L10" s="10" t="s">
        <v>5</v>
      </c>
      <c r="M10" s="14">
        <v>61</v>
      </c>
      <c r="N10" s="14">
        <v>4</v>
      </c>
      <c r="O10" s="14">
        <v>2</v>
      </c>
      <c r="P10" s="14">
        <v>11</v>
      </c>
      <c r="Q10" s="14">
        <v>14</v>
      </c>
      <c r="R10" s="14">
        <v>12</v>
      </c>
      <c r="S10" s="14">
        <v>9</v>
      </c>
      <c r="T10" s="14">
        <v>4</v>
      </c>
      <c r="U10" s="16">
        <v>5</v>
      </c>
      <c r="W10" s="10" t="s">
        <v>5</v>
      </c>
      <c r="X10" s="14">
        <v>62</v>
      </c>
      <c r="Y10" s="14">
        <v>4</v>
      </c>
      <c r="Z10" s="14">
        <v>3</v>
      </c>
      <c r="AA10" s="14">
        <v>10</v>
      </c>
      <c r="AB10" s="14">
        <v>13</v>
      </c>
      <c r="AC10" s="14">
        <v>12</v>
      </c>
      <c r="AD10" s="14">
        <v>10</v>
      </c>
      <c r="AE10" s="14">
        <v>5</v>
      </c>
      <c r="AF10" s="16">
        <v>5</v>
      </c>
      <c r="AH10" s="10" t="s">
        <v>5</v>
      </c>
      <c r="AI10" s="14">
        <v>69</v>
      </c>
      <c r="AJ10" s="14">
        <v>5</v>
      </c>
      <c r="AK10" s="14">
        <v>3</v>
      </c>
      <c r="AL10" s="14">
        <v>13</v>
      </c>
      <c r="AM10" s="14">
        <v>14</v>
      </c>
      <c r="AN10" s="14">
        <v>12</v>
      </c>
      <c r="AO10" s="14">
        <v>13</v>
      </c>
      <c r="AP10" s="14">
        <v>5</v>
      </c>
      <c r="AQ10" s="16">
        <v>4</v>
      </c>
      <c r="AS10" s="10" t="s">
        <v>5</v>
      </c>
      <c r="AT10" s="14">
        <v>63</v>
      </c>
      <c r="AU10" s="14">
        <v>4</v>
      </c>
      <c r="AV10" s="14">
        <v>3</v>
      </c>
      <c r="AW10" s="14">
        <v>9</v>
      </c>
      <c r="AX10" s="14">
        <v>14</v>
      </c>
      <c r="AY10" s="14">
        <v>11</v>
      </c>
      <c r="AZ10" s="14">
        <v>12</v>
      </c>
      <c r="BA10" s="14">
        <v>6</v>
      </c>
      <c r="BB10" s="16">
        <v>4</v>
      </c>
    </row>
    <row r="11" spans="1:54" ht="15" customHeight="1" x14ac:dyDescent="0.2">
      <c r="A11" s="10" t="s">
        <v>6</v>
      </c>
      <c r="B11" s="14">
        <v>17</v>
      </c>
      <c r="C11" s="14">
        <v>1</v>
      </c>
      <c r="D11" s="14">
        <v>1</v>
      </c>
      <c r="E11" s="14">
        <v>6</v>
      </c>
      <c r="F11" s="14">
        <v>2</v>
      </c>
      <c r="G11" s="14">
        <v>3</v>
      </c>
      <c r="H11" s="14">
        <v>4</v>
      </c>
      <c r="I11" s="14" t="s">
        <v>64</v>
      </c>
      <c r="J11" s="16" t="s">
        <v>64</v>
      </c>
      <c r="L11" s="10" t="s">
        <v>6</v>
      </c>
      <c r="M11" s="14">
        <v>16</v>
      </c>
      <c r="N11" s="14">
        <v>1</v>
      </c>
      <c r="O11" s="14">
        <v>1</v>
      </c>
      <c r="P11" s="14">
        <v>6</v>
      </c>
      <c r="Q11" s="14">
        <v>2</v>
      </c>
      <c r="R11" s="14">
        <v>3</v>
      </c>
      <c r="S11" s="14">
        <v>3</v>
      </c>
      <c r="T11" s="14" t="s">
        <v>64</v>
      </c>
      <c r="U11" s="16" t="s">
        <v>64</v>
      </c>
      <c r="W11" s="10" t="s">
        <v>6</v>
      </c>
      <c r="X11" s="14">
        <v>16</v>
      </c>
      <c r="Y11" s="14">
        <v>1</v>
      </c>
      <c r="Z11" s="14">
        <v>1</v>
      </c>
      <c r="AA11" s="14">
        <v>6</v>
      </c>
      <c r="AB11" s="14">
        <v>2</v>
      </c>
      <c r="AC11" s="14">
        <v>3</v>
      </c>
      <c r="AD11" s="14">
        <v>3</v>
      </c>
      <c r="AE11" s="14" t="s">
        <v>64</v>
      </c>
      <c r="AF11" s="16" t="s">
        <v>64</v>
      </c>
      <c r="AH11" s="10" t="s">
        <v>6</v>
      </c>
      <c r="AI11" s="14">
        <v>15</v>
      </c>
      <c r="AJ11" s="14">
        <v>1</v>
      </c>
      <c r="AK11" s="14">
        <v>1</v>
      </c>
      <c r="AL11" s="14">
        <v>4</v>
      </c>
      <c r="AM11" s="14">
        <v>2</v>
      </c>
      <c r="AN11" s="14">
        <v>3</v>
      </c>
      <c r="AO11" s="14">
        <v>3</v>
      </c>
      <c r="AP11" s="14">
        <v>1</v>
      </c>
      <c r="AQ11" s="16" t="s">
        <v>64</v>
      </c>
      <c r="AS11" s="10" t="s">
        <v>6</v>
      </c>
      <c r="AT11" s="14">
        <v>17</v>
      </c>
      <c r="AU11" s="14" t="s">
        <v>64</v>
      </c>
      <c r="AV11" s="14">
        <v>1</v>
      </c>
      <c r="AW11" s="14">
        <v>4</v>
      </c>
      <c r="AX11" s="14">
        <v>2</v>
      </c>
      <c r="AY11" s="14">
        <v>3</v>
      </c>
      <c r="AZ11" s="14">
        <v>5</v>
      </c>
      <c r="BA11" s="14">
        <v>2</v>
      </c>
      <c r="BB11" s="16" t="s">
        <v>64</v>
      </c>
    </row>
    <row r="12" spans="1:54" ht="15" customHeight="1" x14ac:dyDescent="0.2">
      <c r="A12" s="10" t="s">
        <v>7</v>
      </c>
      <c r="B12" s="14">
        <v>62</v>
      </c>
      <c r="C12" s="14">
        <v>10</v>
      </c>
      <c r="D12" s="14">
        <v>16</v>
      </c>
      <c r="E12" s="14">
        <v>9</v>
      </c>
      <c r="F12" s="14">
        <v>10</v>
      </c>
      <c r="G12" s="14">
        <v>5</v>
      </c>
      <c r="H12" s="14">
        <v>4</v>
      </c>
      <c r="I12" s="14">
        <v>2</v>
      </c>
      <c r="J12" s="16">
        <v>6</v>
      </c>
      <c r="L12" s="10" t="s">
        <v>7</v>
      </c>
      <c r="M12" s="14">
        <v>62</v>
      </c>
      <c r="N12" s="14">
        <v>7</v>
      </c>
      <c r="O12" s="14">
        <v>16</v>
      </c>
      <c r="P12" s="14">
        <v>10</v>
      </c>
      <c r="Q12" s="14">
        <v>12</v>
      </c>
      <c r="R12" s="14">
        <v>5</v>
      </c>
      <c r="S12" s="14">
        <v>4</v>
      </c>
      <c r="T12" s="14">
        <v>2</v>
      </c>
      <c r="U12" s="16">
        <v>6</v>
      </c>
      <c r="W12" s="10" t="s">
        <v>7</v>
      </c>
      <c r="X12" s="14">
        <v>62</v>
      </c>
      <c r="Y12" s="14">
        <v>5</v>
      </c>
      <c r="Z12" s="14">
        <v>17</v>
      </c>
      <c r="AA12" s="14">
        <v>10</v>
      </c>
      <c r="AB12" s="14">
        <v>13</v>
      </c>
      <c r="AC12" s="14">
        <v>5</v>
      </c>
      <c r="AD12" s="14">
        <v>5</v>
      </c>
      <c r="AE12" s="14">
        <v>1</v>
      </c>
      <c r="AF12" s="16">
        <v>6</v>
      </c>
      <c r="AH12" s="10" t="s">
        <v>7</v>
      </c>
      <c r="AI12" s="14">
        <v>70</v>
      </c>
      <c r="AJ12" s="14">
        <v>8</v>
      </c>
      <c r="AK12" s="14">
        <v>19</v>
      </c>
      <c r="AL12" s="14">
        <v>11</v>
      </c>
      <c r="AM12" s="14">
        <v>14</v>
      </c>
      <c r="AN12" s="14">
        <v>7</v>
      </c>
      <c r="AO12" s="14">
        <v>4</v>
      </c>
      <c r="AP12" s="14">
        <v>1</v>
      </c>
      <c r="AQ12" s="16">
        <v>6</v>
      </c>
      <c r="AS12" s="10" t="s">
        <v>7</v>
      </c>
      <c r="AT12" s="14">
        <v>72</v>
      </c>
      <c r="AU12" s="14">
        <v>10</v>
      </c>
      <c r="AV12" s="14">
        <v>20</v>
      </c>
      <c r="AW12" s="14">
        <v>10</v>
      </c>
      <c r="AX12" s="14">
        <v>16</v>
      </c>
      <c r="AY12" s="14">
        <v>5</v>
      </c>
      <c r="AZ12" s="14">
        <v>4</v>
      </c>
      <c r="BA12" s="14">
        <v>1</v>
      </c>
      <c r="BB12" s="16">
        <v>6</v>
      </c>
    </row>
    <row r="13" spans="1:54" ht="15" customHeight="1" x14ac:dyDescent="0.2">
      <c r="A13" s="10" t="s">
        <v>8</v>
      </c>
      <c r="B13" s="14">
        <v>88</v>
      </c>
      <c r="C13" s="14">
        <v>12</v>
      </c>
      <c r="D13" s="14">
        <v>3</v>
      </c>
      <c r="E13" s="14">
        <v>15</v>
      </c>
      <c r="F13" s="14">
        <v>9</v>
      </c>
      <c r="G13" s="14">
        <v>14</v>
      </c>
      <c r="H13" s="14">
        <v>24</v>
      </c>
      <c r="I13" s="14">
        <v>8</v>
      </c>
      <c r="J13" s="16">
        <v>3</v>
      </c>
      <c r="L13" s="10" t="s">
        <v>8</v>
      </c>
      <c r="M13" s="14">
        <v>82</v>
      </c>
      <c r="N13" s="14">
        <v>10</v>
      </c>
      <c r="O13" s="14">
        <v>3</v>
      </c>
      <c r="P13" s="14">
        <v>13</v>
      </c>
      <c r="Q13" s="14">
        <v>9</v>
      </c>
      <c r="R13" s="14">
        <v>14</v>
      </c>
      <c r="S13" s="14">
        <v>22</v>
      </c>
      <c r="T13" s="14">
        <v>8</v>
      </c>
      <c r="U13" s="16">
        <v>3</v>
      </c>
      <c r="W13" s="10" t="s">
        <v>8</v>
      </c>
      <c r="X13" s="14">
        <v>81</v>
      </c>
      <c r="Y13" s="14">
        <v>8</v>
      </c>
      <c r="Z13" s="14">
        <v>3</v>
      </c>
      <c r="AA13" s="14">
        <v>11</v>
      </c>
      <c r="AB13" s="14">
        <v>9</v>
      </c>
      <c r="AC13" s="14">
        <v>15</v>
      </c>
      <c r="AD13" s="14">
        <v>23</v>
      </c>
      <c r="AE13" s="14">
        <v>8</v>
      </c>
      <c r="AF13" s="16">
        <v>4</v>
      </c>
      <c r="AH13" s="10" t="s">
        <v>8</v>
      </c>
      <c r="AI13" s="14">
        <v>84</v>
      </c>
      <c r="AJ13" s="14">
        <v>8</v>
      </c>
      <c r="AK13" s="14">
        <v>1</v>
      </c>
      <c r="AL13" s="14">
        <v>11</v>
      </c>
      <c r="AM13" s="14">
        <v>10</v>
      </c>
      <c r="AN13" s="14">
        <v>17</v>
      </c>
      <c r="AO13" s="14">
        <v>25</v>
      </c>
      <c r="AP13" s="14">
        <v>7</v>
      </c>
      <c r="AQ13" s="16">
        <v>5</v>
      </c>
      <c r="AS13" s="10" t="s">
        <v>8</v>
      </c>
      <c r="AT13" s="14">
        <v>79</v>
      </c>
      <c r="AU13" s="14">
        <v>6</v>
      </c>
      <c r="AV13" s="14">
        <v>1</v>
      </c>
      <c r="AW13" s="14">
        <v>13</v>
      </c>
      <c r="AX13" s="14">
        <v>10</v>
      </c>
      <c r="AY13" s="14">
        <v>17</v>
      </c>
      <c r="AZ13" s="14">
        <v>19</v>
      </c>
      <c r="BA13" s="14">
        <v>8</v>
      </c>
      <c r="BB13" s="16">
        <v>5</v>
      </c>
    </row>
    <row r="14" spans="1:54" ht="15" customHeight="1" x14ac:dyDescent="0.2">
      <c r="A14" s="10" t="s">
        <v>9</v>
      </c>
      <c r="B14" s="14">
        <v>102</v>
      </c>
      <c r="C14" s="14">
        <v>17</v>
      </c>
      <c r="D14" s="14">
        <v>4</v>
      </c>
      <c r="E14" s="14">
        <v>8</v>
      </c>
      <c r="F14" s="14">
        <v>14</v>
      </c>
      <c r="G14" s="14">
        <v>26</v>
      </c>
      <c r="H14" s="14">
        <v>17</v>
      </c>
      <c r="I14" s="14">
        <v>5</v>
      </c>
      <c r="J14" s="16">
        <v>11</v>
      </c>
      <c r="L14" s="10" t="s">
        <v>9</v>
      </c>
      <c r="M14" s="14">
        <v>103</v>
      </c>
      <c r="N14" s="14">
        <v>16</v>
      </c>
      <c r="O14" s="14">
        <v>4</v>
      </c>
      <c r="P14" s="14">
        <v>10</v>
      </c>
      <c r="Q14" s="14">
        <v>14</v>
      </c>
      <c r="R14" s="14">
        <v>24</v>
      </c>
      <c r="S14" s="14">
        <v>19</v>
      </c>
      <c r="T14" s="14">
        <v>5</v>
      </c>
      <c r="U14" s="16">
        <v>11</v>
      </c>
      <c r="W14" s="10" t="s">
        <v>9</v>
      </c>
      <c r="X14" s="14">
        <v>102</v>
      </c>
      <c r="Y14" s="14">
        <v>16</v>
      </c>
      <c r="Z14" s="14">
        <v>4</v>
      </c>
      <c r="AA14" s="14">
        <v>10</v>
      </c>
      <c r="AB14" s="14">
        <v>13</v>
      </c>
      <c r="AC14" s="14">
        <v>24</v>
      </c>
      <c r="AD14" s="14">
        <v>19</v>
      </c>
      <c r="AE14" s="14">
        <v>5</v>
      </c>
      <c r="AF14" s="16">
        <v>11</v>
      </c>
      <c r="AH14" s="10" t="s">
        <v>9</v>
      </c>
      <c r="AI14" s="14">
        <v>100</v>
      </c>
      <c r="AJ14" s="14">
        <v>15</v>
      </c>
      <c r="AK14" s="14">
        <v>3</v>
      </c>
      <c r="AL14" s="14">
        <v>10</v>
      </c>
      <c r="AM14" s="14">
        <v>13</v>
      </c>
      <c r="AN14" s="14">
        <v>24</v>
      </c>
      <c r="AO14" s="14">
        <v>20</v>
      </c>
      <c r="AP14" s="14">
        <v>5</v>
      </c>
      <c r="AQ14" s="16">
        <v>10</v>
      </c>
      <c r="AS14" s="10" t="s">
        <v>9</v>
      </c>
      <c r="AT14" s="14">
        <v>101</v>
      </c>
      <c r="AU14" s="14">
        <v>14</v>
      </c>
      <c r="AV14" s="14">
        <v>4</v>
      </c>
      <c r="AW14" s="14">
        <v>11</v>
      </c>
      <c r="AX14" s="14">
        <v>14</v>
      </c>
      <c r="AY14" s="14">
        <v>21</v>
      </c>
      <c r="AZ14" s="14">
        <v>23</v>
      </c>
      <c r="BA14" s="14">
        <v>5</v>
      </c>
      <c r="BB14" s="16">
        <v>9</v>
      </c>
    </row>
    <row r="15" spans="1:54" ht="15" customHeight="1" x14ac:dyDescent="0.2">
      <c r="A15" s="10" t="s">
        <v>10</v>
      </c>
      <c r="B15" s="14">
        <v>99</v>
      </c>
      <c r="C15" s="14">
        <v>8</v>
      </c>
      <c r="D15" s="14">
        <v>8</v>
      </c>
      <c r="E15" s="14">
        <v>7</v>
      </c>
      <c r="F15" s="14">
        <v>12</v>
      </c>
      <c r="G15" s="14">
        <v>23</v>
      </c>
      <c r="H15" s="14">
        <v>21</v>
      </c>
      <c r="I15" s="14">
        <v>13</v>
      </c>
      <c r="J15" s="16">
        <v>7</v>
      </c>
      <c r="L15" s="10" t="s">
        <v>10</v>
      </c>
      <c r="M15" s="14">
        <v>94</v>
      </c>
      <c r="N15" s="14">
        <v>9</v>
      </c>
      <c r="O15" s="14">
        <v>7</v>
      </c>
      <c r="P15" s="14">
        <v>6</v>
      </c>
      <c r="Q15" s="14">
        <v>10</v>
      </c>
      <c r="R15" s="14">
        <v>21</v>
      </c>
      <c r="S15" s="14">
        <v>21</v>
      </c>
      <c r="T15" s="14">
        <v>13</v>
      </c>
      <c r="U15" s="16">
        <v>7</v>
      </c>
      <c r="W15" s="10" t="s">
        <v>10</v>
      </c>
      <c r="X15" s="14">
        <v>92</v>
      </c>
      <c r="Y15" s="14">
        <v>8</v>
      </c>
      <c r="Z15" s="14">
        <v>7</v>
      </c>
      <c r="AA15" s="14">
        <v>6</v>
      </c>
      <c r="AB15" s="14">
        <v>9</v>
      </c>
      <c r="AC15" s="14">
        <v>23</v>
      </c>
      <c r="AD15" s="14">
        <v>22</v>
      </c>
      <c r="AE15" s="14">
        <v>11</v>
      </c>
      <c r="AF15" s="16">
        <v>6</v>
      </c>
      <c r="AH15" s="10" t="s">
        <v>10</v>
      </c>
      <c r="AI15" s="14">
        <v>92</v>
      </c>
      <c r="AJ15" s="14">
        <v>8</v>
      </c>
      <c r="AK15" s="14">
        <v>7</v>
      </c>
      <c r="AL15" s="14">
        <v>7</v>
      </c>
      <c r="AM15" s="14">
        <v>8</v>
      </c>
      <c r="AN15" s="14">
        <v>24</v>
      </c>
      <c r="AO15" s="14">
        <v>23</v>
      </c>
      <c r="AP15" s="14">
        <v>9</v>
      </c>
      <c r="AQ15" s="16">
        <v>6</v>
      </c>
      <c r="AS15" s="10" t="s">
        <v>10</v>
      </c>
      <c r="AT15" s="14">
        <v>89</v>
      </c>
      <c r="AU15" s="14">
        <v>7</v>
      </c>
      <c r="AV15" s="14">
        <v>8</v>
      </c>
      <c r="AW15" s="14">
        <v>6</v>
      </c>
      <c r="AX15" s="14">
        <v>8</v>
      </c>
      <c r="AY15" s="14">
        <v>24</v>
      </c>
      <c r="AZ15" s="14">
        <v>22</v>
      </c>
      <c r="BA15" s="14">
        <v>8</v>
      </c>
      <c r="BB15" s="16">
        <v>6</v>
      </c>
    </row>
    <row r="16" spans="1:54" ht="15" customHeight="1" x14ac:dyDescent="0.2">
      <c r="A16" s="10" t="s">
        <v>11</v>
      </c>
      <c r="B16" s="14">
        <v>79</v>
      </c>
      <c r="C16" s="14">
        <v>13</v>
      </c>
      <c r="D16" s="14">
        <v>2</v>
      </c>
      <c r="E16" s="14">
        <v>3</v>
      </c>
      <c r="F16" s="14">
        <v>16</v>
      </c>
      <c r="G16" s="14">
        <v>13</v>
      </c>
      <c r="H16" s="14">
        <v>17</v>
      </c>
      <c r="I16" s="14">
        <v>7</v>
      </c>
      <c r="J16" s="16">
        <v>8</v>
      </c>
      <c r="L16" s="10" t="s">
        <v>11</v>
      </c>
      <c r="M16" s="14">
        <v>82</v>
      </c>
      <c r="N16" s="14">
        <v>12</v>
      </c>
      <c r="O16" s="14">
        <v>2</v>
      </c>
      <c r="P16" s="14">
        <v>5</v>
      </c>
      <c r="Q16" s="14">
        <v>19</v>
      </c>
      <c r="R16" s="14">
        <v>12</v>
      </c>
      <c r="S16" s="14">
        <v>18</v>
      </c>
      <c r="T16" s="14">
        <v>7</v>
      </c>
      <c r="U16" s="16">
        <v>7</v>
      </c>
      <c r="W16" s="10" t="s">
        <v>11</v>
      </c>
      <c r="X16" s="14">
        <v>75</v>
      </c>
      <c r="Y16" s="14">
        <v>9</v>
      </c>
      <c r="Z16" s="14">
        <v>2</v>
      </c>
      <c r="AA16" s="14">
        <v>4</v>
      </c>
      <c r="AB16" s="14">
        <v>19</v>
      </c>
      <c r="AC16" s="14">
        <v>12</v>
      </c>
      <c r="AD16" s="14">
        <v>17</v>
      </c>
      <c r="AE16" s="14">
        <v>7</v>
      </c>
      <c r="AF16" s="16">
        <v>5</v>
      </c>
      <c r="AH16" s="10" t="s">
        <v>11</v>
      </c>
      <c r="AI16" s="14">
        <v>76</v>
      </c>
      <c r="AJ16" s="14">
        <v>8</v>
      </c>
      <c r="AK16" s="14">
        <v>2</v>
      </c>
      <c r="AL16" s="14">
        <v>4</v>
      </c>
      <c r="AM16" s="14">
        <v>20</v>
      </c>
      <c r="AN16" s="14">
        <v>11</v>
      </c>
      <c r="AO16" s="14">
        <v>18</v>
      </c>
      <c r="AP16" s="14">
        <v>6</v>
      </c>
      <c r="AQ16" s="16">
        <v>7</v>
      </c>
      <c r="AS16" s="10" t="s">
        <v>11</v>
      </c>
      <c r="AT16" s="14">
        <v>75</v>
      </c>
      <c r="AU16" s="14">
        <v>9</v>
      </c>
      <c r="AV16" s="14">
        <v>1</v>
      </c>
      <c r="AW16" s="14">
        <v>3</v>
      </c>
      <c r="AX16" s="14">
        <v>21</v>
      </c>
      <c r="AY16" s="14">
        <v>10</v>
      </c>
      <c r="AZ16" s="14">
        <v>17</v>
      </c>
      <c r="BA16" s="14">
        <v>7</v>
      </c>
      <c r="BB16" s="16">
        <v>7</v>
      </c>
    </row>
    <row r="17" spans="1:54" ht="15" customHeight="1" x14ac:dyDescent="0.2">
      <c r="A17" s="10" t="s">
        <v>12</v>
      </c>
      <c r="B17" s="14">
        <v>225</v>
      </c>
      <c r="C17" s="14">
        <v>26</v>
      </c>
      <c r="D17" s="14">
        <v>19</v>
      </c>
      <c r="E17" s="14">
        <v>24</v>
      </c>
      <c r="F17" s="14">
        <v>27</v>
      </c>
      <c r="G17" s="14">
        <v>51</v>
      </c>
      <c r="H17" s="14">
        <v>47</v>
      </c>
      <c r="I17" s="14">
        <v>8</v>
      </c>
      <c r="J17" s="16">
        <v>23</v>
      </c>
      <c r="L17" s="10" t="s">
        <v>12</v>
      </c>
      <c r="M17" s="14">
        <v>225</v>
      </c>
      <c r="N17" s="14">
        <v>28</v>
      </c>
      <c r="O17" s="14">
        <v>19</v>
      </c>
      <c r="P17" s="14">
        <v>25</v>
      </c>
      <c r="Q17" s="14">
        <v>28</v>
      </c>
      <c r="R17" s="14">
        <v>46</v>
      </c>
      <c r="S17" s="14">
        <v>48</v>
      </c>
      <c r="T17" s="14">
        <v>7</v>
      </c>
      <c r="U17" s="16">
        <v>24</v>
      </c>
      <c r="W17" s="10" t="s">
        <v>12</v>
      </c>
      <c r="X17" s="14">
        <v>215</v>
      </c>
      <c r="Y17" s="14">
        <v>28</v>
      </c>
      <c r="Z17" s="14">
        <v>20</v>
      </c>
      <c r="AA17" s="14">
        <v>23</v>
      </c>
      <c r="AB17" s="14">
        <v>25</v>
      </c>
      <c r="AC17" s="14">
        <v>42</v>
      </c>
      <c r="AD17" s="14">
        <v>48</v>
      </c>
      <c r="AE17" s="14">
        <v>5</v>
      </c>
      <c r="AF17" s="16">
        <v>24</v>
      </c>
      <c r="AH17" s="10" t="s">
        <v>12</v>
      </c>
      <c r="AI17" s="14">
        <v>207</v>
      </c>
      <c r="AJ17" s="14">
        <v>25</v>
      </c>
      <c r="AK17" s="14">
        <v>18</v>
      </c>
      <c r="AL17" s="14">
        <v>22</v>
      </c>
      <c r="AM17" s="14">
        <v>25</v>
      </c>
      <c r="AN17" s="14">
        <v>45</v>
      </c>
      <c r="AO17" s="14">
        <v>46</v>
      </c>
      <c r="AP17" s="14">
        <v>4</v>
      </c>
      <c r="AQ17" s="16">
        <v>22</v>
      </c>
      <c r="AS17" s="10" t="s">
        <v>12</v>
      </c>
      <c r="AT17" s="14">
        <v>206</v>
      </c>
      <c r="AU17" s="14">
        <v>24</v>
      </c>
      <c r="AV17" s="14">
        <v>22</v>
      </c>
      <c r="AW17" s="14">
        <v>24</v>
      </c>
      <c r="AX17" s="14">
        <v>26</v>
      </c>
      <c r="AY17" s="14">
        <v>41</v>
      </c>
      <c r="AZ17" s="14">
        <v>49</v>
      </c>
      <c r="BA17" s="14">
        <v>4</v>
      </c>
      <c r="BB17" s="16">
        <v>16</v>
      </c>
    </row>
    <row r="18" spans="1:54" ht="15" customHeight="1" x14ac:dyDescent="0.2">
      <c r="A18" s="10" t="s">
        <v>13</v>
      </c>
      <c r="B18" s="14">
        <v>94</v>
      </c>
      <c r="C18" s="14">
        <v>13</v>
      </c>
      <c r="D18" s="14">
        <v>6</v>
      </c>
      <c r="E18" s="14">
        <v>8</v>
      </c>
      <c r="F18" s="14">
        <v>15</v>
      </c>
      <c r="G18" s="14">
        <v>16</v>
      </c>
      <c r="H18" s="14">
        <v>21</v>
      </c>
      <c r="I18" s="14">
        <v>6</v>
      </c>
      <c r="J18" s="16">
        <v>9</v>
      </c>
      <c r="L18" s="10" t="s">
        <v>13</v>
      </c>
      <c r="M18" s="14">
        <v>92</v>
      </c>
      <c r="N18" s="14">
        <v>12</v>
      </c>
      <c r="O18" s="14">
        <v>5</v>
      </c>
      <c r="P18" s="14">
        <v>7</v>
      </c>
      <c r="Q18" s="14">
        <v>14</v>
      </c>
      <c r="R18" s="14">
        <v>16</v>
      </c>
      <c r="S18" s="14">
        <v>24</v>
      </c>
      <c r="T18" s="14">
        <v>5</v>
      </c>
      <c r="U18" s="16">
        <v>9</v>
      </c>
      <c r="W18" s="10" t="s">
        <v>13</v>
      </c>
      <c r="X18" s="14">
        <v>89</v>
      </c>
      <c r="Y18" s="14">
        <v>10</v>
      </c>
      <c r="Z18" s="14">
        <v>4</v>
      </c>
      <c r="AA18" s="14">
        <v>11</v>
      </c>
      <c r="AB18" s="14">
        <v>13</v>
      </c>
      <c r="AC18" s="14">
        <v>15</v>
      </c>
      <c r="AD18" s="14">
        <v>23</v>
      </c>
      <c r="AE18" s="14">
        <v>4</v>
      </c>
      <c r="AF18" s="16">
        <v>9</v>
      </c>
      <c r="AH18" s="10" t="s">
        <v>13</v>
      </c>
      <c r="AI18" s="14">
        <v>95</v>
      </c>
      <c r="AJ18" s="14">
        <v>11</v>
      </c>
      <c r="AK18" s="14">
        <v>4</v>
      </c>
      <c r="AL18" s="14">
        <v>13</v>
      </c>
      <c r="AM18" s="14">
        <v>12</v>
      </c>
      <c r="AN18" s="14">
        <v>15</v>
      </c>
      <c r="AO18" s="14">
        <v>26</v>
      </c>
      <c r="AP18" s="14">
        <v>4</v>
      </c>
      <c r="AQ18" s="16">
        <v>10</v>
      </c>
      <c r="AS18" s="10" t="s">
        <v>13</v>
      </c>
      <c r="AT18" s="14">
        <v>90</v>
      </c>
      <c r="AU18" s="14">
        <v>9</v>
      </c>
      <c r="AV18" s="14">
        <v>4</v>
      </c>
      <c r="AW18" s="14">
        <v>13</v>
      </c>
      <c r="AX18" s="14">
        <v>9</v>
      </c>
      <c r="AY18" s="14">
        <v>15</v>
      </c>
      <c r="AZ18" s="14">
        <v>28</v>
      </c>
      <c r="BA18" s="14">
        <v>6</v>
      </c>
      <c r="BB18" s="16">
        <v>6</v>
      </c>
    </row>
    <row r="19" spans="1:54" ht="15" customHeight="1" x14ac:dyDescent="0.2">
      <c r="A19" s="10" t="s">
        <v>14</v>
      </c>
      <c r="B19" s="14">
        <v>139</v>
      </c>
      <c r="C19" s="14">
        <v>10</v>
      </c>
      <c r="D19" s="14">
        <v>7</v>
      </c>
      <c r="E19" s="14">
        <v>21</v>
      </c>
      <c r="F19" s="14">
        <v>35</v>
      </c>
      <c r="G19" s="14">
        <v>23</v>
      </c>
      <c r="H19" s="14">
        <v>19</v>
      </c>
      <c r="I19" s="14">
        <v>14</v>
      </c>
      <c r="J19" s="16">
        <v>10</v>
      </c>
      <c r="L19" s="10" t="s">
        <v>14</v>
      </c>
      <c r="M19" s="14">
        <v>138</v>
      </c>
      <c r="N19" s="14">
        <v>11</v>
      </c>
      <c r="O19" s="14">
        <v>6</v>
      </c>
      <c r="P19" s="14">
        <v>21</v>
      </c>
      <c r="Q19" s="14">
        <v>33</v>
      </c>
      <c r="R19" s="14">
        <v>20</v>
      </c>
      <c r="S19" s="14">
        <v>22</v>
      </c>
      <c r="T19" s="14">
        <v>13</v>
      </c>
      <c r="U19" s="16">
        <v>12</v>
      </c>
      <c r="W19" s="10" t="s">
        <v>14</v>
      </c>
      <c r="X19" s="14">
        <v>136</v>
      </c>
      <c r="Y19" s="14">
        <v>10</v>
      </c>
      <c r="Z19" s="14">
        <v>7</v>
      </c>
      <c r="AA19" s="14">
        <v>21</v>
      </c>
      <c r="AB19" s="14">
        <v>33</v>
      </c>
      <c r="AC19" s="14">
        <v>22</v>
      </c>
      <c r="AD19" s="14">
        <v>21</v>
      </c>
      <c r="AE19" s="14">
        <v>13</v>
      </c>
      <c r="AF19" s="16">
        <v>9</v>
      </c>
      <c r="AH19" s="10" t="s">
        <v>14</v>
      </c>
      <c r="AI19" s="14">
        <v>138</v>
      </c>
      <c r="AJ19" s="14">
        <v>12</v>
      </c>
      <c r="AK19" s="14">
        <v>8</v>
      </c>
      <c r="AL19" s="14">
        <v>20</v>
      </c>
      <c r="AM19" s="14">
        <v>31</v>
      </c>
      <c r="AN19" s="14">
        <v>26</v>
      </c>
      <c r="AO19" s="14">
        <v>20</v>
      </c>
      <c r="AP19" s="14">
        <v>14</v>
      </c>
      <c r="AQ19" s="16">
        <v>7</v>
      </c>
      <c r="AS19" s="10" t="s">
        <v>14</v>
      </c>
      <c r="AT19" s="14">
        <v>138</v>
      </c>
      <c r="AU19" s="14">
        <v>12</v>
      </c>
      <c r="AV19" s="14">
        <v>8</v>
      </c>
      <c r="AW19" s="14">
        <v>19</v>
      </c>
      <c r="AX19" s="14">
        <v>29</v>
      </c>
      <c r="AY19" s="14">
        <v>26</v>
      </c>
      <c r="AZ19" s="14">
        <v>20</v>
      </c>
      <c r="BA19" s="14">
        <v>15</v>
      </c>
      <c r="BB19" s="16">
        <v>9</v>
      </c>
    </row>
    <row r="20" spans="1:54" ht="15" customHeight="1" x14ac:dyDescent="0.2">
      <c r="A20" s="10" t="s">
        <v>15</v>
      </c>
      <c r="B20" s="14">
        <v>146</v>
      </c>
      <c r="C20" s="14">
        <v>10</v>
      </c>
      <c r="D20" s="14">
        <v>9</v>
      </c>
      <c r="E20" s="14">
        <v>6</v>
      </c>
      <c r="F20" s="14">
        <v>27</v>
      </c>
      <c r="G20" s="14">
        <v>31</v>
      </c>
      <c r="H20" s="14">
        <v>23</v>
      </c>
      <c r="I20" s="14">
        <v>20</v>
      </c>
      <c r="J20" s="16">
        <v>20</v>
      </c>
      <c r="L20" s="10" t="s">
        <v>15</v>
      </c>
      <c r="M20" s="14">
        <v>147</v>
      </c>
      <c r="N20" s="14">
        <v>11</v>
      </c>
      <c r="O20" s="14">
        <v>8</v>
      </c>
      <c r="P20" s="14">
        <v>8</v>
      </c>
      <c r="Q20" s="14">
        <v>26</v>
      </c>
      <c r="R20" s="14">
        <v>30</v>
      </c>
      <c r="S20" s="14">
        <v>23</v>
      </c>
      <c r="T20" s="14">
        <v>19</v>
      </c>
      <c r="U20" s="16">
        <v>22</v>
      </c>
      <c r="W20" s="10" t="s">
        <v>15</v>
      </c>
      <c r="X20" s="14">
        <v>149</v>
      </c>
      <c r="Y20" s="14">
        <v>12</v>
      </c>
      <c r="Z20" s="14">
        <v>8</v>
      </c>
      <c r="AA20" s="14">
        <v>8</v>
      </c>
      <c r="AB20" s="14">
        <v>28</v>
      </c>
      <c r="AC20" s="14">
        <v>29</v>
      </c>
      <c r="AD20" s="14">
        <v>21</v>
      </c>
      <c r="AE20" s="14">
        <v>23</v>
      </c>
      <c r="AF20" s="16">
        <v>20</v>
      </c>
      <c r="AH20" s="10" t="s">
        <v>15</v>
      </c>
      <c r="AI20" s="14">
        <v>151</v>
      </c>
      <c r="AJ20" s="14">
        <v>13</v>
      </c>
      <c r="AK20" s="14">
        <v>7</v>
      </c>
      <c r="AL20" s="14">
        <v>10</v>
      </c>
      <c r="AM20" s="14">
        <v>23</v>
      </c>
      <c r="AN20" s="14">
        <v>27</v>
      </c>
      <c r="AO20" s="14">
        <v>27</v>
      </c>
      <c r="AP20" s="14">
        <v>20</v>
      </c>
      <c r="AQ20" s="16">
        <v>24</v>
      </c>
      <c r="AS20" s="10" t="s">
        <v>15</v>
      </c>
      <c r="AT20" s="14">
        <v>145</v>
      </c>
      <c r="AU20" s="14">
        <v>12</v>
      </c>
      <c r="AV20" s="14">
        <v>7</v>
      </c>
      <c r="AW20" s="14">
        <v>9</v>
      </c>
      <c r="AX20" s="14">
        <v>23</v>
      </c>
      <c r="AY20" s="14">
        <v>27</v>
      </c>
      <c r="AZ20" s="14">
        <v>26</v>
      </c>
      <c r="BA20" s="14">
        <v>18</v>
      </c>
      <c r="BB20" s="16">
        <v>23</v>
      </c>
    </row>
    <row r="22" spans="1:54" ht="12.75" x14ac:dyDescent="0.2">
      <c r="A22" s="39" t="s">
        <v>743</v>
      </c>
      <c r="B22" s="39"/>
      <c r="C22" s="39"/>
      <c r="D22" s="39"/>
      <c r="E22" s="39"/>
      <c r="F22" s="39"/>
      <c r="G22" s="39"/>
      <c r="H22" s="39"/>
      <c r="I22" s="39"/>
      <c r="J22" s="39"/>
      <c r="L22" s="39" t="s">
        <v>596</v>
      </c>
      <c r="M22" s="39"/>
      <c r="N22" s="39"/>
      <c r="O22" s="39"/>
      <c r="P22" s="39"/>
      <c r="Q22" s="39"/>
      <c r="R22" s="39"/>
      <c r="S22" s="39"/>
      <c r="T22" s="39"/>
      <c r="U22" s="39"/>
      <c r="W22" s="39" t="s">
        <v>133</v>
      </c>
      <c r="X22" s="39"/>
      <c r="Y22" s="39"/>
      <c r="Z22" s="39"/>
      <c r="AA22" s="39"/>
      <c r="AB22" s="39"/>
      <c r="AC22" s="39"/>
      <c r="AD22" s="39"/>
      <c r="AE22" s="39"/>
      <c r="AF22" s="39"/>
      <c r="AH22" s="39" t="s">
        <v>139</v>
      </c>
      <c r="AI22" s="39"/>
      <c r="AJ22" s="39"/>
      <c r="AK22" s="39"/>
      <c r="AL22" s="39"/>
      <c r="AM22" s="39"/>
      <c r="AN22" s="39"/>
      <c r="AO22" s="39"/>
      <c r="AP22" s="39"/>
      <c r="AQ22" s="39"/>
      <c r="AS22" s="39" t="s">
        <v>138</v>
      </c>
      <c r="AT22" s="39"/>
      <c r="AU22" s="39"/>
      <c r="AV22" s="39"/>
      <c r="AW22" s="39"/>
      <c r="AX22" s="39"/>
      <c r="AY22" s="39"/>
      <c r="AZ22" s="39"/>
      <c r="BA22" s="39"/>
      <c r="BB22" s="39"/>
    </row>
    <row r="24" spans="1:54" ht="12" thickBot="1" x14ac:dyDescent="0.25">
      <c r="A24" s="1" t="s">
        <v>0</v>
      </c>
      <c r="B24" s="1"/>
      <c r="J24" s="3" t="s">
        <v>73</v>
      </c>
      <c r="L24" s="1" t="s">
        <v>0</v>
      </c>
      <c r="M24" s="1"/>
      <c r="U24" s="3" t="s">
        <v>73</v>
      </c>
      <c r="W24" s="1" t="s">
        <v>0</v>
      </c>
      <c r="X24" s="1"/>
      <c r="AF24" s="3" t="s">
        <v>73</v>
      </c>
      <c r="AH24" s="1" t="s">
        <v>0</v>
      </c>
      <c r="AI24" s="1"/>
      <c r="AQ24" s="3" t="s">
        <v>73</v>
      </c>
      <c r="AS24" s="1" t="s">
        <v>0</v>
      </c>
      <c r="AT24" s="1"/>
      <c r="BB24" s="3" t="s">
        <v>73</v>
      </c>
    </row>
    <row r="25" spans="1:54" ht="18" customHeight="1" x14ac:dyDescent="0.2">
      <c r="A25" s="205" t="s">
        <v>38</v>
      </c>
      <c r="B25" s="207" t="s">
        <v>25</v>
      </c>
      <c r="C25" s="209" t="s">
        <v>51</v>
      </c>
      <c r="D25" s="209"/>
      <c r="E25" s="209"/>
      <c r="F25" s="209"/>
      <c r="G25" s="209"/>
      <c r="H25" s="209"/>
      <c r="I25" s="209"/>
      <c r="J25" s="221"/>
      <c r="L25" s="205" t="s">
        <v>38</v>
      </c>
      <c r="M25" s="207" t="s">
        <v>25</v>
      </c>
      <c r="N25" s="209" t="s">
        <v>51</v>
      </c>
      <c r="O25" s="209"/>
      <c r="P25" s="209"/>
      <c r="Q25" s="209"/>
      <c r="R25" s="209"/>
      <c r="S25" s="209"/>
      <c r="T25" s="209"/>
      <c r="U25" s="221"/>
      <c r="W25" s="205" t="s">
        <v>38</v>
      </c>
      <c r="X25" s="207" t="s">
        <v>25</v>
      </c>
      <c r="Y25" s="209" t="s">
        <v>51</v>
      </c>
      <c r="Z25" s="209"/>
      <c r="AA25" s="209"/>
      <c r="AB25" s="209"/>
      <c r="AC25" s="209"/>
      <c r="AD25" s="209"/>
      <c r="AE25" s="209"/>
      <c r="AF25" s="221"/>
      <c r="AH25" s="205" t="s">
        <v>38</v>
      </c>
      <c r="AI25" s="207" t="s">
        <v>25</v>
      </c>
      <c r="AJ25" s="209" t="s">
        <v>51</v>
      </c>
      <c r="AK25" s="209"/>
      <c r="AL25" s="209"/>
      <c r="AM25" s="209"/>
      <c r="AN25" s="209"/>
      <c r="AO25" s="209"/>
      <c r="AP25" s="209"/>
      <c r="AQ25" s="221"/>
      <c r="AS25" s="205" t="s">
        <v>38</v>
      </c>
      <c r="AT25" s="207" t="s">
        <v>25</v>
      </c>
      <c r="AU25" s="209" t="s">
        <v>51</v>
      </c>
      <c r="AV25" s="209"/>
      <c r="AW25" s="209"/>
      <c r="AX25" s="209"/>
      <c r="AY25" s="209"/>
      <c r="AZ25" s="209"/>
      <c r="BA25" s="209"/>
      <c r="BB25" s="221"/>
    </row>
    <row r="26" spans="1:54" ht="61.5" customHeight="1" thickBot="1" x14ac:dyDescent="0.25">
      <c r="A26" s="206"/>
      <c r="B26" s="208"/>
      <c r="C26" s="54" t="s">
        <v>76</v>
      </c>
      <c r="D26" s="54" t="s">
        <v>63</v>
      </c>
      <c r="E26" s="54" t="s">
        <v>42</v>
      </c>
      <c r="F26" s="54" t="s">
        <v>61</v>
      </c>
      <c r="G26" s="54" t="s">
        <v>62</v>
      </c>
      <c r="H26" s="54" t="s">
        <v>43</v>
      </c>
      <c r="I26" s="54" t="s">
        <v>44</v>
      </c>
      <c r="J26" s="55" t="s">
        <v>33</v>
      </c>
      <c r="L26" s="206"/>
      <c r="M26" s="208"/>
      <c r="N26" s="54" t="s">
        <v>76</v>
      </c>
      <c r="O26" s="54" t="s">
        <v>63</v>
      </c>
      <c r="P26" s="54" t="s">
        <v>42</v>
      </c>
      <c r="Q26" s="54" t="s">
        <v>61</v>
      </c>
      <c r="R26" s="54" t="s">
        <v>62</v>
      </c>
      <c r="S26" s="54" t="s">
        <v>43</v>
      </c>
      <c r="T26" s="54" t="s">
        <v>44</v>
      </c>
      <c r="U26" s="55" t="s">
        <v>33</v>
      </c>
      <c r="W26" s="206"/>
      <c r="X26" s="208"/>
      <c r="Y26" s="54" t="s">
        <v>76</v>
      </c>
      <c r="Z26" s="54" t="s">
        <v>63</v>
      </c>
      <c r="AA26" s="54" t="s">
        <v>42</v>
      </c>
      <c r="AB26" s="54" t="s">
        <v>61</v>
      </c>
      <c r="AC26" s="54" t="s">
        <v>62</v>
      </c>
      <c r="AD26" s="54" t="s">
        <v>43</v>
      </c>
      <c r="AE26" s="54" t="s">
        <v>44</v>
      </c>
      <c r="AF26" s="55" t="s">
        <v>33</v>
      </c>
      <c r="AH26" s="206"/>
      <c r="AI26" s="208"/>
      <c r="AJ26" s="54" t="s">
        <v>76</v>
      </c>
      <c r="AK26" s="54" t="s">
        <v>63</v>
      </c>
      <c r="AL26" s="54" t="s">
        <v>42</v>
      </c>
      <c r="AM26" s="54" t="s">
        <v>61</v>
      </c>
      <c r="AN26" s="54" t="s">
        <v>62</v>
      </c>
      <c r="AO26" s="54" t="s">
        <v>43</v>
      </c>
      <c r="AP26" s="54" t="s">
        <v>44</v>
      </c>
      <c r="AQ26" s="55" t="s">
        <v>33</v>
      </c>
      <c r="AS26" s="206"/>
      <c r="AT26" s="208"/>
      <c r="AU26" s="54" t="s">
        <v>76</v>
      </c>
      <c r="AV26" s="54" t="s">
        <v>63</v>
      </c>
      <c r="AW26" s="54" t="s">
        <v>42</v>
      </c>
      <c r="AX26" s="54" t="s">
        <v>61</v>
      </c>
      <c r="AY26" s="54" t="s">
        <v>62</v>
      </c>
      <c r="AZ26" s="54" t="s">
        <v>43</v>
      </c>
      <c r="BA26" s="54" t="s">
        <v>44</v>
      </c>
      <c r="BB26" s="55" t="s">
        <v>33</v>
      </c>
    </row>
    <row r="27" spans="1:54" ht="15" customHeight="1" x14ac:dyDescent="0.2">
      <c r="A27" s="4" t="s">
        <v>1</v>
      </c>
      <c r="B27" s="52">
        <f>B6/B$6*100</f>
        <v>100</v>
      </c>
      <c r="C27" s="52">
        <f t="shared" ref="C27:J41" si="0">C6/C$6*100</f>
        <v>100</v>
      </c>
      <c r="D27" s="52">
        <f t="shared" si="0"/>
        <v>100</v>
      </c>
      <c r="E27" s="52">
        <f t="shared" si="0"/>
        <v>100</v>
      </c>
      <c r="F27" s="52">
        <f t="shared" si="0"/>
        <v>100</v>
      </c>
      <c r="G27" s="52">
        <f t="shared" si="0"/>
        <v>100</v>
      </c>
      <c r="H27" s="52">
        <f t="shared" si="0"/>
        <v>100</v>
      </c>
      <c r="I27" s="52">
        <f t="shared" si="0"/>
        <v>100</v>
      </c>
      <c r="J27" s="53">
        <f t="shared" si="0"/>
        <v>100</v>
      </c>
      <c r="L27" s="4" t="s">
        <v>1</v>
      </c>
      <c r="M27" s="52">
        <f>M6/M$6*100</f>
        <v>100</v>
      </c>
      <c r="N27" s="52">
        <f t="shared" ref="N27:U27" si="1">N6/N$6*100</f>
        <v>100</v>
      </c>
      <c r="O27" s="52">
        <f t="shared" ref="O27" si="2">O6/O$6*100</f>
        <v>100</v>
      </c>
      <c r="P27" s="52">
        <f t="shared" si="1"/>
        <v>100</v>
      </c>
      <c r="Q27" s="52">
        <f t="shared" si="1"/>
        <v>100</v>
      </c>
      <c r="R27" s="52">
        <f t="shared" si="1"/>
        <v>100</v>
      </c>
      <c r="S27" s="52">
        <f t="shared" si="1"/>
        <v>100</v>
      </c>
      <c r="T27" s="52">
        <f t="shared" si="1"/>
        <v>100</v>
      </c>
      <c r="U27" s="53">
        <f t="shared" si="1"/>
        <v>100</v>
      </c>
      <c r="W27" s="4" t="s">
        <v>1</v>
      </c>
      <c r="X27" s="52">
        <f>X6/X$6*100</f>
        <v>100</v>
      </c>
      <c r="Y27" s="52">
        <f t="shared" ref="Y27:AF27" si="3">Y6/Y$6*100</f>
        <v>100</v>
      </c>
      <c r="Z27" s="52">
        <f t="shared" ref="Z27" si="4">Z6/Z$6*100</f>
        <v>100</v>
      </c>
      <c r="AA27" s="52">
        <f t="shared" si="3"/>
        <v>100</v>
      </c>
      <c r="AB27" s="52">
        <f t="shared" si="3"/>
        <v>100</v>
      </c>
      <c r="AC27" s="52">
        <f t="shared" si="3"/>
        <v>100</v>
      </c>
      <c r="AD27" s="52">
        <f t="shared" si="3"/>
        <v>100</v>
      </c>
      <c r="AE27" s="52">
        <f t="shared" si="3"/>
        <v>100</v>
      </c>
      <c r="AF27" s="53">
        <f t="shared" si="3"/>
        <v>100</v>
      </c>
      <c r="AH27" s="4" t="s">
        <v>1</v>
      </c>
      <c r="AI27" s="52">
        <f>AI6/AI$6*100</f>
        <v>100</v>
      </c>
      <c r="AJ27" s="52">
        <f t="shared" ref="AJ27:AQ27" si="5">AJ6/AJ$6*100</f>
        <v>100</v>
      </c>
      <c r="AK27" s="52">
        <f t="shared" ref="AK27" si="6">AK6/AK$6*100</f>
        <v>100</v>
      </c>
      <c r="AL27" s="52">
        <f t="shared" si="5"/>
        <v>100</v>
      </c>
      <c r="AM27" s="52">
        <f t="shared" si="5"/>
        <v>100</v>
      </c>
      <c r="AN27" s="52">
        <f t="shared" si="5"/>
        <v>100</v>
      </c>
      <c r="AO27" s="52">
        <f t="shared" si="5"/>
        <v>100</v>
      </c>
      <c r="AP27" s="52">
        <f t="shared" si="5"/>
        <v>100</v>
      </c>
      <c r="AQ27" s="53">
        <f t="shared" si="5"/>
        <v>100</v>
      </c>
      <c r="AS27" s="4" t="s">
        <v>1</v>
      </c>
      <c r="AT27" s="52">
        <f>AT6/AT$6*100</f>
        <v>100</v>
      </c>
      <c r="AU27" s="52">
        <f t="shared" ref="AU27:BB27" si="7">AU6/AU$6*100</f>
        <v>100</v>
      </c>
      <c r="AV27" s="52">
        <f t="shared" ref="AV27" si="8">AV6/AV$6*100</f>
        <v>100</v>
      </c>
      <c r="AW27" s="52">
        <f t="shared" si="7"/>
        <v>100</v>
      </c>
      <c r="AX27" s="52">
        <f t="shared" si="7"/>
        <v>100</v>
      </c>
      <c r="AY27" s="52">
        <f t="shared" si="7"/>
        <v>100</v>
      </c>
      <c r="AZ27" s="52">
        <f t="shared" si="7"/>
        <v>100</v>
      </c>
      <c r="BA27" s="52">
        <f t="shared" si="7"/>
        <v>100</v>
      </c>
      <c r="BB27" s="53">
        <f t="shared" si="7"/>
        <v>100</v>
      </c>
    </row>
    <row r="28" spans="1:54" ht="15" customHeight="1" x14ac:dyDescent="0.2">
      <c r="A28" s="7" t="s">
        <v>2</v>
      </c>
      <c r="B28" s="18">
        <f t="shared" ref="B28:C28" si="9">B7/B$6*100</f>
        <v>6.8707482993197271</v>
      </c>
      <c r="C28" s="18">
        <f t="shared" si="9"/>
        <v>5.7803468208092488</v>
      </c>
      <c r="D28" s="18">
        <f t="shared" si="0"/>
        <v>11.29032258064516</v>
      </c>
      <c r="E28" s="18">
        <f t="shared" si="0"/>
        <v>5.1282051282051277</v>
      </c>
      <c r="F28" s="18">
        <f t="shared" si="0"/>
        <v>1.3574660633484164</v>
      </c>
      <c r="G28" s="18">
        <f t="shared" si="0"/>
        <v>12.5</v>
      </c>
      <c r="H28" s="18">
        <f t="shared" si="0"/>
        <v>1.9011406844106464</v>
      </c>
      <c r="I28" s="18">
        <f t="shared" si="0"/>
        <v>7.5630252100840334</v>
      </c>
      <c r="J28" s="20">
        <f t="shared" si="0"/>
        <v>12.686567164179104</v>
      </c>
      <c r="L28" s="7" t="s">
        <v>2</v>
      </c>
      <c r="M28" s="18">
        <f t="shared" ref="M28:U28" si="10">M7/M$6*100</f>
        <v>6.887052341597796</v>
      </c>
      <c r="N28" s="18">
        <f t="shared" si="10"/>
        <v>5.9523809523809517</v>
      </c>
      <c r="O28" s="18">
        <f t="shared" ref="O28" si="11">O7/O$6*100</f>
        <v>10.434782608695652</v>
      </c>
      <c r="P28" s="18">
        <f t="shared" si="10"/>
        <v>5.6603773584905666</v>
      </c>
      <c r="Q28" s="18">
        <f t="shared" si="10"/>
        <v>1.4018691588785046</v>
      </c>
      <c r="R28" s="18">
        <f t="shared" si="10"/>
        <v>13.382899628252787</v>
      </c>
      <c r="S28" s="18">
        <f t="shared" si="10"/>
        <v>2.5362318840579712</v>
      </c>
      <c r="T28" s="18">
        <f t="shared" si="10"/>
        <v>7.1428571428571423</v>
      </c>
      <c r="U28" s="20">
        <f t="shared" si="10"/>
        <v>10.791366906474821</v>
      </c>
      <c r="W28" s="7" t="s">
        <v>2</v>
      </c>
      <c r="X28" s="18">
        <f t="shared" ref="X28:AF28" si="12">X7/X$6*100</f>
        <v>6.549295774647887</v>
      </c>
      <c r="Y28" s="18">
        <f t="shared" si="12"/>
        <v>4.4871794871794872</v>
      </c>
      <c r="Z28" s="18">
        <f t="shared" ref="Z28" si="13">Z7/Z$6*100</f>
        <v>10.084033613445378</v>
      </c>
      <c r="AA28" s="18">
        <f t="shared" si="12"/>
        <v>5.7324840764331215</v>
      </c>
      <c r="AB28" s="18">
        <f t="shared" si="12"/>
        <v>1.9047619047619049</v>
      </c>
      <c r="AC28" s="18">
        <f t="shared" si="12"/>
        <v>12.121212121212121</v>
      </c>
      <c r="AD28" s="18">
        <f t="shared" si="12"/>
        <v>2.9520295202952029</v>
      </c>
      <c r="AE28" s="18">
        <f t="shared" si="12"/>
        <v>6.25</v>
      </c>
      <c r="AF28" s="20">
        <f t="shared" si="12"/>
        <v>10.687022900763358</v>
      </c>
      <c r="AH28" s="7" t="s">
        <v>2</v>
      </c>
      <c r="AI28" s="18">
        <f t="shared" ref="AI28:AQ28" si="14">AI7/AI$6*100</f>
        <v>6.9655172413793096</v>
      </c>
      <c r="AJ28" s="18">
        <f t="shared" si="14"/>
        <v>5.095541401273886</v>
      </c>
      <c r="AK28" s="18">
        <f t="shared" ref="AK28" si="15">AK7/AK$6*100</f>
        <v>10.655737704918032</v>
      </c>
      <c r="AL28" s="18">
        <f t="shared" si="14"/>
        <v>5.5555555555555554</v>
      </c>
      <c r="AM28" s="18">
        <f t="shared" si="14"/>
        <v>3.3492822966507179</v>
      </c>
      <c r="AN28" s="18">
        <f t="shared" si="14"/>
        <v>11.808118081180812</v>
      </c>
      <c r="AO28" s="18">
        <f t="shared" si="14"/>
        <v>3.4965034965034967</v>
      </c>
      <c r="AP28" s="18">
        <f t="shared" si="14"/>
        <v>7.2727272727272725</v>
      </c>
      <c r="AQ28" s="20">
        <f t="shared" si="14"/>
        <v>10.526315789473683</v>
      </c>
      <c r="AS28" s="7" t="s">
        <v>2</v>
      </c>
      <c r="AT28" s="18">
        <f t="shared" ref="AT28:BB28" si="16">AT7/AT$6*100</f>
        <v>6.8820224719101128</v>
      </c>
      <c r="AU28" s="18">
        <f t="shared" si="16"/>
        <v>5.2631578947368416</v>
      </c>
      <c r="AV28" s="18">
        <f t="shared" ref="AV28" si="17">AV7/AV$6*100</f>
        <v>10.077519379844961</v>
      </c>
      <c r="AW28" s="18">
        <f t="shared" si="16"/>
        <v>5.6962025316455698</v>
      </c>
      <c r="AX28" s="18">
        <f t="shared" si="16"/>
        <v>2</v>
      </c>
      <c r="AY28" s="18">
        <f t="shared" si="16"/>
        <v>11.067193675889328</v>
      </c>
      <c r="AZ28" s="18">
        <f t="shared" si="16"/>
        <v>4.1379310344827589</v>
      </c>
      <c r="BA28" s="18">
        <f t="shared" si="16"/>
        <v>6.0344827586206895</v>
      </c>
      <c r="BB28" s="20">
        <f t="shared" si="16"/>
        <v>13.492063492063492</v>
      </c>
    </row>
    <row r="29" spans="1:54" ht="15" customHeight="1" x14ac:dyDescent="0.2">
      <c r="A29" s="10" t="s">
        <v>3</v>
      </c>
      <c r="B29" s="18">
        <f t="shared" ref="B29:C29" si="18">B8/B$6*100</f>
        <v>12.244897959183673</v>
      </c>
      <c r="C29" s="18">
        <f t="shared" si="18"/>
        <v>14.450867052023122</v>
      </c>
      <c r="D29" s="18">
        <f t="shared" si="0"/>
        <v>21.774193548387096</v>
      </c>
      <c r="E29" s="18">
        <f t="shared" si="0"/>
        <v>13.461538461538462</v>
      </c>
      <c r="F29" s="18">
        <f t="shared" si="0"/>
        <v>9.9547511312217196</v>
      </c>
      <c r="G29" s="18">
        <f t="shared" si="0"/>
        <v>7.8571428571428568</v>
      </c>
      <c r="H29" s="18">
        <f t="shared" si="0"/>
        <v>13.307984790874524</v>
      </c>
      <c r="I29" s="18">
        <f t="shared" si="0"/>
        <v>14.285714285714285</v>
      </c>
      <c r="J29" s="20">
        <f t="shared" si="0"/>
        <v>8.2089552238805972</v>
      </c>
      <c r="L29" s="10" t="s">
        <v>3</v>
      </c>
      <c r="M29" s="18">
        <f t="shared" ref="M29:U29" si="19">M8/M$6*100</f>
        <v>12.327823691460054</v>
      </c>
      <c r="N29" s="18">
        <f t="shared" si="19"/>
        <v>14.285714285714285</v>
      </c>
      <c r="O29" s="18">
        <f t="shared" ref="O29" si="20">O8/O$6*100</f>
        <v>20.869565217391305</v>
      </c>
      <c r="P29" s="18">
        <f t="shared" si="19"/>
        <v>12.578616352201259</v>
      </c>
      <c r="Q29" s="18">
        <f t="shared" si="19"/>
        <v>10.2803738317757</v>
      </c>
      <c r="R29" s="18">
        <f t="shared" si="19"/>
        <v>8.5501858736059475</v>
      </c>
      <c r="S29" s="18">
        <f t="shared" si="19"/>
        <v>13.043478260869565</v>
      </c>
      <c r="T29" s="18">
        <f t="shared" si="19"/>
        <v>14.285714285714285</v>
      </c>
      <c r="U29" s="20">
        <f t="shared" si="19"/>
        <v>10.071942446043165</v>
      </c>
      <c r="W29" s="10" t="s">
        <v>3</v>
      </c>
      <c r="X29" s="18">
        <f t="shared" ref="X29:AF29" si="21">X8/X$6*100</f>
        <v>12.323943661971832</v>
      </c>
      <c r="Y29" s="18">
        <f t="shared" si="21"/>
        <v>15.384615384615385</v>
      </c>
      <c r="Z29" s="18">
        <f t="shared" ref="Z29" si="22">Z8/Z$6*100</f>
        <v>21.008403361344538</v>
      </c>
      <c r="AA29" s="18">
        <f t="shared" si="21"/>
        <v>12.101910828025478</v>
      </c>
      <c r="AB29" s="18">
        <f t="shared" si="21"/>
        <v>9.5238095238095237</v>
      </c>
      <c r="AC29" s="18">
        <f t="shared" si="21"/>
        <v>8.7121212121212128</v>
      </c>
      <c r="AD29" s="18">
        <f t="shared" si="21"/>
        <v>11.439114391143912</v>
      </c>
      <c r="AE29" s="18">
        <f t="shared" si="21"/>
        <v>16.071428571428573</v>
      </c>
      <c r="AF29" s="20">
        <f t="shared" si="21"/>
        <v>11.450381679389313</v>
      </c>
      <c r="AH29" s="10" t="s">
        <v>3</v>
      </c>
      <c r="AI29" s="18">
        <f t="shared" ref="AI29:AQ29" si="23">AI8/AI$6*100</f>
        <v>12.206896551724137</v>
      </c>
      <c r="AJ29" s="18">
        <f t="shared" si="23"/>
        <v>12.738853503184714</v>
      </c>
      <c r="AK29" s="18">
        <f t="shared" ref="AK29" si="24">AK8/AK$6*100</f>
        <v>23.770491803278688</v>
      </c>
      <c r="AL29" s="18">
        <f t="shared" si="23"/>
        <v>12.345679012345679</v>
      </c>
      <c r="AM29" s="18">
        <f t="shared" si="23"/>
        <v>10.047846889952153</v>
      </c>
      <c r="AN29" s="18">
        <f t="shared" si="23"/>
        <v>8.1180811808118083</v>
      </c>
      <c r="AO29" s="18">
        <f t="shared" si="23"/>
        <v>10.839160839160838</v>
      </c>
      <c r="AP29" s="18">
        <f t="shared" si="23"/>
        <v>17.272727272727273</v>
      </c>
      <c r="AQ29" s="20">
        <f t="shared" si="23"/>
        <v>11.278195488721805</v>
      </c>
      <c r="AS29" s="10" t="s">
        <v>3</v>
      </c>
      <c r="AT29" s="18">
        <f t="shared" ref="AT29:BB29" si="25">AT8/AT$6*100</f>
        <v>12.078651685393259</v>
      </c>
      <c r="AU29" s="18">
        <f t="shared" si="25"/>
        <v>13.157894736842104</v>
      </c>
      <c r="AV29" s="18">
        <f t="shared" ref="AV29" si="26">AV8/AV$6*100</f>
        <v>23.255813953488371</v>
      </c>
      <c r="AW29" s="18">
        <f t="shared" si="25"/>
        <v>10.759493670886076</v>
      </c>
      <c r="AX29" s="18">
        <f t="shared" si="25"/>
        <v>8.5</v>
      </c>
      <c r="AY29" s="18">
        <f t="shared" si="25"/>
        <v>7.9051383399209492</v>
      </c>
      <c r="AZ29" s="18">
        <f t="shared" si="25"/>
        <v>11.379310344827587</v>
      </c>
      <c r="BA29" s="18">
        <f t="shared" si="25"/>
        <v>18.103448275862068</v>
      </c>
      <c r="BB29" s="20">
        <f t="shared" si="25"/>
        <v>11.111111111111111</v>
      </c>
    </row>
    <row r="30" spans="1:54" ht="15" customHeight="1" x14ac:dyDescent="0.2">
      <c r="A30" s="10" t="s">
        <v>4</v>
      </c>
      <c r="B30" s="18">
        <f t="shared" ref="B30:C30" si="27">B9/B$6*100</f>
        <v>4.8979591836734695</v>
      </c>
      <c r="C30" s="18">
        <f t="shared" si="27"/>
        <v>8.0924855491329488</v>
      </c>
      <c r="D30" s="18">
        <f t="shared" si="0"/>
        <v>4.032258064516129</v>
      </c>
      <c r="E30" s="18">
        <f t="shared" si="0"/>
        <v>5.7692307692307692</v>
      </c>
      <c r="F30" s="18">
        <f t="shared" si="0"/>
        <v>4.0723981900452486</v>
      </c>
      <c r="G30" s="18">
        <f t="shared" si="0"/>
        <v>2.5</v>
      </c>
      <c r="H30" s="18">
        <f t="shared" si="0"/>
        <v>6.8441064638783269</v>
      </c>
      <c r="I30" s="18">
        <f t="shared" si="0"/>
        <v>4.2016806722689077</v>
      </c>
      <c r="J30" s="20">
        <f t="shared" si="0"/>
        <v>3.7313432835820892</v>
      </c>
      <c r="L30" s="10" t="s">
        <v>4</v>
      </c>
      <c r="M30" s="18">
        <f t="shared" ref="M30:U30" si="28">M9/M$6*100</f>
        <v>4.889807162534435</v>
      </c>
      <c r="N30" s="18">
        <f t="shared" si="28"/>
        <v>7.7380952380952381</v>
      </c>
      <c r="O30" s="18">
        <f t="shared" ref="O30" si="29">O9/O$6*100</f>
        <v>5.2173913043478262</v>
      </c>
      <c r="P30" s="18">
        <f t="shared" si="28"/>
        <v>5.0314465408805038</v>
      </c>
      <c r="Q30" s="18">
        <f t="shared" si="28"/>
        <v>3.7383177570093453</v>
      </c>
      <c r="R30" s="18">
        <f t="shared" si="28"/>
        <v>2.6022304832713754</v>
      </c>
      <c r="S30" s="18">
        <f t="shared" si="28"/>
        <v>7.2463768115942031</v>
      </c>
      <c r="T30" s="18">
        <f t="shared" si="28"/>
        <v>4.4642857142857144</v>
      </c>
      <c r="U30" s="20">
        <f t="shared" si="28"/>
        <v>2.877697841726619</v>
      </c>
      <c r="W30" s="10" t="s">
        <v>4</v>
      </c>
      <c r="X30" s="18">
        <f t="shared" ref="X30:AF30" si="30">X9/X$6*100</f>
        <v>5.140845070422535</v>
      </c>
      <c r="Y30" s="18">
        <f t="shared" si="30"/>
        <v>8.9743589743589745</v>
      </c>
      <c r="Z30" s="18">
        <f t="shared" ref="Z30" si="31">Z9/Z$6*100</f>
        <v>5.0420168067226889</v>
      </c>
      <c r="AA30" s="18">
        <f t="shared" si="30"/>
        <v>5.7324840764331215</v>
      </c>
      <c r="AB30" s="18">
        <f t="shared" si="30"/>
        <v>4.2857142857142856</v>
      </c>
      <c r="AC30" s="18">
        <f t="shared" si="30"/>
        <v>2.6515151515151514</v>
      </c>
      <c r="AD30" s="18">
        <f t="shared" si="30"/>
        <v>7.3800738007380069</v>
      </c>
      <c r="AE30" s="18">
        <f t="shared" si="30"/>
        <v>4.4642857142857144</v>
      </c>
      <c r="AF30" s="20">
        <f t="shared" si="30"/>
        <v>2.2900763358778624</v>
      </c>
      <c r="AH30" s="10" t="s">
        <v>4</v>
      </c>
      <c r="AI30" s="18">
        <f t="shared" ref="AI30:AQ30" si="32">AI9/AI$6*100</f>
        <v>5.1724137931034484</v>
      </c>
      <c r="AJ30" s="18">
        <f t="shared" si="32"/>
        <v>9.5541401273885356</v>
      </c>
      <c r="AK30" s="18">
        <f t="shared" ref="AK30" si="33">AK9/AK$6*100</f>
        <v>5.7377049180327866</v>
      </c>
      <c r="AL30" s="18">
        <f t="shared" si="32"/>
        <v>4.9382716049382713</v>
      </c>
      <c r="AM30" s="18">
        <f t="shared" si="32"/>
        <v>4.3062200956937797</v>
      </c>
      <c r="AN30" s="18">
        <f t="shared" si="32"/>
        <v>2.214022140221402</v>
      </c>
      <c r="AO30" s="18">
        <f t="shared" si="32"/>
        <v>6.9930069930069934</v>
      </c>
      <c r="AP30" s="18">
        <f t="shared" si="32"/>
        <v>6.3636363636363633</v>
      </c>
      <c r="AQ30" s="20">
        <f t="shared" si="32"/>
        <v>2.2556390977443606</v>
      </c>
      <c r="AS30" s="10" t="s">
        <v>4</v>
      </c>
      <c r="AT30" s="18">
        <f t="shared" ref="AT30:BB30" si="34">AT9/AT$6*100</f>
        <v>5.547752808988764</v>
      </c>
      <c r="AU30" s="18">
        <f t="shared" si="34"/>
        <v>11.184210526315789</v>
      </c>
      <c r="AV30" s="18">
        <f t="shared" ref="AV30" si="35">AV9/AV$6*100</f>
        <v>5.4263565891472867</v>
      </c>
      <c r="AW30" s="18">
        <f t="shared" si="34"/>
        <v>6.962025316455696</v>
      </c>
      <c r="AX30" s="18">
        <f t="shared" si="34"/>
        <v>3.5000000000000004</v>
      </c>
      <c r="AY30" s="18">
        <f t="shared" si="34"/>
        <v>1.9762845849802373</v>
      </c>
      <c r="AZ30" s="18">
        <f t="shared" si="34"/>
        <v>6.8965517241379306</v>
      </c>
      <c r="BA30" s="18">
        <f t="shared" si="34"/>
        <v>6.8965517241379306</v>
      </c>
      <c r="BB30" s="20">
        <f t="shared" si="34"/>
        <v>3.1746031746031744</v>
      </c>
    </row>
    <row r="31" spans="1:54" ht="15" customHeight="1" x14ac:dyDescent="0.2">
      <c r="A31" s="10" t="s">
        <v>5</v>
      </c>
      <c r="B31" s="18">
        <f t="shared" ref="B31:C31" si="36">B10/B$6*100</f>
        <v>4.4897959183673466</v>
      </c>
      <c r="C31" s="18">
        <f t="shared" si="36"/>
        <v>2.3121387283236992</v>
      </c>
      <c r="D31" s="18">
        <f t="shared" si="0"/>
        <v>2.4193548387096775</v>
      </c>
      <c r="E31" s="18">
        <f t="shared" si="0"/>
        <v>7.0512820512820511</v>
      </c>
      <c r="F31" s="18">
        <f t="shared" si="0"/>
        <v>9.0497737556561084</v>
      </c>
      <c r="G31" s="18">
        <f t="shared" si="0"/>
        <v>3.9285714285714284</v>
      </c>
      <c r="H31" s="18">
        <f t="shared" si="0"/>
        <v>3.041825095057034</v>
      </c>
      <c r="I31" s="18">
        <f t="shared" si="0"/>
        <v>4.2016806722689077</v>
      </c>
      <c r="J31" s="20">
        <f t="shared" si="0"/>
        <v>2.9850746268656714</v>
      </c>
      <c r="L31" s="10" t="s">
        <v>5</v>
      </c>
      <c r="M31" s="18">
        <f t="shared" ref="M31:U31" si="37">M10/M$6*100</f>
        <v>4.2011019283746558</v>
      </c>
      <c r="N31" s="18">
        <f t="shared" si="37"/>
        <v>2.3809523809523809</v>
      </c>
      <c r="O31" s="18">
        <f t="shared" ref="O31" si="38">O10/O$6*100</f>
        <v>1.7391304347826086</v>
      </c>
      <c r="P31" s="18">
        <f t="shared" si="37"/>
        <v>6.9182389937106921</v>
      </c>
      <c r="Q31" s="18">
        <f t="shared" si="37"/>
        <v>6.5420560747663545</v>
      </c>
      <c r="R31" s="18">
        <f t="shared" si="37"/>
        <v>4.4609665427509295</v>
      </c>
      <c r="S31" s="18">
        <f t="shared" si="37"/>
        <v>3.2608695652173911</v>
      </c>
      <c r="T31" s="18">
        <f t="shared" si="37"/>
        <v>3.5714285714285712</v>
      </c>
      <c r="U31" s="20">
        <f t="shared" si="37"/>
        <v>3.5971223021582732</v>
      </c>
      <c r="W31" s="10" t="s">
        <v>5</v>
      </c>
      <c r="X31" s="18">
        <f t="shared" ref="X31:AF31" si="39">X10/X$6*100</f>
        <v>4.3661971830985911</v>
      </c>
      <c r="Y31" s="18">
        <f t="shared" si="39"/>
        <v>2.5641025641025639</v>
      </c>
      <c r="Z31" s="18">
        <f t="shared" ref="Z31" si="40">Z10/Z$6*100</f>
        <v>2.5210084033613445</v>
      </c>
      <c r="AA31" s="18">
        <f t="shared" si="39"/>
        <v>6.369426751592357</v>
      </c>
      <c r="AB31" s="18">
        <f t="shared" si="39"/>
        <v>6.1904761904761907</v>
      </c>
      <c r="AC31" s="18">
        <f t="shared" si="39"/>
        <v>4.5454545454545459</v>
      </c>
      <c r="AD31" s="18">
        <f t="shared" si="39"/>
        <v>3.6900369003690034</v>
      </c>
      <c r="AE31" s="18">
        <f t="shared" si="39"/>
        <v>4.4642857142857144</v>
      </c>
      <c r="AF31" s="20">
        <f t="shared" si="39"/>
        <v>3.8167938931297711</v>
      </c>
      <c r="AH31" s="10" t="s">
        <v>5</v>
      </c>
      <c r="AI31" s="18">
        <f t="shared" ref="AI31:AQ31" si="41">AI10/AI$6*100</f>
        <v>4.7586206896551717</v>
      </c>
      <c r="AJ31" s="18">
        <f t="shared" si="41"/>
        <v>3.1847133757961785</v>
      </c>
      <c r="AK31" s="18">
        <f t="shared" ref="AK31" si="42">AK10/AK$6*100</f>
        <v>2.459016393442623</v>
      </c>
      <c r="AL31" s="18">
        <f t="shared" si="41"/>
        <v>8.0246913580246915</v>
      </c>
      <c r="AM31" s="18">
        <f t="shared" si="41"/>
        <v>6.6985645933014357</v>
      </c>
      <c r="AN31" s="18">
        <f t="shared" si="41"/>
        <v>4.428044280442804</v>
      </c>
      <c r="AO31" s="18">
        <f t="shared" si="41"/>
        <v>4.5454545454545459</v>
      </c>
      <c r="AP31" s="18">
        <f t="shared" si="41"/>
        <v>4.5454545454545459</v>
      </c>
      <c r="AQ31" s="20">
        <f t="shared" si="41"/>
        <v>3.007518796992481</v>
      </c>
      <c r="AS31" s="10" t="s">
        <v>5</v>
      </c>
      <c r="AT31" s="18">
        <f t="shared" ref="AT31:BB31" si="43">AT10/AT$6*100</f>
        <v>4.4241573033707864</v>
      </c>
      <c r="AU31" s="18">
        <f t="shared" si="43"/>
        <v>2.6315789473684208</v>
      </c>
      <c r="AV31" s="18">
        <f t="shared" ref="AV31" si="44">AV10/AV$6*100</f>
        <v>2.3255813953488373</v>
      </c>
      <c r="AW31" s="18">
        <f t="shared" si="43"/>
        <v>5.6962025316455698</v>
      </c>
      <c r="AX31" s="18">
        <f t="shared" si="43"/>
        <v>7.0000000000000009</v>
      </c>
      <c r="AY31" s="18">
        <f t="shared" si="43"/>
        <v>4.3478260869565215</v>
      </c>
      <c r="AZ31" s="18">
        <f t="shared" si="43"/>
        <v>4.1379310344827589</v>
      </c>
      <c r="BA31" s="18">
        <f t="shared" si="43"/>
        <v>5.1724137931034484</v>
      </c>
      <c r="BB31" s="20">
        <f t="shared" si="43"/>
        <v>3.1746031746031744</v>
      </c>
    </row>
    <row r="32" spans="1:54" ht="15" customHeight="1" x14ac:dyDescent="0.2">
      <c r="A32" s="10" t="s">
        <v>6</v>
      </c>
      <c r="B32" s="18">
        <f t="shared" ref="B32:C32" si="45">B11/B$6*100</f>
        <v>1.1564625850340136</v>
      </c>
      <c r="C32" s="18">
        <f t="shared" si="45"/>
        <v>0.57803468208092479</v>
      </c>
      <c r="D32" s="18">
        <f t="shared" si="0"/>
        <v>0.80645161290322576</v>
      </c>
      <c r="E32" s="18">
        <f t="shared" si="0"/>
        <v>3.8461538461538463</v>
      </c>
      <c r="F32" s="18">
        <f t="shared" si="0"/>
        <v>0.90497737556561098</v>
      </c>
      <c r="G32" s="18">
        <f t="shared" si="0"/>
        <v>1.0714285714285714</v>
      </c>
      <c r="H32" s="18">
        <f t="shared" si="0"/>
        <v>1.520912547528517</v>
      </c>
      <c r="I32" s="18" t="e">
        <f t="shared" si="0"/>
        <v>#VALUE!</v>
      </c>
      <c r="J32" s="20" t="e">
        <f t="shared" si="0"/>
        <v>#VALUE!</v>
      </c>
      <c r="L32" s="10" t="s">
        <v>6</v>
      </c>
      <c r="M32" s="18">
        <f t="shared" ref="M32:U32" si="46">M11/M$6*100</f>
        <v>1.1019283746556474</v>
      </c>
      <c r="N32" s="18">
        <f t="shared" si="46"/>
        <v>0.59523809523809523</v>
      </c>
      <c r="O32" s="18">
        <f t="shared" ref="O32" si="47">O11/O$6*100</f>
        <v>0.86956521739130432</v>
      </c>
      <c r="P32" s="18">
        <f t="shared" si="46"/>
        <v>3.7735849056603774</v>
      </c>
      <c r="Q32" s="18">
        <f t="shared" si="46"/>
        <v>0.93457943925233633</v>
      </c>
      <c r="R32" s="18">
        <f t="shared" si="46"/>
        <v>1.1152416356877324</v>
      </c>
      <c r="S32" s="18">
        <f t="shared" si="46"/>
        <v>1.0869565217391304</v>
      </c>
      <c r="T32" s="18" t="e">
        <f t="shared" si="46"/>
        <v>#VALUE!</v>
      </c>
      <c r="U32" s="20" t="e">
        <f t="shared" si="46"/>
        <v>#VALUE!</v>
      </c>
      <c r="W32" s="10" t="s">
        <v>6</v>
      </c>
      <c r="X32" s="18">
        <f t="shared" ref="X32:AF32" si="48">X11/X$6*100</f>
        <v>1.1267605633802817</v>
      </c>
      <c r="Y32" s="18">
        <f t="shared" si="48"/>
        <v>0.64102564102564097</v>
      </c>
      <c r="Z32" s="18">
        <f t="shared" ref="Z32" si="49">Z11/Z$6*100</f>
        <v>0.84033613445378152</v>
      </c>
      <c r="AA32" s="18">
        <f t="shared" si="48"/>
        <v>3.8216560509554141</v>
      </c>
      <c r="AB32" s="18">
        <f t="shared" si="48"/>
        <v>0.95238095238095244</v>
      </c>
      <c r="AC32" s="18">
        <f t="shared" si="48"/>
        <v>1.1363636363636365</v>
      </c>
      <c r="AD32" s="18">
        <f t="shared" si="48"/>
        <v>1.107011070110701</v>
      </c>
      <c r="AE32" s="18" t="e">
        <f t="shared" si="48"/>
        <v>#VALUE!</v>
      </c>
      <c r="AF32" s="20" t="e">
        <f t="shared" si="48"/>
        <v>#VALUE!</v>
      </c>
      <c r="AH32" s="10" t="s">
        <v>6</v>
      </c>
      <c r="AI32" s="18">
        <f t="shared" ref="AI32:AQ32" si="50">AI11/AI$6*100</f>
        <v>1.0344827586206897</v>
      </c>
      <c r="AJ32" s="18">
        <f t="shared" si="50"/>
        <v>0.63694267515923575</v>
      </c>
      <c r="AK32" s="18">
        <f t="shared" ref="AK32" si="51">AK11/AK$6*100</f>
        <v>0.81967213114754101</v>
      </c>
      <c r="AL32" s="18">
        <f t="shared" si="50"/>
        <v>2.4691358024691357</v>
      </c>
      <c r="AM32" s="18">
        <f t="shared" si="50"/>
        <v>0.9569377990430622</v>
      </c>
      <c r="AN32" s="18">
        <f t="shared" si="50"/>
        <v>1.107011070110701</v>
      </c>
      <c r="AO32" s="18">
        <f t="shared" si="50"/>
        <v>1.048951048951049</v>
      </c>
      <c r="AP32" s="18">
        <f t="shared" si="50"/>
        <v>0.90909090909090906</v>
      </c>
      <c r="AQ32" s="20" t="e">
        <f t="shared" si="50"/>
        <v>#VALUE!</v>
      </c>
      <c r="AS32" s="10" t="s">
        <v>6</v>
      </c>
      <c r="AT32" s="18">
        <f t="shared" ref="AT32:BB32" si="52">AT11/AT$6*100</f>
        <v>1.193820224719101</v>
      </c>
      <c r="AU32" s="18" t="e">
        <f t="shared" si="52"/>
        <v>#VALUE!</v>
      </c>
      <c r="AV32" s="18">
        <f t="shared" ref="AV32" si="53">AV11/AV$6*100</f>
        <v>0.77519379844961245</v>
      </c>
      <c r="AW32" s="18">
        <f t="shared" si="52"/>
        <v>2.5316455696202533</v>
      </c>
      <c r="AX32" s="18">
        <f t="shared" si="52"/>
        <v>1</v>
      </c>
      <c r="AY32" s="18">
        <f t="shared" si="52"/>
        <v>1.1857707509881421</v>
      </c>
      <c r="AZ32" s="18">
        <f t="shared" si="52"/>
        <v>1.7241379310344827</v>
      </c>
      <c r="BA32" s="18">
        <f t="shared" si="52"/>
        <v>1.7241379310344827</v>
      </c>
      <c r="BB32" s="20" t="e">
        <f t="shared" si="52"/>
        <v>#VALUE!</v>
      </c>
    </row>
    <row r="33" spans="1:54" ht="15" customHeight="1" x14ac:dyDescent="0.2">
      <c r="A33" s="10" t="s">
        <v>7</v>
      </c>
      <c r="B33" s="18">
        <f t="shared" ref="B33:C33" si="54">B12/B$6*100</f>
        <v>4.2176870748299313</v>
      </c>
      <c r="C33" s="18">
        <f t="shared" si="54"/>
        <v>5.7803468208092488</v>
      </c>
      <c r="D33" s="18">
        <f t="shared" si="0"/>
        <v>12.903225806451612</v>
      </c>
      <c r="E33" s="18">
        <f t="shared" si="0"/>
        <v>5.7692307692307692</v>
      </c>
      <c r="F33" s="18">
        <f t="shared" si="0"/>
        <v>4.5248868778280542</v>
      </c>
      <c r="G33" s="18">
        <f t="shared" si="0"/>
        <v>1.7857142857142856</v>
      </c>
      <c r="H33" s="18">
        <f t="shared" si="0"/>
        <v>1.520912547528517</v>
      </c>
      <c r="I33" s="18">
        <f t="shared" si="0"/>
        <v>1.680672268907563</v>
      </c>
      <c r="J33" s="20">
        <f t="shared" si="0"/>
        <v>4.4776119402985071</v>
      </c>
      <c r="L33" s="10" t="s">
        <v>7</v>
      </c>
      <c r="M33" s="18">
        <f t="shared" ref="M33:U33" si="55">M12/M$6*100</f>
        <v>4.2699724517906334</v>
      </c>
      <c r="N33" s="18">
        <f t="shared" si="55"/>
        <v>4.1666666666666661</v>
      </c>
      <c r="O33" s="18">
        <f t="shared" ref="O33" si="56">O12/O$6*100</f>
        <v>13.913043478260869</v>
      </c>
      <c r="P33" s="18">
        <f t="shared" si="55"/>
        <v>6.2893081761006293</v>
      </c>
      <c r="Q33" s="18">
        <f t="shared" si="55"/>
        <v>5.6074766355140184</v>
      </c>
      <c r="R33" s="18">
        <f t="shared" si="55"/>
        <v>1.8587360594795539</v>
      </c>
      <c r="S33" s="18">
        <f t="shared" si="55"/>
        <v>1.4492753623188406</v>
      </c>
      <c r="T33" s="18">
        <f t="shared" si="55"/>
        <v>1.7857142857142856</v>
      </c>
      <c r="U33" s="20">
        <f t="shared" si="55"/>
        <v>4.3165467625899279</v>
      </c>
      <c r="W33" s="10" t="s">
        <v>7</v>
      </c>
      <c r="X33" s="18">
        <f t="shared" ref="X33:AF33" si="57">X12/X$6*100</f>
        <v>4.3661971830985911</v>
      </c>
      <c r="Y33" s="18">
        <f t="shared" si="57"/>
        <v>3.2051282051282048</v>
      </c>
      <c r="Z33" s="18">
        <f t="shared" ref="Z33" si="58">Z12/Z$6*100</f>
        <v>14.285714285714285</v>
      </c>
      <c r="AA33" s="18">
        <f t="shared" si="57"/>
        <v>6.369426751592357</v>
      </c>
      <c r="AB33" s="18">
        <f t="shared" si="57"/>
        <v>6.1904761904761907</v>
      </c>
      <c r="AC33" s="18">
        <f t="shared" si="57"/>
        <v>1.893939393939394</v>
      </c>
      <c r="AD33" s="18">
        <f t="shared" si="57"/>
        <v>1.8450184501845017</v>
      </c>
      <c r="AE33" s="18">
        <f t="shared" si="57"/>
        <v>0.89285714285714279</v>
      </c>
      <c r="AF33" s="20">
        <f t="shared" si="57"/>
        <v>4.5801526717557248</v>
      </c>
      <c r="AH33" s="10" t="s">
        <v>7</v>
      </c>
      <c r="AI33" s="18">
        <f t="shared" ref="AI33:AQ33" si="59">AI12/AI$6*100</f>
        <v>4.8275862068965516</v>
      </c>
      <c r="AJ33" s="18">
        <f t="shared" si="59"/>
        <v>5.095541401273886</v>
      </c>
      <c r="AK33" s="18">
        <f t="shared" ref="AK33" si="60">AK12/AK$6*100</f>
        <v>15.573770491803279</v>
      </c>
      <c r="AL33" s="18">
        <f t="shared" si="59"/>
        <v>6.7901234567901234</v>
      </c>
      <c r="AM33" s="18">
        <f t="shared" si="59"/>
        <v>6.6985645933014357</v>
      </c>
      <c r="AN33" s="18">
        <f t="shared" si="59"/>
        <v>2.5830258302583027</v>
      </c>
      <c r="AO33" s="18">
        <f t="shared" si="59"/>
        <v>1.3986013986013985</v>
      </c>
      <c r="AP33" s="18">
        <f t="shared" si="59"/>
        <v>0.90909090909090906</v>
      </c>
      <c r="AQ33" s="20">
        <f t="shared" si="59"/>
        <v>4.5112781954887211</v>
      </c>
      <c r="AS33" s="10" t="s">
        <v>7</v>
      </c>
      <c r="AT33" s="18">
        <f t="shared" ref="AT33:BB33" si="61">AT12/AT$6*100</f>
        <v>5.0561797752808983</v>
      </c>
      <c r="AU33" s="18">
        <f t="shared" si="61"/>
        <v>6.5789473684210522</v>
      </c>
      <c r="AV33" s="18">
        <f t="shared" ref="AV33" si="62">AV12/AV$6*100</f>
        <v>15.503875968992247</v>
      </c>
      <c r="AW33" s="18">
        <f t="shared" si="61"/>
        <v>6.3291139240506329</v>
      </c>
      <c r="AX33" s="18">
        <f t="shared" si="61"/>
        <v>8</v>
      </c>
      <c r="AY33" s="18">
        <f t="shared" si="61"/>
        <v>1.9762845849802373</v>
      </c>
      <c r="AZ33" s="18">
        <f t="shared" si="61"/>
        <v>1.3793103448275863</v>
      </c>
      <c r="BA33" s="18">
        <f t="shared" si="61"/>
        <v>0.86206896551724133</v>
      </c>
      <c r="BB33" s="20">
        <f t="shared" si="61"/>
        <v>4.7619047619047619</v>
      </c>
    </row>
    <row r="34" spans="1:54" ht="15" customHeight="1" x14ac:dyDescent="0.2">
      <c r="A34" s="10" t="s">
        <v>8</v>
      </c>
      <c r="B34" s="18">
        <f t="shared" ref="B34:C34" si="63">B13/B$6*100</f>
        <v>5.9863945578231288</v>
      </c>
      <c r="C34" s="18">
        <f t="shared" si="63"/>
        <v>6.9364161849710975</v>
      </c>
      <c r="D34" s="18">
        <f t="shared" si="0"/>
        <v>2.4193548387096775</v>
      </c>
      <c r="E34" s="18">
        <f t="shared" si="0"/>
        <v>9.6153846153846168</v>
      </c>
      <c r="F34" s="18">
        <f t="shared" si="0"/>
        <v>4.0723981900452486</v>
      </c>
      <c r="G34" s="18">
        <f t="shared" si="0"/>
        <v>5</v>
      </c>
      <c r="H34" s="18">
        <f t="shared" si="0"/>
        <v>9.1254752851711025</v>
      </c>
      <c r="I34" s="18">
        <f t="shared" si="0"/>
        <v>6.7226890756302522</v>
      </c>
      <c r="J34" s="20">
        <f t="shared" si="0"/>
        <v>2.2388059701492535</v>
      </c>
      <c r="L34" s="10" t="s">
        <v>8</v>
      </c>
      <c r="M34" s="18">
        <f t="shared" ref="M34:U34" si="64">M13/M$6*100</f>
        <v>5.6473829201101928</v>
      </c>
      <c r="N34" s="18">
        <f t="shared" si="64"/>
        <v>5.9523809523809517</v>
      </c>
      <c r="O34" s="18">
        <f t="shared" ref="O34" si="65">O13/O$6*100</f>
        <v>2.6086956521739131</v>
      </c>
      <c r="P34" s="18">
        <f t="shared" si="64"/>
        <v>8.1761006289308167</v>
      </c>
      <c r="Q34" s="18">
        <f t="shared" si="64"/>
        <v>4.2056074766355138</v>
      </c>
      <c r="R34" s="18">
        <f t="shared" si="64"/>
        <v>5.2044609665427508</v>
      </c>
      <c r="S34" s="18">
        <f t="shared" si="64"/>
        <v>7.9710144927536222</v>
      </c>
      <c r="T34" s="18">
        <f t="shared" si="64"/>
        <v>7.1428571428571423</v>
      </c>
      <c r="U34" s="20">
        <f t="shared" si="64"/>
        <v>2.1582733812949639</v>
      </c>
      <c r="W34" s="10" t="s">
        <v>8</v>
      </c>
      <c r="X34" s="18">
        <f t="shared" ref="X34:AF34" si="66">X13/X$6*100</f>
        <v>5.704225352112676</v>
      </c>
      <c r="Y34" s="18">
        <f t="shared" si="66"/>
        <v>5.1282051282051277</v>
      </c>
      <c r="Z34" s="18">
        <f t="shared" ref="Z34" si="67">Z13/Z$6*100</f>
        <v>2.5210084033613445</v>
      </c>
      <c r="AA34" s="18">
        <f t="shared" si="66"/>
        <v>7.0063694267515926</v>
      </c>
      <c r="AB34" s="18">
        <f t="shared" si="66"/>
        <v>4.2857142857142856</v>
      </c>
      <c r="AC34" s="18">
        <f t="shared" si="66"/>
        <v>5.6818181818181817</v>
      </c>
      <c r="AD34" s="18">
        <f t="shared" si="66"/>
        <v>8.4870848708487081</v>
      </c>
      <c r="AE34" s="18">
        <f t="shared" si="66"/>
        <v>7.1428571428571423</v>
      </c>
      <c r="AF34" s="20">
        <f t="shared" si="66"/>
        <v>3.0534351145038165</v>
      </c>
      <c r="AH34" s="10" t="s">
        <v>8</v>
      </c>
      <c r="AI34" s="18">
        <f t="shared" ref="AI34:AQ34" si="68">AI13/AI$6*100</f>
        <v>5.7931034482758621</v>
      </c>
      <c r="AJ34" s="18">
        <f t="shared" si="68"/>
        <v>5.095541401273886</v>
      </c>
      <c r="AK34" s="18">
        <f t="shared" ref="AK34" si="69">AK13/AK$6*100</f>
        <v>0.81967213114754101</v>
      </c>
      <c r="AL34" s="18">
        <f t="shared" si="68"/>
        <v>6.7901234567901234</v>
      </c>
      <c r="AM34" s="18">
        <f t="shared" si="68"/>
        <v>4.7846889952153111</v>
      </c>
      <c r="AN34" s="18">
        <f t="shared" si="68"/>
        <v>6.2730627306273057</v>
      </c>
      <c r="AO34" s="18">
        <f t="shared" si="68"/>
        <v>8.7412587412587417</v>
      </c>
      <c r="AP34" s="18">
        <f t="shared" si="68"/>
        <v>6.3636363636363633</v>
      </c>
      <c r="AQ34" s="20">
        <f t="shared" si="68"/>
        <v>3.7593984962406015</v>
      </c>
      <c r="AS34" s="10" t="s">
        <v>8</v>
      </c>
      <c r="AT34" s="18">
        <f t="shared" ref="AT34:BB34" si="70">AT13/AT$6*100</f>
        <v>5.547752808988764</v>
      </c>
      <c r="AU34" s="18">
        <f t="shared" si="70"/>
        <v>3.9473684210526314</v>
      </c>
      <c r="AV34" s="18">
        <f t="shared" ref="AV34" si="71">AV13/AV$6*100</f>
        <v>0.77519379844961245</v>
      </c>
      <c r="AW34" s="18">
        <f t="shared" si="70"/>
        <v>8.2278481012658222</v>
      </c>
      <c r="AX34" s="18">
        <f t="shared" si="70"/>
        <v>5</v>
      </c>
      <c r="AY34" s="18">
        <f t="shared" si="70"/>
        <v>6.7193675889328066</v>
      </c>
      <c r="AZ34" s="18">
        <f t="shared" si="70"/>
        <v>6.5517241379310347</v>
      </c>
      <c r="BA34" s="18">
        <f t="shared" si="70"/>
        <v>6.8965517241379306</v>
      </c>
      <c r="BB34" s="20">
        <f t="shared" si="70"/>
        <v>3.9682539682539679</v>
      </c>
    </row>
    <row r="35" spans="1:54" ht="15" customHeight="1" x14ac:dyDescent="0.2">
      <c r="A35" s="10" t="s">
        <v>9</v>
      </c>
      <c r="B35" s="18">
        <f t="shared" ref="B35:C35" si="72">B14/B$6*100</f>
        <v>6.9387755102040813</v>
      </c>
      <c r="C35" s="18">
        <f t="shared" si="72"/>
        <v>9.8265895953757223</v>
      </c>
      <c r="D35" s="18">
        <f t="shared" si="0"/>
        <v>3.225806451612903</v>
      </c>
      <c r="E35" s="18">
        <f t="shared" si="0"/>
        <v>5.1282051282051277</v>
      </c>
      <c r="F35" s="18">
        <f t="shared" si="0"/>
        <v>6.3348416289592757</v>
      </c>
      <c r="G35" s="18">
        <f t="shared" si="0"/>
        <v>9.2857142857142865</v>
      </c>
      <c r="H35" s="18">
        <f t="shared" si="0"/>
        <v>6.4638783269961975</v>
      </c>
      <c r="I35" s="18">
        <f t="shared" si="0"/>
        <v>4.2016806722689077</v>
      </c>
      <c r="J35" s="20">
        <f t="shared" si="0"/>
        <v>8.2089552238805972</v>
      </c>
      <c r="L35" s="10" t="s">
        <v>9</v>
      </c>
      <c r="M35" s="18">
        <f t="shared" ref="M35:U35" si="73">M14/M$6*100</f>
        <v>7.0936639118457299</v>
      </c>
      <c r="N35" s="18">
        <f t="shared" si="73"/>
        <v>9.5238095238095237</v>
      </c>
      <c r="O35" s="18">
        <f t="shared" ref="O35" si="74">O14/O$6*100</f>
        <v>3.4782608695652173</v>
      </c>
      <c r="P35" s="18">
        <f t="shared" si="73"/>
        <v>6.2893081761006293</v>
      </c>
      <c r="Q35" s="18">
        <f t="shared" si="73"/>
        <v>6.5420560747663545</v>
      </c>
      <c r="R35" s="18">
        <f t="shared" si="73"/>
        <v>8.921933085501859</v>
      </c>
      <c r="S35" s="18">
        <f t="shared" si="73"/>
        <v>6.8840579710144931</v>
      </c>
      <c r="T35" s="18">
        <f t="shared" si="73"/>
        <v>4.4642857142857144</v>
      </c>
      <c r="U35" s="20">
        <f t="shared" si="73"/>
        <v>7.9136690647482011</v>
      </c>
      <c r="W35" s="10" t="s">
        <v>9</v>
      </c>
      <c r="X35" s="18">
        <f t="shared" ref="X35:AF35" si="75">X14/X$6*100</f>
        <v>7.183098591549296</v>
      </c>
      <c r="Y35" s="18">
        <f t="shared" si="75"/>
        <v>10.256410256410255</v>
      </c>
      <c r="Z35" s="18">
        <f t="shared" ref="Z35" si="76">Z14/Z$6*100</f>
        <v>3.3613445378151261</v>
      </c>
      <c r="AA35" s="18">
        <f t="shared" si="75"/>
        <v>6.369426751592357</v>
      </c>
      <c r="AB35" s="18">
        <f t="shared" si="75"/>
        <v>6.1904761904761907</v>
      </c>
      <c r="AC35" s="18">
        <f t="shared" si="75"/>
        <v>9.0909090909090917</v>
      </c>
      <c r="AD35" s="18">
        <f t="shared" si="75"/>
        <v>7.0110701107011062</v>
      </c>
      <c r="AE35" s="18">
        <f t="shared" si="75"/>
        <v>4.4642857142857144</v>
      </c>
      <c r="AF35" s="20">
        <f t="shared" si="75"/>
        <v>8.3969465648854964</v>
      </c>
      <c r="AH35" s="10" t="s">
        <v>9</v>
      </c>
      <c r="AI35" s="18">
        <f t="shared" ref="AI35:AQ35" si="77">AI14/AI$6*100</f>
        <v>6.8965517241379306</v>
      </c>
      <c r="AJ35" s="18">
        <f t="shared" si="77"/>
        <v>9.5541401273885356</v>
      </c>
      <c r="AK35" s="18">
        <f t="shared" ref="AK35" si="78">AK14/AK$6*100</f>
        <v>2.459016393442623</v>
      </c>
      <c r="AL35" s="18">
        <f t="shared" si="77"/>
        <v>6.1728395061728394</v>
      </c>
      <c r="AM35" s="18">
        <f t="shared" si="77"/>
        <v>6.2200956937799043</v>
      </c>
      <c r="AN35" s="18">
        <f t="shared" si="77"/>
        <v>8.8560885608856079</v>
      </c>
      <c r="AO35" s="18">
        <f t="shared" si="77"/>
        <v>6.9930069930069934</v>
      </c>
      <c r="AP35" s="18">
        <f t="shared" si="77"/>
        <v>4.5454545454545459</v>
      </c>
      <c r="AQ35" s="20">
        <f t="shared" si="77"/>
        <v>7.518796992481203</v>
      </c>
      <c r="AS35" s="10" t="s">
        <v>9</v>
      </c>
      <c r="AT35" s="18">
        <f t="shared" ref="AT35:BB35" si="79">AT14/AT$6*100</f>
        <v>7.0926966292134841</v>
      </c>
      <c r="AU35" s="18">
        <f t="shared" si="79"/>
        <v>9.2105263157894726</v>
      </c>
      <c r="AV35" s="18">
        <f t="shared" ref="AV35" si="80">AV14/AV$6*100</f>
        <v>3.1007751937984498</v>
      </c>
      <c r="AW35" s="18">
        <f t="shared" si="79"/>
        <v>6.962025316455696</v>
      </c>
      <c r="AX35" s="18">
        <f t="shared" si="79"/>
        <v>7.0000000000000009</v>
      </c>
      <c r="AY35" s="18">
        <f t="shared" si="79"/>
        <v>8.3003952569169961</v>
      </c>
      <c r="AZ35" s="18">
        <f t="shared" si="79"/>
        <v>7.931034482758621</v>
      </c>
      <c r="BA35" s="18">
        <f t="shared" si="79"/>
        <v>4.3103448275862073</v>
      </c>
      <c r="BB35" s="20">
        <f t="shared" si="79"/>
        <v>7.1428571428571423</v>
      </c>
    </row>
    <row r="36" spans="1:54" ht="15" customHeight="1" x14ac:dyDescent="0.2">
      <c r="A36" s="10" t="s">
        <v>10</v>
      </c>
      <c r="B36" s="18">
        <f t="shared" ref="B36:C36" si="81">B15/B$6*100</f>
        <v>6.7346938775510203</v>
      </c>
      <c r="C36" s="18">
        <f t="shared" si="81"/>
        <v>4.6242774566473983</v>
      </c>
      <c r="D36" s="18">
        <f t="shared" si="0"/>
        <v>6.4516129032258061</v>
      </c>
      <c r="E36" s="18">
        <f t="shared" si="0"/>
        <v>4.4871794871794872</v>
      </c>
      <c r="F36" s="18">
        <f t="shared" si="0"/>
        <v>5.4298642533936654</v>
      </c>
      <c r="G36" s="18">
        <f t="shared" si="0"/>
        <v>8.2142857142857135</v>
      </c>
      <c r="H36" s="18">
        <f t="shared" si="0"/>
        <v>7.9847908745247151</v>
      </c>
      <c r="I36" s="18">
        <f t="shared" si="0"/>
        <v>10.92436974789916</v>
      </c>
      <c r="J36" s="20">
        <f t="shared" si="0"/>
        <v>5.2238805970149249</v>
      </c>
      <c r="L36" s="10" t="s">
        <v>10</v>
      </c>
      <c r="M36" s="18">
        <f t="shared" ref="M36:U36" si="82">M15/M$6*100</f>
        <v>6.4738292011019283</v>
      </c>
      <c r="N36" s="18">
        <f t="shared" si="82"/>
        <v>5.3571428571428568</v>
      </c>
      <c r="O36" s="18">
        <f t="shared" ref="O36" si="83">O15/O$6*100</f>
        <v>6.0869565217391308</v>
      </c>
      <c r="P36" s="18">
        <f t="shared" si="82"/>
        <v>3.7735849056603774</v>
      </c>
      <c r="Q36" s="18">
        <f t="shared" si="82"/>
        <v>4.6728971962616823</v>
      </c>
      <c r="R36" s="18">
        <f t="shared" si="82"/>
        <v>7.8066914498141262</v>
      </c>
      <c r="S36" s="18">
        <f t="shared" si="82"/>
        <v>7.608695652173914</v>
      </c>
      <c r="T36" s="18">
        <f t="shared" si="82"/>
        <v>11.607142857142858</v>
      </c>
      <c r="U36" s="20">
        <f t="shared" si="82"/>
        <v>5.0359712230215825</v>
      </c>
      <c r="W36" s="10" t="s">
        <v>10</v>
      </c>
      <c r="X36" s="18">
        <f t="shared" ref="X36:AF36" si="84">X15/X$6*100</f>
        <v>6.4788732394366191</v>
      </c>
      <c r="Y36" s="18">
        <f t="shared" si="84"/>
        <v>5.1282051282051277</v>
      </c>
      <c r="Z36" s="18">
        <f t="shared" ref="Z36" si="85">Z15/Z$6*100</f>
        <v>5.8823529411764701</v>
      </c>
      <c r="AA36" s="18">
        <f t="shared" si="84"/>
        <v>3.8216560509554141</v>
      </c>
      <c r="AB36" s="18">
        <f t="shared" si="84"/>
        <v>4.2857142857142856</v>
      </c>
      <c r="AC36" s="18">
        <f t="shared" si="84"/>
        <v>8.7121212121212128</v>
      </c>
      <c r="AD36" s="18">
        <f t="shared" si="84"/>
        <v>8.1180811808118083</v>
      </c>
      <c r="AE36" s="18">
        <f t="shared" si="84"/>
        <v>9.8214285714285712</v>
      </c>
      <c r="AF36" s="20">
        <f t="shared" si="84"/>
        <v>4.5801526717557248</v>
      </c>
      <c r="AH36" s="10" t="s">
        <v>10</v>
      </c>
      <c r="AI36" s="18">
        <f t="shared" ref="AI36:AQ36" si="86">AI15/AI$6*100</f>
        <v>6.3448275862068968</v>
      </c>
      <c r="AJ36" s="18">
        <f t="shared" si="86"/>
        <v>5.095541401273886</v>
      </c>
      <c r="AK36" s="18">
        <f t="shared" ref="AK36" si="87">AK15/AK$6*100</f>
        <v>5.7377049180327866</v>
      </c>
      <c r="AL36" s="18">
        <f t="shared" si="86"/>
        <v>4.3209876543209873</v>
      </c>
      <c r="AM36" s="18">
        <f t="shared" si="86"/>
        <v>3.8277511961722488</v>
      </c>
      <c r="AN36" s="18">
        <f t="shared" si="86"/>
        <v>8.8560885608856079</v>
      </c>
      <c r="AO36" s="18">
        <f t="shared" si="86"/>
        <v>8.0419580419580416</v>
      </c>
      <c r="AP36" s="18">
        <f t="shared" si="86"/>
        <v>8.1818181818181817</v>
      </c>
      <c r="AQ36" s="20">
        <f t="shared" si="86"/>
        <v>4.5112781954887211</v>
      </c>
      <c r="AS36" s="10" t="s">
        <v>10</v>
      </c>
      <c r="AT36" s="18">
        <f t="shared" ref="AT36:BB36" si="88">AT15/AT$6*100</f>
        <v>6.25</v>
      </c>
      <c r="AU36" s="18">
        <f t="shared" si="88"/>
        <v>4.6052631578947363</v>
      </c>
      <c r="AV36" s="18">
        <f t="shared" ref="AV36" si="89">AV15/AV$6*100</f>
        <v>6.2015503875968996</v>
      </c>
      <c r="AW36" s="18">
        <f t="shared" si="88"/>
        <v>3.79746835443038</v>
      </c>
      <c r="AX36" s="18">
        <f t="shared" si="88"/>
        <v>4</v>
      </c>
      <c r="AY36" s="18">
        <f t="shared" si="88"/>
        <v>9.4861660079051369</v>
      </c>
      <c r="AZ36" s="18">
        <f t="shared" si="88"/>
        <v>7.5862068965517242</v>
      </c>
      <c r="BA36" s="18">
        <f t="shared" si="88"/>
        <v>6.8965517241379306</v>
      </c>
      <c r="BB36" s="20">
        <f t="shared" si="88"/>
        <v>4.7619047619047619</v>
      </c>
    </row>
    <row r="37" spans="1:54" ht="15" customHeight="1" x14ac:dyDescent="0.2">
      <c r="A37" s="10" t="s">
        <v>11</v>
      </c>
      <c r="B37" s="18">
        <f t="shared" ref="B37:C37" si="90">B16/B$6*100</f>
        <v>5.3741496598639458</v>
      </c>
      <c r="C37" s="18">
        <f t="shared" si="90"/>
        <v>7.5144508670520231</v>
      </c>
      <c r="D37" s="18">
        <f t="shared" si="0"/>
        <v>1.6129032258064515</v>
      </c>
      <c r="E37" s="18">
        <f t="shared" si="0"/>
        <v>1.9230769230769231</v>
      </c>
      <c r="F37" s="18">
        <f t="shared" si="0"/>
        <v>7.2398190045248878</v>
      </c>
      <c r="G37" s="18">
        <f t="shared" si="0"/>
        <v>4.6428571428571432</v>
      </c>
      <c r="H37" s="18">
        <f t="shared" si="0"/>
        <v>6.4638783269961975</v>
      </c>
      <c r="I37" s="18">
        <f t="shared" si="0"/>
        <v>5.8823529411764701</v>
      </c>
      <c r="J37" s="20">
        <f t="shared" si="0"/>
        <v>5.9701492537313428</v>
      </c>
      <c r="L37" s="10" t="s">
        <v>11</v>
      </c>
      <c r="M37" s="18">
        <f t="shared" ref="M37:U37" si="91">M16/M$6*100</f>
        <v>5.6473829201101928</v>
      </c>
      <c r="N37" s="18">
        <f t="shared" si="91"/>
        <v>7.1428571428571423</v>
      </c>
      <c r="O37" s="18">
        <f t="shared" ref="O37" si="92">O16/O$6*100</f>
        <v>1.7391304347826086</v>
      </c>
      <c r="P37" s="18">
        <f t="shared" si="91"/>
        <v>3.1446540880503147</v>
      </c>
      <c r="Q37" s="18">
        <f t="shared" si="91"/>
        <v>8.8785046728971952</v>
      </c>
      <c r="R37" s="18">
        <f t="shared" si="91"/>
        <v>4.4609665427509295</v>
      </c>
      <c r="S37" s="18">
        <f t="shared" si="91"/>
        <v>6.5217391304347823</v>
      </c>
      <c r="T37" s="18">
        <f t="shared" si="91"/>
        <v>6.25</v>
      </c>
      <c r="U37" s="20">
        <f t="shared" si="91"/>
        <v>5.0359712230215825</v>
      </c>
      <c r="W37" s="10" t="s">
        <v>11</v>
      </c>
      <c r="X37" s="18">
        <f t="shared" ref="X37:AF37" si="93">X16/X$6*100</f>
        <v>5.28169014084507</v>
      </c>
      <c r="Y37" s="18">
        <f t="shared" si="93"/>
        <v>5.7692307692307692</v>
      </c>
      <c r="Z37" s="18">
        <f t="shared" ref="Z37" si="94">Z16/Z$6*100</f>
        <v>1.680672268907563</v>
      </c>
      <c r="AA37" s="18">
        <f t="shared" si="93"/>
        <v>2.547770700636943</v>
      </c>
      <c r="AB37" s="18">
        <f t="shared" si="93"/>
        <v>9.0476190476190474</v>
      </c>
      <c r="AC37" s="18">
        <f t="shared" si="93"/>
        <v>4.5454545454545459</v>
      </c>
      <c r="AD37" s="18">
        <f t="shared" si="93"/>
        <v>6.2730627306273057</v>
      </c>
      <c r="AE37" s="18">
        <f t="shared" si="93"/>
        <v>6.25</v>
      </c>
      <c r="AF37" s="20">
        <f t="shared" si="93"/>
        <v>3.8167938931297711</v>
      </c>
      <c r="AH37" s="10" t="s">
        <v>11</v>
      </c>
      <c r="AI37" s="18">
        <f t="shared" ref="AI37:AQ37" si="95">AI16/AI$6*100</f>
        <v>5.2413793103448274</v>
      </c>
      <c r="AJ37" s="18">
        <f t="shared" si="95"/>
        <v>5.095541401273886</v>
      </c>
      <c r="AK37" s="18">
        <f t="shared" ref="AK37" si="96">AK16/AK$6*100</f>
        <v>1.639344262295082</v>
      </c>
      <c r="AL37" s="18">
        <f t="shared" si="95"/>
        <v>2.4691358024691357</v>
      </c>
      <c r="AM37" s="18">
        <f t="shared" si="95"/>
        <v>9.5693779904306222</v>
      </c>
      <c r="AN37" s="18">
        <f t="shared" si="95"/>
        <v>4.0590405904059041</v>
      </c>
      <c r="AO37" s="18">
        <f t="shared" si="95"/>
        <v>6.2937062937062942</v>
      </c>
      <c r="AP37" s="18">
        <f t="shared" si="95"/>
        <v>5.4545454545454541</v>
      </c>
      <c r="AQ37" s="20">
        <f t="shared" si="95"/>
        <v>5.2631578947368416</v>
      </c>
      <c r="AS37" s="10" t="s">
        <v>11</v>
      </c>
      <c r="AT37" s="18">
        <f t="shared" ref="AT37:BB37" si="97">AT16/AT$6*100</f>
        <v>5.2668539325842696</v>
      </c>
      <c r="AU37" s="18">
        <f t="shared" si="97"/>
        <v>5.9210526315789469</v>
      </c>
      <c r="AV37" s="18">
        <f t="shared" ref="AV37" si="98">AV16/AV$6*100</f>
        <v>0.77519379844961245</v>
      </c>
      <c r="AW37" s="18">
        <f t="shared" si="97"/>
        <v>1.89873417721519</v>
      </c>
      <c r="AX37" s="18">
        <f t="shared" si="97"/>
        <v>10.5</v>
      </c>
      <c r="AY37" s="18">
        <f t="shared" si="97"/>
        <v>3.9525691699604746</v>
      </c>
      <c r="AZ37" s="18">
        <f t="shared" si="97"/>
        <v>5.8620689655172411</v>
      </c>
      <c r="BA37" s="18">
        <f t="shared" si="97"/>
        <v>6.0344827586206895</v>
      </c>
      <c r="BB37" s="20">
        <f t="shared" si="97"/>
        <v>5.5555555555555554</v>
      </c>
    </row>
    <row r="38" spans="1:54" ht="15" customHeight="1" x14ac:dyDescent="0.2">
      <c r="A38" s="10" t="s">
        <v>12</v>
      </c>
      <c r="B38" s="18">
        <f t="shared" ref="B38:C38" si="99">B17/B$6*100</f>
        <v>15.306122448979592</v>
      </c>
      <c r="C38" s="18">
        <f t="shared" si="99"/>
        <v>15.028901734104046</v>
      </c>
      <c r="D38" s="18">
        <f t="shared" si="0"/>
        <v>15.32258064516129</v>
      </c>
      <c r="E38" s="18">
        <f t="shared" si="0"/>
        <v>15.384615384615385</v>
      </c>
      <c r="F38" s="18">
        <f t="shared" si="0"/>
        <v>12.217194570135746</v>
      </c>
      <c r="G38" s="18">
        <f t="shared" si="0"/>
        <v>18.214285714285712</v>
      </c>
      <c r="H38" s="18">
        <f t="shared" si="0"/>
        <v>17.870722433460077</v>
      </c>
      <c r="I38" s="18">
        <f t="shared" si="0"/>
        <v>6.7226890756302522</v>
      </c>
      <c r="J38" s="20">
        <f t="shared" si="0"/>
        <v>17.164179104477611</v>
      </c>
      <c r="L38" s="10" t="s">
        <v>12</v>
      </c>
      <c r="M38" s="18">
        <f t="shared" ref="M38:U38" si="100">M17/M$6*100</f>
        <v>15.495867768595042</v>
      </c>
      <c r="N38" s="18">
        <f t="shared" si="100"/>
        <v>16.666666666666664</v>
      </c>
      <c r="O38" s="18">
        <f t="shared" ref="O38" si="101">O17/O$6*100</f>
        <v>16.521739130434781</v>
      </c>
      <c r="P38" s="18">
        <f t="shared" si="100"/>
        <v>15.723270440251572</v>
      </c>
      <c r="Q38" s="18">
        <f t="shared" si="100"/>
        <v>13.084112149532709</v>
      </c>
      <c r="R38" s="18">
        <f t="shared" si="100"/>
        <v>17.100371747211895</v>
      </c>
      <c r="S38" s="18">
        <f t="shared" si="100"/>
        <v>17.391304347826086</v>
      </c>
      <c r="T38" s="18">
        <f t="shared" si="100"/>
        <v>6.25</v>
      </c>
      <c r="U38" s="20">
        <f t="shared" si="100"/>
        <v>17.266187050359711</v>
      </c>
      <c r="W38" s="10" t="s">
        <v>12</v>
      </c>
      <c r="X38" s="18">
        <f t="shared" ref="X38:AF38" si="102">X17/X$6*100</f>
        <v>15.140845070422534</v>
      </c>
      <c r="Y38" s="18">
        <f t="shared" si="102"/>
        <v>17.948717948717949</v>
      </c>
      <c r="Z38" s="18">
        <f t="shared" ref="Z38" si="103">Z17/Z$6*100</f>
        <v>16.806722689075631</v>
      </c>
      <c r="AA38" s="18">
        <f t="shared" si="102"/>
        <v>14.64968152866242</v>
      </c>
      <c r="AB38" s="18">
        <f t="shared" si="102"/>
        <v>11.904761904761903</v>
      </c>
      <c r="AC38" s="18">
        <f t="shared" si="102"/>
        <v>15.909090909090908</v>
      </c>
      <c r="AD38" s="18">
        <f t="shared" si="102"/>
        <v>17.712177121771216</v>
      </c>
      <c r="AE38" s="18">
        <f t="shared" si="102"/>
        <v>4.4642857142857144</v>
      </c>
      <c r="AF38" s="20">
        <f t="shared" si="102"/>
        <v>18.320610687022899</v>
      </c>
      <c r="AH38" s="10" t="s">
        <v>12</v>
      </c>
      <c r="AI38" s="18">
        <f t="shared" ref="AI38:AQ38" si="104">AI17/AI$6*100</f>
        <v>14.275862068965516</v>
      </c>
      <c r="AJ38" s="18">
        <f t="shared" si="104"/>
        <v>15.923566878980891</v>
      </c>
      <c r="AK38" s="18">
        <f t="shared" ref="AK38" si="105">AK17/AK$6*100</f>
        <v>14.754098360655737</v>
      </c>
      <c r="AL38" s="18">
        <f t="shared" si="104"/>
        <v>13.580246913580247</v>
      </c>
      <c r="AM38" s="18">
        <f t="shared" si="104"/>
        <v>11.961722488038278</v>
      </c>
      <c r="AN38" s="18">
        <f t="shared" si="104"/>
        <v>16.605166051660518</v>
      </c>
      <c r="AO38" s="18">
        <f t="shared" si="104"/>
        <v>16.083916083916083</v>
      </c>
      <c r="AP38" s="18">
        <f t="shared" si="104"/>
        <v>3.6363636363636362</v>
      </c>
      <c r="AQ38" s="20">
        <f t="shared" si="104"/>
        <v>16.541353383458645</v>
      </c>
      <c r="AS38" s="10" t="s">
        <v>12</v>
      </c>
      <c r="AT38" s="18">
        <f t="shared" ref="AT38:BB38" si="106">AT17/AT$6*100</f>
        <v>14.466292134831459</v>
      </c>
      <c r="AU38" s="18">
        <f t="shared" si="106"/>
        <v>15.789473684210526</v>
      </c>
      <c r="AV38" s="18">
        <f t="shared" ref="AV38" si="107">AV17/AV$6*100</f>
        <v>17.054263565891471</v>
      </c>
      <c r="AW38" s="18">
        <f t="shared" si="106"/>
        <v>15.18987341772152</v>
      </c>
      <c r="AX38" s="18">
        <f t="shared" si="106"/>
        <v>13</v>
      </c>
      <c r="AY38" s="18">
        <f t="shared" si="106"/>
        <v>16.205533596837945</v>
      </c>
      <c r="AZ38" s="18">
        <f t="shared" si="106"/>
        <v>16.896551724137932</v>
      </c>
      <c r="BA38" s="18">
        <f t="shared" si="106"/>
        <v>3.4482758620689653</v>
      </c>
      <c r="BB38" s="20">
        <f t="shared" si="106"/>
        <v>12.698412698412698</v>
      </c>
    </row>
    <row r="39" spans="1:54" ht="15" customHeight="1" x14ac:dyDescent="0.2">
      <c r="A39" s="10" t="s">
        <v>13</v>
      </c>
      <c r="B39" s="18">
        <f t="shared" ref="B39:C39" si="108">B18/B$6*100</f>
        <v>6.3945578231292517</v>
      </c>
      <c r="C39" s="18">
        <f t="shared" si="108"/>
        <v>7.5144508670520231</v>
      </c>
      <c r="D39" s="18">
        <f t="shared" si="0"/>
        <v>4.838709677419355</v>
      </c>
      <c r="E39" s="18">
        <f t="shared" si="0"/>
        <v>5.1282051282051277</v>
      </c>
      <c r="F39" s="18">
        <f t="shared" si="0"/>
        <v>6.7873303167420813</v>
      </c>
      <c r="G39" s="18">
        <f t="shared" si="0"/>
        <v>5.7142857142857144</v>
      </c>
      <c r="H39" s="18">
        <f t="shared" si="0"/>
        <v>7.9847908745247151</v>
      </c>
      <c r="I39" s="18">
        <f t="shared" si="0"/>
        <v>5.0420168067226889</v>
      </c>
      <c r="J39" s="20">
        <f t="shared" si="0"/>
        <v>6.7164179104477615</v>
      </c>
      <c r="L39" s="10" t="s">
        <v>13</v>
      </c>
      <c r="M39" s="18">
        <f t="shared" ref="M39:U39" si="109">M18/M$6*100</f>
        <v>6.336088154269973</v>
      </c>
      <c r="N39" s="18">
        <f t="shared" si="109"/>
        <v>7.1428571428571423</v>
      </c>
      <c r="O39" s="18">
        <f t="shared" ref="O39" si="110">O18/O$6*100</f>
        <v>4.3478260869565215</v>
      </c>
      <c r="P39" s="18">
        <f t="shared" si="109"/>
        <v>4.4025157232704402</v>
      </c>
      <c r="Q39" s="18">
        <f t="shared" si="109"/>
        <v>6.5420560747663545</v>
      </c>
      <c r="R39" s="18">
        <f t="shared" si="109"/>
        <v>5.9479553903345721</v>
      </c>
      <c r="S39" s="18">
        <f t="shared" si="109"/>
        <v>8.695652173913043</v>
      </c>
      <c r="T39" s="18">
        <f t="shared" si="109"/>
        <v>4.4642857142857144</v>
      </c>
      <c r="U39" s="20">
        <f t="shared" si="109"/>
        <v>6.4748201438848918</v>
      </c>
      <c r="W39" s="10" t="s">
        <v>13</v>
      </c>
      <c r="X39" s="18">
        <f t="shared" ref="X39:AF39" si="111">X18/X$6*100</f>
        <v>6.267605633802817</v>
      </c>
      <c r="Y39" s="18">
        <f t="shared" si="111"/>
        <v>6.4102564102564097</v>
      </c>
      <c r="Z39" s="18">
        <f t="shared" ref="Z39" si="112">Z18/Z$6*100</f>
        <v>3.3613445378151261</v>
      </c>
      <c r="AA39" s="18">
        <f t="shared" si="111"/>
        <v>7.0063694267515926</v>
      </c>
      <c r="AB39" s="18">
        <f t="shared" si="111"/>
        <v>6.1904761904761907</v>
      </c>
      <c r="AC39" s="18">
        <f t="shared" si="111"/>
        <v>5.6818181818181817</v>
      </c>
      <c r="AD39" s="18">
        <f t="shared" si="111"/>
        <v>8.4870848708487081</v>
      </c>
      <c r="AE39" s="18">
        <f t="shared" si="111"/>
        <v>3.5714285714285712</v>
      </c>
      <c r="AF39" s="20">
        <f t="shared" si="111"/>
        <v>6.8702290076335881</v>
      </c>
      <c r="AH39" s="10" t="s">
        <v>13</v>
      </c>
      <c r="AI39" s="18">
        <f t="shared" ref="AI39:AQ39" si="113">AI18/AI$6*100</f>
        <v>6.5517241379310347</v>
      </c>
      <c r="AJ39" s="18">
        <f t="shared" si="113"/>
        <v>7.0063694267515926</v>
      </c>
      <c r="AK39" s="18">
        <f t="shared" ref="AK39" si="114">AK18/AK$6*100</f>
        <v>3.278688524590164</v>
      </c>
      <c r="AL39" s="18">
        <f t="shared" si="113"/>
        <v>8.0246913580246915</v>
      </c>
      <c r="AM39" s="18">
        <f t="shared" si="113"/>
        <v>5.741626794258373</v>
      </c>
      <c r="AN39" s="18">
        <f t="shared" si="113"/>
        <v>5.5350553505535052</v>
      </c>
      <c r="AO39" s="18">
        <f t="shared" si="113"/>
        <v>9.0909090909090917</v>
      </c>
      <c r="AP39" s="18">
        <f t="shared" si="113"/>
        <v>3.6363636363636362</v>
      </c>
      <c r="AQ39" s="20">
        <f t="shared" si="113"/>
        <v>7.518796992481203</v>
      </c>
      <c r="AS39" s="10" t="s">
        <v>13</v>
      </c>
      <c r="AT39" s="18">
        <f t="shared" ref="AT39:BB39" si="115">AT18/AT$6*100</f>
        <v>6.320224719101124</v>
      </c>
      <c r="AU39" s="18">
        <f t="shared" si="115"/>
        <v>5.9210526315789469</v>
      </c>
      <c r="AV39" s="18">
        <f t="shared" ref="AV39" si="116">AV18/AV$6*100</f>
        <v>3.1007751937984498</v>
      </c>
      <c r="AW39" s="18">
        <f t="shared" si="115"/>
        <v>8.2278481012658222</v>
      </c>
      <c r="AX39" s="18">
        <f t="shared" si="115"/>
        <v>4.5</v>
      </c>
      <c r="AY39" s="18">
        <f t="shared" si="115"/>
        <v>5.928853754940711</v>
      </c>
      <c r="AZ39" s="18">
        <f t="shared" si="115"/>
        <v>9.6551724137931032</v>
      </c>
      <c r="BA39" s="18">
        <f t="shared" si="115"/>
        <v>5.1724137931034484</v>
      </c>
      <c r="BB39" s="20">
        <f t="shared" si="115"/>
        <v>4.7619047619047619</v>
      </c>
    </row>
    <row r="40" spans="1:54" ht="15" customHeight="1" x14ac:dyDescent="0.2">
      <c r="A40" s="10" t="s">
        <v>14</v>
      </c>
      <c r="B40" s="18">
        <f t="shared" ref="B40:C40" si="117">B19/B$6*100</f>
        <v>9.4557823129251712</v>
      </c>
      <c r="C40" s="18">
        <f t="shared" si="117"/>
        <v>5.7803468208092488</v>
      </c>
      <c r="D40" s="18">
        <f t="shared" si="0"/>
        <v>5.6451612903225801</v>
      </c>
      <c r="E40" s="18">
        <f t="shared" si="0"/>
        <v>13.461538461538462</v>
      </c>
      <c r="F40" s="18">
        <f t="shared" si="0"/>
        <v>15.837104072398189</v>
      </c>
      <c r="G40" s="18">
        <f t="shared" si="0"/>
        <v>8.2142857142857135</v>
      </c>
      <c r="H40" s="18">
        <f t="shared" si="0"/>
        <v>7.2243346007604554</v>
      </c>
      <c r="I40" s="18">
        <f t="shared" si="0"/>
        <v>11.76470588235294</v>
      </c>
      <c r="J40" s="20">
        <f t="shared" si="0"/>
        <v>7.4626865671641784</v>
      </c>
      <c r="L40" s="10" t="s">
        <v>14</v>
      </c>
      <c r="M40" s="18">
        <f t="shared" ref="M40:U40" si="118">M19/M$6*100</f>
        <v>9.5041322314049594</v>
      </c>
      <c r="N40" s="18">
        <f t="shared" si="118"/>
        <v>6.5476190476190483</v>
      </c>
      <c r="O40" s="18">
        <f t="shared" ref="O40" si="119">O19/O$6*100</f>
        <v>5.2173913043478262</v>
      </c>
      <c r="P40" s="18">
        <f t="shared" si="118"/>
        <v>13.20754716981132</v>
      </c>
      <c r="Q40" s="18">
        <f t="shared" si="118"/>
        <v>15.420560747663551</v>
      </c>
      <c r="R40" s="18">
        <f t="shared" si="118"/>
        <v>7.4349442379182156</v>
      </c>
      <c r="S40" s="18">
        <f t="shared" si="118"/>
        <v>7.9710144927536222</v>
      </c>
      <c r="T40" s="18">
        <f t="shared" si="118"/>
        <v>11.607142857142858</v>
      </c>
      <c r="U40" s="20">
        <f t="shared" si="118"/>
        <v>8.6330935251798557</v>
      </c>
      <c r="W40" s="10" t="s">
        <v>14</v>
      </c>
      <c r="X40" s="18">
        <f t="shared" ref="X40:AF40" si="120">X19/X$6*100</f>
        <v>9.577464788732394</v>
      </c>
      <c r="Y40" s="18">
        <f t="shared" si="120"/>
        <v>6.4102564102564097</v>
      </c>
      <c r="Z40" s="18">
        <f t="shared" ref="Z40" si="121">Z19/Z$6*100</f>
        <v>5.8823529411764701</v>
      </c>
      <c r="AA40" s="18">
        <f t="shared" si="120"/>
        <v>13.375796178343949</v>
      </c>
      <c r="AB40" s="18">
        <f t="shared" si="120"/>
        <v>15.714285714285714</v>
      </c>
      <c r="AC40" s="18">
        <f t="shared" si="120"/>
        <v>8.3333333333333321</v>
      </c>
      <c r="AD40" s="18">
        <f t="shared" si="120"/>
        <v>7.7490774907749085</v>
      </c>
      <c r="AE40" s="18">
        <f t="shared" si="120"/>
        <v>11.607142857142858</v>
      </c>
      <c r="AF40" s="20">
        <f t="shared" si="120"/>
        <v>6.8702290076335881</v>
      </c>
      <c r="AH40" s="10" t="s">
        <v>14</v>
      </c>
      <c r="AI40" s="18">
        <f t="shared" ref="AI40:AQ40" si="122">AI19/AI$6*100</f>
        <v>9.5172413793103434</v>
      </c>
      <c r="AJ40" s="18">
        <f t="shared" si="122"/>
        <v>7.6433121019108281</v>
      </c>
      <c r="AK40" s="18">
        <f t="shared" ref="AK40" si="123">AK19/AK$6*100</f>
        <v>6.557377049180328</v>
      </c>
      <c r="AL40" s="18">
        <f t="shared" si="122"/>
        <v>12.345679012345679</v>
      </c>
      <c r="AM40" s="18">
        <f t="shared" si="122"/>
        <v>14.832535885167463</v>
      </c>
      <c r="AN40" s="18">
        <f t="shared" si="122"/>
        <v>9.5940959409594093</v>
      </c>
      <c r="AO40" s="18">
        <f t="shared" si="122"/>
        <v>6.9930069930069934</v>
      </c>
      <c r="AP40" s="18">
        <f t="shared" si="122"/>
        <v>12.727272727272727</v>
      </c>
      <c r="AQ40" s="20">
        <f t="shared" si="122"/>
        <v>5.2631578947368416</v>
      </c>
      <c r="AS40" s="10" t="s">
        <v>14</v>
      </c>
      <c r="AT40" s="18">
        <f t="shared" ref="AT40:BB40" si="124">AT19/AT$6*100</f>
        <v>9.691011235955056</v>
      </c>
      <c r="AU40" s="18">
        <f t="shared" si="124"/>
        <v>7.8947368421052628</v>
      </c>
      <c r="AV40" s="18">
        <f t="shared" ref="AV40" si="125">AV19/AV$6*100</f>
        <v>6.2015503875968996</v>
      </c>
      <c r="AW40" s="18">
        <f t="shared" si="124"/>
        <v>12.025316455696203</v>
      </c>
      <c r="AX40" s="18">
        <f t="shared" si="124"/>
        <v>14.499999999999998</v>
      </c>
      <c r="AY40" s="18">
        <f t="shared" si="124"/>
        <v>10.276679841897234</v>
      </c>
      <c r="AZ40" s="18">
        <f t="shared" si="124"/>
        <v>6.8965517241379306</v>
      </c>
      <c r="BA40" s="18">
        <f t="shared" si="124"/>
        <v>12.931034482758621</v>
      </c>
      <c r="BB40" s="20">
        <f t="shared" si="124"/>
        <v>7.1428571428571423</v>
      </c>
    </row>
    <row r="41" spans="1:54" ht="15" customHeight="1" x14ac:dyDescent="0.2">
      <c r="A41" s="10" t="s">
        <v>15</v>
      </c>
      <c r="B41" s="18">
        <f t="shared" ref="B41:C41" si="126">B20/B$6*100</f>
        <v>9.9319727891156457</v>
      </c>
      <c r="C41" s="18">
        <f t="shared" si="126"/>
        <v>5.7803468208092488</v>
      </c>
      <c r="D41" s="18">
        <f t="shared" si="0"/>
        <v>7.2580645161290329</v>
      </c>
      <c r="E41" s="18">
        <f t="shared" si="0"/>
        <v>3.8461538461538463</v>
      </c>
      <c r="F41" s="18">
        <f t="shared" si="0"/>
        <v>12.217194570135746</v>
      </c>
      <c r="G41" s="18">
        <f t="shared" si="0"/>
        <v>11.071428571428571</v>
      </c>
      <c r="H41" s="18">
        <f t="shared" si="0"/>
        <v>8.7452471482889731</v>
      </c>
      <c r="I41" s="18">
        <f t="shared" si="0"/>
        <v>16.806722689075631</v>
      </c>
      <c r="J41" s="20">
        <f t="shared" si="0"/>
        <v>14.925373134328357</v>
      </c>
      <c r="L41" s="10" t="s">
        <v>15</v>
      </c>
      <c r="M41" s="18">
        <f t="shared" ref="M41:U41" si="127">M20/M$6*100</f>
        <v>10.12396694214876</v>
      </c>
      <c r="N41" s="18">
        <f t="shared" si="127"/>
        <v>6.5476190476190483</v>
      </c>
      <c r="O41" s="18">
        <f t="shared" ref="O41" si="128">O20/O$6*100</f>
        <v>6.9565217391304346</v>
      </c>
      <c r="P41" s="18">
        <f t="shared" si="127"/>
        <v>5.0314465408805038</v>
      </c>
      <c r="Q41" s="18">
        <f t="shared" si="127"/>
        <v>12.149532710280374</v>
      </c>
      <c r="R41" s="18">
        <f t="shared" si="127"/>
        <v>11.152416356877323</v>
      </c>
      <c r="S41" s="18">
        <f t="shared" si="127"/>
        <v>8.3333333333333321</v>
      </c>
      <c r="T41" s="18">
        <f t="shared" si="127"/>
        <v>16.964285714285715</v>
      </c>
      <c r="U41" s="20">
        <f t="shared" si="127"/>
        <v>15.827338129496402</v>
      </c>
      <c r="W41" s="10" t="s">
        <v>15</v>
      </c>
      <c r="X41" s="18">
        <f t="shared" ref="X41:AF41" si="129">X20/X$6*100</f>
        <v>10.492957746478874</v>
      </c>
      <c r="Y41" s="18">
        <f t="shared" si="129"/>
        <v>7.6923076923076925</v>
      </c>
      <c r="Z41" s="18">
        <f t="shared" ref="Z41" si="130">Z20/Z$6*100</f>
        <v>6.7226890756302522</v>
      </c>
      <c r="AA41" s="18">
        <f t="shared" si="129"/>
        <v>5.095541401273886</v>
      </c>
      <c r="AB41" s="18">
        <f t="shared" si="129"/>
        <v>13.333333333333334</v>
      </c>
      <c r="AC41" s="18">
        <f t="shared" si="129"/>
        <v>10.984848484848484</v>
      </c>
      <c r="AD41" s="18">
        <f t="shared" si="129"/>
        <v>7.7490774907749085</v>
      </c>
      <c r="AE41" s="18">
        <f t="shared" si="129"/>
        <v>20.535714285714285</v>
      </c>
      <c r="AF41" s="20">
        <f t="shared" si="129"/>
        <v>15.267175572519085</v>
      </c>
      <c r="AH41" s="10" t="s">
        <v>15</v>
      </c>
      <c r="AI41" s="18">
        <f t="shared" ref="AI41:AQ41" si="131">AI20/AI$6*100</f>
        <v>10.413793103448276</v>
      </c>
      <c r="AJ41" s="18">
        <f t="shared" si="131"/>
        <v>8.2802547770700627</v>
      </c>
      <c r="AK41" s="18">
        <f t="shared" ref="AK41" si="132">AK20/AK$6*100</f>
        <v>5.7377049180327866</v>
      </c>
      <c r="AL41" s="18">
        <f t="shared" si="131"/>
        <v>6.1728395061728394</v>
      </c>
      <c r="AM41" s="18">
        <f t="shared" si="131"/>
        <v>11.004784688995215</v>
      </c>
      <c r="AN41" s="18">
        <f t="shared" si="131"/>
        <v>9.9630996309963091</v>
      </c>
      <c r="AO41" s="18">
        <f t="shared" si="131"/>
        <v>9.44055944055944</v>
      </c>
      <c r="AP41" s="18">
        <f t="shared" si="131"/>
        <v>18.181818181818183</v>
      </c>
      <c r="AQ41" s="20">
        <f t="shared" si="131"/>
        <v>18.045112781954884</v>
      </c>
      <c r="AS41" s="10" t="s">
        <v>15</v>
      </c>
      <c r="AT41" s="18">
        <f t="shared" ref="AT41:BB41" si="133">AT20/AT$6*100</f>
        <v>10.182584269662922</v>
      </c>
      <c r="AU41" s="18">
        <f t="shared" si="133"/>
        <v>7.8947368421052628</v>
      </c>
      <c r="AV41" s="18">
        <f t="shared" ref="AV41" si="134">AV20/AV$6*100</f>
        <v>5.4263565891472867</v>
      </c>
      <c r="AW41" s="18">
        <f t="shared" si="133"/>
        <v>5.6962025316455698</v>
      </c>
      <c r="AX41" s="18">
        <f t="shared" si="133"/>
        <v>11.5</v>
      </c>
      <c r="AY41" s="18">
        <f t="shared" si="133"/>
        <v>10.671936758893279</v>
      </c>
      <c r="AZ41" s="18">
        <f t="shared" si="133"/>
        <v>8.9655172413793096</v>
      </c>
      <c r="BA41" s="18">
        <f t="shared" si="133"/>
        <v>15.517241379310345</v>
      </c>
      <c r="BB41" s="20">
        <f t="shared" si="133"/>
        <v>18.253968253968253</v>
      </c>
    </row>
    <row r="43" spans="1:54" s="40" customFormat="1" ht="15" customHeight="1" x14ac:dyDescent="0.2">
      <c r="A43" s="39" t="s">
        <v>744</v>
      </c>
      <c r="B43" s="39"/>
      <c r="C43" s="39"/>
      <c r="D43" s="39"/>
      <c r="E43" s="39"/>
      <c r="F43" s="39"/>
      <c r="G43" s="39"/>
      <c r="H43" s="39"/>
      <c r="I43" s="39"/>
      <c r="J43" s="39"/>
      <c r="L43" s="39" t="s">
        <v>597</v>
      </c>
      <c r="M43" s="39"/>
      <c r="N43" s="39"/>
      <c r="O43" s="39"/>
      <c r="P43" s="39"/>
      <c r="Q43" s="39"/>
      <c r="R43" s="39"/>
      <c r="S43" s="39"/>
      <c r="T43" s="39"/>
      <c r="U43" s="39"/>
      <c r="W43" s="39" t="s">
        <v>134</v>
      </c>
      <c r="X43" s="39"/>
      <c r="Y43" s="39"/>
      <c r="Z43" s="39"/>
      <c r="AA43" s="39"/>
      <c r="AB43" s="39"/>
      <c r="AC43" s="39"/>
      <c r="AD43" s="39"/>
      <c r="AE43" s="39"/>
      <c r="AF43" s="39"/>
      <c r="AH43" s="39" t="s">
        <v>140</v>
      </c>
      <c r="AI43" s="39"/>
      <c r="AJ43" s="39"/>
      <c r="AK43" s="39"/>
      <c r="AL43" s="39"/>
      <c r="AM43" s="39"/>
      <c r="AN43" s="39"/>
      <c r="AO43" s="39"/>
      <c r="AP43" s="39"/>
      <c r="AQ43" s="39"/>
      <c r="AS43" s="39" t="s">
        <v>141</v>
      </c>
      <c r="AT43" s="39"/>
      <c r="AU43" s="39"/>
      <c r="AV43" s="39"/>
      <c r="AW43" s="39"/>
      <c r="AX43" s="39"/>
      <c r="AY43" s="39"/>
      <c r="AZ43" s="39"/>
      <c r="BA43" s="39"/>
      <c r="BB43" s="39"/>
    </row>
    <row r="44" spans="1:54" ht="12" customHeight="1" x14ac:dyDescent="0.2"/>
    <row r="45" spans="1:54" ht="13.5" customHeight="1" thickBot="1" x14ac:dyDescent="0.25">
      <c r="A45" s="1" t="s">
        <v>0</v>
      </c>
      <c r="B45" s="1"/>
      <c r="J45" s="3" t="s">
        <v>118</v>
      </c>
      <c r="L45" s="1" t="s">
        <v>0</v>
      </c>
      <c r="M45" s="1"/>
      <c r="U45" s="3" t="s">
        <v>118</v>
      </c>
      <c r="W45" s="1" t="s">
        <v>0</v>
      </c>
      <c r="X45" s="1"/>
      <c r="AF45" s="3" t="s">
        <v>118</v>
      </c>
      <c r="AH45" s="1" t="s">
        <v>0</v>
      </c>
      <c r="AI45" s="1"/>
      <c r="AQ45" s="3" t="s">
        <v>118</v>
      </c>
      <c r="AS45" s="1" t="s">
        <v>0</v>
      </c>
      <c r="AT45" s="1"/>
      <c r="BB45" s="3" t="s">
        <v>118</v>
      </c>
    </row>
    <row r="46" spans="1:54" ht="18" customHeight="1" x14ac:dyDescent="0.2">
      <c r="A46" s="205" t="s">
        <v>38</v>
      </c>
      <c r="B46" s="207" t="s">
        <v>25</v>
      </c>
      <c r="C46" s="209" t="s">
        <v>51</v>
      </c>
      <c r="D46" s="209"/>
      <c r="E46" s="209"/>
      <c r="F46" s="209"/>
      <c r="G46" s="209"/>
      <c r="H46" s="209"/>
      <c r="I46" s="209"/>
      <c r="J46" s="221"/>
      <c r="L46" s="205" t="s">
        <v>38</v>
      </c>
      <c r="M46" s="207" t="s">
        <v>25</v>
      </c>
      <c r="N46" s="209" t="s">
        <v>51</v>
      </c>
      <c r="O46" s="209"/>
      <c r="P46" s="209"/>
      <c r="Q46" s="209"/>
      <c r="R46" s="209"/>
      <c r="S46" s="209"/>
      <c r="T46" s="209"/>
      <c r="U46" s="221"/>
      <c r="W46" s="205" t="s">
        <v>38</v>
      </c>
      <c r="X46" s="207" t="s">
        <v>25</v>
      </c>
      <c r="Y46" s="209" t="s">
        <v>51</v>
      </c>
      <c r="Z46" s="209"/>
      <c r="AA46" s="209"/>
      <c r="AB46" s="209"/>
      <c r="AC46" s="209"/>
      <c r="AD46" s="209"/>
      <c r="AE46" s="209"/>
      <c r="AF46" s="221"/>
      <c r="AH46" s="205" t="s">
        <v>38</v>
      </c>
      <c r="AI46" s="207" t="s">
        <v>25</v>
      </c>
      <c r="AJ46" s="209" t="s">
        <v>51</v>
      </c>
      <c r="AK46" s="209"/>
      <c r="AL46" s="209"/>
      <c r="AM46" s="209"/>
      <c r="AN46" s="209"/>
      <c r="AO46" s="209"/>
      <c r="AP46" s="209"/>
      <c r="AQ46" s="221"/>
      <c r="AS46" s="205" t="s">
        <v>38</v>
      </c>
      <c r="AT46" s="207" t="s">
        <v>25</v>
      </c>
      <c r="AU46" s="209" t="s">
        <v>51</v>
      </c>
      <c r="AV46" s="209"/>
      <c r="AW46" s="209"/>
      <c r="AX46" s="209"/>
      <c r="AY46" s="209"/>
      <c r="AZ46" s="209"/>
      <c r="BA46" s="209"/>
      <c r="BB46" s="221"/>
    </row>
    <row r="47" spans="1:54" ht="61.5" customHeight="1" thickBot="1" x14ac:dyDescent="0.25">
      <c r="A47" s="206"/>
      <c r="B47" s="208"/>
      <c r="C47" s="54" t="s">
        <v>76</v>
      </c>
      <c r="D47" s="54" t="s">
        <v>63</v>
      </c>
      <c r="E47" s="54" t="s">
        <v>42</v>
      </c>
      <c r="F47" s="54" t="s">
        <v>61</v>
      </c>
      <c r="G47" s="54" t="s">
        <v>62</v>
      </c>
      <c r="H47" s="54" t="s">
        <v>43</v>
      </c>
      <c r="I47" s="54" t="s">
        <v>44</v>
      </c>
      <c r="J47" s="55" t="s">
        <v>33</v>
      </c>
      <c r="L47" s="206"/>
      <c r="M47" s="208"/>
      <c r="N47" s="54" t="s">
        <v>76</v>
      </c>
      <c r="O47" s="54" t="s">
        <v>63</v>
      </c>
      <c r="P47" s="54" t="s">
        <v>42</v>
      </c>
      <c r="Q47" s="54" t="s">
        <v>61</v>
      </c>
      <c r="R47" s="54" t="s">
        <v>62</v>
      </c>
      <c r="S47" s="54" t="s">
        <v>43</v>
      </c>
      <c r="T47" s="54" t="s">
        <v>44</v>
      </c>
      <c r="U47" s="55" t="s">
        <v>33</v>
      </c>
      <c r="W47" s="206"/>
      <c r="X47" s="208"/>
      <c r="Y47" s="54" t="s">
        <v>76</v>
      </c>
      <c r="Z47" s="54" t="s">
        <v>63</v>
      </c>
      <c r="AA47" s="54" t="s">
        <v>42</v>
      </c>
      <c r="AB47" s="54" t="s">
        <v>61</v>
      </c>
      <c r="AC47" s="54" t="s">
        <v>62</v>
      </c>
      <c r="AD47" s="54" t="s">
        <v>43</v>
      </c>
      <c r="AE47" s="54" t="s">
        <v>44</v>
      </c>
      <c r="AF47" s="55" t="s">
        <v>33</v>
      </c>
      <c r="AH47" s="206"/>
      <c r="AI47" s="208"/>
      <c r="AJ47" s="54" t="s">
        <v>76</v>
      </c>
      <c r="AK47" s="54" t="s">
        <v>63</v>
      </c>
      <c r="AL47" s="54" t="s">
        <v>42</v>
      </c>
      <c r="AM47" s="54" t="s">
        <v>61</v>
      </c>
      <c r="AN47" s="54" t="s">
        <v>62</v>
      </c>
      <c r="AO47" s="54" t="s">
        <v>43</v>
      </c>
      <c r="AP47" s="54" t="s">
        <v>44</v>
      </c>
      <c r="AQ47" s="55" t="s">
        <v>33</v>
      </c>
      <c r="AS47" s="206"/>
      <c r="AT47" s="208"/>
      <c r="AU47" s="54" t="s">
        <v>76</v>
      </c>
      <c r="AV47" s="54" t="s">
        <v>63</v>
      </c>
      <c r="AW47" s="54" t="s">
        <v>42</v>
      </c>
      <c r="AX47" s="54" t="s">
        <v>61</v>
      </c>
      <c r="AY47" s="54" t="s">
        <v>62</v>
      </c>
      <c r="AZ47" s="54" t="s">
        <v>43</v>
      </c>
      <c r="BA47" s="54" t="s">
        <v>44</v>
      </c>
      <c r="BB47" s="55" t="s">
        <v>33</v>
      </c>
    </row>
    <row r="48" spans="1:54" ht="15" customHeight="1" x14ac:dyDescent="0.2">
      <c r="A48" s="4" t="s">
        <v>1</v>
      </c>
      <c r="B48" s="52">
        <f>B6/$B6*100</f>
        <v>100</v>
      </c>
      <c r="C48" s="52">
        <f t="shared" ref="C48:J48" si="135">C6/$B6*100</f>
        <v>11.768707482993197</v>
      </c>
      <c r="D48" s="52">
        <f t="shared" si="135"/>
        <v>8.4353741496598627</v>
      </c>
      <c r="E48" s="52">
        <f t="shared" si="135"/>
        <v>10.612244897959183</v>
      </c>
      <c r="F48" s="52">
        <f t="shared" si="135"/>
        <v>15.034013605442176</v>
      </c>
      <c r="G48" s="52">
        <f t="shared" si="135"/>
        <v>19.047619047619047</v>
      </c>
      <c r="H48" s="52">
        <f t="shared" si="135"/>
        <v>17.891156462585034</v>
      </c>
      <c r="I48" s="52">
        <f t="shared" si="135"/>
        <v>8.0952380952380949</v>
      </c>
      <c r="J48" s="53">
        <f t="shared" si="135"/>
        <v>9.1156462585034017</v>
      </c>
      <c r="L48" s="4" t="s">
        <v>1</v>
      </c>
      <c r="M48" s="52">
        <f>M6/$M6*100</f>
        <v>100</v>
      </c>
      <c r="N48" s="52">
        <f t="shared" ref="N48:U48" si="136">N6/$M6*100</f>
        <v>11.570247933884298</v>
      </c>
      <c r="O48" s="52">
        <f t="shared" ref="O48" si="137">O6/$M6*100</f>
        <v>7.9201101928374653</v>
      </c>
      <c r="P48" s="52">
        <f t="shared" si="136"/>
        <v>10.950413223140496</v>
      </c>
      <c r="Q48" s="52">
        <f t="shared" si="136"/>
        <v>14.738292011019283</v>
      </c>
      <c r="R48" s="52">
        <f t="shared" si="136"/>
        <v>18.526170798898072</v>
      </c>
      <c r="S48" s="52">
        <f t="shared" si="136"/>
        <v>19.008264462809919</v>
      </c>
      <c r="T48" s="52">
        <f t="shared" si="136"/>
        <v>7.7134986225895315</v>
      </c>
      <c r="U48" s="53">
        <f t="shared" si="136"/>
        <v>9.5730027548209371</v>
      </c>
      <c r="W48" s="4" t="s">
        <v>1</v>
      </c>
      <c r="X48" s="52">
        <f>X6/$X6*100</f>
        <v>100</v>
      </c>
      <c r="Y48" s="52">
        <f t="shared" ref="Y48:AF48" si="138">Y6/$X6*100</f>
        <v>10.985915492957748</v>
      </c>
      <c r="Z48" s="52">
        <f t="shared" ref="Z48" si="139">Z6/$X6*100</f>
        <v>8.3802816901408441</v>
      </c>
      <c r="AA48" s="52">
        <f t="shared" si="138"/>
        <v>11.056338028169014</v>
      </c>
      <c r="AB48" s="52">
        <f t="shared" si="138"/>
        <v>14.788732394366196</v>
      </c>
      <c r="AC48" s="52">
        <f t="shared" si="138"/>
        <v>18.591549295774648</v>
      </c>
      <c r="AD48" s="52">
        <f t="shared" si="138"/>
        <v>19.08450704225352</v>
      </c>
      <c r="AE48" s="52">
        <f t="shared" si="138"/>
        <v>7.887323943661972</v>
      </c>
      <c r="AF48" s="53">
        <f t="shared" si="138"/>
        <v>9.225352112676056</v>
      </c>
      <c r="AH48" s="4" t="s">
        <v>1</v>
      </c>
      <c r="AI48" s="52">
        <f>AI6/$AI6*100</f>
        <v>100</v>
      </c>
      <c r="AJ48" s="52">
        <f t="shared" ref="AJ48:AQ48" si="140">AJ6/$AI6*100</f>
        <v>10.827586206896552</v>
      </c>
      <c r="AK48" s="52">
        <f t="shared" ref="AK48" si="141">AK6/$AI6*100</f>
        <v>8.4137931034482758</v>
      </c>
      <c r="AL48" s="52">
        <f t="shared" si="140"/>
        <v>11.172413793103448</v>
      </c>
      <c r="AM48" s="52">
        <f t="shared" si="140"/>
        <v>14.413793103448274</v>
      </c>
      <c r="AN48" s="52">
        <f t="shared" si="140"/>
        <v>18.689655172413794</v>
      </c>
      <c r="AO48" s="52">
        <f t="shared" si="140"/>
        <v>19.724137931034484</v>
      </c>
      <c r="AP48" s="52">
        <f t="shared" si="140"/>
        <v>7.5862068965517242</v>
      </c>
      <c r="AQ48" s="53">
        <f t="shared" si="140"/>
        <v>9.1724137931034484</v>
      </c>
      <c r="AS48" s="4" t="s">
        <v>1</v>
      </c>
      <c r="AT48" s="52">
        <f>AT6/$AT6*100</f>
        <v>100</v>
      </c>
      <c r="AU48" s="52">
        <f t="shared" ref="AU48:BB48" si="142">AU6/$AT6*100</f>
        <v>10.674157303370785</v>
      </c>
      <c r="AV48" s="52">
        <f t="shared" ref="AV48" si="143">AV6/$AT6*100</f>
        <v>9.058988764044944</v>
      </c>
      <c r="AW48" s="52">
        <f t="shared" si="142"/>
        <v>11.095505617977528</v>
      </c>
      <c r="AX48" s="52">
        <f t="shared" si="142"/>
        <v>14.04494382022472</v>
      </c>
      <c r="AY48" s="52">
        <f t="shared" si="142"/>
        <v>17.766853932584269</v>
      </c>
      <c r="AZ48" s="52">
        <f t="shared" si="142"/>
        <v>20.365168539325843</v>
      </c>
      <c r="BA48" s="52">
        <f t="shared" si="142"/>
        <v>8.1460674157303377</v>
      </c>
      <c r="BB48" s="53">
        <f t="shared" si="142"/>
        <v>8.8483146067415728</v>
      </c>
    </row>
    <row r="49" spans="1:54" ht="15" customHeight="1" x14ac:dyDescent="0.2">
      <c r="A49" s="7" t="s">
        <v>2</v>
      </c>
      <c r="B49" s="18">
        <f>B7/$B7*100</f>
        <v>100</v>
      </c>
      <c r="C49" s="18">
        <f t="shared" ref="C49:J49" si="144">C7/$B7*100</f>
        <v>9.9009900990099009</v>
      </c>
      <c r="D49" s="18">
        <f t="shared" si="144"/>
        <v>13.861386138613863</v>
      </c>
      <c r="E49" s="18">
        <f t="shared" si="144"/>
        <v>7.9207920792079207</v>
      </c>
      <c r="F49" s="18">
        <f t="shared" si="144"/>
        <v>2.9702970297029703</v>
      </c>
      <c r="G49" s="18">
        <f t="shared" si="144"/>
        <v>34.653465346534652</v>
      </c>
      <c r="H49" s="18">
        <f t="shared" si="144"/>
        <v>4.9504950495049505</v>
      </c>
      <c r="I49" s="18">
        <f t="shared" si="144"/>
        <v>8.9108910891089099</v>
      </c>
      <c r="J49" s="20">
        <f t="shared" si="144"/>
        <v>16.831683168316832</v>
      </c>
      <c r="L49" s="7" t="s">
        <v>2</v>
      </c>
      <c r="M49" s="18">
        <f t="shared" ref="M49:U49" si="145">M7/$M7*100</f>
        <v>100</v>
      </c>
      <c r="N49" s="18">
        <f t="shared" si="145"/>
        <v>10</v>
      </c>
      <c r="O49" s="18">
        <f t="shared" ref="O49" si="146">O7/$M7*100</f>
        <v>12</v>
      </c>
      <c r="P49" s="18">
        <f t="shared" si="145"/>
        <v>9</v>
      </c>
      <c r="Q49" s="18">
        <f t="shared" si="145"/>
        <v>3</v>
      </c>
      <c r="R49" s="18">
        <f t="shared" si="145"/>
        <v>36</v>
      </c>
      <c r="S49" s="18">
        <f t="shared" si="145"/>
        <v>7.0000000000000009</v>
      </c>
      <c r="T49" s="18">
        <f t="shared" si="145"/>
        <v>8</v>
      </c>
      <c r="U49" s="20">
        <f t="shared" si="145"/>
        <v>15</v>
      </c>
      <c r="W49" s="7" t="s">
        <v>2</v>
      </c>
      <c r="X49" s="18">
        <f t="shared" ref="X49:AF49" si="147">X7/$X7*100</f>
        <v>100</v>
      </c>
      <c r="Y49" s="18">
        <f t="shared" si="147"/>
        <v>7.5268817204301079</v>
      </c>
      <c r="Z49" s="18">
        <f t="shared" ref="Z49" si="148">Z7/$X7*100</f>
        <v>12.903225806451612</v>
      </c>
      <c r="AA49" s="18">
        <f t="shared" si="147"/>
        <v>9.67741935483871</v>
      </c>
      <c r="AB49" s="18">
        <f t="shared" si="147"/>
        <v>4.3010752688172049</v>
      </c>
      <c r="AC49" s="18">
        <f t="shared" si="147"/>
        <v>34.408602150537639</v>
      </c>
      <c r="AD49" s="18">
        <f t="shared" si="147"/>
        <v>8.6021505376344098</v>
      </c>
      <c r="AE49" s="18">
        <f t="shared" si="147"/>
        <v>7.5268817204301079</v>
      </c>
      <c r="AF49" s="20">
        <f t="shared" si="147"/>
        <v>15.053763440860216</v>
      </c>
      <c r="AH49" s="7" t="s">
        <v>2</v>
      </c>
      <c r="AI49" s="18">
        <f t="shared" ref="AI49:AQ49" si="149">AI7/$AI7*100</f>
        <v>100</v>
      </c>
      <c r="AJ49" s="18">
        <f t="shared" si="149"/>
        <v>7.9207920792079207</v>
      </c>
      <c r="AK49" s="18">
        <f t="shared" ref="AK49" si="150">AK7/$AI7*100</f>
        <v>12.871287128712872</v>
      </c>
      <c r="AL49" s="18">
        <f t="shared" si="149"/>
        <v>8.9108910891089099</v>
      </c>
      <c r="AM49" s="18">
        <f t="shared" si="149"/>
        <v>6.9306930693069315</v>
      </c>
      <c r="AN49" s="18">
        <f t="shared" si="149"/>
        <v>31.683168316831683</v>
      </c>
      <c r="AO49" s="18">
        <f t="shared" si="149"/>
        <v>9.9009900990099009</v>
      </c>
      <c r="AP49" s="18">
        <f t="shared" si="149"/>
        <v>7.9207920792079207</v>
      </c>
      <c r="AQ49" s="20">
        <f t="shared" si="149"/>
        <v>13.861386138613863</v>
      </c>
      <c r="AS49" s="7" t="s">
        <v>2</v>
      </c>
      <c r="AT49" s="18">
        <f t="shared" ref="AT49:BB62" si="151">AT7/$AT7*100</f>
        <v>100</v>
      </c>
      <c r="AU49" s="18">
        <f t="shared" si="151"/>
        <v>8.1632653061224492</v>
      </c>
      <c r="AV49" s="18">
        <f t="shared" ref="AV49" si="152">AV7/$AT7*100</f>
        <v>13.26530612244898</v>
      </c>
      <c r="AW49" s="18">
        <f t="shared" si="151"/>
        <v>9.183673469387756</v>
      </c>
      <c r="AX49" s="18">
        <f t="shared" si="151"/>
        <v>4.0816326530612246</v>
      </c>
      <c r="AY49" s="18">
        <f t="shared" si="151"/>
        <v>28.571428571428569</v>
      </c>
      <c r="AZ49" s="18">
        <f t="shared" si="151"/>
        <v>12.244897959183673</v>
      </c>
      <c r="BA49" s="18">
        <f t="shared" si="151"/>
        <v>7.1428571428571423</v>
      </c>
      <c r="BB49" s="20">
        <f t="shared" si="151"/>
        <v>17.346938775510203</v>
      </c>
    </row>
    <row r="50" spans="1:54" ht="15" customHeight="1" x14ac:dyDescent="0.2">
      <c r="A50" s="10" t="s">
        <v>3</v>
      </c>
      <c r="B50" s="18">
        <f t="shared" ref="B50:J50" si="153">B8/$B8*100</f>
        <v>100</v>
      </c>
      <c r="C50" s="18">
        <f t="shared" si="153"/>
        <v>13.888888888888889</v>
      </c>
      <c r="D50" s="18">
        <f t="shared" si="153"/>
        <v>15</v>
      </c>
      <c r="E50" s="18">
        <f t="shared" si="153"/>
        <v>11.666666666666666</v>
      </c>
      <c r="F50" s="18">
        <f t="shared" si="153"/>
        <v>12.222222222222221</v>
      </c>
      <c r="G50" s="18">
        <f t="shared" si="153"/>
        <v>12.222222222222221</v>
      </c>
      <c r="H50" s="18">
        <f t="shared" si="153"/>
        <v>19.444444444444446</v>
      </c>
      <c r="I50" s="18">
        <f t="shared" si="153"/>
        <v>9.4444444444444446</v>
      </c>
      <c r="J50" s="20">
        <f t="shared" si="153"/>
        <v>6.1111111111111107</v>
      </c>
      <c r="L50" s="10" t="s">
        <v>3</v>
      </c>
      <c r="M50" s="18">
        <f t="shared" ref="M50:U50" si="154">M8/$M8*100</f>
        <v>100</v>
      </c>
      <c r="N50" s="18">
        <f t="shared" si="154"/>
        <v>13.407821229050279</v>
      </c>
      <c r="O50" s="18">
        <f t="shared" ref="O50" si="155">O8/$M8*100</f>
        <v>13.407821229050279</v>
      </c>
      <c r="P50" s="18">
        <f t="shared" si="154"/>
        <v>11.173184357541899</v>
      </c>
      <c r="Q50" s="18">
        <f t="shared" si="154"/>
        <v>12.290502793296088</v>
      </c>
      <c r="R50" s="18">
        <f t="shared" si="154"/>
        <v>12.849162011173185</v>
      </c>
      <c r="S50" s="18">
        <f t="shared" si="154"/>
        <v>20.11173184357542</v>
      </c>
      <c r="T50" s="18">
        <f t="shared" si="154"/>
        <v>8.938547486033519</v>
      </c>
      <c r="U50" s="20">
        <f t="shared" si="154"/>
        <v>7.8212290502793298</v>
      </c>
      <c r="W50" s="10" t="s">
        <v>3</v>
      </c>
      <c r="X50" s="18">
        <f t="shared" ref="X50:AF50" si="156">X8/$X8*100</f>
        <v>100</v>
      </c>
      <c r="Y50" s="18">
        <f t="shared" si="156"/>
        <v>13.714285714285715</v>
      </c>
      <c r="Z50" s="18">
        <f t="shared" ref="Z50" si="157">Z8/$X8*100</f>
        <v>14.285714285714285</v>
      </c>
      <c r="AA50" s="18">
        <f t="shared" si="156"/>
        <v>10.857142857142858</v>
      </c>
      <c r="AB50" s="18">
        <f t="shared" si="156"/>
        <v>11.428571428571429</v>
      </c>
      <c r="AC50" s="18">
        <f t="shared" si="156"/>
        <v>13.142857142857142</v>
      </c>
      <c r="AD50" s="18">
        <f t="shared" si="156"/>
        <v>17.714285714285712</v>
      </c>
      <c r="AE50" s="18">
        <f t="shared" si="156"/>
        <v>10.285714285714285</v>
      </c>
      <c r="AF50" s="20">
        <f t="shared" si="156"/>
        <v>8.5714285714285712</v>
      </c>
      <c r="AH50" s="10" t="s">
        <v>3</v>
      </c>
      <c r="AI50" s="18">
        <f t="shared" ref="AI50:AQ50" si="158">AI8/$AI8*100</f>
        <v>100</v>
      </c>
      <c r="AJ50" s="18">
        <f t="shared" si="158"/>
        <v>11.299435028248588</v>
      </c>
      <c r="AK50" s="18">
        <f t="shared" ref="AK50" si="159">AK8/$AI8*100</f>
        <v>16.38418079096045</v>
      </c>
      <c r="AL50" s="18">
        <f t="shared" si="158"/>
        <v>11.299435028248588</v>
      </c>
      <c r="AM50" s="18">
        <f t="shared" si="158"/>
        <v>11.864406779661017</v>
      </c>
      <c r="AN50" s="18">
        <f t="shared" si="158"/>
        <v>12.429378531073446</v>
      </c>
      <c r="AO50" s="18">
        <f t="shared" si="158"/>
        <v>17.514124293785311</v>
      </c>
      <c r="AP50" s="18">
        <f t="shared" si="158"/>
        <v>10.734463276836157</v>
      </c>
      <c r="AQ50" s="20">
        <f t="shared" si="158"/>
        <v>8.4745762711864394</v>
      </c>
      <c r="AS50" s="10" t="s">
        <v>3</v>
      </c>
      <c r="AT50" s="18">
        <f t="shared" si="151"/>
        <v>100</v>
      </c>
      <c r="AU50" s="18">
        <f t="shared" si="151"/>
        <v>11.627906976744185</v>
      </c>
      <c r="AV50" s="18">
        <f t="shared" ref="AV50" si="160">AV8/$AT8*100</f>
        <v>17.441860465116278</v>
      </c>
      <c r="AW50" s="18">
        <f t="shared" si="151"/>
        <v>9.8837209302325579</v>
      </c>
      <c r="AX50" s="18">
        <f t="shared" si="151"/>
        <v>9.8837209302325579</v>
      </c>
      <c r="AY50" s="18">
        <f t="shared" si="151"/>
        <v>11.627906976744185</v>
      </c>
      <c r="AZ50" s="18">
        <f t="shared" si="151"/>
        <v>19.186046511627907</v>
      </c>
      <c r="BA50" s="18">
        <f t="shared" si="151"/>
        <v>12.209302325581394</v>
      </c>
      <c r="BB50" s="20">
        <f t="shared" si="151"/>
        <v>8.1395348837209305</v>
      </c>
    </row>
    <row r="51" spans="1:54" ht="15" customHeight="1" x14ac:dyDescent="0.2">
      <c r="A51" s="10" t="s">
        <v>4</v>
      </c>
      <c r="B51" s="18">
        <f t="shared" ref="B51:J51" si="161">B9/$B9*100</f>
        <v>100</v>
      </c>
      <c r="C51" s="18">
        <f t="shared" si="161"/>
        <v>19.444444444444446</v>
      </c>
      <c r="D51" s="18">
        <f t="shared" si="161"/>
        <v>6.9444444444444446</v>
      </c>
      <c r="E51" s="18">
        <f t="shared" si="161"/>
        <v>12.5</v>
      </c>
      <c r="F51" s="18">
        <f t="shared" si="161"/>
        <v>12.5</v>
      </c>
      <c r="G51" s="18">
        <f t="shared" si="161"/>
        <v>9.7222222222222232</v>
      </c>
      <c r="H51" s="18">
        <f t="shared" si="161"/>
        <v>25</v>
      </c>
      <c r="I51" s="18">
        <f t="shared" si="161"/>
        <v>6.9444444444444446</v>
      </c>
      <c r="J51" s="20">
        <f t="shared" si="161"/>
        <v>6.9444444444444446</v>
      </c>
      <c r="L51" s="10" t="s">
        <v>4</v>
      </c>
      <c r="M51" s="18">
        <f t="shared" ref="M51:U51" si="162">M9/$M9*100</f>
        <v>100</v>
      </c>
      <c r="N51" s="18">
        <f t="shared" si="162"/>
        <v>18.30985915492958</v>
      </c>
      <c r="O51" s="18">
        <f t="shared" ref="O51" si="163">O9/$M9*100</f>
        <v>8.4507042253521121</v>
      </c>
      <c r="P51" s="18">
        <f t="shared" si="162"/>
        <v>11.267605633802818</v>
      </c>
      <c r="Q51" s="18">
        <f t="shared" si="162"/>
        <v>11.267605633802818</v>
      </c>
      <c r="R51" s="18">
        <f t="shared" si="162"/>
        <v>9.8591549295774641</v>
      </c>
      <c r="S51" s="18">
        <f t="shared" si="162"/>
        <v>28.169014084507044</v>
      </c>
      <c r="T51" s="18">
        <f t="shared" si="162"/>
        <v>7.042253521126761</v>
      </c>
      <c r="U51" s="20">
        <f t="shared" si="162"/>
        <v>5.6338028169014089</v>
      </c>
      <c r="W51" s="10" t="s">
        <v>4</v>
      </c>
      <c r="X51" s="18">
        <f t="shared" ref="X51:AF51" si="164">X9/$X9*100</f>
        <v>100</v>
      </c>
      <c r="Y51" s="18">
        <f t="shared" si="164"/>
        <v>19.17808219178082</v>
      </c>
      <c r="Z51" s="18">
        <f t="shared" ref="Z51" si="165">Z9/$X9*100</f>
        <v>8.2191780821917799</v>
      </c>
      <c r="AA51" s="18">
        <f t="shared" si="164"/>
        <v>12.328767123287671</v>
      </c>
      <c r="AB51" s="18">
        <f t="shared" si="164"/>
        <v>12.328767123287671</v>
      </c>
      <c r="AC51" s="18">
        <f t="shared" si="164"/>
        <v>9.5890410958904102</v>
      </c>
      <c r="AD51" s="18">
        <f t="shared" si="164"/>
        <v>27.397260273972602</v>
      </c>
      <c r="AE51" s="18">
        <f t="shared" si="164"/>
        <v>6.8493150684931505</v>
      </c>
      <c r="AF51" s="20">
        <f t="shared" si="164"/>
        <v>4.10958904109589</v>
      </c>
      <c r="AH51" s="10" t="s">
        <v>4</v>
      </c>
      <c r="AI51" s="18">
        <f t="shared" ref="AI51:AQ51" si="166">AI9/$AI9*100</f>
        <v>100</v>
      </c>
      <c r="AJ51" s="18">
        <f t="shared" si="166"/>
        <v>20</v>
      </c>
      <c r="AK51" s="18">
        <f t="shared" ref="AK51" si="167">AK9/$AI9*100</f>
        <v>9.3333333333333339</v>
      </c>
      <c r="AL51" s="18">
        <f t="shared" si="166"/>
        <v>10.666666666666668</v>
      </c>
      <c r="AM51" s="18">
        <f t="shared" si="166"/>
        <v>12</v>
      </c>
      <c r="AN51" s="18">
        <f t="shared" si="166"/>
        <v>8</v>
      </c>
      <c r="AO51" s="18">
        <f t="shared" si="166"/>
        <v>26.666666666666668</v>
      </c>
      <c r="AP51" s="18">
        <f t="shared" si="166"/>
        <v>9.3333333333333339</v>
      </c>
      <c r="AQ51" s="20">
        <f t="shared" si="166"/>
        <v>4</v>
      </c>
      <c r="AS51" s="10" t="s">
        <v>4</v>
      </c>
      <c r="AT51" s="18">
        <f t="shared" si="151"/>
        <v>100</v>
      </c>
      <c r="AU51" s="18">
        <f t="shared" si="151"/>
        <v>21.518987341772153</v>
      </c>
      <c r="AV51" s="18">
        <f t="shared" ref="AV51" si="168">AV9/$AT9*100</f>
        <v>8.8607594936708853</v>
      </c>
      <c r="AW51" s="18">
        <f t="shared" si="151"/>
        <v>13.924050632911392</v>
      </c>
      <c r="AX51" s="18">
        <f t="shared" si="151"/>
        <v>8.8607594936708853</v>
      </c>
      <c r="AY51" s="18">
        <f t="shared" si="151"/>
        <v>6.3291139240506329</v>
      </c>
      <c r="AZ51" s="18">
        <f t="shared" si="151"/>
        <v>25.316455696202532</v>
      </c>
      <c r="BA51" s="18">
        <f t="shared" si="151"/>
        <v>10.126582278481013</v>
      </c>
      <c r="BB51" s="20">
        <f t="shared" si="151"/>
        <v>5.0632911392405067</v>
      </c>
    </row>
    <row r="52" spans="1:54" ht="15" customHeight="1" x14ac:dyDescent="0.2">
      <c r="A52" s="10" t="s">
        <v>5</v>
      </c>
      <c r="B52" s="18">
        <f t="shared" ref="B52:J52" si="169">B10/$B10*100</f>
        <v>100</v>
      </c>
      <c r="C52" s="18">
        <f t="shared" si="169"/>
        <v>6.0606060606060606</v>
      </c>
      <c r="D52" s="18">
        <f t="shared" si="169"/>
        <v>4.5454545454545459</v>
      </c>
      <c r="E52" s="18">
        <f t="shared" si="169"/>
        <v>16.666666666666664</v>
      </c>
      <c r="F52" s="18">
        <f t="shared" si="169"/>
        <v>30.303030303030305</v>
      </c>
      <c r="G52" s="18">
        <f t="shared" si="169"/>
        <v>16.666666666666664</v>
      </c>
      <c r="H52" s="18">
        <f t="shared" si="169"/>
        <v>12.121212121212121</v>
      </c>
      <c r="I52" s="18">
        <f t="shared" si="169"/>
        <v>7.5757575757575761</v>
      </c>
      <c r="J52" s="20">
        <f t="shared" si="169"/>
        <v>6.0606060606060606</v>
      </c>
      <c r="L52" s="10" t="s">
        <v>5</v>
      </c>
      <c r="M52" s="18">
        <f t="shared" ref="M52:U52" si="170">M10/$M10*100</f>
        <v>100</v>
      </c>
      <c r="N52" s="18">
        <f t="shared" si="170"/>
        <v>6.557377049180328</v>
      </c>
      <c r="O52" s="18">
        <f t="shared" ref="O52" si="171">O10/$M10*100</f>
        <v>3.278688524590164</v>
      </c>
      <c r="P52" s="18">
        <f t="shared" si="170"/>
        <v>18.032786885245901</v>
      </c>
      <c r="Q52" s="18">
        <f t="shared" si="170"/>
        <v>22.950819672131146</v>
      </c>
      <c r="R52" s="18">
        <f t="shared" si="170"/>
        <v>19.672131147540984</v>
      </c>
      <c r="S52" s="18">
        <f t="shared" si="170"/>
        <v>14.754098360655737</v>
      </c>
      <c r="T52" s="18">
        <f t="shared" si="170"/>
        <v>6.557377049180328</v>
      </c>
      <c r="U52" s="20">
        <f t="shared" si="170"/>
        <v>8.1967213114754092</v>
      </c>
      <c r="W52" s="10" t="s">
        <v>5</v>
      </c>
      <c r="X52" s="18">
        <f t="shared" ref="X52:AF52" si="172">X10/$X10*100</f>
        <v>100</v>
      </c>
      <c r="Y52" s="18">
        <f t="shared" si="172"/>
        <v>6.4516129032258061</v>
      </c>
      <c r="Z52" s="18">
        <f t="shared" ref="Z52" si="173">Z10/$X10*100</f>
        <v>4.838709677419355</v>
      </c>
      <c r="AA52" s="18">
        <f t="shared" si="172"/>
        <v>16.129032258064516</v>
      </c>
      <c r="AB52" s="18">
        <f t="shared" si="172"/>
        <v>20.967741935483872</v>
      </c>
      <c r="AC52" s="18">
        <f t="shared" si="172"/>
        <v>19.35483870967742</v>
      </c>
      <c r="AD52" s="18">
        <f t="shared" si="172"/>
        <v>16.129032258064516</v>
      </c>
      <c r="AE52" s="18">
        <f t="shared" si="172"/>
        <v>8.064516129032258</v>
      </c>
      <c r="AF52" s="20">
        <f t="shared" si="172"/>
        <v>8.064516129032258</v>
      </c>
      <c r="AH52" s="10" t="s">
        <v>5</v>
      </c>
      <c r="AI52" s="18">
        <f t="shared" ref="AI52:AQ52" si="174">AI10/$AI10*100</f>
        <v>100</v>
      </c>
      <c r="AJ52" s="18">
        <f t="shared" si="174"/>
        <v>7.2463768115942031</v>
      </c>
      <c r="AK52" s="18">
        <f t="shared" ref="AK52" si="175">AK10/$AI10*100</f>
        <v>4.3478260869565215</v>
      </c>
      <c r="AL52" s="18">
        <f t="shared" si="174"/>
        <v>18.840579710144929</v>
      </c>
      <c r="AM52" s="18">
        <f t="shared" si="174"/>
        <v>20.289855072463769</v>
      </c>
      <c r="AN52" s="18">
        <f t="shared" si="174"/>
        <v>17.391304347826086</v>
      </c>
      <c r="AO52" s="18">
        <f t="shared" si="174"/>
        <v>18.840579710144929</v>
      </c>
      <c r="AP52" s="18">
        <f t="shared" si="174"/>
        <v>7.2463768115942031</v>
      </c>
      <c r="AQ52" s="20">
        <f t="shared" si="174"/>
        <v>5.7971014492753623</v>
      </c>
      <c r="AS52" s="10" t="s">
        <v>5</v>
      </c>
      <c r="AT52" s="18">
        <f t="shared" si="151"/>
        <v>100</v>
      </c>
      <c r="AU52" s="18">
        <f t="shared" si="151"/>
        <v>6.3492063492063489</v>
      </c>
      <c r="AV52" s="18">
        <f t="shared" ref="AV52" si="176">AV10/$AT10*100</f>
        <v>4.7619047619047619</v>
      </c>
      <c r="AW52" s="18">
        <f t="shared" si="151"/>
        <v>14.285714285714285</v>
      </c>
      <c r="AX52" s="18">
        <f t="shared" si="151"/>
        <v>22.222222222222221</v>
      </c>
      <c r="AY52" s="18">
        <f t="shared" si="151"/>
        <v>17.460317460317459</v>
      </c>
      <c r="AZ52" s="18">
        <f t="shared" si="151"/>
        <v>19.047619047619047</v>
      </c>
      <c r="BA52" s="18">
        <f t="shared" si="151"/>
        <v>9.5238095238095237</v>
      </c>
      <c r="BB52" s="20">
        <f t="shared" si="151"/>
        <v>6.3492063492063489</v>
      </c>
    </row>
    <row r="53" spans="1:54" ht="15" customHeight="1" x14ac:dyDescent="0.2">
      <c r="A53" s="10" t="s">
        <v>6</v>
      </c>
      <c r="B53" s="18">
        <f t="shared" ref="B53:J53" si="177">B11/$B11*100</f>
        <v>100</v>
      </c>
      <c r="C53" s="18">
        <f t="shared" si="177"/>
        <v>5.8823529411764701</v>
      </c>
      <c r="D53" s="18">
        <f t="shared" si="177"/>
        <v>5.8823529411764701</v>
      </c>
      <c r="E53" s="18">
        <f t="shared" si="177"/>
        <v>35.294117647058826</v>
      </c>
      <c r="F53" s="18">
        <f t="shared" si="177"/>
        <v>11.76470588235294</v>
      </c>
      <c r="G53" s="18">
        <f t="shared" si="177"/>
        <v>17.647058823529413</v>
      </c>
      <c r="H53" s="18">
        <f t="shared" si="177"/>
        <v>23.52941176470588</v>
      </c>
      <c r="I53" s="18" t="e">
        <f t="shared" si="177"/>
        <v>#VALUE!</v>
      </c>
      <c r="J53" s="20" t="e">
        <f t="shared" si="177"/>
        <v>#VALUE!</v>
      </c>
      <c r="L53" s="10" t="s">
        <v>6</v>
      </c>
      <c r="M53" s="18">
        <f t="shared" ref="M53:U53" si="178">M11/$M11*100</f>
        <v>100</v>
      </c>
      <c r="N53" s="18">
        <f t="shared" si="178"/>
        <v>6.25</v>
      </c>
      <c r="O53" s="18">
        <f t="shared" ref="O53" si="179">O11/$M11*100</f>
        <v>6.25</v>
      </c>
      <c r="P53" s="18">
        <f t="shared" si="178"/>
        <v>37.5</v>
      </c>
      <c r="Q53" s="18">
        <f t="shared" si="178"/>
        <v>12.5</v>
      </c>
      <c r="R53" s="18">
        <f t="shared" si="178"/>
        <v>18.75</v>
      </c>
      <c r="S53" s="18">
        <f t="shared" si="178"/>
        <v>18.75</v>
      </c>
      <c r="T53" s="18" t="e">
        <f t="shared" si="178"/>
        <v>#VALUE!</v>
      </c>
      <c r="U53" s="20" t="e">
        <f t="shared" si="178"/>
        <v>#VALUE!</v>
      </c>
      <c r="W53" s="10" t="s">
        <v>6</v>
      </c>
      <c r="X53" s="18">
        <f t="shared" ref="X53:AF53" si="180">X11/$X11*100</f>
        <v>100</v>
      </c>
      <c r="Y53" s="18">
        <f t="shared" si="180"/>
        <v>6.25</v>
      </c>
      <c r="Z53" s="18">
        <f t="shared" ref="Z53" si="181">Z11/$X11*100</f>
        <v>6.25</v>
      </c>
      <c r="AA53" s="18">
        <f t="shared" si="180"/>
        <v>37.5</v>
      </c>
      <c r="AB53" s="18">
        <f t="shared" si="180"/>
        <v>12.5</v>
      </c>
      <c r="AC53" s="18">
        <f t="shared" si="180"/>
        <v>18.75</v>
      </c>
      <c r="AD53" s="18">
        <f t="shared" si="180"/>
        <v>18.75</v>
      </c>
      <c r="AE53" s="18" t="e">
        <f t="shared" si="180"/>
        <v>#VALUE!</v>
      </c>
      <c r="AF53" s="20" t="e">
        <f t="shared" si="180"/>
        <v>#VALUE!</v>
      </c>
      <c r="AH53" s="10" t="s">
        <v>6</v>
      </c>
      <c r="AI53" s="18">
        <f t="shared" ref="AI53:AQ53" si="182">AI11/$AI11*100</f>
        <v>100</v>
      </c>
      <c r="AJ53" s="18">
        <f t="shared" si="182"/>
        <v>6.666666666666667</v>
      </c>
      <c r="AK53" s="18">
        <f t="shared" ref="AK53" si="183">AK11/$AI11*100</f>
        <v>6.666666666666667</v>
      </c>
      <c r="AL53" s="18">
        <f t="shared" si="182"/>
        <v>26.666666666666668</v>
      </c>
      <c r="AM53" s="18">
        <f t="shared" si="182"/>
        <v>13.333333333333334</v>
      </c>
      <c r="AN53" s="18">
        <f t="shared" si="182"/>
        <v>20</v>
      </c>
      <c r="AO53" s="18">
        <f t="shared" si="182"/>
        <v>20</v>
      </c>
      <c r="AP53" s="18">
        <f t="shared" si="182"/>
        <v>6.666666666666667</v>
      </c>
      <c r="AQ53" s="20" t="e">
        <f t="shared" si="182"/>
        <v>#VALUE!</v>
      </c>
      <c r="AS53" s="10" t="s">
        <v>6</v>
      </c>
      <c r="AT53" s="18">
        <f t="shared" si="151"/>
        <v>100</v>
      </c>
      <c r="AU53" s="18" t="e">
        <f t="shared" si="151"/>
        <v>#VALUE!</v>
      </c>
      <c r="AV53" s="18">
        <f t="shared" ref="AV53" si="184">AV11/$AT11*100</f>
        <v>5.8823529411764701</v>
      </c>
      <c r="AW53" s="18">
        <f t="shared" si="151"/>
        <v>23.52941176470588</v>
      </c>
      <c r="AX53" s="18">
        <f t="shared" si="151"/>
        <v>11.76470588235294</v>
      </c>
      <c r="AY53" s="18">
        <f t="shared" si="151"/>
        <v>17.647058823529413</v>
      </c>
      <c r="AZ53" s="18">
        <f t="shared" si="151"/>
        <v>29.411764705882355</v>
      </c>
      <c r="BA53" s="18">
        <f t="shared" si="151"/>
        <v>11.76470588235294</v>
      </c>
      <c r="BB53" s="20" t="e">
        <f t="shared" si="151"/>
        <v>#VALUE!</v>
      </c>
    </row>
    <row r="54" spans="1:54" ht="15" customHeight="1" x14ac:dyDescent="0.2">
      <c r="A54" s="10" t="s">
        <v>7</v>
      </c>
      <c r="B54" s="18">
        <f t="shared" ref="B54:J54" si="185">B12/$B12*100</f>
        <v>100</v>
      </c>
      <c r="C54" s="18">
        <f t="shared" si="185"/>
        <v>16.129032258064516</v>
      </c>
      <c r="D54" s="18">
        <f t="shared" si="185"/>
        <v>25.806451612903224</v>
      </c>
      <c r="E54" s="18">
        <f t="shared" si="185"/>
        <v>14.516129032258066</v>
      </c>
      <c r="F54" s="18">
        <f t="shared" si="185"/>
        <v>16.129032258064516</v>
      </c>
      <c r="G54" s="18">
        <f t="shared" si="185"/>
        <v>8.064516129032258</v>
      </c>
      <c r="H54" s="18">
        <f t="shared" si="185"/>
        <v>6.4516129032258061</v>
      </c>
      <c r="I54" s="18">
        <f t="shared" si="185"/>
        <v>3.225806451612903</v>
      </c>
      <c r="J54" s="20">
        <f t="shared" si="185"/>
        <v>9.67741935483871</v>
      </c>
      <c r="L54" s="10" t="s">
        <v>7</v>
      </c>
      <c r="M54" s="18">
        <f t="shared" ref="M54:U54" si="186">M12/$M12*100</f>
        <v>100</v>
      </c>
      <c r="N54" s="18">
        <f t="shared" si="186"/>
        <v>11.29032258064516</v>
      </c>
      <c r="O54" s="18">
        <f t="shared" ref="O54" si="187">O12/$M12*100</f>
        <v>25.806451612903224</v>
      </c>
      <c r="P54" s="18">
        <f t="shared" si="186"/>
        <v>16.129032258064516</v>
      </c>
      <c r="Q54" s="18">
        <f t="shared" si="186"/>
        <v>19.35483870967742</v>
      </c>
      <c r="R54" s="18">
        <f t="shared" si="186"/>
        <v>8.064516129032258</v>
      </c>
      <c r="S54" s="18">
        <f t="shared" si="186"/>
        <v>6.4516129032258061</v>
      </c>
      <c r="T54" s="18">
        <f t="shared" si="186"/>
        <v>3.225806451612903</v>
      </c>
      <c r="U54" s="20">
        <f t="shared" si="186"/>
        <v>9.67741935483871</v>
      </c>
      <c r="W54" s="10" t="s">
        <v>7</v>
      </c>
      <c r="X54" s="18">
        <f t="shared" ref="X54:AF54" si="188">X12/$X12*100</f>
        <v>100</v>
      </c>
      <c r="Y54" s="18">
        <f t="shared" si="188"/>
        <v>8.064516129032258</v>
      </c>
      <c r="Z54" s="18">
        <f t="shared" ref="Z54" si="189">Z12/$X12*100</f>
        <v>27.419354838709676</v>
      </c>
      <c r="AA54" s="18">
        <f t="shared" si="188"/>
        <v>16.129032258064516</v>
      </c>
      <c r="AB54" s="18">
        <f t="shared" si="188"/>
        <v>20.967741935483872</v>
      </c>
      <c r="AC54" s="18">
        <f t="shared" si="188"/>
        <v>8.064516129032258</v>
      </c>
      <c r="AD54" s="18">
        <f t="shared" si="188"/>
        <v>8.064516129032258</v>
      </c>
      <c r="AE54" s="18">
        <f t="shared" si="188"/>
        <v>1.6129032258064515</v>
      </c>
      <c r="AF54" s="20">
        <f t="shared" si="188"/>
        <v>9.67741935483871</v>
      </c>
      <c r="AH54" s="10" t="s">
        <v>7</v>
      </c>
      <c r="AI54" s="18">
        <f t="shared" ref="AI54:AQ54" si="190">AI12/$AI12*100</f>
        <v>100</v>
      </c>
      <c r="AJ54" s="18">
        <f t="shared" si="190"/>
        <v>11.428571428571429</v>
      </c>
      <c r="AK54" s="18">
        <f t="shared" ref="AK54" si="191">AK12/$AI12*100</f>
        <v>27.142857142857142</v>
      </c>
      <c r="AL54" s="18">
        <f t="shared" si="190"/>
        <v>15.714285714285714</v>
      </c>
      <c r="AM54" s="18">
        <f t="shared" si="190"/>
        <v>20</v>
      </c>
      <c r="AN54" s="18">
        <f t="shared" si="190"/>
        <v>10</v>
      </c>
      <c r="AO54" s="18">
        <f t="shared" si="190"/>
        <v>5.7142857142857144</v>
      </c>
      <c r="AP54" s="18">
        <f t="shared" si="190"/>
        <v>1.4285714285714286</v>
      </c>
      <c r="AQ54" s="20">
        <f t="shared" si="190"/>
        <v>8.5714285714285712</v>
      </c>
      <c r="AS54" s="10" t="s">
        <v>7</v>
      </c>
      <c r="AT54" s="18">
        <f t="shared" si="151"/>
        <v>100</v>
      </c>
      <c r="AU54" s="18">
        <f t="shared" si="151"/>
        <v>13.888888888888889</v>
      </c>
      <c r="AV54" s="18">
        <f t="shared" ref="AV54" si="192">AV12/$AT12*100</f>
        <v>27.777777777777779</v>
      </c>
      <c r="AW54" s="18">
        <f t="shared" si="151"/>
        <v>13.888888888888889</v>
      </c>
      <c r="AX54" s="18">
        <f t="shared" si="151"/>
        <v>22.222222222222221</v>
      </c>
      <c r="AY54" s="18">
        <f t="shared" si="151"/>
        <v>6.9444444444444446</v>
      </c>
      <c r="AZ54" s="18">
        <f t="shared" si="151"/>
        <v>5.5555555555555554</v>
      </c>
      <c r="BA54" s="18">
        <f t="shared" si="151"/>
        <v>1.3888888888888888</v>
      </c>
      <c r="BB54" s="20">
        <f t="shared" si="151"/>
        <v>8.3333333333333321</v>
      </c>
    </row>
    <row r="55" spans="1:54" ht="15" customHeight="1" x14ac:dyDescent="0.2">
      <c r="A55" s="10" t="s">
        <v>8</v>
      </c>
      <c r="B55" s="18">
        <f t="shared" ref="B55:J55" si="193">B13/$B13*100</f>
        <v>100</v>
      </c>
      <c r="C55" s="18">
        <f t="shared" si="193"/>
        <v>13.636363636363635</v>
      </c>
      <c r="D55" s="18">
        <f t="shared" si="193"/>
        <v>3.4090909090909087</v>
      </c>
      <c r="E55" s="18">
        <f t="shared" si="193"/>
        <v>17.045454545454543</v>
      </c>
      <c r="F55" s="18">
        <f t="shared" si="193"/>
        <v>10.227272727272728</v>
      </c>
      <c r="G55" s="18">
        <f t="shared" si="193"/>
        <v>15.909090909090908</v>
      </c>
      <c r="H55" s="18">
        <f t="shared" si="193"/>
        <v>27.27272727272727</v>
      </c>
      <c r="I55" s="18">
        <f t="shared" si="193"/>
        <v>9.0909090909090917</v>
      </c>
      <c r="J55" s="20">
        <f t="shared" si="193"/>
        <v>3.4090909090909087</v>
      </c>
      <c r="L55" s="10" t="s">
        <v>8</v>
      </c>
      <c r="M55" s="18">
        <f t="shared" ref="M55:U55" si="194">M13/$M13*100</f>
        <v>100</v>
      </c>
      <c r="N55" s="18">
        <f t="shared" si="194"/>
        <v>12.195121951219512</v>
      </c>
      <c r="O55" s="18">
        <f t="shared" ref="O55" si="195">O13/$M13*100</f>
        <v>3.6585365853658534</v>
      </c>
      <c r="P55" s="18">
        <f t="shared" si="194"/>
        <v>15.853658536585366</v>
      </c>
      <c r="Q55" s="18">
        <f t="shared" si="194"/>
        <v>10.975609756097562</v>
      </c>
      <c r="R55" s="18">
        <f t="shared" si="194"/>
        <v>17.073170731707318</v>
      </c>
      <c r="S55" s="18">
        <f t="shared" si="194"/>
        <v>26.829268292682929</v>
      </c>
      <c r="T55" s="18">
        <f t="shared" si="194"/>
        <v>9.7560975609756095</v>
      </c>
      <c r="U55" s="20">
        <f t="shared" si="194"/>
        <v>3.6585365853658534</v>
      </c>
      <c r="W55" s="10" t="s">
        <v>8</v>
      </c>
      <c r="X55" s="18">
        <f t="shared" ref="X55:AF55" si="196">X13/$X13*100</f>
        <v>100</v>
      </c>
      <c r="Y55" s="18">
        <f t="shared" si="196"/>
        <v>9.8765432098765427</v>
      </c>
      <c r="Z55" s="18">
        <f t="shared" ref="Z55" si="197">Z13/$X13*100</f>
        <v>3.7037037037037033</v>
      </c>
      <c r="AA55" s="18">
        <f t="shared" si="196"/>
        <v>13.580246913580247</v>
      </c>
      <c r="AB55" s="18">
        <f t="shared" si="196"/>
        <v>11.111111111111111</v>
      </c>
      <c r="AC55" s="18">
        <f t="shared" si="196"/>
        <v>18.518518518518519</v>
      </c>
      <c r="AD55" s="18">
        <f t="shared" si="196"/>
        <v>28.39506172839506</v>
      </c>
      <c r="AE55" s="18">
        <f t="shared" si="196"/>
        <v>9.8765432098765427</v>
      </c>
      <c r="AF55" s="20">
        <f t="shared" si="196"/>
        <v>4.9382716049382713</v>
      </c>
      <c r="AH55" s="10" t="s">
        <v>8</v>
      </c>
      <c r="AI55" s="18">
        <f t="shared" ref="AI55:AQ55" si="198">AI13/$AI13*100</f>
        <v>100</v>
      </c>
      <c r="AJ55" s="18">
        <f t="shared" si="198"/>
        <v>9.5238095238095237</v>
      </c>
      <c r="AK55" s="18">
        <f t="shared" ref="AK55" si="199">AK13/$AI13*100</f>
        <v>1.1904761904761905</v>
      </c>
      <c r="AL55" s="18">
        <f t="shared" si="198"/>
        <v>13.095238095238097</v>
      </c>
      <c r="AM55" s="18">
        <f t="shared" si="198"/>
        <v>11.904761904761903</v>
      </c>
      <c r="AN55" s="18">
        <f t="shared" si="198"/>
        <v>20.238095238095237</v>
      </c>
      <c r="AO55" s="18">
        <f t="shared" si="198"/>
        <v>29.761904761904763</v>
      </c>
      <c r="AP55" s="18">
        <f t="shared" si="198"/>
        <v>8.3333333333333321</v>
      </c>
      <c r="AQ55" s="20">
        <f t="shared" si="198"/>
        <v>5.9523809523809517</v>
      </c>
      <c r="AS55" s="10" t="s">
        <v>8</v>
      </c>
      <c r="AT55" s="18">
        <f t="shared" si="151"/>
        <v>100</v>
      </c>
      <c r="AU55" s="18">
        <f t="shared" si="151"/>
        <v>7.59493670886076</v>
      </c>
      <c r="AV55" s="18">
        <f t="shared" ref="AV55" si="200">AV13/$AT13*100</f>
        <v>1.2658227848101267</v>
      </c>
      <c r="AW55" s="18">
        <f t="shared" si="151"/>
        <v>16.455696202531644</v>
      </c>
      <c r="AX55" s="18">
        <f t="shared" si="151"/>
        <v>12.658227848101266</v>
      </c>
      <c r="AY55" s="18">
        <f t="shared" si="151"/>
        <v>21.518987341772153</v>
      </c>
      <c r="AZ55" s="18">
        <f t="shared" si="151"/>
        <v>24.050632911392405</v>
      </c>
      <c r="BA55" s="18">
        <f t="shared" si="151"/>
        <v>10.126582278481013</v>
      </c>
      <c r="BB55" s="20">
        <f t="shared" si="151"/>
        <v>6.3291139240506329</v>
      </c>
    </row>
    <row r="56" spans="1:54" ht="15" customHeight="1" x14ac:dyDescent="0.2">
      <c r="A56" s="10" t="s">
        <v>9</v>
      </c>
      <c r="B56" s="18">
        <f t="shared" ref="B56:J56" si="201">B14/$B14*100</f>
        <v>100</v>
      </c>
      <c r="C56" s="18">
        <f t="shared" si="201"/>
        <v>16.666666666666664</v>
      </c>
      <c r="D56" s="18">
        <f t="shared" si="201"/>
        <v>3.9215686274509802</v>
      </c>
      <c r="E56" s="18">
        <f t="shared" si="201"/>
        <v>7.8431372549019605</v>
      </c>
      <c r="F56" s="18">
        <f t="shared" si="201"/>
        <v>13.725490196078432</v>
      </c>
      <c r="G56" s="18">
        <f t="shared" si="201"/>
        <v>25.490196078431371</v>
      </c>
      <c r="H56" s="18">
        <f t="shared" si="201"/>
        <v>16.666666666666664</v>
      </c>
      <c r="I56" s="18">
        <f t="shared" si="201"/>
        <v>4.9019607843137258</v>
      </c>
      <c r="J56" s="20">
        <f t="shared" si="201"/>
        <v>10.784313725490197</v>
      </c>
      <c r="L56" s="10" t="s">
        <v>9</v>
      </c>
      <c r="M56" s="18">
        <f t="shared" ref="M56:U56" si="202">M14/$M14*100</f>
        <v>100</v>
      </c>
      <c r="N56" s="18">
        <f t="shared" si="202"/>
        <v>15.53398058252427</v>
      </c>
      <c r="O56" s="18">
        <f t="shared" ref="O56" si="203">O14/$M14*100</f>
        <v>3.8834951456310676</v>
      </c>
      <c r="P56" s="18">
        <f t="shared" si="202"/>
        <v>9.7087378640776691</v>
      </c>
      <c r="Q56" s="18">
        <f t="shared" si="202"/>
        <v>13.592233009708737</v>
      </c>
      <c r="R56" s="18">
        <f t="shared" si="202"/>
        <v>23.300970873786408</v>
      </c>
      <c r="S56" s="18">
        <f t="shared" si="202"/>
        <v>18.446601941747574</v>
      </c>
      <c r="T56" s="18">
        <f t="shared" si="202"/>
        <v>4.8543689320388346</v>
      </c>
      <c r="U56" s="20">
        <f t="shared" si="202"/>
        <v>10.679611650485436</v>
      </c>
      <c r="W56" s="10" t="s">
        <v>9</v>
      </c>
      <c r="X56" s="18">
        <f t="shared" ref="X56:AF56" si="204">X14/$X14*100</f>
        <v>100</v>
      </c>
      <c r="Y56" s="18">
        <f t="shared" si="204"/>
        <v>15.686274509803921</v>
      </c>
      <c r="Z56" s="18">
        <f t="shared" ref="Z56" si="205">Z14/$X14*100</f>
        <v>3.9215686274509802</v>
      </c>
      <c r="AA56" s="18">
        <f t="shared" si="204"/>
        <v>9.8039215686274517</v>
      </c>
      <c r="AB56" s="18">
        <f t="shared" si="204"/>
        <v>12.745098039215685</v>
      </c>
      <c r="AC56" s="18">
        <f t="shared" si="204"/>
        <v>23.52941176470588</v>
      </c>
      <c r="AD56" s="18">
        <f t="shared" si="204"/>
        <v>18.627450980392158</v>
      </c>
      <c r="AE56" s="18">
        <f t="shared" si="204"/>
        <v>4.9019607843137258</v>
      </c>
      <c r="AF56" s="20">
        <f t="shared" si="204"/>
        <v>10.784313725490197</v>
      </c>
      <c r="AH56" s="10" t="s">
        <v>9</v>
      </c>
      <c r="AI56" s="18">
        <f t="shared" ref="AI56:AQ56" si="206">AI14/$AI14*100</f>
        <v>100</v>
      </c>
      <c r="AJ56" s="18">
        <f t="shared" si="206"/>
        <v>15</v>
      </c>
      <c r="AK56" s="18">
        <f t="shared" ref="AK56" si="207">AK14/$AI14*100</f>
        <v>3</v>
      </c>
      <c r="AL56" s="18">
        <f t="shared" si="206"/>
        <v>10</v>
      </c>
      <c r="AM56" s="18">
        <f t="shared" si="206"/>
        <v>13</v>
      </c>
      <c r="AN56" s="18">
        <f t="shared" si="206"/>
        <v>24</v>
      </c>
      <c r="AO56" s="18">
        <f t="shared" si="206"/>
        <v>20</v>
      </c>
      <c r="AP56" s="18">
        <f t="shared" si="206"/>
        <v>5</v>
      </c>
      <c r="AQ56" s="20">
        <f t="shared" si="206"/>
        <v>10</v>
      </c>
      <c r="AS56" s="10" t="s">
        <v>9</v>
      </c>
      <c r="AT56" s="18">
        <f t="shared" si="151"/>
        <v>100</v>
      </c>
      <c r="AU56" s="18">
        <f t="shared" si="151"/>
        <v>13.861386138613863</v>
      </c>
      <c r="AV56" s="18">
        <f t="shared" ref="AV56" si="208">AV14/$AT14*100</f>
        <v>3.9603960396039604</v>
      </c>
      <c r="AW56" s="18">
        <f t="shared" si="151"/>
        <v>10.891089108910892</v>
      </c>
      <c r="AX56" s="18">
        <f t="shared" si="151"/>
        <v>13.861386138613863</v>
      </c>
      <c r="AY56" s="18">
        <f t="shared" si="151"/>
        <v>20.792079207920793</v>
      </c>
      <c r="AZ56" s="18">
        <f t="shared" si="151"/>
        <v>22.772277227722775</v>
      </c>
      <c r="BA56" s="18">
        <f t="shared" si="151"/>
        <v>4.9504950495049505</v>
      </c>
      <c r="BB56" s="20">
        <f t="shared" si="151"/>
        <v>8.9108910891089099</v>
      </c>
    </row>
    <row r="57" spans="1:54" ht="15" customHeight="1" x14ac:dyDescent="0.2">
      <c r="A57" s="10" t="s">
        <v>10</v>
      </c>
      <c r="B57" s="18">
        <f t="shared" ref="B57:J57" si="209">B15/$B15*100</f>
        <v>100</v>
      </c>
      <c r="C57" s="18">
        <f t="shared" si="209"/>
        <v>8.0808080808080813</v>
      </c>
      <c r="D57" s="18">
        <f t="shared" si="209"/>
        <v>8.0808080808080813</v>
      </c>
      <c r="E57" s="18">
        <f t="shared" si="209"/>
        <v>7.0707070707070701</v>
      </c>
      <c r="F57" s="18">
        <f t="shared" si="209"/>
        <v>12.121212121212121</v>
      </c>
      <c r="G57" s="18">
        <f t="shared" si="209"/>
        <v>23.232323232323232</v>
      </c>
      <c r="H57" s="18">
        <f t="shared" si="209"/>
        <v>21.212121212121211</v>
      </c>
      <c r="I57" s="18">
        <f t="shared" si="209"/>
        <v>13.131313131313133</v>
      </c>
      <c r="J57" s="20">
        <f t="shared" si="209"/>
        <v>7.0707070707070701</v>
      </c>
      <c r="L57" s="10" t="s">
        <v>10</v>
      </c>
      <c r="M57" s="18">
        <f t="shared" ref="M57:U57" si="210">M15/$M15*100</f>
        <v>100</v>
      </c>
      <c r="N57" s="18">
        <f t="shared" si="210"/>
        <v>9.5744680851063837</v>
      </c>
      <c r="O57" s="18">
        <f t="shared" ref="O57" si="211">O15/$M15*100</f>
        <v>7.4468085106382977</v>
      </c>
      <c r="P57" s="18">
        <f t="shared" si="210"/>
        <v>6.3829787234042552</v>
      </c>
      <c r="Q57" s="18">
        <f t="shared" si="210"/>
        <v>10.638297872340425</v>
      </c>
      <c r="R57" s="18">
        <f t="shared" si="210"/>
        <v>22.340425531914892</v>
      </c>
      <c r="S57" s="18">
        <f t="shared" si="210"/>
        <v>22.340425531914892</v>
      </c>
      <c r="T57" s="18">
        <f t="shared" si="210"/>
        <v>13.829787234042554</v>
      </c>
      <c r="U57" s="20">
        <f t="shared" si="210"/>
        <v>7.4468085106382977</v>
      </c>
      <c r="W57" s="10" t="s">
        <v>10</v>
      </c>
      <c r="X57" s="18">
        <f t="shared" ref="X57:AF57" si="212">X15/$X15*100</f>
        <v>100</v>
      </c>
      <c r="Y57" s="18">
        <f t="shared" si="212"/>
        <v>8.695652173913043</v>
      </c>
      <c r="Z57" s="18">
        <f t="shared" ref="Z57" si="213">Z15/$X15*100</f>
        <v>7.608695652173914</v>
      </c>
      <c r="AA57" s="18">
        <f t="shared" si="212"/>
        <v>6.5217391304347823</v>
      </c>
      <c r="AB57" s="18">
        <f t="shared" si="212"/>
        <v>9.7826086956521738</v>
      </c>
      <c r="AC57" s="18">
        <f t="shared" si="212"/>
        <v>25</v>
      </c>
      <c r="AD57" s="18">
        <f t="shared" si="212"/>
        <v>23.913043478260871</v>
      </c>
      <c r="AE57" s="18">
        <f t="shared" si="212"/>
        <v>11.956521739130435</v>
      </c>
      <c r="AF57" s="20">
        <f t="shared" si="212"/>
        <v>6.5217391304347823</v>
      </c>
      <c r="AH57" s="10" t="s">
        <v>10</v>
      </c>
      <c r="AI57" s="18">
        <f t="shared" ref="AI57:AQ57" si="214">AI15/$AI15*100</f>
        <v>100</v>
      </c>
      <c r="AJ57" s="18">
        <f t="shared" si="214"/>
        <v>8.695652173913043</v>
      </c>
      <c r="AK57" s="18">
        <f t="shared" ref="AK57" si="215">AK15/$AI15*100</f>
        <v>7.608695652173914</v>
      </c>
      <c r="AL57" s="18">
        <f t="shared" si="214"/>
        <v>7.608695652173914</v>
      </c>
      <c r="AM57" s="18">
        <f t="shared" si="214"/>
        <v>8.695652173913043</v>
      </c>
      <c r="AN57" s="18">
        <f t="shared" si="214"/>
        <v>26.086956521739129</v>
      </c>
      <c r="AO57" s="18">
        <f t="shared" si="214"/>
        <v>25</v>
      </c>
      <c r="AP57" s="18">
        <f t="shared" si="214"/>
        <v>9.7826086956521738</v>
      </c>
      <c r="AQ57" s="20">
        <f t="shared" si="214"/>
        <v>6.5217391304347823</v>
      </c>
      <c r="AS57" s="10" t="s">
        <v>10</v>
      </c>
      <c r="AT57" s="18">
        <f t="shared" si="151"/>
        <v>100</v>
      </c>
      <c r="AU57" s="18">
        <f t="shared" si="151"/>
        <v>7.8651685393258424</v>
      </c>
      <c r="AV57" s="18">
        <f t="shared" ref="AV57" si="216">AV15/$AT15*100</f>
        <v>8.9887640449438209</v>
      </c>
      <c r="AW57" s="18">
        <f t="shared" si="151"/>
        <v>6.7415730337078648</v>
      </c>
      <c r="AX57" s="18">
        <f t="shared" si="151"/>
        <v>8.9887640449438209</v>
      </c>
      <c r="AY57" s="18">
        <f t="shared" si="151"/>
        <v>26.966292134831459</v>
      </c>
      <c r="AZ57" s="18">
        <f t="shared" si="151"/>
        <v>24.719101123595504</v>
      </c>
      <c r="BA57" s="18">
        <f t="shared" si="151"/>
        <v>8.9887640449438209</v>
      </c>
      <c r="BB57" s="20">
        <f t="shared" si="151"/>
        <v>6.7415730337078648</v>
      </c>
    </row>
    <row r="58" spans="1:54" ht="15" customHeight="1" x14ac:dyDescent="0.2">
      <c r="A58" s="10" t="s">
        <v>11</v>
      </c>
      <c r="B58" s="18">
        <f t="shared" ref="B58:J58" si="217">B16/$B16*100</f>
        <v>100</v>
      </c>
      <c r="C58" s="18">
        <f t="shared" si="217"/>
        <v>16.455696202531644</v>
      </c>
      <c r="D58" s="18">
        <f t="shared" si="217"/>
        <v>2.5316455696202533</v>
      </c>
      <c r="E58" s="18">
        <f t="shared" si="217"/>
        <v>3.79746835443038</v>
      </c>
      <c r="F58" s="18">
        <f t="shared" si="217"/>
        <v>20.253164556962027</v>
      </c>
      <c r="G58" s="18">
        <f t="shared" si="217"/>
        <v>16.455696202531644</v>
      </c>
      <c r="H58" s="18">
        <f t="shared" si="217"/>
        <v>21.518987341772153</v>
      </c>
      <c r="I58" s="18">
        <f t="shared" si="217"/>
        <v>8.8607594936708853</v>
      </c>
      <c r="J58" s="20">
        <f t="shared" si="217"/>
        <v>10.126582278481013</v>
      </c>
      <c r="L58" s="10" t="s">
        <v>11</v>
      </c>
      <c r="M58" s="18">
        <f t="shared" ref="M58:U58" si="218">M16/$M16*100</f>
        <v>100</v>
      </c>
      <c r="N58" s="18">
        <f t="shared" si="218"/>
        <v>14.634146341463413</v>
      </c>
      <c r="O58" s="18">
        <f t="shared" ref="O58" si="219">O16/$M16*100</f>
        <v>2.4390243902439024</v>
      </c>
      <c r="P58" s="18">
        <f t="shared" si="218"/>
        <v>6.0975609756097562</v>
      </c>
      <c r="Q58" s="18">
        <f t="shared" si="218"/>
        <v>23.170731707317074</v>
      </c>
      <c r="R58" s="18">
        <f t="shared" si="218"/>
        <v>14.634146341463413</v>
      </c>
      <c r="S58" s="18">
        <f t="shared" si="218"/>
        <v>21.951219512195124</v>
      </c>
      <c r="T58" s="18">
        <f t="shared" si="218"/>
        <v>8.536585365853659</v>
      </c>
      <c r="U58" s="20">
        <f t="shared" si="218"/>
        <v>8.536585365853659</v>
      </c>
      <c r="W58" s="10" t="s">
        <v>11</v>
      </c>
      <c r="X58" s="18">
        <f t="shared" ref="X58:AF58" si="220">X16/$X16*100</f>
        <v>100</v>
      </c>
      <c r="Y58" s="18">
        <f t="shared" si="220"/>
        <v>12</v>
      </c>
      <c r="Z58" s="18">
        <f t="shared" ref="Z58" si="221">Z16/$X16*100</f>
        <v>2.666666666666667</v>
      </c>
      <c r="AA58" s="18">
        <f t="shared" si="220"/>
        <v>5.3333333333333339</v>
      </c>
      <c r="AB58" s="18">
        <f t="shared" si="220"/>
        <v>25.333333333333336</v>
      </c>
      <c r="AC58" s="18">
        <f t="shared" si="220"/>
        <v>16</v>
      </c>
      <c r="AD58" s="18">
        <f t="shared" si="220"/>
        <v>22.666666666666664</v>
      </c>
      <c r="AE58" s="18">
        <f t="shared" si="220"/>
        <v>9.3333333333333339</v>
      </c>
      <c r="AF58" s="20">
        <f t="shared" si="220"/>
        <v>6.666666666666667</v>
      </c>
      <c r="AH58" s="10" t="s">
        <v>11</v>
      </c>
      <c r="AI58" s="18">
        <f t="shared" ref="AI58:AQ58" si="222">AI16/$AI16*100</f>
        <v>100</v>
      </c>
      <c r="AJ58" s="18">
        <f t="shared" si="222"/>
        <v>10.526315789473683</v>
      </c>
      <c r="AK58" s="18">
        <f t="shared" ref="AK58" si="223">AK16/$AI16*100</f>
        <v>2.6315789473684208</v>
      </c>
      <c r="AL58" s="18">
        <f t="shared" si="222"/>
        <v>5.2631578947368416</v>
      </c>
      <c r="AM58" s="18">
        <f t="shared" si="222"/>
        <v>26.315789473684209</v>
      </c>
      <c r="AN58" s="18">
        <f t="shared" si="222"/>
        <v>14.473684210526317</v>
      </c>
      <c r="AO58" s="18">
        <f t="shared" si="222"/>
        <v>23.684210526315788</v>
      </c>
      <c r="AP58" s="18">
        <f t="shared" si="222"/>
        <v>7.8947368421052628</v>
      </c>
      <c r="AQ58" s="20">
        <f t="shared" si="222"/>
        <v>9.2105263157894726</v>
      </c>
      <c r="AS58" s="10" t="s">
        <v>11</v>
      </c>
      <c r="AT58" s="18">
        <f t="shared" si="151"/>
        <v>100</v>
      </c>
      <c r="AU58" s="18">
        <f t="shared" si="151"/>
        <v>12</v>
      </c>
      <c r="AV58" s="18">
        <f t="shared" ref="AV58" si="224">AV16/$AT16*100</f>
        <v>1.3333333333333335</v>
      </c>
      <c r="AW58" s="18">
        <f t="shared" si="151"/>
        <v>4</v>
      </c>
      <c r="AX58" s="18">
        <f t="shared" si="151"/>
        <v>28.000000000000004</v>
      </c>
      <c r="AY58" s="18">
        <f t="shared" si="151"/>
        <v>13.333333333333334</v>
      </c>
      <c r="AZ58" s="18">
        <f t="shared" si="151"/>
        <v>22.666666666666664</v>
      </c>
      <c r="BA58" s="18">
        <f t="shared" si="151"/>
        <v>9.3333333333333339</v>
      </c>
      <c r="BB58" s="20">
        <f t="shared" si="151"/>
        <v>9.3333333333333339</v>
      </c>
    </row>
    <row r="59" spans="1:54" ht="15" customHeight="1" x14ac:dyDescent="0.2">
      <c r="A59" s="10" t="s">
        <v>12</v>
      </c>
      <c r="B59" s="18">
        <f t="shared" ref="B59:J59" si="225">B17/$B17*100</f>
        <v>100</v>
      </c>
      <c r="C59" s="18">
        <f t="shared" si="225"/>
        <v>11.555555555555555</v>
      </c>
      <c r="D59" s="18">
        <f t="shared" si="225"/>
        <v>8.4444444444444446</v>
      </c>
      <c r="E59" s="18">
        <f t="shared" si="225"/>
        <v>10.666666666666668</v>
      </c>
      <c r="F59" s="18">
        <f t="shared" si="225"/>
        <v>12</v>
      </c>
      <c r="G59" s="18">
        <f t="shared" si="225"/>
        <v>22.666666666666664</v>
      </c>
      <c r="H59" s="18">
        <f t="shared" si="225"/>
        <v>20.888888888888889</v>
      </c>
      <c r="I59" s="18">
        <f t="shared" si="225"/>
        <v>3.5555555555555554</v>
      </c>
      <c r="J59" s="20">
        <f t="shared" si="225"/>
        <v>10.222222222222223</v>
      </c>
      <c r="L59" s="10" t="s">
        <v>12</v>
      </c>
      <c r="M59" s="18">
        <f t="shared" ref="M59:U59" si="226">M17/$M17*100</f>
        <v>100</v>
      </c>
      <c r="N59" s="18">
        <f t="shared" si="226"/>
        <v>12.444444444444445</v>
      </c>
      <c r="O59" s="18">
        <f t="shared" ref="O59" si="227">O17/$M17*100</f>
        <v>8.4444444444444446</v>
      </c>
      <c r="P59" s="18">
        <f t="shared" si="226"/>
        <v>11.111111111111111</v>
      </c>
      <c r="Q59" s="18">
        <f t="shared" si="226"/>
        <v>12.444444444444445</v>
      </c>
      <c r="R59" s="18">
        <f t="shared" si="226"/>
        <v>20.444444444444446</v>
      </c>
      <c r="S59" s="18">
        <f t="shared" si="226"/>
        <v>21.333333333333336</v>
      </c>
      <c r="T59" s="18">
        <f t="shared" si="226"/>
        <v>3.1111111111111112</v>
      </c>
      <c r="U59" s="20">
        <f t="shared" si="226"/>
        <v>10.666666666666668</v>
      </c>
      <c r="W59" s="10" t="s">
        <v>12</v>
      </c>
      <c r="X59" s="18">
        <f t="shared" ref="X59:AF59" si="228">X17/$X17*100</f>
        <v>100</v>
      </c>
      <c r="Y59" s="18">
        <f t="shared" si="228"/>
        <v>13.023255813953488</v>
      </c>
      <c r="Z59" s="18">
        <f t="shared" ref="Z59" si="229">Z17/$X17*100</f>
        <v>9.3023255813953494</v>
      </c>
      <c r="AA59" s="18">
        <f t="shared" si="228"/>
        <v>10.697674418604651</v>
      </c>
      <c r="AB59" s="18">
        <f t="shared" si="228"/>
        <v>11.627906976744185</v>
      </c>
      <c r="AC59" s="18">
        <f t="shared" si="228"/>
        <v>19.534883720930232</v>
      </c>
      <c r="AD59" s="18">
        <f t="shared" si="228"/>
        <v>22.325581395348838</v>
      </c>
      <c r="AE59" s="18">
        <f t="shared" si="228"/>
        <v>2.3255813953488373</v>
      </c>
      <c r="AF59" s="20">
        <f t="shared" si="228"/>
        <v>11.162790697674419</v>
      </c>
      <c r="AH59" s="10" t="s">
        <v>12</v>
      </c>
      <c r="AI59" s="18">
        <f t="shared" ref="AI59:AQ59" si="230">AI17/$AI17*100</f>
        <v>100</v>
      </c>
      <c r="AJ59" s="18">
        <f t="shared" si="230"/>
        <v>12.077294685990339</v>
      </c>
      <c r="AK59" s="18">
        <f t="shared" ref="AK59" si="231">AK17/$AI17*100</f>
        <v>8.695652173913043</v>
      </c>
      <c r="AL59" s="18">
        <f t="shared" si="230"/>
        <v>10.628019323671497</v>
      </c>
      <c r="AM59" s="18">
        <f t="shared" si="230"/>
        <v>12.077294685990339</v>
      </c>
      <c r="AN59" s="18">
        <f t="shared" si="230"/>
        <v>21.739130434782609</v>
      </c>
      <c r="AO59" s="18">
        <f t="shared" si="230"/>
        <v>22.222222222222221</v>
      </c>
      <c r="AP59" s="18">
        <f t="shared" si="230"/>
        <v>1.932367149758454</v>
      </c>
      <c r="AQ59" s="20">
        <f t="shared" si="230"/>
        <v>10.628019323671497</v>
      </c>
      <c r="AS59" s="10" t="s">
        <v>12</v>
      </c>
      <c r="AT59" s="18">
        <f t="shared" si="151"/>
        <v>100</v>
      </c>
      <c r="AU59" s="18">
        <f t="shared" si="151"/>
        <v>11.650485436893204</v>
      </c>
      <c r="AV59" s="18">
        <f t="shared" ref="AV59" si="232">AV17/$AT17*100</f>
        <v>10.679611650485436</v>
      </c>
      <c r="AW59" s="18">
        <f t="shared" si="151"/>
        <v>11.650485436893204</v>
      </c>
      <c r="AX59" s="18">
        <f t="shared" si="151"/>
        <v>12.621359223300971</v>
      </c>
      <c r="AY59" s="18">
        <f t="shared" si="151"/>
        <v>19.902912621359224</v>
      </c>
      <c r="AZ59" s="18">
        <f t="shared" si="151"/>
        <v>23.78640776699029</v>
      </c>
      <c r="BA59" s="18">
        <f t="shared" si="151"/>
        <v>1.9417475728155338</v>
      </c>
      <c r="BB59" s="20">
        <f t="shared" si="151"/>
        <v>7.7669902912621351</v>
      </c>
    </row>
    <row r="60" spans="1:54" ht="15" customHeight="1" x14ac:dyDescent="0.2">
      <c r="A60" s="10" t="s">
        <v>13</v>
      </c>
      <c r="B60" s="18">
        <f t="shared" ref="B60:J60" si="233">B18/$B18*100</f>
        <v>100</v>
      </c>
      <c r="C60" s="18">
        <f t="shared" si="233"/>
        <v>13.829787234042554</v>
      </c>
      <c r="D60" s="18">
        <f t="shared" si="233"/>
        <v>6.3829787234042552</v>
      </c>
      <c r="E60" s="18">
        <f t="shared" si="233"/>
        <v>8.5106382978723403</v>
      </c>
      <c r="F60" s="18">
        <f t="shared" si="233"/>
        <v>15.957446808510639</v>
      </c>
      <c r="G60" s="18">
        <f t="shared" si="233"/>
        <v>17.021276595744681</v>
      </c>
      <c r="H60" s="18">
        <f t="shared" si="233"/>
        <v>22.340425531914892</v>
      </c>
      <c r="I60" s="18">
        <f t="shared" si="233"/>
        <v>6.3829787234042552</v>
      </c>
      <c r="J60" s="20">
        <f t="shared" si="233"/>
        <v>9.5744680851063837</v>
      </c>
      <c r="L60" s="10" t="s">
        <v>13</v>
      </c>
      <c r="M60" s="18">
        <f t="shared" ref="M60:U60" si="234">M18/$M18*100</f>
        <v>100</v>
      </c>
      <c r="N60" s="18">
        <f t="shared" si="234"/>
        <v>13.043478260869565</v>
      </c>
      <c r="O60" s="18">
        <f t="shared" ref="O60" si="235">O18/$M18*100</f>
        <v>5.4347826086956523</v>
      </c>
      <c r="P60" s="18">
        <f t="shared" si="234"/>
        <v>7.608695652173914</v>
      </c>
      <c r="Q60" s="18">
        <f t="shared" si="234"/>
        <v>15.217391304347828</v>
      </c>
      <c r="R60" s="18">
        <f t="shared" si="234"/>
        <v>17.391304347826086</v>
      </c>
      <c r="S60" s="18">
        <f t="shared" si="234"/>
        <v>26.086956521739129</v>
      </c>
      <c r="T60" s="18">
        <f t="shared" si="234"/>
        <v>5.4347826086956523</v>
      </c>
      <c r="U60" s="20">
        <f t="shared" si="234"/>
        <v>9.7826086956521738</v>
      </c>
      <c r="W60" s="10" t="s">
        <v>13</v>
      </c>
      <c r="X60" s="18">
        <f t="shared" ref="X60:AF60" si="236">X18/$X18*100</f>
        <v>100</v>
      </c>
      <c r="Y60" s="18">
        <f t="shared" si="236"/>
        <v>11.235955056179774</v>
      </c>
      <c r="Z60" s="18">
        <f t="shared" ref="Z60" si="237">Z18/$X18*100</f>
        <v>4.4943820224719104</v>
      </c>
      <c r="AA60" s="18">
        <f t="shared" si="236"/>
        <v>12.359550561797752</v>
      </c>
      <c r="AB60" s="18">
        <f t="shared" si="236"/>
        <v>14.606741573033707</v>
      </c>
      <c r="AC60" s="18">
        <f t="shared" si="236"/>
        <v>16.853932584269664</v>
      </c>
      <c r="AD60" s="18">
        <f t="shared" si="236"/>
        <v>25.842696629213485</v>
      </c>
      <c r="AE60" s="18">
        <f t="shared" si="236"/>
        <v>4.4943820224719104</v>
      </c>
      <c r="AF60" s="20">
        <f t="shared" si="236"/>
        <v>10.112359550561797</v>
      </c>
      <c r="AH60" s="10" t="s">
        <v>13</v>
      </c>
      <c r="AI60" s="18">
        <f t="shared" ref="AI60:AQ60" si="238">AI18/$AI18*100</f>
        <v>100</v>
      </c>
      <c r="AJ60" s="18">
        <f t="shared" si="238"/>
        <v>11.578947368421053</v>
      </c>
      <c r="AK60" s="18">
        <f t="shared" ref="AK60" si="239">AK18/$AI18*100</f>
        <v>4.2105263157894735</v>
      </c>
      <c r="AL60" s="18">
        <f t="shared" si="238"/>
        <v>13.684210526315791</v>
      </c>
      <c r="AM60" s="18">
        <f t="shared" si="238"/>
        <v>12.631578947368421</v>
      </c>
      <c r="AN60" s="18">
        <f t="shared" si="238"/>
        <v>15.789473684210526</v>
      </c>
      <c r="AO60" s="18">
        <f t="shared" si="238"/>
        <v>27.368421052631582</v>
      </c>
      <c r="AP60" s="18">
        <f t="shared" si="238"/>
        <v>4.2105263157894735</v>
      </c>
      <c r="AQ60" s="20">
        <f t="shared" si="238"/>
        <v>10.526315789473683</v>
      </c>
      <c r="AS60" s="10" t="s">
        <v>13</v>
      </c>
      <c r="AT60" s="18">
        <f t="shared" si="151"/>
        <v>100</v>
      </c>
      <c r="AU60" s="18">
        <f t="shared" si="151"/>
        <v>10</v>
      </c>
      <c r="AV60" s="18">
        <f t="shared" ref="AV60" si="240">AV18/$AT18*100</f>
        <v>4.4444444444444446</v>
      </c>
      <c r="AW60" s="18">
        <f t="shared" si="151"/>
        <v>14.444444444444443</v>
      </c>
      <c r="AX60" s="18">
        <f t="shared" si="151"/>
        <v>10</v>
      </c>
      <c r="AY60" s="18">
        <f t="shared" si="151"/>
        <v>16.666666666666664</v>
      </c>
      <c r="AZ60" s="18">
        <f t="shared" si="151"/>
        <v>31.111111111111111</v>
      </c>
      <c r="BA60" s="18">
        <f t="shared" si="151"/>
        <v>6.666666666666667</v>
      </c>
      <c r="BB60" s="20">
        <f t="shared" si="151"/>
        <v>6.666666666666667</v>
      </c>
    </row>
    <row r="61" spans="1:54" ht="15" customHeight="1" x14ac:dyDescent="0.2">
      <c r="A61" s="10" t="s">
        <v>14</v>
      </c>
      <c r="B61" s="18">
        <f t="shared" ref="B61:J61" si="241">B19/$B19*100</f>
        <v>100</v>
      </c>
      <c r="C61" s="18">
        <f t="shared" si="241"/>
        <v>7.1942446043165464</v>
      </c>
      <c r="D61" s="18">
        <f t="shared" si="241"/>
        <v>5.0359712230215825</v>
      </c>
      <c r="E61" s="18">
        <f t="shared" si="241"/>
        <v>15.107913669064748</v>
      </c>
      <c r="F61" s="18">
        <f t="shared" si="241"/>
        <v>25.179856115107913</v>
      </c>
      <c r="G61" s="18">
        <f t="shared" si="241"/>
        <v>16.546762589928058</v>
      </c>
      <c r="H61" s="18">
        <f t="shared" si="241"/>
        <v>13.669064748201439</v>
      </c>
      <c r="I61" s="18">
        <f t="shared" si="241"/>
        <v>10.071942446043165</v>
      </c>
      <c r="J61" s="20">
        <f t="shared" si="241"/>
        <v>7.1942446043165464</v>
      </c>
      <c r="L61" s="10" t="s">
        <v>14</v>
      </c>
      <c r="M61" s="18">
        <f t="shared" ref="M61:U61" si="242">M19/$M19*100</f>
        <v>100</v>
      </c>
      <c r="N61" s="18">
        <f t="shared" si="242"/>
        <v>7.9710144927536222</v>
      </c>
      <c r="O61" s="18">
        <f t="shared" ref="O61" si="243">O19/$M19*100</f>
        <v>4.3478260869565215</v>
      </c>
      <c r="P61" s="18">
        <f t="shared" si="242"/>
        <v>15.217391304347828</v>
      </c>
      <c r="Q61" s="18">
        <f t="shared" si="242"/>
        <v>23.913043478260871</v>
      </c>
      <c r="R61" s="18">
        <f t="shared" si="242"/>
        <v>14.492753623188406</v>
      </c>
      <c r="S61" s="18">
        <f t="shared" si="242"/>
        <v>15.942028985507244</v>
      </c>
      <c r="T61" s="18">
        <f t="shared" si="242"/>
        <v>9.4202898550724647</v>
      </c>
      <c r="U61" s="20">
        <f t="shared" si="242"/>
        <v>8.695652173913043</v>
      </c>
      <c r="W61" s="10" t="s">
        <v>14</v>
      </c>
      <c r="X61" s="18">
        <f t="shared" ref="X61:AF61" si="244">X19/$X19*100</f>
        <v>100</v>
      </c>
      <c r="Y61" s="18">
        <f t="shared" si="244"/>
        <v>7.3529411764705888</v>
      </c>
      <c r="Z61" s="18">
        <f t="shared" ref="Z61" si="245">Z19/$X19*100</f>
        <v>5.1470588235294112</v>
      </c>
      <c r="AA61" s="18">
        <f t="shared" si="244"/>
        <v>15.441176470588236</v>
      </c>
      <c r="AB61" s="18">
        <f t="shared" si="244"/>
        <v>24.264705882352942</v>
      </c>
      <c r="AC61" s="18">
        <f t="shared" si="244"/>
        <v>16.176470588235293</v>
      </c>
      <c r="AD61" s="18">
        <f t="shared" si="244"/>
        <v>15.441176470588236</v>
      </c>
      <c r="AE61" s="18">
        <f t="shared" si="244"/>
        <v>9.5588235294117645</v>
      </c>
      <c r="AF61" s="20">
        <f t="shared" si="244"/>
        <v>6.6176470588235299</v>
      </c>
      <c r="AH61" s="10" t="s">
        <v>14</v>
      </c>
      <c r="AI61" s="18">
        <f t="shared" ref="AI61:AQ61" si="246">AI19/$AI19*100</f>
        <v>100</v>
      </c>
      <c r="AJ61" s="18">
        <f t="shared" si="246"/>
        <v>8.695652173913043</v>
      </c>
      <c r="AK61" s="18">
        <f t="shared" ref="AK61" si="247">AK19/$AI19*100</f>
        <v>5.7971014492753623</v>
      </c>
      <c r="AL61" s="18">
        <f t="shared" si="246"/>
        <v>14.492753623188406</v>
      </c>
      <c r="AM61" s="18">
        <f t="shared" si="246"/>
        <v>22.463768115942027</v>
      </c>
      <c r="AN61" s="18">
        <f t="shared" si="246"/>
        <v>18.840579710144929</v>
      </c>
      <c r="AO61" s="18">
        <f t="shared" si="246"/>
        <v>14.492753623188406</v>
      </c>
      <c r="AP61" s="18">
        <f t="shared" si="246"/>
        <v>10.144927536231885</v>
      </c>
      <c r="AQ61" s="20">
        <f t="shared" si="246"/>
        <v>5.0724637681159424</v>
      </c>
      <c r="AS61" s="10" t="s">
        <v>14</v>
      </c>
      <c r="AT61" s="18">
        <f t="shared" si="151"/>
        <v>100</v>
      </c>
      <c r="AU61" s="18">
        <f t="shared" si="151"/>
        <v>8.695652173913043</v>
      </c>
      <c r="AV61" s="18">
        <f t="shared" ref="AV61" si="248">AV19/$AT19*100</f>
        <v>5.7971014492753623</v>
      </c>
      <c r="AW61" s="18">
        <f t="shared" si="151"/>
        <v>13.768115942028986</v>
      </c>
      <c r="AX61" s="18">
        <f t="shared" si="151"/>
        <v>21.014492753623188</v>
      </c>
      <c r="AY61" s="18">
        <f t="shared" si="151"/>
        <v>18.840579710144929</v>
      </c>
      <c r="AZ61" s="18">
        <f t="shared" si="151"/>
        <v>14.492753623188406</v>
      </c>
      <c r="BA61" s="18">
        <f t="shared" si="151"/>
        <v>10.869565217391305</v>
      </c>
      <c r="BB61" s="20">
        <f t="shared" si="151"/>
        <v>6.5217391304347823</v>
      </c>
    </row>
    <row r="62" spans="1:54" ht="15" customHeight="1" x14ac:dyDescent="0.2">
      <c r="A62" s="10" t="s">
        <v>15</v>
      </c>
      <c r="B62" s="18">
        <f t="shared" ref="B62:J62" si="249">B20/$B20*100</f>
        <v>100</v>
      </c>
      <c r="C62" s="18">
        <f t="shared" si="249"/>
        <v>6.8493150684931505</v>
      </c>
      <c r="D62" s="18">
        <f t="shared" si="249"/>
        <v>6.1643835616438354</v>
      </c>
      <c r="E62" s="18">
        <f t="shared" si="249"/>
        <v>4.10958904109589</v>
      </c>
      <c r="F62" s="18">
        <f t="shared" si="249"/>
        <v>18.493150684931507</v>
      </c>
      <c r="G62" s="18">
        <f t="shared" si="249"/>
        <v>21.232876712328768</v>
      </c>
      <c r="H62" s="18">
        <f t="shared" si="249"/>
        <v>15.753424657534246</v>
      </c>
      <c r="I62" s="18">
        <f t="shared" si="249"/>
        <v>13.698630136986301</v>
      </c>
      <c r="J62" s="20">
        <f t="shared" si="249"/>
        <v>13.698630136986301</v>
      </c>
      <c r="L62" s="10" t="s">
        <v>15</v>
      </c>
      <c r="M62" s="18">
        <f t="shared" ref="M62:U62" si="250">M20/$M20*100</f>
        <v>100</v>
      </c>
      <c r="N62" s="18">
        <f t="shared" si="250"/>
        <v>7.4829931972789119</v>
      </c>
      <c r="O62" s="18">
        <f t="shared" ref="O62" si="251">O20/$M20*100</f>
        <v>5.4421768707482991</v>
      </c>
      <c r="P62" s="18">
        <f t="shared" si="250"/>
        <v>5.4421768707482991</v>
      </c>
      <c r="Q62" s="18">
        <f t="shared" si="250"/>
        <v>17.687074829931973</v>
      </c>
      <c r="R62" s="18">
        <f t="shared" si="250"/>
        <v>20.408163265306122</v>
      </c>
      <c r="S62" s="18">
        <f t="shared" si="250"/>
        <v>15.646258503401361</v>
      </c>
      <c r="T62" s="18">
        <f t="shared" si="250"/>
        <v>12.925170068027212</v>
      </c>
      <c r="U62" s="20">
        <f t="shared" si="250"/>
        <v>14.965986394557824</v>
      </c>
      <c r="W62" s="10" t="s">
        <v>15</v>
      </c>
      <c r="X62" s="18">
        <f t="shared" ref="X62:AF62" si="252">X20/$X20*100</f>
        <v>100</v>
      </c>
      <c r="Y62" s="18">
        <f t="shared" si="252"/>
        <v>8.0536912751677843</v>
      </c>
      <c r="Z62" s="18">
        <f t="shared" ref="Z62" si="253">Z20/$X20*100</f>
        <v>5.3691275167785237</v>
      </c>
      <c r="AA62" s="18">
        <f t="shared" si="252"/>
        <v>5.3691275167785237</v>
      </c>
      <c r="AB62" s="18">
        <f t="shared" si="252"/>
        <v>18.791946308724832</v>
      </c>
      <c r="AC62" s="18">
        <f t="shared" si="252"/>
        <v>19.463087248322147</v>
      </c>
      <c r="AD62" s="18">
        <f t="shared" si="252"/>
        <v>14.093959731543624</v>
      </c>
      <c r="AE62" s="18">
        <f t="shared" si="252"/>
        <v>15.436241610738255</v>
      </c>
      <c r="AF62" s="20">
        <f t="shared" si="252"/>
        <v>13.422818791946309</v>
      </c>
      <c r="AH62" s="10" t="s">
        <v>15</v>
      </c>
      <c r="AI62" s="18">
        <f t="shared" ref="AI62:AQ62" si="254">AI20/$AI20*100</f>
        <v>100</v>
      </c>
      <c r="AJ62" s="18">
        <f t="shared" si="254"/>
        <v>8.6092715231788084</v>
      </c>
      <c r="AK62" s="18">
        <f t="shared" ref="AK62" si="255">AK20/$AI20*100</f>
        <v>4.6357615894039732</v>
      </c>
      <c r="AL62" s="18">
        <f t="shared" si="254"/>
        <v>6.6225165562913908</v>
      </c>
      <c r="AM62" s="18">
        <f t="shared" si="254"/>
        <v>15.231788079470199</v>
      </c>
      <c r="AN62" s="18">
        <f t="shared" si="254"/>
        <v>17.880794701986755</v>
      </c>
      <c r="AO62" s="18">
        <f t="shared" si="254"/>
        <v>17.880794701986755</v>
      </c>
      <c r="AP62" s="18">
        <f t="shared" si="254"/>
        <v>13.245033112582782</v>
      </c>
      <c r="AQ62" s="20">
        <f t="shared" si="254"/>
        <v>15.894039735099339</v>
      </c>
      <c r="AS62" s="10" t="s">
        <v>15</v>
      </c>
      <c r="AT62" s="18">
        <f t="shared" si="151"/>
        <v>100</v>
      </c>
      <c r="AU62" s="18">
        <f t="shared" si="151"/>
        <v>8.2758620689655178</v>
      </c>
      <c r="AV62" s="18">
        <f t="shared" ref="AV62" si="256">AV20/$AT20*100</f>
        <v>4.8275862068965516</v>
      </c>
      <c r="AW62" s="18">
        <f t="shared" si="151"/>
        <v>6.2068965517241379</v>
      </c>
      <c r="AX62" s="18">
        <f t="shared" si="151"/>
        <v>15.862068965517242</v>
      </c>
      <c r="AY62" s="18">
        <f t="shared" si="151"/>
        <v>18.620689655172416</v>
      </c>
      <c r="AZ62" s="18">
        <f t="shared" si="151"/>
        <v>17.931034482758619</v>
      </c>
      <c r="BA62" s="18">
        <f t="shared" si="151"/>
        <v>12.413793103448276</v>
      </c>
      <c r="BB62" s="20">
        <f t="shared" si="151"/>
        <v>15.862068965517242</v>
      </c>
    </row>
  </sheetData>
  <mergeCells count="45">
    <mergeCell ref="L25:L26"/>
    <mergeCell ref="M25:M26"/>
    <mergeCell ref="N25:U25"/>
    <mergeCell ref="L46:L47"/>
    <mergeCell ref="M46:M47"/>
    <mergeCell ref="N46:U46"/>
    <mergeCell ref="AH4:AH5"/>
    <mergeCell ref="AI4:AI5"/>
    <mergeCell ref="L4:L5"/>
    <mergeCell ref="M4:M5"/>
    <mergeCell ref="N4:U4"/>
    <mergeCell ref="AJ4:AQ4"/>
    <mergeCell ref="AS4:AS5"/>
    <mergeCell ref="AT4:AT5"/>
    <mergeCell ref="AU4:BB4"/>
    <mergeCell ref="W25:W26"/>
    <mergeCell ref="X25:X26"/>
    <mergeCell ref="Y25:AF25"/>
    <mergeCell ref="AH25:AH26"/>
    <mergeCell ref="AI25:AI26"/>
    <mergeCell ref="AJ25:AQ25"/>
    <mergeCell ref="AS25:AS26"/>
    <mergeCell ref="AT25:AT26"/>
    <mergeCell ref="AU25:BB25"/>
    <mergeCell ref="W4:W5"/>
    <mergeCell ref="X4:X5"/>
    <mergeCell ref="Y4:AF4"/>
    <mergeCell ref="AJ46:AQ46"/>
    <mergeCell ref="AS46:AS47"/>
    <mergeCell ref="AT46:AT47"/>
    <mergeCell ref="AU46:BB46"/>
    <mergeCell ref="W46:W47"/>
    <mergeCell ref="X46:X47"/>
    <mergeCell ref="Y46:AF46"/>
    <mergeCell ref="AH46:AH47"/>
    <mergeCell ref="AI46:AI47"/>
    <mergeCell ref="A46:A47"/>
    <mergeCell ref="B46:B47"/>
    <mergeCell ref="C46:J46"/>
    <mergeCell ref="A4:A5"/>
    <mergeCell ref="B4:B5"/>
    <mergeCell ref="C4:J4"/>
    <mergeCell ref="A25:A26"/>
    <mergeCell ref="B25:B26"/>
    <mergeCell ref="C25:J25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5" width="8" style="38" customWidth="1"/>
    <col min="16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5" s="40" customFormat="1" ht="18.75" customHeight="1" thickBot="1" x14ac:dyDescent="0.3">
      <c r="A1" s="39" t="s">
        <v>311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311</v>
      </c>
    </row>
    <row r="2" spans="1:25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5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5" ht="15" customHeight="1" x14ac:dyDescent="0.2">
      <c r="A5" s="4" t="s">
        <v>1</v>
      </c>
      <c r="B5" s="5">
        <v>233</v>
      </c>
      <c r="C5" s="5">
        <v>270</v>
      </c>
      <c r="D5" s="5">
        <v>269</v>
      </c>
      <c r="E5" s="5">
        <v>259</v>
      </c>
      <c r="F5" s="5">
        <v>269</v>
      </c>
      <c r="G5" s="5">
        <v>265</v>
      </c>
      <c r="H5" s="5">
        <v>278</v>
      </c>
      <c r="I5" s="6">
        <v>335</v>
      </c>
      <c r="J5" s="6">
        <v>352</v>
      </c>
      <c r="K5" s="6">
        <v>365</v>
      </c>
      <c r="L5" s="6">
        <v>379</v>
      </c>
      <c r="M5" s="6">
        <v>416</v>
      </c>
      <c r="N5" s="6">
        <v>444</v>
      </c>
      <c r="P5" s="91">
        <f>N5-M5</f>
        <v>28</v>
      </c>
      <c r="Q5" s="87">
        <f>N5/M5-1</f>
        <v>6.7307692307692291E-2</v>
      </c>
      <c r="S5" s="91">
        <f>N5-G5</f>
        <v>179</v>
      </c>
      <c r="T5" s="23">
        <f>N5/G5*100</f>
        <v>167.54716981132077</v>
      </c>
      <c r="U5" s="23">
        <f>(N5/G5)^(1/6)*100-100</f>
        <v>8.9823535837372503</v>
      </c>
      <c r="W5" s="91">
        <f>N5-B5</f>
        <v>211</v>
      </c>
      <c r="X5" s="23">
        <f>N5/B5*100</f>
        <v>190.55793991416309</v>
      </c>
      <c r="Y5" s="23">
        <f>(N5/B5)^(1/11)*100-100</f>
        <v>6.0368955712297776</v>
      </c>
    </row>
    <row r="6" spans="1:25" ht="15" customHeight="1" x14ac:dyDescent="0.2">
      <c r="A6" s="7" t="s">
        <v>2</v>
      </c>
      <c r="B6" s="8">
        <v>98</v>
      </c>
      <c r="C6" s="8">
        <v>110</v>
      </c>
      <c r="D6" s="8">
        <v>109</v>
      </c>
      <c r="E6" s="8">
        <v>111</v>
      </c>
      <c r="F6" s="8">
        <v>108</v>
      </c>
      <c r="G6" s="8">
        <v>113</v>
      </c>
      <c r="H6" s="8">
        <v>111</v>
      </c>
      <c r="I6" s="9">
        <v>128</v>
      </c>
      <c r="J6" s="9">
        <v>127</v>
      </c>
      <c r="K6" s="9">
        <v>131</v>
      </c>
      <c r="L6" s="9">
        <v>136</v>
      </c>
      <c r="M6" s="9">
        <v>145</v>
      </c>
      <c r="N6" s="9">
        <v>150</v>
      </c>
      <c r="P6" s="92">
        <f>N6-M6</f>
        <v>5</v>
      </c>
      <c r="Q6" s="88">
        <f>N6/M6-1</f>
        <v>3.4482758620689724E-2</v>
      </c>
      <c r="S6" s="92">
        <f t="shared" ref="S6:S19" si="0">N6-G6</f>
        <v>37</v>
      </c>
      <c r="T6" s="25">
        <f t="shared" ref="T6:T19" si="1">N6/G6*100</f>
        <v>132.74336283185841</v>
      </c>
      <c r="U6" s="25">
        <f t="shared" ref="U6:U19" si="2">(N6/G6)^(1/6)*100-100</f>
        <v>4.8339949469420986</v>
      </c>
      <c r="W6" s="92">
        <f t="shared" ref="W6:W19" si="3">N6-B6</f>
        <v>52</v>
      </c>
      <c r="X6" s="25">
        <f t="shared" ref="X6:X19" si="4">N6/B6*100</f>
        <v>153.0612244897959</v>
      </c>
      <c r="Y6" s="25">
        <f t="shared" ref="Y6:Y19" si="5">(N6/B6)^(1/11)*100-100</f>
        <v>3.9455557973365245</v>
      </c>
    </row>
    <row r="7" spans="1:25" ht="15" customHeight="1" x14ac:dyDescent="0.2">
      <c r="A7" s="10" t="s">
        <v>3</v>
      </c>
      <c r="B7" s="8">
        <v>7</v>
      </c>
      <c r="C7" s="8">
        <v>15</v>
      </c>
      <c r="D7" s="8">
        <v>15</v>
      </c>
      <c r="E7" s="8">
        <v>15</v>
      </c>
      <c r="F7" s="8">
        <v>15</v>
      </c>
      <c r="G7" s="8">
        <v>9</v>
      </c>
      <c r="H7" s="8">
        <v>15</v>
      </c>
      <c r="I7" s="9">
        <v>19</v>
      </c>
      <c r="J7" s="9">
        <v>16</v>
      </c>
      <c r="K7" s="9">
        <v>12</v>
      </c>
      <c r="L7" s="9">
        <v>16</v>
      </c>
      <c r="M7" s="9">
        <v>18</v>
      </c>
      <c r="N7" s="9">
        <v>23</v>
      </c>
      <c r="P7" s="92">
        <f t="shared" ref="P7:P19" si="6">N7-M7</f>
        <v>5</v>
      </c>
      <c r="Q7" s="88">
        <f t="shared" ref="Q7:Q19" si="7">N7/M7-1</f>
        <v>0.27777777777777768</v>
      </c>
      <c r="S7" s="92">
        <f t="shared" si="0"/>
        <v>14</v>
      </c>
      <c r="T7" s="25">
        <f t="shared" si="1"/>
        <v>255.55555555555554</v>
      </c>
      <c r="U7" s="25">
        <f t="shared" si="2"/>
        <v>16.926842223422582</v>
      </c>
      <c r="W7" s="92">
        <f t="shared" si="3"/>
        <v>16</v>
      </c>
      <c r="X7" s="25">
        <f t="shared" si="4"/>
        <v>328.57142857142856</v>
      </c>
      <c r="Y7" s="25">
        <f t="shared" si="5"/>
        <v>11.4208186586566</v>
      </c>
    </row>
    <row r="8" spans="1:25" ht="15" customHeight="1" x14ac:dyDescent="0.2">
      <c r="A8" s="10" t="s">
        <v>4</v>
      </c>
      <c r="B8" s="8">
        <v>12</v>
      </c>
      <c r="C8" s="8">
        <v>11</v>
      </c>
      <c r="D8" s="8">
        <v>11</v>
      </c>
      <c r="E8" s="8">
        <v>8</v>
      </c>
      <c r="F8" s="8">
        <v>9</v>
      </c>
      <c r="G8" s="8">
        <v>4</v>
      </c>
      <c r="H8" s="8">
        <v>7</v>
      </c>
      <c r="I8" s="9">
        <v>10</v>
      </c>
      <c r="J8" s="9">
        <v>10</v>
      </c>
      <c r="K8" s="9">
        <v>13</v>
      </c>
      <c r="L8" s="9">
        <v>15</v>
      </c>
      <c r="M8" s="9">
        <v>12</v>
      </c>
      <c r="N8" s="9">
        <v>12</v>
      </c>
      <c r="P8" s="92">
        <f t="shared" si="6"/>
        <v>0</v>
      </c>
      <c r="Q8" s="88">
        <f t="shared" si="7"/>
        <v>0</v>
      </c>
      <c r="S8" s="92">
        <f t="shared" si="0"/>
        <v>8</v>
      </c>
      <c r="T8" s="25">
        <f t="shared" si="1"/>
        <v>300</v>
      </c>
      <c r="U8" s="25">
        <f t="shared" si="2"/>
        <v>20.093695517600281</v>
      </c>
      <c r="W8" s="92">
        <f t="shared" si="3"/>
        <v>0</v>
      </c>
      <c r="X8" s="25">
        <f t="shared" si="4"/>
        <v>100</v>
      </c>
      <c r="Y8" s="25">
        <f t="shared" si="5"/>
        <v>0</v>
      </c>
    </row>
    <row r="9" spans="1:25" ht="15" customHeight="1" x14ac:dyDescent="0.2">
      <c r="A9" s="10" t="s">
        <v>5</v>
      </c>
      <c r="B9" s="8">
        <v>9</v>
      </c>
      <c r="C9" s="8">
        <v>14</v>
      </c>
      <c r="D9" s="8">
        <v>15</v>
      </c>
      <c r="E9" s="8">
        <v>8</v>
      </c>
      <c r="F9" s="8">
        <v>13</v>
      </c>
      <c r="G9" s="8">
        <v>16</v>
      </c>
      <c r="H9" s="8">
        <v>16</v>
      </c>
      <c r="I9" s="9">
        <v>21</v>
      </c>
      <c r="J9" s="9">
        <v>25</v>
      </c>
      <c r="K9" s="9">
        <v>23</v>
      </c>
      <c r="L9" s="9">
        <v>18</v>
      </c>
      <c r="M9" s="9">
        <v>21</v>
      </c>
      <c r="N9" s="9">
        <v>24</v>
      </c>
      <c r="P9" s="92">
        <f t="shared" si="6"/>
        <v>3</v>
      </c>
      <c r="Q9" s="88">
        <f t="shared" si="7"/>
        <v>0.14285714285714279</v>
      </c>
      <c r="S9" s="92">
        <f t="shared" si="0"/>
        <v>8</v>
      </c>
      <c r="T9" s="25">
        <f t="shared" si="1"/>
        <v>150</v>
      </c>
      <c r="U9" s="25">
        <f t="shared" si="2"/>
        <v>6.9913193933662967</v>
      </c>
      <c r="W9" s="92">
        <f t="shared" si="3"/>
        <v>15</v>
      </c>
      <c r="X9" s="25">
        <f t="shared" si="4"/>
        <v>266.66666666666663</v>
      </c>
      <c r="Y9" s="25">
        <f t="shared" si="5"/>
        <v>9.3262446085218329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1</v>
      </c>
      <c r="G10" s="8">
        <v>1</v>
      </c>
      <c r="H10" s="8">
        <v>1</v>
      </c>
      <c r="I10" s="9">
        <v>2</v>
      </c>
      <c r="J10" s="9">
        <v>2</v>
      </c>
      <c r="K10" s="9">
        <v>2</v>
      </c>
      <c r="L10" s="9">
        <v>1</v>
      </c>
      <c r="M10" s="9">
        <v>1</v>
      </c>
      <c r="N10" s="9" t="s">
        <v>64</v>
      </c>
      <c r="P10" s="92" t="e">
        <f t="shared" si="6"/>
        <v>#VALUE!</v>
      </c>
      <c r="Q10" s="88" t="e">
        <f t="shared" si="7"/>
        <v>#VALUE!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4</v>
      </c>
      <c r="C11" s="8">
        <v>5</v>
      </c>
      <c r="D11" s="8">
        <v>4</v>
      </c>
      <c r="E11" s="8">
        <v>6</v>
      </c>
      <c r="F11" s="8">
        <v>8</v>
      </c>
      <c r="G11" s="8">
        <v>6</v>
      </c>
      <c r="H11" s="8">
        <v>7</v>
      </c>
      <c r="I11" s="9">
        <v>7</v>
      </c>
      <c r="J11" s="9">
        <v>6</v>
      </c>
      <c r="K11" s="9">
        <v>6</v>
      </c>
      <c r="L11" s="9">
        <v>8</v>
      </c>
      <c r="M11" s="9">
        <v>10</v>
      </c>
      <c r="N11" s="9">
        <v>10</v>
      </c>
      <c r="P11" s="92">
        <f t="shared" si="6"/>
        <v>0</v>
      </c>
      <c r="Q11" s="88">
        <f t="shared" si="7"/>
        <v>0</v>
      </c>
      <c r="S11" s="92">
        <f t="shared" si="0"/>
        <v>4</v>
      </c>
      <c r="T11" s="25">
        <f t="shared" si="1"/>
        <v>166.66666666666669</v>
      </c>
      <c r="U11" s="25">
        <f t="shared" si="2"/>
        <v>8.8866888787002978</v>
      </c>
      <c r="W11" s="92">
        <f t="shared" si="3"/>
        <v>6</v>
      </c>
      <c r="X11" s="25">
        <f t="shared" si="4"/>
        <v>250</v>
      </c>
      <c r="Y11" s="25">
        <f t="shared" si="5"/>
        <v>8.6866904242483827</v>
      </c>
    </row>
    <row r="12" spans="1:25" ht="15" customHeight="1" x14ac:dyDescent="0.2">
      <c r="A12" s="10" t="s">
        <v>8</v>
      </c>
      <c r="B12" s="8">
        <v>3</v>
      </c>
      <c r="C12" s="8">
        <v>4</v>
      </c>
      <c r="D12" s="8">
        <v>4</v>
      </c>
      <c r="E12" s="8">
        <v>2</v>
      </c>
      <c r="F12" s="8">
        <v>4</v>
      </c>
      <c r="G12" s="8">
        <v>4</v>
      </c>
      <c r="H12" s="8">
        <v>5</v>
      </c>
      <c r="I12" s="9">
        <v>6</v>
      </c>
      <c r="J12" s="9">
        <v>6</v>
      </c>
      <c r="K12" s="9">
        <v>6</v>
      </c>
      <c r="L12" s="9">
        <v>6</v>
      </c>
      <c r="M12" s="9">
        <v>10</v>
      </c>
      <c r="N12" s="9">
        <v>9</v>
      </c>
      <c r="P12" s="92">
        <f t="shared" si="6"/>
        <v>-1</v>
      </c>
      <c r="Q12" s="88">
        <f t="shared" si="7"/>
        <v>-9.9999999999999978E-2</v>
      </c>
      <c r="S12" s="92">
        <f t="shared" si="0"/>
        <v>5</v>
      </c>
      <c r="T12" s="25">
        <f t="shared" si="1"/>
        <v>225</v>
      </c>
      <c r="U12" s="25">
        <f t="shared" si="2"/>
        <v>14.47142425533319</v>
      </c>
      <c r="W12" s="92">
        <f t="shared" si="3"/>
        <v>6</v>
      </c>
      <c r="X12" s="25">
        <f t="shared" si="4"/>
        <v>300</v>
      </c>
      <c r="Y12" s="25">
        <f t="shared" si="5"/>
        <v>10.503150339646666</v>
      </c>
    </row>
    <row r="13" spans="1:25" ht="15" customHeight="1" x14ac:dyDescent="0.2">
      <c r="A13" s="10" t="s">
        <v>9</v>
      </c>
      <c r="B13" s="8">
        <v>9</v>
      </c>
      <c r="C13" s="8">
        <v>9</v>
      </c>
      <c r="D13" s="8">
        <v>9</v>
      </c>
      <c r="E13" s="8">
        <v>6</v>
      </c>
      <c r="F13" s="8">
        <v>6</v>
      </c>
      <c r="G13" s="8">
        <v>8</v>
      </c>
      <c r="H13" s="8">
        <v>8</v>
      </c>
      <c r="I13" s="9">
        <v>7</v>
      </c>
      <c r="J13" s="9">
        <v>9</v>
      </c>
      <c r="K13" s="9">
        <v>9</v>
      </c>
      <c r="L13" s="9">
        <v>8</v>
      </c>
      <c r="M13" s="9">
        <v>9</v>
      </c>
      <c r="N13" s="9">
        <v>9</v>
      </c>
      <c r="P13" s="92">
        <f t="shared" si="6"/>
        <v>0</v>
      </c>
      <c r="Q13" s="88">
        <f t="shared" si="7"/>
        <v>0</v>
      </c>
      <c r="S13" s="92">
        <f t="shared" si="0"/>
        <v>1</v>
      </c>
      <c r="T13" s="25">
        <f t="shared" si="1"/>
        <v>112.5</v>
      </c>
      <c r="U13" s="25">
        <f t="shared" si="2"/>
        <v>1.9824451327752826</v>
      </c>
      <c r="W13" s="92">
        <f t="shared" si="3"/>
        <v>0</v>
      </c>
      <c r="X13" s="25">
        <f t="shared" si="4"/>
        <v>100</v>
      </c>
      <c r="Y13" s="25">
        <f t="shared" si="5"/>
        <v>0</v>
      </c>
    </row>
    <row r="14" spans="1:25" ht="15" customHeight="1" x14ac:dyDescent="0.2">
      <c r="A14" s="10" t="s">
        <v>10</v>
      </c>
      <c r="B14" s="8">
        <v>7</v>
      </c>
      <c r="C14" s="8">
        <v>7</v>
      </c>
      <c r="D14" s="8">
        <v>7</v>
      </c>
      <c r="E14" s="8">
        <v>7</v>
      </c>
      <c r="F14" s="8">
        <v>6</v>
      </c>
      <c r="G14" s="8">
        <v>7</v>
      </c>
      <c r="H14" s="8">
        <v>5</v>
      </c>
      <c r="I14" s="9">
        <v>5</v>
      </c>
      <c r="J14" s="9">
        <v>5</v>
      </c>
      <c r="K14" s="9">
        <v>8</v>
      </c>
      <c r="L14" s="9">
        <v>9</v>
      </c>
      <c r="M14" s="9">
        <v>12</v>
      </c>
      <c r="N14" s="9">
        <v>13</v>
      </c>
      <c r="P14" s="92">
        <f t="shared" si="6"/>
        <v>1</v>
      </c>
      <c r="Q14" s="88">
        <f t="shared" si="7"/>
        <v>8.3333333333333259E-2</v>
      </c>
      <c r="S14" s="92">
        <f t="shared" si="0"/>
        <v>6</v>
      </c>
      <c r="T14" s="25">
        <f t="shared" si="1"/>
        <v>185.71428571428572</v>
      </c>
      <c r="U14" s="25">
        <f t="shared" si="2"/>
        <v>10.868341796872144</v>
      </c>
      <c r="W14" s="92">
        <f t="shared" si="3"/>
        <v>6</v>
      </c>
      <c r="X14" s="25">
        <f t="shared" si="4"/>
        <v>185.71428571428572</v>
      </c>
      <c r="Y14" s="25">
        <f t="shared" si="5"/>
        <v>5.7889929541003795</v>
      </c>
    </row>
    <row r="15" spans="1:25" ht="15" customHeight="1" x14ac:dyDescent="0.2">
      <c r="A15" s="10" t="s">
        <v>11</v>
      </c>
      <c r="B15" s="8">
        <v>2</v>
      </c>
      <c r="C15" s="8">
        <v>1</v>
      </c>
      <c r="D15" s="8">
        <v>1</v>
      </c>
      <c r="E15" s="8">
        <v>1</v>
      </c>
      <c r="F15" s="8">
        <v>2</v>
      </c>
      <c r="G15" s="8">
        <v>3</v>
      </c>
      <c r="H15" s="8">
        <v>1</v>
      </c>
      <c r="I15" s="9">
        <v>1</v>
      </c>
      <c r="J15" s="9">
        <v>4</v>
      </c>
      <c r="K15" s="9">
        <v>4</v>
      </c>
      <c r="L15" s="9">
        <v>4</v>
      </c>
      <c r="M15" s="9">
        <v>4</v>
      </c>
      <c r="N15" s="9">
        <v>4</v>
      </c>
      <c r="P15" s="92">
        <f t="shared" si="6"/>
        <v>0</v>
      </c>
      <c r="Q15" s="88">
        <f t="shared" si="7"/>
        <v>0</v>
      </c>
      <c r="S15" s="92">
        <f t="shared" si="0"/>
        <v>1</v>
      </c>
      <c r="T15" s="25">
        <f t="shared" si="1"/>
        <v>133.33333333333331</v>
      </c>
      <c r="U15" s="25">
        <f t="shared" si="2"/>
        <v>4.9115063421648131</v>
      </c>
      <c r="W15" s="92">
        <f t="shared" si="3"/>
        <v>2</v>
      </c>
      <c r="X15" s="25">
        <f t="shared" si="4"/>
        <v>200</v>
      </c>
      <c r="Y15" s="25">
        <f t="shared" si="5"/>
        <v>6.5041089439962718</v>
      </c>
    </row>
    <row r="16" spans="1:25" ht="15" customHeight="1" x14ac:dyDescent="0.2">
      <c r="A16" s="10" t="s">
        <v>12</v>
      </c>
      <c r="B16" s="8">
        <v>43</v>
      </c>
      <c r="C16" s="8">
        <v>47</v>
      </c>
      <c r="D16" s="8">
        <v>48</v>
      </c>
      <c r="E16" s="8">
        <v>50</v>
      </c>
      <c r="F16" s="8">
        <v>51</v>
      </c>
      <c r="G16" s="8">
        <v>50</v>
      </c>
      <c r="H16" s="8">
        <v>52</v>
      </c>
      <c r="I16" s="9">
        <v>69</v>
      </c>
      <c r="J16" s="9">
        <v>75</v>
      </c>
      <c r="K16" s="9">
        <v>85</v>
      </c>
      <c r="L16" s="9">
        <v>95</v>
      </c>
      <c r="M16" s="9">
        <v>112</v>
      </c>
      <c r="N16" s="9">
        <v>121</v>
      </c>
      <c r="P16" s="92">
        <f t="shared" si="6"/>
        <v>9</v>
      </c>
      <c r="Q16" s="88">
        <f t="shared" si="7"/>
        <v>8.0357142857142794E-2</v>
      </c>
      <c r="S16" s="92">
        <f t="shared" si="0"/>
        <v>71</v>
      </c>
      <c r="T16" s="25">
        <f t="shared" si="1"/>
        <v>242</v>
      </c>
      <c r="U16" s="25">
        <f t="shared" si="2"/>
        <v>15.869525282418977</v>
      </c>
      <c r="W16" s="92">
        <f t="shared" si="3"/>
        <v>78</v>
      </c>
      <c r="X16" s="25">
        <f t="shared" si="4"/>
        <v>281.39534883720933</v>
      </c>
      <c r="Y16" s="25">
        <f t="shared" si="5"/>
        <v>9.8618713183744831</v>
      </c>
    </row>
    <row r="17" spans="1:25" ht="15" customHeight="1" x14ac:dyDescent="0.2">
      <c r="A17" s="10" t="s">
        <v>13</v>
      </c>
      <c r="B17" s="8">
        <v>9</v>
      </c>
      <c r="C17" s="8">
        <v>11</v>
      </c>
      <c r="D17" s="8">
        <v>12</v>
      </c>
      <c r="E17" s="8">
        <v>15</v>
      </c>
      <c r="F17" s="8">
        <v>17</v>
      </c>
      <c r="G17" s="8">
        <v>15</v>
      </c>
      <c r="H17" s="8">
        <v>13</v>
      </c>
      <c r="I17" s="9">
        <v>16</v>
      </c>
      <c r="J17" s="9">
        <v>18</v>
      </c>
      <c r="K17" s="9">
        <v>17</v>
      </c>
      <c r="L17" s="9">
        <v>16</v>
      </c>
      <c r="M17" s="9">
        <v>15</v>
      </c>
      <c r="N17" s="9">
        <v>18</v>
      </c>
      <c r="P17" s="92">
        <f t="shared" si="6"/>
        <v>3</v>
      </c>
      <c r="Q17" s="88">
        <f t="shared" si="7"/>
        <v>0.19999999999999996</v>
      </c>
      <c r="S17" s="92">
        <f t="shared" si="0"/>
        <v>3</v>
      </c>
      <c r="T17" s="25">
        <f t="shared" si="1"/>
        <v>120</v>
      </c>
      <c r="U17" s="25">
        <f t="shared" si="2"/>
        <v>3.0853320886444493</v>
      </c>
      <c r="W17" s="92">
        <f t="shared" si="3"/>
        <v>9</v>
      </c>
      <c r="X17" s="25">
        <f t="shared" si="4"/>
        <v>200</v>
      </c>
      <c r="Y17" s="25">
        <f t="shared" si="5"/>
        <v>6.5041089439962718</v>
      </c>
    </row>
    <row r="18" spans="1:25" ht="15" customHeight="1" x14ac:dyDescent="0.2">
      <c r="A18" s="10" t="s">
        <v>14</v>
      </c>
      <c r="B18" s="8">
        <v>7</v>
      </c>
      <c r="C18" s="8">
        <v>11</v>
      </c>
      <c r="D18" s="8">
        <v>12</v>
      </c>
      <c r="E18" s="8">
        <v>12</v>
      </c>
      <c r="F18" s="8">
        <v>8</v>
      </c>
      <c r="G18" s="8">
        <v>10</v>
      </c>
      <c r="H18" s="8">
        <v>14</v>
      </c>
      <c r="I18" s="9">
        <v>18</v>
      </c>
      <c r="J18" s="9">
        <v>18</v>
      </c>
      <c r="K18" s="9">
        <v>18</v>
      </c>
      <c r="L18" s="9">
        <v>15</v>
      </c>
      <c r="M18" s="9">
        <v>15</v>
      </c>
      <c r="N18" s="9">
        <v>17</v>
      </c>
      <c r="P18" s="92">
        <f t="shared" si="6"/>
        <v>2</v>
      </c>
      <c r="Q18" s="88">
        <f t="shared" si="7"/>
        <v>0.1333333333333333</v>
      </c>
      <c r="S18" s="92">
        <f t="shared" si="0"/>
        <v>7</v>
      </c>
      <c r="T18" s="25">
        <f t="shared" si="1"/>
        <v>170</v>
      </c>
      <c r="U18" s="25">
        <f t="shared" si="2"/>
        <v>9.2466563299461626</v>
      </c>
      <c r="W18" s="92">
        <f t="shared" si="3"/>
        <v>10</v>
      </c>
      <c r="X18" s="25">
        <f t="shared" si="4"/>
        <v>242.85714285714283</v>
      </c>
      <c r="Y18" s="25">
        <f t="shared" si="5"/>
        <v>8.40065298197446</v>
      </c>
    </row>
    <row r="19" spans="1:25" ht="15" customHeight="1" x14ac:dyDescent="0.2">
      <c r="A19" s="10" t="s">
        <v>15</v>
      </c>
      <c r="B19" s="8">
        <v>23</v>
      </c>
      <c r="C19" s="8">
        <v>25</v>
      </c>
      <c r="D19" s="8">
        <v>22</v>
      </c>
      <c r="E19" s="8">
        <v>18</v>
      </c>
      <c r="F19" s="8">
        <v>21</v>
      </c>
      <c r="G19" s="8">
        <v>19</v>
      </c>
      <c r="H19" s="8">
        <v>23</v>
      </c>
      <c r="I19" s="9">
        <v>26</v>
      </c>
      <c r="J19" s="9">
        <v>31</v>
      </c>
      <c r="K19" s="9">
        <v>31</v>
      </c>
      <c r="L19" s="9">
        <v>32</v>
      </c>
      <c r="M19" s="9">
        <v>32</v>
      </c>
      <c r="N19" s="9">
        <v>34</v>
      </c>
      <c r="P19" s="92">
        <f t="shared" si="6"/>
        <v>2</v>
      </c>
      <c r="Q19" s="88">
        <f t="shared" si="7"/>
        <v>6.25E-2</v>
      </c>
      <c r="S19" s="92">
        <f t="shared" si="0"/>
        <v>15</v>
      </c>
      <c r="T19" s="25">
        <f t="shared" si="1"/>
        <v>178.94736842105263</v>
      </c>
      <c r="U19" s="25">
        <f t="shared" si="2"/>
        <v>10.184596605519204</v>
      </c>
      <c r="W19" s="92">
        <f t="shared" si="3"/>
        <v>11</v>
      </c>
      <c r="X19" s="25">
        <f t="shared" si="4"/>
        <v>147.82608695652172</v>
      </c>
      <c r="Y19" s="25">
        <f t="shared" si="5"/>
        <v>3.6172152904529611</v>
      </c>
    </row>
    <row r="20" spans="1:25" ht="15" customHeight="1" x14ac:dyDescent="0.2">
      <c r="A20" s="123"/>
      <c r="S20" s="38" t="s">
        <v>70</v>
      </c>
      <c r="W20" s="38" t="s">
        <v>70</v>
      </c>
    </row>
    <row r="21" spans="1:25" ht="15" customHeight="1" x14ac:dyDescent="0.2"/>
    <row r="22" spans="1:25" ht="15" customHeight="1" x14ac:dyDescent="0.2">
      <c r="A22" s="39" t="s">
        <v>332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5" ht="7.5" customHeight="1" x14ac:dyDescent="0.2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25" ht="15" customHeight="1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2"/>
      <c r="J24" s="3"/>
      <c r="K24" s="2"/>
      <c r="N24" s="3" t="s">
        <v>73</v>
      </c>
    </row>
    <row r="25" spans="1:25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3">
        <v>2019</v>
      </c>
      <c r="L25" s="43">
        <v>2020</v>
      </c>
      <c r="M25" s="43">
        <v>2021</v>
      </c>
      <c r="N25" s="43">
        <v>2022</v>
      </c>
    </row>
    <row r="26" spans="1:25" ht="15" customHeight="1" x14ac:dyDescent="0.2">
      <c r="A26" s="4" t="s">
        <v>1</v>
      </c>
      <c r="B26" s="22">
        <f>B5/B$5*100</f>
        <v>100</v>
      </c>
      <c r="C26" s="22">
        <f t="shared" ref="C26:N26" si="8">C5/C$5*100</f>
        <v>100</v>
      </c>
      <c r="D26" s="22">
        <f t="shared" si="8"/>
        <v>100</v>
      </c>
      <c r="E26" s="22">
        <f t="shared" si="8"/>
        <v>100</v>
      </c>
      <c r="F26" s="22">
        <f t="shared" si="8"/>
        <v>100</v>
      </c>
      <c r="G26" s="22">
        <f t="shared" si="8"/>
        <v>100</v>
      </c>
      <c r="H26" s="22">
        <f t="shared" si="8"/>
        <v>100</v>
      </c>
      <c r="I26" s="23">
        <f t="shared" si="8"/>
        <v>100</v>
      </c>
      <c r="J26" s="23">
        <f t="shared" si="8"/>
        <v>100</v>
      </c>
      <c r="K26" s="23">
        <f t="shared" si="8"/>
        <v>100</v>
      </c>
      <c r="L26" s="23">
        <f t="shared" si="8"/>
        <v>100</v>
      </c>
      <c r="M26" s="23">
        <f t="shared" si="8"/>
        <v>100</v>
      </c>
      <c r="N26" s="23">
        <f t="shared" si="8"/>
        <v>100</v>
      </c>
    </row>
    <row r="27" spans="1:25" ht="15" customHeight="1" x14ac:dyDescent="0.2">
      <c r="A27" s="7" t="s">
        <v>2</v>
      </c>
      <c r="B27" s="24">
        <f>B6/B$5*100</f>
        <v>42.06008583690987</v>
      </c>
      <c r="C27" s="24">
        <f t="shared" ref="C27:N27" si="9">C6/C$5*100</f>
        <v>40.74074074074074</v>
      </c>
      <c r="D27" s="24">
        <f t="shared" si="9"/>
        <v>40.520446096654275</v>
      </c>
      <c r="E27" s="24">
        <f t="shared" si="9"/>
        <v>42.857142857142854</v>
      </c>
      <c r="F27" s="24">
        <f t="shared" si="9"/>
        <v>40.148698884758367</v>
      </c>
      <c r="G27" s="24">
        <f t="shared" si="9"/>
        <v>42.641509433962263</v>
      </c>
      <c r="H27" s="24">
        <f t="shared" si="9"/>
        <v>39.928057553956833</v>
      </c>
      <c r="I27" s="25">
        <f t="shared" si="9"/>
        <v>38.208955223880601</v>
      </c>
      <c r="J27" s="25">
        <f t="shared" si="9"/>
        <v>36.079545454545453</v>
      </c>
      <c r="K27" s="25">
        <f t="shared" si="9"/>
        <v>35.890410958904113</v>
      </c>
      <c r="L27" s="25">
        <f t="shared" si="9"/>
        <v>35.88390501319261</v>
      </c>
      <c r="M27" s="25">
        <f t="shared" si="9"/>
        <v>34.855769230769226</v>
      </c>
      <c r="N27" s="25">
        <f t="shared" si="9"/>
        <v>33.783783783783782</v>
      </c>
    </row>
    <row r="28" spans="1:25" ht="15" customHeight="1" x14ac:dyDescent="0.2">
      <c r="A28" s="10" t="s">
        <v>3</v>
      </c>
      <c r="B28" s="24">
        <f t="shared" ref="B28:B40" si="10">B7/B$5*100</f>
        <v>3.0042918454935621</v>
      </c>
      <c r="C28" s="24">
        <f t="shared" ref="C28:N28" si="11">C7/C$5*100</f>
        <v>5.5555555555555554</v>
      </c>
      <c r="D28" s="24">
        <f t="shared" si="11"/>
        <v>5.5762081784386615</v>
      </c>
      <c r="E28" s="24">
        <f t="shared" si="11"/>
        <v>5.7915057915057915</v>
      </c>
      <c r="F28" s="24">
        <f t="shared" si="11"/>
        <v>5.5762081784386615</v>
      </c>
      <c r="G28" s="24">
        <f t="shared" si="11"/>
        <v>3.3962264150943398</v>
      </c>
      <c r="H28" s="24">
        <f t="shared" si="11"/>
        <v>5.3956834532374103</v>
      </c>
      <c r="I28" s="25">
        <f t="shared" si="11"/>
        <v>5.6716417910447765</v>
      </c>
      <c r="J28" s="25">
        <f t="shared" si="11"/>
        <v>4.5454545454545459</v>
      </c>
      <c r="K28" s="25">
        <f t="shared" si="11"/>
        <v>3.2876712328767121</v>
      </c>
      <c r="L28" s="25">
        <f t="shared" si="11"/>
        <v>4.2216358839050132</v>
      </c>
      <c r="M28" s="25">
        <f t="shared" si="11"/>
        <v>4.3269230769230766</v>
      </c>
      <c r="N28" s="25">
        <f t="shared" si="11"/>
        <v>5.1801801801801801</v>
      </c>
    </row>
    <row r="29" spans="1:25" ht="15" customHeight="1" x14ac:dyDescent="0.2">
      <c r="A29" s="10" t="s">
        <v>4</v>
      </c>
      <c r="B29" s="24">
        <f t="shared" si="10"/>
        <v>5.1502145922746783</v>
      </c>
      <c r="C29" s="24">
        <f t="shared" ref="C29:N29" si="12">C8/C$5*100</f>
        <v>4.0740740740740744</v>
      </c>
      <c r="D29" s="24">
        <f t="shared" si="12"/>
        <v>4.0892193308550189</v>
      </c>
      <c r="E29" s="24">
        <f t="shared" si="12"/>
        <v>3.0888030888030888</v>
      </c>
      <c r="F29" s="24">
        <f t="shared" si="12"/>
        <v>3.3457249070631967</v>
      </c>
      <c r="G29" s="24">
        <f t="shared" si="12"/>
        <v>1.5094339622641511</v>
      </c>
      <c r="H29" s="24">
        <f t="shared" si="12"/>
        <v>2.5179856115107913</v>
      </c>
      <c r="I29" s="25">
        <f t="shared" si="12"/>
        <v>2.9850746268656714</v>
      </c>
      <c r="J29" s="25">
        <f t="shared" si="12"/>
        <v>2.8409090909090908</v>
      </c>
      <c r="K29" s="25">
        <f t="shared" si="12"/>
        <v>3.5616438356164384</v>
      </c>
      <c r="L29" s="25">
        <f t="shared" si="12"/>
        <v>3.9577836411609502</v>
      </c>
      <c r="M29" s="25">
        <f t="shared" si="12"/>
        <v>2.8846153846153846</v>
      </c>
      <c r="N29" s="25">
        <f t="shared" si="12"/>
        <v>2.7027027027027026</v>
      </c>
    </row>
    <row r="30" spans="1:25" ht="15" customHeight="1" x14ac:dyDescent="0.2">
      <c r="A30" s="10" t="s">
        <v>5</v>
      </c>
      <c r="B30" s="24">
        <f t="shared" si="10"/>
        <v>3.8626609442060089</v>
      </c>
      <c r="C30" s="24">
        <f t="shared" ref="C30:N30" si="13">C9/C$5*100</f>
        <v>5.1851851851851851</v>
      </c>
      <c r="D30" s="24">
        <f t="shared" si="13"/>
        <v>5.5762081784386615</v>
      </c>
      <c r="E30" s="24">
        <f t="shared" si="13"/>
        <v>3.0888030888030888</v>
      </c>
      <c r="F30" s="24">
        <f t="shared" si="13"/>
        <v>4.8327137546468402</v>
      </c>
      <c r="G30" s="24">
        <f t="shared" si="13"/>
        <v>6.0377358490566042</v>
      </c>
      <c r="H30" s="24">
        <f t="shared" si="13"/>
        <v>5.755395683453238</v>
      </c>
      <c r="I30" s="25">
        <f t="shared" si="13"/>
        <v>6.2686567164179099</v>
      </c>
      <c r="J30" s="25">
        <f t="shared" si="13"/>
        <v>7.1022727272727275</v>
      </c>
      <c r="K30" s="25">
        <f t="shared" si="13"/>
        <v>6.3013698630136989</v>
      </c>
      <c r="L30" s="25">
        <f t="shared" si="13"/>
        <v>4.7493403693931393</v>
      </c>
      <c r="M30" s="25">
        <f t="shared" si="13"/>
        <v>5.0480769230769234</v>
      </c>
      <c r="N30" s="25">
        <f t="shared" si="13"/>
        <v>5.4054054054054053</v>
      </c>
    </row>
    <row r="31" spans="1:25" ht="15" customHeight="1" x14ac:dyDescent="0.2">
      <c r="A31" s="10" t="s">
        <v>6</v>
      </c>
      <c r="B31" s="24" t="e">
        <f t="shared" si="10"/>
        <v>#VALUE!</v>
      </c>
      <c r="C31" s="24" t="e">
        <f t="shared" ref="C31:N31" si="14">C10/C$5*100</f>
        <v>#VALUE!</v>
      </c>
      <c r="D31" s="24" t="e">
        <f t="shared" si="14"/>
        <v>#VALUE!</v>
      </c>
      <c r="E31" s="24" t="e">
        <f t="shared" si="14"/>
        <v>#VALUE!</v>
      </c>
      <c r="F31" s="24">
        <f t="shared" si="14"/>
        <v>0.37174721189591076</v>
      </c>
      <c r="G31" s="24">
        <f t="shared" si="14"/>
        <v>0.37735849056603776</v>
      </c>
      <c r="H31" s="24">
        <f t="shared" si="14"/>
        <v>0.35971223021582738</v>
      </c>
      <c r="I31" s="25">
        <f t="shared" si="14"/>
        <v>0.59701492537313439</v>
      </c>
      <c r="J31" s="25">
        <f t="shared" si="14"/>
        <v>0.56818181818181823</v>
      </c>
      <c r="K31" s="25">
        <f t="shared" si="14"/>
        <v>0.54794520547945202</v>
      </c>
      <c r="L31" s="25">
        <f t="shared" si="14"/>
        <v>0.26385224274406333</v>
      </c>
      <c r="M31" s="25">
        <f t="shared" si="14"/>
        <v>0.24038461538461539</v>
      </c>
      <c r="N31" s="25" t="e">
        <f t="shared" si="14"/>
        <v>#VALUE!</v>
      </c>
    </row>
    <row r="32" spans="1:25" ht="15" customHeight="1" x14ac:dyDescent="0.2">
      <c r="A32" s="10" t="s">
        <v>7</v>
      </c>
      <c r="B32" s="24">
        <f t="shared" si="10"/>
        <v>1.7167381974248928</v>
      </c>
      <c r="C32" s="24">
        <f t="shared" ref="C32:N32" si="15">C11/C$5*100</f>
        <v>1.8518518518518516</v>
      </c>
      <c r="D32" s="24">
        <f t="shared" si="15"/>
        <v>1.486988847583643</v>
      </c>
      <c r="E32" s="24">
        <f t="shared" si="15"/>
        <v>2.3166023166023164</v>
      </c>
      <c r="F32" s="24">
        <f t="shared" si="15"/>
        <v>2.9739776951672861</v>
      </c>
      <c r="G32" s="24">
        <f t="shared" si="15"/>
        <v>2.2641509433962264</v>
      </c>
      <c r="H32" s="24">
        <f t="shared" si="15"/>
        <v>2.5179856115107913</v>
      </c>
      <c r="I32" s="25">
        <f t="shared" si="15"/>
        <v>2.0895522388059704</v>
      </c>
      <c r="J32" s="25">
        <f t="shared" si="15"/>
        <v>1.7045454545454544</v>
      </c>
      <c r="K32" s="25">
        <f t="shared" si="15"/>
        <v>1.6438356164383561</v>
      </c>
      <c r="L32" s="25">
        <f t="shared" si="15"/>
        <v>2.1108179419525066</v>
      </c>
      <c r="M32" s="25">
        <f t="shared" si="15"/>
        <v>2.4038461538461542</v>
      </c>
      <c r="N32" s="25">
        <f t="shared" si="15"/>
        <v>2.2522522522522523</v>
      </c>
    </row>
    <row r="33" spans="1:14" ht="15" customHeight="1" x14ac:dyDescent="0.2">
      <c r="A33" s="10" t="s">
        <v>8</v>
      </c>
      <c r="B33" s="24">
        <f t="shared" si="10"/>
        <v>1.2875536480686696</v>
      </c>
      <c r="C33" s="24">
        <f t="shared" ref="C33:N33" si="16">C12/C$5*100</f>
        <v>1.4814814814814816</v>
      </c>
      <c r="D33" s="24">
        <f t="shared" si="16"/>
        <v>1.486988847583643</v>
      </c>
      <c r="E33" s="24">
        <f t="shared" si="16"/>
        <v>0.77220077220077221</v>
      </c>
      <c r="F33" s="24">
        <f t="shared" si="16"/>
        <v>1.486988847583643</v>
      </c>
      <c r="G33" s="24">
        <f t="shared" si="16"/>
        <v>1.5094339622641511</v>
      </c>
      <c r="H33" s="24">
        <f t="shared" si="16"/>
        <v>1.7985611510791366</v>
      </c>
      <c r="I33" s="25">
        <f t="shared" si="16"/>
        <v>1.791044776119403</v>
      </c>
      <c r="J33" s="25">
        <f t="shared" si="16"/>
        <v>1.7045454545454544</v>
      </c>
      <c r="K33" s="25">
        <f t="shared" si="16"/>
        <v>1.6438356164383561</v>
      </c>
      <c r="L33" s="25">
        <f t="shared" si="16"/>
        <v>1.5831134564643801</v>
      </c>
      <c r="M33" s="25">
        <f t="shared" si="16"/>
        <v>2.4038461538461542</v>
      </c>
      <c r="N33" s="25">
        <f t="shared" si="16"/>
        <v>2.0270270270270272</v>
      </c>
    </row>
    <row r="34" spans="1:14" ht="15" customHeight="1" x14ac:dyDescent="0.2">
      <c r="A34" s="10" t="s">
        <v>9</v>
      </c>
      <c r="B34" s="24">
        <f t="shared" si="10"/>
        <v>3.8626609442060089</v>
      </c>
      <c r="C34" s="24">
        <f t="shared" ref="C34:N34" si="17">C13/C$5*100</f>
        <v>3.3333333333333335</v>
      </c>
      <c r="D34" s="24">
        <f t="shared" si="17"/>
        <v>3.3457249070631967</v>
      </c>
      <c r="E34" s="24">
        <f t="shared" si="17"/>
        <v>2.3166023166023164</v>
      </c>
      <c r="F34" s="24">
        <f t="shared" si="17"/>
        <v>2.2304832713754648</v>
      </c>
      <c r="G34" s="24">
        <f t="shared" si="17"/>
        <v>3.0188679245283021</v>
      </c>
      <c r="H34" s="24">
        <f t="shared" si="17"/>
        <v>2.877697841726619</v>
      </c>
      <c r="I34" s="25">
        <f t="shared" si="17"/>
        <v>2.0895522388059704</v>
      </c>
      <c r="J34" s="25">
        <f t="shared" si="17"/>
        <v>2.5568181818181821</v>
      </c>
      <c r="K34" s="25">
        <f t="shared" si="17"/>
        <v>2.4657534246575343</v>
      </c>
      <c r="L34" s="25">
        <f t="shared" si="17"/>
        <v>2.1108179419525066</v>
      </c>
      <c r="M34" s="25">
        <f t="shared" si="17"/>
        <v>2.1634615384615383</v>
      </c>
      <c r="N34" s="25">
        <f t="shared" si="17"/>
        <v>2.0270270270270272</v>
      </c>
    </row>
    <row r="35" spans="1:14" ht="15" customHeight="1" x14ac:dyDescent="0.2">
      <c r="A35" s="10" t="s">
        <v>10</v>
      </c>
      <c r="B35" s="24">
        <f t="shared" si="10"/>
        <v>3.0042918454935621</v>
      </c>
      <c r="C35" s="24">
        <f t="shared" ref="C35:N35" si="18">C14/C$5*100</f>
        <v>2.5925925925925926</v>
      </c>
      <c r="D35" s="24">
        <f t="shared" si="18"/>
        <v>2.6022304832713754</v>
      </c>
      <c r="E35" s="24">
        <f t="shared" si="18"/>
        <v>2.7027027027027026</v>
      </c>
      <c r="F35" s="24">
        <f t="shared" si="18"/>
        <v>2.2304832713754648</v>
      </c>
      <c r="G35" s="24">
        <f t="shared" si="18"/>
        <v>2.6415094339622645</v>
      </c>
      <c r="H35" s="24">
        <f t="shared" si="18"/>
        <v>1.7985611510791366</v>
      </c>
      <c r="I35" s="25">
        <f t="shared" si="18"/>
        <v>1.4925373134328357</v>
      </c>
      <c r="J35" s="25">
        <f t="shared" si="18"/>
        <v>1.4204545454545454</v>
      </c>
      <c r="K35" s="25">
        <f t="shared" si="18"/>
        <v>2.1917808219178081</v>
      </c>
      <c r="L35" s="25">
        <f t="shared" si="18"/>
        <v>2.3746701846965697</v>
      </c>
      <c r="M35" s="25">
        <f t="shared" si="18"/>
        <v>2.8846153846153846</v>
      </c>
      <c r="N35" s="25">
        <f t="shared" si="18"/>
        <v>2.9279279279279278</v>
      </c>
    </row>
    <row r="36" spans="1:14" ht="15" customHeight="1" x14ac:dyDescent="0.2">
      <c r="A36" s="10" t="s">
        <v>11</v>
      </c>
      <c r="B36" s="24">
        <f t="shared" si="10"/>
        <v>0.85836909871244638</v>
      </c>
      <c r="C36" s="24">
        <f t="shared" ref="C36:N36" si="19">C15/C$5*100</f>
        <v>0.37037037037037041</v>
      </c>
      <c r="D36" s="24">
        <f t="shared" si="19"/>
        <v>0.37174721189591076</v>
      </c>
      <c r="E36" s="24">
        <f t="shared" si="19"/>
        <v>0.38610038610038611</v>
      </c>
      <c r="F36" s="24">
        <f t="shared" si="19"/>
        <v>0.74349442379182151</v>
      </c>
      <c r="G36" s="24">
        <f t="shared" si="19"/>
        <v>1.1320754716981132</v>
      </c>
      <c r="H36" s="24">
        <f t="shared" si="19"/>
        <v>0.35971223021582738</v>
      </c>
      <c r="I36" s="25">
        <f t="shared" si="19"/>
        <v>0.29850746268656719</v>
      </c>
      <c r="J36" s="25">
        <f t="shared" si="19"/>
        <v>1.1363636363636365</v>
      </c>
      <c r="K36" s="25">
        <f t="shared" si="19"/>
        <v>1.095890410958904</v>
      </c>
      <c r="L36" s="25">
        <f t="shared" si="19"/>
        <v>1.0554089709762533</v>
      </c>
      <c r="M36" s="25">
        <f t="shared" si="19"/>
        <v>0.96153846153846156</v>
      </c>
      <c r="N36" s="25">
        <f t="shared" si="19"/>
        <v>0.90090090090090091</v>
      </c>
    </row>
    <row r="37" spans="1:14" ht="15" customHeight="1" x14ac:dyDescent="0.2">
      <c r="A37" s="10" t="s">
        <v>12</v>
      </c>
      <c r="B37" s="24">
        <f t="shared" si="10"/>
        <v>18.454935622317599</v>
      </c>
      <c r="C37" s="24">
        <f t="shared" ref="C37:N37" si="20">C16/C$5*100</f>
        <v>17.407407407407408</v>
      </c>
      <c r="D37" s="24">
        <f t="shared" si="20"/>
        <v>17.843866171003718</v>
      </c>
      <c r="E37" s="24">
        <f t="shared" si="20"/>
        <v>19.305019305019304</v>
      </c>
      <c r="F37" s="24">
        <f t="shared" si="20"/>
        <v>18.959107806691449</v>
      </c>
      <c r="G37" s="24">
        <f t="shared" si="20"/>
        <v>18.867924528301888</v>
      </c>
      <c r="H37" s="24">
        <f t="shared" si="20"/>
        <v>18.705035971223023</v>
      </c>
      <c r="I37" s="25">
        <f t="shared" si="20"/>
        <v>20.597014925373134</v>
      </c>
      <c r="J37" s="25">
        <f t="shared" si="20"/>
        <v>21.306818181818183</v>
      </c>
      <c r="K37" s="25">
        <f t="shared" si="20"/>
        <v>23.287671232876711</v>
      </c>
      <c r="L37" s="25">
        <f t="shared" si="20"/>
        <v>25.065963060686013</v>
      </c>
      <c r="M37" s="25">
        <f t="shared" si="20"/>
        <v>26.923076923076923</v>
      </c>
      <c r="N37" s="25">
        <f t="shared" si="20"/>
        <v>27.252252252252251</v>
      </c>
    </row>
    <row r="38" spans="1:14" ht="15" customHeight="1" x14ac:dyDescent="0.2">
      <c r="A38" s="10" t="s">
        <v>13</v>
      </c>
      <c r="B38" s="24">
        <f t="shared" si="10"/>
        <v>3.8626609442060089</v>
      </c>
      <c r="C38" s="24">
        <f t="shared" ref="C38:N38" si="21">C17/C$5*100</f>
        <v>4.0740740740740744</v>
      </c>
      <c r="D38" s="24">
        <f t="shared" si="21"/>
        <v>4.4609665427509295</v>
      </c>
      <c r="E38" s="24">
        <f t="shared" si="21"/>
        <v>5.7915057915057915</v>
      </c>
      <c r="F38" s="24">
        <f t="shared" si="21"/>
        <v>6.3197026022304827</v>
      </c>
      <c r="G38" s="24">
        <f t="shared" si="21"/>
        <v>5.6603773584905666</v>
      </c>
      <c r="H38" s="24">
        <f t="shared" si="21"/>
        <v>4.6762589928057556</v>
      </c>
      <c r="I38" s="25">
        <f t="shared" si="21"/>
        <v>4.7761194029850751</v>
      </c>
      <c r="J38" s="25">
        <f t="shared" si="21"/>
        <v>5.1136363636363642</v>
      </c>
      <c r="K38" s="25">
        <f t="shared" si="21"/>
        <v>4.6575342465753424</v>
      </c>
      <c r="L38" s="25">
        <f t="shared" si="21"/>
        <v>4.2216358839050132</v>
      </c>
      <c r="M38" s="25">
        <f t="shared" si="21"/>
        <v>3.6057692307692304</v>
      </c>
      <c r="N38" s="25">
        <f t="shared" si="21"/>
        <v>4.0540540540540544</v>
      </c>
    </row>
    <row r="39" spans="1:14" ht="15" customHeight="1" x14ac:dyDescent="0.2">
      <c r="A39" s="10" t="s">
        <v>14</v>
      </c>
      <c r="B39" s="24">
        <f t="shared" si="10"/>
        <v>3.0042918454935621</v>
      </c>
      <c r="C39" s="24">
        <f t="shared" ref="C39:N39" si="22">C18/C$5*100</f>
        <v>4.0740740740740744</v>
      </c>
      <c r="D39" s="24">
        <f t="shared" si="22"/>
        <v>4.4609665427509295</v>
      </c>
      <c r="E39" s="24">
        <f t="shared" si="22"/>
        <v>4.6332046332046328</v>
      </c>
      <c r="F39" s="24">
        <f t="shared" si="22"/>
        <v>2.9739776951672861</v>
      </c>
      <c r="G39" s="24">
        <f t="shared" si="22"/>
        <v>3.7735849056603774</v>
      </c>
      <c r="H39" s="24">
        <f t="shared" si="22"/>
        <v>5.0359712230215825</v>
      </c>
      <c r="I39" s="25">
        <f t="shared" si="22"/>
        <v>5.3731343283582085</v>
      </c>
      <c r="J39" s="25">
        <f t="shared" si="22"/>
        <v>5.1136363636363642</v>
      </c>
      <c r="K39" s="25">
        <f t="shared" si="22"/>
        <v>4.9315068493150687</v>
      </c>
      <c r="L39" s="25">
        <f t="shared" si="22"/>
        <v>3.9577836411609502</v>
      </c>
      <c r="M39" s="25">
        <f t="shared" si="22"/>
        <v>3.6057692307692304</v>
      </c>
      <c r="N39" s="25">
        <f t="shared" si="22"/>
        <v>3.8288288288288284</v>
      </c>
    </row>
    <row r="40" spans="1:14" ht="15" customHeight="1" x14ac:dyDescent="0.2">
      <c r="A40" s="10" t="s">
        <v>15</v>
      </c>
      <c r="B40" s="24">
        <f t="shared" si="10"/>
        <v>9.8712446351931327</v>
      </c>
      <c r="C40" s="24">
        <f t="shared" ref="C40:N40" si="23">C19/C$5*100</f>
        <v>9.2592592592592595</v>
      </c>
      <c r="D40" s="24">
        <f t="shared" si="23"/>
        <v>8.1784386617100377</v>
      </c>
      <c r="E40" s="24">
        <f t="shared" si="23"/>
        <v>6.9498069498069501</v>
      </c>
      <c r="F40" s="24">
        <f t="shared" si="23"/>
        <v>7.8066914498141262</v>
      </c>
      <c r="G40" s="24">
        <f t="shared" si="23"/>
        <v>7.1698113207547172</v>
      </c>
      <c r="H40" s="24">
        <f t="shared" si="23"/>
        <v>8.2733812949640289</v>
      </c>
      <c r="I40" s="25">
        <f t="shared" si="23"/>
        <v>7.7611940298507456</v>
      </c>
      <c r="J40" s="25">
        <f t="shared" si="23"/>
        <v>8.8068181818181817</v>
      </c>
      <c r="K40" s="25">
        <f t="shared" si="23"/>
        <v>8.493150684931507</v>
      </c>
      <c r="L40" s="25">
        <f t="shared" si="23"/>
        <v>8.4432717678100264</v>
      </c>
      <c r="M40" s="25">
        <f t="shared" si="23"/>
        <v>7.6923076923076925</v>
      </c>
      <c r="N40" s="25">
        <f t="shared" si="23"/>
        <v>7.6576576576576567</v>
      </c>
    </row>
    <row r="41" spans="1:14" ht="15" customHeight="1" x14ac:dyDescent="0.2">
      <c r="A41" s="123"/>
    </row>
    <row r="42" spans="1:14" ht="15" customHeight="1" x14ac:dyDescent="0.2"/>
    <row r="43" spans="1:14" ht="15" customHeight="1" x14ac:dyDescent="0.2"/>
    <row r="44" spans="1:14" ht="15" customHeight="1" x14ac:dyDescent="0.2"/>
    <row r="45" spans="1:14" ht="15" customHeight="1" x14ac:dyDescent="0.2"/>
    <row r="46" spans="1:14" ht="15" customHeight="1" x14ac:dyDescent="0.2"/>
    <row r="47" spans="1:14" ht="15" customHeight="1" x14ac:dyDescent="0.2"/>
    <row r="48" spans="1:14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9">
    <mergeCell ref="P2:Q3"/>
    <mergeCell ref="S2:U2"/>
    <mergeCell ref="W2:Y2"/>
    <mergeCell ref="S3:S4"/>
    <mergeCell ref="T3:T4"/>
    <mergeCell ref="U3:U4"/>
    <mergeCell ref="W3:W4"/>
    <mergeCell ref="X3:X4"/>
    <mergeCell ref="Y3:Y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N26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" style="38" customWidth="1"/>
    <col min="32" max="16384" width="9.140625" style="38"/>
  </cols>
  <sheetData>
    <row r="1" spans="1:32" s="40" customFormat="1" ht="18.75" customHeight="1" x14ac:dyDescent="0.25">
      <c r="A1" s="39" t="s">
        <v>333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58</v>
      </c>
      <c r="U4" s="213"/>
      <c r="V4" s="213"/>
      <c r="W4" s="213"/>
      <c r="X4" s="213"/>
      <c r="Y4" s="216"/>
      <c r="Z4" s="213" t="s">
        <v>23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34">
        <v>2018</v>
      </c>
      <c r="D5" s="134">
        <v>2019</v>
      </c>
      <c r="E5" s="157">
        <v>2020</v>
      </c>
      <c r="F5" s="186">
        <v>2021</v>
      </c>
      <c r="G5" s="157">
        <v>2022</v>
      </c>
      <c r="H5" s="96">
        <v>2017</v>
      </c>
      <c r="I5" s="84">
        <v>2018</v>
      </c>
      <c r="J5" s="84">
        <v>2019</v>
      </c>
      <c r="K5" s="157">
        <v>2020</v>
      </c>
      <c r="L5" s="186">
        <v>2021</v>
      </c>
      <c r="M5" s="157">
        <v>2022</v>
      </c>
      <c r="N5" s="96">
        <v>2017</v>
      </c>
      <c r="O5" s="84">
        <v>2018</v>
      </c>
      <c r="P5" s="84">
        <v>2019</v>
      </c>
      <c r="Q5" s="157">
        <v>2020</v>
      </c>
      <c r="R5" s="186">
        <v>2021</v>
      </c>
      <c r="S5" s="157">
        <v>2022</v>
      </c>
      <c r="T5" s="96">
        <v>2017</v>
      </c>
      <c r="U5" s="157">
        <v>2018</v>
      </c>
      <c r="V5" s="157">
        <v>2019</v>
      </c>
      <c r="W5" s="157">
        <v>2020</v>
      </c>
      <c r="X5" s="50">
        <v>2021</v>
      </c>
      <c r="Y5" s="97">
        <v>2022</v>
      </c>
      <c r="Z5" s="93">
        <v>2017</v>
      </c>
      <c r="AA5" s="84">
        <v>2018</v>
      </c>
      <c r="AB5" s="84">
        <v>2019</v>
      </c>
      <c r="AC5" s="50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335</v>
      </c>
      <c r="C6" s="5">
        <v>352</v>
      </c>
      <c r="D6" s="5">
        <v>365</v>
      </c>
      <c r="E6" s="5">
        <v>379</v>
      </c>
      <c r="F6" s="5">
        <v>416</v>
      </c>
      <c r="G6" s="5">
        <v>444</v>
      </c>
      <c r="H6" s="98">
        <v>43</v>
      </c>
      <c r="I6" s="5">
        <v>38</v>
      </c>
      <c r="J6" s="5">
        <v>41</v>
      </c>
      <c r="K6" s="5">
        <v>41</v>
      </c>
      <c r="L6" s="5">
        <v>37</v>
      </c>
      <c r="M6" s="5">
        <v>44</v>
      </c>
      <c r="N6" s="98">
        <v>163</v>
      </c>
      <c r="O6" s="5">
        <v>189</v>
      </c>
      <c r="P6" s="5">
        <v>193</v>
      </c>
      <c r="Q6" s="5">
        <v>196</v>
      </c>
      <c r="R6" s="5">
        <v>208</v>
      </c>
      <c r="S6" s="5">
        <v>206</v>
      </c>
      <c r="T6" s="98">
        <v>113</v>
      </c>
      <c r="U6" s="5">
        <v>107</v>
      </c>
      <c r="V6" s="5">
        <v>109</v>
      </c>
      <c r="W6" s="5">
        <v>114</v>
      </c>
      <c r="X6" s="6">
        <v>138</v>
      </c>
      <c r="Y6" s="99">
        <v>160</v>
      </c>
      <c r="Z6" s="94">
        <v>16</v>
      </c>
      <c r="AA6" s="6">
        <v>18</v>
      </c>
      <c r="AB6" s="6">
        <v>22</v>
      </c>
      <c r="AC6" s="6">
        <v>28</v>
      </c>
      <c r="AD6" s="6">
        <v>33</v>
      </c>
      <c r="AE6" s="6">
        <v>34</v>
      </c>
    </row>
    <row r="7" spans="1:32" ht="15" customHeight="1" x14ac:dyDescent="0.2">
      <c r="A7" s="7" t="s">
        <v>2</v>
      </c>
      <c r="B7" s="100">
        <v>128</v>
      </c>
      <c r="C7" s="8">
        <v>127</v>
      </c>
      <c r="D7" s="8">
        <v>131</v>
      </c>
      <c r="E7" s="8">
        <v>136</v>
      </c>
      <c r="F7" s="8">
        <v>145</v>
      </c>
      <c r="G7" s="8">
        <v>150</v>
      </c>
      <c r="H7" s="100">
        <v>11</v>
      </c>
      <c r="I7" s="8">
        <v>11</v>
      </c>
      <c r="J7" s="8">
        <v>8</v>
      </c>
      <c r="K7" s="8">
        <v>12</v>
      </c>
      <c r="L7" s="8">
        <v>12</v>
      </c>
      <c r="M7" s="8">
        <v>17</v>
      </c>
      <c r="N7" s="100">
        <v>58</v>
      </c>
      <c r="O7" s="8">
        <v>63</v>
      </c>
      <c r="P7" s="8">
        <v>68</v>
      </c>
      <c r="Q7" s="8">
        <v>62</v>
      </c>
      <c r="R7" s="8">
        <v>59</v>
      </c>
      <c r="S7" s="8">
        <v>58</v>
      </c>
      <c r="T7" s="100">
        <v>49</v>
      </c>
      <c r="U7" s="8">
        <v>42</v>
      </c>
      <c r="V7" s="8">
        <v>41</v>
      </c>
      <c r="W7" s="8">
        <v>45</v>
      </c>
      <c r="X7" s="9">
        <v>56</v>
      </c>
      <c r="Y7" s="101">
        <v>56</v>
      </c>
      <c r="Z7" s="95">
        <v>10</v>
      </c>
      <c r="AA7" s="9">
        <v>11</v>
      </c>
      <c r="AB7" s="9">
        <v>14</v>
      </c>
      <c r="AC7" s="9">
        <v>17</v>
      </c>
      <c r="AD7" s="9">
        <v>18</v>
      </c>
      <c r="AE7" s="9">
        <v>19</v>
      </c>
    </row>
    <row r="8" spans="1:32" ht="15" customHeight="1" x14ac:dyDescent="0.2">
      <c r="A8" s="10" t="s">
        <v>3</v>
      </c>
      <c r="B8" s="100">
        <v>19</v>
      </c>
      <c r="C8" s="8">
        <v>16</v>
      </c>
      <c r="D8" s="8">
        <v>12</v>
      </c>
      <c r="E8" s="8">
        <v>16</v>
      </c>
      <c r="F8" s="8">
        <v>18</v>
      </c>
      <c r="G8" s="8">
        <v>23</v>
      </c>
      <c r="H8" s="100">
        <v>4</v>
      </c>
      <c r="I8" s="8">
        <v>3</v>
      </c>
      <c r="J8" s="8">
        <v>1</v>
      </c>
      <c r="K8" s="8">
        <v>2</v>
      </c>
      <c r="L8" s="8">
        <v>1</v>
      </c>
      <c r="M8" s="8">
        <v>3</v>
      </c>
      <c r="N8" s="100">
        <v>10</v>
      </c>
      <c r="O8" s="8">
        <v>8</v>
      </c>
      <c r="P8" s="8">
        <v>6</v>
      </c>
      <c r="Q8" s="8">
        <v>9</v>
      </c>
      <c r="R8" s="8">
        <v>13</v>
      </c>
      <c r="S8" s="8">
        <v>13</v>
      </c>
      <c r="T8" s="100">
        <v>5</v>
      </c>
      <c r="U8" s="8">
        <v>5</v>
      </c>
      <c r="V8" s="8">
        <v>5</v>
      </c>
      <c r="W8" s="8">
        <v>5</v>
      </c>
      <c r="X8" s="9">
        <v>4</v>
      </c>
      <c r="Y8" s="101">
        <v>7</v>
      </c>
      <c r="Z8" s="95" t="s">
        <v>64</v>
      </c>
      <c r="AA8" s="9" t="s">
        <v>64</v>
      </c>
      <c r="AB8" s="9" t="s">
        <v>64</v>
      </c>
      <c r="AC8" s="9" t="s">
        <v>64</v>
      </c>
      <c r="AD8" s="9" t="s">
        <v>64</v>
      </c>
      <c r="AE8" s="9" t="s">
        <v>64</v>
      </c>
    </row>
    <row r="9" spans="1:32" ht="15" customHeight="1" x14ac:dyDescent="0.2">
      <c r="A9" s="10" t="s">
        <v>4</v>
      </c>
      <c r="B9" s="100">
        <v>10</v>
      </c>
      <c r="C9" s="8">
        <v>10</v>
      </c>
      <c r="D9" s="8">
        <v>13</v>
      </c>
      <c r="E9" s="8">
        <v>15</v>
      </c>
      <c r="F9" s="8">
        <v>12</v>
      </c>
      <c r="G9" s="8">
        <v>12</v>
      </c>
      <c r="H9" s="100">
        <v>2</v>
      </c>
      <c r="I9" s="8">
        <v>2</v>
      </c>
      <c r="J9" s="8">
        <v>4</v>
      </c>
      <c r="K9" s="8">
        <v>5</v>
      </c>
      <c r="L9" s="8">
        <v>3</v>
      </c>
      <c r="M9" s="8">
        <v>4</v>
      </c>
      <c r="N9" s="100">
        <v>5</v>
      </c>
      <c r="O9" s="8">
        <v>5</v>
      </c>
      <c r="P9" s="8">
        <v>6</v>
      </c>
      <c r="Q9" s="8">
        <v>6</v>
      </c>
      <c r="R9" s="8">
        <v>5</v>
      </c>
      <c r="S9" s="8">
        <v>4</v>
      </c>
      <c r="T9" s="100">
        <v>3</v>
      </c>
      <c r="U9" s="8">
        <v>3</v>
      </c>
      <c r="V9" s="8">
        <v>3</v>
      </c>
      <c r="W9" s="8">
        <v>4</v>
      </c>
      <c r="X9" s="9">
        <v>4</v>
      </c>
      <c r="Y9" s="101">
        <v>4</v>
      </c>
      <c r="Z9" s="95" t="s">
        <v>64</v>
      </c>
      <c r="AA9" s="9" t="s">
        <v>64</v>
      </c>
      <c r="AB9" s="9" t="s">
        <v>64</v>
      </c>
      <c r="AC9" s="9" t="s">
        <v>64</v>
      </c>
      <c r="AD9" s="9" t="s">
        <v>64</v>
      </c>
      <c r="AE9" s="9" t="s">
        <v>64</v>
      </c>
    </row>
    <row r="10" spans="1:32" ht="15" customHeight="1" x14ac:dyDescent="0.2">
      <c r="A10" s="10" t="s">
        <v>5</v>
      </c>
      <c r="B10" s="100">
        <v>21</v>
      </c>
      <c r="C10" s="8">
        <v>25</v>
      </c>
      <c r="D10" s="8">
        <v>23</v>
      </c>
      <c r="E10" s="8">
        <v>18</v>
      </c>
      <c r="F10" s="8">
        <v>21</v>
      </c>
      <c r="G10" s="8">
        <v>24</v>
      </c>
      <c r="H10" s="100">
        <v>7</v>
      </c>
      <c r="I10" s="8">
        <v>6</v>
      </c>
      <c r="J10" s="8">
        <v>6</v>
      </c>
      <c r="K10" s="8">
        <v>3</v>
      </c>
      <c r="L10" s="8">
        <v>3</v>
      </c>
      <c r="M10" s="8">
        <v>3</v>
      </c>
      <c r="N10" s="100">
        <v>8</v>
      </c>
      <c r="O10" s="8">
        <v>12</v>
      </c>
      <c r="P10" s="8">
        <v>9</v>
      </c>
      <c r="Q10" s="8">
        <v>8</v>
      </c>
      <c r="R10" s="8">
        <v>12</v>
      </c>
      <c r="S10" s="8">
        <v>10</v>
      </c>
      <c r="T10" s="100">
        <v>6</v>
      </c>
      <c r="U10" s="8">
        <v>7</v>
      </c>
      <c r="V10" s="8">
        <v>8</v>
      </c>
      <c r="W10" s="8">
        <v>7</v>
      </c>
      <c r="X10" s="9">
        <v>6</v>
      </c>
      <c r="Y10" s="101">
        <v>11</v>
      </c>
      <c r="Z10" s="95" t="s">
        <v>64</v>
      </c>
      <c r="AA10" s="9" t="s">
        <v>64</v>
      </c>
      <c r="AB10" s="9" t="s">
        <v>64</v>
      </c>
      <c r="AC10" s="9" t="s">
        <v>64</v>
      </c>
      <c r="AD10" s="9" t="s">
        <v>64</v>
      </c>
      <c r="AE10" s="9" t="s">
        <v>64</v>
      </c>
    </row>
    <row r="11" spans="1:32" ht="15" customHeight="1" x14ac:dyDescent="0.2">
      <c r="A11" s="10" t="s">
        <v>6</v>
      </c>
      <c r="B11" s="100">
        <v>2</v>
      </c>
      <c r="C11" s="8">
        <v>2</v>
      </c>
      <c r="D11" s="8">
        <v>2</v>
      </c>
      <c r="E11" s="8">
        <v>1</v>
      </c>
      <c r="F11" s="8">
        <v>1</v>
      </c>
      <c r="G11" s="8" t="s">
        <v>64</v>
      </c>
      <c r="H11" s="100" t="s">
        <v>64</v>
      </c>
      <c r="I11" s="8" t="s">
        <v>64</v>
      </c>
      <c r="J11" s="8" t="s">
        <v>64</v>
      </c>
      <c r="K11" s="8" t="s">
        <v>64</v>
      </c>
      <c r="L11" s="8" t="s">
        <v>64</v>
      </c>
      <c r="M11" s="8" t="s">
        <v>64</v>
      </c>
      <c r="N11" s="100">
        <v>1</v>
      </c>
      <c r="O11" s="8">
        <v>1</v>
      </c>
      <c r="P11" s="8">
        <v>1</v>
      </c>
      <c r="Q11" s="8" t="s">
        <v>64</v>
      </c>
      <c r="R11" s="8" t="s">
        <v>64</v>
      </c>
      <c r="S11" s="8" t="s">
        <v>64</v>
      </c>
      <c r="T11" s="100">
        <v>1</v>
      </c>
      <c r="U11" s="8">
        <v>1</v>
      </c>
      <c r="V11" s="8">
        <v>1</v>
      </c>
      <c r="W11" s="8">
        <v>1</v>
      </c>
      <c r="X11" s="9">
        <v>1</v>
      </c>
      <c r="Y11" s="101" t="s">
        <v>64</v>
      </c>
      <c r="Z11" s="95" t="s">
        <v>64</v>
      </c>
      <c r="AA11" s="9" t="s">
        <v>64</v>
      </c>
      <c r="AB11" s="9" t="s">
        <v>64</v>
      </c>
      <c r="AC11" s="9" t="s">
        <v>64</v>
      </c>
      <c r="AD11" s="9" t="s">
        <v>64</v>
      </c>
      <c r="AE11" s="9" t="s">
        <v>64</v>
      </c>
    </row>
    <row r="12" spans="1:32" ht="15" customHeight="1" x14ac:dyDescent="0.2">
      <c r="A12" s="10" t="s">
        <v>7</v>
      </c>
      <c r="B12" s="100">
        <v>7</v>
      </c>
      <c r="C12" s="8">
        <v>6</v>
      </c>
      <c r="D12" s="8">
        <v>6</v>
      </c>
      <c r="E12" s="8">
        <v>8</v>
      </c>
      <c r="F12" s="8">
        <v>10</v>
      </c>
      <c r="G12" s="8">
        <v>10</v>
      </c>
      <c r="H12" s="100">
        <v>1</v>
      </c>
      <c r="I12" s="8">
        <v>1</v>
      </c>
      <c r="J12" s="8">
        <v>1</v>
      </c>
      <c r="K12" s="8">
        <v>1</v>
      </c>
      <c r="L12" s="8">
        <v>1</v>
      </c>
      <c r="M12" s="8" t="s">
        <v>64</v>
      </c>
      <c r="N12" s="100">
        <v>5</v>
      </c>
      <c r="O12" s="8">
        <v>4</v>
      </c>
      <c r="P12" s="8">
        <v>4</v>
      </c>
      <c r="Q12" s="8">
        <v>7</v>
      </c>
      <c r="R12" s="8">
        <v>9</v>
      </c>
      <c r="S12" s="8">
        <v>9</v>
      </c>
      <c r="T12" s="100">
        <v>1</v>
      </c>
      <c r="U12" s="8">
        <v>1</v>
      </c>
      <c r="V12" s="8">
        <v>1</v>
      </c>
      <c r="W12" s="8" t="s">
        <v>64</v>
      </c>
      <c r="X12" s="9" t="s">
        <v>64</v>
      </c>
      <c r="Y12" s="101">
        <v>1</v>
      </c>
      <c r="Z12" s="95" t="s">
        <v>64</v>
      </c>
      <c r="AA12" s="9" t="s">
        <v>64</v>
      </c>
      <c r="AB12" s="9" t="s">
        <v>64</v>
      </c>
      <c r="AC12" s="9" t="s">
        <v>64</v>
      </c>
      <c r="AD12" s="9" t="s">
        <v>64</v>
      </c>
      <c r="AE12" s="9" t="s">
        <v>64</v>
      </c>
    </row>
    <row r="13" spans="1:32" ht="15" customHeight="1" x14ac:dyDescent="0.2">
      <c r="A13" s="10" t="s">
        <v>8</v>
      </c>
      <c r="B13" s="100">
        <v>6</v>
      </c>
      <c r="C13" s="8">
        <v>6</v>
      </c>
      <c r="D13" s="8">
        <v>6</v>
      </c>
      <c r="E13" s="8">
        <v>6</v>
      </c>
      <c r="F13" s="8">
        <v>10</v>
      </c>
      <c r="G13" s="8">
        <v>9</v>
      </c>
      <c r="H13" s="100" t="s">
        <v>64</v>
      </c>
      <c r="I13" s="8">
        <v>2</v>
      </c>
      <c r="J13" s="8">
        <v>3</v>
      </c>
      <c r="K13" s="8">
        <v>2</v>
      </c>
      <c r="L13" s="8">
        <v>1</v>
      </c>
      <c r="M13" s="8">
        <v>2</v>
      </c>
      <c r="N13" s="100">
        <v>5</v>
      </c>
      <c r="O13" s="8">
        <v>3</v>
      </c>
      <c r="P13" s="8">
        <v>2</v>
      </c>
      <c r="Q13" s="8">
        <v>3</v>
      </c>
      <c r="R13" s="8">
        <v>7</v>
      </c>
      <c r="S13" s="8">
        <v>6</v>
      </c>
      <c r="T13" s="100">
        <v>1</v>
      </c>
      <c r="U13" s="8">
        <v>1</v>
      </c>
      <c r="V13" s="8">
        <v>1</v>
      </c>
      <c r="W13" s="8">
        <v>1</v>
      </c>
      <c r="X13" s="9">
        <v>2</v>
      </c>
      <c r="Y13" s="101">
        <v>1</v>
      </c>
      <c r="Z13" s="95" t="s">
        <v>64</v>
      </c>
      <c r="AA13" s="9" t="s">
        <v>64</v>
      </c>
      <c r="AB13" s="9" t="s">
        <v>64</v>
      </c>
      <c r="AC13" s="9" t="s">
        <v>64</v>
      </c>
      <c r="AD13" s="9" t="s">
        <v>64</v>
      </c>
      <c r="AE13" s="9" t="s">
        <v>64</v>
      </c>
    </row>
    <row r="14" spans="1:32" ht="15" customHeight="1" x14ac:dyDescent="0.2">
      <c r="A14" s="10" t="s">
        <v>9</v>
      </c>
      <c r="B14" s="100">
        <v>7</v>
      </c>
      <c r="C14" s="8">
        <v>9</v>
      </c>
      <c r="D14" s="8">
        <v>9</v>
      </c>
      <c r="E14" s="8">
        <v>8</v>
      </c>
      <c r="F14" s="8">
        <v>9</v>
      </c>
      <c r="G14" s="8">
        <v>9</v>
      </c>
      <c r="H14" s="100">
        <v>2</v>
      </c>
      <c r="I14" s="8">
        <v>2</v>
      </c>
      <c r="J14" s="8">
        <v>1</v>
      </c>
      <c r="K14" s="8">
        <v>1</v>
      </c>
      <c r="L14" s="8">
        <v>1</v>
      </c>
      <c r="M14" s="8" t="s">
        <v>64</v>
      </c>
      <c r="N14" s="100">
        <v>3</v>
      </c>
      <c r="O14" s="8">
        <v>4</v>
      </c>
      <c r="P14" s="8">
        <v>6</v>
      </c>
      <c r="Q14" s="8">
        <v>4</v>
      </c>
      <c r="R14" s="8">
        <v>4</v>
      </c>
      <c r="S14" s="8">
        <v>4</v>
      </c>
      <c r="T14" s="100">
        <v>1</v>
      </c>
      <c r="U14" s="8">
        <v>2</v>
      </c>
      <c r="V14" s="8">
        <v>1</v>
      </c>
      <c r="W14" s="8">
        <v>2</v>
      </c>
      <c r="X14" s="9">
        <v>3</v>
      </c>
      <c r="Y14" s="101">
        <v>4</v>
      </c>
      <c r="Z14" s="95">
        <v>1</v>
      </c>
      <c r="AA14" s="9">
        <v>1</v>
      </c>
      <c r="AB14" s="9">
        <v>1</v>
      </c>
      <c r="AC14" s="9">
        <v>1</v>
      </c>
      <c r="AD14" s="9">
        <v>1</v>
      </c>
      <c r="AE14" s="9">
        <v>1</v>
      </c>
    </row>
    <row r="15" spans="1:32" ht="15" customHeight="1" x14ac:dyDescent="0.2">
      <c r="A15" s="10" t="s">
        <v>10</v>
      </c>
      <c r="B15" s="100">
        <v>5</v>
      </c>
      <c r="C15" s="8">
        <v>5</v>
      </c>
      <c r="D15" s="8">
        <v>8</v>
      </c>
      <c r="E15" s="8">
        <v>9</v>
      </c>
      <c r="F15" s="8">
        <v>12</v>
      </c>
      <c r="G15" s="8">
        <v>13</v>
      </c>
      <c r="H15" s="100">
        <v>1</v>
      </c>
      <c r="I15" s="8" t="s">
        <v>64</v>
      </c>
      <c r="J15" s="8" t="s">
        <v>64</v>
      </c>
      <c r="K15" s="8">
        <v>1</v>
      </c>
      <c r="L15" s="8">
        <v>1</v>
      </c>
      <c r="M15" s="8" t="s">
        <v>64</v>
      </c>
      <c r="N15" s="100">
        <v>3</v>
      </c>
      <c r="O15" s="8">
        <v>3</v>
      </c>
      <c r="P15" s="8">
        <v>5</v>
      </c>
      <c r="Q15" s="8">
        <v>6</v>
      </c>
      <c r="R15" s="8">
        <v>9</v>
      </c>
      <c r="S15" s="8">
        <v>9</v>
      </c>
      <c r="T15" s="100">
        <v>1</v>
      </c>
      <c r="U15" s="8">
        <v>2</v>
      </c>
      <c r="V15" s="8">
        <v>3</v>
      </c>
      <c r="W15" s="8">
        <v>1</v>
      </c>
      <c r="X15" s="9">
        <v>1</v>
      </c>
      <c r="Y15" s="101">
        <v>3</v>
      </c>
      <c r="Z15" s="95" t="s">
        <v>64</v>
      </c>
      <c r="AA15" s="9" t="s">
        <v>64</v>
      </c>
      <c r="AB15" s="9" t="s">
        <v>64</v>
      </c>
      <c r="AC15" s="9">
        <v>1</v>
      </c>
      <c r="AD15" s="9">
        <v>1</v>
      </c>
      <c r="AE15" s="9">
        <v>1</v>
      </c>
    </row>
    <row r="16" spans="1:32" ht="15" customHeight="1" x14ac:dyDescent="0.2">
      <c r="A16" s="10" t="s">
        <v>11</v>
      </c>
      <c r="B16" s="100">
        <v>1</v>
      </c>
      <c r="C16" s="8">
        <v>4</v>
      </c>
      <c r="D16" s="8">
        <v>4</v>
      </c>
      <c r="E16" s="8">
        <v>4</v>
      </c>
      <c r="F16" s="8">
        <v>4</v>
      </c>
      <c r="G16" s="8">
        <v>4</v>
      </c>
      <c r="H16" s="100" t="s">
        <v>64</v>
      </c>
      <c r="I16" s="8">
        <v>1</v>
      </c>
      <c r="J16" s="8">
        <v>1</v>
      </c>
      <c r="K16" s="8" t="s">
        <v>64</v>
      </c>
      <c r="L16" s="8" t="s">
        <v>64</v>
      </c>
      <c r="M16" s="8" t="s">
        <v>64</v>
      </c>
      <c r="N16" s="100">
        <v>1</v>
      </c>
      <c r="O16" s="8">
        <v>3</v>
      </c>
      <c r="P16" s="8">
        <v>2</v>
      </c>
      <c r="Q16" s="8">
        <v>4</v>
      </c>
      <c r="R16" s="8">
        <v>4</v>
      </c>
      <c r="S16" s="8">
        <v>3</v>
      </c>
      <c r="T16" s="100" t="s">
        <v>64</v>
      </c>
      <c r="U16" s="8" t="s">
        <v>64</v>
      </c>
      <c r="V16" s="8">
        <v>1</v>
      </c>
      <c r="W16" s="8" t="s">
        <v>64</v>
      </c>
      <c r="X16" s="9" t="s">
        <v>64</v>
      </c>
      <c r="Y16" s="101">
        <v>1</v>
      </c>
      <c r="Z16" s="95" t="s">
        <v>64</v>
      </c>
      <c r="AA16" s="9" t="s">
        <v>64</v>
      </c>
      <c r="AB16" s="9" t="s">
        <v>64</v>
      </c>
      <c r="AC16" s="9" t="s">
        <v>64</v>
      </c>
      <c r="AD16" s="9" t="s">
        <v>64</v>
      </c>
      <c r="AE16" s="9" t="s">
        <v>64</v>
      </c>
    </row>
    <row r="17" spans="1:31" ht="15" customHeight="1" x14ac:dyDescent="0.2">
      <c r="A17" s="10" t="s">
        <v>12</v>
      </c>
      <c r="B17" s="100">
        <v>69</v>
      </c>
      <c r="C17" s="8">
        <v>75</v>
      </c>
      <c r="D17" s="8">
        <v>85</v>
      </c>
      <c r="E17" s="8">
        <v>95</v>
      </c>
      <c r="F17" s="8">
        <v>112</v>
      </c>
      <c r="G17" s="8">
        <v>121</v>
      </c>
      <c r="H17" s="100">
        <v>10</v>
      </c>
      <c r="I17" s="8">
        <v>5</v>
      </c>
      <c r="J17" s="8">
        <v>6</v>
      </c>
      <c r="K17" s="8">
        <v>7</v>
      </c>
      <c r="L17" s="8">
        <v>9</v>
      </c>
      <c r="M17" s="8">
        <v>10</v>
      </c>
      <c r="N17" s="100">
        <v>28</v>
      </c>
      <c r="O17" s="8">
        <v>37</v>
      </c>
      <c r="P17" s="8">
        <v>45</v>
      </c>
      <c r="Q17" s="8">
        <v>48</v>
      </c>
      <c r="R17" s="8">
        <v>48</v>
      </c>
      <c r="S17" s="8">
        <v>47</v>
      </c>
      <c r="T17" s="100">
        <v>27</v>
      </c>
      <c r="U17" s="8">
        <v>28</v>
      </c>
      <c r="V17" s="8">
        <v>28</v>
      </c>
      <c r="W17" s="8">
        <v>32</v>
      </c>
      <c r="X17" s="9">
        <v>43</v>
      </c>
      <c r="Y17" s="101">
        <v>52</v>
      </c>
      <c r="Z17" s="95">
        <v>4</v>
      </c>
      <c r="AA17" s="9">
        <v>5</v>
      </c>
      <c r="AB17" s="9">
        <v>6</v>
      </c>
      <c r="AC17" s="9">
        <v>8</v>
      </c>
      <c r="AD17" s="9">
        <v>12</v>
      </c>
      <c r="AE17" s="9">
        <v>12</v>
      </c>
    </row>
    <row r="18" spans="1:31" ht="15" customHeight="1" x14ac:dyDescent="0.2">
      <c r="A18" s="10" t="s">
        <v>13</v>
      </c>
      <c r="B18" s="100">
        <v>16</v>
      </c>
      <c r="C18" s="8">
        <v>18</v>
      </c>
      <c r="D18" s="8">
        <v>17</v>
      </c>
      <c r="E18" s="8">
        <v>16</v>
      </c>
      <c r="F18" s="8">
        <v>15</v>
      </c>
      <c r="G18" s="8">
        <v>18</v>
      </c>
      <c r="H18" s="100" t="s">
        <v>64</v>
      </c>
      <c r="I18" s="8">
        <v>2</v>
      </c>
      <c r="J18" s="8">
        <v>1</v>
      </c>
      <c r="K18" s="8">
        <v>1</v>
      </c>
      <c r="L18" s="8">
        <v>2</v>
      </c>
      <c r="M18" s="8">
        <v>2</v>
      </c>
      <c r="N18" s="100">
        <v>10</v>
      </c>
      <c r="O18" s="8">
        <v>11</v>
      </c>
      <c r="P18" s="8">
        <v>11</v>
      </c>
      <c r="Q18" s="8">
        <v>9</v>
      </c>
      <c r="R18" s="8">
        <v>7</v>
      </c>
      <c r="S18" s="8">
        <v>11</v>
      </c>
      <c r="T18" s="100">
        <v>5</v>
      </c>
      <c r="U18" s="8">
        <v>4</v>
      </c>
      <c r="V18" s="8">
        <v>4</v>
      </c>
      <c r="W18" s="8">
        <v>6</v>
      </c>
      <c r="X18" s="9">
        <v>6</v>
      </c>
      <c r="Y18" s="101">
        <v>5</v>
      </c>
      <c r="Z18" s="95">
        <v>1</v>
      </c>
      <c r="AA18" s="9">
        <v>1</v>
      </c>
      <c r="AB18" s="9">
        <v>1</v>
      </c>
      <c r="AC18" s="9" t="s">
        <v>64</v>
      </c>
      <c r="AD18" s="9" t="s">
        <v>64</v>
      </c>
      <c r="AE18" s="9" t="s">
        <v>64</v>
      </c>
    </row>
    <row r="19" spans="1:31" ht="15" customHeight="1" x14ac:dyDescent="0.2">
      <c r="A19" s="10" t="s">
        <v>14</v>
      </c>
      <c r="B19" s="100">
        <v>18</v>
      </c>
      <c r="C19" s="8">
        <v>18</v>
      </c>
      <c r="D19" s="8">
        <v>18</v>
      </c>
      <c r="E19" s="8">
        <v>15</v>
      </c>
      <c r="F19" s="8">
        <v>15</v>
      </c>
      <c r="G19" s="8">
        <v>17</v>
      </c>
      <c r="H19" s="100">
        <v>2</v>
      </c>
      <c r="I19" s="8">
        <v>2</v>
      </c>
      <c r="J19" s="8">
        <v>5</v>
      </c>
      <c r="K19" s="8">
        <v>1</v>
      </c>
      <c r="L19" s="8" t="s">
        <v>64</v>
      </c>
      <c r="M19" s="8">
        <v>1</v>
      </c>
      <c r="N19" s="100">
        <v>14</v>
      </c>
      <c r="O19" s="8">
        <v>13</v>
      </c>
      <c r="P19" s="8">
        <v>11</v>
      </c>
      <c r="Q19" s="8">
        <v>11</v>
      </c>
      <c r="R19" s="8">
        <v>10</v>
      </c>
      <c r="S19" s="8">
        <v>10</v>
      </c>
      <c r="T19" s="100">
        <v>2</v>
      </c>
      <c r="U19" s="8">
        <v>3</v>
      </c>
      <c r="V19" s="8">
        <v>2</v>
      </c>
      <c r="W19" s="8">
        <v>2</v>
      </c>
      <c r="X19" s="9">
        <v>4</v>
      </c>
      <c r="Y19" s="101">
        <v>5</v>
      </c>
      <c r="Z19" s="95" t="s">
        <v>64</v>
      </c>
      <c r="AA19" s="9" t="s">
        <v>64</v>
      </c>
      <c r="AB19" s="9" t="s">
        <v>64</v>
      </c>
      <c r="AC19" s="9">
        <v>1</v>
      </c>
      <c r="AD19" s="9">
        <v>1</v>
      </c>
      <c r="AE19" s="9">
        <v>1</v>
      </c>
    </row>
    <row r="20" spans="1:31" ht="15" customHeight="1" x14ac:dyDescent="0.2">
      <c r="A20" s="10" t="s">
        <v>15</v>
      </c>
      <c r="B20" s="100">
        <v>26</v>
      </c>
      <c r="C20" s="8">
        <v>31</v>
      </c>
      <c r="D20" s="8">
        <v>31</v>
      </c>
      <c r="E20" s="8">
        <v>32</v>
      </c>
      <c r="F20" s="8">
        <v>32</v>
      </c>
      <c r="G20" s="8">
        <v>34</v>
      </c>
      <c r="H20" s="100">
        <v>3</v>
      </c>
      <c r="I20" s="8">
        <v>1</v>
      </c>
      <c r="J20" s="8">
        <v>4</v>
      </c>
      <c r="K20" s="8">
        <v>5</v>
      </c>
      <c r="L20" s="8">
        <v>3</v>
      </c>
      <c r="M20" s="8">
        <v>2</v>
      </c>
      <c r="N20" s="100">
        <v>12</v>
      </c>
      <c r="O20" s="8">
        <v>22</v>
      </c>
      <c r="P20" s="8">
        <v>17</v>
      </c>
      <c r="Q20" s="8">
        <v>19</v>
      </c>
      <c r="R20" s="8">
        <v>21</v>
      </c>
      <c r="S20" s="8">
        <v>22</v>
      </c>
      <c r="T20" s="100">
        <v>11</v>
      </c>
      <c r="U20" s="8">
        <v>8</v>
      </c>
      <c r="V20" s="8">
        <v>10</v>
      </c>
      <c r="W20" s="8">
        <v>8</v>
      </c>
      <c r="X20" s="9">
        <v>8</v>
      </c>
      <c r="Y20" s="101">
        <v>10</v>
      </c>
      <c r="Z20" s="95" t="s">
        <v>64</v>
      </c>
      <c r="AA20" s="9" t="s">
        <v>64</v>
      </c>
      <c r="AB20" s="9" t="s">
        <v>64</v>
      </c>
      <c r="AC20" s="9" t="s">
        <v>64</v>
      </c>
      <c r="AD20" s="9" t="s">
        <v>64</v>
      </c>
      <c r="AE20" s="9" t="s">
        <v>64</v>
      </c>
    </row>
    <row r="21" spans="1:31" ht="15" customHeight="1" x14ac:dyDescent="0.2">
      <c r="A21" s="123"/>
      <c r="B21" s="123"/>
      <c r="C21" s="123"/>
      <c r="D21" s="123"/>
      <c r="E21" s="123"/>
      <c r="F21" s="123"/>
      <c r="G21" s="123"/>
    </row>
    <row r="22" spans="1:31" ht="15" customHeight="1" x14ac:dyDescent="0.2">
      <c r="A22" s="17"/>
      <c r="B22" s="17"/>
      <c r="C22" s="17"/>
      <c r="D22" s="17"/>
      <c r="E22" s="17"/>
      <c r="F22" s="17"/>
      <c r="G22" s="17"/>
    </row>
    <row r="23" spans="1:31" s="40" customFormat="1" ht="15" customHeight="1" x14ac:dyDescent="0.25">
      <c r="A23" s="39" t="s">
        <v>334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102"/>
      <c r="AD23" s="102"/>
      <c r="AE23" s="102"/>
    </row>
    <row r="24" spans="1:31" ht="7.5" customHeight="1" x14ac:dyDescent="0.2">
      <c r="A24" s="36"/>
      <c r="B24" s="36"/>
      <c r="C24" s="36"/>
      <c r="D24" s="36"/>
      <c r="E24" s="36"/>
      <c r="F24" s="36"/>
      <c r="G24" s="36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E25" s="3" t="s">
        <v>73</v>
      </c>
    </row>
    <row r="26" spans="1:31" ht="15" customHeight="1" x14ac:dyDescent="0.2">
      <c r="A26" s="217" t="s">
        <v>38</v>
      </c>
      <c r="B26" s="212" t="s">
        <v>25</v>
      </c>
      <c r="C26" s="213"/>
      <c r="D26" s="213"/>
      <c r="E26" s="213"/>
      <c r="F26" s="213"/>
      <c r="G26" s="216"/>
      <c r="H26" s="212" t="s">
        <v>41</v>
      </c>
      <c r="I26" s="213"/>
      <c r="J26" s="213"/>
      <c r="K26" s="213"/>
      <c r="L26" s="213"/>
      <c r="M26" s="216"/>
      <c r="N26" s="212" t="s">
        <v>57</v>
      </c>
      <c r="O26" s="213"/>
      <c r="P26" s="213"/>
      <c r="Q26" s="213"/>
      <c r="R26" s="213"/>
      <c r="S26" s="216"/>
      <c r="T26" s="212" t="s">
        <v>58</v>
      </c>
      <c r="U26" s="213"/>
      <c r="V26" s="213"/>
      <c r="W26" s="213"/>
      <c r="X26" s="213"/>
      <c r="Y26" s="216"/>
      <c r="Z26" s="213" t="s">
        <v>23</v>
      </c>
      <c r="AA26" s="213"/>
      <c r="AB26" s="213"/>
      <c r="AC26" s="213"/>
      <c r="AD26" s="213"/>
      <c r="AE26" s="213"/>
    </row>
    <row r="27" spans="1:31" ht="15" customHeight="1" thickBot="1" x14ac:dyDescent="0.25">
      <c r="A27" s="218"/>
      <c r="B27" s="96">
        <v>2017</v>
      </c>
      <c r="C27" s="157">
        <v>2018</v>
      </c>
      <c r="D27" s="157">
        <v>2019</v>
      </c>
      <c r="E27" s="157">
        <v>2020</v>
      </c>
      <c r="F27" s="186">
        <v>2021</v>
      </c>
      <c r="G27" s="157">
        <v>2022</v>
      </c>
      <c r="H27" s="96">
        <v>2017</v>
      </c>
      <c r="I27" s="157">
        <v>2018</v>
      </c>
      <c r="J27" s="157">
        <v>2019</v>
      </c>
      <c r="K27" s="157">
        <v>2020</v>
      </c>
      <c r="L27" s="186">
        <v>2021</v>
      </c>
      <c r="M27" s="157">
        <v>2022</v>
      </c>
      <c r="N27" s="96">
        <v>2017</v>
      </c>
      <c r="O27" s="157">
        <v>2018</v>
      </c>
      <c r="P27" s="157">
        <v>2019</v>
      </c>
      <c r="Q27" s="157">
        <v>2020</v>
      </c>
      <c r="R27" s="186">
        <v>2021</v>
      </c>
      <c r="S27" s="157">
        <v>2022</v>
      </c>
      <c r="T27" s="96">
        <v>2017</v>
      </c>
      <c r="U27" s="157">
        <v>2018</v>
      </c>
      <c r="V27" s="157">
        <v>2019</v>
      </c>
      <c r="W27" s="157">
        <v>2020</v>
      </c>
      <c r="X27" s="50">
        <v>2021</v>
      </c>
      <c r="Y27" s="97">
        <v>2022</v>
      </c>
      <c r="Z27" s="93">
        <v>2017</v>
      </c>
      <c r="AA27" s="157">
        <v>2018</v>
      </c>
      <c r="AB27" s="157">
        <v>2019</v>
      </c>
      <c r="AC27" s="50">
        <v>2020</v>
      </c>
      <c r="AD27" s="50">
        <v>2021</v>
      </c>
      <c r="AE27" s="50">
        <v>2022</v>
      </c>
    </row>
    <row r="28" spans="1:31" ht="15" customHeight="1" x14ac:dyDescent="0.2">
      <c r="A28" s="4" t="s">
        <v>1</v>
      </c>
      <c r="B28" s="103">
        <f t="shared" ref="B28:F42" si="0">B6/B$6*100</f>
        <v>100</v>
      </c>
      <c r="C28" s="22">
        <f t="shared" ref="C28:AE28" si="1">C6/C$6*100</f>
        <v>100</v>
      </c>
      <c r="D28" s="22">
        <f t="shared" si="1"/>
        <v>100</v>
      </c>
      <c r="E28" s="22">
        <f t="shared" si="1"/>
        <v>100</v>
      </c>
      <c r="F28" s="22">
        <f t="shared" si="1"/>
        <v>100</v>
      </c>
      <c r="G28" s="22">
        <f t="shared" si="1"/>
        <v>100</v>
      </c>
      <c r="H28" s="103">
        <f t="shared" si="1"/>
        <v>100</v>
      </c>
      <c r="I28" s="2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103">
        <f t="shared" si="1"/>
        <v>100</v>
      </c>
      <c r="O28" s="22">
        <f t="shared" si="1"/>
        <v>100</v>
      </c>
      <c r="P28" s="2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103">
        <f t="shared" si="1"/>
        <v>100</v>
      </c>
      <c r="U28" s="22">
        <f t="shared" si="1"/>
        <v>100</v>
      </c>
      <c r="V28" s="22">
        <f t="shared" si="1"/>
        <v>100</v>
      </c>
      <c r="W28" s="22">
        <f t="shared" si="1"/>
        <v>100</v>
      </c>
      <c r="X28" s="22">
        <f t="shared" si="1"/>
        <v>100</v>
      </c>
      <c r="Y28" s="104">
        <f t="shared" si="1"/>
        <v>100</v>
      </c>
      <c r="Z28" s="105">
        <f t="shared" si="1"/>
        <v>100</v>
      </c>
      <c r="AA28" s="23">
        <f t="shared" si="1"/>
        <v>100</v>
      </c>
      <c r="AB28" s="23">
        <f t="shared" si="1"/>
        <v>100</v>
      </c>
      <c r="AC28" s="23">
        <f t="shared" si="1"/>
        <v>100</v>
      </c>
      <c r="AD28" s="23">
        <f t="shared" si="1"/>
        <v>100</v>
      </c>
      <c r="AE28" s="23">
        <f t="shared" si="1"/>
        <v>100</v>
      </c>
    </row>
    <row r="29" spans="1:31" ht="15" customHeight="1" x14ac:dyDescent="0.2">
      <c r="A29" s="7" t="s">
        <v>2</v>
      </c>
      <c r="B29" s="106">
        <f t="shared" si="0"/>
        <v>38.208955223880601</v>
      </c>
      <c r="C29" s="24">
        <f t="shared" ref="C29:AE29" si="2">C7/C$6*100</f>
        <v>36.079545454545453</v>
      </c>
      <c r="D29" s="24">
        <f t="shared" si="2"/>
        <v>35.890410958904113</v>
      </c>
      <c r="E29" s="24">
        <f t="shared" si="2"/>
        <v>35.88390501319261</v>
      </c>
      <c r="F29" s="24">
        <f t="shared" si="2"/>
        <v>34.855769230769226</v>
      </c>
      <c r="G29" s="24">
        <f t="shared" si="2"/>
        <v>33.783783783783782</v>
      </c>
      <c r="H29" s="106">
        <f t="shared" si="2"/>
        <v>25.581395348837212</v>
      </c>
      <c r="I29" s="24">
        <f t="shared" si="2"/>
        <v>28.947368421052634</v>
      </c>
      <c r="J29" s="24">
        <f t="shared" si="2"/>
        <v>19.512195121951219</v>
      </c>
      <c r="K29" s="24">
        <f t="shared" si="2"/>
        <v>29.268292682926827</v>
      </c>
      <c r="L29" s="24">
        <f t="shared" si="2"/>
        <v>32.432432432432435</v>
      </c>
      <c r="M29" s="24">
        <f t="shared" si="2"/>
        <v>38.636363636363633</v>
      </c>
      <c r="N29" s="106">
        <f t="shared" si="2"/>
        <v>35.582822085889568</v>
      </c>
      <c r="O29" s="24">
        <f t="shared" si="2"/>
        <v>33.333333333333329</v>
      </c>
      <c r="P29" s="24">
        <f t="shared" si="2"/>
        <v>35.233160621761655</v>
      </c>
      <c r="Q29" s="24">
        <f t="shared" si="2"/>
        <v>31.632653061224492</v>
      </c>
      <c r="R29" s="24">
        <f t="shared" si="2"/>
        <v>28.365384615384613</v>
      </c>
      <c r="S29" s="24">
        <f t="shared" si="2"/>
        <v>28.155339805825243</v>
      </c>
      <c r="T29" s="106">
        <f t="shared" si="2"/>
        <v>43.362831858407077</v>
      </c>
      <c r="U29" s="24">
        <f t="shared" si="2"/>
        <v>39.252336448598129</v>
      </c>
      <c r="V29" s="24">
        <f t="shared" si="2"/>
        <v>37.61467889908257</v>
      </c>
      <c r="W29" s="24">
        <f t="shared" si="2"/>
        <v>39.473684210526315</v>
      </c>
      <c r="X29" s="24">
        <f t="shared" si="2"/>
        <v>40.579710144927539</v>
      </c>
      <c r="Y29" s="107">
        <f t="shared" si="2"/>
        <v>35</v>
      </c>
      <c r="Z29" s="108">
        <f t="shared" si="2"/>
        <v>62.5</v>
      </c>
      <c r="AA29" s="25">
        <f t="shared" si="2"/>
        <v>61.111111111111114</v>
      </c>
      <c r="AB29" s="25">
        <f t="shared" si="2"/>
        <v>63.636363636363633</v>
      </c>
      <c r="AC29" s="25">
        <f t="shared" si="2"/>
        <v>60.714285714285708</v>
      </c>
      <c r="AD29" s="25">
        <f t="shared" si="2"/>
        <v>54.54545454545454</v>
      </c>
      <c r="AE29" s="25">
        <f t="shared" si="2"/>
        <v>55.882352941176471</v>
      </c>
    </row>
    <row r="30" spans="1:31" ht="15" customHeight="1" x14ac:dyDescent="0.2">
      <c r="A30" s="10" t="s">
        <v>3</v>
      </c>
      <c r="B30" s="106">
        <f t="shared" si="0"/>
        <v>5.6716417910447765</v>
      </c>
      <c r="C30" s="24">
        <f t="shared" si="0"/>
        <v>4.5454545454545459</v>
      </c>
      <c r="D30" s="24">
        <f t="shared" si="0"/>
        <v>3.2876712328767121</v>
      </c>
      <c r="E30" s="24">
        <f t="shared" si="0"/>
        <v>4.2216358839050132</v>
      </c>
      <c r="F30" s="24">
        <f t="shared" si="0"/>
        <v>4.3269230769230766</v>
      </c>
      <c r="G30" s="24">
        <f t="shared" ref="G30:AE30" si="3">G8/G$6*100</f>
        <v>5.1801801801801801</v>
      </c>
      <c r="H30" s="106">
        <f t="shared" si="3"/>
        <v>9.3023255813953494</v>
      </c>
      <c r="I30" s="24">
        <f t="shared" si="3"/>
        <v>7.8947368421052628</v>
      </c>
      <c r="J30" s="24">
        <f t="shared" si="3"/>
        <v>2.4390243902439024</v>
      </c>
      <c r="K30" s="24">
        <f t="shared" si="3"/>
        <v>4.8780487804878048</v>
      </c>
      <c r="L30" s="24">
        <f t="shared" si="3"/>
        <v>2.7027027027027026</v>
      </c>
      <c r="M30" s="24">
        <f t="shared" si="3"/>
        <v>6.8181818181818175</v>
      </c>
      <c r="N30" s="106">
        <f t="shared" si="3"/>
        <v>6.1349693251533743</v>
      </c>
      <c r="O30" s="24">
        <f t="shared" si="3"/>
        <v>4.2328042328042326</v>
      </c>
      <c r="P30" s="24">
        <f t="shared" si="3"/>
        <v>3.1088082901554404</v>
      </c>
      <c r="Q30" s="24">
        <f t="shared" si="3"/>
        <v>4.591836734693878</v>
      </c>
      <c r="R30" s="24">
        <f t="shared" si="3"/>
        <v>6.25</v>
      </c>
      <c r="S30" s="24">
        <f t="shared" si="3"/>
        <v>6.3106796116504853</v>
      </c>
      <c r="T30" s="106">
        <f t="shared" si="3"/>
        <v>4.4247787610619467</v>
      </c>
      <c r="U30" s="24">
        <f t="shared" si="3"/>
        <v>4.6728971962616823</v>
      </c>
      <c r="V30" s="24">
        <f t="shared" si="3"/>
        <v>4.5871559633027523</v>
      </c>
      <c r="W30" s="24">
        <f t="shared" si="3"/>
        <v>4.3859649122807012</v>
      </c>
      <c r="X30" s="24">
        <f t="shared" si="3"/>
        <v>2.8985507246376812</v>
      </c>
      <c r="Y30" s="107">
        <f t="shared" si="3"/>
        <v>4.375</v>
      </c>
      <c r="Z30" s="108" t="e">
        <f t="shared" si="3"/>
        <v>#VALUE!</v>
      </c>
      <c r="AA30" s="25" t="e">
        <f t="shared" si="3"/>
        <v>#VALUE!</v>
      </c>
      <c r="AB30" s="25" t="e">
        <f t="shared" si="3"/>
        <v>#VALUE!</v>
      </c>
      <c r="AC30" s="25" t="e">
        <f t="shared" si="3"/>
        <v>#VALUE!</v>
      </c>
      <c r="AD30" s="25" t="e">
        <f t="shared" si="3"/>
        <v>#VALUE!</v>
      </c>
      <c r="AE30" s="25" t="e">
        <f t="shared" si="3"/>
        <v>#VALUE!</v>
      </c>
    </row>
    <row r="31" spans="1:31" ht="15" customHeight="1" x14ac:dyDescent="0.2">
      <c r="A31" s="10" t="s">
        <v>4</v>
      </c>
      <c r="B31" s="106">
        <f t="shared" si="0"/>
        <v>2.9850746268656714</v>
      </c>
      <c r="C31" s="24">
        <f t="shared" si="0"/>
        <v>2.8409090909090908</v>
      </c>
      <c r="D31" s="24">
        <f t="shared" si="0"/>
        <v>3.5616438356164384</v>
      </c>
      <c r="E31" s="24">
        <f t="shared" si="0"/>
        <v>3.9577836411609502</v>
      </c>
      <c r="F31" s="24">
        <f t="shared" si="0"/>
        <v>2.8846153846153846</v>
      </c>
      <c r="G31" s="24">
        <f t="shared" ref="G31:AE31" si="4">G9/G$6*100</f>
        <v>2.7027027027027026</v>
      </c>
      <c r="H31" s="106">
        <f t="shared" si="4"/>
        <v>4.6511627906976747</v>
      </c>
      <c r="I31" s="24">
        <f t="shared" si="4"/>
        <v>5.2631578947368416</v>
      </c>
      <c r="J31" s="24">
        <f t="shared" si="4"/>
        <v>9.7560975609756095</v>
      </c>
      <c r="K31" s="24">
        <f t="shared" si="4"/>
        <v>12.195121951219512</v>
      </c>
      <c r="L31" s="24">
        <f t="shared" si="4"/>
        <v>8.1081081081081088</v>
      </c>
      <c r="M31" s="24">
        <f t="shared" si="4"/>
        <v>9.0909090909090917</v>
      </c>
      <c r="N31" s="106">
        <f t="shared" si="4"/>
        <v>3.0674846625766872</v>
      </c>
      <c r="O31" s="24">
        <f t="shared" si="4"/>
        <v>2.6455026455026456</v>
      </c>
      <c r="P31" s="24">
        <f t="shared" si="4"/>
        <v>3.1088082901554404</v>
      </c>
      <c r="Q31" s="24">
        <f t="shared" si="4"/>
        <v>3.0612244897959182</v>
      </c>
      <c r="R31" s="24">
        <f t="shared" si="4"/>
        <v>2.4038461538461542</v>
      </c>
      <c r="S31" s="24">
        <f t="shared" si="4"/>
        <v>1.9417475728155338</v>
      </c>
      <c r="T31" s="106">
        <f t="shared" si="4"/>
        <v>2.6548672566371683</v>
      </c>
      <c r="U31" s="24">
        <f t="shared" si="4"/>
        <v>2.8037383177570092</v>
      </c>
      <c r="V31" s="24">
        <f t="shared" si="4"/>
        <v>2.7522935779816518</v>
      </c>
      <c r="W31" s="24">
        <f t="shared" si="4"/>
        <v>3.5087719298245612</v>
      </c>
      <c r="X31" s="24">
        <f t="shared" si="4"/>
        <v>2.8985507246376812</v>
      </c>
      <c r="Y31" s="107">
        <f t="shared" si="4"/>
        <v>2.5</v>
      </c>
      <c r="Z31" s="108" t="e">
        <f t="shared" si="4"/>
        <v>#VALUE!</v>
      </c>
      <c r="AA31" s="25" t="e">
        <f t="shared" si="4"/>
        <v>#VALUE!</v>
      </c>
      <c r="AB31" s="25" t="e">
        <f t="shared" si="4"/>
        <v>#VALUE!</v>
      </c>
      <c r="AC31" s="25" t="e">
        <f t="shared" si="4"/>
        <v>#VALUE!</v>
      </c>
      <c r="AD31" s="25" t="e">
        <f t="shared" si="4"/>
        <v>#VALUE!</v>
      </c>
      <c r="AE31" s="25" t="e">
        <f t="shared" si="4"/>
        <v>#VALUE!</v>
      </c>
    </row>
    <row r="32" spans="1:31" ht="15" customHeight="1" x14ac:dyDescent="0.2">
      <c r="A32" s="10" t="s">
        <v>5</v>
      </c>
      <c r="B32" s="106">
        <f t="shared" si="0"/>
        <v>6.2686567164179099</v>
      </c>
      <c r="C32" s="24">
        <f t="shared" si="0"/>
        <v>7.1022727272727275</v>
      </c>
      <c r="D32" s="24">
        <f t="shared" si="0"/>
        <v>6.3013698630136989</v>
      </c>
      <c r="E32" s="24">
        <f t="shared" si="0"/>
        <v>4.7493403693931393</v>
      </c>
      <c r="F32" s="24">
        <f t="shared" si="0"/>
        <v>5.0480769230769234</v>
      </c>
      <c r="G32" s="24">
        <f t="shared" ref="G32:AE32" si="5">G10/G$6*100</f>
        <v>5.4054054054054053</v>
      </c>
      <c r="H32" s="106">
        <f t="shared" si="5"/>
        <v>16.279069767441861</v>
      </c>
      <c r="I32" s="24">
        <f t="shared" si="5"/>
        <v>15.789473684210526</v>
      </c>
      <c r="J32" s="24">
        <f t="shared" si="5"/>
        <v>14.634146341463413</v>
      </c>
      <c r="K32" s="24">
        <f t="shared" si="5"/>
        <v>7.3170731707317067</v>
      </c>
      <c r="L32" s="24">
        <f t="shared" si="5"/>
        <v>8.1081081081081088</v>
      </c>
      <c r="M32" s="24">
        <f t="shared" si="5"/>
        <v>6.8181818181818175</v>
      </c>
      <c r="N32" s="106">
        <f t="shared" si="5"/>
        <v>4.9079754601226995</v>
      </c>
      <c r="O32" s="24">
        <f t="shared" si="5"/>
        <v>6.3492063492063489</v>
      </c>
      <c r="P32" s="24">
        <f t="shared" si="5"/>
        <v>4.6632124352331603</v>
      </c>
      <c r="Q32" s="24">
        <f t="shared" si="5"/>
        <v>4.0816326530612246</v>
      </c>
      <c r="R32" s="24">
        <f t="shared" si="5"/>
        <v>5.7692307692307692</v>
      </c>
      <c r="S32" s="24">
        <f t="shared" si="5"/>
        <v>4.8543689320388346</v>
      </c>
      <c r="T32" s="106">
        <f t="shared" si="5"/>
        <v>5.3097345132743365</v>
      </c>
      <c r="U32" s="24">
        <f t="shared" si="5"/>
        <v>6.5420560747663545</v>
      </c>
      <c r="V32" s="24">
        <f t="shared" si="5"/>
        <v>7.3394495412844041</v>
      </c>
      <c r="W32" s="24">
        <f t="shared" si="5"/>
        <v>6.140350877192982</v>
      </c>
      <c r="X32" s="24">
        <f t="shared" si="5"/>
        <v>4.3478260869565215</v>
      </c>
      <c r="Y32" s="107">
        <f t="shared" si="5"/>
        <v>6.8750000000000009</v>
      </c>
      <c r="Z32" s="108" t="e">
        <f t="shared" si="5"/>
        <v>#VALUE!</v>
      </c>
      <c r="AA32" s="25" t="e">
        <f t="shared" si="5"/>
        <v>#VALUE!</v>
      </c>
      <c r="AB32" s="25" t="e">
        <f t="shared" si="5"/>
        <v>#VALUE!</v>
      </c>
      <c r="AC32" s="25" t="e">
        <f t="shared" si="5"/>
        <v>#VALUE!</v>
      </c>
      <c r="AD32" s="25" t="e">
        <f t="shared" si="5"/>
        <v>#VALUE!</v>
      </c>
      <c r="AE32" s="25" t="e">
        <f t="shared" si="5"/>
        <v>#VALUE!</v>
      </c>
    </row>
    <row r="33" spans="1:31" ht="15" customHeight="1" x14ac:dyDescent="0.2">
      <c r="A33" s="10" t="s">
        <v>6</v>
      </c>
      <c r="B33" s="106">
        <f t="shared" si="0"/>
        <v>0.59701492537313439</v>
      </c>
      <c r="C33" s="24">
        <f t="shared" si="0"/>
        <v>0.56818181818181823</v>
      </c>
      <c r="D33" s="24">
        <f t="shared" si="0"/>
        <v>0.54794520547945202</v>
      </c>
      <c r="E33" s="24">
        <f t="shared" si="0"/>
        <v>0.26385224274406333</v>
      </c>
      <c r="F33" s="24">
        <f t="shared" si="0"/>
        <v>0.24038461538461539</v>
      </c>
      <c r="G33" s="24" t="e">
        <f t="shared" ref="G33:AE33" si="6">G11/G$6*100</f>
        <v>#VALUE!</v>
      </c>
      <c r="H33" s="106" t="e">
        <f t="shared" si="6"/>
        <v>#VALUE!</v>
      </c>
      <c r="I33" s="24" t="e">
        <f t="shared" si="6"/>
        <v>#VALUE!</v>
      </c>
      <c r="J33" s="24" t="e">
        <f t="shared" si="6"/>
        <v>#VALUE!</v>
      </c>
      <c r="K33" s="24" t="e">
        <f t="shared" si="6"/>
        <v>#VALUE!</v>
      </c>
      <c r="L33" s="24" t="e">
        <f t="shared" si="6"/>
        <v>#VALUE!</v>
      </c>
      <c r="M33" s="24" t="e">
        <f t="shared" si="6"/>
        <v>#VALUE!</v>
      </c>
      <c r="N33" s="106">
        <f t="shared" si="6"/>
        <v>0.61349693251533743</v>
      </c>
      <c r="O33" s="24">
        <f t="shared" si="6"/>
        <v>0.52910052910052907</v>
      </c>
      <c r="P33" s="24">
        <f t="shared" si="6"/>
        <v>0.5181347150259068</v>
      </c>
      <c r="Q33" s="24" t="e">
        <f t="shared" si="6"/>
        <v>#VALUE!</v>
      </c>
      <c r="R33" s="24" t="e">
        <f t="shared" si="6"/>
        <v>#VALUE!</v>
      </c>
      <c r="S33" s="24" t="e">
        <f t="shared" si="6"/>
        <v>#VALUE!</v>
      </c>
      <c r="T33" s="106">
        <f t="shared" si="6"/>
        <v>0.88495575221238942</v>
      </c>
      <c r="U33" s="24">
        <f t="shared" si="6"/>
        <v>0.93457943925233633</v>
      </c>
      <c r="V33" s="24">
        <f t="shared" si="6"/>
        <v>0.91743119266055051</v>
      </c>
      <c r="W33" s="24">
        <f t="shared" si="6"/>
        <v>0.8771929824561403</v>
      </c>
      <c r="X33" s="24">
        <f t="shared" si="6"/>
        <v>0.72463768115942029</v>
      </c>
      <c r="Y33" s="107" t="e">
        <f t="shared" si="6"/>
        <v>#VALUE!</v>
      </c>
      <c r="Z33" s="108" t="e">
        <f t="shared" si="6"/>
        <v>#VALUE!</v>
      </c>
      <c r="AA33" s="25" t="e">
        <f t="shared" si="6"/>
        <v>#VALUE!</v>
      </c>
      <c r="AB33" s="25" t="e">
        <f t="shared" si="6"/>
        <v>#VALUE!</v>
      </c>
      <c r="AC33" s="25" t="e">
        <f t="shared" si="6"/>
        <v>#VALUE!</v>
      </c>
      <c r="AD33" s="25" t="e">
        <f t="shared" si="6"/>
        <v>#VALUE!</v>
      </c>
      <c r="AE33" s="25" t="e">
        <f t="shared" si="6"/>
        <v>#VALUE!</v>
      </c>
    </row>
    <row r="34" spans="1:31" ht="15" customHeight="1" x14ac:dyDescent="0.2">
      <c r="A34" s="10" t="s">
        <v>7</v>
      </c>
      <c r="B34" s="106">
        <f t="shared" si="0"/>
        <v>2.0895522388059704</v>
      </c>
      <c r="C34" s="24">
        <f t="shared" si="0"/>
        <v>1.7045454545454544</v>
      </c>
      <c r="D34" s="24">
        <f t="shared" si="0"/>
        <v>1.6438356164383561</v>
      </c>
      <c r="E34" s="24">
        <f t="shared" si="0"/>
        <v>2.1108179419525066</v>
      </c>
      <c r="F34" s="24">
        <f t="shared" si="0"/>
        <v>2.4038461538461542</v>
      </c>
      <c r="G34" s="24">
        <f t="shared" ref="G34:AE34" si="7">G12/G$6*100</f>
        <v>2.2522522522522523</v>
      </c>
      <c r="H34" s="106">
        <f t="shared" si="7"/>
        <v>2.3255813953488373</v>
      </c>
      <c r="I34" s="24">
        <f t="shared" si="7"/>
        <v>2.6315789473684208</v>
      </c>
      <c r="J34" s="24">
        <f t="shared" si="7"/>
        <v>2.4390243902439024</v>
      </c>
      <c r="K34" s="24">
        <f t="shared" si="7"/>
        <v>2.4390243902439024</v>
      </c>
      <c r="L34" s="24">
        <f t="shared" si="7"/>
        <v>2.7027027027027026</v>
      </c>
      <c r="M34" s="24" t="e">
        <f t="shared" si="7"/>
        <v>#VALUE!</v>
      </c>
      <c r="N34" s="106">
        <f t="shared" si="7"/>
        <v>3.0674846625766872</v>
      </c>
      <c r="O34" s="24">
        <f t="shared" si="7"/>
        <v>2.1164021164021163</v>
      </c>
      <c r="P34" s="24">
        <f t="shared" si="7"/>
        <v>2.0725388601036272</v>
      </c>
      <c r="Q34" s="24">
        <f t="shared" si="7"/>
        <v>3.5714285714285712</v>
      </c>
      <c r="R34" s="24">
        <f t="shared" si="7"/>
        <v>4.3269230769230766</v>
      </c>
      <c r="S34" s="24">
        <f t="shared" si="7"/>
        <v>4.3689320388349513</v>
      </c>
      <c r="T34" s="106">
        <f t="shared" si="7"/>
        <v>0.88495575221238942</v>
      </c>
      <c r="U34" s="24">
        <f t="shared" si="7"/>
        <v>0.93457943925233633</v>
      </c>
      <c r="V34" s="24">
        <f t="shared" si="7"/>
        <v>0.91743119266055051</v>
      </c>
      <c r="W34" s="24" t="e">
        <f t="shared" si="7"/>
        <v>#VALUE!</v>
      </c>
      <c r="X34" s="24" t="e">
        <f t="shared" si="7"/>
        <v>#VALUE!</v>
      </c>
      <c r="Y34" s="107">
        <f t="shared" si="7"/>
        <v>0.625</v>
      </c>
      <c r="Z34" s="108" t="e">
        <f t="shared" si="7"/>
        <v>#VALUE!</v>
      </c>
      <c r="AA34" s="25" t="e">
        <f t="shared" si="7"/>
        <v>#VALUE!</v>
      </c>
      <c r="AB34" s="25" t="e">
        <f t="shared" si="7"/>
        <v>#VALUE!</v>
      </c>
      <c r="AC34" s="25" t="e">
        <f t="shared" si="7"/>
        <v>#VALUE!</v>
      </c>
      <c r="AD34" s="25" t="e">
        <f t="shared" si="7"/>
        <v>#VALUE!</v>
      </c>
      <c r="AE34" s="25" t="e">
        <f t="shared" si="7"/>
        <v>#VALUE!</v>
      </c>
    </row>
    <row r="35" spans="1:31" ht="15" customHeight="1" x14ac:dyDescent="0.2">
      <c r="A35" s="10" t="s">
        <v>8</v>
      </c>
      <c r="B35" s="106">
        <f t="shared" si="0"/>
        <v>1.791044776119403</v>
      </c>
      <c r="C35" s="24">
        <f t="shared" si="0"/>
        <v>1.7045454545454544</v>
      </c>
      <c r="D35" s="24">
        <f t="shared" si="0"/>
        <v>1.6438356164383561</v>
      </c>
      <c r="E35" s="24">
        <f t="shared" si="0"/>
        <v>1.5831134564643801</v>
      </c>
      <c r="F35" s="24">
        <f t="shared" si="0"/>
        <v>2.4038461538461542</v>
      </c>
      <c r="G35" s="24">
        <f t="shared" ref="G35:AE35" si="8">G13/G$6*100</f>
        <v>2.0270270270270272</v>
      </c>
      <c r="H35" s="106" t="e">
        <f t="shared" si="8"/>
        <v>#VALUE!</v>
      </c>
      <c r="I35" s="24">
        <f t="shared" si="8"/>
        <v>5.2631578947368416</v>
      </c>
      <c r="J35" s="24">
        <f t="shared" si="8"/>
        <v>7.3170731707317067</v>
      </c>
      <c r="K35" s="24">
        <f t="shared" si="8"/>
        <v>4.8780487804878048</v>
      </c>
      <c r="L35" s="24">
        <f t="shared" si="8"/>
        <v>2.7027027027027026</v>
      </c>
      <c r="M35" s="24">
        <f t="shared" si="8"/>
        <v>4.5454545454545459</v>
      </c>
      <c r="N35" s="106">
        <f t="shared" si="8"/>
        <v>3.0674846625766872</v>
      </c>
      <c r="O35" s="24">
        <f t="shared" si="8"/>
        <v>1.5873015873015872</v>
      </c>
      <c r="P35" s="24">
        <f t="shared" si="8"/>
        <v>1.0362694300518136</v>
      </c>
      <c r="Q35" s="24">
        <f t="shared" si="8"/>
        <v>1.5306122448979591</v>
      </c>
      <c r="R35" s="24">
        <f t="shared" si="8"/>
        <v>3.3653846153846154</v>
      </c>
      <c r="S35" s="24">
        <f t="shared" si="8"/>
        <v>2.912621359223301</v>
      </c>
      <c r="T35" s="106">
        <f t="shared" si="8"/>
        <v>0.88495575221238942</v>
      </c>
      <c r="U35" s="24">
        <f t="shared" si="8"/>
        <v>0.93457943925233633</v>
      </c>
      <c r="V35" s="24">
        <f t="shared" si="8"/>
        <v>0.91743119266055051</v>
      </c>
      <c r="W35" s="24">
        <f t="shared" si="8"/>
        <v>0.8771929824561403</v>
      </c>
      <c r="X35" s="24">
        <f t="shared" si="8"/>
        <v>1.4492753623188406</v>
      </c>
      <c r="Y35" s="107">
        <f t="shared" si="8"/>
        <v>0.625</v>
      </c>
      <c r="Z35" s="108" t="e">
        <f t="shared" si="8"/>
        <v>#VALUE!</v>
      </c>
      <c r="AA35" s="25" t="e">
        <f t="shared" si="8"/>
        <v>#VALUE!</v>
      </c>
      <c r="AB35" s="25" t="e">
        <f t="shared" si="8"/>
        <v>#VALUE!</v>
      </c>
      <c r="AC35" s="25" t="e">
        <f t="shared" si="8"/>
        <v>#VALUE!</v>
      </c>
      <c r="AD35" s="25" t="e">
        <f t="shared" si="8"/>
        <v>#VALUE!</v>
      </c>
      <c r="AE35" s="25" t="e">
        <f t="shared" si="8"/>
        <v>#VALUE!</v>
      </c>
    </row>
    <row r="36" spans="1:31" ht="15" customHeight="1" x14ac:dyDescent="0.2">
      <c r="A36" s="10" t="s">
        <v>9</v>
      </c>
      <c r="B36" s="106">
        <f t="shared" si="0"/>
        <v>2.0895522388059704</v>
      </c>
      <c r="C36" s="24">
        <f t="shared" si="0"/>
        <v>2.5568181818181821</v>
      </c>
      <c r="D36" s="24">
        <f t="shared" si="0"/>
        <v>2.4657534246575343</v>
      </c>
      <c r="E36" s="24">
        <f t="shared" si="0"/>
        <v>2.1108179419525066</v>
      </c>
      <c r="F36" s="24">
        <f t="shared" si="0"/>
        <v>2.1634615384615383</v>
      </c>
      <c r="G36" s="24">
        <f t="shared" ref="G36:AE36" si="9">G14/G$6*100</f>
        <v>2.0270270270270272</v>
      </c>
      <c r="H36" s="106">
        <f t="shared" si="9"/>
        <v>4.6511627906976747</v>
      </c>
      <c r="I36" s="24">
        <f t="shared" si="9"/>
        <v>5.2631578947368416</v>
      </c>
      <c r="J36" s="24">
        <f t="shared" si="9"/>
        <v>2.4390243902439024</v>
      </c>
      <c r="K36" s="24">
        <f t="shared" si="9"/>
        <v>2.4390243902439024</v>
      </c>
      <c r="L36" s="24">
        <f t="shared" si="9"/>
        <v>2.7027027027027026</v>
      </c>
      <c r="M36" s="24" t="e">
        <f t="shared" si="9"/>
        <v>#VALUE!</v>
      </c>
      <c r="N36" s="106">
        <f t="shared" si="9"/>
        <v>1.8404907975460123</v>
      </c>
      <c r="O36" s="24">
        <f t="shared" si="9"/>
        <v>2.1164021164021163</v>
      </c>
      <c r="P36" s="24">
        <f t="shared" si="9"/>
        <v>3.1088082901554404</v>
      </c>
      <c r="Q36" s="24">
        <f t="shared" si="9"/>
        <v>2.0408163265306123</v>
      </c>
      <c r="R36" s="24">
        <f t="shared" si="9"/>
        <v>1.9230769230769231</v>
      </c>
      <c r="S36" s="24">
        <f t="shared" si="9"/>
        <v>1.9417475728155338</v>
      </c>
      <c r="T36" s="106">
        <f t="shared" si="9"/>
        <v>0.88495575221238942</v>
      </c>
      <c r="U36" s="24">
        <f t="shared" si="9"/>
        <v>1.8691588785046727</v>
      </c>
      <c r="V36" s="24">
        <f t="shared" si="9"/>
        <v>0.91743119266055051</v>
      </c>
      <c r="W36" s="24">
        <f t="shared" si="9"/>
        <v>1.7543859649122806</v>
      </c>
      <c r="X36" s="24">
        <f t="shared" si="9"/>
        <v>2.1739130434782608</v>
      </c>
      <c r="Y36" s="107">
        <f t="shared" si="9"/>
        <v>2.5</v>
      </c>
      <c r="Z36" s="108">
        <f t="shared" si="9"/>
        <v>6.25</v>
      </c>
      <c r="AA36" s="25">
        <f t="shared" si="9"/>
        <v>5.5555555555555554</v>
      </c>
      <c r="AB36" s="25">
        <f t="shared" si="9"/>
        <v>4.5454545454545459</v>
      </c>
      <c r="AC36" s="25">
        <f t="shared" si="9"/>
        <v>3.5714285714285712</v>
      </c>
      <c r="AD36" s="25">
        <f t="shared" si="9"/>
        <v>3.0303030303030303</v>
      </c>
      <c r="AE36" s="25">
        <f t="shared" si="9"/>
        <v>2.9411764705882351</v>
      </c>
    </row>
    <row r="37" spans="1:31" ht="15" customHeight="1" x14ac:dyDescent="0.2">
      <c r="A37" s="10" t="s">
        <v>10</v>
      </c>
      <c r="B37" s="106">
        <f t="shared" si="0"/>
        <v>1.4925373134328357</v>
      </c>
      <c r="C37" s="24">
        <f t="shared" si="0"/>
        <v>1.4204545454545454</v>
      </c>
      <c r="D37" s="24">
        <f t="shared" si="0"/>
        <v>2.1917808219178081</v>
      </c>
      <c r="E37" s="24">
        <f t="shared" si="0"/>
        <v>2.3746701846965697</v>
      </c>
      <c r="F37" s="24">
        <f t="shared" si="0"/>
        <v>2.8846153846153846</v>
      </c>
      <c r="G37" s="24">
        <f t="shared" ref="G37:AE37" si="10">G15/G$6*100</f>
        <v>2.9279279279279278</v>
      </c>
      <c r="H37" s="106">
        <f t="shared" si="10"/>
        <v>2.3255813953488373</v>
      </c>
      <c r="I37" s="24" t="e">
        <f t="shared" si="10"/>
        <v>#VALUE!</v>
      </c>
      <c r="J37" s="24" t="e">
        <f t="shared" si="10"/>
        <v>#VALUE!</v>
      </c>
      <c r="K37" s="24">
        <f t="shared" si="10"/>
        <v>2.4390243902439024</v>
      </c>
      <c r="L37" s="24">
        <f t="shared" si="10"/>
        <v>2.7027027027027026</v>
      </c>
      <c r="M37" s="24" t="e">
        <f t="shared" si="10"/>
        <v>#VALUE!</v>
      </c>
      <c r="N37" s="106">
        <f t="shared" si="10"/>
        <v>1.8404907975460123</v>
      </c>
      <c r="O37" s="24">
        <f t="shared" si="10"/>
        <v>1.5873015873015872</v>
      </c>
      <c r="P37" s="24">
        <f t="shared" si="10"/>
        <v>2.5906735751295336</v>
      </c>
      <c r="Q37" s="24">
        <f t="shared" si="10"/>
        <v>3.0612244897959182</v>
      </c>
      <c r="R37" s="24">
        <f t="shared" si="10"/>
        <v>4.3269230769230766</v>
      </c>
      <c r="S37" s="24">
        <f t="shared" si="10"/>
        <v>4.3689320388349513</v>
      </c>
      <c r="T37" s="106">
        <f t="shared" si="10"/>
        <v>0.88495575221238942</v>
      </c>
      <c r="U37" s="24">
        <f t="shared" si="10"/>
        <v>1.8691588785046727</v>
      </c>
      <c r="V37" s="24">
        <f t="shared" si="10"/>
        <v>2.7522935779816518</v>
      </c>
      <c r="W37" s="24">
        <f t="shared" si="10"/>
        <v>0.8771929824561403</v>
      </c>
      <c r="X37" s="24">
        <f t="shared" si="10"/>
        <v>0.72463768115942029</v>
      </c>
      <c r="Y37" s="107">
        <f t="shared" si="10"/>
        <v>1.875</v>
      </c>
      <c r="Z37" s="108" t="e">
        <f t="shared" si="10"/>
        <v>#VALUE!</v>
      </c>
      <c r="AA37" s="25" t="e">
        <f t="shared" si="10"/>
        <v>#VALUE!</v>
      </c>
      <c r="AB37" s="25" t="e">
        <f t="shared" si="10"/>
        <v>#VALUE!</v>
      </c>
      <c r="AC37" s="25">
        <f t="shared" si="10"/>
        <v>3.5714285714285712</v>
      </c>
      <c r="AD37" s="25">
        <f t="shared" si="10"/>
        <v>3.0303030303030303</v>
      </c>
      <c r="AE37" s="25">
        <f t="shared" si="10"/>
        <v>2.9411764705882351</v>
      </c>
    </row>
    <row r="38" spans="1:31" ht="15" customHeight="1" x14ac:dyDescent="0.2">
      <c r="A38" s="10" t="s">
        <v>11</v>
      </c>
      <c r="B38" s="106">
        <f t="shared" si="0"/>
        <v>0.29850746268656719</v>
      </c>
      <c r="C38" s="24">
        <f t="shared" si="0"/>
        <v>1.1363636363636365</v>
      </c>
      <c r="D38" s="24">
        <f t="shared" si="0"/>
        <v>1.095890410958904</v>
      </c>
      <c r="E38" s="24">
        <f t="shared" si="0"/>
        <v>1.0554089709762533</v>
      </c>
      <c r="F38" s="24">
        <f t="shared" si="0"/>
        <v>0.96153846153846156</v>
      </c>
      <c r="G38" s="24">
        <f t="shared" ref="G38:AE38" si="11">G16/G$6*100</f>
        <v>0.90090090090090091</v>
      </c>
      <c r="H38" s="106" t="e">
        <f t="shared" si="11"/>
        <v>#VALUE!</v>
      </c>
      <c r="I38" s="24">
        <f t="shared" si="11"/>
        <v>2.6315789473684208</v>
      </c>
      <c r="J38" s="24">
        <f t="shared" si="11"/>
        <v>2.4390243902439024</v>
      </c>
      <c r="K38" s="24" t="e">
        <f t="shared" si="11"/>
        <v>#VALUE!</v>
      </c>
      <c r="L38" s="24" t="e">
        <f t="shared" si="11"/>
        <v>#VALUE!</v>
      </c>
      <c r="M38" s="24" t="e">
        <f t="shared" si="11"/>
        <v>#VALUE!</v>
      </c>
      <c r="N38" s="106">
        <f t="shared" si="11"/>
        <v>0.61349693251533743</v>
      </c>
      <c r="O38" s="24">
        <f t="shared" si="11"/>
        <v>1.5873015873015872</v>
      </c>
      <c r="P38" s="24">
        <f t="shared" si="11"/>
        <v>1.0362694300518136</v>
      </c>
      <c r="Q38" s="24">
        <f t="shared" si="11"/>
        <v>2.0408163265306123</v>
      </c>
      <c r="R38" s="24">
        <f t="shared" si="11"/>
        <v>1.9230769230769231</v>
      </c>
      <c r="S38" s="24">
        <f t="shared" si="11"/>
        <v>1.4563106796116505</v>
      </c>
      <c r="T38" s="106" t="e">
        <f t="shared" si="11"/>
        <v>#VALUE!</v>
      </c>
      <c r="U38" s="24" t="e">
        <f t="shared" si="11"/>
        <v>#VALUE!</v>
      </c>
      <c r="V38" s="24">
        <f t="shared" si="11"/>
        <v>0.91743119266055051</v>
      </c>
      <c r="W38" s="24" t="e">
        <f t="shared" si="11"/>
        <v>#VALUE!</v>
      </c>
      <c r="X38" s="24" t="e">
        <f t="shared" si="11"/>
        <v>#VALUE!</v>
      </c>
      <c r="Y38" s="107">
        <f t="shared" si="11"/>
        <v>0.625</v>
      </c>
      <c r="Z38" s="108" t="e">
        <f t="shared" si="11"/>
        <v>#VALUE!</v>
      </c>
      <c r="AA38" s="25" t="e">
        <f t="shared" si="11"/>
        <v>#VALUE!</v>
      </c>
      <c r="AB38" s="25" t="e">
        <f t="shared" si="11"/>
        <v>#VALUE!</v>
      </c>
      <c r="AC38" s="25" t="e">
        <f t="shared" si="11"/>
        <v>#VALUE!</v>
      </c>
      <c r="AD38" s="25" t="e">
        <f t="shared" si="11"/>
        <v>#VALUE!</v>
      </c>
      <c r="AE38" s="25" t="e">
        <f t="shared" si="11"/>
        <v>#VALUE!</v>
      </c>
    </row>
    <row r="39" spans="1:31" ht="15" customHeight="1" x14ac:dyDescent="0.2">
      <c r="A39" s="10" t="s">
        <v>12</v>
      </c>
      <c r="B39" s="106">
        <f t="shared" si="0"/>
        <v>20.597014925373134</v>
      </c>
      <c r="C39" s="24">
        <f t="shared" si="0"/>
        <v>21.306818181818183</v>
      </c>
      <c r="D39" s="24">
        <f t="shared" si="0"/>
        <v>23.287671232876711</v>
      </c>
      <c r="E39" s="24">
        <f t="shared" si="0"/>
        <v>25.065963060686013</v>
      </c>
      <c r="F39" s="24">
        <f t="shared" si="0"/>
        <v>26.923076923076923</v>
      </c>
      <c r="G39" s="24">
        <f t="shared" ref="G39:AE39" si="12">G17/G$6*100</f>
        <v>27.252252252252251</v>
      </c>
      <c r="H39" s="106">
        <f t="shared" si="12"/>
        <v>23.255813953488371</v>
      </c>
      <c r="I39" s="24">
        <f t="shared" si="12"/>
        <v>13.157894736842104</v>
      </c>
      <c r="J39" s="24">
        <f t="shared" si="12"/>
        <v>14.634146341463413</v>
      </c>
      <c r="K39" s="24">
        <f t="shared" si="12"/>
        <v>17.073170731707318</v>
      </c>
      <c r="L39" s="24">
        <f t="shared" si="12"/>
        <v>24.324324324324326</v>
      </c>
      <c r="M39" s="24">
        <f t="shared" si="12"/>
        <v>22.727272727272727</v>
      </c>
      <c r="N39" s="106">
        <f t="shared" si="12"/>
        <v>17.177914110429448</v>
      </c>
      <c r="O39" s="24">
        <f t="shared" si="12"/>
        <v>19.576719576719576</v>
      </c>
      <c r="P39" s="24">
        <f t="shared" si="12"/>
        <v>23.316062176165804</v>
      </c>
      <c r="Q39" s="24">
        <f t="shared" si="12"/>
        <v>24.489795918367346</v>
      </c>
      <c r="R39" s="24">
        <f t="shared" si="12"/>
        <v>23.076923076923077</v>
      </c>
      <c r="S39" s="24">
        <f t="shared" si="12"/>
        <v>22.815533980582526</v>
      </c>
      <c r="T39" s="106">
        <f t="shared" si="12"/>
        <v>23.893805309734514</v>
      </c>
      <c r="U39" s="24">
        <f t="shared" si="12"/>
        <v>26.168224299065418</v>
      </c>
      <c r="V39" s="24">
        <f t="shared" si="12"/>
        <v>25.688073394495415</v>
      </c>
      <c r="W39" s="24">
        <f t="shared" si="12"/>
        <v>28.07017543859649</v>
      </c>
      <c r="X39" s="24">
        <f t="shared" si="12"/>
        <v>31.159420289855071</v>
      </c>
      <c r="Y39" s="107">
        <f t="shared" si="12"/>
        <v>32.5</v>
      </c>
      <c r="Z39" s="108">
        <f t="shared" si="12"/>
        <v>25</v>
      </c>
      <c r="AA39" s="25">
        <f t="shared" si="12"/>
        <v>27.777777777777779</v>
      </c>
      <c r="AB39" s="25">
        <f t="shared" si="12"/>
        <v>27.27272727272727</v>
      </c>
      <c r="AC39" s="25">
        <f t="shared" si="12"/>
        <v>28.571428571428569</v>
      </c>
      <c r="AD39" s="25">
        <f t="shared" si="12"/>
        <v>36.363636363636367</v>
      </c>
      <c r="AE39" s="25">
        <f t="shared" si="12"/>
        <v>35.294117647058826</v>
      </c>
    </row>
    <row r="40" spans="1:31" ht="15" customHeight="1" x14ac:dyDescent="0.2">
      <c r="A40" s="10" t="s">
        <v>13</v>
      </c>
      <c r="B40" s="106">
        <f t="shared" si="0"/>
        <v>4.7761194029850751</v>
      </c>
      <c r="C40" s="24">
        <f t="shared" si="0"/>
        <v>5.1136363636363642</v>
      </c>
      <c r="D40" s="24">
        <f t="shared" si="0"/>
        <v>4.6575342465753424</v>
      </c>
      <c r="E40" s="24">
        <f t="shared" si="0"/>
        <v>4.2216358839050132</v>
      </c>
      <c r="F40" s="24">
        <f t="shared" si="0"/>
        <v>3.6057692307692304</v>
      </c>
      <c r="G40" s="24">
        <f t="shared" ref="G40:AE40" si="13">G18/G$6*100</f>
        <v>4.0540540540540544</v>
      </c>
      <c r="H40" s="106" t="e">
        <f t="shared" si="13"/>
        <v>#VALUE!</v>
      </c>
      <c r="I40" s="24">
        <f t="shared" si="13"/>
        <v>5.2631578947368416</v>
      </c>
      <c r="J40" s="24">
        <f t="shared" si="13"/>
        <v>2.4390243902439024</v>
      </c>
      <c r="K40" s="24">
        <f t="shared" si="13"/>
        <v>2.4390243902439024</v>
      </c>
      <c r="L40" s="24">
        <f t="shared" si="13"/>
        <v>5.4054054054054053</v>
      </c>
      <c r="M40" s="24">
        <f t="shared" si="13"/>
        <v>4.5454545454545459</v>
      </c>
      <c r="N40" s="106">
        <f t="shared" si="13"/>
        <v>6.1349693251533743</v>
      </c>
      <c r="O40" s="24">
        <f t="shared" si="13"/>
        <v>5.8201058201058196</v>
      </c>
      <c r="P40" s="24">
        <f t="shared" si="13"/>
        <v>5.6994818652849739</v>
      </c>
      <c r="Q40" s="24">
        <f t="shared" si="13"/>
        <v>4.591836734693878</v>
      </c>
      <c r="R40" s="24">
        <f t="shared" si="13"/>
        <v>3.3653846153846154</v>
      </c>
      <c r="S40" s="24">
        <f t="shared" si="13"/>
        <v>5.3398058252427179</v>
      </c>
      <c r="T40" s="106">
        <f t="shared" si="13"/>
        <v>4.4247787610619467</v>
      </c>
      <c r="U40" s="24">
        <f t="shared" si="13"/>
        <v>3.7383177570093453</v>
      </c>
      <c r="V40" s="24">
        <f t="shared" si="13"/>
        <v>3.669724770642202</v>
      </c>
      <c r="W40" s="24">
        <f t="shared" si="13"/>
        <v>5.2631578947368416</v>
      </c>
      <c r="X40" s="24">
        <f t="shared" si="13"/>
        <v>4.3478260869565215</v>
      </c>
      <c r="Y40" s="107">
        <f t="shared" si="13"/>
        <v>3.125</v>
      </c>
      <c r="Z40" s="108">
        <f t="shared" si="13"/>
        <v>6.25</v>
      </c>
      <c r="AA40" s="25">
        <f t="shared" si="13"/>
        <v>5.5555555555555554</v>
      </c>
      <c r="AB40" s="25">
        <f t="shared" si="13"/>
        <v>4.5454545454545459</v>
      </c>
      <c r="AC40" s="25" t="e">
        <f t="shared" si="13"/>
        <v>#VALUE!</v>
      </c>
      <c r="AD40" s="25" t="e">
        <f t="shared" si="13"/>
        <v>#VALUE!</v>
      </c>
      <c r="AE40" s="25" t="e">
        <f t="shared" si="13"/>
        <v>#VALUE!</v>
      </c>
    </row>
    <row r="41" spans="1:31" ht="15" customHeight="1" x14ac:dyDescent="0.2">
      <c r="A41" s="10" t="s">
        <v>14</v>
      </c>
      <c r="B41" s="106">
        <f t="shared" si="0"/>
        <v>5.3731343283582085</v>
      </c>
      <c r="C41" s="24">
        <f t="shared" si="0"/>
        <v>5.1136363636363642</v>
      </c>
      <c r="D41" s="24">
        <f t="shared" si="0"/>
        <v>4.9315068493150687</v>
      </c>
      <c r="E41" s="24">
        <f t="shared" si="0"/>
        <v>3.9577836411609502</v>
      </c>
      <c r="F41" s="24">
        <f t="shared" si="0"/>
        <v>3.6057692307692304</v>
      </c>
      <c r="G41" s="24">
        <f t="shared" ref="G41:AE41" si="14">G19/G$6*100</f>
        <v>3.8288288288288284</v>
      </c>
      <c r="H41" s="106">
        <f t="shared" si="14"/>
        <v>4.6511627906976747</v>
      </c>
      <c r="I41" s="24">
        <f t="shared" si="14"/>
        <v>5.2631578947368416</v>
      </c>
      <c r="J41" s="24">
        <f t="shared" si="14"/>
        <v>12.195121951219512</v>
      </c>
      <c r="K41" s="24">
        <f t="shared" si="14"/>
        <v>2.4390243902439024</v>
      </c>
      <c r="L41" s="24" t="e">
        <f t="shared" si="14"/>
        <v>#VALUE!</v>
      </c>
      <c r="M41" s="24">
        <f t="shared" si="14"/>
        <v>2.2727272727272729</v>
      </c>
      <c r="N41" s="106">
        <f t="shared" si="14"/>
        <v>8.5889570552147241</v>
      </c>
      <c r="O41" s="24">
        <f t="shared" si="14"/>
        <v>6.8783068783068781</v>
      </c>
      <c r="P41" s="24">
        <f t="shared" si="14"/>
        <v>5.6994818652849739</v>
      </c>
      <c r="Q41" s="24">
        <f t="shared" si="14"/>
        <v>5.6122448979591839</v>
      </c>
      <c r="R41" s="24">
        <f t="shared" si="14"/>
        <v>4.8076923076923084</v>
      </c>
      <c r="S41" s="24">
        <f t="shared" si="14"/>
        <v>4.8543689320388346</v>
      </c>
      <c r="T41" s="106">
        <f t="shared" si="14"/>
        <v>1.7699115044247788</v>
      </c>
      <c r="U41" s="24">
        <f t="shared" si="14"/>
        <v>2.8037383177570092</v>
      </c>
      <c r="V41" s="24">
        <f t="shared" si="14"/>
        <v>1.834862385321101</v>
      </c>
      <c r="W41" s="24">
        <f t="shared" si="14"/>
        <v>1.7543859649122806</v>
      </c>
      <c r="X41" s="24">
        <f t="shared" si="14"/>
        <v>2.8985507246376812</v>
      </c>
      <c r="Y41" s="107">
        <f t="shared" si="14"/>
        <v>3.125</v>
      </c>
      <c r="Z41" s="108" t="e">
        <f t="shared" si="14"/>
        <v>#VALUE!</v>
      </c>
      <c r="AA41" s="25" t="e">
        <f t="shared" si="14"/>
        <v>#VALUE!</v>
      </c>
      <c r="AB41" s="25" t="e">
        <f t="shared" si="14"/>
        <v>#VALUE!</v>
      </c>
      <c r="AC41" s="25">
        <f t="shared" si="14"/>
        <v>3.5714285714285712</v>
      </c>
      <c r="AD41" s="25">
        <f t="shared" si="14"/>
        <v>3.0303030303030303</v>
      </c>
      <c r="AE41" s="25">
        <f t="shared" si="14"/>
        <v>2.9411764705882351</v>
      </c>
    </row>
    <row r="42" spans="1:31" ht="15" customHeight="1" x14ac:dyDescent="0.2">
      <c r="A42" s="10" t="s">
        <v>15</v>
      </c>
      <c r="B42" s="106">
        <f t="shared" si="0"/>
        <v>7.7611940298507456</v>
      </c>
      <c r="C42" s="24">
        <f t="shared" si="0"/>
        <v>8.8068181818181817</v>
      </c>
      <c r="D42" s="24">
        <f t="shared" si="0"/>
        <v>8.493150684931507</v>
      </c>
      <c r="E42" s="24">
        <f t="shared" si="0"/>
        <v>8.4432717678100264</v>
      </c>
      <c r="F42" s="24">
        <f t="shared" si="0"/>
        <v>7.6923076923076925</v>
      </c>
      <c r="G42" s="24">
        <f t="shared" ref="G42:AE42" si="15">G20/G$6*100</f>
        <v>7.6576576576576567</v>
      </c>
      <c r="H42" s="106">
        <f t="shared" si="15"/>
        <v>6.9767441860465116</v>
      </c>
      <c r="I42" s="24">
        <f t="shared" si="15"/>
        <v>2.6315789473684208</v>
      </c>
      <c r="J42" s="24">
        <f t="shared" si="15"/>
        <v>9.7560975609756095</v>
      </c>
      <c r="K42" s="24">
        <f t="shared" si="15"/>
        <v>12.195121951219512</v>
      </c>
      <c r="L42" s="24">
        <f t="shared" si="15"/>
        <v>8.1081081081081088</v>
      </c>
      <c r="M42" s="24">
        <f t="shared" si="15"/>
        <v>4.5454545454545459</v>
      </c>
      <c r="N42" s="106">
        <f t="shared" si="15"/>
        <v>7.3619631901840492</v>
      </c>
      <c r="O42" s="24">
        <f t="shared" si="15"/>
        <v>11.640211640211639</v>
      </c>
      <c r="P42" s="24">
        <f t="shared" si="15"/>
        <v>8.8082901554404138</v>
      </c>
      <c r="Q42" s="24">
        <f t="shared" si="15"/>
        <v>9.6938775510204085</v>
      </c>
      <c r="R42" s="24">
        <f t="shared" si="15"/>
        <v>10.096153846153847</v>
      </c>
      <c r="S42" s="24">
        <f t="shared" si="15"/>
        <v>10.679611650485436</v>
      </c>
      <c r="T42" s="106">
        <f t="shared" si="15"/>
        <v>9.7345132743362832</v>
      </c>
      <c r="U42" s="24">
        <f t="shared" si="15"/>
        <v>7.4766355140186906</v>
      </c>
      <c r="V42" s="24">
        <f t="shared" si="15"/>
        <v>9.1743119266055047</v>
      </c>
      <c r="W42" s="24">
        <f t="shared" si="15"/>
        <v>7.0175438596491224</v>
      </c>
      <c r="X42" s="24">
        <f t="shared" si="15"/>
        <v>5.7971014492753623</v>
      </c>
      <c r="Y42" s="107">
        <f t="shared" si="15"/>
        <v>6.25</v>
      </c>
      <c r="Z42" s="108" t="e">
        <f t="shared" si="15"/>
        <v>#VALUE!</v>
      </c>
      <c r="AA42" s="25" t="e">
        <f t="shared" si="15"/>
        <v>#VALUE!</v>
      </c>
      <c r="AB42" s="25" t="e">
        <f t="shared" si="15"/>
        <v>#VALUE!</v>
      </c>
      <c r="AC42" s="25" t="e">
        <f t="shared" si="15"/>
        <v>#VALUE!</v>
      </c>
      <c r="AD42" s="25" t="e">
        <f t="shared" si="15"/>
        <v>#VALUE!</v>
      </c>
      <c r="AE42" s="25" t="e">
        <f t="shared" si="15"/>
        <v>#VALUE!</v>
      </c>
    </row>
    <row r="43" spans="1:31" x14ac:dyDescent="0.2">
      <c r="A43" s="123"/>
      <c r="B43" s="123"/>
      <c r="C43" s="123"/>
      <c r="D43" s="123"/>
      <c r="E43" s="123"/>
      <c r="F43" s="123"/>
      <c r="G43" s="123"/>
    </row>
    <row r="44" spans="1:31" x14ac:dyDescent="0.2">
      <c r="A44" s="17"/>
      <c r="B44" s="17"/>
      <c r="C44" s="17"/>
      <c r="D44" s="17"/>
      <c r="E44" s="17"/>
      <c r="F44" s="17"/>
      <c r="G44" s="17"/>
    </row>
    <row r="45" spans="1:31" s="40" customFormat="1" ht="15" customHeight="1" x14ac:dyDescent="0.25">
      <c r="A45" s="39" t="s">
        <v>335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102"/>
      <c r="AD45" s="102"/>
      <c r="AE45" s="102"/>
    </row>
    <row r="46" spans="1:31" ht="7.5" customHeight="1" x14ac:dyDescent="0.2">
      <c r="A46" s="36"/>
      <c r="B46" s="36"/>
      <c r="C46" s="36"/>
      <c r="D46" s="36"/>
      <c r="E46" s="36"/>
      <c r="F46" s="36"/>
      <c r="G46" s="3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E47" s="3" t="s">
        <v>118</v>
      </c>
    </row>
    <row r="48" spans="1:31" ht="15" customHeight="1" x14ac:dyDescent="0.2">
      <c r="A48" s="217" t="s">
        <v>38</v>
      </c>
      <c r="B48" s="212" t="s">
        <v>25</v>
      </c>
      <c r="C48" s="213"/>
      <c r="D48" s="213"/>
      <c r="E48" s="213"/>
      <c r="F48" s="213"/>
      <c r="G48" s="216"/>
      <c r="H48" s="212" t="s">
        <v>41</v>
      </c>
      <c r="I48" s="213"/>
      <c r="J48" s="213"/>
      <c r="K48" s="213"/>
      <c r="L48" s="213"/>
      <c r="M48" s="216"/>
      <c r="N48" s="212" t="s">
        <v>57</v>
      </c>
      <c r="O48" s="213"/>
      <c r="P48" s="213"/>
      <c r="Q48" s="213"/>
      <c r="R48" s="213"/>
      <c r="S48" s="216"/>
      <c r="T48" s="212" t="s">
        <v>58</v>
      </c>
      <c r="U48" s="213"/>
      <c r="V48" s="213"/>
      <c r="W48" s="213"/>
      <c r="X48" s="213"/>
      <c r="Y48" s="216"/>
      <c r="Z48" s="213" t="s">
        <v>23</v>
      </c>
      <c r="AA48" s="213"/>
      <c r="AB48" s="213"/>
      <c r="AC48" s="213"/>
      <c r="AD48" s="213"/>
      <c r="AE48" s="213"/>
    </row>
    <row r="49" spans="1:31" ht="15" customHeight="1" thickBot="1" x14ac:dyDescent="0.25">
      <c r="A49" s="218"/>
      <c r="B49" s="96">
        <v>2017</v>
      </c>
      <c r="C49" s="157">
        <v>2018</v>
      </c>
      <c r="D49" s="157">
        <v>2019</v>
      </c>
      <c r="E49" s="157">
        <v>2020</v>
      </c>
      <c r="F49" s="186">
        <v>2021</v>
      </c>
      <c r="G49" s="157">
        <v>2022</v>
      </c>
      <c r="H49" s="96">
        <v>2017</v>
      </c>
      <c r="I49" s="157">
        <v>2018</v>
      </c>
      <c r="J49" s="157">
        <v>2019</v>
      </c>
      <c r="K49" s="157">
        <v>2020</v>
      </c>
      <c r="L49" s="186">
        <v>2021</v>
      </c>
      <c r="M49" s="157">
        <v>2022</v>
      </c>
      <c r="N49" s="96">
        <v>2017</v>
      </c>
      <c r="O49" s="157">
        <v>2018</v>
      </c>
      <c r="P49" s="157">
        <v>2019</v>
      </c>
      <c r="Q49" s="157">
        <v>2020</v>
      </c>
      <c r="R49" s="186">
        <v>2021</v>
      </c>
      <c r="S49" s="157">
        <v>2022</v>
      </c>
      <c r="T49" s="96">
        <v>2017</v>
      </c>
      <c r="U49" s="157">
        <v>2018</v>
      </c>
      <c r="V49" s="157">
        <v>2019</v>
      </c>
      <c r="W49" s="157">
        <v>2020</v>
      </c>
      <c r="X49" s="50">
        <v>2021</v>
      </c>
      <c r="Y49" s="97">
        <v>2022</v>
      </c>
      <c r="Z49" s="93">
        <v>2017</v>
      </c>
      <c r="AA49" s="157">
        <v>2018</v>
      </c>
      <c r="AB49" s="157">
        <v>2019</v>
      </c>
      <c r="AC49" s="50">
        <v>2020</v>
      </c>
      <c r="AD49" s="50">
        <v>2021</v>
      </c>
      <c r="AE49" s="50">
        <v>2022</v>
      </c>
    </row>
    <row r="50" spans="1:31" ht="15" customHeight="1" x14ac:dyDescent="0.2">
      <c r="A50" s="4" t="s">
        <v>1</v>
      </c>
      <c r="B50" s="103">
        <v>100</v>
      </c>
      <c r="C50" s="22">
        <v>100</v>
      </c>
      <c r="D50" s="22">
        <v>100</v>
      </c>
      <c r="E50" s="22">
        <v>100</v>
      </c>
      <c r="F50" s="22">
        <v>100</v>
      </c>
      <c r="G50" s="22">
        <v>100</v>
      </c>
      <c r="H50" s="103">
        <f t="shared" ref="H50:H62" si="16">H6/(H6+N6+T6+Z6)*100</f>
        <v>12.835820895522387</v>
      </c>
      <c r="I50" s="22">
        <f t="shared" ref="I50:I62" si="17">I6/(I6+O6+U6+AA6)*100</f>
        <v>10.795454545454545</v>
      </c>
      <c r="J50" s="22">
        <f t="shared" ref="J50:J62" si="18">J6/(J6+P6+V6+AB6)*100</f>
        <v>11.232876712328768</v>
      </c>
      <c r="K50" s="22">
        <f>K6/(K6+Q6+W6+AC6)*100</f>
        <v>10.817941952506596</v>
      </c>
      <c r="L50" s="22">
        <f t="shared" ref="L50:M63" si="19">L6/(L6+R6+X6+AD6)*100</f>
        <v>8.8942307692307701</v>
      </c>
      <c r="M50" s="22">
        <f t="shared" ref="M50" si="20">M6/(M6+S6+Y6+AE6)*100</f>
        <v>9.9099099099099099</v>
      </c>
      <c r="N50" s="103">
        <f t="shared" ref="N50:N61" si="21">N6/(H6+N6+T6+Z6)*100</f>
        <v>48.656716417910445</v>
      </c>
      <c r="O50" s="22">
        <f t="shared" ref="O50:O62" si="22">O6/(I6+O6+U6+AA6)*100</f>
        <v>53.69318181818182</v>
      </c>
      <c r="P50" s="22">
        <f t="shared" ref="P50:P62" si="23">P6/(J6+P6+V6+AB6)*100</f>
        <v>52.876712328767127</v>
      </c>
      <c r="Q50" s="22">
        <f t="shared" ref="Q50" si="24">Q6/(K6+Q6+W6+AC6)*100</f>
        <v>51.715039577836407</v>
      </c>
      <c r="R50" s="22">
        <f t="shared" ref="R50" si="25">R6/(L6+R6+X6+AD6)*100</f>
        <v>50</v>
      </c>
      <c r="S50" s="22">
        <f t="shared" ref="S50" si="26">S6/(M6+S6+Y6+AE6)*100</f>
        <v>46.396396396396398</v>
      </c>
      <c r="T50" s="103">
        <f t="shared" ref="T50:T61" si="27">T6/(H6+N6+T6+Z6)*100</f>
        <v>33.731343283582085</v>
      </c>
      <c r="U50" s="22">
        <f t="shared" ref="U50:U62" si="28">U6/(I6+O6+U6+AA6)*100</f>
        <v>30.39772727272727</v>
      </c>
      <c r="V50" s="22">
        <f t="shared" ref="V50:V62" si="29">V6/(J6+P6+V6+AB6)*100</f>
        <v>29.863013698630137</v>
      </c>
      <c r="W50" s="22">
        <f>W6/(K6+Q6+W6+AC6)*100</f>
        <v>30.079155672823219</v>
      </c>
      <c r="X50" s="22">
        <f t="shared" ref="X50:Y63" si="30">X6/(L6+R6+X6+AD6)*100</f>
        <v>33.17307692307692</v>
      </c>
      <c r="Y50" s="165">
        <f t="shared" ref="Y50" si="31">Y6/(M6+S6+Y6+AE6)*100</f>
        <v>36.036036036036037</v>
      </c>
      <c r="Z50" s="105">
        <f t="shared" ref="Z50:Z64" si="32">Z6/(H6+N6+T6+Z6)*100</f>
        <v>4.7761194029850751</v>
      </c>
      <c r="AA50" s="23">
        <f t="shared" ref="AA50:AA64" si="33">AA6/(I6+O6+U6+AA6)*100</f>
        <v>5.1136363636363642</v>
      </c>
      <c r="AB50" s="23">
        <f t="shared" ref="AB50:AB64" si="34">AB6/(J6+P6+V6+AB6)*100</f>
        <v>6.0273972602739727</v>
      </c>
      <c r="AC50" s="23">
        <f>AC6/(K6+Q6+W6+AC6)*100</f>
        <v>7.3878627968337733</v>
      </c>
      <c r="AD50" s="23">
        <f t="shared" ref="AD50:AD64" si="35">AD6/(L6+R6+X6+AD6)*100</f>
        <v>7.9326923076923075</v>
      </c>
      <c r="AE50" s="23">
        <f t="shared" ref="AE50:AE64" si="36">AE6/(M6+S6+Y6+AE6)*100</f>
        <v>7.6576576576576567</v>
      </c>
    </row>
    <row r="51" spans="1:31" ht="15" customHeight="1" x14ac:dyDescent="0.2">
      <c r="A51" s="7" t="s">
        <v>2</v>
      </c>
      <c r="B51" s="106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6">
        <f t="shared" si="16"/>
        <v>8.59375</v>
      </c>
      <c r="I51" s="24">
        <f t="shared" si="17"/>
        <v>8.6614173228346463</v>
      </c>
      <c r="J51" s="24">
        <f t="shared" si="18"/>
        <v>6.1068702290076331</v>
      </c>
      <c r="K51" s="24">
        <f>K7/(K7+Q7+W7+AC7)*100</f>
        <v>8.8235294117647065</v>
      </c>
      <c r="L51" s="24">
        <f t="shared" si="19"/>
        <v>8.2758620689655178</v>
      </c>
      <c r="M51" s="24">
        <f t="shared" si="19"/>
        <v>11.333333333333332</v>
      </c>
      <c r="N51" s="106">
        <f t="shared" si="21"/>
        <v>45.3125</v>
      </c>
      <c r="O51" s="24">
        <f t="shared" si="22"/>
        <v>49.606299212598429</v>
      </c>
      <c r="P51" s="24">
        <f t="shared" si="23"/>
        <v>51.908396946564885</v>
      </c>
      <c r="Q51" s="24">
        <f>Q7/(K7+Q7+W7+AC7)*100</f>
        <v>45.588235294117645</v>
      </c>
      <c r="R51" s="24">
        <f>R7/(L7+R7+X7+AD7)*100</f>
        <v>40.689655172413794</v>
      </c>
      <c r="S51" s="24">
        <f>S7/(M7+S7+Y7+AE7)*100</f>
        <v>38.666666666666664</v>
      </c>
      <c r="T51" s="106">
        <f t="shared" si="27"/>
        <v>38.28125</v>
      </c>
      <c r="U51" s="24">
        <f t="shared" si="28"/>
        <v>33.070866141732289</v>
      </c>
      <c r="V51" s="24">
        <f t="shared" si="29"/>
        <v>31.297709923664126</v>
      </c>
      <c r="W51" s="24">
        <f>W7/(K7+Q7+W7+AC7)*100</f>
        <v>33.088235294117645</v>
      </c>
      <c r="X51" s="24">
        <f t="shared" si="30"/>
        <v>38.620689655172413</v>
      </c>
      <c r="Y51" s="107">
        <f t="shared" si="30"/>
        <v>37.333333333333336</v>
      </c>
      <c r="Z51" s="108">
        <f t="shared" si="32"/>
        <v>7.8125</v>
      </c>
      <c r="AA51" s="25">
        <f t="shared" si="33"/>
        <v>8.6614173228346463</v>
      </c>
      <c r="AB51" s="25">
        <f t="shared" si="34"/>
        <v>10.687022900763358</v>
      </c>
      <c r="AC51" s="25">
        <f>AC7/(K7+Q7+W7+AC7)*100</f>
        <v>12.5</v>
      </c>
      <c r="AD51" s="25">
        <f t="shared" si="35"/>
        <v>12.413793103448276</v>
      </c>
      <c r="AE51" s="25">
        <f t="shared" si="36"/>
        <v>12.666666666666668</v>
      </c>
    </row>
    <row r="52" spans="1:31" ht="15" customHeight="1" x14ac:dyDescent="0.2">
      <c r="A52" s="10" t="s">
        <v>3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 t="shared" ref="H52:M52" si="37">H8/(H8+N8+T8)*100</f>
        <v>21.052631578947366</v>
      </c>
      <c r="I52" s="24">
        <f t="shared" si="37"/>
        <v>18.75</v>
      </c>
      <c r="J52" s="24">
        <f t="shared" si="37"/>
        <v>8.3333333333333321</v>
      </c>
      <c r="K52" s="24">
        <f t="shared" si="37"/>
        <v>12.5</v>
      </c>
      <c r="L52" s="24">
        <f t="shared" si="37"/>
        <v>5.5555555555555554</v>
      </c>
      <c r="M52" s="24">
        <f t="shared" si="37"/>
        <v>13.043478260869565</v>
      </c>
      <c r="N52" s="106">
        <f t="shared" ref="N52:Q54" si="38">N8/(H8+N8+T8)*100</f>
        <v>52.631578947368418</v>
      </c>
      <c r="O52" s="24">
        <f t="shared" si="38"/>
        <v>50</v>
      </c>
      <c r="P52" s="24">
        <f t="shared" si="38"/>
        <v>50</v>
      </c>
      <c r="Q52" s="24">
        <f t="shared" si="38"/>
        <v>56.25</v>
      </c>
      <c r="R52" s="24">
        <f t="shared" ref="R52:S54" si="39">R8/(L8+R8+X8)*100</f>
        <v>72.222222222222214</v>
      </c>
      <c r="S52" s="24">
        <f t="shared" si="39"/>
        <v>56.521739130434781</v>
      </c>
      <c r="T52" s="106">
        <f t="shared" ref="T52:Y52" si="40">T8/(H8+N8+T8)*100</f>
        <v>26.315789473684209</v>
      </c>
      <c r="U52" s="24">
        <f t="shared" si="40"/>
        <v>31.25</v>
      </c>
      <c r="V52" s="24">
        <f t="shared" si="40"/>
        <v>41.666666666666671</v>
      </c>
      <c r="W52" s="24">
        <f t="shared" si="40"/>
        <v>31.25</v>
      </c>
      <c r="X52" s="24">
        <f t="shared" si="40"/>
        <v>22.222222222222221</v>
      </c>
      <c r="Y52" s="107">
        <f t="shared" si="40"/>
        <v>30.434782608695656</v>
      </c>
      <c r="Z52" s="108" t="e">
        <f>Z8/(H8+N8+T8)*100</f>
        <v>#VALUE!</v>
      </c>
      <c r="AA52" s="25" t="e">
        <f>AA8/(I8+O8+U8)*100</f>
        <v>#VALUE!</v>
      </c>
      <c r="AB52" s="25" t="e">
        <f>AB8/(J8+P8+V8)*100</f>
        <v>#VALUE!</v>
      </c>
      <c r="AC52" s="25" t="e">
        <f>AC8/(K8+Q8+W8)*100</f>
        <v>#VALUE!</v>
      </c>
      <c r="AD52" s="25" t="e">
        <f t="shared" si="35"/>
        <v>#VALUE!</v>
      </c>
      <c r="AE52" s="25" t="e">
        <f t="shared" si="36"/>
        <v>#VALUE!</v>
      </c>
    </row>
    <row r="53" spans="1:31" ht="15" customHeight="1" x14ac:dyDescent="0.2">
      <c r="A53" s="10" t="s">
        <v>4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ref="H53:K54" si="41">H9/(H9+N9+T9)*100</f>
        <v>20</v>
      </c>
      <c r="I53" s="24">
        <f t="shared" si="41"/>
        <v>20</v>
      </c>
      <c r="J53" s="24">
        <f t="shared" si="41"/>
        <v>30.76923076923077</v>
      </c>
      <c r="K53" s="24">
        <f t="shared" si="41"/>
        <v>33.333333333333329</v>
      </c>
      <c r="L53" s="24">
        <f>L9/(L9+R9+X9)*100</f>
        <v>25</v>
      </c>
      <c r="M53" s="24">
        <f>M9/(M9+S9+Y9)*100</f>
        <v>33.333333333333329</v>
      </c>
      <c r="N53" s="106">
        <f t="shared" si="38"/>
        <v>50</v>
      </c>
      <c r="O53" s="24">
        <f t="shared" si="38"/>
        <v>50</v>
      </c>
      <c r="P53" s="24">
        <f t="shared" si="38"/>
        <v>46.153846153846153</v>
      </c>
      <c r="Q53" s="24">
        <f t="shared" si="38"/>
        <v>40</v>
      </c>
      <c r="R53" s="24">
        <f t="shared" si="39"/>
        <v>41.666666666666671</v>
      </c>
      <c r="S53" s="24">
        <f t="shared" si="39"/>
        <v>33.333333333333329</v>
      </c>
      <c r="T53" s="106">
        <f t="shared" ref="T53:W54" si="42">T9/(H9+N9+T9)*100</f>
        <v>30</v>
      </c>
      <c r="U53" s="24">
        <f t="shared" si="42"/>
        <v>30</v>
      </c>
      <c r="V53" s="24">
        <f t="shared" si="42"/>
        <v>23.076923076923077</v>
      </c>
      <c r="W53" s="24">
        <f t="shared" si="42"/>
        <v>26.666666666666668</v>
      </c>
      <c r="X53" s="24">
        <f>X9/(L9+R9+X9)*100</f>
        <v>33.333333333333329</v>
      </c>
      <c r="Y53" s="107">
        <f>Y9/(M9+S9+Y9)*100</f>
        <v>33.333333333333329</v>
      </c>
      <c r="Z53" s="108" t="e">
        <f t="shared" si="32"/>
        <v>#VALUE!</v>
      </c>
      <c r="AA53" s="25" t="e">
        <f t="shared" si="33"/>
        <v>#VALUE!</v>
      </c>
      <c r="AB53" s="25" t="e">
        <f t="shared" si="34"/>
        <v>#VALUE!</v>
      </c>
      <c r="AC53" s="25" t="e">
        <f t="shared" ref="AC53:AC64" si="43">AC9/(K9+Q9+W9+AC9)*100</f>
        <v>#VALUE!</v>
      </c>
      <c r="AD53" s="25" t="e">
        <f t="shared" si="35"/>
        <v>#VALUE!</v>
      </c>
      <c r="AE53" s="25" t="e">
        <f t="shared" si="36"/>
        <v>#VALUE!</v>
      </c>
    </row>
    <row r="54" spans="1:31" ht="15" customHeight="1" x14ac:dyDescent="0.2">
      <c r="A54" s="10" t="s">
        <v>5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41"/>
        <v>33.333333333333329</v>
      </c>
      <c r="I54" s="24">
        <f t="shared" si="41"/>
        <v>24</v>
      </c>
      <c r="J54" s="24">
        <f t="shared" si="41"/>
        <v>26.086956521739129</v>
      </c>
      <c r="K54" s="24">
        <f t="shared" si="41"/>
        <v>16.666666666666664</v>
      </c>
      <c r="L54" s="24">
        <f t="shared" ref="L54:M54" si="44">L10/(L10+R10+X10)*100</f>
        <v>14.285714285714285</v>
      </c>
      <c r="M54" s="24">
        <f t="shared" si="44"/>
        <v>12.5</v>
      </c>
      <c r="N54" s="106">
        <f t="shared" si="38"/>
        <v>38.095238095238095</v>
      </c>
      <c r="O54" s="24">
        <f t="shared" si="38"/>
        <v>48</v>
      </c>
      <c r="P54" s="24">
        <f t="shared" si="38"/>
        <v>39.130434782608695</v>
      </c>
      <c r="Q54" s="24">
        <f t="shared" si="38"/>
        <v>44.444444444444443</v>
      </c>
      <c r="R54" s="24">
        <f t="shared" si="39"/>
        <v>57.142857142857139</v>
      </c>
      <c r="S54" s="24">
        <f t="shared" si="39"/>
        <v>41.666666666666671</v>
      </c>
      <c r="T54" s="106">
        <f t="shared" si="42"/>
        <v>28.571428571428569</v>
      </c>
      <c r="U54" s="24">
        <f t="shared" si="42"/>
        <v>28.000000000000004</v>
      </c>
      <c r="V54" s="24">
        <f t="shared" si="42"/>
        <v>34.782608695652172</v>
      </c>
      <c r="W54" s="24">
        <f t="shared" si="42"/>
        <v>38.888888888888893</v>
      </c>
      <c r="X54" s="24">
        <f t="shared" ref="X54:Y54" si="45">X10/(L10+R10+X10)*100</f>
        <v>28.571428571428569</v>
      </c>
      <c r="Y54" s="107">
        <f t="shared" si="45"/>
        <v>45.833333333333329</v>
      </c>
      <c r="Z54" s="108" t="e">
        <f t="shared" si="32"/>
        <v>#VALUE!</v>
      </c>
      <c r="AA54" s="25" t="e">
        <f t="shared" si="33"/>
        <v>#VALUE!</v>
      </c>
      <c r="AB54" s="25" t="e">
        <f t="shared" si="34"/>
        <v>#VALUE!</v>
      </c>
      <c r="AC54" s="25" t="e">
        <f t="shared" si="43"/>
        <v>#VALUE!</v>
      </c>
      <c r="AD54" s="25" t="e">
        <f t="shared" si="35"/>
        <v>#VALUE!</v>
      </c>
      <c r="AE54" s="25" t="e">
        <f t="shared" si="36"/>
        <v>#VALUE!</v>
      </c>
    </row>
    <row r="55" spans="1:31" ht="15" customHeight="1" x14ac:dyDescent="0.2">
      <c r="A55" s="10" t="s">
        <v>6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 t="s">
        <v>64</v>
      </c>
      <c r="H55" s="106" t="e">
        <f>H11/(N11+T11)*100</f>
        <v>#VALUE!</v>
      </c>
      <c r="I55" s="24" t="e">
        <f t="shared" si="17"/>
        <v>#VALUE!</v>
      </c>
      <c r="J55" s="24" t="e">
        <f t="shared" si="18"/>
        <v>#VALUE!</v>
      </c>
      <c r="K55" s="24" t="e">
        <f>K11/(K11+Q11+W11+AC11)*100</f>
        <v>#VALUE!</v>
      </c>
      <c r="L55" s="24" t="e">
        <f t="shared" si="19"/>
        <v>#VALUE!</v>
      </c>
      <c r="M55" s="24" t="e">
        <f t="shared" si="19"/>
        <v>#VALUE!</v>
      </c>
      <c r="N55" s="106">
        <f>N11/(N11+T11)*100</f>
        <v>50</v>
      </c>
      <c r="O55" s="24">
        <f>O11/(O11+U11)*100</f>
        <v>50</v>
      </c>
      <c r="P55" s="24">
        <f>P11/(P11+V11)*100</f>
        <v>50</v>
      </c>
      <c r="Q55" s="24" t="e">
        <f>Q11/(Q11+W11)*100</f>
        <v>#VALUE!</v>
      </c>
      <c r="R55" s="24" t="e">
        <f t="shared" ref="R55:S63" si="46">R11/(L11+R11+X11+AD11)*100</f>
        <v>#VALUE!</v>
      </c>
      <c r="S55" s="24" t="e">
        <f t="shared" si="46"/>
        <v>#VALUE!</v>
      </c>
      <c r="T55" s="106">
        <f>T11/(N11+T11)*100</f>
        <v>50</v>
      </c>
      <c r="U55" s="24">
        <f>U11/(O11+U11)*100</f>
        <v>50</v>
      </c>
      <c r="V55" s="24">
        <f>V11/(P11+V11)*100</f>
        <v>50</v>
      </c>
      <c r="W55" s="24">
        <f>W11/(W11)*100</f>
        <v>100</v>
      </c>
      <c r="X55" s="24">
        <f>X11/(X11)*100</f>
        <v>100</v>
      </c>
      <c r="Y55" s="107" t="e">
        <f t="shared" si="30"/>
        <v>#VALUE!</v>
      </c>
      <c r="Z55" s="108" t="e">
        <f t="shared" si="32"/>
        <v>#VALUE!</v>
      </c>
      <c r="AA55" s="25" t="e">
        <f t="shared" si="33"/>
        <v>#VALUE!</v>
      </c>
      <c r="AB55" s="25" t="e">
        <f t="shared" si="34"/>
        <v>#VALUE!</v>
      </c>
      <c r="AC55" s="25" t="e">
        <f t="shared" si="43"/>
        <v>#VALUE!</v>
      </c>
      <c r="AD55" s="25" t="e">
        <f t="shared" si="35"/>
        <v>#VALUE!</v>
      </c>
      <c r="AE55" s="25" t="e">
        <f t="shared" si="36"/>
        <v>#VALUE!</v>
      </c>
    </row>
    <row r="56" spans="1:31" ht="15" customHeight="1" x14ac:dyDescent="0.2">
      <c r="A56" s="10" t="s">
        <v>7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>H12/(H12+N12+T12)*100</f>
        <v>14.285714285714285</v>
      </c>
      <c r="I56" s="24">
        <f>I12/(I12+O12+U12)*100</f>
        <v>16.666666666666664</v>
      </c>
      <c r="J56" s="24">
        <f>J12/(J12+P12+V12)*100</f>
        <v>16.666666666666664</v>
      </c>
      <c r="K56" s="24">
        <f>K12/(K12+Q12)*100</f>
        <v>12.5</v>
      </c>
      <c r="L56" s="24">
        <f>L12/(L12+R12)*100</f>
        <v>10</v>
      </c>
      <c r="M56" s="24" t="e">
        <f t="shared" ref="M56" si="47">M12/(M12+S12+Y12)*100</f>
        <v>#VALUE!</v>
      </c>
      <c r="N56" s="106">
        <f>N12/(H12+N12+T12)*100</f>
        <v>71.428571428571431</v>
      </c>
      <c r="O56" s="24">
        <f>O12/(I12+O12+U12)*100</f>
        <v>66.666666666666657</v>
      </c>
      <c r="P56" s="24">
        <f>P12/(J12+P12+V12)*100</f>
        <v>66.666666666666657</v>
      </c>
      <c r="Q56" s="24">
        <f>Q12/(K12+Q12)*100</f>
        <v>87.5</v>
      </c>
      <c r="R56" s="24">
        <f>R12/(L12+R12)*100</f>
        <v>90</v>
      </c>
      <c r="S56" s="24">
        <f>S12/(S12+Y12)*100</f>
        <v>90</v>
      </c>
      <c r="T56" s="106">
        <f>T12/(H12+N12+T12)*100</f>
        <v>14.285714285714285</v>
      </c>
      <c r="U56" s="24">
        <f>U12/(I12+O12+U12)*100</f>
        <v>16.666666666666664</v>
      </c>
      <c r="V56" s="24">
        <f>V12/(J12+P12+V12)*100</f>
        <v>16.666666666666664</v>
      </c>
      <c r="W56" s="24" t="e">
        <f>W12/(K12+Q12)*100</f>
        <v>#VALUE!</v>
      </c>
      <c r="X56" s="24" t="e">
        <f t="shared" ref="X56" si="48">X12/(L12+R12+X12)*100</f>
        <v>#VALUE!</v>
      </c>
      <c r="Y56" s="107">
        <f>Y12/(S12+Y12)*100</f>
        <v>10</v>
      </c>
      <c r="Z56" s="108" t="e">
        <f t="shared" si="32"/>
        <v>#VALUE!</v>
      </c>
      <c r="AA56" s="25" t="e">
        <f t="shared" si="33"/>
        <v>#VALUE!</v>
      </c>
      <c r="AB56" s="25" t="e">
        <f t="shared" si="34"/>
        <v>#VALUE!</v>
      </c>
      <c r="AC56" s="25" t="e">
        <f t="shared" si="43"/>
        <v>#VALUE!</v>
      </c>
      <c r="AD56" s="25" t="e">
        <f t="shared" si="35"/>
        <v>#VALUE!</v>
      </c>
      <c r="AE56" s="25" t="e">
        <f t="shared" si="36"/>
        <v>#VALUE!</v>
      </c>
    </row>
    <row r="57" spans="1:31" ht="15" customHeight="1" x14ac:dyDescent="0.2">
      <c r="A57" s="10" t="s">
        <v>8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 t="e">
        <f>H13/(N13+T13)*100</f>
        <v>#VALUE!</v>
      </c>
      <c r="I57" s="24">
        <f>I13/(I13+O13+U13)*100</f>
        <v>33.333333333333329</v>
      </c>
      <c r="J57" s="24">
        <f>J13/(J13+P13+V13)*100</f>
        <v>50</v>
      </c>
      <c r="K57" s="24">
        <f>K13/(K13+Q13+W13)*100</f>
        <v>33.333333333333329</v>
      </c>
      <c r="L57" s="24">
        <f>L13/(L13+R13+X13)*100</f>
        <v>10</v>
      </c>
      <c r="M57" s="24">
        <f>M13/(M13+S13+Y13)*100</f>
        <v>22.222222222222221</v>
      </c>
      <c r="N57" s="106">
        <f>N13/(N13+T13)*100</f>
        <v>83.333333333333343</v>
      </c>
      <c r="O57" s="24">
        <f>O13/(I13+O13+U13)*100</f>
        <v>50</v>
      </c>
      <c r="P57" s="24">
        <f>P13/(J13+P13+V13)*100</f>
        <v>33.333333333333329</v>
      </c>
      <c r="Q57" s="24">
        <f>Q13/(K13+Q13+W13)*100</f>
        <v>50</v>
      </c>
      <c r="R57" s="24">
        <f>R13/(L13+R13+X13)*100</f>
        <v>70</v>
      </c>
      <c r="S57" s="24">
        <f>S13/(M13+S13+Y13)*100</f>
        <v>66.666666666666657</v>
      </c>
      <c r="T57" s="106">
        <f>T13/(N13+T13)*100</f>
        <v>16.666666666666664</v>
      </c>
      <c r="U57" s="24">
        <f>U13/(I13+O13+U13)*100</f>
        <v>16.666666666666664</v>
      </c>
      <c r="V57" s="24">
        <f>V13/(J13+P13+V13)*100</f>
        <v>16.666666666666664</v>
      </c>
      <c r="W57" s="24">
        <f>W13/(K13+Q13+W13)*100</f>
        <v>16.666666666666664</v>
      </c>
      <c r="X57" s="24">
        <f>X13/(L13+R13+X13)*100</f>
        <v>20</v>
      </c>
      <c r="Y57" s="107">
        <f>Y13/(M13+S13+Y13)*100</f>
        <v>11.111111111111111</v>
      </c>
      <c r="Z57" s="108" t="e">
        <f t="shared" si="32"/>
        <v>#VALUE!</v>
      </c>
      <c r="AA57" s="25" t="e">
        <f t="shared" si="33"/>
        <v>#VALUE!</v>
      </c>
      <c r="AB57" s="25" t="e">
        <f t="shared" si="34"/>
        <v>#VALUE!</v>
      </c>
      <c r="AC57" s="25" t="e">
        <f t="shared" si="43"/>
        <v>#VALUE!</v>
      </c>
      <c r="AD57" s="25" t="e">
        <f t="shared" si="35"/>
        <v>#VALUE!</v>
      </c>
      <c r="AE57" s="25" t="e">
        <f t="shared" si="36"/>
        <v>#VALUE!</v>
      </c>
    </row>
    <row r="58" spans="1:31" ht="15" customHeight="1" x14ac:dyDescent="0.2">
      <c r="A58" s="10" t="s">
        <v>9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 t="shared" si="16"/>
        <v>28.571428571428569</v>
      </c>
      <c r="I58" s="24">
        <f t="shared" si="17"/>
        <v>22.222222222222221</v>
      </c>
      <c r="J58" s="24">
        <f t="shared" si="18"/>
        <v>11.111111111111111</v>
      </c>
      <c r="K58" s="24">
        <f>K14/(K14+Q14+W14+AC14)*100</f>
        <v>12.5</v>
      </c>
      <c r="L58" s="24">
        <f t="shared" ref="L58:M58" si="49">L14/(L14+R14+X14)*100</f>
        <v>12.5</v>
      </c>
      <c r="M58" s="24" t="e">
        <f t="shared" si="49"/>
        <v>#VALUE!</v>
      </c>
      <c r="N58" s="106">
        <f t="shared" si="21"/>
        <v>42.857142857142854</v>
      </c>
      <c r="O58" s="24">
        <f t="shared" si="22"/>
        <v>44.444444444444443</v>
      </c>
      <c r="P58" s="24">
        <f t="shared" si="23"/>
        <v>66.666666666666657</v>
      </c>
      <c r="Q58" s="24">
        <f>Q14/(K14+Q14+W14+AC14)*100</f>
        <v>50</v>
      </c>
      <c r="R58" s="24">
        <f t="shared" si="46"/>
        <v>44.444444444444443</v>
      </c>
      <c r="S58" s="24">
        <f>S14/(S14+Y14+AE14)*100</f>
        <v>44.444444444444443</v>
      </c>
      <c r="T58" s="106">
        <f t="shared" si="27"/>
        <v>14.285714285714285</v>
      </c>
      <c r="U58" s="24">
        <f t="shared" si="28"/>
        <v>22.222222222222221</v>
      </c>
      <c r="V58" s="24">
        <f t="shared" si="29"/>
        <v>11.111111111111111</v>
      </c>
      <c r="W58" s="24">
        <f>W14/(K14+Q14+W14+AC14)*100</f>
        <v>25</v>
      </c>
      <c r="X58" s="24">
        <f t="shared" ref="X58" si="50">X14/(L14+R14+X14)*100</f>
        <v>37.5</v>
      </c>
      <c r="Y58" s="107">
        <f>Y14/(S14+Y14+AD14)*100</f>
        <v>44.444444444444443</v>
      </c>
      <c r="Z58" s="108">
        <f t="shared" si="32"/>
        <v>14.285714285714285</v>
      </c>
      <c r="AA58" s="25">
        <f t="shared" si="33"/>
        <v>11.111111111111111</v>
      </c>
      <c r="AB58" s="25">
        <f t="shared" si="34"/>
        <v>11.111111111111111</v>
      </c>
      <c r="AC58" s="25">
        <f t="shared" si="43"/>
        <v>12.5</v>
      </c>
      <c r="AD58" s="25">
        <f t="shared" si="35"/>
        <v>11.111111111111111</v>
      </c>
      <c r="AE58" s="25">
        <f>AE14/(S14+Y14+AE14)*100</f>
        <v>11.111111111111111</v>
      </c>
    </row>
    <row r="59" spans="1:31" ht="15" customHeight="1" x14ac:dyDescent="0.2">
      <c r="A59" s="10" t="s">
        <v>10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>H15/(H15+N15+T15)*100</f>
        <v>20</v>
      </c>
      <c r="I59" s="24" t="e">
        <f>I15/(I15+O15+U15)*100</f>
        <v>#VALUE!</v>
      </c>
      <c r="J59" s="24" t="e">
        <f t="shared" si="18"/>
        <v>#VALUE!</v>
      </c>
      <c r="K59" s="24">
        <f>K15/(K15+Q15+W15+AC15)*100</f>
        <v>11.111111111111111</v>
      </c>
      <c r="L59" s="24">
        <f t="shared" si="19"/>
        <v>8.3333333333333321</v>
      </c>
      <c r="M59" s="24" t="e">
        <f t="shared" si="19"/>
        <v>#VALUE!</v>
      </c>
      <c r="N59" s="106">
        <f>N15/(H15+N15+T15)*100</f>
        <v>60</v>
      </c>
      <c r="O59" s="24">
        <f>O15/(O15+U15)*100</f>
        <v>60</v>
      </c>
      <c r="P59" s="24">
        <f>P15/(P15+V15)*100</f>
        <v>62.5</v>
      </c>
      <c r="Q59" s="24">
        <f>Q15/(K15+Q15+W15+AC15)*100</f>
        <v>66.666666666666657</v>
      </c>
      <c r="R59" s="24">
        <f t="shared" si="46"/>
        <v>75</v>
      </c>
      <c r="S59" s="24">
        <f>S15/(S15+Y15+AE15)*100</f>
        <v>69.230769230769226</v>
      </c>
      <c r="T59" s="106">
        <f>T15/(H15+N15+T15)*100</f>
        <v>20</v>
      </c>
      <c r="U59" s="24">
        <f>U15/(O15+U15)*100</f>
        <v>40</v>
      </c>
      <c r="V59" s="24">
        <f>V15/(P15+V15)*100</f>
        <v>37.5</v>
      </c>
      <c r="W59" s="24">
        <f>W15/(K15+Q15+W15+AC15)*100</f>
        <v>11.111111111111111</v>
      </c>
      <c r="X59" s="24">
        <f t="shared" si="30"/>
        <v>8.3333333333333321</v>
      </c>
      <c r="Y59" s="107">
        <f>Y15/(S15+Y15+AE15)*100</f>
        <v>23.076923076923077</v>
      </c>
      <c r="Z59" s="108" t="e">
        <f>Z15/(H15+N15+T15)*100</f>
        <v>#VALUE!</v>
      </c>
      <c r="AA59" s="25" t="e">
        <f t="shared" si="33"/>
        <v>#VALUE!</v>
      </c>
      <c r="AB59" s="25" t="e">
        <f t="shared" si="34"/>
        <v>#VALUE!</v>
      </c>
      <c r="AC59" s="25">
        <f t="shared" si="43"/>
        <v>11.111111111111111</v>
      </c>
      <c r="AD59" s="25">
        <f t="shared" si="35"/>
        <v>8.3333333333333321</v>
      </c>
      <c r="AE59" s="25">
        <f>AE15/(S15+Y15+AE15)*100</f>
        <v>7.6923076923076925</v>
      </c>
    </row>
    <row r="60" spans="1:31" ht="15" customHeight="1" x14ac:dyDescent="0.2">
      <c r="A60" s="10" t="s">
        <v>11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 t="e">
        <f t="shared" si="16"/>
        <v>#VALUE!</v>
      </c>
      <c r="I60" s="24">
        <f>I16/(I16+O16)*100</f>
        <v>25</v>
      </c>
      <c r="J60" s="24">
        <f>J16/(J16+P16+V16)*100</f>
        <v>25</v>
      </c>
      <c r="K60" s="24" t="e">
        <f>K16/(K16+Q16+W16+AC16)*100</f>
        <v>#VALUE!</v>
      </c>
      <c r="L60" s="24" t="e">
        <f t="shared" ref="L60:M60" si="51">L16/(L16+R16+X16)*100</f>
        <v>#VALUE!</v>
      </c>
      <c r="M60" s="24" t="e">
        <f t="shared" si="51"/>
        <v>#VALUE!</v>
      </c>
      <c r="N60" s="106">
        <f>N16/(N16)*100</f>
        <v>100</v>
      </c>
      <c r="O60" s="24">
        <f>O16/(I16+O16)*100</f>
        <v>75</v>
      </c>
      <c r="P60" s="24">
        <f>P16/(J16+P16+V16)*100</f>
        <v>50</v>
      </c>
      <c r="Q60" s="24">
        <f>Q16/(Q16)*100</f>
        <v>100</v>
      </c>
      <c r="R60" s="24">
        <f>R16/(R16)*100</f>
        <v>100</v>
      </c>
      <c r="S60" s="24">
        <f>S16/(S16+Y16)*100</f>
        <v>75</v>
      </c>
      <c r="T60" s="106" t="e">
        <f t="shared" si="27"/>
        <v>#VALUE!</v>
      </c>
      <c r="U60" s="24" t="e">
        <f t="shared" si="28"/>
        <v>#VALUE!</v>
      </c>
      <c r="V60" s="24">
        <f>V16/(J16+P16+V16)*100</f>
        <v>25</v>
      </c>
      <c r="W60" s="24" t="e">
        <f>W16/(K16+Q16+W16+AC16)*100</f>
        <v>#VALUE!</v>
      </c>
      <c r="X60" s="24" t="e">
        <f t="shared" ref="X60" si="52">X16/(L16+R16+X16)*100</f>
        <v>#VALUE!</v>
      </c>
      <c r="Y60" s="107">
        <f>Y16/(S16+Y16)*100</f>
        <v>25</v>
      </c>
      <c r="Z60" s="108" t="e">
        <f t="shared" si="32"/>
        <v>#VALUE!</v>
      </c>
      <c r="AA60" s="25" t="e">
        <f t="shared" si="33"/>
        <v>#VALUE!</v>
      </c>
      <c r="AB60" s="25" t="e">
        <f t="shared" si="34"/>
        <v>#VALUE!</v>
      </c>
      <c r="AC60" s="25" t="e">
        <f t="shared" si="43"/>
        <v>#VALUE!</v>
      </c>
      <c r="AD60" s="25" t="e">
        <f t="shared" si="35"/>
        <v>#VALUE!</v>
      </c>
      <c r="AE60" s="25" t="e">
        <f t="shared" si="36"/>
        <v>#VALUE!</v>
      </c>
    </row>
    <row r="61" spans="1:31" ht="15" customHeight="1" x14ac:dyDescent="0.2">
      <c r="A61" s="10" t="s">
        <v>12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 t="shared" si="16"/>
        <v>14.492753623188406</v>
      </c>
      <c r="I61" s="24">
        <f t="shared" si="17"/>
        <v>6.666666666666667</v>
      </c>
      <c r="J61" s="24">
        <f t="shared" si="18"/>
        <v>7.0588235294117645</v>
      </c>
      <c r="K61" s="24">
        <f>K17/(K17+Q17+W17+AC17)*100</f>
        <v>7.3684210526315779</v>
      </c>
      <c r="L61" s="24">
        <f t="shared" si="19"/>
        <v>8.0357142857142865</v>
      </c>
      <c r="M61" s="24">
        <f t="shared" si="19"/>
        <v>8.2644628099173563</v>
      </c>
      <c r="N61" s="106">
        <f t="shared" si="21"/>
        <v>40.579710144927539</v>
      </c>
      <c r="O61" s="24">
        <f t="shared" si="22"/>
        <v>49.333333333333336</v>
      </c>
      <c r="P61" s="24">
        <f t="shared" si="23"/>
        <v>52.941176470588239</v>
      </c>
      <c r="Q61" s="24">
        <f>Q17/(K17+Q17+W17+AC17)*100</f>
        <v>50.526315789473685</v>
      </c>
      <c r="R61" s="24">
        <f t="shared" si="46"/>
        <v>42.857142857142854</v>
      </c>
      <c r="S61" s="24">
        <f t="shared" si="46"/>
        <v>38.84297520661157</v>
      </c>
      <c r="T61" s="106">
        <f t="shared" si="27"/>
        <v>39.130434782608695</v>
      </c>
      <c r="U61" s="24">
        <f t="shared" si="28"/>
        <v>37.333333333333336</v>
      </c>
      <c r="V61" s="24">
        <f t="shared" si="29"/>
        <v>32.941176470588232</v>
      </c>
      <c r="W61" s="24">
        <f>W17/(K17+Q17+W17+AC17)*100</f>
        <v>33.684210526315788</v>
      </c>
      <c r="X61" s="24">
        <f t="shared" si="30"/>
        <v>38.392857142857146</v>
      </c>
      <c r="Y61" s="107">
        <f t="shared" si="30"/>
        <v>42.97520661157025</v>
      </c>
      <c r="Z61" s="108">
        <f t="shared" si="32"/>
        <v>5.7971014492753623</v>
      </c>
      <c r="AA61" s="25">
        <f t="shared" si="33"/>
        <v>6.666666666666667</v>
      </c>
      <c r="AB61" s="25">
        <f t="shared" si="34"/>
        <v>7.0588235294117645</v>
      </c>
      <c r="AC61" s="25">
        <f t="shared" si="43"/>
        <v>8.4210526315789469</v>
      </c>
      <c r="AD61" s="25">
        <f t="shared" si="35"/>
        <v>10.714285714285714</v>
      </c>
      <c r="AE61" s="25">
        <f t="shared" si="36"/>
        <v>9.9173553719008272</v>
      </c>
    </row>
    <row r="62" spans="1:31" ht="15" customHeight="1" x14ac:dyDescent="0.2">
      <c r="A62" s="10" t="s">
        <v>13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 t="e">
        <f t="shared" si="16"/>
        <v>#VALUE!</v>
      </c>
      <c r="I62" s="24">
        <f t="shared" si="17"/>
        <v>11.111111111111111</v>
      </c>
      <c r="J62" s="24">
        <f t="shared" si="18"/>
        <v>5.8823529411764701</v>
      </c>
      <c r="K62" s="24">
        <f>K18/(K18+Q18+W18)*100</f>
        <v>6.25</v>
      </c>
      <c r="L62" s="24">
        <f t="shared" ref="L62:M62" si="53">L18/(L18+R18+X18)*100</f>
        <v>13.333333333333334</v>
      </c>
      <c r="M62" s="24">
        <f t="shared" si="53"/>
        <v>11.111111111111111</v>
      </c>
      <c r="N62" s="106">
        <f>N18/(+N18+T18+Z18)*100</f>
        <v>62.5</v>
      </c>
      <c r="O62" s="24">
        <f t="shared" si="22"/>
        <v>61.111111111111114</v>
      </c>
      <c r="P62" s="24">
        <f t="shared" si="23"/>
        <v>64.705882352941174</v>
      </c>
      <c r="Q62" s="24">
        <f>Q18/(K18+Q18+W18)*100</f>
        <v>56.25</v>
      </c>
      <c r="R62" s="24">
        <f>R18/(L18+R18+X18)*100</f>
        <v>46.666666666666664</v>
      </c>
      <c r="S62" s="24">
        <f>S18/(M18+S18+Y18)*100</f>
        <v>61.111111111111114</v>
      </c>
      <c r="T62" s="106">
        <f>T18/(N18+T18+Z18)*100</f>
        <v>31.25</v>
      </c>
      <c r="U62" s="24">
        <f t="shared" si="28"/>
        <v>22.222222222222221</v>
      </c>
      <c r="V62" s="24">
        <f t="shared" si="29"/>
        <v>23.52941176470588</v>
      </c>
      <c r="W62" s="24">
        <f>W18/(K18+Q18+W18)*100</f>
        <v>37.5</v>
      </c>
      <c r="X62" s="24">
        <f t="shared" ref="X62:Y62" si="54">X18/(L18+R18+X18)*100</f>
        <v>40</v>
      </c>
      <c r="Y62" s="107">
        <f t="shared" si="54"/>
        <v>27.777777777777779</v>
      </c>
      <c r="Z62" s="108">
        <f>Z18/(N18+T18+Z18)*100</f>
        <v>6.25</v>
      </c>
      <c r="AA62" s="25">
        <f t="shared" si="33"/>
        <v>5.5555555555555554</v>
      </c>
      <c r="AB62" s="25">
        <f t="shared" si="34"/>
        <v>5.8823529411764701</v>
      </c>
      <c r="AC62" s="25" t="e">
        <f t="shared" si="43"/>
        <v>#VALUE!</v>
      </c>
      <c r="AD62" s="25" t="e">
        <f t="shared" si="35"/>
        <v>#VALUE!</v>
      </c>
      <c r="AE62" s="25" t="e">
        <f t="shared" si="36"/>
        <v>#VALUE!</v>
      </c>
    </row>
    <row r="63" spans="1:31" ht="15" customHeight="1" x14ac:dyDescent="0.2">
      <c r="A63" s="10" t="s">
        <v>14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 t="shared" ref="H63:J64" si="55">H19/(H19+N19+T19)*100</f>
        <v>11.111111111111111</v>
      </c>
      <c r="I63" s="24">
        <f t="shared" si="55"/>
        <v>11.111111111111111</v>
      </c>
      <c r="J63" s="24">
        <f t="shared" si="55"/>
        <v>27.777777777777779</v>
      </c>
      <c r="K63" s="24">
        <f>K19/(K19+Q19+W19+AC19)*100</f>
        <v>6.666666666666667</v>
      </c>
      <c r="L63" s="24" t="e">
        <f t="shared" si="19"/>
        <v>#VALUE!</v>
      </c>
      <c r="M63" s="24">
        <f t="shared" si="19"/>
        <v>5.8823529411764701</v>
      </c>
      <c r="N63" s="106">
        <f t="shared" ref="N63:P64" si="56">N19/(H19+N19+T19)*100</f>
        <v>77.777777777777786</v>
      </c>
      <c r="O63" s="24">
        <f t="shared" si="56"/>
        <v>72.222222222222214</v>
      </c>
      <c r="P63" s="24">
        <f t="shared" si="56"/>
        <v>61.111111111111114</v>
      </c>
      <c r="Q63" s="24">
        <f>Q19/(K19+Q19+W19+AC19)*100</f>
        <v>73.333333333333329</v>
      </c>
      <c r="R63" s="24">
        <f>R19/(R19+X19+AD19)*100</f>
        <v>66.666666666666657</v>
      </c>
      <c r="S63" s="24">
        <f t="shared" si="46"/>
        <v>58.82352941176471</v>
      </c>
      <c r="T63" s="106">
        <f t="shared" ref="T63:V64" si="57">T19/(H19+N19+T19)*100</f>
        <v>11.111111111111111</v>
      </c>
      <c r="U63" s="24">
        <f t="shared" si="57"/>
        <v>16.666666666666664</v>
      </c>
      <c r="V63" s="24">
        <f t="shared" si="57"/>
        <v>11.111111111111111</v>
      </c>
      <c r="W63" s="24">
        <f>W19/(K19+Q19+W19+AC19)*100</f>
        <v>13.333333333333334</v>
      </c>
      <c r="X63" s="24">
        <f>X19/(R19+X19+AD19)*100</f>
        <v>26.666666666666668</v>
      </c>
      <c r="Y63" s="107">
        <f t="shared" si="30"/>
        <v>29.411764705882355</v>
      </c>
      <c r="Z63" s="108" t="e">
        <f t="shared" si="32"/>
        <v>#VALUE!</v>
      </c>
      <c r="AA63" s="25" t="e">
        <f t="shared" si="33"/>
        <v>#VALUE!</v>
      </c>
      <c r="AB63" s="25" t="e">
        <f t="shared" si="34"/>
        <v>#VALUE!</v>
      </c>
      <c r="AC63" s="25">
        <f t="shared" si="43"/>
        <v>6.666666666666667</v>
      </c>
      <c r="AD63" s="25">
        <f>AD19/(R19+X19+AD19)*100</f>
        <v>6.666666666666667</v>
      </c>
      <c r="AE63" s="25">
        <f t="shared" si="36"/>
        <v>5.8823529411764701</v>
      </c>
    </row>
    <row r="64" spans="1:31" ht="15" customHeight="1" x14ac:dyDescent="0.2">
      <c r="A64" s="10" t="s">
        <v>15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si="55"/>
        <v>11.538461538461538</v>
      </c>
      <c r="I64" s="24">
        <f t="shared" si="55"/>
        <v>3.225806451612903</v>
      </c>
      <c r="J64" s="24">
        <f t="shared" si="55"/>
        <v>12.903225806451612</v>
      </c>
      <c r="K64" s="24">
        <f>K20/(K20+Q20+W20)*100</f>
        <v>15.625</v>
      </c>
      <c r="L64" s="24">
        <f t="shared" ref="L64:M64" si="58">L20/(L20+R20+X20)*100</f>
        <v>9.375</v>
      </c>
      <c r="M64" s="24">
        <f t="shared" si="58"/>
        <v>5.8823529411764701</v>
      </c>
      <c r="N64" s="106">
        <f t="shared" si="56"/>
        <v>46.153846153846153</v>
      </c>
      <c r="O64" s="24">
        <f t="shared" si="56"/>
        <v>70.967741935483872</v>
      </c>
      <c r="P64" s="24">
        <f t="shared" si="56"/>
        <v>54.838709677419352</v>
      </c>
      <c r="Q64" s="24">
        <f>Q20/(K20+Q20)*100</f>
        <v>79.166666666666657</v>
      </c>
      <c r="R64" s="24">
        <f>R20/(L20+R20+X20)*100</f>
        <v>65.625</v>
      </c>
      <c r="S64" s="24">
        <f>S20/(M20+S20+Y20)*100</f>
        <v>64.705882352941174</v>
      </c>
      <c r="T64" s="106">
        <f t="shared" si="57"/>
        <v>42.307692307692307</v>
      </c>
      <c r="U64" s="24">
        <f t="shared" si="57"/>
        <v>25.806451612903224</v>
      </c>
      <c r="V64" s="24">
        <f t="shared" si="57"/>
        <v>32.258064516129032</v>
      </c>
      <c r="W64" s="24">
        <f>W20/(K20+Q20+W20)*100</f>
        <v>25</v>
      </c>
      <c r="X64" s="24">
        <f t="shared" ref="X64:Y64" si="59">X20/(L20+R20+X20)*100</f>
        <v>25</v>
      </c>
      <c r="Y64" s="107">
        <f t="shared" si="59"/>
        <v>29.411764705882355</v>
      </c>
      <c r="Z64" s="108" t="e">
        <f t="shared" si="32"/>
        <v>#VALUE!</v>
      </c>
      <c r="AA64" s="25" t="e">
        <f t="shared" si="33"/>
        <v>#VALUE!</v>
      </c>
      <c r="AB64" s="25" t="e">
        <f t="shared" si="34"/>
        <v>#VALUE!</v>
      </c>
      <c r="AC64" s="25" t="e">
        <f t="shared" si="43"/>
        <v>#VALUE!</v>
      </c>
      <c r="AD64" s="25" t="e">
        <f t="shared" si="35"/>
        <v>#VALUE!</v>
      </c>
      <c r="AE64" s="25" t="e">
        <f t="shared" si="36"/>
        <v>#VALUE!</v>
      </c>
    </row>
    <row r="65" spans="1:7" x14ac:dyDescent="0.2">
      <c r="A65" s="123"/>
      <c r="B65" s="123"/>
      <c r="C65" s="123"/>
      <c r="D65" s="123"/>
      <c r="E65" s="123"/>
      <c r="F65" s="123"/>
      <c r="G65" s="123"/>
    </row>
  </sheetData>
  <mergeCells count="18">
    <mergeCell ref="H48:M48"/>
    <mergeCell ref="N48:S48"/>
    <mergeCell ref="T48:Y48"/>
    <mergeCell ref="Z48:AE48"/>
    <mergeCell ref="A48:A49"/>
    <mergeCell ref="B48:G48"/>
    <mergeCell ref="Z4:AE4"/>
    <mergeCell ref="A26:A27"/>
    <mergeCell ref="B26:G26"/>
    <mergeCell ref="H26:M26"/>
    <mergeCell ref="N26:S26"/>
    <mergeCell ref="T26:Y26"/>
    <mergeCell ref="Z26:AE26"/>
    <mergeCell ref="A4:A5"/>
    <mergeCell ref="B4:G4"/>
    <mergeCell ref="H4:M4"/>
    <mergeCell ref="N4:S4"/>
    <mergeCell ref="T4:Y4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383" man="1"/>
  </rowBreaks>
  <colBreaks count="1" manualBreakCount="1">
    <brk id="3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4"/>
  <sheetViews>
    <sheetView zoomScaleNormal="100"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7.28515625" style="125" customWidth="1"/>
    <col min="19" max="19" width="17.140625" style="38" customWidth="1"/>
    <col min="20" max="26" width="10.7109375" style="38" customWidth="1"/>
    <col min="27" max="27" width="4.7109375" style="125" customWidth="1"/>
    <col min="28" max="28" width="17.140625" style="38" customWidth="1"/>
    <col min="29" max="35" width="10.7109375" style="38" customWidth="1"/>
    <col min="36" max="36" width="4.7109375" style="125" customWidth="1"/>
    <col min="37" max="37" width="17.140625" style="38" customWidth="1"/>
    <col min="38" max="44" width="10.7109375" style="38" customWidth="1"/>
    <col min="45" max="45" width="4.7109375" style="125" customWidth="1"/>
    <col min="46" max="16384" width="9.140625" style="38"/>
  </cols>
  <sheetData>
    <row r="1" spans="1:45" s="40" customFormat="1" ht="18.75" customHeight="1" x14ac:dyDescent="0.25">
      <c r="A1" s="39" t="s">
        <v>745</v>
      </c>
      <c r="B1" s="39"/>
      <c r="C1" s="39"/>
      <c r="D1" s="39"/>
      <c r="E1" s="39"/>
      <c r="F1" s="39"/>
      <c r="G1" s="39"/>
      <c r="H1" s="39"/>
      <c r="I1" s="148" t="s">
        <v>49</v>
      </c>
      <c r="J1" s="39" t="s">
        <v>598</v>
      </c>
      <c r="K1" s="39"/>
      <c r="L1" s="39"/>
      <c r="M1" s="39"/>
      <c r="N1" s="39"/>
      <c r="O1" s="39"/>
      <c r="P1" s="39"/>
      <c r="Q1" s="39"/>
      <c r="S1" s="39" t="s">
        <v>142</v>
      </c>
      <c r="T1" s="39"/>
      <c r="U1" s="39"/>
      <c r="V1" s="39"/>
      <c r="W1" s="39"/>
      <c r="X1" s="39"/>
      <c r="Y1" s="39"/>
      <c r="Z1" s="39"/>
      <c r="AA1" s="137"/>
      <c r="AB1" s="39" t="s">
        <v>143</v>
      </c>
      <c r="AC1" s="39"/>
      <c r="AD1" s="39"/>
      <c r="AE1" s="39"/>
      <c r="AF1" s="39"/>
      <c r="AG1" s="39"/>
      <c r="AH1" s="39"/>
      <c r="AI1" s="39"/>
      <c r="AJ1" s="137"/>
      <c r="AK1" s="39" t="s">
        <v>144</v>
      </c>
      <c r="AL1" s="39"/>
      <c r="AM1" s="39"/>
      <c r="AN1" s="39"/>
      <c r="AO1" s="39"/>
      <c r="AP1" s="39"/>
      <c r="AQ1" s="39"/>
      <c r="AR1" s="39"/>
      <c r="AS1" s="137"/>
    </row>
    <row r="2" spans="1:45" ht="7.5" customHeight="1" x14ac:dyDescent="0.2"/>
    <row r="3" spans="1:45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</row>
    <row r="4" spans="1:45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5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21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21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5" ht="15" customHeight="1" x14ac:dyDescent="0.2">
      <c r="A6" s="4" t="s">
        <v>1</v>
      </c>
      <c r="B6" s="12">
        <v>444</v>
      </c>
      <c r="C6" s="12">
        <v>81</v>
      </c>
      <c r="D6" s="12">
        <v>216</v>
      </c>
      <c r="E6" s="12">
        <v>104</v>
      </c>
      <c r="F6" s="12">
        <v>43</v>
      </c>
      <c r="G6" s="13">
        <v>377</v>
      </c>
      <c r="H6" s="13">
        <v>67</v>
      </c>
      <c r="J6" s="4" t="s">
        <v>1</v>
      </c>
      <c r="K6" s="12">
        <v>416</v>
      </c>
      <c r="L6" s="12">
        <v>64</v>
      </c>
      <c r="M6" s="12">
        <v>196</v>
      </c>
      <c r="N6" s="12">
        <v>116</v>
      </c>
      <c r="O6" s="12">
        <v>40</v>
      </c>
      <c r="P6" s="13">
        <v>346</v>
      </c>
      <c r="Q6" s="13">
        <v>70</v>
      </c>
      <c r="S6" s="4" t="s">
        <v>1</v>
      </c>
      <c r="T6" s="12">
        <v>379</v>
      </c>
      <c r="U6" s="12">
        <v>65</v>
      </c>
      <c r="V6" s="12">
        <v>176</v>
      </c>
      <c r="W6" s="12">
        <v>103</v>
      </c>
      <c r="X6" s="12">
        <v>35</v>
      </c>
      <c r="Y6" s="13">
        <v>316</v>
      </c>
      <c r="Z6" s="13">
        <v>63</v>
      </c>
      <c r="AB6" s="4" t="s">
        <v>1</v>
      </c>
      <c r="AC6" s="12">
        <v>365</v>
      </c>
      <c r="AD6" s="12">
        <v>53</v>
      </c>
      <c r="AE6" s="12">
        <v>181</v>
      </c>
      <c r="AF6" s="12">
        <v>97</v>
      </c>
      <c r="AG6" s="12">
        <v>34</v>
      </c>
      <c r="AH6" s="13">
        <v>301</v>
      </c>
      <c r="AI6" s="13">
        <v>64</v>
      </c>
      <c r="AK6" s="4" t="s">
        <v>1</v>
      </c>
      <c r="AL6" s="12">
        <v>352</v>
      </c>
      <c r="AM6" s="12">
        <v>48</v>
      </c>
      <c r="AN6" s="12">
        <v>167</v>
      </c>
      <c r="AO6" s="12">
        <v>104</v>
      </c>
      <c r="AP6" s="12">
        <v>33</v>
      </c>
      <c r="AQ6" s="13">
        <v>285</v>
      </c>
      <c r="AR6" s="13">
        <v>67</v>
      </c>
    </row>
    <row r="7" spans="1:45" ht="15" customHeight="1" x14ac:dyDescent="0.2">
      <c r="A7" s="7" t="s">
        <v>2</v>
      </c>
      <c r="B7" s="14">
        <v>150</v>
      </c>
      <c r="C7" s="14">
        <v>21</v>
      </c>
      <c r="D7" s="14">
        <v>64</v>
      </c>
      <c r="E7" s="14">
        <v>39</v>
      </c>
      <c r="F7" s="14">
        <v>26</v>
      </c>
      <c r="G7" s="16">
        <v>115</v>
      </c>
      <c r="H7" s="16">
        <v>35</v>
      </c>
      <c r="J7" s="7" t="s">
        <v>2</v>
      </c>
      <c r="K7" s="14">
        <v>145</v>
      </c>
      <c r="L7" s="14">
        <v>17</v>
      </c>
      <c r="M7" s="14">
        <v>59</v>
      </c>
      <c r="N7" s="14">
        <v>45</v>
      </c>
      <c r="O7" s="14">
        <v>24</v>
      </c>
      <c r="P7" s="16">
        <v>107</v>
      </c>
      <c r="Q7" s="16">
        <v>38</v>
      </c>
      <c r="S7" s="7" t="s">
        <v>2</v>
      </c>
      <c r="T7" s="14">
        <v>136</v>
      </c>
      <c r="U7" s="14">
        <v>16</v>
      </c>
      <c r="V7" s="14">
        <v>58</v>
      </c>
      <c r="W7" s="14">
        <v>40</v>
      </c>
      <c r="X7" s="14">
        <v>22</v>
      </c>
      <c r="Y7" s="16">
        <v>102</v>
      </c>
      <c r="Z7" s="16">
        <v>34</v>
      </c>
      <c r="AB7" s="7" t="s">
        <v>2</v>
      </c>
      <c r="AC7" s="14">
        <v>131</v>
      </c>
      <c r="AD7" s="14">
        <v>12</v>
      </c>
      <c r="AE7" s="14">
        <v>64</v>
      </c>
      <c r="AF7" s="14">
        <v>33</v>
      </c>
      <c r="AG7" s="14">
        <v>22</v>
      </c>
      <c r="AH7" s="16">
        <v>99</v>
      </c>
      <c r="AI7" s="16">
        <v>32</v>
      </c>
      <c r="AK7" s="7" t="s">
        <v>2</v>
      </c>
      <c r="AL7" s="14">
        <v>127</v>
      </c>
      <c r="AM7" s="14">
        <v>14</v>
      </c>
      <c r="AN7" s="14">
        <v>51</v>
      </c>
      <c r="AO7" s="14">
        <v>40</v>
      </c>
      <c r="AP7" s="14">
        <v>22</v>
      </c>
      <c r="AQ7" s="16">
        <v>90</v>
      </c>
      <c r="AR7" s="16">
        <v>37</v>
      </c>
    </row>
    <row r="8" spans="1:45" ht="15" customHeight="1" x14ac:dyDescent="0.2">
      <c r="A8" s="10" t="s">
        <v>3</v>
      </c>
      <c r="B8" s="14">
        <v>23</v>
      </c>
      <c r="C8" s="14">
        <v>7</v>
      </c>
      <c r="D8" s="14">
        <v>12</v>
      </c>
      <c r="E8" s="14">
        <v>4</v>
      </c>
      <c r="F8" s="14" t="s">
        <v>64</v>
      </c>
      <c r="G8" s="16">
        <v>22</v>
      </c>
      <c r="H8" s="16">
        <v>1</v>
      </c>
      <c r="J8" s="10" t="s">
        <v>3</v>
      </c>
      <c r="K8" s="14">
        <v>18</v>
      </c>
      <c r="L8" s="14">
        <v>5</v>
      </c>
      <c r="M8" s="14">
        <v>8</v>
      </c>
      <c r="N8" s="14">
        <v>5</v>
      </c>
      <c r="O8" s="14" t="s">
        <v>64</v>
      </c>
      <c r="P8" s="16">
        <v>15</v>
      </c>
      <c r="Q8" s="16">
        <v>3</v>
      </c>
      <c r="S8" s="10" t="s">
        <v>3</v>
      </c>
      <c r="T8" s="14">
        <v>16</v>
      </c>
      <c r="U8" s="14">
        <v>3</v>
      </c>
      <c r="V8" s="14">
        <v>7</v>
      </c>
      <c r="W8" s="14">
        <v>6</v>
      </c>
      <c r="X8" s="14" t="s">
        <v>64</v>
      </c>
      <c r="Y8" s="16">
        <v>15</v>
      </c>
      <c r="Z8" s="16">
        <v>1</v>
      </c>
      <c r="AB8" s="10" t="s">
        <v>3</v>
      </c>
      <c r="AC8" s="14">
        <v>12</v>
      </c>
      <c r="AD8" s="14">
        <v>2</v>
      </c>
      <c r="AE8" s="14">
        <v>7</v>
      </c>
      <c r="AF8" s="14">
        <v>3</v>
      </c>
      <c r="AG8" s="14" t="s">
        <v>64</v>
      </c>
      <c r="AH8" s="16">
        <v>11</v>
      </c>
      <c r="AI8" s="16">
        <v>1</v>
      </c>
      <c r="AK8" s="10" t="s">
        <v>3</v>
      </c>
      <c r="AL8" s="14">
        <v>16</v>
      </c>
      <c r="AM8" s="14">
        <v>4</v>
      </c>
      <c r="AN8" s="14">
        <v>7</v>
      </c>
      <c r="AO8" s="14">
        <v>5</v>
      </c>
      <c r="AP8" s="14" t="s">
        <v>64</v>
      </c>
      <c r="AQ8" s="16">
        <v>14</v>
      </c>
      <c r="AR8" s="16">
        <v>2</v>
      </c>
    </row>
    <row r="9" spans="1:45" ht="15" customHeight="1" x14ac:dyDescent="0.2">
      <c r="A9" s="10" t="s">
        <v>4</v>
      </c>
      <c r="B9" s="14">
        <v>12</v>
      </c>
      <c r="C9" s="14">
        <v>6</v>
      </c>
      <c r="D9" s="14">
        <v>5</v>
      </c>
      <c r="E9" s="14">
        <v>1</v>
      </c>
      <c r="F9" s="14" t="s">
        <v>64</v>
      </c>
      <c r="G9" s="16">
        <v>12</v>
      </c>
      <c r="H9" s="16" t="s">
        <v>64</v>
      </c>
      <c r="J9" s="10" t="s">
        <v>4</v>
      </c>
      <c r="K9" s="14">
        <v>12</v>
      </c>
      <c r="L9" s="14">
        <v>5</v>
      </c>
      <c r="M9" s="14">
        <v>5</v>
      </c>
      <c r="N9" s="14">
        <v>2</v>
      </c>
      <c r="O9" s="14" t="s">
        <v>64</v>
      </c>
      <c r="P9" s="16">
        <v>12</v>
      </c>
      <c r="Q9" s="16" t="s">
        <v>64</v>
      </c>
      <c r="S9" s="10" t="s">
        <v>4</v>
      </c>
      <c r="T9" s="14">
        <v>15</v>
      </c>
      <c r="U9" s="14">
        <v>6</v>
      </c>
      <c r="V9" s="14">
        <v>7</v>
      </c>
      <c r="W9" s="14">
        <v>1</v>
      </c>
      <c r="X9" s="14">
        <v>1</v>
      </c>
      <c r="Y9" s="16">
        <v>14</v>
      </c>
      <c r="Z9" s="16">
        <v>1</v>
      </c>
      <c r="AB9" s="10" t="s">
        <v>4</v>
      </c>
      <c r="AC9" s="14">
        <v>13</v>
      </c>
      <c r="AD9" s="14">
        <v>3</v>
      </c>
      <c r="AE9" s="14">
        <v>7</v>
      </c>
      <c r="AF9" s="14">
        <v>2</v>
      </c>
      <c r="AG9" s="14">
        <v>1</v>
      </c>
      <c r="AH9" s="16">
        <v>12</v>
      </c>
      <c r="AI9" s="16">
        <v>1</v>
      </c>
      <c r="AK9" s="10" t="s">
        <v>4</v>
      </c>
      <c r="AL9" s="14">
        <v>10</v>
      </c>
      <c r="AM9" s="14">
        <v>2</v>
      </c>
      <c r="AN9" s="14">
        <v>7</v>
      </c>
      <c r="AO9" s="14" t="s">
        <v>64</v>
      </c>
      <c r="AP9" s="14">
        <v>1</v>
      </c>
      <c r="AQ9" s="16">
        <v>9</v>
      </c>
      <c r="AR9" s="16">
        <v>1</v>
      </c>
    </row>
    <row r="10" spans="1:45" ht="15" customHeight="1" x14ac:dyDescent="0.2">
      <c r="A10" s="10" t="s">
        <v>5</v>
      </c>
      <c r="B10" s="14">
        <v>24</v>
      </c>
      <c r="C10" s="14">
        <v>3</v>
      </c>
      <c r="D10" s="14">
        <v>12</v>
      </c>
      <c r="E10" s="14">
        <v>8</v>
      </c>
      <c r="F10" s="14">
        <v>1</v>
      </c>
      <c r="G10" s="16">
        <v>18</v>
      </c>
      <c r="H10" s="16">
        <v>6</v>
      </c>
      <c r="J10" s="10" t="s">
        <v>5</v>
      </c>
      <c r="K10" s="14">
        <v>21</v>
      </c>
      <c r="L10" s="14">
        <v>4</v>
      </c>
      <c r="M10" s="14">
        <v>10</v>
      </c>
      <c r="N10" s="14">
        <v>6</v>
      </c>
      <c r="O10" s="14">
        <v>1</v>
      </c>
      <c r="P10" s="16">
        <v>18</v>
      </c>
      <c r="Q10" s="16">
        <v>3</v>
      </c>
      <c r="S10" s="10" t="s">
        <v>5</v>
      </c>
      <c r="T10" s="14">
        <v>18</v>
      </c>
      <c r="U10" s="14">
        <v>4</v>
      </c>
      <c r="V10" s="14">
        <v>10</v>
      </c>
      <c r="W10" s="14">
        <v>4</v>
      </c>
      <c r="X10" s="14" t="s">
        <v>64</v>
      </c>
      <c r="Y10" s="16">
        <v>14</v>
      </c>
      <c r="Z10" s="16">
        <v>4</v>
      </c>
      <c r="AB10" s="10" t="s">
        <v>5</v>
      </c>
      <c r="AC10" s="14">
        <v>23</v>
      </c>
      <c r="AD10" s="14">
        <v>7</v>
      </c>
      <c r="AE10" s="14">
        <v>10</v>
      </c>
      <c r="AF10" s="14">
        <v>6</v>
      </c>
      <c r="AG10" s="14" t="s">
        <v>64</v>
      </c>
      <c r="AH10" s="16">
        <v>17</v>
      </c>
      <c r="AI10" s="16">
        <v>6</v>
      </c>
      <c r="AK10" s="10" t="s">
        <v>5</v>
      </c>
      <c r="AL10" s="14">
        <v>25</v>
      </c>
      <c r="AM10" s="14">
        <v>8</v>
      </c>
      <c r="AN10" s="14">
        <v>10</v>
      </c>
      <c r="AO10" s="14">
        <v>6</v>
      </c>
      <c r="AP10" s="14">
        <v>1</v>
      </c>
      <c r="AQ10" s="16">
        <v>19</v>
      </c>
      <c r="AR10" s="16">
        <v>6</v>
      </c>
    </row>
    <row r="11" spans="1:45" ht="15" customHeight="1" x14ac:dyDescent="0.2">
      <c r="A11" s="10" t="s">
        <v>6</v>
      </c>
      <c r="B11" s="14" t="s">
        <v>64</v>
      </c>
      <c r="C11" s="51" t="s">
        <v>64</v>
      </c>
      <c r="D11" s="14" t="s">
        <v>64</v>
      </c>
      <c r="E11" s="14" t="s">
        <v>64</v>
      </c>
      <c r="F11" s="14" t="s">
        <v>64</v>
      </c>
      <c r="G11" s="16" t="s">
        <v>64</v>
      </c>
      <c r="H11" s="16" t="s">
        <v>64</v>
      </c>
      <c r="J11" s="10" t="s">
        <v>6</v>
      </c>
      <c r="K11" s="14">
        <v>1</v>
      </c>
      <c r="L11" s="51" t="s">
        <v>64</v>
      </c>
      <c r="M11" s="14">
        <v>1</v>
      </c>
      <c r="N11" s="14" t="s">
        <v>64</v>
      </c>
      <c r="O11" s="14" t="s">
        <v>64</v>
      </c>
      <c r="P11" s="16">
        <v>1</v>
      </c>
      <c r="Q11" s="16" t="s">
        <v>64</v>
      </c>
      <c r="S11" s="10" t="s">
        <v>6</v>
      </c>
      <c r="T11" s="14">
        <v>1</v>
      </c>
      <c r="U11" s="51" t="s">
        <v>64</v>
      </c>
      <c r="V11" s="14">
        <v>1</v>
      </c>
      <c r="W11" s="14" t="s">
        <v>64</v>
      </c>
      <c r="X11" s="14" t="s">
        <v>64</v>
      </c>
      <c r="Y11" s="16">
        <v>1</v>
      </c>
      <c r="Z11" s="16" t="s">
        <v>64</v>
      </c>
      <c r="AB11" s="10" t="s">
        <v>6</v>
      </c>
      <c r="AC11" s="14">
        <v>2</v>
      </c>
      <c r="AD11" s="51" t="s">
        <v>64</v>
      </c>
      <c r="AE11" s="14">
        <v>2</v>
      </c>
      <c r="AF11" s="14" t="s">
        <v>64</v>
      </c>
      <c r="AG11" s="14" t="s">
        <v>64</v>
      </c>
      <c r="AH11" s="16">
        <v>2</v>
      </c>
      <c r="AI11" s="16" t="s">
        <v>64</v>
      </c>
      <c r="AK11" s="10" t="s">
        <v>6</v>
      </c>
      <c r="AL11" s="14">
        <v>2</v>
      </c>
      <c r="AM11" s="51" t="s">
        <v>64</v>
      </c>
      <c r="AN11" s="14">
        <v>2</v>
      </c>
      <c r="AO11" s="14" t="s">
        <v>64</v>
      </c>
      <c r="AP11" s="14" t="s">
        <v>64</v>
      </c>
      <c r="AQ11" s="16">
        <v>2</v>
      </c>
      <c r="AR11" s="16" t="s">
        <v>64</v>
      </c>
    </row>
    <row r="12" spans="1:45" ht="15" customHeight="1" x14ac:dyDescent="0.2">
      <c r="A12" s="10" t="s">
        <v>7</v>
      </c>
      <c r="B12" s="14">
        <v>10</v>
      </c>
      <c r="C12" s="14">
        <v>2</v>
      </c>
      <c r="D12" s="14">
        <v>8</v>
      </c>
      <c r="E12" s="14" t="s">
        <v>64</v>
      </c>
      <c r="F12" s="14" t="s">
        <v>64</v>
      </c>
      <c r="G12" s="16">
        <v>9</v>
      </c>
      <c r="H12" s="16">
        <v>1</v>
      </c>
      <c r="J12" s="10" t="s">
        <v>7</v>
      </c>
      <c r="K12" s="14">
        <v>10</v>
      </c>
      <c r="L12" s="14">
        <v>2</v>
      </c>
      <c r="M12" s="14">
        <v>7</v>
      </c>
      <c r="N12" s="14">
        <v>1</v>
      </c>
      <c r="O12" s="14" t="s">
        <v>64</v>
      </c>
      <c r="P12" s="16">
        <v>10</v>
      </c>
      <c r="Q12" s="16" t="s">
        <v>64</v>
      </c>
      <c r="S12" s="10" t="s">
        <v>7</v>
      </c>
      <c r="T12" s="14">
        <v>8</v>
      </c>
      <c r="U12" s="14">
        <v>3</v>
      </c>
      <c r="V12" s="14">
        <v>4</v>
      </c>
      <c r="W12" s="14">
        <v>1</v>
      </c>
      <c r="X12" s="14" t="s">
        <v>64</v>
      </c>
      <c r="Y12" s="16">
        <v>8</v>
      </c>
      <c r="Z12" s="16" t="s">
        <v>64</v>
      </c>
      <c r="AB12" s="10" t="s">
        <v>7</v>
      </c>
      <c r="AC12" s="14">
        <v>6</v>
      </c>
      <c r="AD12" s="14">
        <v>3</v>
      </c>
      <c r="AE12" s="14">
        <v>2</v>
      </c>
      <c r="AF12" s="14">
        <v>1</v>
      </c>
      <c r="AG12" s="14" t="s">
        <v>64</v>
      </c>
      <c r="AH12" s="16">
        <v>5</v>
      </c>
      <c r="AI12" s="16">
        <v>1</v>
      </c>
      <c r="AK12" s="10" t="s">
        <v>7</v>
      </c>
      <c r="AL12" s="14">
        <v>6</v>
      </c>
      <c r="AM12" s="14">
        <v>2</v>
      </c>
      <c r="AN12" s="14">
        <v>3</v>
      </c>
      <c r="AO12" s="14">
        <v>1</v>
      </c>
      <c r="AP12" s="14" t="s">
        <v>64</v>
      </c>
      <c r="AQ12" s="16">
        <v>5</v>
      </c>
      <c r="AR12" s="16">
        <v>1</v>
      </c>
    </row>
    <row r="13" spans="1:45" ht="15" customHeight="1" x14ac:dyDescent="0.2">
      <c r="A13" s="10" t="s">
        <v>8</v>
      </c>
      <c r="B13" s="14">
        <v>9</v>
      </c>
      <c r="C13" s="14">
        <v>3</v>
      </c>
      <c r="D13" s="14">
        <v>6</v>
      </c>
      <c r="E13" s="14" t="s">
        <v>64</v>
      </c>
      <c r="F13" s="14" t="s">
        <v>64</v>
      </c>
      <c r="G13" s="16">
        <v>9</v>
      </c>
      <c r="H13" s="16" t="s">
        <v>64</v>
      </c>
      <c r="J13" s="10" t="s">
        <v>8</v>
      </c>
      <c r="K13" s="14">
        <v>10</v>
      </c>
      <c r="L13" s="14">
        <v>2</v>
      </c>
      <c r="M13" s="14">
        <v>8</v>
      </c>
      <c r="N13" s="14" t="s">
        <v>64</v>
      </c>
      <c r="O13" s="14" t="s">
        <v>64</v>
      </c>
      <c r="P13" s="16">
        <v>10</v>
      </c>
      <c r="Q13" s="16" t="s">
        <v>64</v>
      </c>
      <c r="S13" s="10" t="s">
        <v>8</v>
      </c>
      <c r="T13" s="14">
        <v>6</v>
      </c>
      <c r="U13" s="14">
        <v>1</v>
      </c>
      <c r="V13" s="14">
        <v>5</v>
      </c>
      <c r="W13" s="14" t="s">
        <v>64</v>
      </c>
      <c r="X13" s="14" t="s">
        <v>64</v>
      </c>
      <c r="Y13" s="16">
        <v>6</v>
      </c>
      <c r="Z13" s="16" t="s">
        <v>64</v>
      </c>
      <c r="AB13" s="10" t="s">
        <v>8</v>
      </c>
      <c r="AC13" s="14">
        <v>6</v>
      </c>
      <c r="AD13" s="14">
        <v>1</v>
      </c>
      <c r="AE13" s="14">
        <v>5</v>
      </c>
      <c r="AF13" s="14" t="s">
        <v>64</v>
      </c>
      <c r="AG13" s="14" t="s">
        <v>64</v>
      </c>
      <c r="AH13" s="16">
        <v>6</v>
      </c>
      <c r="AI13" s="16" t="s">
        <v>64</v>
      </c>
      <c r="AK13" s="10" t="s">
        <v>8</v>
      </c>
      <c r="AL13" s="14">
        <v>6</v>
      </c>
      <c r="AM13" s="14">
        <v>1</v>
      </c>
      <c r="AN13" s="14">
        <v>5</v>
      </c>
      <c r="AO13" s="14" t="s">
        <v>64</v>
      </c>
      <c r="AP13" s="14" t="s">
        <v>64</v>
      </c>
      <c r="AQ13" s="16">
        <v>6</v>
      </c>
      <c r="AR13" s="16" t="s">
        <v>64</v>
      </c>
    </row>
    <row r="14" spans="1:45" ht="15" customHeight="1" x14ac:dyDescent="0.2">
      <c r="A14" s="10" t="s">
        <v>9</v>
      </c>
      <c r="B14" s="14">
        <v>9</v>
      </c>
      <c r="C14" s="14">
        <v>1</v>
      </c>
      <c r="D14" s="14">
        <v>4</v>
      </c>
      <c r="E14" s="14">
        <v>2</v>
      </c>
      <c r="F14" s="14">
        <v>2</v>
      </c>
      <c r="G14" s="16">
        <v>8</v>
      </c>
      <c r="H14" s="16">
        <v>1</v>
      </c>
      <c r="J14" s="10" t="s">
        <v>9</v>
      </c>
      <c r="K14" s="14">
        <v>9</v>
      </c>
      <c r="L14" s="14">
        <v>2</v>
      </c>
      <c r="M14" s="14">
        <v>3</v>
      </c>
      <c r="N14" s="14">
        <v>2</v>
      </c>
      <c r="O14" s="14">
        <v>2</v>
      </c>
      <c r="P14" s="16">
        <v>8</v>
      </c>
      <c r="Q14" s="16">
        <v>1</v>
      </c>
      <c r="S14" s="10" t="s">
        <v>9</v>
      </c>
      <c r="T14" s="14">
        <v>8</v>
      </c>
      <c r="U14" s="14">
        <v>2</v>
      </c>
      <c r="V14" s="14">
        <v>3</v>
      </c>
      <c r="W14" s="14">
        <v>2</v>
      </c>
      <c r="X14" s="14">
        <v>1</v>
      </c>
      <c r="Y14" s="16">
        <v>7</v>
      </c>
      <c r="Z14" s="16">
        <v>1</v>
      </c>
      <c r="AB14" s="10" t="s">
        <v>9</v>
      </c>
      <c r="AC14" s="14">
        <v>9</v>
      </c>
      <c r="AD14" s="14">
        <v>2</v>
      </c>
      <c r="AE14" s="14">
        <v>4</v>
      </c>
      <c r="AF14" s="14">
        <v>2</v>
      </c>
      <c r="AG14" s="14">
        <v>1</v>
      </c>
      <c r="AH14" s="16">
        <v>7</v>
      </c>
      <c r="AI14" s="16">
        <v>2</v>
      </c>
      <c r="AK14" s="10" t="s">
        <v>9</v>
      </c>
      <c r="AL14" s="14">
        <v>9</v>
      </c>
      <c r="AM14" s="14">
        <v>1</v>
      </c>
      <c r="AN14" s="14">
        <v>4</v>
      </c>
      <c r="AO14" s="14">
        <v>3</v>
      </c>
      <c r="AP14" s="14">
        <v>1</v>
      </c>
      <c r="AQ14" s="16">
        <v>7</v>
      </c>
      <c r="AR14" s="16">
        <v>2</v>
      </c>
    </row>
    <row r="15" spans="1:45" ht="15" customHeight="1" x14ac:dyDescent="0.2">
      <c r="A15" s="10" t="s">
        <v>10</v>
      </c>
      <c r="B15" s="14">
        <v>13</v>
      </c>
      <c r="C15" s="14">
        <v>3</v>
      </c>
      <c r="D15" s="14">
        <v>6</v>
      </c>
      <c r="E15" s="14">
        <v>2</v>
      </c>
      <c r="F15" s="14">
        <v>2</v>
      </c>
      <c r="G15" s="16">
        <v>13</v>
      </c>
      <c r="H15" s="16" t="s">
        <v>64</v>
      </c>
      <c r="J15" s="10" t="s">
        <v>10</v>
      </c>
      <c r="K15" s="14">
        <v>12</v>
      </c>
      <c r="L15" s="14">
        <v>3</v>
      </c>
      <c r="M15" s="14">
        <v>4</v>
      </c>
      <c r="N15" s="14">
        <v>3</v>
      </c>
      <c r="O15" s="14">
        <v>2</v>
      </c>
      <c r="P15" s="16">
        <v>12</v>
      </c>
      <c r="Q15" s="16" t="s">
        <v>64</v>
      </c>
      <c r="S15" s="10" t="s">
        <v>10</v>
      </c>
      <c r="T15" s="14">
        <v>9</v>
      </c>
      <c r="U15" s="14">
        <v>3</v>
      </c>
      <c r="V15" s="14">
        <v>3</v>
      </c>
      <c r="W15" s="14">
        <v>1</v>
      </c>
      <c r="X15" s="14">
        <v>2</v>
      </c>
      <c r="Y15" s="16">
        <v>9</v>
      </c>
      <c r="Z15" s="16" t="s">
        <v>64</v>
      </c>
      <c r="AB15" s="10" t="s">
        <v>10</v>
      </c>
      <c r="AC15" s="14">
        <v>8</v>
      </c>
      <c r="AD15" s="14">
        <v>3</v>
      </c>
      <c r="AE15" s="14">
        <v>1</v>
      </c>
      <c r="AF15" s="14">
        <v>2</v>
      </c>
      <c r="AG15" s="14">
        <v>2</v>
      </c>
      <c r="AH15" s="16">
        <v>8</v>
      </c>
      <c r="AI15" s="16" t="s">
        <v>64</v>
      </c>
      <c r="AK15" s="10" t="s">
        <v>10</v>
      </c>
      <c r="AL15" s="14">
        <v>5</v>
      </c>
      <c r="AM15" s="14">
        <v>1</v>
      </c>
      <c r="AN15" s="14">
        <v>1</v>
      </c>
      <c r="AO15" s="14">
        <v>2</v>
      </c>
      <c r="AP15" s="14">
        <v>1</v>
      </c>
      <c r="AQ15" s="16">
        <v>5</v>
      </c>
      <c r="AR15" s="16" t="s">
        <v>64</v>
      </c>
    </row>
    <row r="16" spans="1:45" ht="15" customHeight="1" x14ac:dyDescent="0.2">
      <c r="A16" s="10" t="s">
        <v>11</v>
      </c>
      <c r="B16" s="14">
        <v>4</v>
      </c>
      <c r="C16" s="14">
        <v>2</v>
      </c>
      <c r="D16" s="14" t="s">
        <v>64</v>
      </c>
      <c r="E16" s="14">
        <v>1</v>
      </c>
      <c r="F16" s="14">
        <v>1</v>
      </c>
      <c r="G16" s="16">
        <v>3</v>
      </c>
      <c r="H16" s="16">
        <v>1</v>
      </c>
      <c r="J16" s="10" t="s">
        <v>11</v>
      </c>
      <c r="K16" s="14">
        <v>4</v>
      </c>
      <c r="L16" s="14">
        <v>1</v>
      </c>
      <c r="M16" s="14">
        <v>1</v>
      </c>
      <c r="N16" s="14">
        <v>1</v>
      </c>
      <c r="O16" s="14">
        <v>1</v>
      </c>
      <c r="P16" s="16">
        <v>3</v>
      </c>
      <c r="Q16" s="16">
        <v>1</v>
      </c>
      <c r="S16" s="10" t="s">
        <v>11</v>
      </c>
      <c r="T16" s="14">
        <v>4</v>
      </c>
      <c r="U16" s="14">
        <v>1</v>
      </c>
      <c r="V16" s="14">
        <v>1</v>
      </c>
      <c r="W16" s="14">
        <v>1</v>
      </c>
      <c r="X16" s="14">
        <v>1</v>
      </c>
      <c r="Y16" s="16">
        <v>2</v>
      </c>
      <c r="Z16" s="16">
        <v>2</v>
      </c>
      <c r="AB16" s="10" t="s">
        <v>11</v>
      </c>
      <c r="AC16" s="14">
        <v>4</v>
      </c>
      <c r="AD16" s="14">
        <v>1</v>
      </c>
      <c r="AE16" s="14">
        <v>1</v>
      </c>
      <c r="AF16" s="14">
        <v>2</v>
      </c>
      <c r="AG16" s="14" t="s">
        <v>64</v>
      </c>
      <c r="AH16" s="16">
        <v>4</v>
      </c>
      <c r="AI16" s="16" t="s">
        <v>64</v>
      </c>
      <c r="AK16" s="10" t="s">
        <v>11</v>
      </c>
      <c r="AL16" s="14">
        <v>4</v>
      </c>
      <c r="AM16" s="14">
        <v>1</v>
      </c>
      <c r="AN16" s="14">
        <v>1</v>
      </c>
      <c r="AO16" s="14">
        <v>2</v>
      </c>
      <c r="AP16" s="14" t="s">
        <v>64</v>
      </c>
      <c r="AQ16" s="16">
        <v>4</v>
      </c>
      <c r="AR16" s="16" t="s">
        <v>64</v>
      </c>
    </row>
    <row r="17" spans="1:45" ht="15" customHeight="1" x14ac:dyDescent="0.2">
      <c r="A17" s="10" t="s">
        <v>12</v>
      </c>
      <c r="B17" s="14">
        <v>121</v>
      </c>
      <c r="C17" s="14">
        <v>18</v>
      </c>
      <c r="D17" s="14">
        <v>64</v>
      </c>
      <c r="E17" s="14">
        <v>31</v>
      </c>
      <c r="F17" s="14">
        <v>8</v>
      </c>
      <c r="G17" s="16">
        <v>103</v>
      </c>
      <c r="H17" s="16">
        <v>18</v>
      </c>
      <c r="J17" s="10" t="s">
        <v>12</v>
      </c>
      <c r="K17" s="14">
        <v>112</v>
      </c>
      <c r="L17" s="14">
        <v>15</v>
      </c>
      <c r="M17" s="14">
        <v>58</v>
      </c>
      <c r="N17" s="14">
        <v>32</v>
      </c>
      <c r="O17" s="14">
        <v>7</v>
      </c>
      <c r="P17" s="16">
        <v>93</v>
      </c>
      <c r="Q17" s="16">
        <v>19</v>
      </c>
      <c r="S17" s="10" t="s">
        <v>12</v>
      </c>
      <c r="T17" s="14">
        <v>95</v>
      </c>
      <c r="U17" s="14">
        <v>16</v>
      </c>
      <c r="V17" s="14">
        <v>46</v>
      </c>
      <c r="W17" s="14">
        <v>27</v>
      </c>
      <c r="X17" s="14">
        <v>6</v>
      </c>
      <c r="Y17" s="16">
        <v>78</v>
      </c>
      <c r="Z17" s="16">
        <v>17</v>
      </c>
      <c r="AB17" s="10" t="s">
        <v>12</v>
      </c>
      <c r="AC17" s="14">
        <v>85</v>
      </c>
      <c r="AD17" s="14">
        <v>10</v>
      </c>
      <c r="AE17" s="14">
        <v>43</v>
      </c>
      <c r="AF17" s="14">
        <v>26</v>
      </c>
      <c r="AG17" s="14">
        <v>6</v>
      </c>
      <c r="AH17" s="16">
        <v>68</v>
      </c>
      <c r="AI17" s="16">
        <v>17</v>
      </c>
      <c r="AK17" s="10" t="s">
        <v>12</v>
      </c>
      <c r="AL17" s="14">
        <v>75</v>
      </c>
      <c r="AM17" s="14">
        <v>8</v>
      </c>
      <c r="AN17" s="14">
        <v>38</v>
      </c>
      <c r="AO17" s="14">
        <v>24</v>
      </c>
      <c r="AP17" s="14">
        <v>5</v>
      </c>
      <c r="AQ17" s="16">
        <v>62</v>
      </c>
      <c r="AR17" s="16">
        <v>13</v>
      </c>
    </row>
    <row r="18" spans="1:45" ht="15" customHeight="1" x14ac:dyDescent="0.2">
      <c r="A18" s="10" t="s">
        <v>13</v>
      </c>
      <c r="B18" s="14">
        <v>18</v>
      </c>
      <c r="C18" s="14">
        <v>4</v>
      </c>
      <c r="D18" s="14">
        <v>10</v>
      </c>
      <c r="E18" s="14">
        <v>3</v>
      </c>
      <c r="F18" s="14">
        <v>1</v>
      </c>
      <c r="G18" s="16">
        <v>17</v>
      </c>
      <c r="H18" s="16">
        <v>1</v>
      </c>
      <c r="J18" s="10" t="s">
        <v>13</v>
      </c>
      <c r="K18" s="14">
        <v>15</v>
      </c>
      <c r="L18" s="14">
        <v>2</v>
      </c>
      <c r="M18" s="14">
        <v>9</v>
      </c>
      <c r="N18" s="14">
        <v>3</v>
      </c>
      <c r="O18" s="14">
        <v>1</v>
      </c>
      <c r="P18" s="16">
        <v>15</v>
      </c>
      <c r="Q18" s="16" t="s">
        <v>64</v>
      </c>
      <c r="S18" s="10" t="s">
        <v>13</v>
      </c>
      <c r="T18" s="14">
        <v>16</v>
      </c>
      <c r="U18" s="14">
        <v>3</v>
      </c>
      <c r="V18" s="14">
        <v>9</v>
      </c>
      <c r="W18" s="14">
        <v>3</v>
      </c>
      <c r="X18" s="14">
        <v>1</v>
      </c>
      <c r="Y18" s="16">
        <v>16</v>
      </c>
      <c r="Z18" s="16" t="s">
        <v>64</v>
      </c>
      <c r="AB18" s="10" t="s">
        <v>13</v>
      </c>
      <c r="AC18" s="14">
        <v>17</v>
      </c>
      <c r="AD18" s="14">
        <v>2</v>
      </c>
      <c r="AE18" s="14">
        <v>10</v>
      </c>
      <c r="AF18" s="14">
        <v>4</v>
      </c>
      <c r="AG18" s="14">
        <v>1</v>
      </c>
      <c r="AH18" s="16">
        <v>16</v>
      </c>
      <c r="AI18" s="16">
        <v>1</v>
      </c>
      <c r="AK18" s="10" t="s">
        <v>13</v>
      </c>
      <c r="AL18" s="14">
        <v>18</v>
      </c>
      <c r="AM18" s="14">
        <v>2</v>
      </c>
      <c r="AN18" s="14">
        <v>11</v>
      </c>
      <c r="AO18" s="14">
        <v>4</v>
      </c>
      <c r="AP18" s="14">
        <v>1</v>
      </c>
      <c r="AQ18" s="16">
        <v>17</v>
      </c>
      <c r="AR18" s="16">
        <v>1</v>
      </c>
    </row>
    <row r="19" spans="1:45" ht="15" customHeight="1" x14ac:dyDescent="0.2">
      <c r="A19" s="10" t="s">
        <v>14</v>
      </c>
      <c r="B19" s="14">
        <v>17</v>
      </c>
      <c r="C19" s="14">
        <v>5</v>
      </c>
      <c r="D19" s="14">
        <v>7</v>
      </c>
      <c r="E19" s="14">
        <v>4</v>
      </c>
      <c r="F19" s="14">
        <v>1</v>
      </c>
      <c r="G19" s="16">
        <v>17</v>
      </c>
      <c r="H19" s="16" t="s">
        <v>64</v>
      </c>
      <c r="J19" s="10" t="s">
        <v>14</v>
      </c>
      <c r="K19" s="14">
        <v>15</v>
      </c>
      <c r="L19" s="14">
        <v>1</v>
      </c>
      <c r="M19" s="14">
        <v>9</v>
      </c>
      <c r="N19" s="14">
        <v>5</v>
      </c>
      <c r="O19" s="14" t="s">
        <v>64</v>
      </c>
      <c r="P19" s="16">
        <v>15</v>
      </c>
      <c r="Q19" s="16" t="s">
        <v>64</v>
      </c>
      <c r="S19" s="10" t="s">
        <v>14</v>
      </c>
      <c r="T19" s="14">
        <v>15</v>
      </c>
      <c r="U19" s="14">
        <v>2</v>
      </c>
      <c r="V19" s="14">
        <v>8</v>
      </c>
      <c r="W19" s="14">
        <v>5</v>
      </c>
      <c r="X19" s="14" t="s">
        <v>64</v>
      </c>
      <c r="Y19" s="16">
        <v>15</v>
      </c>
      <c r="Z19" s="16" t="s">
        <v>64</v>
      </c>
      <c r="AB19" s="10" t="s">
        <v>14</v>
      </c>
      <c r="AC19" s="14">
        <v>18</v>
      </c>
      <c r="AD19" s="14">
        <v>3</v>
      </c>
      <c r="AE19" s="14">
        <v>10</v>
      </c>
      <c r="AF19" s="14">
        <v>5</v>
      </c>
      <c r="AG19" s="14" t="s">
        <v>64</v>
      </c>
      <c r="AH19" s="16">
        <v>18</v>
      </c>
      <c r="AI19" s="16" t="s">
        <v>64</v>
      </c>
      <c r="AK19" s="10" t="s">
        <v>14</v>
      </c>
      <c r="AL19" s="14">
        <v>18</v>
      </c>
      <c r="AM19" s="14">
        <v>1</v>
      </c>
      <c r="AN19" s="14">
        <v>10</v>
      </c>
      <c r="AO19" s="14">
        <v>7</v>
      </c>
      <c r="AP19" s="14" t="s">
        <v>64</v>
      </c>
      <c r="AQ19" s="16">
        <v>17</v>
      </c>
      <c r="AR19" s="16">
        <v>1</v>
      </c>
    </row>
    <row r="20" spans="1:45" ht="15" customHeight="1" x14ac:dyDescent="0.2">
      <c r="A20" s="10" t="s">
        <v>15</v>
      </c>
      <c r="B20" s="14">
        <v>34</v>
      </c>
      <c r="C20" s="14">
        <v>6</v>
      </c>
      <c r="D20" s="14">
        <v>18</v>
      </c>
      <c r="E20" s="14">
        <v>9</v>
      </c>
      <c r="F20" s="14">
        <v>1</v>
      </c>
      <c r="G20" s="16">
        <v>31</v>
      </c>
      <c r="H20" s="16">
        <v>3</v>
      </c>
      <c r="J20" s="10" t="s">
        <v>15</v>
      </c>
      <c r="K20" s="14">
        <v>32</v>
      </c>
      <c r="L20" s="14">
        <v>5</v>
      </c>
      <c r="M20" s="14">
        <v>14</v>
      </c>
      <c r="N20" s="14">
        <v>11</v>
      </c>
      <c r="O20" s="14">
        <v>2</v>
      </c>
      <c r="P20" s="16">
        <v>27</v>
      </c>
      <c r="Q20" s="16">
        <v>5</v>
      </c>
      <c r="S20" s="10" t="s">
        <v>15</v>
      </c>
      <c r="T20" s="14">
        <v>32</v>
      </c>
      <c r="U20" s="14">
        <v>5</v>
      </c>
      <c r="V20" s="14">
        <v>14</v>
      </c>
      <c r="W20" s="14">
        <v>12</v>
      </c>
      <c r="X20" s="14">
        <v>1</v>
      </c>
      <c r="Y20" s="16">
        <v>29</v>
      </c>
      <c r="Z20" s="16">
        <v>3</v>
      </c>
      <c r="AB20" s="10" t="s">
        <v>15</v>
      </c>
      <c r="AC20" s="14">
        <v>31</v>
      </c>
      <c r="AD20" s="14">
        <v>4</v>
      </c>
      <c r="AE20" s="14">
        <v>15</v>
      </c>
      <c r="AF20" s="14">
        <v>11</v>
      </c>
      <c r="AG20" s="14">
        <v>1</v>
      </c>
      <c r="AH20" s="16">
        <v>28</v>
      </c>
      <c r="AI20" s="16">
        <v>3</v>
      </c>
      <c r="AK20" s="10" t="s">
        <v>15</v>
      </c>
      <c r="AL20" s="14">
        <v>31</v>
      </c>
      <c r="AM20" s="14">
        <v>3</v>
      </c>
      <c r="AN20" s="14">
        <v>17</v>
      </c>
      <c r="AO20" s="14">
        <v>10</v>
      </c>
      <c r="AP20" s="14">
        <v>1</v>
      </c>
      <c r="AQ20" s="16">
        <v>28</v>
      </c>
      <c r="AR20" s="16">
        <v>3</v>
      </c>
    </row>
    <row r="21" spans="1:45" ht="15" customHeight="1" x14ac:dyDescent="0.2">
      <c r="A21" s="10"/>
      <c r="B21" s="35"/>
      <c r="C21" s="35"/>
      <c r="D21" s="35"/>
      <c r="E21" s="35"/>
      <c r="F21" s="35"/>
      <c r="G21" s="35"/>
      <c r="H21" s="35"/>
      <c r="J21" s="10"/>
      <c r="K21" s="35"/>
      <c r="L21" s="35"/>
      <c r="M21" s="35"/>
      <c r="N21" s="35"/>
      <c r="O21" s="35"/>
      <c r="P21" s="35"/>
      <c r="Q21" s="35"/>
      <c r="S21" s="10"/>
      <c r="T21" s="35"/>
      <c r="U21" s="35"/>
      <c r="V21" s="35"/>
      <c r="W21" s="35"/>
      <c r="X21" s="35"/>
      <c r="Y21" s="35"/>
      <c r="Z21" s="35"/>
      <c r="AB21" s="10"/>
      <c r="AC21" s="35"/>
      <c r="AD21" s="35"/>
      <c r="AE21" s="35"/>
      <c r="AF21" s="35"/>
      <c r="AG21" s="35"/>
      <c r="AH21" s="35"/>
      <c r="AI21" s="35"/>
      <c r="AK21" s="10"/>
      <c r="AL21" s="35"/>
      <c r="AM21" s="35"/>
      <c r="AN21" s="35"/>
      <c r="AO21" s="35"/>
      <c r="AP21" s="35"/>
      <c r="AQ21" s="35"/>
      <c r="AR21" s="35"/>
    </row>
    <row r="22" spans="1:45" ht="15" customHeight="1" x14ac:dyDescent="0.2"/>
    <row r="23" spans="1:45" s="40" customFormat="1" ht="15" customHeight="1" x14ac:dyDescent="0.2">
      <c r="A23" s="39" t="s">
        <v>746</v>
      </c>
      <c r="B23" s="39"/>
      <c r="C23" s="39"/>
      <c r="D23" s="39"/>
      <c r="E23" s="39"/>
      <c r="F23" s="39"/>
      <c r="G23" s="39"/>
      <c r="H23" s="39"/>
      <c r="J23" s="39" t="s">
        <v>599</v>
      </c>
      <c r="K23" s="39"/>
      <c r="L23" s="39"/>
      <c r="M23" s="39"/>
      <c r="N23" s="39"/>
      <c r="O23" s="39"/>
      <c r="P23" s="39"/>
      <c r="Q23" s="39"/>
      <c r="R23" s="137"/>
      <c r="S23" s="39" t="s">
        <v>145</v>
      </c>
      <c r="T23" s="39"/>
      <c r="U23" s="39"/>
      <c r="V23" s="39"/>
      <c r="W23" s="39"/>
      <c r="X23" s="39"/>
      <c r="Y23" s="39"/>
      <c r="Z23" s="39"/>
      <c r="AA23" s="137"/>
      <c r="AB23" s="39" t="s">
        <v>147</v>
      </c>
      <c r="AC23" s="39"/>
      <c r="AD23" s="39"/>
      <c r="AE23" s="39"/>
      <c r="AF23" s="39"/>
      <c r="AG23" s="39"/>
      <c r="AH23" s="39"/>
      <c r="AI23" s="39"/>
      <c r="AJ23" s="137"/>
      <c r="AK23" s="39" t="s">
        <v>146</v>
      </c>
      <c r="AL23" s="39"/>
      <c r="AM23" s="39"/>
      <c r="AN23" s="39"/>
      <c r="AO23" s="39"/>
      <c r="AP23" s="39"/>
      <c r="AQ23" s="39"/>
      <c r="AR23" s="39"/>
      <c r="AS23" s="137"/>
    </row>
    <row r="24" spans="1:45" ht="7.5" customHeight="1" x14ac:dyDescent="0.2"/>
    <row r="25" spans="1:45" ht="15" customHeight="1" thickBot="1" x14ac:dyDescent="0.25">
      <c r="A25" s="1" t="s">
        <v>0</v>
      </c>
      <c r="B25" s="1"/>
      <c r="C25" s="1"/>
      <c r="H25" s="3" t="s">
        <v>73</v>
      </c>
      <c r="J25" s="1" t="s">
        <v>0</v>
      </c>
      <c r="K25" s="1"/>
      <c r="L25" s="1"/>
      <c r="Q25" s="3" t="s">
        <v>73</v>
      </c>
      <c r="S25" s="1" t="s">
        <v>0</v>
      </c>
      <c r="T25" s="1"/>
      <c r="U25" s="1"/>
      <c r="Z25" s="3" t="s">
        <v>73</v>
      </c>
      <c r="AB25" s="1" t="s">
        <v>0</v>
      </c>
      <c r="AC25" s="1"/>
      <c r="AD25" s="1"/>
      <c r="AI25" s="3" t="s">
        <v>73</v>
      </c>
      <c r="AK25" s="1" t="s">
        <v>0</v>
      </c>
      <c r="AL25" s="1"/>
      <c r="AM25" s="1"/>
      <c r="AR25" s="3" t="s">
        <v>73</v>
      </c>
    </row>
    <row r="26" spans="1:45" ht="22.5" customHeight="1" x14ac:dyDescent="0.2">
      <c r="A26" s="205" t="s">
        <v>38</v>
      </c>
      <c r="B26" s="207" t="s">
        <v>25</v>
      </c>
      <c r="C26" s="221" t="s">
        <v>26</v>
      </c>
      <c r="D26" s="222"/>
      <c r="E26" s="222"/>
      <c r="F26" s="222"/>
      <c r="G26" s="211" t="s">
        <v>27</v>
      </c>
      <c r="H26" s="222"/>
      <c r="J26" s="205" t="s">
        <v>38</v>
      </c>
      <c r="K26" s="207" t="s">
        <v>25</v>
      </c>
      <c r="L26" s="221" t="s">
        <v>26</v>
      </c>
      <c r="M26" s="222"/>
      <c r="N26" s="222"/>
      <c r="O26" s="222"/>
      <c r="P26" s="211" t="s">
        <v>27</v>
      </c>
      <c r="Q26" s="222"/>
      <c r="S26" s="205" t="s">
        <v>38</v>
      </c>
      <c r="T26" s="207" t="s">
        <v>25</v>
      </c>
      <c r="U26" s="221" t="s">
        <v>26</v>
      </c>
      <c r="V26" s="222"/>
      <c r="W26" s="222"/>
      <c r="X26" s="222"/>
      <c r="Y26" s="211" t="s">
        <v>27</v>
      </c>
      <c r="Z26" s="222"/>
      <c r="AB26" s="205" t="s">
        <v>38</v>
      </c>
      <c r="AC26" s="207" t="s">
        <v>25</v>
      </c>
      <c r="AD26" s="221" t="s">
        <v>26</v>
      </c>
      <c r="AE26" s="222"/>
      <c r="AF26" s="222"/>
      <c r="AG26" s="222"/>
      <c r="AH26" s="211" t="s">
        <v>27</v>
      </c>
      <c r="AI26" s="222"/>
      <c r="AK26" s="205" t="s">
        <v>38</v>
      </c>
      <c r="AL26" s="207" t="s">
        <v>25</v>
      </c>
      <c r="AM26" s="221" t="s">
        <v>26</v>
      </c>
      <c r="AN26" s="222"/>
      <c r="AO26" s="222"/>
      <c r="AP26" s="222"/>
      <c r="AQ26" s="211" t="s">
        <v>27</v>
      </c>
      <c r="AR26" s="222"/>
    </row>
    <row r="27" spans="1:45" ht="37.5" customHeight="1" thickBot="1" x14ac:dyDescent="0.25">
      <c r="A27" s="206"/>
      <c r="B27" s="208"/>
      <c r="C27" s="44" t="s">
        <v>28</v>
      </c>
      <c r="D27" s="44" t="s">
        <v>29</v>
      </c>
      <c r="E27" s="44" t="s">
        <v>30</v>
      </c>
      <c r="F27" s="44" t="s">
        <v>31</v>
      </c>
      <c r="G27" s="44" t="s">
        <v>20</v>
      </c>
      <c r="H27" s="45" t="s">
        <v>32</v>
      </c>
      <c r="J27" s="206"/>
      <c r="K27" s="208"/>
      <c r="L27" s="44" t="s">
        <v>28</v>
      </c>
      <c r="M27" s="44" t="s">
        <v>29</v>
      </c>
      <c r="N27" s="44" t="s">
        <v>30</v>
      </c>
      <c r="O27" s="44" t="s">
        <v>31</v>
      </c>
      <c r="P27" s="44" t="s">
        <v>20</v>
      </c>
      <c r="Q27" s="45" t="s">
        <v>32</v>
      </c>
      <c r="S27" s="206"/>
      <c r="T27" s="208"/>
      <c r="U27" s="44" t="s">
        <v>28</v>
      </c>
      <c r="V27" s="44" t="s">
        <v>29</v>
      </c>
      <c r="W27" s="44" t="s">
        <v>30</v>
      </c>
      <c r="X27" s="44" t="s">
        <v>31</v>
      </c>
      <c r="Y27" s="44" t="s">
        <v>20</v>
      </c>
      <c r="Z27" s="45" t="s">
        <v>32</v>
      </c>
      <c r="AB27" s="206"/>
      <c r="AC27" s="208"/>
      <c r="AD27" s="44" t="s">
        <v>28</v>
      </c>
      <c r="AE27" s="44" t="s">
        <v>29</v>
      </c>
      <c r="AF27" s="44" t="s">
        <v>30</v>
      </c>
      <c r="AG27" s="44" t="s">
        <v>31</v>
      </c>
      <c r="AH27" s="44" t="s">
        <v>20</v>
      </c>
      <c r="AI27" s="45" t="s">
        <v>32</v>
      </c>
      <c r="AK27" s="206"/>
      <c r="AL27" s="208"/>
      <c r="AM27" s="44" t="s">
        <v>28</v>
      </c>
      <c r="AN27" s="44" t="s">
        <v>29</v>
      </c>
      <c r="AO27" s="44" t="s">
        <v>30</v>
      </c>
      <c r="AP27" s="44" t="s">
        <v>31</v>
      </c>
      <c r="AQ27" s="44" t="s">
        <v>20</v>
      </c>
      <c r="AR27" s="45" t="s">
        <v>32</v>
      </c>
    </row>
    <row r="28" spans="1:45" ht="15" customHeight="1" x14ac:dyDescent="0.2">
      <c r="A28" s="11" t="s">
        <v>1</v>
      </c>
      <c r="B28" s="52">
        <f>B6/B$6*100</f>
        <v>100</v>
      </c>
      <c r="C28" s="52">
        <f t="shared" ref="C28:H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3">
        <f t="shared" si="0"/>
        <v>100</v>
      </c>
      <c r="J28" s="11" t="s">
        <v>1</v>
      </c>
      <c r="K28" s="52">
        <f>K6/K$6*100</f>
        <v>100</v>
      </c>
      <c r="L28" s="52">
        <f t="shared" ref="L28:Q42" si="1">L6/L$6*100</f>
        <v>100</v>
      </c>
      <c r="M28" s="52">
        <f t="shared" si="1"/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3">
        <f t="shared" si="1"/>
        <v>100</v>
      </c>
      <c r="S28" s="11" t="s">
        <v>1</v>
      </c>
      <c r="T28" s="52">
        <f>T6/T$6*100</f>
        <v>100</v>
      </c>
      <c r="U28" s="52">
        <f t="shared" ref="U28:Z42" si="2">U6/U$6*100</f>
        <v>100</v>
      </c>
      <c r="V28" s="52">
        <f t="shared" si="2"/>
        <v>100</v>
      </c>
      <c r="W28" s="52">
        <f t="shared" si="2"/>
        <v>100</v>
      </c>
      <c r="X28" s="52">
        <f t="shared" si="2"/>
        <v>100</v>
      </c>
      <c r="Y28" s="52">
        <f t="shared" si="2"/>
        <v>100</v>
      </c>
      <c r="Z28" s="53">
        <f t="shared" si="2"/>
        <v>100</v>
      </c>
      <c r="AB28" s="11" t="s">
        <v>1</v>
      </c>
      <c r="AC28" s="52">
        <f>AC6/AC$6*100</f>
        <v>100</v>
      </c>
      <c r="AD28" s="52">
        <f t="shared" ref="AD28:AI42" si="3">AD6/AD$6*100</f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R42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3">
        <f t="shared" si="4"/>
        <v>100</v>
      </c>
    </row>
    <row r="29" spans="1:45" ht="15" customHeight="1" x14ac:dyDescent="0.2">
      <c r="A29" s="7" t="s">
        <v>2</v>
      </c>
      <c r="B29" s="18">
        <f t="shared" ref="B29:H29" si="5">B7/B$6*100</f>
        <v>33.783783783783782</v>
      </c>
      <c r="C29" s="18">
        <f t="shared" si="5"/>
        <v>25.925925925925924</v>
      </c>
      <c r="D29" s="18">
        <f t="shared" si="5"/>
        <v>29.629629629629626</v>
      </c>
      <c r="E29" s="18">
        <f t="shared" si="5"/>
        <v>37.5</v>
      </c>
      <c r="F29" s="18">
        <f t="shared" si="5"/>
        <v>60.465116279069761</v>
      </c>
      <c r="G29" s="18">
        <f t="shared" si="5"/>
        <v>30.50397877984085</v>
      </c>
      <c r="H29" s="20">
        <f t="shared" si="5"/>
        <v>52.238805970149251</v>
      </c>
      <c r="J29" s="7" t="s">
        <v>2</v>
      </c>
      <c r="K29" s="18">
        <f t="shared" ref="K29:Q42" si="6">K7/K$6*100</f>
        <v>34.855769230769226</v>
      </c>
      <c r="L29" s="18">
        <f t="shared" si="1"/>
        <v>26.5625</v>
      </c>
      <c r="M29" s="18">
        <f t="shared" si="6"/>
        <v>30.102040816326532</v>
      </c>
      <c r="N29" s="18">
        <f t="shared" si="6"/>
        <v>38.793103448275865</v>
      </c>
      <c r="O29" s="18">
        <f t="shared" si="6"/>
        <v>60</v>
      </c>
      <c r="P29" s="18">
        <f t="shared" si="6"/>
        <v>30.924855491329478</v>
      </c>
      <c r="Q29" s="20">
        <f t="shared" si="6"/>
        <v>54.285714285714285</v>
      </c>
      <c r="S29" s="7" t="s">
        <v>2</v>
      </c>
      <c r="T29" s="18">
        <f t="shared" ref="T29:Z42" si="7">T7/T$6*100</f>
        <v>35.88390501319261</v>
      </c>
      <c r="U29" s="18">
        <f t="shared" si="2"/>
        <v>24.615384615384617</v>
      </c>
      <c r="V29" s="18">
        <f t="shared" si="7"/>
        <v>32.954545454545453</v>
      </c>
      <c r="W29" s="18">
        <f t="shared" si="7"/>
        <v>38.834951456310677</v>
      </c>
      <c r="X29" s="18">
        <f t="shared" si="7"/>
        <v>62.857142857142854</v>
      </c>
      <c r="Y29" s="18">
        <f t="shared" si="7"/>
        <v>32.278481012658226</v>
      </c>
      <c r="Z29" s="20">
        <f t="shared" si="7"/>
        <v>53.968253968253968</v>
      </c>
      <c r="AB29" s="7" t="s">
        <v>2</v>
      </c>
      <c r="AC29" s="18">
        <f t="shared" ref="AC29:AI42" si="8">AC7/AC$6*100</f>
        <v>35.890410958904113</v>
      </c>
      <c r="AD29" s="18">
        <f t="shared" si="3"/>
        <v>22.641509433962266</v>
      </c>
      <c r="AE29" s="18">
        <f t="shared" si="8"/>
        <v>35.359116022099442</v>
      </c>
      <c r="AF29" s="18">
        <f t="shared" si="8"/>
        <v>34.020618556701031</v>
      </c>
      <c r="AG29" s="18">
        <f t="shared" si="8"/>
        <v>64.705882352941174</v>
      </c>
      <c r="AH29" s="18">
        <f t="shared" si="8"/>
        <v>32.89036544850498</v>
      </c>
      <c r="AI29" s="20">
        <f t="shared" si="8"/>
        <v>50</v>
      </c>
      <c r="AK29" s="7" t="s">
        <v>2</v>
      </c>
      <c r="AL29" s="18">
        <f t="shared" ref="AL29:AR42" si="9">AL7/AL$6*100</f>
        <v>36.079545454545453</v>
      </c>
      <c r="AM29" s="18">
        <f t="shared" si="4"/>
        <v>29.166666666666668</v>
      </c>
      <c r="AN29" s="18">
        <f t="shared" si="9"/>
        <v>30.538922155688624</v>
      </c>
      <c r="AO29" s="18">
        <f t="shared" si="9"/>
        <v>38.461538461538467</v>
      </c>
      <c r="AP29" s="18">
        <f t="shared" si="9"/>
        <v>66.666666666666657</v>
      </c>
      <c r="AQ29" s="18">
        <f t="shared" si="9"/>
        <v>31.578947368421051</v>
      </c>
      <c r="AR29" s="20">
        <f t="shared" si="9"/>
        <v>55.223880597014926</v>
      </c>
    </row>
    <row r="30" spans="1:45" ht="15" customHeight="1" x14ac:dyDescent="0.2">
      <c r="A30" s="10" t="s">
        <v>3</v>
      </c>
      <c r="B30" s="18">
        <f t="shared" ref="B30:H30" si="10">B8/B$6*100</f>
        <v>5.1801801801801801</v>
      </c>
      <c r="C30" s="18">
        <f t="shared" si="10"/>
        <v>8.6419753086419746</v>
      </c>
      <c r="D30" s="18">
        <f t="shared" si="10"/>
        <v>5.5555555555555554</v>
      </c>
      <c r="E30" s="18">
        <f t="shared" si="10"/>
        <v>3.8461538461538463</v>
      </c>
      <c r="F30" s="18" t="e">
        <f t="shared" si="10"/>
        <v>#VALUE!</v>
      </c>
      <c r="G30" s="18">
        <f t="shared" si="10"/>
        <v>5.8355437665782492</v>
      </c>
      <c r="H30" s="20">
        <f t="shared" si="10"/>
        <v>1.4925373134328357</v>
      </c>
      <c r="J30" s="10" t="s">
        <v>3</v>
      </c>
      <c r="K30" s="18">
        <f t="shared" si="6"/>
        <v>4.3269230769230766</v>
      </c>
      <c r="L30" s="18">
        <f t="shared" si="1"/>
        <v>7.8125</v>
      </c>
      <c r="M30" s="18">
        <f t="shared" si="6"/>
        <v>4.0816326530612246</v>
      </c>
      <c r="N30" s="18">
        <f t="shared" si="6"/>
        <v>4.3103448275862073</v>
      </c>
      <c r="O30" s="18" t="e">
        <f t="shared" si="6"/>
        <v>#VALUE!</v>
      </c>
      <c r="P30" s="18">
        <f t="shared" si="6"/>
        <v>4.3352601156069364</v>
      </c>
      <c r="Q30" s="20">
        <f t="shared" si="6"/>
        <v>4.2857142857142856</v>
      </c>
      <c r="S30" s="10" t="s">
        <v>3</v>
      </c>
      <c r="T30" s="18">
        <f t="shared" si="7"/>
        <v>4.2216358839050132</v>
      </c>
      <c r="U30" s="18">
        <f t="shared" si="2"/>
        <v>4.6153846153846159</v>
      </c>
      <c r="V30" s="18">
        <f t="shared" si="7"/>
        <v>3.9772727272727271</v>
      </c>
      <c r="W30" s="18">
        <f t="shared" si="7"/>
        <v>5.825242718446602</v>
      </c>
      <c r="X30" s="18" t="e">
        <f t="shared" si="7"/>
        <v>#VALUE!</v>
      </c>
      <c r="Y30" s="18">
        <f t="shared" si="7"/>
        <v>4.7468354430379751</v>
      </c>
      <c r="Z30" s="20">
        <f t="shared" si="7"/>
        <v>1.5873015873015872</v>
      </c>
      <c r="AB30" s="10" t="s">
        <v>3</v>
      </c>
      <c r="AC30" s="18">
        <f t="shared" si="8"/>
        <v>3.2876712328767121</v>
      </c>
      <c r="AD30" s="18">
        <f t="shared" si="3"/>
        <v>3.7735849056603774</v>
      </c>
      <c r="AE30" s="18">
        <f t="shared" si="8"/>
        <v>3.867403314917127</v>
      </c>
      <c r="AF30" s="18">
        <f t="shared" si="8"/>
        <v>3.0927835051546393</v>
      </c>
      <c r="AG30" s="18" t="e">
        <f t="shared" si="8"/>
        <v>#VALUE!</v>
      </c>
      <c r="AH30" s="18">
        <f t="shared" si="8"/>
        <v>3.6544850498338874</v>
      </c>
      <c r="AI30" s="20">
        <f t="shared" si="8"/>
        <v>1.5625</v>
      </c>
      <c r="AK30" s="10" t="s">
        <v>3</v>
      </c>
      <c r="AL30" s="18">
        <f t="shared" si="9"/>
        <v>4.5454545454545459</v>
      </c>
      <c r="AM30" s="18">
        <f t="shared" si="4"/>
        <v>8.3333333333333321</v>
      </c>
      <c r="AN30" s="18">
        <f t="shared" si="9"/>
        <v>4.1916167664670656</v>
      </c>
      <c r="AO30" s="18">
        <f t="shared" si="9"/>
        <v>4.8076923076923084</v>
      </c>
      <c r="AP30" s="18" t="e">
        <f t="shared" si="9"/>
        <v>#VALUE!</v>
      </c>
      <c r="AQ30" s="18">
        <f t="shared" si="9"/>
        <v>4.9122807017543861</v>
      </c>
      <c r="AR30" s="20">
        <f t="shared" si="9"/>
        <v>2.9850746268656714</v>
      </c>
    </row>
    <row r="31" spans="1:45" ht="15" customHeight="1" x14ac:dyDescent="0.2">
      <c r="A31" s="10" t="s">
        <v>4</v>
      </c>
      <c r="B31" s="18">
        <f t="shared" ref="B31:H31" si="11">B9/B$6*100</f>
        <v>2.7027027027027026</v>
      </c>
      <c r="C31" s="18">
        <f t="shared" si="11"/>
        <v>7.4074074074074066</v>
      </c>
      <c r="D31" s="18">
        <f t="shared" si="11"/>
        <v>2.3148148148148149</v>
      </c>
      <c r="E31" s="18">
        <f t="shared" si="11"/>
        <v>0.96153846153846156</v>
      </c>
      <c r="F31" s="18" t="e">
        <f t="shared" si="11"/>
        <v>#VALUE!</v>
      </c>
      <c r="G31" s="18">
        <f t="shared" si="11"/>
        <v>3.183023872679045</v>
      </c>
      <c r="H31" s="20" t="e">
        <f t="shared" si="11"/>
        <v>#VALUE!</v>
      </c>
      <c r="J31" s="10" t="s">
        <v>4</v>
      </c>
      <c r="K31" s="18">
        <f t="shared" si="6"/>
        <v>2.8846153846153846</v>
      </c>
      <c r="L31" s="18">
        <f t="shared" si="1"/>
        <v>7.8125</v>
      </c>
      <c r="M31" s="18">
        <f t="shared" si="6"/>
        <v>2.5510204081632653</v>
      </c>
      <c r="N31" s="18">
        <f t="shared" si="6"/>
        <v>1.7241379310344827</v>
      </c>
      <c r="O31" s="18" t="e">
        <f t="shared" si="6"/>
        <v>#VALUE!</v>
      </c>
      <c r="P31" s="18">
        <f t="shared" si="6"/>
        <v>3.4682080924855487</v>
      </c>
      <c r="Q31" s="20" t="e">
        <f t="shared" si="6"/>
        <v>#VALUE!</v>
      </c>
      <c r="S31" s="10" t="s">
        <v>4</v>
      </c>
      <c r="T31" s="18">
        <f t="shared" si="7"/>
        <v>3.9577836411609502</v>
      </c>
      <c r="U31" s="18">
        <f t="shared" si="2"/>
        <v>9.2307692307692317</v>
      </c>
      <c r="V31" s="18">
        <f t="shared" si="7"/>
        <v>3.9772727272727271</v>
      </c>
      <c r="W31" s="18">
        <f t="shared" si="7"/>
        <v>0.97087378640776689</v>
      </c>
      <c r="X31" s="18">
        <f t="shared" si="7"/>
        <v>2.8571428571428572</v>
      </c>
      <c r="Y31" s="18">
        <f t="shared" si="7"/>
        <v>4.4303797468354427</v>
      </c>
      <c r="Z31" s="20">
        <f t="shared" si="7"/>
        <v>1.5873015873015872</v>
      </c>
      <c r="AB31" s="10" t="s">
        <v>4</v>
      </c>
      <c r="AC31" s="18">
        <f t="shared" si="8"/>
        <v>3.5616438356164384</v>
      </c>
      <c r="AD31" s="18">
        <f t="shared" si="3"/>
        <v>5.6603773584905666</v>
      </c>
      <c r="AE31" s="18">
        <f t="shared" si="8"/>
        <v>3.867403314917127</v>
      </c>
      <c r="AF31" s="18">
        <f t="shared" si="8"/>
        <v>2.0618556701030926</v>
      </c>
      <c r="AG31" s="18">
        <f t="shared" si="8"/>
        <v>2.9411764705882351</v>
      </c>
      <c r="AH31" s="18">
        <f t="shared" si="8"/>
        <v>3.9867109634551494</v>
      </c>
      <c r="AI31" s="20">
        <f t="shared" si="8"/>
        <v>1.5625</v>
      </c>
      <c r="AK31" s="10" t="s">
        <v>4</v>
      </c>
      <c r="AL31" s="18">
        <f t="shared" si="9"/>
        <v>2.8409090909090908</v>
      </c>
      <c r="AM31" s="18">
        <f t="shared" si="4"/>
        <v>4.1666666666666661</v>
      </c>
      <c r="AN31" s="18">
        <f t="shared" si="9"/>
        <v>4.1916167664670656</v>
      </c>
      <c r="AO31" s="18" t="e">
        <f t="shared" si="9"/>
        <v>#VALUE!</v>
      </c>
      <c r="AP31" s="18">
        <f t="shared" si="9"/>
        <v>3.0303030303030303</v>
      </c>
      <c r="AQ31" s="18">
        <f t="shared" si="9"/>
        <v>3.1578947368421053</v>
      </c>
      <c r="AR31" s="20">
        <f t="shared" si="9"/>
        <v>1.4925373134328357</v>
      </c>
    </row>
    <row r="32" spans="1:45" ht="15" customHeight="1" x14ac:dyDescent="0.2">
      <c r="A32" s="10" t="s">
        <v>5</v>
      </c>
      <c r="B32" s="18">
        <f t="shared" ref="B32:H32" si="12">B10/B$6*100</f>
        <v>5.4054054054054053</v>
      </c>
      <c r="C32" s="18">
        <f t="shared" si="12"/>
        <v>3.7037037037037033</v>
      </c>
      <c r="D32" s="18">
        <f t="shared" si="12"/>
        <v>5.5555555555555554</v>
      </c>
      <c r="E32" s="18">
        <f t="shared" si="12"/>
        <v>7.6923076923076925</v>
      </c>
      <c r="F32" s="18">
        <f t="shared" si="12"/>
        <v>2.3255813953488373</v>
      </c>
      <c r="G32" s="18">
        <f t="shared" si="12"/>
        <v>4.774535809018567</v>
      </c>
      <c r="H32" s="20">
        <f t="shared" si="12"/>
        <v>8.9552238805970141</v>
      </c>
      <c r="J32" s="10" t="s">
        <v>5</v>
      </c>
      <c r="K32" s="18">
        <f t="shared" si="6"/>
        <v>5.0480769230769234</v>
      </c>
      <c r="L32" s="18">
        <f t="shared" si="1"/>
        <v>6.25</v>
      </c>
      <c r="M32" s="18">
        <f t="shared" si="6"/>
        <v>5.1020408163265305</v>
      </c>
      <c r="N32" s="18">
        <f t="shared" si="6"/>
        <v>5.1724137931034484</v>
      </c>
      <c r="O32" s="18">
        <f t="shared" si="6"/>
        <v>2.5</v>
      </c>
      <c r="P32" s="18">
        <f t="shared" si="6"/>
        <v>5.202312138728324</v>
      </c>
      <c r="Q32" s="20">
        <f t="shared" si="6"/>
        <v>4.2857142857142856</v>
      </c>
      <c r="S32" s="10" t="s">
        <v>5</v>
      </c>
      <c r="T32" s="18">
        <f t="shared" si="7"/>
        <v>4.7493403693931393</v>
      </c>
      <c r="U32" s="18">
        <f t="shared" si="2"/>
        <v>6.1538461538461542</v>
      </c>
      <c r="V32" s="18">
        <f t="shared" si="7"/>
        <v>5.6818181818181817</v>
      </c>
      <c r="W32" s="18">
        <f t="shared" si="7"/>
        <v>3.8834951456310676</v>
      </c>
      <c r="X32" s="18" t="e">
        <f t="shared" si="7"/>
        <v>#VALUE!</v>
      </c>
      <c r="Y32" s="18">
        <f t="shared" si="7"/>
        <v>4.4303797468354427</v>
      </c>
      <c r="Z32" s="20">
        <f t="shared" si="7"/>
        <v>6.3492063492063489</v>
      </c>
      <c r="AB32" s="10" t="s">
        <v>5</v>
      </c>
      <c r="AC32" s="18">
        <f t="shared" si="8"/>
        <v>6.3013698630136989</v>
      </c>
      <c r="AD32" s="18">
        <f t="shared" si="3"/>
        <v>13.20754716981132</v>
      </c>
      <c r="AE32" s="18">
        <f t="shared" si="8"/>
        <v>5.5248618784530388</v>
      </c>
      <c r="AF32" s="18">
        <f t="shared" si="8"/>
        <v>6.1855670103092786</v>
      </c>
      <c r="AG32" s="18" t="e">
        <f t="shared" si="8"/>
        <v>#VALUE!</v>
      </c>
      <c r="AH32" s="18">
        <f t="shared" si="8"/>
        <v>5.6478405315614619</v>
      </c>
      <c r="AI32" s="20">
        <f t="shared" si="8"/>
        <v>9.375</v>
      </c>
      <c r="AK32" s="10" t="s">
        <v>5</v>
      </c>
      <c r="AL32" s="18">
        <f t="shared" si="9"/>
        <v>7.1022727272727275</v>
      </c>
      <c r="AM32" s="18">
        <f t="shared" si="4"/>
        <v>16.666666666666664</v>
      </c>
      <c r="AN32" s="18">
        <f t="shared" si="9"/>
        <v>5.9880239520958085</v>
      </c>
      <c r="AO32" s="18">
        <f t="shared" si="9"/>
        <v>5.7692307692307692</v>
      </c>
      <c r="AP32" s="18">
        <f t="shared" si="9"/>
        <v>3.0303030303030303</v>
      </c>
      <c r="AQ32" s="18">
        <f t="shared" si="9"/>
        <v>6.666666666666667</v>
      </c>
      <c r="AR32" s="20">
        <f t="shared" si="9"/>
        <v>8.9552238805970141</v>
      </c>
    </row>
    <row r="33" spans="1:45" ht="15" customHeight="1" x14ac:dyDescent="0.2">
      <c r="A33" s="10" t="s">
        <v>6</v>
      </c>
      <c r="B33" s="18" t="e">
        <f t="shared" ref="B33:H33" si="13">B11/B$6*100</f>
        <v>#VALUE!</v>
      </c>
      <c r="C33" s="18" t="e">
        <f t="shared" si="13"/>
        <v>#VALUE!</v>
      </c>
      <c r="D33" s="18" t="e">
        <f t="shared" si="13"/>
        <v>#VALUE!</v>
      </c>
      <c r="E33" s="18" t="e">
        <f t="shared" si="13"/>
        <v>#VALUE!</v>
      </c>
      <c r="F33" s="18" t="e">
        <f t="shared" si="13"/>
        <v>#VALUE!</v>
      </c>
      <c r="G33" s="18" t="e">
        <f t="shared" si="13"/>
        <v>#VALUE!</v>
      </c>
      <c r="H33" s="20" t="e">
        <f t="shared" si="13"/>
        <v>#VALUE!</v>
      </c>
      <c r="J33" s="10" t="s">
        <v>6</v>
      </c>
      <c r="K33" s="18">
        <f t="shared" si="6"/>
        <v>0.24038461538461539</v>
      </c>
      <c r="L33" s="18" t="e">
        <f t="shared" si="1"/>
        <v>#VALUE!</v>
      </c>
      <c r="M33" s="18">
        <f t="shared" si="6"/>
        <v>0.51020408163265307</v>
      </c>
      <c r="N33" s="18" t="e">
        <f t="shared" si="6"/>
        <v>#VALUE!</v>
      </c>
      <c r="O33" s="18" t="e">
        <f t="shared" si="6"/>
        <v>#VALUE!</v>
      </c>
      <c r="P33" s="18">
        <f t="shared" si="6"/>
        <v>0.28901734104046239</v>
      </c>
      <c r="Q33" s="20" t="e">
        <f t="shared" si="6"/>
        <v>#VALUE!</v>
      </c>
      <c r="S33" s="10" t="s">
        <v>6</v>
      </c>
      <c r="T33" s="18">
        <f t="shared" si="7"/>
        <v>0.26385224274406333</v>
      </c>
      <c r="U33" s="18" t="e">
        <f t="shared" si="2"/>
        <v>#VALUE!</v>
      </c>
      <c r="V33" s="18">
        <f t="shared" si="7"/>
        <v>0.56818181818181823</v>
      </c>
      <c r="W33" s="18" t="e">
        <f t="shared" si="7"/>
        <v>#VALUE!</v>
      </c>
      <c r="X33" s="18" t="e">
        <f t="shared" si="7"/>
        <v>#VALUE!</v>
      </c>
      <c r="Y33" s="18">
        <f t="shared" si="7"/>
        <v>0.31645569620253167</v>
      </c>
      <c r="Z33" s="20" t="e">
        <f t="shared" si="7"/>
        <v>#VALUE!</v>
      </c>
      <c r="AB33" s="10" t="s">
        <v>6</v>
      </c>
      <c r="AC33" s="18">
        <f t="shared" si="8"/>
        <v>0.54794520547945202</v>
      </c>
      <c r="AD33" s="18" t="e">
        <f t="shared" si="3"/>
        <v>#VALUE!</v>
      </c>
      <c r="AE33" s="18">
        <f t="shared" si="8"/>
        <v>1.1049723756906076</v>
      </c>
      <c r="AF33" s="18" t="e">
        <f t="shared" si="8"/>
        <v>#VALUE!</v>
      </c>
      <c r="AG33" s="18" t="e">
        <f t="shared" si="8"/>
        <v>#VALUE!</v>
      </c>
      <c r="AH33" s="18">
        <f t="shared" si="8"/>
        <v>0.66445182724252494</v>
      </c>
      <c r="AI33" s="20" t="e">
        <f t="shared" si="8"/>
        <v>#VALUE!</v>
      </c>
      <c r="AK33" s="10" t="s">
        <v>6</v>
      </c>
      <c r="AL33" s="18">
        <f t="shared" si="9"/>
        <v>0.56818181818181823</v>
      </c>
      <c r="AM33" s="18" t="e">
        <f t="shared" si="4"/>
        <v>#VALUE!</v>
      </c>
      <c r="AN33" s="18">
        <f t="shared" si="9"/>
        <v>1.1976047904191618</v>
      </c>
      <c r="AO33" s="18" t="e">
        <f t="shared" si="9"/>
        <v>#VALUE!</v>
      </c>
      <c r="AP33" s="18" t="e">
        <f t="shared" si="9"/>
        <v>#VALUE!</v>
      </c>
      <c r="AQ33" s="18">
        <f t="shared" si="9"/>
        <v>0.70175438596491224</v>
      </c>
      <c r="AR33" s="20" t="e">
        <f t="shared" si="9"/>
        <v>#VALUE!</v>
      </c>
    </row>
    <row r="34" spans="1:45" ht="15" customHeight="1" x14ac:dyDescent="0.2">
      <c r="A34" s="10" t="s">
        <v>7</v>
      </c>
      <c r="B34" s="18">
        <f t="shared" ref="B34:H34" si="14">B12/B$6*100</f>
        <v>2.2522522522522523</v>
      </c>
      <c r="C34" s="18">
        <f t="shared" si="14"/>
        <v>2.4691358024691357</v>
      </c>
      <c r="D34" s="18">
        <f t="shared" si="14"/>
        <v>3.7037037037037033</v>
      </c>
      <c r="E34" s="18" t="e">
        <f t="shared" si="14"/>
        <v>#VALUE!</v>
      </c>
      <c r="F34" s="18" t="e">
        <f t="shared" si="14"/>
        <v>#VALUE!</v>
      </c>
      <c r="G34" s="18">
        <f t="shared" si="14"/>
        <v>2.3872679045092835</v>
      </c>
      <c r="H34" s="20">
        <f t="shared" si="14"/>
        <v>1.4925373134328357</v>
      </c>
      <c r="J34" s="10" t="s">
        <v>7</v>
      </c>
      <c r="K34" s="18">
        <f t="shared" si="6"/>
        <v>2.4038461538461542</v>
      </c>
      <c r="L34" s="18">
        <f t="shared" si="1"/>
        <v>3.125</v>
      </c>
      <c r="M34" s="18">
        <f t="shared" si="6"/>
        <v>3.5714285714285712</v>
      </c>
      <c r="N34" s="18">
        <f t="shared" si="6"/>
        <v>0.86206896551724133</v>
      </c>
      <c r="O34" s="18" t="e">
        <f t="shared" si="6"/>
        <v>#VALUE!</v>
      </c>
      <c r="P34" s="18">
        <f t="shared" si="6"/>
        <v>2.8901734104046244</v>
      </c>
      <c r="Q34" s="20" t="e">
        <f t="shared" si="6"/>
        <v>#VALUE!</v>
      </c>
      <c r="S34" s="10" t="s">
        <v>7</v>
      </c>
      <c r="T34" s="18">
        <f t="shared" si="7"/>
        <v>2.1108179419525066</v>
      </c>
      <c r="U34" s="18">
        <f t="shared" si="2"/>
        <v>4.6153846153846159</v>
      </c>
      <c r="V34" s="18">
        <f t="shared" si="7"/>
        <v>2.2727272727272729</v>
      </c>
      <c r="W34" s="18">
        <f t="shared" si="7"/>
        <v>0.97087378640776689</v>
      </c>
      <c r="X34" s="18" t="e">
        <f t="shared" si="7"/>
        <v>#VALUE!</v>
      </c>
      <c r="Y34" s="18">
        <f t="shared" si="7"/>
        <v>2.5316455696202533</v>
      </c>
      <c r="Z34" s="20" t="e">
        <f t="shared" si="7"/>
        <v>#VALUE!</v>
      </c>
      <c r="AB34" s="10" t="s">
        <v>7</v>
      </c>
      <c r="AC34" s="18">
        <f t="shared" si="8"/>
        <v>1.6438356164383561</v>
      </c>
      <c r="AD34" s="18">
        <f t="shared" si="3"/>
        <v>5.6603773584905666</v>
      </c>
      <c r="AE34" s="18">
        <f t="shared" si="8"/>
        <v>1.1049723756906076</v>
      </c>
      <c r="AF34" s="18">
        <f t="shared" si="8"/>
        <v>1.0309278350515463</v>
      </c>
      <c r="AG34" s="18" t="e">
        <f t="shared" si="8"/>
        <v>#VALUE!</v>
      </c>
      <c r="AH34" s="18">
        <f t="shared" si="8"/>
        <v>1.6611295681063125</v>
      </c>
      <c r="AI34" s="20">
        <f t="shared" si="8"/>
        <v>1.5625</v>
      </c>
      <c r="AK34" s="10" t="s">
        <v>7</v>
      </c>
      <c r="AL34" s="18">
        <f t="shared" si="9"/>
        <v>1.7045454545454544</v>
      </c>
      <c r="AM34" s="18">
        <f t="shared" si="4"/>
        <v>4.1666666666666661</v>
      </c>
      <c r="AN34" s="18">
        <f t="shared" si="9"/>
        <v>1.7964071856287425</v>
      </c>
      <c r="AO34" s="18">
        <f t="shared" si="9"/>
        <v>0.96153846153846156</v>
      </c>
      <c r="AP34" s="18" t="e">
        <f t="shared" si="9"/>
        <v>#VALUE!</v>
      </c>
      <c r="AQ34" s="18">
        <f t="shared" si="9"/>
        <v>1.7543859649122806</v>
      </c>
      <c r="AR34" s="20">
        <f t="shared" si="9"/>
        <v>1.4925373134328357</v>
      </c>
    </row>
    <row r="35" spans="1:45" ht="15" customHeight="1" x14ac:dyDescent="0.2">
      <c r="A35" s="10" t="s">
        <v>8</v>
      </c>
      <c r="B35" s="18">
        <f t="shared" ref="B35:H35" si="15">B13/B$6*100</f>
        <v>2.0270270270270272</v>
      </c>
      <c r="C35" s="18">
        <f t="shared" si="15"/>
        <v>3.7037037037037033</v>
      </c>
      <c r="D35" s="18">
        <f t="shared" si="15"/>
        <v>2.7777777777777777</v>
      </c>
      <c r="E35" s="18" t="e">
        <f t="shared" si="15"/>
        <v>#VALUE!</v>
      </c>
      <c r="F35" s="18" t="e">
        <f t="shared" si="15"/>
        <v>#VALUE!</v>
      </c>
      <c r="G35" s="18">
        <f t="shared" si="15"/>
        <v>2.3872679045092835</v>
      </c>
      <c r="H35" s="20" t="e">
        <f t="shared" si="15"/>
        <v>#VALUE!</v>
      </c>
      <c r="J35" s="10" t="s">
        <v>8</v>
      </c>
      <c r="K35" s="18">
        <f t="shared" si="6"/>
        <v>2.4038461538461542</v>
      </c>
      <c r="L35" s="18">
        <f t="shared" si="1"/>
        <v>3.125</v>
      </c>
      <c r="M35" s="18">
        <f t="shared" si="6"/>
        <v>4.0816326530612246</v>
      </c>
      <c r="N35" s="18" t="e">
        <f t="shared" si="6"/>
        <v>#VALUE!</v>
      </c>
      <c r="O35" s="18" t="e">
        <f t="shared" si="6"/>
        <v>#VALUE!</v>
      </c>
      <c r="P35" s="18">
        <f t="shared" si="6"/>
        <v>2.8901734104046244</v>
      </c>
      <c r="Q35" s="20" t="e">
        <f t="shared" si="6"/>
        <v>#VALUE!</v>
      </c>
      <c r="S35" s="10" t="s">
        <v>8</v>
      </c>
      <c r="T35" s="18">
        <f t="shared" si="7"/>
        <v>1.5831134564643801</v>
      </c>
      <c r="U35" s="18">
        <f t="shared" si="2"/>
        <v>1.5384615384615385</v>
      </c>
      <c r="V35" s="18">
        <f t="shared" si="7"/>
        <v>2.8409090909090908</v>
      </c>
      <c r="W35" s="18" t="e">
        <f t="shared" si="7"/>
        <v>#VALUE!</v>
      </c>
      <c r="X35" s="18" t="e">
        <f t="shared" si="7"/>
        <v>#VALUE!</v>
      </c>
      <c r="Y35" s="18">
        <f t="shared" si="7"/>
        <v>1.89873417721519</v>
      </c>
      <c r="Z35" s="20" t="e">
        <f t="shared" si="7"/>
        <v>#VALUE!</v>
      </c>
      <c r="AB35" s="10" t="s">
        <v>8</v>
      </c>
      <c r="AC35" s="18">
        <f t="shared" si="8"/>
        <v>1.6438356164383561</v>
      </c>
      <c r="AD35" s="18">
        <f t="shared" si="3"/>
        <v>1.8867924528301887</v>
      </c>
      <c r="AE35" s="18">
        <f t="shared" si="8"/>
        <v>2.7624309392265194</v>
      </c>
      <c r="AF35" s="18" t="e">
        <f t="shared" si="8"/>
        <v>#VALUE!</v>
      </c>
      <c r="AG35" s="18" t="e">
        <f t="shared" si="8"/>
        <v>#VALUE!</v>
      </c>
      <c r="AH35" s="18">
        <f t="shared" si="8"/>
        <v>1.9933554817275747</v>
      </c>
      <c r="AI35" s="20" t="e">
        <f t="shared" si="8"/>
        <v>#VALUE!</v>
      </c>
      <c r="AK35" s="10" t="s">
        <v>8</v>
      </c>
      <c r="AL35" s="18">
        <f t="shared" si="9"/>
        <v>1.7045454545454544</v>
      </c>
      <c r="AM35" s="18">
        <f t="shared" si="4"/>
        <v>2.083333333333333</v>
      </c>
      <c r="AN35" s="18">
        <f t="shared" si="9"/>
        <v>2.9940119760479043</v>
      </c>
      <c r="AO35" s="18" t="e">
        <f t="shared" si="9"/>
        <v>#VALUE!</v>
      </c>
      <c r="AP35" s="18" t="e">
        <f t="shared" si="9"/>
        <v>#VALUE!</v>
      </c>
      <c r="AQ35" s="18">
        <f t="shared" si="9"/>
        <v>2.1052631578947367</v>
      </c>
      <c r="AR35" s="20" t="e">
        <f t="shared" si="9"/>
        <v>#VALUE!</v>
      </c>
    </row>
    <row r="36" spans="1:45" ht="15" customHeight="1" x14ac:dyDescent="0.2">
      <c r="A36" s="10" t="s">
        <v>9</v>
      </c>
      <c r="B36" s="18">
        <f t="shared" ref="B36:H36" si="16">B14/B$6*100</f>
        <v>2.0270270270270272</v>
      </c>
      <c r="C36" s="18">
        <f t="shared" si="16"/>
        <v>1.2345679012345678</v>
      </c>
      <c r="D36" s="18">
        <f t="shared" si="16"/>
        <v>1.8518518518518516</v>
      </c>
      <c r="E36" s="18">
        <f t="shared" si="16"/>
        <v>1.9230769230769231</v>
      </c>
      <c r="F36" s="18">
        <f t="shared" si="16"/>
        <v>4.6511627906976747</v>
      </c>
      <c r="G36" s="18">
        <f t="shared" si="16"/>
        <v>2.1220159151193632</v>
      </c>
      <c r="H36" s="20">
        <f t="shared" si="16"/>
        <v>1.4925373134328357</v>
      </c>
      <c r="J36" s="10" t="s">
        <v>9</v>
      </c>
      <c r="K36" s="18">
        <f t="shared" si="6"/>
        <v>2.1634615384615383</v>
      </c>
      <c r="L36" s="18">
        <f t="shared" si="1"/>
        <v>3.125</v>
      </c>
      <c r="M36" s="18">
        <f t="shared" si="6"/>
        <v>1.5306122448979591</v>
      </c>
      <c r="N36" s="18">
        <f t="shared" si="6"/>
        <v>1.7241379310344827</v>
      </c>
      <c r="O36" s="18">
        <f t="shared" si="6"/>
        <v>5</v>
      </c>
      <c r="P36" s="18">
        <f t="shared" si="6"/>
        <v>2.3121387283236992</v>
      </c>
      <c r="Q36" s="20">
        <f t="shared" si="6"/>
        <v>1.4285714285714286</v>
      </c>
      <c r="S36" s="10" t="s">
        <v>9</v>
      </c>
      <c r="T36" s="18">
        <f t="shared" si="7"/>
        <v>2.1108179419525066</v>
      </c>
      <c r="U36" s="18">
        <f t="shared" si="2"/>
        <v>3.0769230769230771</v>
      </c>
      <c r="V36" s="18">
        <f t="shared" si="7"/>
        <v>1.7045454545454544</v>
      </c>
      <c r="W36" s="18">
        <f t="shared" si="7"/>
        <v>1.9417475728155338</v>
      </c>
      <c r="X36" s="18">
        <f t="shared" si="7"/>
        <v>2.8571428571428572</v>
      </c>
      <c r="Y36" s="18">
        <f t="shared" si="7"/>
        <v>2.2151898734177213</v>
      </c>
      <c r="Z36" s="20">
        <f t="shared" si="7"/>
        <v>1.5873015873015872</v>
      </c>
      <c r="AB36" s="10" t="s">
        <v>9</v>
      </c>
      <c r="AC36" s="18">
        <f t="shared" si="8"/>
        <v>2.4657534246575343</v>
      </c>
      <c r="AD36" s="18">
        <f t="shared" si="3"/>
        <v>3.7735849056603774</v>
      </c>
      <c r="AE36" s="18">
        <f t="shared" si="8"/>
        <v>2.2099447513812152</v>
      </c>
      <c r="AF36" s="18">
        <f t="shared" si="8"/>
        <v>2.0618556701030926</v>
      </c>
      <c r="AG36" s="18">
        <f t="shared" si="8"/>
        <v>2.9411764705882351</v>
      </c>
      <c r="AH36" s="18">
        <f t="shared" si="8"/>
        <v>2.3255813953488373</v>
      </c>
      <c r="AI36" s="20">
        <f t="shared" si="8"/>
        <v>3.125</v>
      </c>
      <c r="AK36" s="10" t="s">
        <v>9</v>
      </c>
      <c r="AL36" s="18">
        <f t="shared" si="9"/>
        <v>2.5568181818181821</v>
      </c>
      <c r="AM36" s="18">
        <f t="shared" si="4"/>
        <v>2.083333333333333</v>
      </c>
      <c r="AN36" s="18">
        <f t="shared" si="9"/>
        <v>2.3952095808383236</v>
      </c>
      <c r="AO36" s="18">
        <f t="shared" si="9"/>
        <v>2.8846153846153846</v>
      </c>
      <c r="AP36" s="18">
        <f t="shared" si="9"/>
        <v>3.0303030303030303</v>
      </c>
      <c r="AQ36" s="18">
        <f t="shared" si="9"/>
        <v>2.4561403508771931</v>
      </c>
      <c r="AR36" s="20">
        <f t="shared" si="9"/>
        <v>2.9850746268656714</v>
      </c>
    </row>
    <row r="37" spans="1:45" ht="15" customHeight="1" x14ac:dyDescent="0.2">
      <c r="A37" s="10" t="s">
        <v>10</v>
      </c>
      <c r="B37" s="18">
        <f t="shared" ref="B37:H37" si="17">B15/B$6*100</f>
        <v>2.9279279279279278</v>
      </c>
      <c r="C37" s="18">
        <f t="shared" si="17"/>
        <v>3.7037037037037033</v>
      </c>
      <c r="D37" s="18">
        <f t="shared" si="17"/>
        <v>2.7777777777777777</v>
      </c>
      <c r="E37" s="18">
        <f t="shared" si="17"/>
        <v>1.9230769230769231</v>
      </c>
      <c r="F37" s="18">
        <f t="shared" si="17"/>
        <v>4.6511627906976747</v>
      </c>
      <c r="G37" s="18">
        <f t="shared" si="17"/>
        <v>3.4482758620689653</v>
      </c>
      <c r="H37" s="20" t="e">
        <f t="shared" si="17"/>
        <v>#VALUE!</v>
      </c>
      <c r="J37" s="10" t="s">
        <v>10</v>
      </c>
      <c r="K37" s="18">
        <f t="shared" si="6"/>
        <v>2.8846153846153846</v>
      </c>
      <c r="L37" s="18">
        <f t="shared" si="1"/>
        <v>4.6875</v>
      </c>
      <c r="M37" s="18">
        <f t="shared" si="6"/>
        <v>2.0408163265306123</v>
      </c>
      <c r="N37" s="18">
        <f t="shared" si="6"/>
        <v>2.5862068965517242</v>
      </c>
      <c r="O37" s="18">
        <f t="shared" si="6"/>
        <v>5</v>
      </c>
      <c r="P37" s="18">
        <f t="shared" si="6"/>
        <v>3.4682080924855487</v>
      </c>
      <c r="Q37" s="20" t="e">
        <f t="shared" si="6"/>
        <v>#VALUE!</v>
      </c>
      <c r="S37" s="10" t="s">
        <v>10</v>
      </c>
      <c r="T37" s="18">
        <f t="shared" si="7"/>
        <v>2.3746701846965697</v>
      </c>
      <c r="U37" s="18">
        <f t="shared" si="2"/>
        <v>4.6153846153846159</v>
      </c>
      <c r="V37" s="18">
        <f t="shared" si="7"/>
        <v>1.7045454545454544</v>
      </c>
      <c r="W37" s="18">
        <f t="shared" si="7"/>
        <v>0.97087378640776689</v>
      </c>
      <c r="X37" s="18">
        <f t="shared" si="7"/>
        <v>5.7142857142857144</v>
      </c>
      <c r="Y37" s="18">
        <f t="shared" si="7"/>
        <v>2.8481012658227849</v>
      </c>
      <c r="Z37" s="20" t="e">
        <f t="shared" si="7"/>
        <v>#VALUE!</v>
      </c>
      <c r="AB37" s="10" t="s">
        <v>10</v>
      </c>
      <c r="AC37" s="18">
        <f t="shared" si="8"/>
        <v>2.1917808219178081</v>
      </c>
      <c r="AD37" s="18">
        <f t="shared" si="3"/>
        <v>5.6603773584905666</v>
      </c>
      <c r="AE37" s="18">
        <f t="shared" si="8"/>
        <v>0.55248618784530379</v>
      </c>
      <c r="AF37" s="18">
        <f t="shared" si="8"/>
        <v>2.0618556701030926</v>
      </c>
      <c r="AG37" s="18">
        <f t="shared" si="8"/>
        <v>5.8823529411764701</v>
      </c>
      <c r="AH37" s="18">
        <f t="shared" si="8"/>
        <v>2.6578073089700998</v>
      </c>
      <c r="AI37" s="20" t="e">
        <f t="shared" si="8"/>
        <v>#VALUE!</v>
      </c>
      <c r="AK37" s="10" t="s">
        <v>10</v>
      </c>
      <c r="AL37" s="18">
        <f t="shared" si="9"/>
        <v>1.4204545454545454</v>
      </c>
      <c r="AM37" s="18">
        <f t="shared" si="4"/>
        <v>2.083333333333333</v>
      </c>
      <c r="AN37" s="18">
        <f t="shared" si="9"/>
        <v>0.5988023952095809</v>
      </c>
      <c r="AO37" s="18">
        <f t="shared" si="9"/>
        <v>1.9230769230769231</v>
      </c>
      <c r="AP37" s="18">
        <f t="shared" si="9"/>
        <v>3.0303030303030303</v>
      </c>
      <c r="AQ37" s="18">
        <f t="shared" si="9"/>
        <v>1.7543859649122806</v>
      </c>
      <c r="AR37" s="20" t="e">
        <f t="shared" si="9"/>
        <v>#VALUE!</v>
      </c>
    </row>
    <row r="38" spans="1:45" ht="15" customHeight="1" x14ac:dyDescent="0.2">
      <c r="A38" s="10" t="s">
        <v>11</v>
      </c>
      <c r="B38" s="18">
        <f t="shared" ref="B38:H38" si="18">B16/B$6*100</f>
        <v>0.90090090090090091</v>
      </c>
      <c r="C38" s="18">
        <f t="shared" si="18"/>
        <v>2.4691358024691357</v>
      </c>
      <c r="D38" s="18" t="e">
        <f t="shared" si="18"/>
        <v>#VALUE!</v>
      </c>
      <c r="E38" s="18">
        <f t="shared" si="18"/>
        <v>0.96153846153846156</v>
      </c>
      <c r="F38" s="18">
        <f t="shared" si="18"/>
        <v>2.3255813953488373</v>
      </c>
      <c r="G38" s="18">
        <f t="shared" si="18"/>
        <v>0.79575596816976124</v>
      </c>
      <c r="H38" s="20">
        <f t="shared" si="18"/>
        <v>1.4925373134328357</v>
      </c>
      <c r="J38" s="10" t="s">
        <v>11</v>
      </c>
      <c r="K38" s="18">
        <f t="shared" si="6"/>
        <v>0.96153846153846156</v>
      </c>
      <c r="L38" s="18">
        <f t="shared" si="1"/>
        <v>1.5625</v>
      </c>
      <c r="M38" s="18">
        <f t="shared" si="6"/>
        <v>0.51020408163265307</v>
      </c>
      <c r="N38" s="18">
        <f t="shared" si="6"/>
        <v>0.86206896551724133</v>
      </c>
      <c r="O38" s="18">
        <f t="shared" si="6"/>
        <v>2.5</v>
      </c>
      <c r="P38" s="18">
        <f t="shared" si="6"/>
        <v>0.86705202312138718</v>
      </c>
      <c r="Q38" s="20">
        <f t="shared" si="6"/>
        <v>1.4285714285714286</v>
      </c>
      <c r="S38" s="10" t="s">
        <v>11</v>
      </c>
      <c r="T38" s="18">
        <f t="shared" si="7"/>
        <v>1.0554089709762533</v>
      </c>
      <c r="U38" s="18">
        <f t="shared" si="2"/>
        <v>1.5384615384615385</v>
      </c>
      <c r="V38" s="18">
        <f t="shared" si="7"/>
        <v>0.56818181818181823</v>
      </c>
      <c r="W38" s="18">
        <f t="shared" si="7"/>
        <v>0.97087378640776689</v>
      </c>
      <c r="X38" s="18">
        <f t="shared" si="7"/>
        <v>2.8571428571428572</v>
      </c>
      <c r="Y38" s="18">
        <f t="shared" si="7"/>
        <v>0.63291139240506333</v>
      </c>
      <c r="Z38" s="20">
        <f t="shared" si="7"/>
        <v>3.1746031746031744</v>
      </c>
      <c r="AB38" s="10" t="s">
        <v>11</v>
      </c>
      <c r="AC38" s="18">
        <f t="shared" si="8"/>
        <v>1.095890410958904</v>
      </c>
      <c r="AD38" s="18">
        <f t="shared" si="3"/>
        <v>1.8867924528301887</v>
      </c>
      <c r="AE38" s="18">
        <f t="shared" si="8"/>
        <v>0.55248618784530379</v>
      </c>
      <c r="AF38" s="18">
        <f t="shared" si="8"/>
        <v>2.0618556701030926</v>
      </c>
      <c r="AG38" s="18" t="e">
        <f t="shared" si="8"/>
        <v>#VALUE!</v>
      </c>
      <c r="AH38" s="18">
        <f t="shared" si="8"/>
        <v>1.3289036544850499</v>
      </c>
      <c r="AI38" s="20" t="e">
        <f t="shared" si="8"/>
        <v>#VALUE!</v>
      </c>
      <c r="AK38" s="10" t="s">
        <v>11</v>
      </c>
      <c r="AL38" s="18">
        <f t="shared" si="9"/>
        <v>1.1363636363636365</v>
      </c>
      <c r="AM38" s="18">
        <f t="shared" si="4"/>
        <v>2.083333333333333</v>
      </c>
      <c r="AN38" s="18">
        <f t="shared" si="9"/>
        <v>0.5988023952095809</v>
      </c>
      <c r="AO38" s="18">
        <f t="shared" si="9"/>
        <v>1.9230769230769231</v>
      </c>
      <c r="AP38" s="18" t="e">
        <f t="shared" si="9"/>
        <v>#VALUE!</v>
      </c>
      <c r="AQ38" s="18">
        <f t="shared" si="9"/>
        <v>1.4035087719298245</v>
      </c>
      <c r="AR38" s="20" t="e">
        <f t="shared" si="9"/>
        <v>#VALUE!</v>
      </c>
    </row>
    <row r="39" spans="1:45" ht="15" customHeight="1" x14ac:dyDescent="0.2">
      <c r="A39" s="10" t="s">
        <v>12</v>
      </c>
      <c r="B39" s="18">
        <f t="shared" ref="B39:H39" si="19">B17/B$6*100</f>
        <v>27.252252252252251</v>
      </c>
      <c r="C39" s="18">
        <f t="shared" si="19"/>
        <v>22.222222222222221</v>
      </c>
      <c r="D39" s="18">
        <f t="shared" si="19"/>
        <v>29.629629629629626</v>
      </c>
      <c r="E39" s="18">
        <f t="shared" si="19"/>
        <v>29.807692307692307</v>
      </c>
      <c r="F39" s="18">
        <f t="shared" si="19"/>
        <v>18.604651162790699</v>
      </c>
      <c r="G39" s="18">
        <f t="shared" si="19"/>
        <v>27.320954907161806</v>
      </c>
      <c r="H39" s="20">
        <f t="shared" si="19"/>
        <v>26.865671641791046</v>
      </c>
      <c r="J39" s="10" t="s">
        <v>12</v>
      </c>
      <c r="K39" s="18">
        <f t="shared" si="6"/>
        <v>26.923076923076923</v>
      </c>
      <c r="L39" s="18">
        <f t="shared" si="1"/>
        <v>23.4375</v>
      </c>
      <c r="M39" s="18">
        <f t="shared" si="6"/>
        <v>29.591836734693878</v>
      </c>
      <c r="N39" s="18">
        <f t="shared" si="6"/>
        <v>27.586206896551722</v>
      </c>
      <c r="O39" s="18">
        <f t="shared" si="6"/>
        <v>17.5</v>
      </c>
      <c r="P39" s="18">
        <f t="shared" si="6"/>
        <v>26.878612716763005</v>
      </c>
      <c r="Q39" s="20">
        <f t="shared" si="6"/>
        <v>27.142857142857142</v>
      </c>
      <c r="S39" s="10" t="s">
        <v>12</v>
      </c>
      <c r="T39" s="18">
        <f t="shared" si="7"/>
        <v>25.065963060686013</v>
      </c>
      <c r="U39" s="18">
        <f t="shared" si="2"/>
        <v>24.615384615384617</v>
      </c>
      <c r="V39" s="18">
        <f t="shared" si="7"/>
        <v>26.136363636363637</v>
      </c>
      <c r="W39" s="18">
        <f t="shared" si="7"/>
        <v>26.21359223300971</v>
      </c>
      <c r="X39" s="18">
        <f t="shared" si="7"/>
        <v>17.142857142857142</v>
      </c>
      <c r="Y39" s="18">
        <f t="shared" si="7"/>
        <v>24.683544303797468</v>
      </c>
      <c r="Z39" s="20">
        <f t="shared" si="7"/>
        <v>26.984126984126984</v>
      </c>
      <c r="AB39" s="10" t="s">
        <v>12</v>
      </c>
      <c r="AC39" s="18">
        <f t="shared" si="8"/>
        <v>23.287671232876711</v>
      </c>
      <c r="AD39" s="18">
        <f t="shared" si="3"/>
        <v>18.867924528301888</v>
      </c>
      <c r="AE39" s="18">
        <f t="shared" si="8"/>
        <v>23.756906077348066</v>
      </c>
      <c r="AF39" s="18">
        <f t="shared" si="8"/>
        <v>26.804123711340207</v>
      </c>
      <c r="AG39" s="18">
        <f t="shared" si="8"/>
        <v>17.647058823529413</v>
      </c>
      <c r="AH39" s="18">
        <f t="shared" si="8"/>
        <v>22.591362126245848</v>
      </c>
      <c r="AI39" s="20">
        <f t="shared" si="8"/>
        <v>26.5625</v>
      </c>
      <c r="AK39" s="10" t="s">
        <v>12</v>
      </c>
      <c r="AL39" s="18">
        <f t="shared" si="9"/>
        <v>21.306818181818183</v>
      </c>
      <c r="AM39" s="18">
        <f t="shared" si="4"/>
        <v>16.666666666666664</v>
      </c>
      <c r="AN39" s="18">
        <f t="shared" si="9"/>
        <v>22.754491017964071</v>
      </c>
      <c r="AO39" s="18">
        <f t="shared" si="9"/>
        <v>23.076923076923077</v>
      </c>
      <c r="AP39" s="18">
        <f t="shared" si="9"/>
        <v>15.151515151515152</v>
      </c>
      <c r="AQ39" s="18">
        <f t="shared" si="9"/>
        <v>21.754385964912281</v>
      </c>
      <c r="AR39" s="20">
        <f t="shared" si="9"/>
        <v>19.402985074626866</v>
      </c>
    </row>
    <row r="40" spans="1:45" ht="15" customHeight="1" x14ac:dyDescent="0.2">
      <c r="A40" s="10" t="s">
        <v>13</v>
      </c>
      <c r="B40" s="18">
        <f t="shared" ref="B40:H40" si="20">B18/B$6*100</f>
        <v>4.0540540540540544</v>
      </c>
      <c r="C40" s="18">
        <f t="shared" si="20"/>
        <v>4.9382716049382713</v>
      </c>
      <c r="D40" s="18">
        <f t="shared" si="20"/>
        <v>4.6296296296296298</v>
      </c>
      <c r="E40" s="18">
        <f t="shared" si="20"/>
        <v>2.8846153846153846</v>
      </c>
      <c r="F40" s="18">
        <f t="shared" si="20"/>
        <v>2.3255813953488373</v>
      </c>
      <c r="G40" s="18">
        <f t="shared" si="20"/>
        <v>4.5092838196286467</v>
      </c>
      <c r="H40" s="20">
        <f t="shared" si="20"/>
        <v>1.4925373134328357</v>
      </c>
      <c r="J40" s="10" t="s">
        <v>13</v>
      </c>
      <c r="K40" s="18">
        <f t="shared" si="6"/>
        <v>3.6057692307692304</v>
      </c>
      <c r="L40" s="18">
        <f t="shared" si="1"/>
        <v>3.125</v>
      </c>
      <c r="M40" s="18">
        <f t="shared" si="6"/>
        <v>4.591836734693878</v>
      </c>
      <c r="N40" s="18">
        <f t="shared" si="6"/>
        <v>2.5862068965517242</v>
      </c>
      <c r="O40" s="18">
        <f t="shared" si="6"/>
        <v>2.5</v>
      </c>
      <c r="P40" s="18">
        <f t="shared" si="6"/>
        <v>4.3352601156069364</v>
      </c>
      <c r="Q40" s="20" t="e">
        <f t="shared" si="6"/>
        <v>#VALUE!</v>
      </c>
      <c r="S40" s="10" t="s">
        <v>13</v>
      </c>
      <c r="T40" s="18">
        <f t="shared" si="7"/>
        <v>4.2216358839050132</v>
      </c>
      <c r="U40" s="18">
        <f t="shared" si="2"/>
        <v>4.6153846153846159</v>
      </c>
      <c r="V40" s="18">
        <f t="shared" si="7"/>
        <v>5.1136363636363642</v>
      </c>
      <c r="W40" s="18">
        <f t="shared" si="7"/>
        <v>2.912621359223301</v>
      </c>
      <c r="X40" s="18">
        <f t="shared" si="7"/>
        <v>2.8571428571428572</v>
      </c>
      <c r="Y40" s="18">
        <f t="shared" si="7"/>
        <v>5.0632911392405067</v>
      </c>
      <c r="Z40" s="20" t="e">
        <f t="shared" si="7"/>
        <v>#VALUE!</v>
      </c>
      <c r="AB40" s="10" t="s">
        <v>13</v>
      </c>
      <c r="AC40" s="18">
        <f t="shared" si="8"/>
        <v>4.6575342465753424</v>
      </c>
      <c r="AD40" s="18">
        <f t="shared" si="3"/>
        <v>3.7735849056603774</v>
      </c>
      <c r="AE40" s="18">
        <f t="shared" si="8"/>
        <v>5.5248618784530388</v>
      </c>
      <c r="AF40" s="18">
        <f t="shared" si="8"/>
        <v>4.1237113402061851</v>
      </c>
      <c r="AG40" s="18">
        <f t="shared" si="8"/>
        <v>2.9411764705882351</v>
      </c>
      <c r="AH40" s="18">
        <f t="shared" si="8"/>
        <v>5.3156146179401995</v>
      </c>
      <c r="AI40" s="20">
        <f t="shared" si="8"/>
        <v>1.5625</v>
      </c>
      <c r="AK40" s="10" t="s">
        <v>13</v>
      </c>
      <c r="AL40" s="18">
        <f t="shared" si="9"/>
        <v>5.1136363636363642</v>
      </c>
      <c r="AM40" s="18">
        <f t="shared" si="4"/>
        <v>4.1666666666666661</v>
      </c>
      <c r="AN40" s="18">
        <f t="shared" si="9"/>
        <v>6.5868263473053901</v>
      </c>
      <c r="AO40" s="18">
        <f t="shared" si="9"/>
        <v>3.8461538461538463</v>
      </c>
      <c r="AP40" s="18">
        <f t="shared" si="9"/>
        <v>3.0303030303030303</v>
      </c>
      <c r="AQ40" s="18">
        <f t="shared" si="9"/>
        <v>5.9649122807017543</v>
      </c>
      <c r="AR40" s="20">
        <f t="shared" si="9"/>
        <v>1.4925373134328357</v>
      </c>
    </row>
    <row r="41" spans="1:45" ht="15" customHeight="1" x14ac:dyDescent="0.2">
      <c r="A41" s="10" t="s">
        <v>14</v>
      </c>
      <c r="B41" s="18">
        <f t="shared" ref="B41:H41" si="21">B19/B$6*100</f>
        <v>3.8288288288288284</v>
      </c>
      <c r="C41" s="18">
        <f t="shared" si="21"/>
        <v>6.1728395061728394</v>
      </c>
      <c r="D41" s="18">
        <f t="shared" si="21"/>
        <v>3.2407407407407405</v>
      </c>
      <c r="E41" s="18">
        <f t="shared" si="21"/>
        <v>3.8461538461538463</v>
      </c>
      <c r="F41" s="18">
        <f t="shared" si="21"/>
        <v>2.3255813953488373</v>
      </c>
      <c r="G41" s="18">
        <f t="shared" si="21"/>
        <v>4.5092838196286467</v>
      </c>
      <c r="H41" s="20" t="e">
        <f t="shared" si="21"/>
        <v>#VALUE!</v>
      </c>
      <c r="J41" s="10" t="s">
        <v>14</v>
      </c>
      <c r="K41" s="18">
        <f t="shared" si="6"/>
        <v>3.6057692307692304</v>
      </c>
      <c r="L41" s="18">
        <f t="shared" si="1"/>
        <v>1.5625</v>
      </c>
      <c r="M41" s="18">
        <f t="shared" si="6"/>
        <v>4.591836734693878</v>
      </c>
      <c r="N41" s="18">
        <f t="shared" si="6"/>
        <v>4.3103448275862073</v>
      </c>
      <c r="O41" s="18" t="e">
        <f t="shared" si="6"/>
        <v>#VALUE!</v>
      </c>
      <c r="P41" s="18">
        <f t="shared" si="6"/>
        <v>4.3352601156069364</v>
      </c>
      <c r="Q41" s="20" t="e">
        <f t="shared" si="6"/>
        <v>#VALUE!</v>
      </c>
      <c r="S41" s="10" t="s">
        <v>14</v>
      </c>
      <c r="T41" s="18">
        <f t="shared" si="7"/>
        <v>3.9577836411609502</v>
      </c>
      <c r="U41" s="18">
        <f t="shared" si="2"/>
        <v>3.0769230769230771</v>
      </c>
      <c r="V41" s="18">
        <f t="shared" si="7"/>
        <v>4.5454545454545459</v>
      </c>
      <c r="W41" s="18">
        <f t="shared" si="7"/>
        <v>4.8543689320388346</v>
      </c>
      <c r="X41" s="18" t="e">
        <f t="shared" si="7"/>
        <v>#VALUE!</v>
      </c>
      <c r="Y41" s="18">
        <f t="shared" si="7"/>
        <v>4.7468354430379751</v>
      </c>
      <c r="Z41" s="20" t="e">
        <f t="shared" si="7"/>
        <v>#VALUE!</v>
      </c>
      <c r="AB41" s="10" t="s">
        <v>14</v>
      </c>
      <c r="AC41" s="18">
        <f t="shared" si="8"/>
        <v>4.9315068493150687</v>
      </c>
      <c r="AD41" s="18">
        <f t="shared" si="3"/>
        <v>5.6603773584905666</v>
      </c>
      <c r="AE41" s="18">
        <f t="shared" si="8"/>
        <v>5.5248618784530388</v>
      </c>
      <c r="AF41" s="18">
        <f t="shared" si="8"/>
        <v>5.1546391752577314</v>
      </c>
      <c r="AG41" s="18" t="e">
        <f t="shared" si="8"/>
        <v>#VALUE!</v>
      </c>
      <c r="AH41" s="18">
        <f t="shared" si="8"/>
        <v>5.9800664451827243</v>
      </c>
      <c r="AI41" s="20" t="e">
        <f t="shared" si="8"/>
        <v>#VALUE!</v>
      </c>
      <c r="AK41" s="10" t="s">
        <v>14</v>
      </c>
      <c r="AL41" s="18">
        <f t="shared" si="9"/>
        <v>5.1136363636363642</v>
      </c>
      <c r="AM41" s="18">
        <f t="shared" si="4"/>
        <v>2.083333333333333</v>
      </c>
      <c r="AN41" s="18">
        <f t="shared" si="9"/>
        <v>5.9880239520958085</v>
      </c>
      <c r="AO41" s="18">
        <f t="shared" si="9"/>
        <v>6.7307692307692308</v>
      </c>
      <c r="AP41" s="18" t="e">
        <f t="shared" si="9"/>
        <v>#VALUE!</v>
      </c>
      <c r="AQ41" s="18">
        <f t="shared" si="9"/>
        <v>5.9649122807017543</v>
      </c>
      <c r="AR41" s="20">
        <f t="shared" si="9"/>
        <v>1.4925373134328357</v>
      </c>
    </row>
    <row r="42" spans="1:45" ht="15" customHeight="1" x14ac:dyDescent="0.2">
      <c r="A42" s="10" t="s">
        <v>15</v>
      </c>
      <c r="B42" s="18">
        <f t="shared" ref="B42:H42" si="22">B20/B$6*100</f>
        <v>7.6576576576576567</v>
      </c>
      <c r="C42" s="18">
        <f t="shared" si="22"/>
        <v>7.4074074074074066</v>
      </c>
      <c r="D42" s="18">
        <f t="shared" si="22"/>
        <v>8.3333333333333321</v>
      </c>
      <c r="E42" s="18">
        <f t="shared" si="22"/>
        <v>8.6538461538461533</v>
      </c>
      <c r="F42" s="18">
        <f t="shared" si="22"/>
        <v>2.3255813953488373</v>
      </c>
      <c r="G42" s="18">
        <f t="shared" si="22"/>
        <v>8.2228116710875341</v>
      </c>
      <c r="H42" s="20">
        <f t="shared" si="22"/>
        <v>4.4776119402985071</v>
      </c>
      <c r="J42" s="10" t="s">
        <v>15</v>
      </c>
      <c r="K42" s="18">
        <f t="shared" si="6"/>
        <v>7.6923076923076925</v>
      </c>
      <c r="L42" s="18">
        <f t="shared" si="1"/>
        <v>7.8125</v>
      </c>
      <c r="M42" s="18">
        <f t="shared" si="6"/>
        <v>7.1428571428571423</v>
      </c>
      <c r="N42" s="18">
        <f t="shared" si="6"/>
        <v>9.4827586206896548</v>
      </c>
      <c r="O42" s="18">
        <f t="shared" si="6"/>
        <v>5</v>
      </c>
      <c r="P42" s="18">
        <f t="shared" si="6"/>
        <v>7.803468208092486</v>
      </c>
      <c r="Q42" s="20">
        <f t="shared" si="6"/>
        <v>7.1428571428571423</v>
      </c>
      <c r="S42" s="10" t="s">
        <v>15</v>
      </c>
      <c r="T42" s="18">
        <f t="shared" si="7"/>
        <v>8.4432717678100264</v>
      </c>
      <c r="U42" s="18">
        <f t="shared" si="2"/>
        <v>7.6923076923076925</v>
      </c>
      <c r="V42" s="18">
        <f t="shared" si="7"/>
        <v>7.9545454545454541</v>
      </c>
      <c r="W42" s="18">
        <f t="shared" si="7"/>
        <v>11.650485436893204</v>
      </c>
      <c r="X42" s="18">
        <f t="shared" si="7"/>
        <v>2.8571428571428572</v>
      </c>
      <c r="Y42" s="18">
        <f t="shared" si="7"/>
        <v>9.1772151898734187</v>
      </c>
      <c r="Z42" s="20">
        <f t="shared" si="7"/>
        <v>4.7619047619047619</v>
      </c>
      <c r="AB42" s="10" t="s">
        <v>15</v>
      </c>
      <c r="AC42" s="18">
        <f t="shared" si="8"/>
        <v>8.493150684931507</v>
      </c>
      <c r="AD42" s="18">
        <f t="shared" si="3"/>
        <v>7.5471698113207548</v>
      </c>
      <c r="AE42" s="18">
        <f t="shared" si="8"/>
        <v>8.2872928176795568</v>
      </c>
      <c r="AF42" s="18">
        <f t="shared" si="8"/>
        <v>11.340206185567011</v>
      </c>
      <c r="AG42" s="18">
        <f t="shared" si="8"/>
        <v>2.9411764705882351</v>
      </c>
      <c r="AH42" s="18">
        <f t="shared" si="8"/>
        <v>9.3023255813953494</v>
      </c>
      <c r="AI42" s="20">
        <f t="shared" si="8"/>
        <v>4.6875</v>
      </c>
      <c r="AK42" s="10" t="s">
        <v>15</v>
      </c>
      <c r="AL42" s="18">
        <f t="shared" si="9"/>
        <v>8.8068181818181817</v>
      </c>
      <c r="AM42" s="18">
        <f t="shared" si="4"/>
        <v>6.25</v>
      </c>
      <c r="AN42" s="18">
        <f t="shared" si="9"/>
        <v>10.179640718562874</v>
      </c>
      <c r="AO42" s="18">
        <f t="shared" si="9"/>
        <v>9.6153846153846168</v>
      </c>
      <c r="AP42" s="18">
        <f t="shared" si="9"/>
        <v>3.0303030303030303</v>
      </c>
      <c r="AQ42" s="18">
        <f t="shared" si="9"/>
        <v>9.8245614035087723</v>
      </c>
      <c r="AR42" s="20">
        <f t="shared" si="9"/>
        <v>4.4776119402985071</v>
      </c>
    </row>
    <row r="43" spans="1:45" ht="15" customHeight="1" x14ac:dyDescent="0.2">
      <c r="A43" s="10"/>
      <c r="B43" s="83"/>
      <c r="C43" s="83"/>
      <c r="D43" s="83"/>
      <c r="E43" s="83"/>
      <c r="F43" s="83"/>
      <c r="G43" s="83"/>
      <c r="H43" s="83"/>
      <c r="J43" s="10"/>
      <c r="K43" s="83"/>
      <c r="L43" s="83"/>
      <c r="M43" s="83"/>
      <c r="N43" s="83"/>
      <c r="O43" s="83"/>
      <c r="P43" s="83"/>
      <c r="Q43" s="83"/>
      <c r="S43" s="10"/>
      <c r="T43" s="83"/>
      <c r="U43" s="83"/>
      <c r="V43" s="83"/>
      <c r="W43" s="83"/>
      <c r="X43" s="83"/>
      <c r="Y43" s="83"/>
      <c r="Z43" s="83"/>
      <c r="AB43" s="10"/>
      <c r="AC43" s="83"/>
      <c r="AD43" s="83"/>
      <c r="AE43" s="83"/>
      <c r="AF43" s="83"/>
      <c r="AG43" s="83"/>
      <c r="AH43" s="83"/>
      <c r="AI43" s="83"/>
      <c r="AK43" s="10"/>
      <c r="AL43" s="83"/>
      <c r="AM43" s="83"/>
      <c r="AN43" s="83"/>
      <c r="AO43" s="83"/>
      <c r="AP43" s="83"/>
      <c r="AQ43" s="83"/>
      <c r="AR43" s="83"/>
    </row>
    <row r="44" spans="1:45" ht="15" customHeight="1" x14ac:dyDescent="0.2"/>
    <row r="45" spans="1:45" s="40" customFormat="1" ht="15" customHeight="1" x14ac:dyDescent="0.2">
      <c r="A45" s="39" t="s">
        <v>747</v>
      </c>
      <c r="B45" s="39"/>
      <c r="C45" s="39"/>
      <c r="D45" s="39"/>
      <c r="E45" s="39"/>
      <c r="F45" s="39"/>
      <c r="G45" s="39"/>
      <c r="H45" s="39"/>
      <c r="J45" s="39" t="s">
        <v>600</v>
      </c>
      <c r="K45" s="39"/>
      <c r="L45" s="39"/>
      <c r="M45" s="39"/>
      <c r="N45" s="39"/>
      <c r="O45" s="39"/>
      <c r="P45" s="39"/>
      <c r="Q45" s="39"/>
      <c r="R45" s="137"/>
      <c r="S45" s="39" t="s">
        <v>148</v>
      </c>
      <c r="T45" s="39"/>
      <c r="U45" s="39"/>
      <c r="V45" s="39"/>
      <c r="W45" s="39"/>
      <c r="X45" s="39"/>
      <c r="Y45" s="39"/>
      <c r="Z45" s="39"/>
      <c r="AA45" s="137"/>
      <c r="AB45" s="39" t="s">
        <v>149</v>
      </c>
      <c r="AC45" s="39"/>
      <c r="AD45" s="39"/>
      <c r="AE45" s="39"/>
      <c r="AF45" s="39"/>
      <c r="AG45" s="39"/>
      <c r="AH45" s="39"/>
      <c r="AI45" s="39"/>
      <c r="AJ45" s="137"/>
      <c r="AK45" s="39" t="s">
        <v>150</v>
      </c>
      <c r="AL45" s="39"/>
      <c r="AM45" s="39"/>
      <c r="AN45" s="39"/>
      <c r="AO45" s="39"/>
      <c r="AP45" s="39"/>
      <c r="AQ45" s="39"/>
      <c r="AR45" s="39"/>
      <c r="AS45" s="137"/>
    </row>
    <row r="46" spans="1:45" ht="7.5" customHeight="1" x14ac:dyDescent="0.2"/>
    <row r="47" spans="1:45" ht="15" customHeight="1" thickBot="1" x14ac:dyDescent="0.25">
      <c r="A47" s="1" t="s">
        <v>0</v>
      </c>
      <c r="B47" s="1"/>
      <c r="C47" s="1"/>
      <c r="H47" s="3" t="s">
        <v>118</v>
      </c>
      <c r="J47" s="1" t="s">
        <v>0</v>
      </c>
      <c r="K47" s="1"/>
      <c r="L47" s="1"/>
      <c r="Q47" s="3" t="s">
        <v>118</v>
      </c>
      <c r="S47" s="1" t="s">
        <v>0</v>
      </c>
      <c r="T47" s="1"/>
      <c r="U47" s="1"/>
      <c r="Z47" s="3" t="s">
        <v>118</v>
      </c>
      <c r="AB47" s="1" t="s">
        <v>0</v>
      </c>
      <c r="AC47" s="1"/>
      <c r="AD47" s="1"/>
      <c r="AI47" s="3" t="s">
        <v>118</v>
      </c>
      <c r="AK47" s="1" t="s">
        <v>0</v>
      </c>
      <c r="AL47" s="1"/>
      <c r="AM47" s="1"/>
      <c r="AR47" s="3" t="s">
        <v>118</v>
      </c>
    </row>
    <row r="48" spans="1:45" ht="22.5" customHeight="1" x14ac:dyDescent="0.2">
      <c r="A48" s="205" t="s">
        <v>38</v>
      </c>
      <c r="B48" s="207" t="s">
        <v>25</v>
      </c>
      <c r="C48" s="221" t="s">
        <v>26</v>
      </c>
      <c r="D48" s="222"/>
      <c r="E48" s="222"/>
      <c r="F48" s="222"/>
      <c r="G48" s="211" t="s">
        <v>27</v>
      </c>
      <c r="H48" s="222"/>
      <c r="J48" s="205" t="s">
        <v>38</v>
      </c>
      <c r="K48" s="207" t="s">
        <v>25</v>
      </c>
      <c r="L48" s="221" t="s">
        <v>26</v>
      </c>
      <c r="M48" s="222"/>
      <c r="N48" s="222"/>
      <c r="O48" s="222"/>
      <c r="P48" s="211" t="s">
        <v>27</v>
      </c>
      <c r="Q48" s="222"/>
      <c r="S48" s="205" t="s">
        <v>38</v>
      </c>
      <c r="T48" s="207" t="s">
        <v>25</v>
      </c>
      <c r="U48" s="221" t="s">
        <v>26</v>
      </c>
      <c r="V48" s="222"/>
      <c r="W48" s="222"/>
      <c r="X48" s="222"/>
      <c r="Y48" s="211" t="s">
        <v>27</v>
      </c>
      <c r="Z48" s="222"/>
      <c r="AB48" s="205" t="s">
        <v>38</v>
      </c>
      <c r="AC48" s="207" t="s">
        <v>25</v>
      </c>
      <c r="AD48" s="221" t="s">
        <v>26</v>
      </c>
      <c r="AE48" s="222"/>
      <c r="AF48" s="222"/>
      <c r="AG48" s="222"/>
      <c r="AH48" s="211" t="s">
        <v>27</v>
      </c>
      <c r="AI48" s="222"/>
      <c r="AK48" s="205" t="s">
        <v>38</v>
      </c>
      <c r="AL48" s="207" t="s">
        <v>25</v>
      </c>
      <c r="AM48" s="221" t="s">
        <v>26</v>
      </c>
      <c r="AN48" s="222"/>
      <c r="AO48" s="222"/>
      <c r="AP48" s="222"/>
      <c r="AQ48" s="211" t="s">
        <v>27</v>
      </c>
      <c r="AR48" s="222"/>
    </row>
    <row r="49" spans="1:44" ht="37.5" customHeight="1" thickBot="1" x14ac:dyDescent="0.25">
      <c r="A49" s="206"/>
      <c r="B49" s="208"/>
      <c r="C49" s="44" t="s">
        <v>28</v>
      </c>
      <c r="D49" s="44" t="s">
        <v>29</v>
      </c>
      <c r="E49" s="44" t="s">
        <v>30</v>
      </c>
      <c r="F49" s="44" t="s">
        <v>31</v>
      </c>
      <c r="G49" s="44" t="s">
        <v>20</v>
      </c>
      <c r="H49" s="45" t="s">
        <v>32</v>
      </c>
      <c r="J49" s="206"/>
      <c r="K49" s="208"/>
      <c r="L49" s="44" t="s">
        <v>28</v>
      </c>
      <c r="M49" s="44" t="s">
        <v>29</v>
      </c>
      <c r="N49" s="44" t="s">
        <v>30</v>
      </c>
      <c r="O49" s="44" t="s">
        <v>31</v>
      </c>
      <c r="P49" s="44" t="s">
        <v>20</v>
      </c>
      <c r="Q49" s="45" t="s">
        <v>32</v>
      </c>
      <c r="S49" s="206"/>
      <c r="T49" s="208"/>
      <c r="U49" s="44" t="s">
        <v>28</v>
      </c>
      <c r="V49" s="44" t="s">
        <v>29</v>
      </c>
      <c r="W49" s="44" t="s">
        <v>30</v>
      </c>
      <c r="X49" s="44" t="s">
        <v>31</v>
      </c>
      <c r="Y49" s="44" t="s">
        <v>20</v>
      </c>
      <c r="Z49" s="45" t="s">
        <v>32</v>
      </c>
      <c r="AB49" s="206"/>
      <c r="AC49" s="208"/>
      <c r="AD49" s="44" t="s">
        <v>28</v>
      </c>
      <c r="AE49" s="44" t="s">
        <v>29</v>
      </c>
      <c r="AF49" s="44" t="s">
        <v>30</v>
      </c>
      <c r="AG49" s="44" t="s">
        <v>31</v>
      </c>
      <c r="AH49" s="44" t="s">
        <v>20</v>
      </c>
      <c r="AI49" s="45" t="s">
        <v>32</v>
      </c>
      <c r="AK49" s="206"/>
      <c r="AL49" s="208"/>
      <c r="AM49" s="44" t="s">
        <v>28</v>
      </c>
      <c r="AN49" s="44" t="s">
        <v>29</v>
      </c>
      <c r="AO49" s="44" t="s">
        <v>30</v>
      </c>
      <c r="AP49" s="44" t="s">
        <v>31</v>
      </c>
      <c r="AQ49" s="44" t="s">
        <v>20</v>
      </c>
      <c r="AR49" s="45" t="s">
        <v>32</v>
      </c>
    </row>
    <row r="50" spans="1:44" ht="15" customHeight="1" x14ac:dyDescent="0.2">
      <c r="A50" s="11" t="s">
        <v>1</v>
      </c>
      <c r="B50" s="52">
        <f>B6/$B6*100</f>
        <v>100</v>
      </c>
      <c r="C50" s="52">
        <f t="shared" ref="C50:H50" si="23">C6/$B6*100</f>
        <v>18.243243243243242</v>
      </c>
      <c r="D50" s="52">
        <f t="shared" si="23"/>
        <v>48.648648648648653</v>
      </c>
      <c r="E50" s="52">
        <f t="shared" si="23"/>
        <v>23.423423423423422</v>
      </c>
      <c r="F50" s="52">
        <f t="shared" si="23"/>
        <v>9.6846846846846848</v>
      </c>
      <c r="G50" s="52">
        <f t="shared" si="23"/>
        <v>84.909909909909913</v>
      </c>
      <c r="H50" s="53">
        <f t="shared" si="23"/>
        <v>15.090090090090092</v>
      </c>
      <c r="J50" s="11" t="s">
        <v>1</v>
      </c>
      <c r="K50" s="52">
        <f>K6/$K6*100</f>
        <v>100</v>
      </c>
      <c r="L50" s="52">
        <f>L6/$K6*100</f>
        <v>15.384615384615385</v>
      </c>
      <c r="M50" s="52">
        <f t="shared" ref="M50:Q50" si="24">M6/$K6*100</f>
        <v>47.115384615384613</v>
      </c>
      <c r="N50" s="52">
        <f t="shared" si="24"/>
        <v>27.884615384615387</v>
      </c>
      <c r="O50" s="52">
        <f t="shared" si="24"/>
        <v>9.6153846153846168</v>
      </c>
      <c r="P50" s="52">
        <f t="shared" si="24"/>
        <v>83.173076923076934</v>
      </c>
      <c r="Q50" s="53">
        <f t="shared" si="24"/>
        <v>16.826923076923077</v>
      </c>
      <c r="S50" s="11" t="s">
        <v>1</v>
      </c>
      <c r="T50" s="52">
        <f>T6/$T6*100</f>
        <v>100</v>
      </c>
      <c r="U50" s="52">
        <f t="shared" ref="U50:Z64" si="25">U6/$T6*100</f>
        <v>17.150395778364118</v>
      </c>
      <c r="V50" s="52">
        <f t="shared" si="25"/>
        <v>46.437994722955146</v>
      </c>
      <c r="W50" s="52">
        <f t="shared" si="25"/>
        <v>27.176781002638524</v>
      </c>
      <c r="X50" s="52">
        <f t="shared" si="25"/>
        <v>9.2348284960422156</v>
      </c>
      <c r="Y50" s="52">
        <f t="shared" si="25"/>
        <v>83.377308707124016</v>
      </c>
      <c r="Z50" s="53">
        <f t="shared" si="25"/>
        <v>16.622691292875992</v>
      </c>
      <c r="AB50" s="11" t="s">
        <v>1</v>
      </c>
      <c r="AC50" s="52">
        <f>AC6/$AC6*100</f>
        <v>100</v>
      </c>
      <c r="AD50" s="52">
        <f t="shared" ref="AD50:AI64" si="26">AD6/$AC6*100</f>
        <v>14.520547945205479</v>
      </c>
      <c r="AE50" s="52">
        <f t="shared" si="26"/>
        <v>49.589041095890416</v>
      </c>
      <c r="AF50" s="52">
        <f t="shared" si="26"/>
        <v>26.575342465753426</v>
      </c>
      <c r="AG50" s="52">
        <f t="shared" si="26"/>
        <v>9.3150684931506849</v>
      </c>
      <c r="AH50" s="52">
        <f t="shared" si="26"/>
        <v>82.465753424657535</v>
      </c>
      <c r="AI50" s="53">
        <f t="shared" si="26"/>
        <v>17.534246575342465</v>
      </c>
      <c r="AK50" s="11" t="s">
        <v>1</v>
      </c>
      <c r="AL50" s="52">
        <f>AL6/$AL6*100</f>
        <v>100</v>
      </c>
      <c r="AM50" s="52">
        <f t="shared" ref="AM50:AR50" si="27">AM6/$AL6*100</f>
        <v>13.636363636363635</v>
      </c>
      <c r="AN50" s="52">
        <f t="shared" si="27"/>
        <v>47.44318181818182</v>
      </c>
      <c r="AO50" s="52">
        <f t="shared" si="27"/>
        <v>29.545454545454547</v>
      </c>
      <c r="AP50" s="52">
        <f t="shared" si="27"/>
        <v>9.375</v>
      </c>
      <c r="AQ50" s="52">
        <f t="shared" si="27"/>
        <v>80.965909090909093</v>
      </c>
      <c r="AR50" s="53">
        <f t="shared" si="27"/>
        <v>19.03409090909091</v>
      </c>
    </row>
    <row r="51" spans="1:44" ht="15" customHeight="1" x14ac:dyDescent="0.2">
      <c r="A51" s="7" t="s">
        <v>2</v>
      </c>
      <c r="B51" s="18">
        <f t="shared" ref="B51:H51" si="28">B7/$B7*100</f>
        <v>100</v>
      </c>
      <c r="C51" s="18">
        <f t="shared" si="28"/>
        <v>14.000000000000002</v>
      </c>
      <c r="D51" s="18">
        <f t="shared" si="28"/>
        <v>42.666666666666671</v>
      </c>
      <c r="E51" s="18">
        <f t="shared" si="28"/>
        <v>26</v>
      </c>
      <c r="F51" s="18">
        <f t="shared" si="28"/>
        <v>17.333333333333336</v>
      </c>
      <c r="G51" s="18">
        <f t="shared" si="28"/>
        <v>76.666666666666671</v>
      </c>
      <c r="H51" s="20">
        <f t="shared" si="28"/>
        <v>23.333333333333332</v>
      </c>
      <c r="J51" s="7" t="s">
        <v>2</v>
      </c>
      <c r="K51" s="18">
        <f t="shared" ref="K51:Q64" si="29">K7/$K7*100</f>
        <v>100</v>
      </c>
      <c r="L51" s="18">
        <f t="shared" si="29"/>
        <v>11.724137931034482</v>
      </c>
      <c r="M51" s="18">
        <f t="shared" si="29"/>
        <v>40.689655172413794</v>
      </c>
      <c r="N51" s="18">
        <f t="shared" si="29"/>
        <v>31.03448275862069</v>
      </c>
      <c r="O51" s="18">
        <f t="shared" si="29"/>
        <v>16.551724137931036</v>
      </c>
      <c r="P51" s="18">
        <f t="shared" si="29"/>
        <v>73.793103448275872</v>
      </c>
      <c r="Q51" s="20">
        <f t="shared" si="29"/>
        <v>26.206896551724139</v>
      </c>
      <c r="S51" s="7" t="s">
        <v>2</v>
      </c>
      <c r="T51" s="18">
        <f t="shared" ref="T51:Z64" si="30">T7/$T7*100</f>
        <v>100</v>
      </c>
      <c r="U51" s="18">
        <f t="shared" si="25"/>
        <v>11.76470588235294</v>
      </c>
      <c r="V51" s="18">
        <f t="shared" si="30"/>
        <v>42.647058823529413</v>
      </c>
      <c r="W51" s="18">
        <f t="shared" si="30"/>
        <v>29.411764705882355</v>
      </c>
      <c r="X51" s="18">
        <f t="shared" si="30"/>
        <v>16.176470588235293</v>
      </c>
      <c r="Y51" s="18">
        <f t="shared" si="30"/>
        <v>75</v>
      </c>
      <c r="Z51" s="20">
        <f t="shared" si="30"/>
        <v>25</v>
      </c>
      <c r="AB51" s="7" t="s">
        <v>2</v>
      </c>
      <c r="AC51" s="18">
        <f t="shared" ref="AC51:AI64" si="31">AC7/$AC7*100</f>
        <v>100</v>
      </c>
      <c r="AD51" s="18">
        <f t="shared" si="26"/>
        <v>9.1603053435114496</v>
      </c>
      <c r="AE51" s="18">
        <f t="shared" si="31"/>
        <v>48.854961832061065</v>
      </c>
      <c r="AF51" s="18">
        <f t="shared" si="31"/>
        <v>25.190839694656486</v>
      </c>
      <c r="AG51" s="18">
        <f t="shared" si="31"/>
        <v>16.793893129770993</v>
      </c>
      <c r="AH51" s="18">
        <f t="shared" si="31"/>
        <v>75.572519083969468</v>
      </c>
      <c r="AI51" s="20">
        <f t="shared" si="31"/>
        <v>24.427480916030532</v>
      </c>
      <c r="AK51" s="7" t="s">
        <v>2</v>
      </c>
      <c r="AL51" s="18">
        <f t="shared" ref="AL51:AR64" si="32">AL7/$AL7*100</f>
        <v>100</v>
      </c>
      <c r="AM51" s="18">
        <f t="shared" si="32"/>
        <v>11.023622047244094</v>
      </c>
      <c r="AN51" s="18">
        <f t="shared" si="32"/>
        <v>40.15748031496063</v>
      </c>
      <c r="AO51" s="18">
        <f t="shared" si="32"/>
        <v>31.496062992125985</v>
      </c>
      <c r="AP51" s="18">
        <f t="shared" si="32"/>
        <v>17.322834645669293</v>
      </c>
      <c r="AQ51" s="18">
        <f t="shared" si="32"/>
        <v>70.866141732283467</v>
      </c>
      <c r="AR51" s="20">
        <f t="shared" si="32"/>
        <v>29.133858267716533</v>
      </c>
    </row>
    <row r="52" spans="1:44" ht="15" customHeight="1" x14ac:dyDescent="0.2">
      <c r="A52" s="10" t="s">
        <v>3</v>
      </c>
      <c r="B52" s="18">
        <f t="shared" ref="B52:H52" si="33">B8/$B8*100</f>
        <v>100</v>
      </c>
      <c r="C52" s="18">
        <f t="shared" si="33"/>
        <v>30.434782608695656</v>
      </c>
      <c r="D52" s="18">
        <f t="shared" si="33"/>
        <v>52.173913043478258</v>
      </c>
      <c r="E52" s="18">
        <f t="shared" si="33"/>
        <v>17.391304347826086</v>
      </c>
      <c r="F52" s="18" t="e">
        <f t="shared" si="33"/>
        <v>#VALUE!</v>
      </c>
      <c r="G52" s="18">
        <f t="shared" si="33"/>
        <v>95.652173913043484</v>
      </c>
      <c r="H52" s="20">
        <f t="shared" si="33"/>
        <v>4.3478260869565215</v>
      </c>
      <c r="J52" s="10" t="s">
        <v>3</v>
      </c>
      <c r="K52" s="18">
        <f t="shared" si="29"/>
        <v>100</v>
      </c>
      <c r="L52" s="18">
        <f t="shared" si="29"/>
        <v>27.777777777777779</v>
      </c>
      <c r="M52" s="18">
        <f t="shared" si="29"/>
        <v>44.444444444444443</v>
      </c>
      <c r="N52" s="18">
        <f t="shared" si="29"/>
        <v>27.777777777777779</v>
      </c>
      <c r="O52" s="18" t="e">
        <f t="shared" si="29"/>
        <v>#VALUE!</v>
      </c>
      <c r="P52" s="18">
        <f t="shared" si="29"/>
        <v>83.333333333333343</v>
      </c>
      <c r="Q52" s="20">
        <f t="shared" si="29"/>
        <v>16.666666666666664</v>
      </c>
      <c r="S52" s="10" t="s">
        <v>3</v>
      </c>
      <c r="T52" s="18">
        <f t="shared" si="30"/>
        <v>100</v>
      </c>
      <c r="U52" s="18">
        <f t="shared" si="25"/>
        <v>18.75</v>
      </c>
      <c r="V52" s="18">
        <f t="shared" si="30"/>
        <v>43.75</v>
      </c>
      <c r="W52" s="18">
        <f t="shared" si="30"/>
        <v>37.5</v>
      </c>
      <c r="X52" s="18" t="e">
        <f t="shared" si="30"/>
        <v>#VALUE!</v>
      </c>
      <c r="Y52" s="18">
        <f t="shared" si="30"/>
        <v>93.75</v>
      </c>
      <c r="Z52" s="20">
        <f t="shared" si="30"/>
        <v>6.25</v>
      </c>
      <c r="AB52" s="10" t="s">
        <v>3</v>
      </c>
      <c r="AC52" s="18">
        <f t="shared" si="31"/>
        <v>100</v>
      </c>
      <c r="AD52" s="18">
        <f t="shared" si="26"/>
        <v>16.666666666666664</v>
      </c>
      <c r="AE52" s="18">
        <f t="shared" si="31"/>
        <v>58.333333333333336</v>
      </c>
      <c r="AF52" s="18">
        <f t="shared" si="31"/>
        <v>25</v>
      </c>
      <c r="AG52" s="18" t="e">
        <f t="shared" si="31"/>
        <v>#VALUE!</v>
      </c>
      <c r="AH52" s="18">
        <f t="shared" si="31"/>
        <v>91.666666666666657</v>
      </c>
      <c r="AI52" s="20">
        <f t="shared" si="31"/>
        <v>8.3333333333333321</v>
      </c>
      <c r="AK52" s="10" t="s">
        <v>3</v>
      </c>
      <c r="AL52" s="18">
        <f t="shared" si="32"/>
        <v>100</v>
      </c>
      <c r="AM52" s="18">
        <f t="shared" ref="AM52" si="34">AM8/$AL8*100</f>
        <v>25</v>
      </c>
      <c r="AN52" s="18">
        <f t="shared" si="32"/>
        <v>43.75</v>
      </c>
      <c r="AO52" s="18">
        <f t="shared" si="32"/>
        <v>31.25</v>
      </c>
      <c r="AP52" s="18" t="e">
        <f t="shared" si="32"/>
        <v>#VALUE!</v>
      </c>
      <c r="AQ52" s="18">
        <f t="shared" si="32"/>
        <v>87.5</v>
      </c>
      <c r="AR52" s="20">
        <f t="shared" si="32"/>
        <v>12.5</v>
      </c>
    </row>
    <row r="53" spans="1:44" ht="15" customHeight="1" x14ac:dyDescent="0.2">
      <c r="A53" s="10" t="s">
        <v>4</v>
      </c>
      <c r="B53" s="18">
        <f t="shared" ref="B53:H53" si="35">B9/$B9*100</f>
        <v>100</v>
      </c>
      <c r="C53" s="18">
        <f t="shared" si="35"/>
        <v>50</v>
      </c>
      <c r="D53" s="18">
        <f t="shared" si="35"/>
        <v>41.666666666666671</v>
      </c>
      <c r="E53" s="18">
        <f t="shared" si="35"/>
        <v>8.3333333333333321</v>
      </c>
      <c r="F53" s="18" t="e">
        <f t="shared" si="35"/>
        <v>#VALUE!</v>
      </c>
      <c r="G53" s="18">
        <f t="shared" si="35"/>
        <v>100</v>
      </c>
      <c r="H53" s="20" t="e">
        <f t="shared" si="35"/>
        <v>#VALUE!</v>
      </c>
      <c r="J53" s="10" t="s">
        <v>4</v>
      </c>
      <c r="K53" s="18">
        <f t="shared" si="29"/>
        <v>100</v>
      </c>
      <c r="L53" s="18">
        <f t="shared" si="29"/>
        <v>41.666666666666671</v>
      </c>
      <c r="M53" s="18">
        <f t="shared" si="29"/>
        <v>41.666666666666671</v>
      </c>
      <c r="N53" s="18">
        <f t="shared" si="29"/>
        <v>16.666666666666664</v>
      </c>
      <c r="O53" s="18" t="e">
        <f t="shared" si="29"/>
        <v>#VALUE!</v>
      </c>
      <c r="P53" s="18">
        <f t="shared" si="29"/>
        <v>100</v>
      </c>
      <c r="Q53" s="20" t="e">
        <f t="shared" si="29"/>
        <v>#VALUE!</v>
      </c>
      <c r="S53" s="10" t="s">
        <v>4</v>
      </c>
      <c r="T53" s="18">
        <f t="shared" si="30"/>
        <v>100</v>
      </c>
      <c r="U53" s="18">
        <f t="shared" si="25"/>
        <v>40</v>
      </c>
      <c r="V53" s="18">
        <f t="shared" si="30"/>
        <v>46.666666666666664</v>
      </c>
      <c r="W53" s="18">
        <f t="shared" si="30"/>
        <v>6.666666666666667</v>
      </c>
      <c r="X53" s="18">
        <f t="shared" si="30"/>
        <v>6.666666666666667</v>
      </c>
      <c r="Y53" s="18">
        <f t="shared" si="30"/>
        <v>93.333333333333329</v>
      </c>
      <c r="Z53" s="20">
        <f t="shared" si="30"/>
        <v>6.666666666666667</v>
      </c>
      <c r="AB53" s="10" t="s">
        <v>4</v>
      </c>
      <c r="AC53" s="18">
        <f t="shared" si="31"/>
        <v>100</v>
      </c>
      <c r="AD53" s="18">
        <f t="shared" si="26"/>
        <v>23.076923076923077</v>
      </c>
      <c r="AE53" s="18">
        <f t="shared" si="31"/>
        <v>53.846153846153847</v>
      </c>
      <c r="AF53" s="18">
        <f t="shared" si="31"/>
        <v>15.384615384615385</v>
      </c>
      <c r="AG53" s="18">
        <f t="shared" si="31"/>
        <v>7.6923076923076925</v>
      </c>
      <c r="AH53" s="18">
        <f t="shared" si="31"/>
        <v>92.307692307692307</v>
      </c>
      <c r="AI53" s="20">
        <f t="shared" si="31"/>
        <v>7.6923076923076925</v>
      </c>
      <c r="AK53" s="10" t="s">
        <v>4</v>
      </c>
      <c r="AL53" s="18">
        <f t="shared" si="32"/>
        <v>100</v>
      </c>
      <c r="AM53" s="18">
        <f t="shared" ref="AM53" si="36">AM9/$AL9*100</f>
        <v>20</v>
      </c>
      <c r="AN53" s="18">
        <f t="shared" si="32"/>
        <v>70</v>
      </c>
      <c r="AO53" s="18" t="e">
        <f t="shared" si="32"/>
        <v>#VALUE!</v>
      </c>
      <c r="AP53" s="18">
        <f t="shared" si="32"/>
        <v>10</v>
      </c>
      <c r="AQ53" s="18">
        <f t="shared" si="32"/>
        <v>90</v>
      </c>
      <c r="AR53" s="20">
        <f t="shared" si="32"/>
        <v>10</v>
      </c>
    </row>
    <row r="54" spans="1:44" ht="15" customHeight="1" x14ac:dyDescent="0.2">
      <c r="A54" s="10" t="s">
        <v>5</v>
      </c>
      <c r="B54" s="18">
        <f t="shared" ref="B54:H54" si="37">B10/$B10*100</f>
        <v>100</v>
      </c>
      <c r="C54" s="18">
        <f t="shared" si="37"/>
        <v>12.5</v>
      </c>
      <c r="D54" s="18">
        <f t="shared" si="37"/>
        <v>50</v>
      </c>
      <c r="E54" s="18">
        <f t="shared" si="37"/>
        <v>33.333333333333329</v>
      </c>
      <c r="F54" s="18">
        <f t="shared" si="37"/>
        <v>4.1666666666666661</v>
      </c>
      <c r="G54" s="18">
        <f t="shared" si="37"/>
        <v>75</v>
      </c>
      <c r="H54" s="20">
        <f t="shared" si="37"/>
        <v>25</v>
      </c>
      <c r="J54" s="10" t="s">
        <v>5</v>
      </c>
      <c r="K54" s="18">
        <f t="shared" si="29"/>
        <v>100</v>
      </c>
      <c r="L54" s="18">
        <f t="shared" si="29"/>
        <v>19.047619047619047</v>
      </c>
      <c r="M54" s="18">
        <f t="shared" si="29"/>
        <v>47.619047619047613</v>
      </c>
      <c r="N54" s="18">
        <f t="shared" si="29"/>
        <v>28.571428571428569</v>
      </c>
      <c r="O54" s="18">
        <f t="shared" si="29"/>
        <v>4.7619047619047619</v>
      </c>
      <c r="P54" s="18">
        <f t="shared" si="29"/>
        <v>85.714285714285708</v>
      </c>
      <c r="Q54" s="20">
        <f t="shared" si="29"/>
        <v>14.285714285714285</v>
      </c>
      <c r="S54" s="10" t="s">
        <v>5</v>
      </c>
      <c r="T54" s="18">
        <f t="shared" si="30"/>
        <v>100</v>
      </c>
      <c r="U54" s="18">
        <f t="shared" si="25"/>
        <v>22.222222222222221</v>
      </c>
      <c r="V54" s="18">
        <f t="shared" si="30"/>
        <v>55.555555555555557</v>
      </c>
      <c r="W54" s="18">
        <f t="shared" si="30"/>
        <v>22.222222222222221</v>
      </c>
      <c r="X54" s="18" t="e">
        <f t="shared" si="30"/>
        <v>#VALUE!</v>
      </c>
      <c r="Y54" s="18">
        <f t="shared" si="30"/>
        <v>77.777777777777786</v>
      </c>
      <c r="Z54" s="20">
        <f t="shared" si="30"/>
        <v>22.222222222222221</v>
      </c>
      <c r="AB54" s="10" t="s">
        <v>5</v>
      </c>
      <c r="AC54" s="18">
        <f t="shared" si="31"/>
        <v>100</v>
      </c>
      <c r="AD54" s="18">
        <f t="shared" si="26"/>
        <v>30.434782608695656</v>
      </c>
      <c r="AE54" s="18">
        <f t="shared" si="31"/>
        <v>43.478260869565219</v>
      </c>
      <c r="AF54" s="18">
        <f t="shared" si="31"/>
        <v>26.086956521739129</v>
      </c>
      <c r="AG54" s="18" t="e">
        <f t="shared" si="31"/>
        <v>#VALUE!</v>
      </c>
      <c r="AH54" s="18">
        <f t="shared" si="31"/>
        <v>73.91304347826086</v>
      </c>
      <c r="AI54" s="20">
        <f t="shared" si="31"/>
        <v>26.086956521739129</v>
      </c>
      <c r="AK54" s="10" t="s">
        <v>5</v>
      </c>
      <c r="AL54" s="18">
        <f t="shared" si="32"/>
        <v>100</v>
      </c>
      <c r="AM54" s="18">
        <f t="shared" ref="AM54" si="38">AM10/$AL10*100</f>
        <v>32</v>
      </c>
      <c r="AN54" s="18">
        <f t="shared" si="32"/>
        <v>40</v>
      </c>
      <c r="AO54" s="18">
        <f t="shared" si="32"/>
        <v>24</v>
      </c>
      <c r="AP54" s="18">
        <f t="shared" si="32"/>
        <v>4</v>
      </c>
      <c r="AQ54" s="18">
        <f t="shared" si="32"/>
        <v>76</v>
      </c>
      <c r="AR54" s="20">
        <f t="shared" si="32"/>
        <v>24</v>
      </c>
    </row>
    <row r="55" spans="1:44" ht="15" customHeight="1" x14ac:dyDescent="0.2">
      <c r="A55" s="10" t="s">
        <v>6</v>
      </c>
      <c r="B55" s="18" t="e">
        <f t="shared" ref="B55:H55" si="39">B11/$B11*100</f>
        <v>#VALUE!</v>
      </c>
      <c r="C55" s="18" t="e">
        <f t="shared" si="39"/>
        <v>#VALUE!</v>
      </c>
      <c r="D55" s="18" t="e">
        <f t="shared" si="39"/>
        <v>#VALUE!</v>
      </c>
      <c r="E55" s="18" t="e">
        <f t="shared" si="39"/>
        <v>#VALUE!</v>
      </c>
      <c r="F55" s="18" t="e">
        <f t="shared" si="39"/>
        <v>#VALUE!</v>
      </c>
      <c r="G55" s="18" t="e">
        <f t="shared" si="39"/>
        <v>#VALUE!</v>
      </c>
      <c r="H55" s="20" t="e">
        <f t="shared" si="39"/>
        <v>#VALUE!</v>
      </c>
      <c r="J55" s="10" t="s">
        <v>6</v>
      </c>
      <c r="K55" s="18">
        <f t="shared" si="29"/>
        <v>100</v>
      </c>
      <c r="L55" s="18" t="e">
        <f t="shared" si="29"/>
        <v>#VALUE!</v>
      </c>
      <c r="M55" s="18">
        <f t="shared" si="29"/>
        <v>100</v>
      </c>
      <c r="N55" s="18" t="e">
        <f t="shared" si="29"/>
        <v>#VALUE!</v>
      </c>
      <c r="O55" s="18" t="e">
        <f t="shared" si="29"/>
        <v>#VALUE!</v>
      </c>
      <c r="P55" s="18">
        <f t="shared" si="29"/>
        <v>100</v>
      </c>
      <c r="Q55" s="20" t="e">
        <f t="shared" si="29"/>
        <v>#VALUE!</v>
      </c>
      <c r="S55" s="10" t="s">
        <v>6</v>
      </c>
      <c r="T55" s="18">
        <f t="shared" si="30"/>
        <v>100</v>
      </c>
      <c r="U55" s="18" t="e">
        <f t="shared" si="25"/>
        <v>#VALUE!</v>
      </c>
      <c r="V55" s="18">
        <f t="shared" si="30"/>
        <v>100</v>
      </c>
      <c r="W55" s="18" t="e">
        <f t="shared" si="30"/>
        <v>#VALUE!</v>
      </c>
      <c r="X55" s="18" t="e">
        <f t="shared" si="30"/>
        <v>#VALUE!</v>
      </c>
      <c r="Y55" s="18">
        <f t="shared" si="30"/>
        <v>100</v>
      </c>
      <c r="Z55" s="20" t="e">
        <f t="shared" si="30"/>
        <v>#VALUE!</v>
      </c>
      <c r="AB55" s="10" t="s">
        <v>6</v>
      </c>
      <c r="AC55" s="18">
        <f t="shared" si="31"/>
        <v>100</v>
      </c>
      <c r="AD55" s="18" t="e">
        <f t="shared" si="26"/>
        <v>#VALUE!</v>
      </c>
      <c r="AE55" s="18">
        <f t="shared" si="31"/>
        <v>100</v>
      </c>
      <c r="AF55" s="18" t="e">
        <f t="shared" si="31"/>
        <v>#VALUE!</v>
      </c>
      <c r="AG55" s="18" t="e">
        <f t="shared" si="31"/>
        <v>#VALUE!</v>
      </c>
      <c r="AH55" s="18">
        <f t="shared" si="31"/>
        <v>100</v>
      </c>
      <c r="AI55" s="20" t="e">
        <f t="shared" si="31"/>
        <v>#VALUE!</v>
      </c>
      <c r="AK55" s="10" t="s">
        <v>6</v>
      </c>
      <c r="AL55" s="18">
        <f t="shared" si="32"/>
        <v>100</v>
      </c>
      <c r="AM55" s="18" t="e">
        <f t="shared" ref="AM55" si="40">AM11/$AL11*100</f>
        <v>#VALUE!</v>
      </c>
      <c r="AN55" s="18">
        <f t="shared" si="32"/>
        <v>100</v>
      </c>
      <c r="AO55" s="18" t="e">
        <f t="shared" si="32"/>
        <v>#VALUE!</v>
      </c>
      <c r="AP55" s="18" t="e">
        <f t="shared" si="32"/>
        <v>#VALUE!</v>
      </c>
      <c r="AQ55" s="18">
        <f t="shared" si="32"/>
        <v>100</v>
      </c>
      <c r="AR55" s="20" t="e">
        <f t="shared" si="32"/>
        <v>#VALUE!</v>
      </c>
    </row>
    <row r="56" spans="1:44" ht="15" customHeight="1" x14ac:dyDescent="0.2">
      <c r="A56" s="10" t="s">
        <v>7</v>
      </c>
      <c r="B56" s="18">
        <f t="shared" ref="B56:H56" si="41">B12/$B12*100</f>
        <v>100</v>
      </c>
      <c r="C56" s="18">
        <f t="shared" si="41"/>
        <v>20</v>
      </c>
      <c r="D56" s="18">
        <f t="shared" si="41"/>
        <v>80</v>
      </c>
      <c r="E56" s="18" t="e">
        <f t="shared" si="41"/>
        <v>#VALUE!</v>
      </c>
      <c r="F56" s="18" t="e">
        <f t="shared" si="41"/>
        <v>#VALUE!</v>
      </c>
      <c r="G56" s="18">
        <f t="shared" si="41"/>
        <v>90</v>
      </c>
      <c r="H56" s="20">
        <f t="shared" si="41"/>
        <v>10</v>
      </c>
      <c r="J56" s="10" t="s">
        <v>7</v>
      </c>
      <c r="K56" s="18">
        <f t="shared" si="29"/>
        <v>100</v>
      </c>
      <c r="L56" s="18">
        <f t="shared" si="29"/>
        <v>20</v>
      </c>
      <c r="M56" s="18">
        <f t="shared" si="29"/>
        <v>70</v>
      </c>
      <c r="N56" s="18">
        <f t="shared" si="29"/>
        <v>10</v>
      </c>
      <c r="O56" s="18" t="e">
        <f t="shared" si="29"/>
        <v>#VALUE!</v>
      </c>
      <c r="P56" s="18">
        <f t="shared" si="29"/>
        <v>100</v>
      </c>
      <c r="Q56" s="20" t="e">
        <f t="shared" si="29"/>
        <v>#VALUE!</v>
      </c>
      <c r="S56" s="10" t="s">
        <v>7</v>
      </c>
      <c r="T56" s="18">
        <f t="shared" si="30"/>
        <v>100</v>
      </c>
      <c r="U56" s="18">
        <f t="shared" si="25"/>
        <v>37.5</v>
      </c>
      <c r="V56" s="18">
        <f t="shared" si="30"/>
        <v>50</v>
      </c>
      <c r="W56" s="18">
        <f t="shared" si="30"/>
        <v>12.5</v>
      </c>
      <c r="X56" s="18" t="e">
        <f t="shared" si="30"/>
        <v>#VALUE!</v>
      </c>
      <c r="Y56" s="18">
        <f t="shared" si="30"/>
        <v>100</v>
      </c>
      <c r="Z56" s="20" t="e">
        <f t="shared" si="30"/>
        <v>#VALUE!</v>
      </c>
      <c r="AB56" s="10" t="s">
        <v>7</v>
      </c>
      <c r="AC56" s="18">
        <f t="shared" si="31"/>
        <v>100</v>
      </c>
      <c r="AD56" s="18">
        <f t="shared" si="26"/>
        <v>50</v>
      </c>
      <c r="AE56" s="18">
        <f t="shared" si="31"/>
        <v>33.333333333333329</v>
      </c>
      <c r="AF56" s="18">
        <f t="shared" si="31"/>
        <v>16.666666666666664</v>
      </c>
      <c r="AG56" s="18" t="e">
        <f t="shared" si="31"/>
        <v>#VALUE!</v>
      </c>
      <c r="AH56" s="18">
        <f t="shared" si="31"/>
        <v>83.333333333333343</v>
      </c>
      <c r="AI56" s="20">
        <f t="shared" si="31"/>
        <v>16.666666666666664</v>
      </c>
      <c r="AK56" s="10" t="s">
        <v>7</v>
      </c>
      <c r="AL56" s="18">
        <f t="shared" si="32"/>
        <v>100</v>
      </c>
      <c r="AM56" s="18">
        <f t="shared" ref="AM56" si="42">AM12/$AL12*100</f>
        <v>33.333333333333329</v>
      </c>
      <c r="AN56" s="18">
        <f t="shared" si="32"/>
        <v>50</v>
      </c>
      <c r="AO56" s="18">
        <f t="shared" si="32"/>
        <v>16.666666666666664</v>
      </c>
      <c r="AP56" s="18" t="e">
        <f t="shared" si="32"/>
        <v>#VALUE!</v>
      </c>
      <c r="AQ56" s="18">
        <f t="shared" si="32"/>
        <v>83.333333333333343</v>
      </c>
      <c r="AR56" s="20">
        <f t="shared" si="32"/>
        <v>16.666666666666664</v>
      </c>
    </row>
    <row r="57" spans="1:44" ht="15" customHeight="1" x14ac:dyDescent="0.2">
      <c r="A57" s="10" t="s">
        <v>8</v>
      </c>
      <c r="B57" s="18">
        <f t="shared" ref="B57:H57" si="43">B13/$B13*100</f>
        <v>100</v>
      </c>
      <c r="C57" s="18">
        <f t="shared" si="43"/>
        <v>33.333333333333329</v>
      </c>
      <c r="D57" s="18">
        <f t="shared" si="43"/>
        <v>66.666666666666657</v>
      </c>
      <c r="E57" s="18" t="e">
        <f t="shared" si="43"/>
        <v>#VALUE!</v>
      </c>
      <c r="F57" s="18" t="e">
        <f t="shared" si="43"/>
        <v>#VALUE!</v>
      </c>
      <c r="G57" s="18">
        <f t="shared" si="43"/>
        <v>100</v>
      </c>
      <c r="H57" s="20" t="e">
        <f t="shared" si="43"/>
        <v>#VALUE!</v>
      </c>
      <c r="J57" s="10" t="s">
        <v>8</v>
      </c>
      <c r="K57" s="18">
        <f t="shared" si="29"/>
        <v>100</v>
      </c>
      <c r="L57" s="18">
        <f t="shared" si="29"/>
        <v>20</v>
      </c>
      <c r="M57" s="18">
        <f t="shared" si="29"/>
        <v>80</v>
      </c>
      <c r="N57" s="18" t="e">
        <f t="shared" si="29"/>
        <v>#VALUE!</v>
      </c>
      <c r="O57" s="18" t="e">
        <f t="shared" si="29"/>
        <v>#VALUE!</v>
      </c>
      <c r="P57" s="18">
        <f t="shared" si="29"/>
        <v>100</v>
      </c>
      <c r="Q57" s="20" t="e">
        <f t="shared" si="29"/>
        <v>#VALUE!</v>
      </c>
      <c r="S57" s="10" t="s">
        <v>8</v>
      </c>
      <c r="T57" s="18">
        <f t="shared" si="30"/>
        <v>100</v>
      </c>
      <c r="U57" s="18">
        <f t="shared" si="25"/>
        <v>16.666666666666664</v>
      </c>
      <c r="V57" s="18">
        <f t="shared" si="30"/>
        <v>83.333333333333343</v>
      </c>
      <c r="W57" s="18" t="e">
        <f t="shared" si="30"/>
        <v>#VALUE!</v>
      </c>
      <c r="X57" s="18" t="e">
        <f t="shared" si="30"/>
        <v>#VALUE!</v>
      </c>
      <c r="Y57" s="18">
        <f t="shared" si="30"/>
        <v>100</v>
      </c>
      <c r="Z57" s="20" t="e">
        <f t="shared" si="30"/>
        <v>#VALUE!</v>
      </c>
      <c r="AB57" s="10" t="s">
        <v>8</v>
      </c>
      <c r="AC57" s="18">
        <f t="shared" si="31"/>
        <v>100</v>
      </c>
      <c r="AD57" s="18">
        <f t="shared" si="26"/>
        <v>16.666666666666664</v>
      </c>
      <c r="AE57" s="18">
        <f t="shared" si="31"/>
        <v>83.333333333333343</v>
      </c>
      <c r="AF57" s="18" t="e">
        <f t="shared" si="31"/>
        <v>#VALUE!</v>
      </c>
      <c r="AG57" s="18" t="e">
        <f t="shared" si="31"/>
        <v>#VALUE!</v>
      </c>
      <c r="AH57" s="18">
        <f t="shared" si="31"/>
        <v>100</v>
      </c>
      <c r="AI57" s="20" t="e">
        <f t="shared" si="31"/>
        <v>#VALUE!</v>
      </c>
      <c r="AK57" s="10" t="s">
        <v>8</v>
      </c>
      <c r="AL57" s="18">
        <f t="shared" si="32"/>
        <v>100</v>
      </c>
      <c r="AM57" s="18">
        <f t="shared" ref="AM57" si="44">AM13/$AL13*100</f>
        <v>16.666666666666664</v>
      </c>
      <c r="AN57" s="18">
        <f t="shared" si="32"/>
        <v>83.333333333333343</v>
      </c>
      <c r="AO57" s="18" t="e">
        <f t="shared" si="32"/>
        <v>#VALUE!</v>
      </c>
      <c r="AP57" s="18" t="e">
        <f t="shared" si="32"/>
        <v>#VALUE!</v>
      </c>
      <c r="AQ57" s="18">
        <f t="shared" si="32"/>
        <v>100</v>
      </c>
      <c r="AR57" s="20" t="e">
        <f t="shared" si="32"/>
        <v>#VALUE!</v>
      </c>
    </row>
    <row r="58" spans="1:44" ht="15" customHeight="1" x14ac:dyDescent="0.2">
      <c r="A58" s="10" t="s">
        <v>9</v>
      </c>
      <c r="B58" s="18">
        <f t="shared" ref="B58:H58" si="45">B14/$B14*100</f>
        <v>100</v>
      </c>
      <c r="C58" s="18">
        <f t="shared" si="45"/>
        <v>11.111111111111111</v>
      </c>
      <c r="D58" s="18">
        <f t="shared" si="45"/>
        <v>44.444444444444443</v>
      </c>
      <c r="E58" s="18">
        <f t="shared" si="45"/>
        <v>22.222222222222221</v>
      </c>
      <c r="F58" s="18">
        <f t="shared" si="45"/>
        <v>22.222222222222221</v>
      </c>
      <c r="G58" s="18">
        <f t="shared" si="45"/>
        <v>88.888888888888886</v>
      </c>
      <c r="H58" s="20">
        <f t="shared" si="45"/>
        <v>11.111111111111111</v>
      </c>
      <c r="J58" s="10" t="s">
        <v>9</v>
      </c>
      <c r="K58" s="18">
        <f t="shared" si="29"/>
        <v>100</v>
      </c>
      <c r="L58" s="18">
        <f t="shared" si="29"/>
        <v>22.222222222222221</v>
      </c>
      <c r="M58" s="18">
        <f t="shared" si="29"/>
        <v>33.333333333333329</v>
      </c>
      <c r="N58" s="18">
        <f t="shared" si="29"/>
        <v>22.222222222222221</v>
      </c>
      <c r="O58" s="18">
        <f t="shared" si="29"/>
        <v>22.222222222222221</v>
      </c>
      <c r="P58" s="18">
        <f t="shared" si="29"/>
        <v>88.888888888888886</v>
      </c>
      <c r="Q58" s="20">
        <f t="shared" si="29"/>
        <v>11.111111111111111</v>
      </c>
      <c r="S58" s="10" t="s">
        <v>9</v>
      </c>
      <c r="T58" s="18">
        <f t="shared" si="30"/>
        <v>100</v>
      </c>
      <c r="U58" s="18">
        <f t="shared" si="25"/>
        <v>25</v>
      </c>
      <c r="V58" s="18">
        <f t="shared" si="30"/>
        <v>37.5</v>
      </c>
      <c r="W58" s="18">
        <f t="shared" si="30"/>
        <v>25</v>
      </c>
      <c r="X58" s="18">
        <f t="shared" si="30"/>
        <v>12.5</v>
      </c>
      <c r="Y58" s="18">
        <f t="shared" si="30"/>
        <v>87.5</v>
      </c>
      <c r="Z58" s="20">
        <f t="shared" si="30"/>
        <v>12.5</v>
      </c>
      <c r="AB58" s="10" t="s">
        <v>9</v>
      </c>
      <c r="AC58" s="18">
        <f t="shared" si="31"/>
        <v>100</v>
      </c>
      <c r="AD58" s="18">
        <f t="shared" si="26"/>
        <v>22.222222222222221</v>
      </c>
      <c r="AE58" s="18">
        <f t="shared" si="31"/>
        <v>44.444444444444443</v>
      </c>
      <c r="AF58" s="18">
        <f t="shared" si="31"/>
        <v>22.222222222222221</v>
      </c>
      <c r="AG58" s="18">
        <f t="shared" si="31"/>
        <v>11.111111111111111</v>
      </c>
      <c r="AH58" s="18">
        <f t="shared" si="31"/>
        <v>77.777777777777786</v>
      </c>
      <c r="AI58" s="20">
        <f t="shared" si="31"/>
        <v>22.222222222222221</v>
      </c>
      <c r="AK58" s="10" t="s">
        <v>9</v>
      </c>
      <c r="AL58" s="18">
        <f t="shared" si="32"/>
        <v>100</v>
      </c>
      <c r="AM58" s="18">
        <f t="shared" ref="AM58" si="46">AM14/$AL14*100</f>
        <v>11.111111111111111</v>
      </c>
      <c r="AN58" s="18">
        <f t="shared" si="32"/>
        <v>44.444444444444443</v>
      </c>
      <c r="AO58" s="18">
        <f t="shared" si="32"/>
        <v>33.333333333333329</v>
      </c>
      <c r="AP58" s="18">
        <f t="shared" si="32"/>
        <v>11.111111111111111</v>
      </c>
      <c r="AQ58" s="18">
        <f t="shared" si="32"/>
        <v>77.777777777777786</v>
      </c>
      <c r="AR58" s="20">
        <f t="shared" si="32"/>
        <v>22.222222222222221</v>
      </c>
    </row>
    <row r="59" spans="1:44" ht="15" customHeight="1" x14ac:dyDescent="0.2">
      <c r="A59" s="10" t="s">
        <v>10</v>
      </c>
      <c r="B59" s="18">
        <f t="shared" ref="B59:H59" si="47">B15/$B15*100</f>
        <v>100</v>
      </c>
      <c r="C59" s="18">
        <f t="shared" si="47"/>
        <v>23.076923076923077</v>
      </c>
      <c r="D59" s="18">
        <f t="shared" si="47"/>
        <v>46.153846153846153</v>
      </c>
      <c r="E59" s="18">
        <f t="shared" si="47"/>
        <v>15.384615384615385</v>
      </c>
      <c r="F59" s="18">
        <f t="shared" si="47"/>
        <v>15.384615384615385</v>
      </c>
      <c r="G59" s="18">
        <f t="shared" si="47"/>
        <v>100</v>
      </c>
      <c r="H59" s="20" t="e">
        <f t="shared" si="47"/>
        <v>#VALUE!</v>
      </c>
      <c r="J59" s="10" t="s">
        <v>10</v>
      </c>
      <c r="K59" s="18">
        <f t="shared" si="29"/>
        <v>100</v>
      </c>
      <c r="L59" s="18">
        <f t="shared" si="29"/>
        <v>25</v>
      </c>
      <c r="M59" s="18">
        <f t="shared" si="29"/>
        <v>33.333333333333329</v>
      </c>
      <c r="N59" s="18">
        <f t="shared" si="29"/>
        <v>25</v>
      </c>
      <c r="O59" s="18">
        <f t="shared" si="29"/>
        <v>16.666666666666664</v>
      </c>
      <c r="P59" s="18">
        <f t="shared" si="29"/>
        <v>100</v>
      </c>
      <c r="Q59" s="20" t="e">
        <f t="shared" si="29"/>
        <v>#VALUE!</v>
      </c>
      <c r="S59" s="10" t="s">
        <v>10</v>
      </c>
      <c r="T59" s="18">
        <f t="shared" si="30"/>
        <v>100</v>
      </c>
      <c r="U59" s="18">
        <f t="shared" si="25"/>
        <v>33.333333333333329</v>
      </c>
      <c r="V59" s="18">
        <f t="shared" si="30"/>
        <v>33.333333333333329</v>
      </c>
      <c r="W59" s="18">
        <f t="shared" si="30"/>
        <v>11.111111111111111</v>
      </c>
      <c r="X59" s="18">
        <f t="shared" si="30"/>
        <v>22.222222222222221</v>
      </c>
      <c r="Y59" s="18">
        <f t="shared" si="30"/>
        <v>100</v>
      </c>
      <c r="Z59" s="20" t="e">
        <f t="shared" si="30"/>
        <v>#VALUE!</v>
      </c>
      <c r="AB59" s="10" t="s">
        <v>10</v>
      </c>
      <c r="AC59" s="18">
        <f t="shared" si="31"/>
        <v>100</v>
      </c>
      <c r="AD59" s="18">
        <f t="shared" si="26"/>
        <v>37.5</v>
      </c>
      <c r="AE59" s="18">
        <f t="shared" si="31"/>
        <v>12.5</v>
      </c>
      <c r="AF59" s="18">
        <f t="shared" si="31"/>
        <v>25</v>
      </c>
      <c r="AG59" s="18">
        <f t="shared" si="31"/>
        <v>25</v>
      </c>
      <c r="AH59" s="18">
        <f t="shared" si="31"/>
        <v>100</v>
      </c>
      <c r="AI59" s="20" t="e">
        <f t="shared" si="31"/>
        <v>#VALUE!</v>
      </c>
      <c r="AK59" s="10" t="s">
        <v>10</v>
      </c>
      <c r="AL59" s="18">
        <f t="shared" si="32"/>
        <v>100</v>
      </c>
      <c r="AM59" s="18">
        <f t="shared" ref="AM59" si="48">AM15/$AL15*100</f>
        <v>20</v>
      </c>
      <c r="AN59" s="18">
        <f t="shared" si="32"/>
        <v>20</v>
      </c>
      <c r="AO59" s="18">
        <f t="shared" si="32"/>
        <v>40</v>
      </c>
      <c r="AP59" s="18">
        <f t="shared" si="32"/>
        <v>20</v>
      </c>
      <c r="AQ59" s="18">
        <f t="shared" si="32"/>
        <v>100</v>
      </c>
      <c r="AR59" s="20" t="e">
        <f t="shared" si="32"/>
        <v>#VALUE!</v>
      </c>
    </row>
    <row r="60" spans="1:44" ht="15" customHeight="1" x14ac:dyDescent="0.2">
      <c r="A60" s="10" t="s">
        <v>11</v>
      </c>
      <c r="B60" s="18">
        <f t="shared" ref="B60:H60" si="49">B16/$B16*100</f>
        <v>100</v>
      </c>
      <c r="C60" s="18">
        <f t="shared" si="49"/>
        <v>50</v>
      </c>
      <c r="D60" s="18" t="e">
        <f t="shared" si="49"/>
        <v>#VALUE!</v>
      </c>
      <c r="E60" s="18">
        <f t="shared" si="49"/>
        <v>25</v>
      </c>
      <c r="F60" s="18">
        <f t="shared" si="49"/>
        <v>25</v>
      </c>
      <c r="G60" s="18">
        <f t="shared" si="49"/>
        <v>75</v>
      </c>
      <c r="H60" s="20">
        <f t="shared" si="49"/>
        <v>25</v>
      </c>
      <c r="J60" s="10" t="s">
        <v>11</v>
      </c>
      <c r="K60" s="18">
        <f t="shared" si="29"/>
        <v>100</v>
      </c>
      <c r="L60" s="18">
        <f t="shared" si="29"/>
        <v>25</v>
      </c>
      <c r="M60" s="18">
        <f t="shared" si="29"/>
        <v>25</v>
      </c>
      <c r="N60" s="18">
        <f t="shared" si="29"/>
        <v>25</v>
      </c>
      <c r="O60" s="18">
        <f t="shared" si="29"/>
        <v>25</v>
      </c>
      <c r="P60" s="18">
        <f t="shared" si="29"/>
        <v>75</v>
      </c>
      <c r="Q60" s="20">
        <f t="shared" si="29"/>
        <v>25</v>
      </c>
      <c r="S60" s="10" t="s">
        <v>11</v>
      </c>
      <c r="T60" s="18">
        <f t="shared" si="30"/>
        <v>100</v>
      </c>
      <c r="U60" s="18">
        <f t="shared" si="25"/>
        <v>25</v>
      </c>
      <c r="V60" s="18">
        <f t="shared" si="30"/>
        <v>25</v>
      </c>
      <c r="W60" s="18">
        <f t="shared" si="30"/>
        <v>25</v>
      </c>
      <c r="X60" s="18">
        <f t="shared" si="30"/>
        <v>25</v>
      </c>
      <c r="Y60" s="18">
        <f t="shared" si="30"/>
        <v>50</v>
      </c>
      <c r="Z60" s="20">
        <f t="shared" si="30"/>
        <v>50</v>
      </c>
      <c r="AB60" s="10" t="s">
        <v>11</v>
      </c>
      <c r="AC60" s="18">
        <f t="shared" si="31"/>
        <v>100</v>
      </c>
      <c r="AD60" s="18">
        <f t="shared" si="26"/>
        <v>25</v>
      </c>
      <c r="AE60" s="18">
        <f t="shared" si="31"/>
        <v>25</v>
      </c>
      <c r="AF60" s="18">
        <f t="shared" si="31"/>
        <v>50</v>
      </c>
      <c r="AG60" s="18" t="e">
        <f t="shared" si="31"/>
        <v>#VALUE!</v>
      </c>
      <c r="AH60" s="18">
        <f t="shared" si="31"/>
        <v>100</v>
      </c>
      <c r="AI60" s="20" t="e">
        <f t="shared" si="31"/>
        <v>#VALUE!</v>
      </c>
      <c r="AK60" s="10" t="s">
        <v>11</v>
      </c>
      <c r="AL60" s="18">
        <f t="shared" si="32"/>
        <v>100</v>
      </c>
      <c r="AM60" s="18">
        <f t="shared" ref="AM60" si="50">AM16/$AL16*100</f>
        <v>25</v>
      </c>
      <c r="AN60" s="18">
        <f t="shared" si="32"/>
        <v>25</v>
      </c>
      <c r="AO60" s="18">
        <f t="shared" si="32"/>
        <v>50</v>
      </c>
      <c r="AP60" s="18" t="e">
        <f t="shared" si="32"/>
        <v>#VALUE!</v>
      </c>
      <c r="AQ60" s="18">
        <f t="shared" si="32"/>
        <v>100</v>
      </c>
      <c r="AR60" s="20" t="e">
        <f t="shared" si="32"/>
        <v>#VALUE!</v>
      </c>
    </row>
    <row r="61" spans="1:44" ht="15" customHeight="1" x14ac:dyDescent="0.2">
      <c r="A61" s="10" t="s">
        <v>12</v>
      </c>
      <c r="B61" s="18">
        <f t="shared" ref="B61:H61" si="51">B17/$B17*100</f>
        <v>100</v>
      </c>
      <c r="C61" s="18">
        <f t="shared" si="51"/>
        <v>14.87603305785124</v>
      </c>
      <c r="D61" s="18">
        <f t="shared" si="51"/>
        <v>52.892561983471076</v>
      </c>
      <c r="E61" s="18">
        <f t="shared" si="51"/>
        <v>25.619834710743799</v>
      </c>
      <c r="F61" s="18">
        <f t="shared" si="51"/>
        <v>6.6115702479338845</v>
      </c>
      <c r="G61" s="18">
        <f t="shared" si="51"/>
        <v>85.123966942148769</v>
      </c>
      <c r="H61" s="20">
        <f t="shared" si="51"/>
        <v>14.87603305785124</v>
      </c>
      <c r="J61" s="10" t="s">
        <v>12</v>
      </c>
      <c r="K61" s="18">
        <f t="shared" si="29"/>
        <v>100</v>
      </c>
      <c r="L61" s="18">
        <f t="shared" si="29"/>
        <v>13.392857142857142</v>
      </c>
      <c r="M61" s="18">
        <f t="shared" si="29"/>
        <v>51.785714285714292</v>
      </c>
      <c r="N61" s="18">
        <f t="shared" si="29"/>
        <v>28.571428571428569</v>
      </c>
      <c r="O61" s="18">
        <f t="shared" si="29"/>
        <v>6.25</v>
      </c>
      <c r="P61" s="18">
        <f t="shared" si="29"/>
        <v>83.035714285714292</v>
      </c>
      <c r="Q61" s="20">
        <f t="shared" si="29"/>
        <v>16.964285714285715</v>
      </c>
      <c r="S61" s="10" t="s">
        <v>12</v>
      </c>
      <c r="T61" s="18">
        <f t="shared" si="30"/>
        <v>100</v>
      </c>
      <c r="U61" s="18">
        <f t="shared" si="25"/>
        <v>16.842105263157894</v>
      </c>
      <c r="V61" s="18">
        <f t="shared" si="30"/>
        <v>48.421052631578945</v>
      </c>
      <c r="W61" s="18">
        <f t="shared" si="30"/>
        <v>28.421052631578945</v>
      </c>
      <c r="X61" s="18">
        <f t="shared" si="30"/>
        <v>6.3157894736842106</v>
      </c>
      <c r="Y61" s="18">
        <f t="shared" si="30"/>
        <v>82.10526315789474</v>
      </c>
      <c r="Z61" s="20">
        <f t="shared" si="30"/>
        <v>17.894736842105264</v>
      </c>
      <c r="AB61" s="10" t="s">
        <v>12</v>
      </c>
      <c r="AC61" s="18">
        <f t="shared" si="31"/>
        <v>100</v>
      </c>
      <c r="AD61" s="18">
        <f t="shared" si="26"/>
        <v>11.76470588235294</v>
      </c>
      <c r="AE61" s="18">
        <f t="shared" si="31"/>
        <v>50.588235294117645</v>
      </c>
      <c r="AF61" s="18">
        <f t="shared" si="31"/>
        <v>30.588235294117649</v>
      </c>
      <c r="AG61" s="18">
        <f t="shared" si="31"/>
        <v>7.0588235294117645</v>
      </c>
      <c r="AH61" s="18">
        <f t="shared" si="31"/>
        <v>80</v>
      </c>
      <c r="AI61" s="20">
        <f t="shared" si="31"/>
        <v>20</v>
      </c>
      <c r="AK61" s="10" t="s">
        <v>12</v>
      </c>
      <c r="AL61" s="18">
        <f t="shared" si="32"/>
        <v>100</v>
      </c>
      <c r="AM61" s="18">
        <f t="shared" ref="AM61" si="52">AM17/$AL17*100</f>
        <v>10.666666666666668</v>
      </c>
      <c r="AN61" s="18">
        <f t="shared" si="32"/>
        <v>50.666666666666671</v>
      </c>
      <c r="AO61" s="18">
        <f t="shared" si="32"/>
        <v>32</v>
      </c>
      <c r="AP61" s="18">
        <f t="shared" si="32"/>
        <v>6.666666666666667</v>
      </c>
      <c r="AQ61" s="18">
        <f t="shared" si="32"/>
        <v>82.666666666666671</v>
      </c>
      <c r="AR61" s="20">
        <f t="shared" si="32"/>
        <v>17.333333333333336</v>
      </c>
    </row>
    <row r="62" spans="1:44" ht="15" customHeight="1" x14ac:dyDescent="0.2">
      <c r="A62" s="10" t="s">
        <v>13</v>
      </c>
      <c r="B62" s="18">
        <f t="shared" ref="B62:H62" si="53">B18/$B18*100</f>
        <v>100</v>
      </c>
      <c r="C62" s="18">
        <f t="shared" si="53"/>
        <v>22.222222222222221</v>
      </c>
      <c r="D62" s="18">
        <f t="shared" si="53"/>
        <v>55.555555555555557</v>
      </c>
      <c r="E62" s="18">
        <f t="shared" si="53"/>
        <v>16.666666666666664</v>
      </c>
      <c r="F62" s="18">
        <f t="shared" si="53"/>
        <v>5.5555555555555554</v>
      </c>
      <c r="G62" s="18">
        <f t="shared" si="53"/>
        <v>94.444444444444443</v>
      </c>
      <c r="H62" s="20">
        <f t="shared" si="53"/>
        <v>5.5555555555555554</v>
      </c>
      <c r="J62" s="10" t="s">
        <v>13</v>
      </c>
      <c r="K62" s="18">
        <f t="shared" si="29"/>
        <v>100</v>
      </c>
      <c r="L62" s="18">
        <f t="shared" si="29"/>
        <v>13.333333333333334</v>
      </c>
      <c r="M62" s="18">
        <f t="shared" si="29"/>
        <v>60</v>
      </c>
      <c r="N62" s="18">
        <f t="shared" si="29"/>
        <v>20</v>
      </c>
      <c r="O62" s="18">
        <f t="shared" si="29"/>
        <v>6.666666666666667</v>
      </c>
      <c r="P62" s="18">
        <f t="shared" si="29"/>
        <v>100</v>
      </c>
      <c r="Q62" s="20" t="e">
        <f t="shared" si="29"/>
        <v>#VALUE!</v>
      </c>
      <c r="S62" s="10" t="s">
        <v>13</v>
      </c>
      <c r="T62" s="18">
        <f t="shared" si="30"/>
        <v>100</v>
      </c>
      <c r="U62" s="18">
        <f t="shared" si="25"/>
        <v>18.75</v>
      </c>
      <c r="V62" s="18">
        <f t="shared" si="30"/>
        <v>56.25</v>
      </c>
      <c r="W62" s="18">
        <f t="shared" si="30"/>
        <v>18.75</v>
      </c>
      <c r="X62" s="18">
        <f t="shared" si="30"/>
        <v>6.25</v>
      </c>
      <c r="Y62" s="18">
        <f t="shared" si="30"/>
        <v>100</v>
      </c>
      <c r="Z62" s="20" t="e">
        <f t="shared" si="30"/>
        <v>#VALUE!</v>
      </c>
      <c r="AB62" s="10" t="s">
        <v>13</v>
      </c>
      <c r="AC62" s="18">
        <f t="shared" si="31"/>
        <v>100</v>
      </c>
      <c r="AD62" s="18">
        <f t="shared" si="26"/>
        <v>11.76470588235294</v>
      </c>
      <c r="AE62" s="18">
        <f t="shared" si="31"/>
        <v>58.82352941176471</v>
      </c>
      <c r="AF62" s="18">
        <f t="shared" si="31"/>
        <v>23.52941176470588</v>
      </c>
      <c r="AG62" s="18">
        <f t="shared" si="31"/>
        <v>5.8823529411764701</v>
      </c>
      <c r="AH62" s="18">
        <f t="shared" si="31"/>
        <v>94.117647058823522</v>
      </c>
      <c r="AI62" s="20">
        <f t="shared" si="31"/>
        <v>5.8823529411764701</v>
      </c>
      <c r="AK62" s="10" t="s">
        <v>13</v>
      </c>
      <c r="AL62" s="18">
        <f t="shared" si="32"/>
        <v>100</v>
      </c>
      <c r="AM62" s="18">
        <f t="shared" ref="AM62" si="54">AM18/$AL18*100</f>
        <v>11.111111111111111</v>
      </c>
      <c r="AN62" s="18">
        <f t="shared" si="32"/>
        <v>61.111111111111114</v>
      </c>
      <c r="AO62" s="18">
        <f t="shared" si="32"/>
        <v>22.222222222222221</v>
      </c>
      <c r="AP62" s="18">
        <f t="shared" si="32"/>
        <v>5.5555555555555554</v>
      </c>
      <c r="AQ62" s="18">
        <f t="shared" si="32"/>
        <v>94.444444444444443</v>
      </c>
      <c r="AR62" s="20">
        <f t="shared" si="32"/>
        <v>5.5555555555555554</v>
      </c>
    </row>
    <row r="63" spans="1:44" ht="15" customHeight="1" x14ac:dyDescent="0.2">
      <c r="A63" s="10" t="s">
        <v>14</v>
      </c>
      <c r="B63" s="18">
        <f t="shared" ref="B63:H63" si="55">B19/$B19*100</f>
        <v>100</v>
      </c>
      <c r="C63" s="18">
        <f t="shared" si="55"/>
        <v>29.411764705882355</v>
      </c>
      <c r="D63" s="18">
        <f t="shared" si="55"/>
        <v>41.17647058823529</v>
      </c>
      <c r="E63" s="18">
        <f t="shared" si="55"/>
        <v>23.52941176470588</v>
      </c>
      <c r="F63" s="18">
        <f t="shared" si="55"/>
        <v>5.8823529411764701</v>
      </c>
      <c r="G63" s="18">
        <f t="shared" si="55"/>
        <v>100</v>
      </c>
      <c r="H63" s="20" t="e">
        <f t="shared" si="55"/>
        <v>#VALUE!</v>
      </c>
      <c r="J63" s="10" t="s">
        <v>14</v>
      </c>
      <c r="K63" s="18">
        <f t="shared" si="29"/>
        <v>100</v>
      </c>
      <c r="L63" s="18">
        <f t="shared" si="29"/>
        <v>6.666666666666667</v>
      </c>
      <c r="M63" s="18">
        <f t="shared" si="29"/>
        <v>60</v>
      </c>
      <c r="N63" s="18">
        <f t="shared" si="29"/>
        <v>33.333333333333329</v>
      </c>
      <c r="O63" s="18" t="e">
        <f t="shared" si="29"/>
        <v>#VALUE!</v>
      </c>
      <c r="P63" s="18">
        <f t="shared" si="29"/>
        <v>100</v>
      </c>
      <c r="Q63" s="20" t="e">
        <f t="shared" si="29"/>
        <v>#VALUE!</v>
      </c>
      <c r="S63" s="10" t="s">
        <v>14</v>
      </c>
      <c r="T63" s="18">
        <f t="shared" si="30"/>
        <v>100</v>
      </c>
      <c r="U63" s="18">
        <f t="shared" si="25"/>
        <v>13.333333333333334</v>
      </c>
      <c r="V63" s="18">
        <f t="shared" si="30"/>
        <v>53.333333333333336</v>
      </c>
      <c r="W63" s="18">
        <f t="shared" si="30"/>
        <v>33.333333333333329</v>
      </c>
      <c r="X63" s="18" t="e">
        <f t="shared" si="30"/>
        <v>#VALUE!</v>
      </c>
      <c r="Y63" s="18">
        <f t="shared" si="30"/>
        <v>100</v>
      </c>
      <c r="Z63" s="20" t="e">
        <f t="shared" si="30"/>
        <v>#VALUE!</v>
      </c>
      <c r="AB63" s="10" t="s">
        <v>14</v>
      </c>
      <c r="AC63" s="18">
        <f t="shared" si="31"/>
        <v>100</v>
      </c>
      <c r="AD63" s="18">
        <f t="shared" si="26"/>
        <v>16.666666666666664</v>
      </c>
      <c r="AE63" s="18">
        <f t="shared" si="31"/>
        <v>55.555555555555557</v>
      </c>
      <c r="AF63" s="18">
        <f t="shared" si="31"/>
        <v>27.777777777777779</v>
      </c>
      <c r="AG63" s="18" t="e">
        <f t="shared" si="31"/>
        <v>#VALUE!</v>
      </c>
      <c r="AH63" s="18">
        <f t="shared" si="31"/>
        <v>100</v>
      </c>
      <c r="AI63" s="20" t="e">
        <f t="shared" si="31"/>
        <v>#VALUE!</v>
      </c>
      <c r="AK63" s="10" t="s">
        <v>14</v>
      </c>
      <c r="AL63" s="18">
        <f t="shared" si="32"/>
        <v>100</v>
      </c>
      <c r="AM63" s="18">
        <f t="shared" ref="AM63" si="56">AM19/$AL19*100</f>
        <v>5.5555555555555554</v>
      </c>
      <c r="AN63" s="18">
        <f t="shared" si="32"/>
        <v>55.555555555555557</v>
      </c>
      <c r="AO63" s="18">
        <f t="shared" si="32"/>
        <v>38.888888888888893</v>
      </c>
      <c r="AP63" s="18" t="e">
        <f t="shared" si="32"/>
        <v>#VALUE!</v>
      </c>
      <c r="AQ63" s="18">
        <f t="shared" si="32"/>
        <v>94.444444444444443</v>
      </c>
      <c r="AR63" s="20">
        <f t="shared" si="32"/>
        <v>5.5555555555555554</v>
      </c>
    </row>
    <row r="64" spans="1:44" ht="15" customHeight="1" x14ac:dyDescent="0.2">
      <c r="A64" s="10" t="s">
        <v>15</v>
      </c>
      <c r="B64" s="18">
        <f t="shared" ref="B64:H64" si="57">B20/$B20*100</f>
        <v>100</v>
      </c>
      <c r="C64" s="18">
        <f t="shared" si="57"/>
        <v>17.647058823529413</v>
      </c>
      <c r="D64" s="18">
        <f t="shared" si="57"/>
        <v>52.941176470588239</v>
      </c>
      <c r="E64" s="18">
        <f t="shared" si="57"/>
        <v>26.47058823529412</v>
      </c>
      <c r="F64" s="18">
        <f t="shared" si="57"/>
        <v>2.9411764705882351</v>
      </c>
      <c r="G64" s="18">
        <f t="shared" si="57"/>
        <v>91.17647058823529</v>
      </c>
      <c r="H64" s="20">
        <f t="shared" si="57"/>
        <v>8.8235294117647065</v>
      </c>
      <c r="J64" s="10" t="s">
        <v>15</v>
      </c>
      <c r="K64" s="18">
        <f t="shared" si="29"/>
        <v>100</v>
      </c>
      <c r="L64" s="18">
        <f t="shared" si="29"/>
        <v>15.625</v>
      </c>
      <c r="M64" s="18">
        <f t="shared" si="29"/>
        <v>43.75</v>
      </c>
      <c r="N64" s="18">
        <f t="shared" si="29"/>
        <v>34.375</v>
      </c>
      <c r="O64" s="18">
        <f t="shared" si="29"/>
        <v>6.25</v>
      </c>
      <c r="P64" s="18">
        <f t="shared" si="29"/>
        <v>84.375</v>
      </c>
      <c r="Q64" s="20">
        <f t="shared" si="29"/>
        <v>15.625</v>
      </c>
      <c r="S64" s="10" t="s">
        <v>15</v>
      </c>
      <c r="T64" s="18">
        <f t="shared" si="30"/>
        <v>100</v>
      </c>
      <c r="U64" s="18">
        <f t="shared" si="25"/>
        <v>15.625</v>
      </c>
      <c r="V64" s="18">
        <f t="shared" si="30"/>
        <v>43.75</v>
      </c>
      <c r="W64" s="18">
        <f t="shared" si="30"/>
        <v>37.5</v>
      </c>
      <c r="X64" s="18">
        <f t="shared" si="30"/>
        <v>3.125</v>
      </c>
      <c r="Y64" s="18">
        <f t="shared" si="30"/>
        <v>90.625</v>
      </c>
      <c r="Z64" s="20">
        <f t="shared" si="30"/>
        <v>9.375</v>
      </c>
      <c r="AB64" s="10" t="s">
        <v>15</v>
      </c>
      <c r="AC64" s="18">
        <f t="shared" si="31"/>
        <v>100</v>
      </c>
      <c r="AD64" s="18">
        <f t="shared" si="26"/>
        <v>12.903225806451612</v>
      </c>
      <c r="AE64" s="18">
        <f t="shared" si="31"/>
        <v>48.387096774193552</v>
      </c>
      <c r="AF64" s="18">
        <f t="shared" si="31"/>
        <v>35.483870967741936</v>
      </c>
      <c r="AG64" s="18">
        <f t="shared" si="31"/>
        <v>3.225806451612903</v>
      </c>
      <c r="AH64" s="18">
        <f t="shared" si="31"/>
        <v>90.322580645161281</v>
      </c>
      <c r="AI64" s="20">
        <f t="shared" si="31"/>
        <v>9.67741935483871</v>
      </c>
      <c r="AK64" s="10" t="s">
        <v>15</v>
      </c>
      <c r="AL64" s="18">
        <f t="shared" si="32"/>
        <v>100</v>
      </c>
      <c r="AM64" s="18">
        <f t="shared" ref="AM64" si="58">AM20/$AL20*100</f>
        <v>9.67741935483871</v>
      </c>
      <c r="AN64" s="18">
        <f t="shared" si="32"/>
        <v>54.838709677419352</v>
      </c>
      <c r="AO64" s="18">
        <f t="shared" si="32"/>
        <v>32.258064516129032</v>
      </c>
      <c r="AP64" s="18">
        <f t="shared" si="32"/>
        <v>3.225806451612903</v>
      </c>
      <c r="AQ64" s="18">
        <f t="shared" si="32"/>
        <v>90.322580645161281</v>
      </c>
      <c r="AR64" s="20">
        <f t="shared" si="32"/>
        <v>9.67741935483871</v>
      </c>
    </row>
  </sheetData>
  <mergeCells count="60">
    <mergeCell ref="A48:A49"/>
    <mergeCell ref="B48:B49"/>
    <mergeCell ref="C48:F48"/>
    <mergeCell ref="G48:H48"/>
    <mergeCell ref="A4:A5"/>
    <mergeCell ref="B4:B5"/>
    <mergeCell ref="C4:F4"/>
    <mergeCell ref="G4:H4"/>
    <mergeCell ref="A26:A27"/>
    <mergeCell ref="B26:B27"/>
    <mergeCell ref="C26:F26"/>
    <mergeCell ref="G26:H26"/>
    <mergeCell ref="AK48:AK49"/>
    <mergeCell ref="AL48:AL49"/>
    <mergeCell ref="AM48:AP48"/>
    <mergeCell ref="AQ48:AR48"/>
    <mergeCell ref="U48:X48"/>
    <mergeCell ref="Y48:Z48"/>
    <mergeCell ref="AB48:AB49"/>
    <mergeCell ref="AC48:AC49"/>
    <mergeCell ref="AD48:AG48"/>
    <mergeCell ref="AH48:AI48"/>
    <mergeCell ref="AK26:AK27"/>
    <mergeCell ref="AL26:AL27"/>
    <mergeCell ref="AM26:AP26"/>
    <mergeCell ref="AQ26:AR26"/>
    <mergeCell ref="J48:J49"/>
    <mergeCell ref="K48:K49"/>
    <mergeCell ref="L48:O48"/>
    <mergeCell ref="P48:Q48"/>
    <mergeCell ref="S48:S49"/>
    <mergeCell ref="T48:T49"/>
    <mergeCell ref="U26:X26"/>
    <mergeCell ref="Y26:Z26"/>
    <mergeCell ref="AB26:AB27"/>
    <mergeCell ref="AC26:AC27"/>
    <mergeCell ref="AD26:AG26"/>
    <mergeCell ref="AH26:AI26"/>
    <mergeCell ref="AK4:AK5"/>
    <mergeCell ref="AL4:AL5"/>
    <mergeCell ref="AM4:AP4"/>
    <mergeCell ref="AQ4:AR4"/>
    <mergeCell ref="J26:J27"/>
    <mergeCell ref="K26:K27"/>
    <mergeCell ref="L26:O26"/>
    <mergeCell ref="P26:Q26"/>
    <mergeCell ref="S26:S27"/>
    <mergeCell ref="T26:T27"/>
    <mergeCell ref="U4:X4"/>
    <mergeCell ref="Y4:Z4"/>
    <mergeCell ref="AB4:AB5"/>
    <mergeCell ref="AC4:AC5"/>
    <mergeCell ref="AD4:AG4"/>
    <mergeCell ref="AH4:AI4"/>
    <mergeCell ref="T4:T5"/>
    <mergeCell ref="J4:J5"/>
    <mergeCell ref="K4:K5"/>
    <mergeCell ref="L4:O4"/>
    <mergeCell ref="P4:Q4"/>
    <mergeCell ref="S4:S5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workbookViewId="0">
      <selection sqref="A1:L1"/>
    </sheetView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5" width="7.7109375" style="38" customWidth="1"/>
    <col min="16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5" s="40" customFormat="1" ht="30" customHeight="1" thickBot="1" x14ac:dyDescent="0.3">
      <c r="A1" s="223" t="s">
        <v>161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88"/>
      <c r="N1" s="158"/>
      <c r="O1" s="61" t="s">
        <v>49</v>
      </c>
      <c r="P1" s="223" t="s">
        <v>480</v>
      </c>
      <c r="Q1" s="223"/>
      <c r="R1" s="223"/>
      <c r="S1" s="223"/>
      <c r="T1" s="223"/>
      <c r="U1" s="223"/>
      <c r="V1" s="223"/>
      <c r="W1" s="223"/>
      <c r="X1" s="223"/>
      <c r="Y1" s="223"/>
    </row>
    <row r="2" spans="1:25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5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2021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5" ht="15" customHeight="1" x14ac:dyDescent="0.2">
      <c r="A5" s="4" t="s">
        <v>1</v>
      </c>
      <c r="B5" s="5">
        <v>388</v>
      </c>
      <c r="C5" s="5">
        <v>397</v>
      </c>
      <c r="D5" s="5">
        <v>406</v>
      </c>
      <c r="E5" s="5">
        <v>384</v>
      </c>
      <c r="F5" s="5">
        <v>396</v>
      </c>
      <c r="G5" s="5">
        <v>380</v>
      </c>
      <c r="H5" s="5">
        <v>377</v>
      </c>
      <c r="I5" s="6">
        <v>402</v>
      </c>
      <c r="J5" s="6">
        <v>394</v>
      </c>
      <c r="K5" s="6">
        <v>400</v>
      </c>
      <c r="L5" s="6">
        <v>421</v>
      </c>
      <c r="M5" s="6">
        <v>434</v>
      </c>
      <c r="N5" s="6">
        <v>469</v>
      </c>
      <c r="P5" s="91">
        <f>N5-M5</f>
        <v>35</v>
      </c>
      <c r="Q5" s="87">
        <f>N5/M5-1</f>
        <v>8.0645161290322509E-2</v>
      </c>
      <c r="S5" s="91">
        <f>N5-G5</f>
        <v>89</v>
      </c>
      <c r="T5" s="23">
        <f>N5/G5*100</f>
        <v>123.42105263157895</v>
      </c>
      <c r="U5" s="23">
        <f>(N5/G5)^(1/6)*100-100</f>
        <v>3.5694192509722882</v>
      </c>
      <c r="W5" s="91">
        <f>N5-B5</f>
        <v>81</v>
      </c>
      <c r="X5" s="23">
        <f>N5/B5*100</f>
        <v>120.8762886597938</v>
      </c>
      <c r="Y5" s="23">
        <f>(N5/B5)^(1/11)*100-100</f>
        <v>1.7385529100251347</v>
      </c>
    </row>
    <row r="6" spans="1:25" ht="15" customHeight="1" x14ac:dyDescent="0.2">
      <c r="A6" s="7" t="s">
        <v>2</v>
      </c>
      <c r="B6" s="8">
        <v>134</v>
      </c>
      <c r="C6" s="8">
        <v>136</v>
      </c>
      <c r="D6" s="8">
        <v>137</v>
      </c>
      <c r="E6" s="8">
        <v>130</v>
      </c>
      <c r="F6" s="8">
        <v>130</v>
      </c>
      <c r="G6" s="8">
        <v>123</v>
      </c>
      <c r="H6" s="8">
        <v>136</v>
      </c>
      <c r="I6" s="9">
        <v>138</v>
      </c>
      <c r="J6" s="9">
        <v>127</v>
      </c>
      <c r="K6" s="9">
        <v>127</v>
      </c>
      <c r="L6" s="9">
        <v>139</v>
      </c>
      <c r="M6" s="9">
        <v>140</v>
      </c>
      <c r="N6" s="9">
        <v>141</v>
      </c>
      <c r="P6" s="92">
        <f>N6-M6</f>
        <v>1</v>
      </c>
      <c r="Q6" s="88">
        <f>N6/M6-1</f>
        <v>7.1428571428571175E-3</v>
      </c>
      <c r="S6" s="92">
        <f t="shared" ref="S6:S19" si="0">N6-G6</f>
        <v>18</v>
      </c>
      <c r="T6" s="25">
        <f t="shared" ref="T6:T19" si="1">N6/G6*100</f>
        <v>114.63414634146341</v>
      </c>
      <c r="U6" s="25">
        <f t="shared" ref="U6:U19" si="2">(N6/G6)^(1/6)*100-100</f>
        <v>2.3023633821688207</v>
      </c>
      <c r="W6" s="92">
        <f t="shared" ref="W6:W19" si="3">N6-B6</f>
        <v>7</v>
      </c>
      <c r="X6" s="25">
        <f t="shared" ref="X6:X19" si="4">N6/B6*100</f>
        <v>105.22388059701493</v>
      </c>
      <c r="Y6" s="25">
        <f t="shared" ref="Y6:Y19" si="5">(N6/B6)^(1/11)*100-100</f>
        <v>0.4639829960764672</v>
      </c>
    </row>
    <row r="7" spans="1:25" ht="15" customHeight="1" x14ac:dyDescent="0.2">
      <c r="A7" s="10" t="s">
        <v>3</v>
      </c>
      <c r="B7" s="8">
        <v>28</v>
      </c>
      <c r="C7" s="8">
        <v>31</v>
      </c>
      <c r="D7" s="8">
        <v>30</v>
      </c>
      <c r="E7" s="8">
        <v>28</v>
      </c>
      <c r="F7" s="8">
        <v>28</v>
      </c>
      <c r="G7" s="8">
        <v>30</v>
      </c>
      <c r="H7" s="8">
        <v>28</v>
      </c>
      <c r="I7" s="9">
        <v>32</v>
      </c>
      <c r="J7" s="9">
        <v>33</v>
      </c>
      <c r="K7" s="9">
        <v>37</v>
      </c>
      <c r="L7" s="9">
        <v>40</v>
      </c>
      <c r="M7" s="9">
        <v>37</v>
      </c>
      <c r="N7" s="9">
        <v>45</v>
      </c>
      <c r="P7" s="92">
        <f t="shared" ref="P7:P19" si="6">N7-M7</f>
        <v>8</v>
      </c>
      <c r="Q7" s="88">
        <f t="shared" ref="Q7:Q19" si="7">N7/M7-1</f>
        <v>0.21621621621621623</v>
      </c>
      <c r="S7" s="92">
        <f t="shared" si="0"/>
        <v>15</v>
      </c>
      <c r="T7" s="25">
        <f t="shared" si="1"/>
        <v>150</v>
      </c>
      <c r="U7" s="25">
        <f t="shared" si="2"/>
        <v>6.9913193933662967</v>
      </c>
      <c r="W7" s="92">
        <f t="shared" si="3"/>
        <v>17</v>
      </c>
      <c r="X7" s="25">
        <f t="shared" si="4"/>
        <v>160.71428571428572</v>
      </c>
      <c r="Y7" s="25">
        <f t="shared" si="5"/>
        <v>4.4076271307163211</v>
      </c>
    </row>
    <row r="8" spans="1:25" ht="15" customHeight="1" x14ac:dyDescent="0.2">
      <c r="A8" s="10" t="s">
        <v>4</v>
      </c>
      <c r="B8" s="8">
        <v>8</v>
      </c>
      <c r="C8" s="8">
        <v>9</v>
      </c>
      <c r="D8" s="8">
        <v>11</v>
      </c>
      <c r="E8" s="8">
        <v>8</v>
      </c>
      <c r="F8" s="8">
        <v>9</v>
      </c>
      <c r="G8" s="8">
        <v>12</v>
      </c>
      <c r="H8" s="8">
        <v>11</v>
      </c>
      <c r="I8" s="9">
        <v>10</v>
      </c>
      <c r="J8" s="9">
        <v>8</v>
      </c>
      <c r="K8" s="9">
        <v>9</v>
      </c>
      <c r="L8" s="9">
        <v>10</v>
      </c>
      <c r="M8" s="9">
        <v>11</v>
      </c>
      <c r="N8" s="9">
        <v>14</v>
      </c>
      <c r="P8" s="92">
        <f t="shared" si="6"/>
        <v>3</v>
      </c>
      <c r="Q8" s="88">
        <f t="shared" si="7"/>
        <v>0.27272727272727271</v>
      </c>
      <c r="S8" s="92">
        <f t="shared" si="0"/>
        <v>2</v>
      </c>
      <c r="T8" s="25">
        <f t="shared" si="1"/>
        <v>116.66666666666667</v>
      </c>
      <c r="U8" s="25">
        <f t="shared" si="2"/>
        <v>2.6024658382729342</v>
      </c>
      <c r="W8" s="92">
        <f t="shared" si="3"/>
        <v>6</v>
      </c>
      <c r="X8" s="25">
        <f t="shared" si="4"/>
        <v>175</v>
      </c>
      <c r="Y8" s="25">
        <f t="shared" si="5"/>
        <v>5.2190479974227486</v>
      </c>
    </row>
    <row r="9" spans="1:25" ht="15" customHeight="1" x14ac:dyDescent="0.2">
      <c r="A9" s="10" t="s">
        <v>5</v>
      </c>
      <c r="B9" s="8">
        <v>14</v>
      </c>
      <c r="C9" s="8">
        <v>16</v>
      </c>
      <c r="D9" s="8">
        <v>17</v>
      </c>
      <c r="E9" s="8">
        <v>14</v>
      </c>
      <c r="F9" s="8">
        <v>14</v>
      </c>
      <c r="G9" s="8">
        <v>11</v>
      </c>
      <c r="H9" s="8">
        <v>13</v>
      </c>
      <c r="I9" s="9">
        <v>14</v>
      </c>
      <c r="J9" s="9">
        <v>14</v>
      </c>
      <c r="K9" s="9">
        <v>15</v>
      </c>
      <c r="L9" s="9">
        <v>21</v>
      </c>
      <c r="M9" s="9">
        <v>25</v>
      </c>
      <c r="N9" s="9">
        <v>27</v>
      </c>
      <c r="P9" s="92">
        <f t="shared" si="6"/>
        <v>2</v>
      </c>
      <c r="Q9" s="88">
        <f t="shared" si="7"/>
        <v>8.0000000000000071E-2</v>
      </c>
      <c r="S9" s="92">
        <f t="shared" si="0"/>
        <v>16</v>
      </c>
      <c r="T9" s="25">
        <f t="shared" si="1"/>
        <v>245.45454545454547</v>
      </c>
      <c r="U9" s="25">
        <f t="shared" si="2"/>
        <v>16.143572317534122</v>
      </c>
      <c r="W9" s="92">
        <f t="shared" si="3"/>
        <v>13</v>
      </c>
      <c r="X9" s="25">
        <f t="shared" si="4"/>
        <v>192.85714285714286</v>
      </c>
      <c r="Y9" s="25">
        <f t="shared" si="5"/>
        <v>6.1525718779020764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1</v>
      </c>
      <c r="G10" s="8" t="s">
        <v>64</v>
      </c>
      <c r="H10" s="8" t="s">
        <v>64</v>
      </c>
      <c r="I10" s="9" t="s">
        <v>64</v>
      </c>
      <c r="J10" s="9">
        <v>1</v>
      </c>
      <c r="K10" s="9">
        <v>1</v>
      </c>
      <c r="L10" s="9" t="s">
        <v>64</v>
      </c>
      <c r="M10" s="9">
        <v>1</v>
      </c>
      <c r="N10" s="9">
        <v>1</v>
      </c>
      <c r="P10" s="92">
        <f t="shared" si="6"/>
        <v>0</v>
      </c>
      <c r="Q10" s="88">
        <f t="shared" si="7"/>
        <v>0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12</v>
      </c>
      <c r="C11" s="8">
        <v>10</v>
      </c>
      <c r="D11" s="8">
        <v>8</v>
      </c>
      <c r="E11" s="8">
        <v>7</v>
      </c>
      <c r="F11" s="8">
        <v>8</v>
      </c>
      <c r="G11" s="8">
        <v>7</v>
      </c>
      <c r="H11" s="8">
        <v>7</v>
      </c>
      <c r="I11" s="9">
        <v>8</v>
      </c>
      <c r="J11" s="9">
        <v>8</v>
      </c>
      <c r="K11" s="9">
        <v>6</v>
      </c>
      <c r="L11" s="9">
        <v>4</v>
      </c>
      <c r="M11" s="9">
        <v>6</v>
      </c>
      <c r="N11" s="9">
        <v>7</v>
      </c>
      <c r="P11" s="92">
        <f t="shared" si="6"/>
        <v>1</v>
      </c>
      <c r="Q11" s="88">
        <f t="shared" si="7"/>
        <v>0.16666666666666674</v>
      </c>
      <c r="S11" s="92">
        <f t="shared" si="0"/>
        <v>0</v>
      </c>
      <c r="T11" s="25">
        <f t="shared" si="1"/>
        <v>100</v>
      </c>
      <c r="U11" s="25">
        <f t="shared" si="2"/>
        <v>0</v>
      </c>
      <c r="W11" s="92">
        <f t="shared" si="3"/>
        <v>-5</v>
      </c>
      <c r="X11" s="25">
        <f t="shared" si="4"/>
        <v>58.333333333333336</v>
      </c>
      <c r="Y11" s="25">
        <f t="shared" si="5"/>
        <v>-4.7818567398146712</v>
      </c>
    </row>
    <row r="12" spans="1:25" ht="15" customHeight="1" x14ac:dyDescent="0.2">
      <c r="A12" s="10" t="s">
        <v>8</v>
      </c>
      <c r="B12" s="8">
        <v>11</v>
      </c>
      <c r="C12" s="8">
        <v>12</v>
      </c>
      <c r="D12" s="8">
        <v>9</v>
      </c>
      <c r="E12" s="8">
        <v>12</v>
      </c>
      <c r="F12" s="8">
        <v>13</v>
      </c>
      <c r="G12" s="8">
        <v>16</v>
      </c>
      <c r="H12" s="8">
        <v>14</v>
      </c>
      <c r="I12" s="9">
        <v>14</v>
      </c>
      <c r="J12" s="9">
        <v>16</v>
      </c>
      <c r="K12" s="9">
        <v>15</v>
      </c>
      <c r="L12" s="9">
        <v>17</v>
      </c>
      <c r="M12" s="9">
        <v>18</v>
      </c>
      <c r="N12" s="9">
        <v>18</v>
      </c>
      <c r="P12" s="92">
        <f t="shared" si="6"/>
        <v>0</v>
      </c>
      <c r="Q12" s="88">
        <f t="shared" si="7"/>
        <v>0</v>
      </c>
      <c r="S12" s="92">
        <f t="shared" si="0"/>
        <v>2</v>
      </c>
      <c r="T12" s="25">
        <f t="shared" si="1"/>
        <v>112.5</v>
      </c>
      <c r="U12" s="25">
        <f t="shared" si="2"/>
        <v>1.9824451327752826</v>
      </c>
      <c r="W12" s="92">
        <f t="shared" si="3"/>
        <v>7</v>
      </c>
      <c r="X12" s="25">
        <f t="shared" si="4"/>
        <v>163.63636363636365</v>
      </c>
      <c r="Y12" s="25">
        <f t="shared" si="5"/>
        <v>4.5787917714882838</v>
      </c>
    </row>
    <row r="13" spans="1:25" ht="15" customHeight="1" x14ac:dyDescent="0.2">
      <c r="A13" s="10" t="s">
        <v>9</v>
      </c>
      <c r="B13" s="8">
        <v>12</v>
      </c>
      <c r="C13" s="8">
        <v>12</v>
      </c>
      <c r="D13" s="8">
        <v>14</v>
      </c>
      <c r="E13" s="8">
        <v>14</v>
      </c>
      <c r="F13" s="8">
        <v>11</v>
      </c>
      <c r="G13" s="8">
        <v>10</v>
      </c>
      <c r="H13" s="8">
        <v>11</v>
      </c>
      <c r="I13" s="9">
        <v>12</v>
      </c>
      <c r="J13" s="9">
        <v>8</v>
      </c>
      <c r="K13" s="9">
        <v>8</v>
      </c>
      <c r="L13" s="9">
        <v>6</v>
      </c>
      <c r="M13" s="9">
        <v>6</v>
      </c>
      <c r="N13" s="9">
        <v>6</v>
      </c>
      <c r="P13" s="92">
        <f t="shared" si="6"/>
        <v>0</v>
      </c>
      <c r="Q13" s="88">
        <f t="shared" si="7"/>
        <v>0</v>
      </c>
      <c r="S13" s="92">
        <f t="shared" si="0"/>
        <v>-4</v>
      </c>
      <c r="T13" s="25">
        <f t="shared" si="1"/>
        <v>60</v>
      </c>
      <c r="U13" s="25">
        <f t="shared" si="2"/>
        <v>-8.1614097831554773</v>
      </c>
      <c r="W13" s="92">
        <f t="shared" si="3"/>
        <v>-6</v>
      </c>
      <c r="X13" s="25">
        <f t="shared" si="4"/>
        <v>50</v>
      </c>
      <c r="Y13" s="25">
        <f t="shared" si="5"/>
        <v>-6.1069089338293736</v>
      </c>
    </row>
    <row r="14" spans="1:25" ht="15" customHeight="1" x14ac:dyDescent="0.2">
      <c r="A14" s="10" t="s">
        <v>10</v>
      </c>
      <c r="B14" s="8">
        <v>18</v>
      </c>
      <c r="C14" s="8">
        <v>19</v>
      </c>
      <c r="D14" s="8">
        <v>19</v>
      </c>
      <c r="E14" s="8">
        <v>16</v>
      </c>
      <c r="F14" s="8">
        <v>13</v>
      </c>
      <c r="G14" s="8">
        <v>12</v>
      </c>
      <c r="H14" s="8">
        <v>12</v>
      </c>
      <c r="I14" s="9">
        <v>13</v>
      </c>
      <c r="J14" s="9">
        <v>14</v>
      </c>
      <c r="K14" s="9">
        <v>17</v>
      </c>
      <c r="L14" s="9">
        <v>14</v>
      </c>
      <c r="M14" s="9">
        <v>16</v>
      </c>
      <c r="N14" s="9">
        <v>18</v>
      </c>
      <c r="P14" s="92">
        <f t="shared" si="6"/>
        <v>2</v>
      </c>
      <c r="Q14" s="88">
        <f t="shared" si="7"/>
        <v>0.125</v>
      </c>
      <c r="S14" s="92">
        <f t="shared" si="0"/>
        <v>6</v>
      </c>
      <c r="T14" s="25">
        <f t="shared" si="1"/>
        <v>150</v>
      </c>
      <c r="U14" s="25">
        <f t="shared" si="2"/>
        <v>6.9913193933662967</v>
      </c>
      <c r="W14" s="92">
        <f t="shared" si="3"/>
        <v>0</v>
      </c>
      <c r="X14" s="25">
        <f t="shared" si="4"/>
        <v>100</v>
      </c>
      <c r="Y14" s="25">
        <f t="shared" si="5"/>
        <v>0</v>
      </c>
    </row>
    <row r="15" spans="1:25" ht="15" customHeight="1" x14ac:dyDescent="0.2">
      <c r="A15" s="10" t="s">
        <v>11</v>
      </c>
      <c r="B15" s="8">
        <v>10</v>
      </c>
      <c r="C15" s="8">
        <v>11</v>
      </c>
      <c r="D15" s="8">
        <v>11</v>
      </c>
      <c r="E15" s="8">
        <v>9</v>
      </c>
      <c r="F15" s="8">
        <v>10</v>
      </c>
      <c r="G15" s="8">
        <v>9</v>
      </c>
      <c r="H15" s="8">
        <v>10</v>
      </c>
      <c r="I15" s="9">
        <v>11</v>
      </c>
      <c r="J15" s="9">
        <v>11</v>
      </c>
      <c r="K15" s="9">
        <v>8</v>
      </c>
      <c r="L15" s="9">
        <v>9</v>
      </c>
      <c r="M15" s="9">
        <v>10</v>
      </c>
      <c r="N15" s="9">
        <v>12</v>
      </c>
      <c r="P15" s="92">
        <f t="shared" si="6"/>
        <v>2</v>
      </c>
      <c r="Q15" s="88">
        <f t="shared" si="7"/>
        <v>0.19999999999999996</v>
      </c>
      <c r="S15" s="92">
        <f t="shared" si="0"/>
        <v>3</v>
      </c>
      <c r="T15" s="25">
        <f t="shared" si="1"/>
        <v>133.33333333333331</v>
      </c>
      <c r="U15" s="25">
        <f t="shared" si="2"/>
        <v>4.9115063421648131</v>
      </c>
      <c r="W15" s="92">
        <f t="shared" si="3"/>
        <v>2</v>
      </c>
      <c r="X15" s="25">
        <f t="shared" si="4"/>
        <v>120</v>
      </c>
      <c r="Y15" s="25">
        <f t="shared" si="5"/>
        <v>1.6712809160973592</v>
      </c>
    </row>
    <row r="16" spans="1:25" ht="15" customHeight="1" x14ac:dyDescent="0.2">
      <c r="A16" s="10" t="s">
        <v>12</v>
      </c>
      <c r="B16" s="8">
        <v>66</v>
      </c>
      <c r="C16" s="8">
        <v>70</v>
      </c>
      <c r="D16" s="8">
        <v>71</v>
      </c>
      <c r="E16" s="8">
        <v>69</v>
      </c>
      <c r="F16" s="8">
        <v>80</v>
      </c>
      <c r="G16" s="8">
        <v>78</v>
      </c>
      <c r="H16" s="8">
        <v>68</v>
      </c>
      <c r="I16" s="9">
        <v>75</v>
      </c>
      <c r="J16" s="9">
        <v>73</v>
      </c>
      <c r="K16" s="9">
        <v>70</v>
      </c>
      <c r="L16" s="9">
        <v>71</v>
      </c>
      <c r="M16" s="9">
        <v>78</v>
      </c>
      <c r="N16" s="9">
        <v>89</v>
      </c>
      <c r="P16" s="92">
        <f t="shared" si="6"/>
        <v>11</v>
      </c>
      <c r="Q16" s="88">
        <f t="shared" si="7"/>
        <v>0.14102564102564097</v>
      </c>
      <c r="S16" s="92">
        <f t="shared" si="0"/>
        <v>11</v>
      </c>
      <c r="T16" s="25">
        <f t="shared" si="1"/>
        <v>114.1025641025641</v>
      </c>
      <c r="U16" s="25">
        <f t="shared" si="2"/>
        <v>2.2231439765910466</v>
      </c>
      <c r="W16" s="92">
        <f t="shared" si="3"/>
        <v>23</v>
      </c>
      <c r="X16" s="25">
        <f t="shared" si="4"/>
        <v>134.84848484848484</v>
      </c>
      <c r="Y16" s="25">
        <f t="shared" si="5"/>
        <v>2.7552897662671114</v>
      </c>
    </row>
    <row r="17" spans="1:25" ht="15" customHeight="1" x14ac:dyDescent="0.2">
      <c r="A17" s="10" t="s">
        <v>13</v>
      </c>
      <c r="B17" s="8">
        <v>14</v>
      </c>
      <c r="C17" s="8">
        <v>11</v>
      </c>
      <c r="D17" s="8">
        <v>16</v>
      </c>
      <c r="E17" s="8">
        <v>17</v>
      </c>
      <c r="F17" s="8">
        <v>18</v>
      </c>
      <c r="G17" s="8">
        <v>18</v>
      </c>
      <c r="H17" s="8">
        <v>20</v>
      </c>
      <c r="I17" s="9">
        <v>16</v>
      </c>
      <c r="J17" s="9">
        <v>15</v>
      </c>
      <c r="K17" s="9">
        <v>17</v>
      </c>
      <c r="L17" s="9">
        <v>19</v>
      </c>
      <c r="M17" s="9">
        <v>19</v>
      </c>
      <c r="N17" s="9">
        <v>23</v>
      </c>
      <c r="P17" s="92">
        <f t="shared" si="6"/>
        <v>4</v>
      </c>
      <c r="Q17" s="88">
        <f t="shared" si="7"/>
        <v>0.21052631578947367</v>
      </c>
      <c r="S17" s="92">
        <f t="shared" si="0"/>
        <v>5</v>
      </c>
      <c r="T17" s="25">
        <f t="shared" si="1"/>
        <v>127.77777777777777</v>
      </c>
      <c r="U17" s="25">
        <f t="shared" si="2"/>
        <v>4.1699738530448656</v>
      </c>
      <c r="W17" s="92">
        <f t="shared" si="3"/>
        <v>9</v>
      </c>
      <c r="X17" s="25">
        <f t="shared" si="4"/>
        <v>164.28571428571428</v>
      </c>
      <c r="Y17" s="25">
        <f t="shared" si="5"/>
        <v>4.6164507298452833</v>
      </c>
    </row>
    <row r="18" spans="1:25" ht="15" customHeight="1" x14ac:dyDescent="0.2">
      <c r="A18" s="10" t="s">
        <v>14</v>
      </c>
      <c r="B18" s="8">
        <v>21</v>
      </c>
      <c r="C18" s="8">
        <v>21</v>
      </c>
      <c r="D18" s="8">
        <v>16</v>
      </c>
      <c r="E18" s="8">
        <v>18</v>
      </c>
      <c r="F18" s="8">
        <v>19</v>
      </c>
      <c r="G18" s="8">
        <v>16</v>
      </c>
      <c r="H18" s="8">
        <v>15</v>
      </c>
      <c r="I18" s="9">
        <v>18</v>
      </c>
      <c r="J18" s="9">
        <v>23</v>
      </c>
      <c r="K18" s="9">
        <v>21</v>
      </c>
      <c r="L18" s="9">
        <v>22</v>
      </c>
      <c r="M18" s="9">
        <v>23</v>
      </c>
      <c r="N18" s="9">
        <v>24</v>
      </c>
      <c r="P18" s="92">
        <f t="shared" si="6"/>
        <v>1</v>
      </c>
      <c r="Q18" s="88">
        <f t="shared" si="7"/>
        <v>4.3478260869565188E-2</v>
      </c>
      <c r="S18" s="92">
        <f t="shared" si="0"/>
        <v>8</v>
      </c>
      <c r="T18" s="25">
        <f t="shared" si="1"/>
        <v>150</v>
      </c>
      <c r="U18" s="25">
        <f t="shared" si="2"/>
        <v>6.9913193933662967</v>
      </c>
      <c r="W18" s="92">
        <f t="shared" si="3"/>
        <v>3</v>
      </c>
      <c r="X18" s="25">
        <f t="shared" si="4"/>
        <v>114.28571428571428</v>
      </c>
      <c r="Y18" s="25">
        <f t="shared" si="5"/>
        <v>1.2213196859612481</v>
      </c>
    </row>
    <row r="19" spans="1:25" ht="15" customHeight="1" x14ac:dyDescent="0.2">
      <c r="A19" s="10" t="s">
        <v>15</v>
      </c>
      <c r="B19" s="8">
        <v>40</v>
      </c>
      <c r="C19" s="8">
        <v>39</v>
      </c>
      <c r="D19" s="8">
        <v>47</v>
      </c>
      <c r="E19" s="8">
        <v>42</v>
      </c>
      <c r="F19" s="8">
        <v>42</v>
      </c>
      <c r="G19" s="8">
        <v>38</v>
      </c>
      <c r="H19" s="8">
        <v>32</v>
      </c>
      <c r="I19" s="9">
        <v>41</v>
      </c>
      <c r="J19" s="9">
        <v>43</v>
      </c>
      <c r="K19" s="9">
        <v>49</v>
      </c>
      <c r="L19" s="9">
        <v>49</v>
      </c>
      <c r="M19" s="9">
        <v>44</v>
      </c>
      <c r="N19" s="9">
        <v>44</v>
      </c>
      <c r="P19" s="92">
        <f t="shared" si="6"/>
        <v>0</v>
      </c>
      <c r="Q19" s="88">
        <f t="shared" si="7"/>
        <v>0</v>
      </c>
      <c r="S19" s="92">
        <f t="shared" si="0"/>
        <v>6</v>
      </c>
      <c r="T19" s="25">
        <f t="shared" si="1"/>
        <v>115.78947368421053</v>
      </c>
      <c r="U19" s="25">
        <f t="shared" si="2"/>
        <v>2.4734866565832903</v>
      </c>
      <c r="W19" s="92">
        <f t="shared" si="3"/>
        <v>4</v>
      </c>
      <c r="X19" s="25">
        <f t="shared" si="4"/>
        <v>110.00000000000001</v>
      </c>
      <c r="Y19" s="25">
        <f t="shared" si="5"/>
        <v>0.87022077660357411</v>
      </c>
    </row>
    <row r="20" spans="1:25" ht="15" customHeight="1" x14ac:dyDescent="0.2">
      <c r="A20" s="10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P20" s="92"/>
      <c r="Q20" s="113"/>
      <c r="S20" s="92"/>
      <c r="T20" s="114"/>
      <c r="U20" s="114"/>
      <c r="W20" s="92"/>
      <c r="X20" s="114"/>
      <c r="Y20" s="114"/>
    </row>
    <row r="21" spans="1:25" ht="15" customHeight="1" x14ac:dyDescent="0.2">
      <c r="H21" s="17"/>
      <c r="S21" s="38" t="s">
        <v>70</v>
      </c>
      <c r="W21" s="38" t="s">
        <v>70</v>
      </c>
    </row>
    <row r="22" spans="1:25" ht="15" customHeight="1" x14ac:dyDescent="0.2">
      <c r="A22" s="39" t="s">
        <v>336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5" ht="7.5" customHeight="1" x14ac:dyDescent="0.2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25" ht="15" customHeight="1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2"/>
      <c r="J24" s="3"/>
      <c r="K24" s="2"/>
      <c r="N24" s="3" t="s">
        <v>73</v>
      </c>
    </row>
    <row r="25" spans="1:25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3">
        <v>2019</v>
      </c>
      <c r="L25" s="43">
        <v>2020</v>
      </c>
      <c r="M25" s="43">
        <v>2021</v>
      </c>
      <c r="N25" s="43">
        <v>2022</v>
      </c>
    </row>
    <row r="26" spans="1:25" ht="15" customHeight="1" x14ac:dyDescent="0.2">
      <c r="A26" s="4" t="s">
        <v>1</v>
      </c>
      <c r="B26" s="22">
        <f>B5/B$5*100</f>
        <v>100</v>
      </c>
      <c r="C26" s="22">
        <f t="shared" ref="C26:N26" si="8">C5/C$5*100</f>
        <v>100</v>
      </c>
      <c r="D26" s="22">
        <f t="shared" si="8"/>
        <v>100</v>
      </c>
      <c r="E26" s="22">
        <f t="shared" si="8"/>
        <v>100</v>
      </c>
      <c r="F26" s="22">
        <f t="shared" si="8"/>
        <v>100</v>
      </c>
      <c r="G26" s="22">
        <f t="shared" si="8"/>
        <v>100</v>
      </c>
      <c r="H26" s="22">
        <f t="shared" si="8"/>
        <v>100</v>
      </c>
      <c r="I26" s="23">
        <f t="shared" si="8"/>
        <v>100</v>
      </c>
      <c r="J26" s="23">
        <f t="shared" si="8"/>
        <v>100</v>
      </c>
      <c r="K26" s="23">
        <f t="shared" si="8"/>
        <v>100</v>
      </c>
      <c r="L26" s="23">
        <f t="shared" si="8"/>
        <v>100</v>
      </c>
      <c r="M26" s="23">
        <v>100</v>
      </c>
      <c r="N26" s="23">
        <f t="shared" si="8"/>
        <v>100</v>
      </c>
    </row>
    <row r="27" spans="1:25" ht="15" customHeight="1" x14ac:dyDescent="0.2">
      <c r="A27" s="7" t="s">
        <v>2</v>
      </c>
      <c r="B27" s="24">
        <f>B6/B$5*100</f>
        <v>34.536082474226802</v>
      </c>
      <c r="C27" s="24">
        <f t="shared" ref="C27:N27" si="9">C6/C$5*100</f>
        <v>34.256926952141058</v>
      </c>
      <c r="D27" s="24">
        <f t="shared" si="9"/>
        <v>33.743842364532014</v>
      </c>
      <c r="E27" s="24">
        <f t="shared" si="9"/>
        <v>33.854166666666671</v>
      </c>
      <c r="F27" s="24">
        <f t="shared" si="9"/>
        <v>32.828282828282831</v>
      </c>
      <c r="G27" s="24">
        <f t="shared" si="9"/>
        <v>32.368421052631582</v>
      </c>
      <c r="H27" s="24">
        <f t="shared" si="9"/>
        <v>36.074270557029173</v>
      </c>
      <c r="I27" s="25">
        <f t="shared" si="9"/>
        <v>34.328358208955223</v>
      </c>
      <c r="J27" s="25">
        <f t="shared" si="9"/>
        <v>32.233502538071065</v>
      </c>
      <c r="K27" s="25">
        <f t="shared" si="9"/>
        <v>31.75</v>
      </c>
      <c r="L27" s="25">
        <f t="shared" si="9"/>
        <v>33.016627078384801</v>
      </c>
      <c r="M27" s="25">
        <v>32.258064516129032</v>
      </c>
      <c r="N27" s="25">
        <f t="shared" si="9"/>
        <v>30.06396588486141</v>
      </c>
    </row>
    <row r="28" spans="1:25" ht="15" customHeight="1" x14ac:dyDescent="0.2">
      <c r="A28" s="10" t="s">
        <v>3</v>
      </c>
      <c r="B28" s="24">
        <f t="shared" ref="B28:B40" si="10">B7/B$5*100</f>
        <v>7.216494845360824</v>
      </c>
      <c r="C28" s="24">
        <f t="shared" ref="C28:N28" si="11">C7/C$5*100</f>
        <v>7.8085642317380355</v>
      </c>
      <c r="D28" s="24">
        <f t="shared" si="11"/>
        <v>7.389162561576355</v>
      </c>
      <c r="E28" s="24">
        <f t="shared" si="11"/>
        <v>7.291666666666667</v>
      </c>
      <c r="F28" s="24">
        <f t="shared" si="11"/>
        <v>7.0707070707070701</v>
      </c>
      <c r="G28" s="24">
        <f t="shared" si="11"/>
        <v>7.8947368421052628</v>
      </c>
      <c r="H28" s="24">
        <f t="shared" si="11"/>
        <v>7.4270557029177713</v>
      </c>
      <c r="I28" s="25">
        <f t="shared" si="11"/>
        <v>7.9601990049751246</v>
      </c>
      <c r="J28" s="25">
        <f t="shared" si="11"/>
        <v>8.3756345177664979</v>
      </c>
      <c r="K28" s="25">
        <f t="shared" si="11"/>
        <v>9.25</v>
      </c>
      <c r="L28" s="25">
        <f t="shared" si="11"/>
        <v>9.5011876484560567</v>
      </c>
      <c r="M28" s="25">
        <v>8.5253456221198167</v>
      </c>
      <c r="N28" s="25">
        <f t="shared" si="11"/>
        <v>9.5948827292110881</v>
      </c>
    </row>
    <row r="29" spans="1:25" ht="15" customHeight="1" x14ac:dyDescent="0.2">
      <c r="A29" s="10" t="s">
        <v>4</v>
      </c>
      <c r="B29" s="24">
        <f t="shared" si="10"/>
        <v>2.0618556701030926</v>
      </c>
      <c r="C29" s="24">
        <f t="shared" ref="C29:N29" si="12">C8/C$5*100</f>
        <v>2.2670025188916876</v>
      </c>
      <c r="D29" s="24">
        <f t="shared" si="12"/>
        <v>2.7093596059113301</v>
      </c>
      <c r="E29" s="24">
        <f t="shared" si="12"/>
        <v>2.083333333333333</v>
      </c>
      <c r="F29" s="24">
        <f t="shared" si="12"/>
        <v>2.2727272727272729</v>
      </c>
      <c r="G29" s="24">
        <f t="shared" si="12"/>
        <v>3.1578947368421053</v>
      </c>
      <c r="H29" s="24">
        <f t="shared" si="12"/>
        <v>2.9177718832891246</v>
      </c>
      <c r="I29" s="25">
        <f t="shared" si="12"/>
        <v>2.4875621890547266</v>
      </c>
      <c r="J29" s="25">
        <f t="shared" si="12"/>
        <v>2.030456852791878</v>
      </c>
      <c r="K29" s="25">
        <f t="shared" si="12"/>
        <v>2.25</v>
      </c>
      <c r="L29" s="25">
        <f t="shared" si="12"/>
        <v>2.3752969121140142</v>
      </c>
      <c r="M29" s="25">
        <v>2.5345622119815667</v>
      </c>
      <c r="N29" s="25">
        <f t="shared" si="12"/>
        <v>2.9850746268656714</v>
      </c>
    </row>
    <row r="30" spans="1:25" ht="15" customHeight="1" x14ac:dyDescent="0.2">
      <c r="A30" s="10" t="s">
        <v>5</v>
      </c>
      <c r="B30" s="24">
        <f t="shared" si="10"/>
        <v>3.608247422680412</v>
      </c>
      <c r="C30" s="24">
        <f t="shared" ref="C30:N30" si="13">C9/C$5*100</f>
        <v>4.0302267002518892</v>
      </c>
      <c r="D30" s="24">
        <f t="shared" si="13"/>
        <v>4.1871921182266005</v>
      </c>
      <c r="E30" s="24">
        <f t="shared" si="13"/>
        <v>3.6458333333333335</v>
      </c>
      <c r="F30" s="24">
        <f t="shared" si="13"/>
        <v>3.535353535353535</v>
      </c>
      <c r="G30" s="24">
        <f t="shared" si="13"/>
        <v>2.8947368421052633</v>
      </c>
      <c r="H30" s="24">
        <f t="shared" si="13"/>
        <v>3.4482758620689653</v>
      </c>
      <c r="I30" s="25">
        <f t="shared" si="13"/>
        <v>3.4825870646766171</v>
      </c>
      <c r="J30" s="25">
        <f t="shared" si="13"/>
        <v>3.5532994923857872</v>
      </c>
      <c r="K30" s="25">
        <f t="shared" si="13"/>
        <v>3.75</v>
      </c>
      <c r="L30" s="25">
        <f t="shared" si="13"/>
        <v>4.9881235154394297</v>
      </c>
      <c r="M30" s="25">
        <v>5.7603686635944698</v>
      </c>
      <c r="N30" s="25">
        <f t="shared" si="13"/>
        <v>5.7569296375266523</v>
      </c>
    </row>
    <row r="31" spans="1:25" ht="15" customHeight="1" x14ac:dyDescent="0.2">
      <c r="A31" s="10" t="s">
        <v>6</v>
      </c>
      <c r="B31" s="24" t="e">
        <f t="shared" si="10"/>
        <v>#VALUE!</v>
      </c>
      <c r="C31" s="24" t="e">
        <f t="shared" ref="C31:N31" si="14">C10/C$5*100</f>
        <v>#VALUE!</v>
      </c>
      <c r="D31" s="24" t="e">
        <f t="shared" si="14"/>
        <v>#VALUE!</v>
      </c>
      <c r="E31" s="24" t="e">
        <f t="shared" si="14"/>
        <v>#VALUE!</v>
      </c>
      <c r="F31" s="24">
        <f t="shared" si="14"/>
        <v>0.25252525252525254</v>
      </c>
      <c r="G31" s="24" t="e">
        <f t="shared" si="14"/>
        <v>#VALUE!</v>
      </c>
      <c r="H31" s="24" t="e">
        <f t="shared" si="14"/>
        <v>#VALUE!</v>
      </c>
      <c r="I31" s="25" t="e">
        <f t="shared" si="14"/>
        <v>#VALUE!</v>
      </c>
      <c r="J31" s="25">
        <f t="shared" si="14"/>
        <v>0.25380710659898476</v>
      </c>
      <c r="K31" s="25">
        <f t="shared" si="14"/>
        <v>0.25</v>
      </c>
      <c r="L31" s="25" t="e">
        <f t="shared" si="14"/>
        <v>#VALUE!</v>
      </c>
      <c r="M31" s="25">
        <v>0.2304147465437788</v>
      </c>
      <c r="N31" s="25">
        <f t="shared" si="14"/>
        <v>0.21321961620469082</v>
      </c>
    </row>
    <row r="32" spans="1:25" ht="15" customHeight="1" x14ac:dyDescent="0.2">
      <c r="A32" s="10" t="s">
        <v>7</v>
      </c>
      <c r="B32" s="24">
        <f t="shared" si="10"/>
        <v>3.0927835051546393</v>
      </c>
      <c r="C32" s="24">
        <f t="shared" ref="C32:N32" si="15">C11/C$5*100</f>
        <v>2.518891687657431</v>
      </c>
      <c r="D32" s="24">
        <f t="shared" si="15"/>
        <v>1.9704433497536946</v>
      </c>
      <c r="E32" s="24">
        <f t="shared" si="15"/>
        <v>1.8229166666666667</v>
      </c>
      <c r="F32" s="24">
        <f t="shared" si="15"/>
        <v>2.0202020202020203</v>
      </c>
      <c r="G32" s="24">
        <f t="shared" si="15"/>
        <v>1.8421052631578945</v>
      </c>
      <c r="H32" s="24">
        <f t="shared" si="15"/>
        <v>1.8567639257294428</v>
      </c>
      <c r="I32" s="25">
        <f t="shared" si="15"/>
        <v>1.9900497512437811</v>
      </c>
      <c r="J32" s="25">
        <f t="shared" si="15"/>
        <v>2.030456852791878</v>
      </c>
      <c r="K32" s="25">
        <f t="shared" si="15"/>
        <v>1.5</v>
      </c>
      <c r="L32" s="25">
        <f t="shared" si="15"/>
        <v>0.95011876484560576</v>
      </c>
      <c r="M32" s="25">
        <v>1.3824884792626728</v>
      </c>
      <c r="N32" s="25">
        <f t="shared" si="15"/>
        <v>1.4925373134328357</v>
      </c>
    </row>
    <row r="33" spans="1:14" ht="15" customHeight="1" x14ac:dyDescent="0.2">
      <c r="A33" s="10" t="s">
        <v>8</v>
      </c>
      <c r="B33" s="24">
        <f t="shared" si="10"/>
        <v>2.8350515463917527</v>
      </c>
      <c r="C33" s="24">
        <f t="shared" ref="C33:N33" si="16">C12/C$5*100</f>
        <v>3.0226700251889169</v>
      </c>
      <c r="D33" s="24">
        <f t="shared" si="16"/>
        <v>2.2167487684729066</v>
      </c>
      <c r="E33" s="24">
        <f t="shared" si="16"/>
        <v>3.125</v>
      </c>
      <c r="F33" s="24">
        <f t="shared" si="16"/>
        <v>3.2828282828282833</v>
      </c>
      <c r="G33" s="24">
        <f t="shared" si="16"/>
        <v>4.2105263157894735</v>
      </c>
      <c r="H33" s="24">
        <f t="shared" si="16"/>
        <v>3.7135278514588856</v>
      </c>
      <c r="I33" s="25">
        <f t="shared" si="16"/>
        <v>3.4825870646766171</v>
      </c>
      <c r="J33" s="25">
        <f t="shared" si="16"/>
        <v>4.0609137055837561</v>
      </c>
      <c r="K33" s="25">
        <f t="shared" si="16"/>
        <v>3.75</v>
      </c>
      <c r="L33" s="25">
        <f t="shared" si="16"/>
        <v>4.0380047505938244</v>
      </c>
      <c r="M33" s="25">
        <v>4.1474654377880187</v>
      </c>
      <c r="N33" s="25">
        <f t="shared" si="16"/>
        <v>3.8379530916844353</v>
      </c>
    </row>
    <row r="34" spans="1:14" ht="15" customHeight="1" x14ac:dyDescent="0.2">
      <c r="A34" s="10" t="s">
        <v>9</v>
      </c>
      <c r="B34" s="24">
        <f t="shared" si="10"/>
        <v>3.0927835051546393</v>
      </c>
      <c r="C34" s="24">
        <f t="shared" ref="C34:N34" si="17">C13/C$5*100</f>
        <v>3.0226700251889169</v>
      </c>
      <c r="D34" s="24">
        <f t="shared" si="17"/>
        <v>3.4482758620689653</v>
      </c>
      <c r="E34" s="24">
        <f t="shared" si="17"/>
        <v>3.6458333333333335</v>
      </c>
      <c r="F34" s="24">
        <f t="shared" si="17"/>
        <v>2.7777777777777777</v>
      </c>
      <c r="G34" s="24">
        <f t="shared" si="17"/>
        <v>2.6315789473684208</v>
      </c>
      <c r="H34" s="24">
        <f t="shared" si="17"/>
        <v>2.9177718832891246</v>
      </c>
      <c r="I34" s="25">
        <f t="shared" si="17"/>
        <v>2.9850746268656714</v>
      </c>
      <c r="J34" s="25">
        <f t="shared" si="17"/>
        <v>2.030456852791878</v>
      </c>
      <c r="K34" s="25">
        <f t="shared" si="17"/>
        <v>2</v>
      </c>
      <c r="L34" s="25">
        <f t="shared" si="17"/>
        <v>1.4251781472684086</v>
      </c>
      <c r="M34" s="25">
        <v>1.3824884792626728</v>
      </c>
      <c r="N34" s="25">
        <f t="shared" si="17"/>
        <v>1.279317697228145</v>
      </c>
    </row>
    <row r="35" spans="1:14" ht="15" customHeight="1" x14ac:dyDescent="0.2">
      <c r="A35" s="10" t="s">
        <v>10</v>
      </c>
      <c r="B35" s="24">
        <f t="shared" si="10"/>
        <v>4.6391752577319592</v>
      </c>
      <c r="C35" s="24">
        <f t="shared" ref="C35:N35" si="18">C14/C$5*100</f>
        <v>4.7858942065491181</v>
      </c>
      <c r="D35" s="24">
        <f t="shared" si="18"/>
        <v>4.6798029556650249</v>
      </c>
      <c r="E35" s="24">
        <f t="shared" si="18"/>
        <v>4.1666666666666661</v>
      </c>
      <c r="F35" s="24">
        <f t="shared" si="18"/>
        <v>3.2828282828282833</v>
      </c>
      <c r="G35" s="24">
        <f t="shared" si="18"/>
        <v>3.1578947368421053</v>
      </c>
      <c r="H35" s="24">
        <f t="shared" si="18"/>
        <v>3.183023872679045</v>
      </c>
      <c r="I35" s="25">
        <f t="shared" si="18"/>
        <v>3.233830845771144</v>
      </c>
      <c r="J35" s="25">
        <f t="shared" si="18"/>
        <v>3.5532994923857872</v>
      </c>
      <c r="K35" s="25">
        <f t="shared" si="18"/>
        <v>4.25</v>
      </c>
      <c r="L35" s="25">
        <f t="shared" si="18"/>
        <v>3.3254156769596199</v>
      </c>
      <c r="M35" s="25">
        <v>3.6866359447004609</v>
      </c>
      <c r="N35" s="25">
        <f t="shared" si="18"/>
        <v>3.8379530916844353</v>
      </c>
    </row>
    <row r="36" spans="1:14" ht="15" customHeight="1" x14ac:dyDescent="0.2">
      <c r="A36" s="10" t="s">
        <v>11</v>
      </c>
      <c r="B36" s="24">
        <f t="shared" si="10"/>
        <v>2.5773195876288657</v>
      </c>
      <c r="C36" s="24">
        <f t="shared" ref="C36:N36" si="19">C15/C$5*100</f>
        <v>2.770780856423174</v>
      </c>
      <c r="D36" s="24">
        <f t="shared" si="19"/>
        <v>2.7093596059113301</v>
      </c>
      <c r="E36" s="24">
        <f t="shared" si="19"/>
        <v>2.34375</v>
      </c>
      <c r="F36" s="24">
        <f t="shared" si="19"/>
        <v>2.5252525252525251</v>
      </c>
      <c r="G36" s="24">
        <f t="shared" si="19"/>
        <v>2.3684210526315792</v>
      </c>
      <c r="H36" s="24">
        <f t="shared" si="19"/>
        <v>2.6525198938992043</v>
      </c>
      <c r="I36" s="25">
        <f t="shared" si="19"/>
        <v>2.7363184079601992</v>
      </c>
      <c r="J36" s="25">
        <f t="shared" si="19"/>
        <v>2.7918781725888326</v>
      </c>
      <c r="K36" s="25">
        <f t="shared" si="19"/>
        <v>2</v>
      </c>
      <c r="L36" s="25">
        <f t="shared" si="19"/>
        <v>2.1377672209026128</v>
      </c>
      <c r="M36" s="25">
        <v>2.3041474654377883</v>
      </c>
      <c r="N36" s="25">
        <f t="shared" si="19"/>
        <v>2.5586353944562901</v>
      </c>
    </row>
    <row r="37" spans="1:14" ht="15" customHeight="1" x14ac:dyDescent="0.2">
      <c r="A37" s="10" t="s">
        <v>12</v>
      </c>
      <c r="B37" s="24">
        <f t="shared" si="10"/>
        <v>17.010309278350515</v>
      </c>
      <c r="C37" s="24">
        <f t="shared" ref="C37:N37" si="20">C16/C$5*100</f>
        <v>17.632241813602015</v>
      </c>
      <c r="D37" s="24">
        <f t="shared" si="20"/>
        <v>17.487684729064039</v>
      </c>
      <c r="E37" s="24">
        <f t="shared" si="20"/>
        <v>17.96875</v>
      </c>
      <c r="F37" s="24">
        <f t="shared" si="20"/>
        <v>20.202020202020201</v>
      </c>
      <c r="G37" s="24">
        <f t="shared" si="20"/>
        <v>20.526315789473685</v>
      </c>
      <c r="H37" s="24">
        <f t="shared" si="20"/>
        <v>18.037135278514587</v>
      </c>
      <c r="I37" s="25">
        <f t="shared" si="20"/>
        <v>18.656716417910449</v>
      </c>
      <c r="J37" s="25">
        <f t="shared" si="20"/>
        <v>18.527918781725887</v>
      </c>
      <c r="K37" s="25">
        <f t="shared" si="20"/>
        <v>17.5</v>
      </c>
      <c r="L37" s="25">
        <f t="shared" si="20"/>
        <v>16.864608076009503</v>
      </c>
      <c r="M37" s="25">
        <v>17.972350230414747</v>
      </c>
      <c r="N37" s="25">
        <f t="shared" si="20"/>
        <v>18.976545842217483</v>
      </c>
    </row>
    <row r="38" spans="1:14" ht="15" customHeight="1" x14ac:dyDescent="0.2">
      <c r="A38" s="10" t="s">
        <v>13</v>
      </c>
      <c r="B38" s="24">
        <f t="shared" si="10"/>
        <v>3.608247422680412</v>
      </c>
      <c r="C38" s="24">
        <f t="shared" ref="C38:N38" si="21">C17/C$5*100</f>
        <v>2.770780856423174</v>
      </c>
      <c r="D38" s="24">
        <f t="shared" si="21"/>
        <v>3.9408866995073892</v>
      </c>
      <c r="E38" s="24">
        <f t="shared" si="21"/>
        <v>4.4270833333333339</v>
      </c>
      <c r="F38" s="24">
        <f t="shared" si="21"/>
        <v>4.5454545454545459</v>
      </c>
      <c r="G38" s="24">
        <f t="shared" si="21"/>
        <v>4.7368421052631584</v>
      </c>
      <c r="H38" s="24">
        <f t="shared" si="21"/>
        <v>5.3050397877984086</v>
      </c>
      <c r="I38" s="25">
        <f t="shared" si="21"/>
        <v>3.9800995024875623</v>
      </c>
      <c r="J38" s="25">
        <f t="shared" si="21"/>
        <v>3.8071065989847721</v>
      </c>
      <c r="K38" s="25">
        <f t="shared" si="21"/>
        <v>4.25</v>
      </c>
      <c r="L38" s="25">
        <f t="shared" si="21"/>
        <v>4.513064133016627</v>
      </c>
      <c r="M38" s="25">
        <v>4.3778801843317972</v>
      </c>
      <c r="N38" s="25">
        <f t="shared" si="21"/>
        <v>4.9040511727078888</v>
      </c>
    </row>
    <row r="39" spans="1:14" ht="15" customHeight="1" x14ac:dyDescent="0.2">
      <c r="A39" s="10" t="s">
        <v>14</v>
      </c>
      <c r="B39" s="24">
        <f t="shared" si="10"/>
        <v>5.4123711340206189</v>
      </c>
      <c r="C39" s="24">
        <f t="shared" ref="C39:N39" si="22">C18/C$5*100</f>
        <v>5.2896725440806041</v>
      </c>
      <c r="D39" s="24">
        <f t="shared" si="22"/>
        <v>3.9408866995073892</v>
      </c>
      <c r="E39" s="24">
        <f t="shared" si="22"/>
        <v>4.6875</v>
      </c>
      <c r="F39" s="24">
        <f t="shared" si="22"/>
        <v>4.7979797979797976</v>
      </c>
      <c r="G39" s="24">
        <f t="shared" si="22"/>
        <v>4.2105263157894735</v>
      </c>
      <c r="H39" s="24">
        <f t="shared" si="22"/>
        <v>3.978779840848806</v>
      </c>
      <c r="I39" s="25">
        <f t="shared" si="22"/>
        <v>4.4776119402985071</v>
      </c>
      <c r="J39" s="25">
        <f t="shared" si="22"/>
        <v>5.8375634517766501</v>
      </c>
      <c r="K39" s="25">
        <f t="shared" si="22"/>
        <v>5.25</v>
      </c>
      <c r="L39" s="25">
        <f t="shared" si="22"/>
        <v>5.225653206650831</v>
      </c>
      <c r="M39" s="25">
        <v>5.2995391705069128</v>
      </c>
      <c r="N39" s="25">
        <f t="shared" si="22"/>
        <v>5.1172707889125801</v>
      </c>
    </row>
    <row r="40" spans="1:14" ht="15" customHeight="1" x14ac:dyDescent="0.2">
      <c r="A40" s="10" t="s">
        <v>15</v>
      </c>
      <c r="B40" s="24">
        <f t="shared" si="10"/>
        <v>10.309278350515463</v>
      </c>
      <c r="C40" s="24">
        <f t="shared" ref="C40:N40" si="23">C19/C$5*100</f>
        <v>9.8236775818639792</v>
      </c>
      <c r="D40" s="24">
        <f t="shared" si="23"/>
        <v>11.576354679802956</v>
      </c>
      <c r="E40" s="24">
        <f t="shared" si="23"/>
        <v>10.9375</v>
      </c>
      <c r="F40" s="24">
        <f t="shared" si="23"/>
        <v>10.606060606060606</v>
      </c>
      <c r="G40" s="24">
        <f t="shared" si="23"/>
        <v>10</v>
      </c>
      <c r="H40" s="24">
        <f t="shared" si="23"/>
        <v>8.4880636604774526</v>
      </c>
      <c r="I40" s="25">
        <f t="shared" si="23"/>
        <v>10.199004975124378</v>
      </c>
      <c r="J40" s="25">
        <f t="shared" si="23"/>
        <v>10.913705583756345</v>
      </c>
      <c r="K40" s="25">
        <f t="shared" si="23"/>
        <v>12.25</v>
      </c>
      <c r="L40" s="25">
        <f t="shared" si="23"/>
        <v>11.63895486935867</v>
      </c>
      <c r="M40" s="25">
        <v>10.138248847926267</v>
      </c>
      <c r="N40" s="25">
        <f t="shared" si="23"/>
        <v>9.3816631130063968</v>
      </c>
    </row>
    <row r="41" spans="1:14" ht="15" customHeight="1" x14ac:dyDescent="0.2">
      <c r="A41" s="10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</row>
    <row r="42" spans="1:14" ht="15" customHeight="1" x14ac:dyDescent="0.2"/>
    <row r="43" spans="1:14" ht="15" customHeight="1" x14ac:dyDescent="0.2"/>
    <row r="44" spans="1:14" ht="15" customHeight="1" x14ac:dyDescent="0.2"/>
    <row r="45" spans="1:14" ht="15" customHeight="1" x14ac:dyDescent="0.2"/>
    <row r="46" spans="1:14" ht="15" customHeight="1" x14ac:dyDescent="0.2"/>
    <row r="47" spans="1:14" ht="15" customHeight="1" x14ac:dyDescent="0.2"/>
    <row r="48" spans="1:14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11">
    <mergeCell ref="A1:L1"/>
    <mergeCell ref="P1:Y1"/>
    <mergeCell ref="P2:Q3"/>
    <mergeCell ref="S2:U2"/>
    <mergeCell ref="W2:Y2"/>
    <mergeCell ref="S3:S4"/>
    <mergeCell ref="T3:T4"/>
    <mergeCell ref="U3:U4"/>
    <mergeCell ref="W3:W4"/>
    <mergeCell ref="X3:X4"/>
    <mergeCell ref="Y3:Y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" style="38" customWidth="1"/>
    <col min="32" max="16384" width="9.140625" style="38"/>
  </cols>
  <sheetData>
    <row r="1" spans="1:32" s="40" customFormat="1" ht="18.75" customHeight="1" x14ac:dyDescent="0.25">
      <c r="A1" s="39" t="s">
        <v>337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58</v>
      </c>
      <c r="U4" s="213"/>
      <c r="V4" s="213"/>
      <c r="W4" s="213"/>
      <c r="X4" s="213"/>
      <c r="Y4" s="216"/>
      <c r="Z4" s="213" t="s">
        <v>23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22">
        <v>2018</v>
      </c>
      <c r="D5" s="122">
        <v>2019</v>
      </c>
      <c r="E5" s="157">
        <v>2020</v>
      </c>
      <c r="F5" s="187">
        <v>2021</v>
      </c>
      <c r="G5" s="157">
        <v>2022</v>
      </c>
      <c r="H5" s="96">
        <v>2017</v>
      </c>
      <c r="I5" s="110">
        <v>2018</v>
      </c>
      <c r="J5" s="110">
        <v>2019</v>
      </c>
      <c r="K5" s="157">
        <v>2020</v>
      </c>
      <c r="L5" s="187">
        <v>2021</v>
      </c>
      <c r="M5" s="157">
        <v>2022</v>
      </c>
      <c r="N5" s="96">
        <v>2017</v>
      </c>
      <c r="O5" s="110">
        <v>2018</v>
      </c>
      <c r="P5" s="110">
        <v>2019</v>
      </c>
      <c r="Q5" s="157">
        <v>2020</v>
      </c>
      <c r="R5" s="187">
        <v>2021</v>
      </c>
      <c r="S5" s="157">
        <v>2022</v>
      </c>
      <c r="T5" s="96">
        <v>2017</v>
      </c>
      <c r="U5" s="157">
        <v>2018</v>
      </c>
      <c r="V5" s="157">
        <v>2019</v>
      </c>
      <c r="W5" s="157">
        <v>2020</v>
      </c>
      <c r="X5" s="50">
        <v>2021</v>
      </c>
      <c r="Y5" s="97">
        <v>2022</v>
      </c>
      <c r="Z5" s="93">
        <v>2017</v>
      </c>
      <c r="AA5" s="110">
        <v>2018</v>
      </c>
      <c r="AB5" s="110">
        <v>2019</v>
      </c>
      <c r="AC5" s="157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402</v>
      </c>
      <c r="C6" s="5">
        <v>394</v>
      </c>
      <c r="D6" s="5">
        <v>400</v>
      </c>
      <c r="E6" s="5">
        <v>421</v>
      </c>
      <c r="F6" s="5">
        <v>434</v>
      </c>
      <c r="G6" s="5">
        <v>469</v>
      </c>
      <c r="H6" s="98">
        <v>92</v>
      </c>
      <c r="I6" s="5">
        <v>68</v>
      </c>
      <c r="J6" s="5">
        <v>71</v>
      </c>
      <c r="K6" s="5">
        <v>69</v>
      </c>
      <c r="L6" s="5">
        <v>67</v>
      </c>
      <c r="M6" s="5">
        <v>75</v>
      </c>
      <c r="N6" s="98">
        <v>200</v>
      </c>
      <c r="O6" s="5">
        <v>204</v>
      </c>
      <c r="P6" s="5">
        <v>203</v>
      </c>
      <c r="Q6" s="5">
        <v>219</v>
      </c>
      <c r="R6" s="5">
        <v>236</v>
      </c>
      <c r="S6" s="5">
        <v>242</v>
      </c>
      <c r="T6" s="98">
        <v>85</v>
      </c>
      <c r="U6" s="5">
        <v>96</v>
      </c>
      <c r="V6" s="5">
        <v>99</v>
      </c>
      <c r="W6" s="5">
        <v>103</v>
      </c>
      <c r="X6" s="6">
        <v>100</v>
      </c>
      <c r="Y6" s="99">
        <v>119</v>
      </c>
      <c r="Z6" s="94">
        <v>25</v>
      </c>
      <c r="AA6" s="6">
        <v>26</v>
      </c>
      <c r="AB6" s="6">
        <v>27</v>
      </c>
      <c r="AC6" s="6">
        <v>30</v>
      </c>
      <c r="AD6" s="6">
        <v>31</v>
      </c>
      <c r="AE6" s="6">
        <v>33</v>
      </c>
    </row>
    <row r="7" spans="1:32" ht="15" customHeight="1" x14ac:dyDescent="0.2">
      <c r="A7" s="7" t="s">
        <v>2</v>
      </c>
      <c r="B7" s="100">
        <v>138</v>
      </c>
      <c r="C7" s="8">
        <v>127</v>
      </c>
      <c r="D7" s="8">
        <v>127</v>
      </c>
      <c r="E7" s="8">
        <v>139</v>
      </c>
      <c r="F7" s="8">
        <v>140</v>
      </c>
      <c r="G7" s="8">
        <v>141</v>
      </c>
      <c r="H7" s="100">
        <v>24</v>
      </c>
      <c r="I7" s="8">
        <v>22</v>
      </c>
      <c r="J7" s="8">
        <v>25</v>
      </c>
      <c r="K7" s="8">
        <v>23</v>
      </c>
      <c r="L7" s="8">
        <v>21</v>
      </c>
      <c r="M7" s="8">
        <v>32</v>
      </c>
      <c r="N7" s="100">
        <v>77</v>
      </c>
      <c r="O7" s="8">
        <v>68</v>
      </c>
      <c r="P7" s="8">
        <v>66</v>
      </c>
      <c r="Q7" s="8">
        <v>74</v>
      </c>
      <c r="R7" s="8">
        <v>76</v>
      </c>
      <c r="S7" s="8">
        <v>66</v>
      </c>
      <c r="T7" s="100">
        <v>28</v>
      </c>
      <c r="U7" s="8">
        <v>29</v>
      </c>
      <c r="V7" s="8">
        <v>28</v>
      </c>
      <c r="W7" s="8">
        <v>31</v>
      </c>
      <c r="X7" s="9">
        <v>34</v>
      </c>
      <c r="Y7" s="101">
        <v>32</v>
      </c>
      <c r="Z7" s="95">
        <v>9</v>
      </c>
      <c r="AA7" s="9">
        <v>8</v>
      </c>
      <c r="AB7" s="9">
        <v>8</v>
      </c>
      <c r="AC7" s="9">
        <v>11</v>
      </c>
      <c r="AD7" s="9">
        <v>9</v>
      </c>
      <c r="AE7" s="9">
        <v>11</v>
      </c>
    </row>
    <row r="8" spans="1:32" ht="15" customHeight="1" x14ac:dyDescent="0.2">
      <c r="A8" s="10" t="s">
        <v>3</v>
      </c>
      <c r="B8" s="100">
        <v>32</v>
      </c>
      <c r="C8" s="8">
        <v>33</v>
      </c>
      <c r="D8" s="8">
        <v>37</v>
      </c>
      <c r="E8" s="8">
        <v>40</v>
      </c>
      <c r="F8" s="8">
        <v>37</v>
      </c>
      <c r="G8" s="8">
        <v>45</v>
      </c>
      <c r="H8" s="100">
        <v>9</v>
      </c>
      <c r="I8" s="8">
        <v>5</v>
      </c>
      <c r="J8" s="8">
        <v>9</v>
      </c>
      <c r="K8" s="8">
        <v>8</v>
      </c>
      <c r="L8" s="8">
        <v>3</v>
      </c>
      <c r="M8" s="8">
        <v>3</v>
      </c>
      <c r="N8" s="100">
        <v>14</v>
      </c>
      <c r="O8" s="8">
        <v>17</v>
      </c>
      <c r="P8" s="8">
        <v>16</v>
      </c>
      <c r="Q8" s="8">
        <v>14</v>
      </c>
      <c r="R8" s="8">
        <v>17</v>
      </c>
      <c r="S8" s="8">
        <v>22</v>
      </c>
      <c r="T8" s="100">
        <v>5</v>
      </c>
      <c r="U8" s="8">
        <v>7</v>
      </c>
      <c r="V8" s="8">
        <v>8</v>
      </c>
      <c r="W8" s="8">
        <v>13</v>
      </c>
      <c r="X8" s="9">
        <v>12</v>
      </c>
      <c r="Y8" s="101">
        <v>14</v>
      </c>
      <c r="Z8" s="95">
        <v>4</v>
      </c>
      <c r="AA8" s="9">
        <v>4</v>
      </c>
      <c r="AB8" s="9">
        <v>4</v>
      </c>
      <c r="AC8" s="9">
        <v>5</v>
      </c>
      <c r="AD8" s="9">
        <v>5</v>
      </c>
      <c r="AE8" s="9">
        <v>6</v>
      </c>
    </row>
    <row r="9" spans="1:32" ht="15" customHeight="1" x14ac:dyDescent="0.2">
      <c r="A9" s="10" t="s">
        <v>4</v>
      </c>
      <c r="B9" s="100">
        <v>10</v>
      </c>
      <c r="C9" s="8">
        <v>8</v>
      </c>
      <c r="D9" s="8">
        <v>9</v>
      </c>
      <c r="E9" s="8">
        <v>10</v>
      </c>
      <c r="F9" s="8">
        <v>11</v>
      </c>
      <c r="G9" s="8">
        <v>14</v>
      </c>
      <c r="H9" s="100">
        <v>4</v>
      </c>
      <c r="I9" s="8">
        <v>2</v>
      </c>
      <c r="J9" s="8">
        <v>1</v>
      </c>
      <c r="K9" s="8">
        <v>2</v>
      </c>
      <c r="L9" s="8">
        <v>1</v>
      </c>
      <c r="M9" s="8">
        <v>3</v>
      </c>
      <c r="N9" s="100">
        <v>6</v>
      </c>
      <c r="O9" s="8">
        <v>5</v>
      </c>
      <c r="P9" s="8">
        <v>8</v>
      </c>
      <c r="Q9" s="8">
        <v>7</v>
      </c>
      <c r="R9" s="8">
        <v>10</v>
      </c>
      <c r="S9" s="8">
        <v>11</v>
      </c>
      <c r="T9" s="100" t="s">
        <v>64</v>
      </c>
      <c r="U9" s="8">
        <v>1</v>
      </c>
      <c r="V9" s="8" t="s">
        <v>64</v>
      </c>
      <c r="W9" s="8">
        <v>1</v>
      </c>
      <c r="X9" s="9" t="s">
        <v>64</v>
      </c>
      <c r="Y9" s="101" t="s">
        <v>64</v>
      </c>
      <c r="Z9" s="95" t="s">
        <v>64</v>
      </c>
      <c r="AA9" s="9" t="s">
        <v>64</v>
      </c>
      <c r="AB9" s="9" t="s">
        <v>64</v>
      </c>
      <c r="AC9" s="9" t="s">
        <v>64</v>
      </c>
      <c r="AD9" s="9" t="s">
        <v>64</v>
      </c>
      <c r="AE9" s="9" t="s">
        <v>64</v>
      </c>
    </row>
    <row r="10" spans="1:32" ht="15" customHeight="1" x14ac:dyDescent="0.2">
      <c r="A10" s="10" t="s">
        <v>5</v>
      </c>
      <c r="B10" s="100">
        <v>14</v>
      </c>
      <c r="C10" s="8">
        <v>14</v>
      </c>
      <c r="D10" s="8">
        <v>15</v>
      </c>
      <c r="E10" s="8">
        <v>21</v>
      </c>
      <c r="F10" s="8">
        <v>25</v>
      </c>
      <c r="G10" s="8">
        <v>27</v>
      </c>
      <c r="H10" s="100">
        <v>4</v>
      </c>
      <c r="I10" s="8">
        <v>3</v>
      </c>
      <c r="J10" s="8">
        <v>3</v>
      </c>
      <c r="K10" s="8">
        <v>2</v>
      </c>
      <c r="L10" s="8">
        <v>3</v>
      </c>
      <c r="M10" s="8">
        <v>4</v>
      </c>
      <c r="N10" s="100">
        <v>5</v>
      </c>
      <c r="O10" s="8">
        <v>5</v>
      </c>
      <c r="P10" s="8">
        <v>6</v>
      </c>
      <c r="Q10" s="8">
        <v>14</v>
      </c>
      <c r="R10" s="8">
        <v>14</v>
      </c>
      <c r="S10" s="8">
        <v>12</v>
      </c>
      <c r="T10" s="100">
        <v>3</v>
      </c>
      <c r="U10" s="8">
        <v>3</v>
      </c>
      <c r="V10" s="8">
        <v>3</v>
      </c>
      <c r="W10" s="8">
        <v>1</v>
      </c>
      <c r="X10" s="9">
        <v>3</v>
      </c>
      <c r="Y10" s="101">
        <v>7</v>
      </c>
      <c r="Z10" s="95">
        <v>2</v>
      </c>
      <c r="AA10" s="9">
        <v>3</v>
      </c>
      <c r="AB10" s="9">
        <v>3</v>
      </c>
      <c r="AC10" s="9">
        <v>4</v>
      </c>
      <c r="AD10" s="9">
        <v>5</v>
      </c>
      <c r="AE10" s="9">
        <v>4</v>
      </c>
    </row>
    <row r="11" spans="1:32" ht="15" customHeight="1" x14ac:dyDescent="0.2">
      <c r="A11" s="10" t="s">
        <v>6</v>
      </c>
      <c r="B11" s="100" t="s">
        <v>64</v>
      </c>
      <c r="C11" s="8">
        <v>1</v>
      </c>
      <c r="D11" s="8">
        <v>1</v>
      </c>
      <c r="E11" s="8" t="s">
        <v>64</v>
      </c>
      <c r="F11" s="8">
        <v>1</v>
      </c>
      <c r="G11" s="8">
        <v>1</v>
      </c>
      <c r="H11" s="100" t="s">
        <v>64</v>
      </c>
      <c r="I11" s="8" t="s">
        <v>64</v>
      </c>
      <c r="J11" s="8" t="s">
        <v>64</v>
      </c>
      <c r="K11" s="8" t="s">
        <v>64</v>
      </c>
      <c r="L11" s="8" t="s">
        <v>64</v>
      </c>
      <c r="M11" s="8" t="s">
        <v>64</v>
      </c>
      <c r="N11" s="100" t="s">
        <v>64</v>
      </c>
      <c r="O11" s="8">
        <v>1</v>
      </c>
      <c r="P11" s="8">
        <v>1</v>
      </c>
      <c r="Q11" s="8" t="s">
        <v>64</v>
      </c>
      <c r="R11" s="8">
        <v>1</v>
      </c>
      <c r="S11" s="8" t="s">
        <v>64</v>
      </c>
      <c r="T11" s="100" t="s">
        <v>64</v>
      </c>
      <c r="U11" s="8" t="s">
        <v>64</v>
      </c>
      <c r="V11" s="8" t="s">
        <v>64</v>
      </c>
      <c r="W11" s="8" t="s">
        <v>64</v>
      </c>
      <c r="X11" s="9" t="s">
        <v>64</v>
      </c>
      <c r="Y11" s="101">
        <v>1</v>
      </c>
      <c r="Z11" s="95" t="s">
        <v>64</v>
      </c>
      <c r="AA11" s="9" t="s">
        <v>64</v>
      </c>
      <c r="AB11" s="9" t="s">
        <v>64</v>
      </c>
      <c r="AC11" s="9" t="s">
        <v>64</v>
      </c>
      <c r="AD11" s="9" t="s">
        <v>64</v>
      </c>
      <c r="AE11" s="9" t="s">
        <v>64</v>
      </c>
    </row>
    <row r="12" spans="1:32" ht="15" customHeight="1" x14ac:dyDescent="0.2">
      <c r="A12" s="10" t="s">
        <v>7</v>
      </c>
      <c r="B12" s="100">
        <v>8</v>
      </c>
      <c r="C12" s="8">
        <v>8</v>
      </c>
      <c r="D12" s="8">
        <v>6</v>
      </c>
      <c r="E12" s="8">
        <v>4</v>
      </c>
      <c r="F12" s="8">
        <v>6</v>
      </c>
      <c r="G12" s="8">
        <v>7</v>
      </c>
      <c r="H12" s="100">
        <v>3</v>
      </c>
      <c r="I12" s="8">
        <v>2</v>
      </c>
      <c r="J12" s="8">
        <v>2</v>
      </c>
      <c r="K12" s="8">
        <v>1</v>
      </c>
      <c r="L12" s="8">
        <v>3</v>
      </c>
      <c r="M12" s="8">
        <v>1</v>
      </c>
      <c r="N12" s="100">
        <v>3</v>
      </c>
      <c r="O12" s="8">
        <v>4</v>
      </c>
      <c r="P12" s="8">
        <v>2</v>
      </c>
      <c r="Q12" s="8">
        <v>1</v>
      </c>
      <c r="R12" s="8">
        <v>2</v>
      </c>
      <c r="S12" s="8">
        <v>4</v>
      </c>
      <c r="T12" s="100">
        <v>2</v>
      </c>
      <c r="U12" s="8">
        <v>1</v>
      </c>
      <c r="V12" s="8">
        <v>1</v>
      </c>
      <c r="W12" s="8">
        <v>1</v>
      </c>
      <c r="X12" s="9" t="s">
        <v>64</v>
      </c>
      <c r="Y12" s="101">
        <v>1</v>
      </c>
      <c r="Z12" s="95" t="s">
        <v>64</v>
      </c>
      <c r="AA12" s="9">
        <v>1</v>
      </c>
      <c r="AB12" s="9">
        <v>1</v>
      </c>
      <c r="AC12" s="9">
        <v>1</v>
      </c>
      <c r="AD12" s="9">
        <v>1</v>
      </c>
      <c r="AE12" s="9">
        <v>1</v>
      </c>
    </row>
    <row r="13" spans="1:32" ht="15" customHeight="1" x14ac:dyDescent="0.2">
      <c r="A13" s="10" t="s">
        <v>8</v>
      </c>
      <c r="B13" s="100">
        <v>14</v>
      </c>
      <c r="C13" s="8">
        <v>16</v>
      </c>
      <c r="D13" s="8">
        <v>15</v>
      </c>
      <c r="E13" s="8">
        <v>17</v>
      </c>
      <c r="F13" s="8">
        <v>18</v>
      </c>
      <c r="G13" s="8">
        <v>18</v>
      </c>
      <c r="H13" s="100">
        <v>3</v>
      </c>
      <c r="I13" s="8">
        <v>1</v>
      </c>
      <c r="J13" s="8" t="s">
        <v>64</v>
      </c>
      <c r="K13" s="8">
        <v>1</v>
      </c>
      <c r="L13" s="8">
        <v>2</v>
      </c>
      <c r="M13" s="8">
        <v>3</v>
      </c>
      <c r="N13" s="100">
        <v>6</v>
      </c>
      <c r="O13" s="8">
        <v>9</v>
      </c>
      <c r="P13" s="8">
        <v>7</v>
      </c>
      <c r="Q13" s="8">
        <v>11</v>
      </c>
      <c r="R13" s="8">
        <v>11</v>
      </c>
      <c r="S13" s="8">
        <v>11</v>
      </c>
      <c r="T13" s="100">
        <v>4</v>
      </c>
      <c r="U13" s="8">
        <v>5</v>
      </c>
      <c r="V13" s="8">
        <v>7</v>
      </c>
      <c r="W13" s="8">
        <v>4</v>
      </c>
      <c r="X13" s="9">
        <v>4</v>
      </c>
      <c r="Y13" s="101">
        <v>3</v>
      </c>
      <c r="Z13" s="95">
        <v>1</v>
      </c>
      <c r="AA13" s="9">
        <v>1</v>
      </c>
      <c r="AB13" s="9">
        <v>1</v>
      </c>
      <c r="AC13" s="9">
        <v>1</v>
      </c>
      <c r="AD13" s="9">
        <v>1</v>
      </c>
      <c r="AE13" s="9">
        <v>1</v>
      </c>
    </row>
    <row r="14" spans="1:32" ht="15" customHeight="1" x14ac:dyDescent="0.2">
      <c r="A14" s="10" t="s">
        <v>9</v>
      </c>
      <c r="B14" s="100">
        <v>12</v>
      </c>
      <c r="C14" s="8">
        <v>8</v>
      </c>
      <c r="D14" s="8">
        <v>8</v>
      </c>
      <c r="E14" s="8">
        <v>6</v>
      </c>
      <c r="F14" s="8">
        <v>6</v>
      </c>
      <c r="G14" s="8">
        <v>6</v>
      </c>
      <c r="H14" s="100">
        <v>3</v>
      </c>
      <c r="I14" s="8">
        <v>1</v>
      </c>
      <c r="J14" s="8" t="s">
        <v>64</v>
      </c>
      <c r="K14" s="8">
        <v>2</v>
      </c>
      <c r="L14" s="8">
        <v>2</v>
      </c>
      <c r="M14" s="8">
        <v>1</v>
      </c>
      <c r="N14" s="100">
        <v>4</v>
      </c>
      <c r="O14" s="8">
        <v>1</v>
      </c>
      <c r="P14" s="8">
        <v>3</v>
      </c>
      <c r="Q14" s="8">
        <v>1</v>
      </c>
      <c r="R14" s="8">
        <v>1</v>
      </c>
      <c r="S14" s="8">
        <v>2</v>
      </c>
      <c r="T14" s="100">
        <v>5</v>
      </c>
      <c r="U14" s="8">
        <v>6</v>
      </c>
      <c r="V14" s="8">
        <v>5</v>
      </c>
      <c r="W14" s="8">
        <v>3</v>
      </c>
      <c r="X14" s="9">
        <v>3</v>
      </c>
      <c r="Y14" s="101">
        <v>3</v>
      </c>
      <c r="Z14" s="95" t="s">
        <v>64</v>
      </c>
      <c r="AA14" s="9" t="s">
        <v>64</v>
      </c>
      <c r="AB14" s="9" t="s">
        <v>64</v>
      </c>
      <c r="AC14" s="9" t="s">
        <v>64</v>
      </c>
      <c r="AD14" s="9" t="s">
        <v>64</v>
      </c>
      <c r="AE14" s="9" t="s">
        <v>64</v>
      </c>
    </row>
    <row r="15" spans="1:32" ht="15" customHeight="1" x14ac:dyDescent="0.2">
      <c r="A15" s="10" t="s">
        <v>10</v>
      </c>
      <c r="B15" s="100">
        <v>13</v>
      </c>
      <c r="C15" s="8">
        <v>14</v>
      </c>
      <c r="D15" s="8">
        <v>17</v>
      </c>
      <c r="E15" s="8">
        <v>14</v>
      </c>
      <c r="F15" s="8">
        <v>16</v>
      </c>
      <c r="G15" s="8">
        <v>18</v>
      </c>
      <c r="H15" s="100">
        <v>2</v>
      </c>
      <c r="I15" s="8">
        <v>2</v>
      </c>
      <c r="J15" s="8">
        <v>2</v>
      </c>
      <c r="K15" s="8" t="s">
        <v>64</v>
      </c>
      <c r="L15" s="8">
        <v>5</v>
      </c>
      <c r="M15" s="8">
        <v>4</v>
      </c>
      <c r="N15" s="100">
        <v>5</v>
      </c>
      <c r="O15" s="8">
        <v>6</v>
      </c>
      <c r="P15" s="8">
        <v>8</v>
      </c>
      <c r="Q15" s="8">
        <v>8</v>
      </c>
      <c r="R15" s="8">
        <v>6</v>
      </c>
      <c r="S15" s="8">
        <v>7</v>
      </c>
      <c r="T15" s="100">
        <v>5</v>
      </c>
      <c r="U15" s="8">
        <v>5</v>
      </c>
      <c r="V15" s="8">
        <v>5</v>
      </c>
      <c r="W15" s="8">
        <v>5</v>
      </c>
      <c r="X15" s="9">
        <v>3</v>
      </c>
      <c r="Y15" s="101">
        <v>5</v>
      </c>
      <c r="Z15" s="95">
        <v>1</v>
      </c>
      <c r="AA15" s="9">
        <v>1</v>
      </c>
      <c r="AB15" s="9">
        <v>2</v>
      </c>
      <c r="AC15" s="9">
        <v>1</v>
      </c>
      <c r="AD15" s="9">
        <v>2</v>
      </c>
      <c r="AE15" s="9">
        <v>2</v>
      </c>
    </row>
    <row r="16" spans="1:32" ht="15" customHeight="1" x14ac:dyDescent="0.2">
      <c r="A16" s="10" t="s">
        <v>11</v>
      </c>
      <c r="B16" s="100">
        <v>11</v>
      </c>
      <c r="C16" s="8">
        <v>11</v>
      </c>
      <c r="D16" s="8">
        <v>8</v>
      </c>
      <c r="E16" s="8">
        <v>9</v>
      </c>
      <c r="F16" s="8">
        <v>10</v>
      </c>
      <c r="G16" s="8">
        <v>12</v>
      </c>
      <c r="H16" s="100">
        <v>1</v>
      </c>
      <c r="I16" s="8">
        <v>1</v>
      </c>
      <c r="J16" s="8" t="s">
        <v>64</v>
      </c>
      <c r="K16" s="8" t="s">
        <v>64</v>
      </c>
      <c r="L16" s="8">
        <v>2</v>
      </c>
      <c r="M16" s="8">
        <v>2</v>
      </c>
      <c r="N16" s="100">
        <v>8</v>
      </c>
      <c r="O16" s="8">
        <v>6</v>
      </c>
      <c r="P16" s="8">
        <v>6</v>
      </c>
      <c r="Q16" s="8">
        <v>6</v>
      </c>
      <c r="R16" s="8">
        <v>4</v>
      </c>
      <c r="S16" s="8">
        <v>4</v>
      </c>
      <c r="T16" s="100">
        <v>1</v>
      </c>
      <c r="U16" s="8">
        <v>3</v>
      </c>
      <c r="V16" s="8">
        <v>2</v>
      </c>
      <c r="W16" s="8">
        <v>2</v>
      </c>
      <c r="X16" s="9">
        <v>3</v>
      </c>
      <c r="Y16" s="101">
        <v>5</v>
      </c>
      <c r="Z16" s="95">
        <v>1</v>
      </c>
      <c r="AA16" s="9">
        <v>1</v>
      </c>
      <c r="AB16" s="9" t="s">
        <v>64</v>
      </c>
      <c r="AC16" s="9">
        <v>1</v>
      </c>
      <c r="AD16" s="9">
        <v>1</v>
      </c>
      <c r="AE16" s="9">
        <v>1</v>
      </c>
    </row>
    <row r="17" spans="1:31" ht="15" customHeight="1" x14ac:dyDescent="0.2">
      <c r="A17" s="10" t="s">
        <v>12</v>
      </c>
      <c r="B17" s="100">
        <v>75</v>
      </c>
      <c r="C17" s="8">
        <v>73</v>
      </c>
      <c r="D17" s="8">
        <v>70</v>
      </c>
      <c r="E17" s="8">
        <v>71</v>
      </c>
      <c r="F17" s="8">
        <v>78</v>
      </c>
      <c r="G17" s="8">
        <v>89</v>
      </c>
      <c r="H17" s="100">
        <v>21</v>
      </c>
      <c r="I17" s="8">
        <v>12</v>
      </c>
      <c r="J17" s="8">
        <v>13</v>
      </c>
      <c r="K17" s="8">
        <v>14</v>
      </c>
      <c r="L17" s="8">
        <v>12</v>
      </c>
      <c r="M17" s="8">
        <v>15</v>
      </c>
      <c r="N17" s="100">
        <v>35</v>
      </c>
      <c r="O17" s="8">
        <v>41</v>
      </c>
      <c r="P17" s="8">
        <v>36</v>
      </c>
      <c r="Q17" s="8">
        <v>39</v>
      </c>
      <c r="R17" s="8">
        <v>49</v>
      </c>
      <c r="S17" s="8">
        <v>51</v>
      </c>
      <c r="T17" s="100">
        <v>16</v>
      </c>
      <c r="U17" s="8">
        <v>17</v>
      </c>
      <c r="V17" s="8">
        <v>16</v>
      </c>
      <c r="W17" s="8">
        <v>15</v>
      </c>
      <c r="X17" s="9">
        <v>14</v>
      </c>
      <c r="Y17" s="101">
        <v>20</v>
      </c>
      <c r="Z17" s="95">
        <v>3</v>
      </c>
      <c r="AA17" s="9">
        <v>3</v>
      </c>
      <c r="AB17" s="9">
        <v>5</v>
      </c>
      <c r="AC17" s="9">
        <v>3</v>
      </c>
      <c r="AD17" s="9">
        <v>3</v>
      </c>
      <c r="AE17" s="9">
        <v>3</v>
      </c>
    </row>
    <row r="18" spans="1:31" ht="15" customHeight="1" x14ac:dyDescent="0.2">
      <c r="A18" s="10" t="s">
        <v>13</v>
      </c>
      <c r="B18" s="100">
        <v>16</v>
      </c>
      <c r="C18" s="8">
        <v>15</v>
      </c>
      <c r="D18" s="8">
        <v>17</v>
      </c>
      <c r="E18" s="8">
        <v>19</v>
      </c>
      <c r="F18" s="8">
        <v>19</v>
      </c>
      <c r="G18" s="8">
        <v>23</v>
      </c>
      <c r="H18" s="100">
        <v>4</v>
      </c>
      <c r="I18" s="8">
        <v>2</v>
      </c>
      <c r="J18" s="8">
        <v>1</v>
      </c>
      <c r="K18" s="8">
        <v>2</v>
      </c>
      <c r="L18" s="8">
        <v>2</v>
      </c>
      <c r="M18" s="8">
        <v>1</v>
      </c>
      <c r="N18" s="100">
        <v>8</v>
      </c>
      <c r="O18" s="8">
        <v>7</v>
      </c>
      <c r="P18" s="8">
        <v>10</v>
      </c>
      <c r="Q18" s="8">
        <v>11</v>
      </c>
      <c r="R18" s="8">
        <v>12</v>
      </c>
      <c r="S18" s="8">
        <v>14</v>
      </c>
      <c r="T18" s="100">
        <v>4</v>
      </c>
      <c r="U18" s="8">
        <v>6</v>
      </c>
      <c r="V18" s="8">
        <v>6</v>
      </c>
      <c r="W18" s="8">
        <v>6</v>
      </c>
      <c r="X18" s="9">
        <v>5</v>
      </c>
      <c r="Y18" s="101">
        <v>8</v>
      </c>
      <c r="Z18" s="95" t="s">
        <v>64</v>
      </c>
      <c r="AA18" s="9" t="s">
        <v>64</v>
      </c>
      <c r="AB18" s="9" t="s">
        <v>64</v>
      </c>
      <c r="AC18" s="9" t="s">
        <v>64</v>
      </c>
      <c r="AD18" s="9" t="s">
        <v>64</v>
      </c>
      <c r="AE18" s="9" t="s">
        <v>64</v>
      </c>
    </row>
    <row r="19" spans="1:31" ht="15" customHeight="1" x14ac:dyDescent="0.2">
      <c r="A19" s="10" t="s">
        <v>14</v>
      </c>
      <c r="B19" s="100">
        <v>18</v>
      </c>
      <c r="C19" s="8">
        <v>23</v>
      </c>
      <c r="D19" s="8">
        <v>21</v>
      </c>
      <c r="E19" s="8">
        <v>22</v>
      </c>
      <c r="F19" s="8">
        <v>23</v>
      </c>
      <c r="G19" s="8">
        <v>24</v>
      </c>
      <c r="H19" s="100">
        <v>3</v>
      </c>
      <c r="I19" s="8">
        <v>2</v>
      </c>
      <c r="J19" s="8">
        <v>2</v>
      </c>
      <c r="K19" s="8">
        <v>4</v>
      </c>
      <c r="L19" s="8">
        <v>1</v>
      </c>
      <c r="M19" s="8" t="s">
        <v>64</v>
      </c>
      <c r="N19" s="100">
        <v>6</v>
      </c>
      <c r="O19" s="8">
        <v>11</v>
      </c>
      <c r="P19" s="8">
        <v>8</v>
      </c>
      <c r="Q19" s="8">
        <v>7</v>
      </c>
      <c r="R19" s="8">
        <v>10</v>
      </c>
      <c r="S19" s="8">
        <v>11</v>
      </c>
      <c r="T19" s="100">
        <v>6</v>
      </c>
      <c r="U19" s="8">
        <v>8</v>
      </c>
      <c r="V19" s="8">
        <v>9</v>
      </c>
      <c r="W19" s="8">
        <v>9</v>
      </c>
      <c r="X19" s="9">
        <v>10</v>
      </c>
      <c r="Y19" s="101">
        <v>11</v>
      </c>
      <c r="Z19" s="95">
        <v>3</v>
      </c>
      <c r="AA19" s="9">
        <v>2</v>
      </c>
      <c r="AB19" s="9">
        <v>2</v>
      </c>
      <c r="AC19" s="9">
        <v>2</v>
      </c>
      <c r="AD19" s="9">
        <v>2</v>
      </c>
      <c r="AE19" s="9">
        <v>2</v>
      </c>
    </row>
    <row r="20" spans="1:31" ht="15" customHeight="1" x14ac:dyDescent="0.2">
      <c r="A20" s="10" t="s">
        <v>15</v>
      </c>
      <c r="B20" s="100">
        <v>41</v>
      </c>
      <c r="C20" s="8">
        <v>43</v>
      </c>
      <c r="D20" s="8">
        <v>49</v>
      </c>
      <c r="E20" s="8">
        <v>49</v>
      </c>
      <c r="F20" s="8">
        <v>44</v>
      </c>
      <c r="G20" s="8">
        <v>44</v>
      </c>
      <c r="H20" s="100">
        <v>11</v>
      </c>
      <c r="I20" s="8">
        <v>13</v>
      </c>
      <c r="J20" s="8">
        <v>13</v>
      </c>
      <c r="K20" s="8">
        <v>10</v>
      </c>
      <c r="L20" s="8">
        <v>10</v>
      </c>
      <c r="M20" s="8">
        <v>6</v>
      </c>
      <c r="N20" s="100">
        <v>23</v>
      </c>
      <c r="O20" s="8">
        <v>23</v>
      </c>
      <c r="P20" s="8">
        <v>26</v>
      </c>
      <c r="Q20" s="8">
        <v>26</v>
      </c>
      <c r="R20" s="8">
        <v>23</v>
      </c>
      <c r="S20" s="8">
        <v>27</v>
      </c>
      <c r="T20" s="100">
        <v>6</v>
      </c>
      <c r="U20" s="8">
        <v>5</v>
      </c>
      <c r="V20" s="8">
        <v>9</v>
      </c>
      <c r="W20" s="8">
        <v>12</v>
      </c>
      <c r="X20" s="9">
        <v>9</v>
      </c>
      <c r="Y20" s="101">
        <v>9</v>
      </c>
      <c r="Z20" s="95">
        <v>1</v>
      </c>
      <c r="AA20" s="9">
        <v>2</v>
      </c>
      <c r="AB20" s="9">
        <v>1</v>
      </c>
      <c r="AC20" s="9">
        <v>1</v>
      </c>
      <c r="AD20" s="9">
        <v>2</v>
      </c>
      <c r="AE20" s="9">
        <v>2</v>
      </c>
    </row>
    <row r="21" spans="1:31" ht="15" customHeight="1" x14ac:dyDescent="0.2">
      <c r="A21" s="10"/>
      <c r="B21" s="10"/>
      <c r="C21" s="10"/>
      <c r="D21" s="10"/>
      <c r="E21" s="10"/>
      <c r="F21" s="10"/>
      <c r="G21" s="10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</row>
    <row r="22" spans="1:31" ht="15" customHeight="1" x14ac:dyDescent="0.2">
      <c r="A22" s="17"/>
      <c r="B22" s="17"/>
      <c r="C22" s="17"/>
      <c r="D22" s="17"/>
      <c r="E22" s="17"/>
      <c r="F22" s="17"/>
      <c r="G22" s="17"/>
    </row>
    <row r="23" spans="1:31" s="40" customFormat="1" ht="15" customHeight="1" x14ac:dyDescent="0.25">
      <c r="A23" s="39" t="s">
        <v>338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102"/>
      <c r="AD23" s="102"/>
      <c r="AE23" s="102"/>
    </row>
    <row r="24" spans="1:31" ht="7.5" customHeight="1" x14ac:dyDescent="0.2">
      <c r="A24" s="36"/>
      <c r="B24" s="36"/>
      <c r="C24" s="36"/>
      <c r="D24" s="36"/>
      <c r="E24" s="36"/>
      <c r="F24" s="36"/>
      <c r="G24" s="36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E25" s="3" t="s">
        <v>73</v>
      </c>
    </row>
    <row r="26" spans="1:31" ht="15" customHeight="1" x14ac:dyDescent="0.2">
      <c r="A26" s="217" t="s">
        <v>38</v>
      </c>
      <c r="B26" s="212" t="s">
        <v>25</v>
      </c>
      <c r="C26" s="213"/>
      <c r="D26" s="213"/>
      <c r="E26" s="213"/>
      <c r="F26" s="213"/>
      <c r="G26" s="216"/>
      <c r="H26" s="212" t="s">
        <v>41</v>
      </c>
      <c r="I26" s="213"/>
      <c r="J26" s="213"/>
      <c r="K26" s="213"/>
      <c r="L26" s="213"/>
      <c r="M26" s="216"/>
      <c r="N26" s="212" t="s">
        <v>57</v>
      </c>
      <c r="O26" s="213"/>
      <c r="P26" s="213"/>
      <c r="Q26" s="213"/>
      <c r="R26" s="213"/>
      <c r="S26" s="216"/>
      <c r="T26" s="212" t="s">
        <v>58</v>
      </c>
      <c r="U26" s="213"/>
      <c r="V26" s="213"/>
      <c r="W26" s="213"/>
      <c r="X26" s="213"/>
      <c r="Y26" s="216"/>
      <c r="Z26" s="213" t="s">
        <v>23</v>
      </c>
      <c r="AA26" s="213"/>
      <c r="AB26" s="213"/>
      <c r="AC26" s="213"/>
      <c r="AD26" s="213"/>
      <c r="AE26" s="213"/>
    </row>
    <row r="27" spans="1:31" ht="15" customHeight="1" thickBot="1" x14ac:dyDescent="0.25">
      <c r="A27" s="218"/>
      <c r="B27" s="96">
        <v>2017</v>
      </c>
      <c r="C27" s="157">
        <v>2018</v>
      </c>
      <c r="D27" s="157">
        <v>2019</v>
      </c>
      <c r="E27" s="157">
        <v>2020</v>
      </c>
      <c r="F27" s="187">
        <v>2021</v>
      </c>
      <c r="G27" s="157">
        <v>2022</v>
      </c>
      <c r="H27" s="96">
        <v>2017</v>
      </c>
      <c r="I27" s="157">
        <v>2018</v>
      </c>
      <c r="J27" s="157">
        <v>2019</v>
      </c>
      <c r="K27" s="157">
        <v>2020</v>
      </c>
      <c r="L27" s="187">
        <v>2021</v>
      </c>
      <c r="M27" s="157">
        <v>2022</v>
      </c>
      <c r="N27" s="96">
        <v>2017</v>
      </c>
      <c r="O27" s="157">
        <v>2018</v>
      </c>
      <c r="P27" s="157">
        <v>2019</v>
      </c>
      <c r="Q27" s="157">
        <v>2020</v>
      </c>
      <c r="R27" s="187">
        <v>2021</v>
      </c>
      <c r="S27" s="157">
        <v>2022</v>
      </c>
      <c r="T27" s="96">
        <v>2017</v>
      </c>
      <c r="U27" s="157">
        <v>2018</v>
      </c>
      <c r="V27" s="157">
        <v>2019</v>
      </c>
      <c r="W27" s="157">
        <v>2020</v>
      </c>
      <c r="X27" s="50">
        <v>2021</v>
      </c>
      <c r="Y27" s="97">
        <v>2022</v>
      </c>
      <c r="Z27" s="93">
        <v>2017</v>
      </c>
      <c r="AA27" s="157">
        <v>2018</v>
      </c>
      <c r="AB27" s="157">
        <v>2019</v>
      </c>
      <c r="AC27" s="157">
        <v>2020</v>
      </c>
      <c r="AD27" s="50">
        <v>2021</v>
      </c>
      <c r="AE27" s="50">
        <v>2022</v>
      </c>
    </row>
    <row r="28" spans="1:31" ht="15" customHeight="1" x14ac:dyDescent="0.2">
      <c r="A28" s="4" t="s">
        <v>1</v>
      </c>
      <c r="B28" s="139">
        <f t="shared" ref="B28" si="0">B6/B$6*100</f>
        <v>100</v>
      </c>
      <c r="C28" s="33">
        <f t="shared" ref="C28:AE28" si="1">C6/C$6*100</f>
        <v>100</v>
      </c>
      <c r="D28" s="33">
        <f t="shared" si="1"/>
        <v>100</v>
      </c>
      <c r="E28" s="33">
        <f t="shared" si="1"/>
        <v>100</v>
      </c>
      <c r="F28" s="33">
        <f t="shared" si="1"/>
        <v>100</v>
      </c>
      <c r="G28" s="33">
        <f t="shared" si="1"/>
        <v>100</v>
      </c>
      <c r="H28" s="103">
        <f t="shared" si="1"/>
        <v>100</v>
      </c>
      <c r="I28" s="2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103">
        <f t="shared" si="1"/>
        <v>100</v>
      </c>
      <c r="O28" s="22">
        <f t="shared" si="1"/>
        <v>100</v>
      </c>
      <c r="P28" s="2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103">
        <f t="shared" si="1"/>
        <v>100</v>
      </c>
      <c r="U28" s="22">
        <f t="shared" si="1"/>
        <v>100</v>
      </c>
      <c r="V28" s="22">
        <f t="shared" si="1"/>
        <v>100</v>
      </c>
      <c r="W28" s="22">
        <f t="shared" si="1"/>
        <v>100</v>
      </c>
      <c r="X28" s="22">
        <f t="shared" si="1"/>
        <v>100</v>
      </c>
      <c r="Y28" s="104">
        <f t="shared" si="1"/>
        <v>100</v>
      </c>
      <c r="Z28" s="105">
        <f t="shared" si="1"/>
        <v>100</v>
      </c>
      <c r="AA28" s="23">
        <f t="shared" si="1"/>
        <v>100</v>
      </c>
      <c r="AB28" s="23">
        <f t="shared" si="1"/>
        <v>100</v>
      </c>
      <c r="AC28" s="23">
        <f t="shared" si="1"/>
        <v>100</v>
      </c>
      <c r="AD28" s="23">
        <f t="shared" si="1"/>
        <v>100</v>
      </c>
      <c r="AE28" s="23">
        <f t="shared" si="1"/>
        <v>100</v>
      </c>
    </row>
    <row r="29" spans="1:31" ht="15" customHeight="1" x14ac:dyDescent="0.2">
      <c r="A29" s="7" t="s">
        <v>2</v>
      </c>
      <c r="B29" s="106">
        <f t="shared" ref="B29" si="2">B7/B$6*100</f>
        <v>34.328358208955223</v>
      </c>
      <c r="C29" s="24">
        <f t="shared" ref="C29:AE29" si="3">C7/C$6*100</f>
        <v>32.233502538071065</v>
      </c>
      <c r="D29" s="24">
        <f t="shared" si="3"/>
        <v>31.75</v>
      </c>
      <c r="E29" s="24">
        <f t="shared" si="3"/>
        <v>33.016627078384801</v>
      </c>
      <c r="F29" s="24">
        <f t="shared" si="3"/>
        <v>32.258064516129032</v>
      </c>
      <c r="G29" s="24">
        <f t="shared" si="3"/>
        <v>30.06396588486141</v>
      </c>
      <c r="H29" s="106">
        <f t="shared" si="3"/>
        <v>26.086956521739129</v>
      </c>
      <c r="I29" s="24">
        <f t="shared" si="3"/>
        <v>32.352941176470587</v>
      </c>
      <c r="J29" s="24">
        <f t="shared" si="3"/>
        <v>35.2112676056338</v>
      </c>
      <c r="K29" s="24">
        <f t="shared" si="3"/>
        <v>33.333333333333329</v>
      </c>
      <c r="L29" s="24">
        <f t="shared" ref="L29" si="4">L7/L$6*100</f>
        <v>31.343283582089555</v>
      </c>
      <c r="M29" s="24">
        <f t="shared" si="3"/>
        <v>42.666666666666671</v>
      </c>
      <c r="N29" s="106">
        <f t="shared" si="3"/>
        <v>38.5</v>
      </c>
      <c r="O29" s="24">
        <f t="shared" si="3"/>
        <v>33.333333333333329</v>
      </c>
      <c r="P29" s="24">
        <f t="shared" si="3"/>
        <v>32.512315270935957</v>
      </c>
      <c r="Q29" s="24">
        <f t="shared" si="3"/>
        <v>33.789954337899545</v>
      </c>
      <c r="R29" s="24">
        <f t="shared" ref="R29" si="5">R7/R$6*100</f>
        <v>32.20338983050847</v>
      </c>
      <c r="S29" s="24">
        <f t="shared" si="3"/>
        <v>27.27272727272727</v>
      </c>
      <c r="T29" s="106">
        <f t="shared" si="3"/>
        <v>32.941176470588232</v>
      </c>
      <c r="U29" s="24">
        <f t="shared" si="3"/>
        <v>30.208333333333332</v>
      </c>
      <c r="V29" s="24">
        <f t="shared" si="3"/>
        <v>28.28282828282828</v>
      </c>
      <c r="W29" s="24">
        <f t="shared" si="3"/>
        <v>30.097087378640776</v>
      </c>
      <c r="X29" s="24">
        <f t="shared" ref="X29:X41" si="6">X7/X$6*100</f>
        <v>34</v>
      </c>
      <c r="Y29" s="107">
        <f t="shared" si="3"/>
        <v>26.890756302521009</v>
      </c>
      <c r="Z29" s="108">
        <f t="shared" si="3"/>
        <v>36</v>
      </c>
      <c r="AA29" s="25">
        <f t="shared" si="3"/>
        <v>30.76923076923077</v>
      </c>
      <c r="AB29" s="25">
        <f t="shared" si="3"/>
        <v>29.629629629629626</v>
      </c>
      <c r="AC29" s="25">
        <f t="shared" si="3"/>
        <v>36.666666666666664</v>
      </c>
      <c r="AD29" s="25">
        <f t="shared" ref="AD29:AD41" si="7">AD7/AD$6*100</f>
        <v>29.032258064516132</v>
      </c>
      <c r="AE29" s="25">
        <f t="shared" si="3"/>
        <v>33.333333333333329</v>
      </c>
    </row>
    <row r="30" spans="1:31" ht="15" customHeight="1" x14ac:dyDescent="0.2">
      <c r="A30" s="10" t="s">
        <v>3</v>
      </c>
      <c r="B30" s="106">
        <f t="shared" ref="B30" si="8">B8/B$6*100</f>
        <v>7.9601990049751246</v>
      </c>
      <c r="C30" s="24">
        <f t="shared" ref="C30:AE30" si="9">C8/C$6*100</f>
        <v>8.3756345177664979</v>
      </c>
      <c r="D30" s="24">
        <f t="shared" si="9"/>
        <v>9.25</v>
      </c>
      <c r="E30" s="24">
        <f t="shared" si="9"/>
        <v>9.5011876484560567</v>
      </c>
      <c r="F30" s="24">
        <f t="shared" si="9"/>
        <v>8.5253456221198167</v>
      </c>
      <c r="G30" s="24">
        <f t="shared" si="9"/>
        <v>9.5948827292110881</v>
      </c>
      <c r="H30" s="106">
        <f t="shared" si="9"/>
        <v>9.7826086956521738</v>
      </c>
      <c r="I30" s="24">
        <f t="shared" si="9"/>
        <v>7.3529411764705888</v>
      </c>
      <c r="J30" s="24">
        <f t="shared" si="9"/>
        <v>12.676056338028168</v>
      </c>
      <c r="K30" s="24">
        <f t="shared" si="9"/>
        <v>11.594202898550725</v>
      </c>
      <c r="L30" s="24">
        <f t="shared" ref="L30" si="10">L8/L$6*100</f>
        <v>4.4776119402985071</v>
      </c>
      <c r="M30" s="24">
        <f t="shared" si="9"/>
        <v>4</v>
      </c>
      <c r="N30" s="106">
        <f t="shared" si="9"/>
        <v>7.0000000000000009</v>
      </c>
      <c r="O30" s="24">
        <f t="shared" si="9"/>
        <v>8.3333333333333321</v>
      </c>
      <c r="P30" s="24">
        <f t="shared" si="9"/>
        <v>7.8817733990147785</v>
      </c>
      <c r="Q30" s="24">
        <f t="shared" si="9"/>
        <v>6.3926940639269407</v>
      </c>
      <c r="R30" s="24">
        <f t="shared" ref="R30" si="11">R8/R$6*100</f>
        <v>7.2033898305084749</v>
      </c>
      <c r="S30" s="24">
        <f t="shared" si="9"/>
        <v>9.0909090909090917</v>
      </c>
      <c r="T30" s="106">
        <f t="shared" si="9"/>
        <v>5.8823529411764701</v>
      </c>
      <c r="U30" s="24">
        <f t="shared" si="9"/>
        <v>7.291666666666667</v>
      </c>
      <c r="V30" s="24">
        <f t="shared" si="9"/>
        <v>8.0808080808080813</v>
      </c>
      <c r="W30" s="24">
        <f t="shared" si="9"/>
        <v>12.621359223300971</v>
      </c>
      <c r="X30" s="24">
        <f t="shared" ref="X30:X42" si="12">X8/X$6*100</f>
        <v>12</v>
      </c>
      <c r="Y30" s="107">
        <f t="shared" si="9"/>
        <v>11.76470588235294</v>
      </c>
      <c r="Z30" s="108">
        <f t="shared" si="9"/>
        <v>16</v>
      </c>
      <c r="AA30" s="25">
        <f t="shared" si="9"/>
        <v>15.384615384615385</v>
      </c>
      <c r="AB30" s="25">
        <f t="shared" si="9"/>
        <v>14.814814814814813</v>
      </c>
      <c r="AC30" s="25">
        <f t="shared" si="9"/>
        <v>16.666666666666664</v>
      </c>
      <c r="AD30" s="25">
        <f t="shared" ref="AD30:AD42" si="13">AD8/AD$6*100</f>
        <v>16.129032258064516</v>
      </c>
      <c r="AE30" s="25">
        <f t="shared" si="9"/>
        <v>18.181818181818183</v>
      </c>
    </row>
    <row r="31" spans="1:31" ht="15" customHeight="1" x14ac:dyDescent="0.2">
      <c r="A31" s="10" t="s">
        <v>4</v>
      </c>
      <c r="B31" s="106">
        <f t="shared" ref="B31" si="14">B9/B$6*100</f>
        <v>2.4875621890547266</v>
      </c>
      <c r="C31" s="24">
        <f t="shared" ref="C31:AE31" si="15">C9/C$6*100</f>
        <v>2.030456852791878</v>
      </c>
      <c r="D31" s="24">
        <f t="shared" si="15"/>
        <v>2.25</v>
      </c>
      <c r="E31" s="24">
        <f t="shared" si="15"/>
        <v>2.3752969121140142</v>
      </c>
      <c r="F31" s="24">
        <f t="shared" si="15"/>
        <v>2.5345622119815667</v>
      </c>
      <c r="G31" s="24">
        <f t="shared" si="15"/>
        <v>2.9850746268656714</v>
      </c>
      <c r="H31" s="106">
        <f t="shared" si="15"/>
        <v>4.3478260869565215</v>
      </c>
      <c r="I31" s="24">
        <f t="shared" si="15"/>
        <v>2.9411764705882351</v>
      </c>
      <c r="J31" s="24">
        <f t="shared" si="15"/>
        <v>1.4084507042253522</v>
      </c>
      <c r="K31" s="24">
        <f t="shared" si="15"/>
        <v>2.8985507246376812</v>
      </c>
      <c r="L31" s="24">
        <f t="shared" ref="L31" si="16">L9/L$6*100</f>
        <v>1.4925373134328357</v>
      </c>
      <c r="M31" s="24">
        <f t="shared" si="15"/>
        <v>4</v>
      </c>
      <c r="N31" s="106">
        <f t="shared" si="15"/>
        <v>3</v>
      </c>
      <c r="O31" s="24">
        <f t="shared" si="15"/>
        <v>2.4509803921568629</v>
      </c>
      <c r="P31" s="24">
        <f t="shared" si="15"/>
        <v>3.9408866995073892</v>
      </c>
      <c r="Q31" s="24">
        <f t="shared" si="15"/>
        <v>3.1963470319634704</v>
      </c>
      <c r="R31" s="24">
        <f t="shared" ref="R31" si="17">R9/R$6*100</f>
        <v>4.2372881355932197</v>
      </c>
      <c r="S31" s="24">
        <f t="shared" si="15"/>
        <v>4.5454545454545459</v>
      </c>
      <c r="T31" s="106" t="e">
        <f t="shared" si="15"/>
        <v>#VALUE!</v>
      </c>
      <c r="U31" s="24">
        <f t="shared" si="15"/>
        <v>1.0416666666666665</v>
      </c>
      <c r="V31" s="24" t="e">
        <f t="shared" si="15"/>
        <v>#VALUE!</v>
      </c>
      <c r="W31" s="24">
        <f t="shared" si="15"/>
        <v>0.97087378640776689</v>
      </c>
      <c r="X31" s="24" t="e">
        <f t="shared" si="6"/>
        <v>#VALUE!</v>
      </c>
      <c r="Y31" s="107" t="e">
        <f t="shared" si="15"/>
        <v>#VALUE!</v>
      </c>
      <c r="Z31" s="108" t="e">
        <f t="shared" si="15"/>
        <v>#VALUE!</v>
      </c>
      <c r="AA31" s="25" t="e">
        <f t="shared" si="15"/>
        <v>#VALUE!</v>
      </c>
      <c r="AB31" s="25" t="e">
        <f t="shared" si="15"/>
        <v>#VALUE!</v>
      </c>
      <c r="AC31" s="25" t="e">
        <f t="shared" si="15"/>
        <v>#VALUE!</v>
      </c>
      <c r="AD31" s="25" t="e">
        <f t="shared" si="7"/>
        <v>#VALUE!</v>
      </c>
      <c r="AE31" s="25" t="e">
        <f t="shared" si="15"/>
        <v>#VALUE!</v>
      </c>
    </row>
    <row r="32" spans="1:31" ht="15" customHeight="1" x14ac:dyDescent="0.2">
      <c r="A32" s="10" t="s">
        <v>5</v>
      </c>
      <c r="B32" s="106">
        <f t="shared" ref="B32" si="18">B10/B$6*100</f>
        <v>3.4825870646766171</v>
      </c>
      <c r="C32" s="24">
        <f t="shared" ref="C32:AE32" si="19">C10/C$6*100</f>
        <v>3.5532994923857872</v>
      </c>
      <c r="D32" s="24">
        <f t="shared" si="19"/>
        <v>3.75</v>
      </c>
      <c r="E32" s="24">
        <f t="shared" si="19"/>
        <v>4.9881235154394297</v>
      </c>
      <c r="F32" s="24">
        <f t="shared" si="19"/>
        <v>5.7603686635944698</v>
      </c>
      <c r="G32" s="24">
        <f t="shared" si="19"/>
        <v>5.7569296375266523</v>
      </c>
      <c r="H32" s="106">
        <f t="shared" si="19"/>
        <v>4.3478260869565215</v>
      </c>
      <c r="I32" s="24">
        <f t="shared" si="19"/>
        <v>4.4117647058823533</v>
      </c>
      <c r="J32" s="24">
        <f t="shared" si="19"/>
        <v>4.225352112676056</v>
      </c>
      <c r="K32" s="24">
        <f t="shared" si="19"/>
        <v>2.8985507246376812</v>
      </c>
      <c r="L32" s="24">
        <f t="shared" ref="L32" si="20">L10/L$6*100</f>
        <v>4.4776119402985071</v>
      </c>
      <c r="M32" s="24">
        <f t="shared" si="19"/>
        <v>5.3333333333333339</v>
      </c>
      <c r="N32" s="106">
        <f t="shared" si="19"/>
        <v>2.5</v>
      </c>
      <c r="O32" s="24">
        <f t="shared" si="19"/>
        <v>2.4509803921568629</v>
      </c>
      <c r="P32" s="24">
        <f t="shared" si="19"/>
        <v>2.9556650246305418</v>
      </c>
      <c r="Q32" s="24">
        <f t="shared" si="19"/>
        <v>6.3926940639269407</v>
      </c>
      <c r="R32" s="24">
        <f t="shared" ref="R32" si="21">R10/R$6*100</f>
        <v>5.9322033898305087</v>
      </c>
      <c r="S32" s="24">
        <f t="shared" si="19"/>
        <v>4.9586776859504136</v>
      </c>
      <c r="T32" s="106">
        <f t="shared" si="19"/>
        <v>3.5294117647058822</v>
      </c>
      <c r="U32" s="24">
        <f t="shared" si="19"/>
        <v>3.125</v>
      </c>
      <c r="V32" s="24">
        <f t="shared" si="19"/>
        <v>3.0303030303030303</v>
      </c>
      <c r="W32" s="24">
        <f t="shared" si="19"/>
        <v>0.97087378640776689</v>
      </c>
      <c r="X32" s="24">
        <f t="shared" si="12"/>
        <v>3</v>
      </c>
      <c r="Y32" s="107">
        <f t="shared" si="19"/>
        <v>5.8823529411764701</v>
      </c>
      <c r="Z32" s="108">
        <f t="shared" si="19"/>
        <v>8</v>
      </c>
      <c r="AA32" s="25">
        <f t="shared" si="19"/>
        <v>11.538461538461538</v>
      </c>
      <c r="AB32" s="25">
        <f t="shared" si="19"/>
        <v>11.111111111111111</v>
      </c>
      <c r="AC32" s="25">
        <f t="shared" si="19"/>
        <v>13.333333333333334</v>
      </c>
      <c r="AD32" s="25">
        <f t="shared" si="13"/>
        <v>16.129032258064516</v>
      </c>
      <c r="AE32" s="25">
        <f t="shared" si="19"/>
        <v>12.121212121212121</v>
      </c>
    </row>
    <row r="33" spans="1:31" ht="15" customHeight="1" x14ac:dyDescent="0.2">
      <c r="A33" s="10" t="s">
        <v>6</v>
      </c>
      <c r="B33" s="106" t="e">
        <f t="shared" ref="B33" si="22">B11/B$6*100</f>
        <v>#VALUE!</v>
      </c>
      <c r="C33" s="24">
        <f t="shared" ref="C33:AE33" si="23">C11/C$6*100</f>
        <v>0.25380710659898476</v>
      </c>
      <c r="D33" s="24">
        <f t="shared" si="23"/>
        <v>0.25</v>
      </c>
      <c r="E33" s="24" t="e">
        <f t="shared" si="23"/>
        <v>#VALUE!</v>
      </c>
      <c r="F33" s="24">
        <f t="shared" si="23"/>
        <v>0.2304147465437788</v>
      </c>
      <c r="G33" s="24">
        <f t="shared" si="23"/>
        <v>0.21321961620469082</v>
      </c>
      <c r="H33" s="106" t="e">
        <f t="shared" si="23"/>
        <v>#VALUE!</v>
      </c>
      <c r="I33" s="24" t="e">
        <f t="shared" si="23"/>
        <v>#VALUE!</v>
      </c>
      <c r="J33" s="24" t="e">
        <f t="shared" si="23"/>
        <v>#VALUE!</v>
      </c>
      <c r="K33" s="24" t="e">
        <f t="shared" si="23"/>
        <v>#VALUE!</v>
      </c>
      <c r="L33" s="24" t="e">
        <f t="shared" si="23"/>
        <v>#VALUE!</v>
      </c>
      <c r="M33" s="24" t="e">
        <f t="shared" si="23"/>
        <v>#VALUE!</v>
      </c>
      <c r="N33" s="106" t="e">
        <f t="shared" si="23"/>
        <v>#VALUE!</v>
      </c>
      <c r="O33" s="24">
        <f t="shared" si="23"/>
        <v>0.49019607843137253</v>
      </c>
      <c r="P33" s="24">
        <f t="shared" si="23"/>
        <v>0.49261083743842365</v>
      </c>
      <c r="Q33" s="24" t="e">
        <f t="shared" si="23"/>
        <v>#VALUE!</v>
      </c>
      <c r="R33" s="24">
        <f t="shared" si="23"/>
        <v>0.42372881355932202</v>
      </c>
      <c r="S33" s="24" t="e">
        <f t="shared" si="23"/>
        <v>#VALUE!</v>
      </c>
      <c r="T33" s="106" t="e">
        <f t="shared" si="23"/>
        <v>#VALUE!</v>
      </c>
      <c r="U33" s="24" t="e">
        <f t="shared" si="23"/>
        <v>#VALUE!</v>
      </c>
      <c r="V33" s="24" t="e">
        <f t="shared" si="23"/>
        <v>#VALUE!</v>
      </c>
      <c r="W33" s="24" t="e">
        <f t="shared" si="23"/>
        <v>#VALUE!</v>
      </c>
      <c r="X33" s="24" t="e">
        <f t="shared" si="6"/>
        <v>#VALUE!</v>
      </c>
      <c r="Y33" s="107">
        <f t="shared" si="23"/>
        <v>0.84033613445378152</v>
      </c>
      <c r="Z33" s="108" t="e">
        <f t="shared" si="23"/>
        <v>#VALUE!</v>
      </c>
      <c r="AA33" s="25" t="e">
        <f t="shared" si="23"/>
        <v>#VALUE!</v>
      </c>
      <c r="AB33" s="25" t="e">
        <f t="shared" si="23"/>
        <v>#VALUE!</v>
      </c>
      <c r="AC33" s="25" t="e">
        <f t="shared" si="23"/>
        <v>#VALUE!</v>
      </c>
      <c r="AD33" s="25" t="e">
        <f t="shared" si="7"/>
        <v>#VALUE!</v>
      </c>
      <c r="AE33" s="25" t="e">
        <f t="shared" si="23"/>
        <v>#VALUE!</v>
      </c>
    </row>
    <row r="34" spans="1:31" ht="15" customHeight="1" x14ac:dyDescent="0.2">
      <c r="A34" s="10" t="s">
        <v>7</v>
      </c>
      <c r="B34" s="106">
        <f t="shared" ref="B34" si="24">B12/B$6*100</f>
        <v>1.9900497512437811</v>
      </c>
      <c r="C34" s="24">
        <f t="shared" ref="C34:AE34" si="25">C12/C$6*100</f>
        <v>2.030456852791878</v>
      </c>
      <c r="D34" s="24">
        <f t="shared" si="25"/>
        <v>1.5</v>
      </c>
      <c r="E34" s="24">
        <f t="shared" si="25"/>
        <v>0.95011876484560576</v>
      </c>
      <c r="F34" s="24">
        <f t="shared" si="25"/>
        <v>1.3824884792626728</v>
      </c>
      <c r="G34" s="24">
        <f t="shared" si="25"/>
        <v>1.4925373134328357</v>
      </c>
      <c r="H34" s="106">
        <f t="shared" si="25"/>
        <v>3.2608695652173911</v>
      </c>
      <c r="I34" s="24">
        <f t="shared" si="25"/>
        <v>2.9411764705882351</v>
      </c>
      <c r="J34" s="24">
        <f t="shared" si="25"/>
        <v>2.8169014084507045</v>
      </c>
      <c r="K34" s="24">
        <f t="shared" si="25"/>
        <v>1.4492753623188406</v>
      </c>
      <c r="L34" s="24">
        <f t="shared" si="25"/>
        <v>4.4776119402985071</v>
      </c>
      <c r="M34" s="24">
        <f t="shared" si="25"/>
        <v>1.3333333333333335</v>
      </c>
      <c r="N34" s="106">
        <f t="shared" si="25"/>
        <v>1.5</v>
      </c>
      <c r="O34" s="24">
        <f t="shared" si="25"/>
        <v>1.9607843137254901</v>
      </c>
      <c r="P34" s="24">
        <f t="shared" si="25"/>
        <v>0.98522167487684731</v>
      </c>
      <c r="Q34" s="24">
        <f t="shared" si="25"/>
        <v>0.45662100456621002</v>
      </c>
      <c r="R34" s="24">
        <f t="shared" si="25"/>
        <v>0.84745762711864403</v>
      </c>
      <c r="S34" s="24">
        <f t="shared" si="25"/>
        <v>1.6528925619834711</v>
      </c>
      <c r="T34" s="106">
        <f t="shared" si="25"/>
        <v>2.3529411764705883</v>
      </c>
      <c r="U34" s="24">
        <f t="shared" si="25"/>
        <v>1.0416666666666665</v>
      </c>
      <c r="V34" s="24">
        <f t="shared" si="25"/>
        <v>1.0101010101010102</v>
      </c>
      <c r="W34" s="24">
        <f t="shared" si="25"/>
        <v>0.97087378640776689</v>
      </c>
      <c r="X34" s="24" t="e">
        <f t="shared" si="12"/>
        <v>#VALUE!</v>
      </c>
      <c r="Y34" s="107">
        <f t="shared" si="25"/>
        <v>0.84033613445378152</v>
      </c>
      <c r="Z34" s="108" t="e">
        <f t="shared" si="25"/>
        <v>#VALUE!</v>
      </c>
      <c r="AA34" s="25">
        <f t="shared" si="25"/>
        <v>3.8461538461538463</v>
      </c>
      <c r="AB34" s="25">
        <f t="shared" si="25"/>
        <v>3.7037037037037033</v>
      </c>
      <c r="AC34" s="25">
        <f t="shared" si="25"/>
        <v>3.3333333333333335</v>
      </c>
      <c r="AD34" s="25">
        <f t="shared" si="13"/>
        <v>3.225806451612903</v>
      </c>
      <c r="AE34" s="25">
        <f t="shared" si="25"/>
        <v>3.0303030303030303</v>
      </c>
    </row>
    <row r="35" spans="1:31" ht="15" customHeight="1" x14ac:dyDescent="0.2">
      <c r="A35" s="10" t="s">
        <v>8</v>
      </c>
      <c r="B35" s="106">
        <f t="shared" ref="B35" si="26">B13/B$6*100</f>
        <v>3.4825870646766171</v>
      </c>
      <c r="C35" s="24">
        <f t="shared" ref="C35:AE35" si="27">C13/C$6*100</f>
        <v>4.0609137055837561</v>
      </c>
      <c r="D35" s="24">
        <f t="shared" si="27"/>
        <v>3.75</v>
      </c>
      <c r="E35" s="24">
        <f t="shared" si="27"/>
        <v>4.0380047505938244</v>
      </c>
      <c r="F35" s="24">
        <f t="shared" si="27"/>
        <v>4.1474654377880187</v>
      </c>
      <c r="G35" s="24">
        <f t="shared" si="27"/>
        <v>3.8379530916844353</v>
      </c>
      <c r="H35" s="106">
        <f t="shared" si="27"/>
        <v>3.2608695652173911</v>
      </c>
      <c r="I35" s="24">
        <f t="shared" si="27"/>
        <v>1.4705882352941175</v>
      </c>
      <c r="J35" s="24" t="e">
        <f t="shared" si="27"/>
        <v>#VALUE!</v>
      </c>
      <c r="K35" s="24">
        <f t="shared" si="27"/>
        <v>1.4492753623188406</v>
      </c>
      <c r="L35" s="24">
        <f t="shared" ref="L35:L41" si="28">L13/L$6*100</f>
        <v>2.9850746268656714</v>
      </c>
      <c r="M35" s="24">
        <f t="shared" si="27"/>
        <v>4</v>
      </c>
      <c r="N35" s="106">
        <f t="shared" si="27"/>
        <v>3</v>
      </c>
      <c r="O35" s="24">
        <f t="shared" si="27"/>
        <v>4.4117647058823533</v>
      </c>
      <c r="P35" s="24">
        <f t="shared" si="27"/>
        <v>3.4482758620689653</v>
      </c>
      <c r="Q35" s="24">
        <f t="shared" si="27"/>
        <v>5.0228310502283104</v>
      </c>
      <c r="R35" s="24">
        <f t="shared" si="27"/>
        <v>4.6610169491525424</v>
      </c>
      <c r="S35" s="24">
        <f t="shared" si="27"/>
        <v>4.5454545454545459</v>
      </c>
      <c r="T35" s="106">
        <f t="shared" si="27"/>
        <v>4.7058823529411766</v>
      </c>
      <c r="U35" s="24">
        <f t="shared" si="27"/>
        <v>5.2083333333333339</v>
      </c>
      <c r="V35" s="24">
        <f t="shared" si="27"/>
        <v>7.0707070707070701</v>
      </c>
      <c r="W35" s="24">
        <f t="shared" si="27"/>
        <v>3.8834951456310676</v>
      </c>
      <c r="X35" s="24">
        <f t="shared" si="6"/>
        <v>4</v>
      </c>
      <c r="Y35" s="107">
        <f t="shared" si="27"/>
        <v>2.5210084033613445</v>
      </c>
      <c r="Z35" s="108">
        <f t="shared" si="27"/>
        <v>4</v>
      </c>
      <c r="AA35" s="25">
        <f t="shared" si="27"/>
        <v>3.8461538461538463</v>
      </c>
      <c r="AB35" s="25">
        <f t="shared" si="27"/>
        <v>3.7037037037037033</v>
      </c>
      <c r="AC35" s="25">
        <f t="shared" si="27"/>
        <v>3.3333333333333335</v>
      </c>
      <c r="AD35" s="25">
        <f t="shared" si="7"/>
        <v>3.225806451612903</v>
      </c>
      <c r="AE35" s="25">
        <f t="shared" si="27"/>
        <v>3.0303030303030303</v>
      </c>
    </row>
    <row r="36" spans="1:31" ht="15" customHeight="1" x14ac:dyDescent="0.2">
      <c r="A36" s="10" t="s">
        <v>9</v>
      </c>
      <c r="B36" s="106">
        <f t="shared" ref="B36" si="29">B14/B$6*100</f>
        <v>2.9850746268656714</v>
      </c>
      <c r="C36" s="24">
        <f t="shared" ref="C36:AE36" si="30">C14/C$6*100</f>
        <v>2.030456852791878</v>
      </c>
      <c r="D36" s="24">
        <f t="shared" si="30"/>
        <v>2</v>
      </c>
      <c r="E36" s="24">
        <f t="shared" si="30"/>
        <v>1.4251781472684086</v>
      </c>
      <c r="F36" s="24">
        <f t="shared" si="30"/>
        <v>1.3824884792626728</v>
      </c>
      <c r="G36" s="24">
        <f t="shared" si="30"/>
        <v>1.279317697228145</v>
      </c>
      <c r="H36" s="106">
        <f t="shared" si="30"/>
        <v>3.2608695652173911</v>
      </c>
      <c r="I36" s="24">
        <f t="shared" si="30"/>
        <v>1.4705882352941175</v>
      </c>
      <c r="J36" s="24" t="e">
        <f t="shared" si="30"/>
        <v>#VALUE!</v>
      </c>
      <c r="K36" s="24">
        <f t="shared" si="30"/>
        <v>2.8985507246376812</v>
      </c>
      <c r="L36" s="24">
        <f t="shared" ref="L36:L42" si="31">L14/L$6*100</f>
        <v>2.9850746268656714</v>
      </c>
      <c r="M36" s="24">
        <f t="shared" si="30"/>
        <v>1.3333333333333335</v>
      </c>
      <c r="N36" s="106">
        <f t="shared" si="30"/>
        <v>2</v>
      </c>
      <c r="O36" s="24">
        <f t="shared" si="30"/>
        <v>0.49019607843137253</v>
      </c>
      <c r="P36" s="24">
        <f t="shared" si="30"/>
        <v>1.4778325123152709</v>
      </c>
      <c r="Q36" s="24">
        <f t="shared" si="30"/>
        <v>0.45662100456621002</v>
      </c>
      <c r="R36" s="24">
        <f t="shared" si="30"/>
        <v>0.42372881355932202</v>
      </c>
      <c r="S36" s="24">
        <f t="shared" si="30"/>
        <v>0.82644628099173556</v>
      </c>
      <c r="T36" s="106">
        <f t="shared" si="30"/>
        <v>5.8823529411764701</v>
      </c>
      <c r="U36" s="24">
        <f t="shared" si="30"/>
        <v>6.25</v>
      </c>
      <c r="V36" s="24">
        <f t="shared" si="30"/>
        <v>5.0505050505050502</v>
      </c>
      <c r="W36" s="24">
        <f t="shared" si="30"/>
        <v>2.912621359223301</v>
      </c>
      <c r="X36" s="24">
        <f t="shared" si="12"/>
        <v>3</v>
      </c>
      <c r="Y36" s="107">
        <f t="shared" si="30"/>
        <v>2.5210084033613445</v>
      </c>
      <c r="Z36" s="108" t="e">
        <f t="shared" si="30"/>
        <v>#VALUE!</v>
      </c>
      <c r="AA36" s="25" t="e">
        <f t="shared" si="30"/>
        <v>#VALUE!</v>
      </c>
      <c r="AB36" s="25" t="e">
        <f t="shared" si="30"/>
        <v>#VALUE!</v>
      </c>
      <c r="AC36" s="25" t="e">
        <f t="shared" si="30"/>
        <v>#VALUE!</v>
      </c>
      <c r="AD36" s="25" t="e">
        <f t="shared" si="13"/>
        <v>#VALUE!</v>
      </c>
      <c r="AE36" s="25" t="e">
        <f t="shared" si="30"/>
        <v>#VALUE!</v>
      </c>
    </row>
    <row r="37" spans="1:31" ht="15" customHeight="1" x14ac:dyDescent="0.2">
      <c r="A37" s="10" t="s">
        <v>10</v>
      </c>
      <c r="B37" s="106">
        <f t="shared" ref="B37" si="32">B15/B$6*100</f>
        <v>3.233830845771144</v>
      </c>
      <c r="C37" s="24">
        <f t="shared" ref="C37:AE37" si="33">C15/C$6*100</f>
        <v>3.5532994923857872</v>
      </c>
      <c r="D37" s="24">
        <f t="shared" si="33"/>
        <v>4.25</v>
      </c>
      <c r="E37" s="24">
        <f t="shared" si="33"/>
        <v>3.3254156769596199</v>
      </c>
      <c r="F37" s="24">
        <f t="shared" si="33"/>
        <v>3.6866359447004609</v>
      </c>
      <c r="G37" s="24">
        <f t="shared" si="33"/>
        <v>3.8379530916844353</v>
      </c>
      <c r="H37" s="106">
        <f t="shared" si="33"/>
        <v>2.1739130434782608</v>
      </c>
      <c r="I37" s="24">
        <f t="shared" si="33"/>
        <v>2.9411764705882351</v>
      </c>
      <c r="J37" s="24">
        <f t="shared" si="33"/>
        <v>2.8169014084507045</v>
      </c>
      <c r="K37" s="24" t="e">
        <f t="shared" si="33"/>
        <v>#VALUE!</v>
      </c>
      <c r="L37" s="24">
        <f t="shared" si="28"/>
        <v>7.4626865671641784</v>
      </c>
      <c r="M37" s="24">
        <f t="shared" si="33"/>
        <v>5.3333333333333339</v>
      </c>
      <c r="N37" s="106">
        <f t="shared" si="33"/>
        <v>2.5</v>
      </c>
      <c r="O37" s="24">
        <f t="shared" si="33"/>
        <v>2.9411764705882351</v>
      </c>
      <c r="P37" s="24">
        <f t="shared" si="33"/>
        <v>3.9408866995073892</v>
      </c>
      <c r="Q37" s="24">
        <f t="shared" si="33"/>
        <v>3.6529680365296802</v>
      </c>
      <c r="R37" s="24">
        <f t="shared" si="33"/>
        <v>2.5423728813559325</v>
      </c>
      <c r="S37" s="24">
        <f t="shared" si="33"/>
        <v>2.8925619834710745</v>
      </c>
      <c r="T37" s="106">
        <f t="shared" si="33"/>
        <v>5.8823529411764701</v>
      </c>
      <c r="U37" s="24">
        <f t="shared" si="33"/>
        <v>5.2083333333333339</v>
      </c>
      <c r="V37" s="24">
        <f t="shared" si="33"/>
        <v>5.0505050505050502</v>
      </c>
      <c r="W37" s="24">
        <f t="shared" si="33"/>
        <v>4.8543689320388346</v>
      </c>
      <c r="X37" s="24">
        <f t="shared" si="6"/>
        <v>3</v>
      </c>
      <c r="Y37" s="107">
        <f t="shared" si="33"/>
        <v>4.2016806722689077</v>
      </c>
      <c r="Z37" s="108">
        <f t="shared" si="33"/>
        <v>4</v>
      </c>
      <c r="AA37" s="25">
        <f t="shared" si="33"/>
        <v>3.8461538461538463</v>
      </c>
      <c r="AB37" s="25">
        <f t="shared" si="33"/>
        <v>7.4074074074074066</v>
      </c>
      <c r="AC37" s="25">
        <f t="shared" si="33"/>
        <v>3.3333333333333335</v>
      </c>
      <c r="AD37" s="25">
        <f t="shared" si="7"/>
        <v>6.4516129032258061</v>
      </c>
      <c r="AE37" s="25">
        <f t="shared" si="33"/>
        <v>6.0606060606060606</v>
      </c>
    </row>
    <row r="38" spans="1:31" ht="15" customHeight="1" x14ac:dyDescent="0.2">
      <c r="A38" s="10" t="s">
        <v>11</v>
      </c>
      <c r="B38" s="106">
        <f t="shared" ref="B38" si="34">B16/B$6*100</f>
        <v>2.7363184079601992</v>
      </c>
      <c r="C38" s="24">
        <f t="shared" ref="C38:AE38" si="35">C16/C$6*100</f>
        <v>2.7918781725888326</v>
      </c>
      <c r="D38" s="24">
        <f t="shared" si="35"/>
        <v>2</v>
      </c>
      <c r="E38" s="24">
        <f t="shared" si="35"/>
        <v>2.1377672209026128</v>
      </c>
      <c r="F38" s="24">
        <f t="shared" si="35"/>
        <v>2.3041474654377883</v>
      </c>
      <c r="G38" s="24">
        <f t="shared" si="35"/>
        <v>2.5586353944562901</v>
      </c>
      <c r="H38" s="106">
        <f t="shared" si="35"/>
        <v>1.0869565217391304</v>
      </c>
      <c r="I38" s="24">
        <f t="shared" si="35"/>
        <v>1.4705882352941175</v>
      </c>
      <c r="J38" s="24" t="e">
        <f t="shared" si="35"/>
        <v>#VALUE!</v>
      </c>
      <c r="K38" s="24" t="e">
        <f t="shared" si="35"/>
        <v>#VALUE!</v>
      </c>
      <c r="L38" s="24">
        <f t="shared" si="31"/>
        <v>2.9850746268656714</v>
      </c>
      <c r="M38" s="24">
        <f t="shared" si="35"/>
        <v>2.666666666666667</v>
      </c>
      <c r="N38" s="106">
        <f t="shared" si="35"/>
        <v>4</v>
      </c>
      <c r="O38" s="24">
        <f t="shared" si="35"/>
        <v>2.9411764705882351</v>
      </c>
      <c r="P38" s="24">
        <f t="shared" si="35"/>
        <v>2.9556650246305418</v>
      </c>
      <c r="Q38" s="24">
        <f t="shared" si="35"/>
        <v>2.7397260273972601</v>
      </c>
      <c r="R38" s="24">
        <f t="shared" si="35"/>
        <v>1.6949152542372881</v>
      </c>
      <c r="S38" s="24">
        <f t="shared" si="35"/>
        <v>1.6528925619834711</v>
      </c>
      <c r="T38" s="106">
        <f t="shared" si="35"/>
        <v>1.1764705882352942</v>
      </c>
      <c r="U38" s="24">
        <f t="shared" si="35"/>
        <v>3.125</v>
      </c>
      <c r="V38" s="24">
        <f t="shared" si="35"/>
        <v>2.0202020202020203</v>
      </c>
      <c r="W38" s="24">
        <f t="shared" si="35"/>
        <v>1.9417475728155338</v>
      </c>
      <c r="X38" s="24">
        <f t="shared" si="12"/>
        <v>3</v>
      </c>
      <c r="Y38" s="107">
        <f t="shared" si="35"/>
        <v>4.2016806722689077</v>
      </c>
      <c r="Z38" s="108">
        <f t="shared" si="35"/>
        <v>4</v>
      </c>
      <c r="AA38" s="25">
        <f t="shared" si="35"/>
        <v>3.8461538461538463</v>
      </c>
      <c r="AB38" s="25" t="e">
        <f t="shared" si="35"/>
        <v>#VALUE!</v>
      </c>
      <c r="AC38" s="25">
        <f t="shared" si="35"/>
        <v>3.3333333333333335</v>
      </c>
      <c r="AD38" s="25">
        <f t="shared" si="13"/>
        <v>3.225806451612903</v>
      </c>
      <c r="AE38" s="25">
        <f t="shared" si="35"/>
        <v>3.0303030303030303</v>
      </c>
    </row>
    <row r="39" spans="1:31" ht="15" customHeight="1" x14ac:dyDescent="0.2">
      <c r="A39" s="10" t="s">
        <v>12</v>
      </c>
      <c r="B39" s="106">
        <f t="shared" ref="B39" si="36">B17/B$6*100</f>
        <v>18.656716417910449</v>
      </c>
      <c r="C39" s="24">
        <f t="shared" ref="C39:AE39" si="37">C17/C$6*100</f>
        <v>18.527918781725887</v>
      </c>
      <c r="D39" s="24">
        <f t="shared" si="37"/>
        <v>17.5</v>
      </c>
      <c r="E39" s="24">
        <f t="shared" si="37"/>
        <v>16.864608076009503</v>
      </c>
      <c r="F39" s="24">
        <f t="shared" si="37"/>
        <v>17.972350230414747</v>
      </c>
      <c r="G39" s="24">
        <f t="shared" si="37"/>
        <v>18.976545842217483</v>
      </c>
      <c r="H39" s="106">
        <f t="shared" si="37"/>
        <v>22.826086956521738</v>
      </c>
      <c r="I39" s="24">
        <f t="shared" si="37"/>
        <v>17.647058823529413</v>
      </c>
      <c r="J39" s="24">
        <f t="shared" si="37"/>
        <v>18.30985915492958</v>
      </c>
      <c r="K39" s="24">
        <f t="shared" si="37"/>
        <v>20.289855072463769</v>
      </c>
      <c r="L39" s="24">
        <f t="shared" si="28"/>
        <v>17.910447761194028</v>
      </c>
      <c r="M39" s="24">
        <f t="shared" si="37"/>
        <v>20</v>
      </c>
      <c r="N39" s="106">
        <f t="shared" si="37"/>
        <v>17.5</v>
      </c>
      <c r="O39" s="24">
        <f t="shared" si="37"/>
        <v>20.098039215686274</v>
      </c>
      <c r="P39" s="24">
        <f t="shared" si="37"/>
        <v>17.733990147783253</v>
      </c>
      <c r="Q39" s="24">
        <f t="shared" si="37"/>
        <v>17.80821917808219</v>
      </c>
      <c r="R39" s="24">
        <f t="shared" si="37"/>
        <v>20.762711864406779</v>
      </c>
      <c r="S39" s="24">
        <f t="shared" si="37"/>
        <v>21.074380165289256</v>
      </c>
      <c r="T39" s="106">
        <f t="shared" si="37"/>
        <v>18.823529411764707</v>
      </c>
      <c r="U39" s="24">
        <f t="shared" si="37"/>
        <v>17.708333333333336</v>
      </c>
      <c r="V39" s="24">
        <f t="shared" si="37"/>
        <v>16.161616161616163</v>
      </c>
      <c r="W39" s="24">
        <f t="shared" si="37"/>
        <v>14.563106796116504</v>
      </c>
      <c r="X39" s="24">
        <f t="shared" si="6"/>
        <v>14.000000000000002</v>
      </c>
      <c r="Y39" s="107">
        <f t="shared" si="37"/>
        <v>16.806722689075631</v>
      </c>
      <c r="Z39" s="108">
        <f t="shared" si="37"/>
        <v>12</v>
      </c>
      <c r="AA39" s="25">
        <f t="shared" si="37"/>
        <v>11.538461538461538</v>
      </c>
      <c r="AB39" s="25">
        <f t="shared" si="37"/>
        <v>18.518518518518519</v>
      </c>
      <c r="AC39" s="25">
        <f t="shared" si="37"/>
        <v>10</v>
      </c>
      <c r="AD39" s="25">
        <f t="shared" si="7"/>
        <v>9.67741935483871</v>
      </c>
      <c r="AE39" s="25">
        <f t="shared" si="37"/>
        <v>9.0909090909090917</v>
      </c>
    </row>
    <row r="40" spans="1:31" ht="15" customHeight="1" x14ac:dyDescent="0.2">
      <c r="A40" s="10" t="s">
        <v>13</v>
      </c>
      <c r="B40" s="106">
        <f t="shared" ref="B40" si="38">B18/B$6*100</f>
        <v>3.9800995024875623</v>
      </c>
      <c r="C40" s="24">
        <f t="shared" ref="C40:AE40" si="39">C18/C$6*100</f>
        <v>3.8071065989847721</v>
      </c>
      <c r="D40" s="24">
        <f t="shared" si="39"/>
        <v>4.25</v>
      </c>
      <c r="E40" s="24">
        <f t="shared" si="39"/>
        <v>4.513064133016627</v>
      </c>
      <c r="F40" s="24">
        <f t="shared" si="39"/>
        <v>4.3778801843317972</v>
      </c>
      <c r="G40" s="24">
        <f t="shared" si="39"/>
        <v>4.9040511727078888</v>
      </c>
      <c r="H40" s="106">
        <f t="shared" si="39"/>
        <v>4.3478260869565215</v>
      </c>
      <c r="I40" s="24">
        <f t="shared" si="39"/>
        <v>2.9411764705882351</v>
      </c>
      <c r="J40" s="24">
        <f t="shared" si="39"/>
        <v>1.4084507042253522</v>
      </c>
      <c r="K40" s="24">
        <f t="shared" si="39"/>
        <v>2.8985507246376812</v>
      </c>
      <c r="L40" s="24">
        <f t="shared" si="31"/>
        <v>2.9850746268656714</v>
      </c>
      <c r="M40" s="24">
        <f t="shared" si="39"/>
        <v>1.3333333333333335</v>
      </c>
      <c r="N40" s="106">
        <f t="shared" si="39"/>
        <v>4</v>
      </c>
      <c r="O40" s="24">
        <f t="shared" si="39"/>
        <v>3.4313725490196081</v>
      </c>
      <c r="P40" s="24">
        <f t="shared" si="39"/>
        <v>4.9261083743842367</v>
      </c>
      <c r="Q40" s="24">
        <f t="shared" si="39"/>
        <v>5.0228310502283104</v>
      </c>
      <c r="R40" s="24">
        <f t="shared" si="39"/>
        <v>5.0847457627118651</v>
      </c>
      <c r="S40" s="24">
        <f t="shared" si="39"/>
        <v>5.785123966942149</v>
      </c>
      <c r="T40" s="106">
        <f t="shared" si="39"/>
        <v>4.7058823529411766</v>
      </c>
      <c r="U40" s="24">
        <f t="shared" si="39"/>
        <v>6.25</v>
      </c>
      <c r="V40" s="24">
        <f t="shared" si="39"/>
        <v>6.0606060606060606</v>
      </c>
      <c r="W40" s="24">
        <f t="shared" si="39"/>
        <v>5.825242718446602</v>
      </c>
      <c r="X40" s="24">
        <f t="shared" si="12"/>
        <v>5</v>
      </c>
      <c r="Y40" s="107">
        <f t="shared" si="39"/>
        <v>6.7226890756302522</v>
      </c>
      <c r="Z40" s="108" t="e">
        <f t="shared" si="39"/>
        <v>#VALUE!</v>
      </c>
      <c r="AA40" s="25" t="e">
        <f t="shared" si="39"/>
        <v>#VALUE!</v>
      </c>
      <c r="AB40" s="25" t="e">
        <f t="shared" si="39"/>
        <v>#VALUE!</v>
      </c>
      <c r="AC40" s="25" t="e">
        <f t="shared" si="39"/>
        <v>#VALUE!</v>
      </c>
      <c r="AD40" s="25" t="e">
        <f t="shared" si="13"/>
        <v>#VALUE!</v>
      </c>
      <c r="AE40" s="25" t="e">
        <f t="shared" si="39"/>
        <v>#VALUE!</v>
      </c>
    </row>
    <row r="41" spans="1:31" ht="15" customHeight="1" x14ac:dyDescent="0.2">
      <c r="A41" s="10" t="s">
        <v>14</v>
      </c>
      <c r="B41" s="106">
        <f t="shared" ref="B41" si="40">B19/B$6*100</f>
        <v>4.4776119402985071</v>
      </c>
      <c r="C41" s="24">
        <f t="shared" ref="C41:AE41" si="41">C19/C$6*100</f>
        <v>5.8375634517766501</v>
      </c>
      <c r="D41" s="24">
        <f t="shared" si="41"/>
        <v>5.25</v>
      </c>
      <c r="E41" s="24">
        <f t="shared" si="41"/>
        <v>5.225653206650831</v>
      </c>
      <c r="F41" s="24">
        <f t="shared" si="41"/>
        <v>5.2995391705069128</v>
      </c>
      <c r="G41" s="24">
        <f t="shared" si="41"/>
        <v>5.1172707889125801</v>
      </c>
      <c r="H41" s="106">
        <f t="shared" si="41"/>
        <v>3.2608695652173911</v>
      </c>
      <c r="I41" s="24">
        <f t="shared" si="41"/>
        <v>2.9411764705882351</v>
      </c>
      <c r="J41" s="24">
        <f t="shared" si="41"/>
        <v>2.8169014084507045</v>
      </c>
      <c r="K41" s="24">
        <f t="shared" si="41"/>
        <v>5.7971014492753623</v>
      </c>
      <c r="L41" s="24">
        <f t="shared" si="28"/>
        <v>1.4925373134328357</v>
      </c>
      <c r="M41" s="24" t="e">
        <f t="shared" si="41"/>
        <v>#VALUE!</v>
      </c>
      <c r="N41" s="106">
        <f t="shared" si="41"/>
        <v>3</v>
      </c>
      <c r="O41" s="24">
        <f t="shared" si="41"/>
        <v>5.3921568627450984</v>
      </c>
      <c r="P41" s="24">
        <f t="shared" si="41"/>
        <v>3.9408866995073892</v>
      </c>
      <c r="Q41" s="24">
        <f t="shared" si="41"/>
        <v>3.1963470319634704</v>
      </c>
      <c r="R41" s="24">
        <f t="shared" si="41"/>
        <v>4.2372881355932197</v>
      </c>
      <c r="S41" s="24">
        <f t="shared" si="41"/>
        <v>4.5454545454545459</v>
      </c>
      <c r="T41" s="106">
        <f t="shared" si="41"/>
        <v>7.0588235294117645</v>
      </c>
      <c r="U41" s="24">
        <f t="shared" si="41"/>
        <v>8.3333333333333321</v>
      </c>
      <c r="V41" s="24">
        <f t="shared" si="41"/>
        <v>9.0909090909090917</v>
      </c>
      <c r="W41" s="24">
        <f t="shared" si="41"/>
        <v>8.7378640776699026</v>
      </c>
      <c r="X41" s="24">
        <f t="shared" si="6"/>
        <v>10</v>
      </c>
      <c r="Y41" s="107">
        <f t="shared" si="41"/>
        <v>9.2436974789915975</v>
      </c>
      <c r="Z41" s="108">
        <f t="shared" si="41"/>
        <v>12</v>
      </c>
      <c r="AA41" s="25">
        <f t="shared" si="41"/>
        <v>7.6923076923076925</v>
      </c>
      <c r="AB41" s="25">
        <f t="shared" si="41"/>
        <v>7.4074074074074066</v>
      </c>
      <c r="AC41" s="25">
        <f t="shared" si="41"/>
        <v>6.666666666666667</v>
      </c>
      <c r="AD41" s="25">
        <f t="shared" si="7"/>
        <v>6.4516129032258061</v>
      </c>
      <c r="AE41" s="25">
        <f t="shared" si="41"/>
        <v>6.0606060606060606</v>
      </c>
    </row>
    <row r="42" spans="1:31" ht="15" customHeight="1" x14ac:dyDescent="0.2">
      <c r="A42" s="10" t="s">
        <v>15</v>
      </c>
      <c r="B42" s="106">
        <f t="shared" ref="B42" si="42">B20/B$6*100</f>
        <v>10.199004975124378</v>
      </c>
      <c r="C42" s="24">
        <f t="shared" ref="C42:AE42" si="43">C20/C$6*100</f>
        <v>10.913705583756345</v>
      </c>
      <c r="D42" s="24">
        <f t="shared" si="43"/>
        <v>12.25</v>
      </c>
      <c r="E42" s="24">
        <f t="shared" si="43"/>
        <v>11.63895486935867</v>
      </c>
      <c r="F42" s="24">
        <f t="shared" si="43"/>
        <v>10.138248847926267</v>
      </c>
      <c r="G42" s="24">
        <f t="shared" si="43"/>
        <v>9.3816631130063968</v>
      </c>
      <c r="H42" s="106">
        <f t="shared" si="43"/>
        <v>11.956521739130435</v>
      </c>
      <c r="I42" s="24">
        <f t="shared" si="43"/>
        <v>19.117647058823529</v>
      </c>
      <c r="J42" s="24">
        <f t="shared" si="43"/>
        <v>18.30985915492958</v>
      </c>
      <c r="K42" s="24">
        <f t="shared" si="43"/>
        <v>14.492753623188406</v>
      </c>
      <c r="L42" s="24">
        <f t="shared" si="31"/>
        <v>14.925373134328357</v>
      </c>
      <c r="M42" s="24">
        <f t="shared" si="43"/>
        <v>8</v>
      </c>
      <c r="N42" s="106">
        <f t="shared" si="43"/>
        <v>11.5</v>
      </c>
      <c r="O42" s="24">
        <f t="shared" si="43"/>
        <v>11.274509803921569</v>
      </c>
      <c r="P42" s="24">
        <f t="shared" si="43"/>
        <v>12.807881773399016</v>
      </c>
      <c r="Q42" s="24">
        <f t="shared" si="43"/>
        <v>11.87214611872146</v>
      </c>
      <c r="R42" s="24">
        <f t="shared" si="43"/>
        <v>9.7457627118644066</v>
      </c>
      <c r="S42" s="24">
        <f t="shared" si="43"/>
        <v>11.15702479338843</v>
      </c>
      <c r="T42" s="106">
        <f t="shared" si="43"/>
        <v>7.0588235294117645</v>
      </c>
      <c r="U42" s="24">
        <f t="shared" si="43"/>
        <v>5.2083333333333339</v>
      </c>
      <c r="V42" s="24">
        <f t="shared" si="43"/>
        <v>9.0909090909090917</v>
      </c>
      <c r="W42" s="24">
        <f t="shared" si="43"/>
        <v>11.650485436893204</v>
      </c>
      <c r="X42" s="24">
        <f t="shared" si="12"/>
        <v>9</v>
      </c>
      <c r="Y42" s="107">
        <f t="shared" si="43"/>
        <v>7.5630252100840334</v>
      </c>
      <c r="Z42" s="108">
        <f t="shared" si="43"/>
        <v>4</v>
      </c>
      <c r="AA42" s="25">
        <f t="shared" si="43"/>
        <v>7.6923076923076925</v>
      </c>
      <c r="AB42" s="25">
        <f t="shared" si="43"/>
        <v>3.7037037037037033</v>
      </c>
      <c r="AC42" s="25">
        <f t="shared" si="43"/>
        <v>3.3333333333333335</v>
      </c>
      <c r="AD42" s="25">
        <f t="shared" si="13"/>
        <v>6.4516129032258061</v>
      </c>
      <c r="AE42" s="25">
        <f t="shared" si="43"/>
        <v>6.0606060606060606</v>
      </c>
    </row>
    <row r="43" spans="1:31" ht="15" customHeight="1" x14ac:dyDescent="0.2">
      <c r="A43" s="10"/>
      <c r="B43" s="10"/>
      <c r="C43" s="10"/>
      <c r="D43" s="10"/>
      <c r="E43" s="10"/>
      <c r="F43" s="10"/>
      <c r="G43" s="10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</row>
    <row r="44" spans="1:31" x14ac:dyDescent="0.2">
      <c r="A44" s="17"/>
      <c r="B44" s="17"/>
      <c r="C44" s="17"/>
      <c r="D44" s="17"/>
      <c r="E44" s="17"/>
      <c r="F44" s="17"/>
      <c r="G44" s="17"/>
    </row>
    <row r="45" spans="1:31" s="40" customFormat="1" ht="15" customHeight="1" x14ac:dyDescent="0.25">
      <c r="A45" s="39" t="s">
        <v>339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102"/>
      <c r="AD45" s="102"/>
      <c r="AE45" s="102"/>
    </row>
    <row r="46" spans="1:31" ht="7.5" customHeight="1" x14ac:dyDescent="0.2">
      <c r="A46" s="36"/>
      <c r="B46" s="36"/>
      <c r="C46" s="36"/>
      <c r="D46" s="36"/>
      <c r="E46" s="36"/>
      <c r="F46" s="36"/>
      <c r="G46" s="3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E47" s="3" t="s">
        <v>118</v>
      </c>
    </row>
    <row r="48" spans="1:31" ht="15" customHeight="1" x14ac:dyDescent="0.2">
      <c r="A48" s="214" t="s">
        <v>38</v>
      </c>
      <c r="B48" s="212" t="s">
        <v>25</v>
      </c>
      <c r="C48" s="213"/>
      <c r="D48" s="213"/>
      <c r="E48" s="213"/>
      <c r="F48" s="213"/>
      <c r="G48" s="216"/>
      <c r="H48" s="212" t="s">
        <v>41</v>
      </c>
      <c r="I48" s="213"/>
      <c r="J48" s="213"/>
      <c r="K48" s="213"/>
      <c r="L48" s="213"/>
      <c r="M48" s="216"/>
      <c r="N48" s="212" t="s">
        <v>57</v>
      </c>
      <c r="O48" s="213"/>
      <c r="P48" s="213"/>
      <c r="Q48" s="213"/>
      <c r="R48" s="213"/>
      <c r="S48" s="216"/>
      <c r="T48" s="212" t="s">
        <v>58</v>
      </c>
      <c r="U48" s="213"/>
      <c r="V48" s="213"/>
      <c r="W48" s="213"/>
      <c r="X48" s="213"/>
      <c r="Y48" s="216"/>
      <c r="Z48" s="213" t="s">
        <v>23</v>
      </c>
      <c r="AA48" s="213"/>
      <c r="AB48" s="213"/>
      <c r="AC48" s="213"/>
      <c r="AD48" s="213"/>
      <c r="AE48" s="213"/>
    </row>
    <row r="49" spans="1:31" ht="15" customHeight="1" thickBot="1" x14ac:dyDescent="0.25">
      <c r="A49" s="215"/>
      <c r="B49" s="96">
        <v>2017</v>
      </c>
      <c r="C49" s="157">
        <v>2018</v>
      </c>
      <c r="D49" s="157">
        <v>2019</v>
      </c>
      <c r="E49" s="157">
        <v>2020</v>
      </c>
      <c r="F49" s="187">
        <v>2021</v>
      </c>
      <c r="G49" s="157">
        <v>2022</v>
      </c>
      <c r="H49" s="96">
        <v>2017</v>
      </c>
      <c r="I49" s="157">
        <v>2018</v>
      </c>
      <c r="J49" s="157">
        <v>2019</v>
      </c>
      <c r="K49" s="157">
        <v>2020</v>
      </c>
      <c r="L49" s="187">
        <v>2021</v>
      </c>
      <c r="M49" s="157">
        <v>2022</v>
      </c>
      <c r="N49" s="96">
        <v>2017</v>
      </c>
      <c r="O49" s="157">
        <v>2018</v>
      </c>
      <c r="P49" s="157">
        <v>2019</v>
      </c>
      <c r="Q49" s="157">
        <v>2020</v>
      </c>
      <c r="R49" s="187">
        <v>2021</v>
      </c>
      <c r="S49" s="157">
        <v>2022</v>
      </c>
      <c r="T49" s="96">
        <v>2017</v>
      </c>
      <c r="U49" s="157">
        <v>2018</v>
      </c>
      <c r="V49" s="157">
        <v>2019</v>
      </c>
      <c r="W49" s="157">
        <v>2020</v>
      </c>
      <c r="X49" s="50">
        <v>2021</v>
      </c>
      <c r="Y49" s="97">
        <v>2022</v>
      </c>
      <c r="Z49" s="93">
        <v>2017</v>
      </c>
      <c r="AA49" s="157">
        <v>2018</v>
      </c>
      <c r="AB49" s="157">
        <v>2019</v>
      </c>
      <c r="AC49" s="157">
        <v>2020</v>
      </c>
      <c r="AD49" s="50">
        <v>2021</v>
      </c>
      <c r="AE49" s="50">
        <v>2022</v>
      </c>
    </row>
    <row r="50" spans="1:31" ht="15" customHeight="1" x14ac:dyDescent="0.2">
      <c r="A50" s="4" t="s">
        <v>1</v>
      </c>
      <c r="B50" s="139">
        <v>100</v>
      </c>
      <c r="C50" s="33">
        <v>100</v>
      </c>
      <c r="D50" s="33">
        <v>100</v>
      </c>
      <c r="E50" s="33">
        <v>100</v>
      </c>
      <c r="F50" s="33">
        <v>100</v>
      </c>
      <c r="G50" s="33">
        <v>100</v>
      </c>
      <c r="H50" s="103">
        <f>H6/B6*100</f>
        <v>22.885572139303484</v>
      </c>
      <c r="I50" s="22">
        <f>I6/C6*100</f>
        <v>17.258883248730964</v>
      </c>
      <c r="J50" s="22">
        <f t="shared" ref="J50:K52" si="44">J6/(J6+P6+V6+AB6)*100</f>
        <v>17.75</v>
      </c>
      <c r="K50" s="22">
        <f t="shared" si="44"/>
        <v>16.389548693586697</v>
      </c>
      <c r="L50" s="22">
        <f>L6/F6*100</f>
        <v>15.43778801843318</v>
      </c>
      <c r="M50" s="22">
        <f>M6/(M6+S6+Y6+AE6)*100</f>
        <v>15.991471215351813</v>
      </c>
      <c r="N50" s="103">
        <f t="shared" ref="N50:S50" si="45">N6/(H6+N6+T6+Z6)*100</f>
        <v>49.75124378109453</v>
      </c>
      <c r="O50" s="22">
        <f t="shared" si="45"/>
        <v>51.776649746192895</v>
      </c>
      <c r="P50" s="22">
        <f t="shared" si="45"/>
        <v>50.749999999999993</v>
      </c>
      <c r="Q50" s="22">
        <f t="shared" si="45"/>
        <v>52.019002375296907</v>
      </c>
      <c r="R50" s="22">
        <f t="shared" si="45"/>
        <v>54.377880184331794</v>
      </c>
      <c r="S50" s="22">
        <f t="shared" si="45"/>
        <v>51.599147121535182</v>
      </c>
      <c r="T50" s="103">
        <f t="shared" ref="T50:Y50" si="46">T6/(H6+N6+T6+Z6)*100</f>
        <v>21.144278606965177</v>
      </c>
      <c r="U50" s="22">
        <f t="shared" si="46"/>
        <v>24.36548223350254</v>
      </c>
      <c r="V50" s="22">
        <f t="shared" si="46"/>
        <v>24.75</v>
      </c>
      <c r="W50" s="22">
        <f t="shared" si="46"/>
        <v>24.465558194774349</v>
      </c>
      <c r="X50" s="22">
        <f t="shared" si="46"/>
        <v>23.041474654377879</v>
      </c>
      <c r="Y50" s="104">
        <f t="shared" si="46"/>
        <v>25.373134328358208</v>
      </c>
      <c r="Z50" s="105">
        <f t="shared" ref="Z50:AE50" si="47">Z6/(H6+N6+T6+Z6)*100</f>
        <v>6.2189054726368163</v>
      </c>
      <c r="AA50" s="23">
        <f t="shared" si="47"/>
        <v>6.5989847715736047</v>
      </c>
      <c r="AB50" s="23">
        <f t="shared" si="47"/>
        <v>6.75</v>
      </c>
      <c r="AC50" s="23">
        <f t="shared" si="47"/>
        <v>7.1258907363420425</v>
      </c>
      <c r="AD50" s="23">
        <f t="shared" si="47"/>
        <v>7.1428571428571423</v>
      </c>
      <c r="AE50" s="23">
        <f t="shared" si="47"/>
        <v>7.0362473347547976</v>
      </c>
    </row>
    <row r="51" spans="1:31" ht="15" customHeight="1" x14ac:dyDescent="0.2">
      <c r="A51" s="7" t="s">
        <v>2</v>
      </c>
      <c r="B51" s="106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6">
        <f>H7/(H7+N7+T7+Z7)*100</f>
        <v>17.391304347826086</v>
      </c>
      <c r="I51" s="24">
        <f>I7/(I7+O7+U7+AA7)*100</f>
        <v>17.322834645669293</v>
      </c>
      <c r="J51" s="24">
        <f t="shared" si="44"/>
        <v>19.685039370078741</v>
      </c>
      <c r="K51" s="24">
        <f t="shared" si="44"/>
        <v>16.546762589928058</v>
      </c>
      <c r="L51" s="24">
        <f>L7/(L7+R7+X7+AD7)*100</f>
        <v>15</v>
      </c>
      <c r="M51" s="24">
        <f t="shared" ref="M51:M64" si="48">M7/(M7+S7+Y7+AE7)*100</f>
        <v>22.695035460992909</v>
      </c>
      <c r="N51" s="106">
        <f>N7/(H7+N7+T7+Z7)*100</f>
        <v>55.797101449275367</v>
      </c>
      <c r="O51" s="24">
        <f>O7/(I7+O7+U7+AA7)*100</f>
        <v>53.543307086614178</v>
      </c>
      <c r="P51" s="24">
        <f>P7/(J7+P7+V7+AB7)*100</f>
        <v>51.968503937007867</v>
      </c>
      <c r="Q51" s="24">
        <f>Q7/(K7+Q7+W7+AC7)*100</f>
        <v>53.237410071942449</v>
      </c>
      <c r="R51" s="24">
        <f>R7/(L7+R7+X7+AD7)*100</f>
        <v>54.285714285714285</v>
      </c>
      <c r="S51" s="24">
        <f t="shared" ref="S51:S64" si="49">S7/(M7+S7+Y7+AE7)*100</f>
        <v>46.808510638297875</v>
      </c>
      <c r="T51" s="106">
        <f>T7/(H7+N7+T7+Z7)*100</f>
        <v>20.289855072463769</v>
      </c>
      <c r="U51" s="24">
        <f>U7/(I7+O7+U7+AA7)*100</f>
        <v>22.834645669291341</v>
      </c>
      <c r="V51" s="24">
        <f>V7/(J7+P7+V7+AB7)*100</f>
        <v>22.047244094488189</v>
      </c>
      <c r="W51" s="24">
        <f>W7/(K7+Q7+W7+AC7)*100</f>
        <v>22.302158273381295</v>
      </c>
      <c r="X51" s="24">
        <f>X7/(L7+R7+X7+AD7)*100</f>
        <v>24.285714285714285</v>
      </c>
      <c r="Y51" s="107">
        <f t="shared" ref="Y51:Y64" si="50">Y7/(M7+S7+Y7+AE7)*100</f>
        <v>22.695035460992909</v>
      </c>
      <c r="Z51" s="108">
        <f>Z7/(H7+N7+T7+Z7)*100</f>
        <v>6.5217391304347823</v>
      </c>
      <c r="AA51" s="25">
        <f>AA7/(I7+O7+U7+AA7)*100</f>
        <v>6.2992125984251963</v>
      </c>
      <c r="AB51" s="25">
        <f>AB7/(J7+P7+V7+AB7)*100</f>
        <v>6.2992125984251963</v>
      </c>
      <c r="AC51" s="25">
        <f>AC7/(K7+Q7+W7+AC7)*100</f>
        <v>7.9136690647482011</v>
      </c>
      <c r="AD51" s="25">
        <f>AD7/(L7+R7+X7+AD7)*100</f>
        <v>6.4285714285714279</v>
      </c>
      <c r="AE51" s="25">
        <f t="shared" ref="AE51:AE64" si="51">AE7/(M7+S7+Y7+AE7)*100</f>
        <v>7.8014184397163122</v>
      </c>
    </row>
    <row r="52" spans="1:31" ht="15" customHeight="1" x14ac:dyDescent="0.2">
      <c r="A52" s="10" t="s">
        <v>3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>H8/(H8+N8+T8+Z8)*100</f>
        <v>28.125</v>
      </c>
      <c r="I52" s="24">
        <f>I8/(I8+O8+U8+AA8)*100</f>
        <v>15.151515151515152</v>
      </c>
      <c r="J52" s="24">
        <f t="shared" si="44"/>
        <v>24.324324324324326</v>
      </c>
      <c r="K52" s="24">
        <f t="shared" si="44"/>
        <v>20</v>
      </c>
      <c r="L52" s="24">
        <f t="shared" ref="L52:L64" si="52">L8/(L8+R8+X8+AD8)*100</f>
        <v>8.1081081081081088</v>
      </c>
      <c r="M52" s="24">
        <f t="shared" si="48"/>
        <v>6.666666666666667</v>
      </c>
      <c r="N52" s="106">
        <f>N8/(H8+N8+T8+Z8)*100</f>
        <v>43.75</v>
      </c>
      <c r="O52" s="24">
        <f>O8/(I8+O8+U8+AA8)*100</f>
        <v>51.515151515151516</v>
      </c>
      <c r="P52" s="24">
        <f>P8/(J8+P8+V8+AB8)*100</f>
        <v>43.243243243243242</v>
      </c>
      <c r="Q52" s="24">
        <f>Q8/(K8+Q8+W8+AC8)*100</f>
        <v>35</v>
      </c>
      <c r="R52" s="24">
        <f t="shared" ref="R52:R64" si="53">R8/(L8+R8+X8+AD8)*100</f>
        <v>45.945945945945951</v>
      </c>
      <c r="S52" s="24">
        <f t="shared" si="49"/>
        <v>48.888888888888886</v>
      </c>
      <c r="T52" s="106">
        <f>T8/(H8+N8+T8+Z8)*100</f>
        <v>15.625</v>
      </c>
      <c r="U52" s="24">
        <f>U8/(I8+O8+U8+AA8)*100</f>
        <v>21.212121212121211</v>
      </c>
      <c r="V52" s="24">
        <f>V8/(J8+P8+V8+AB8)*100</f>
        <v>21.621621621621621</v>
      </c>
      <c r="W52" s="24">
        <f>W8/(K8+Q8+W8+AC8)*100</f>
        <v>32.5</v>
      </c>
      <c r="X52" s="24">
        <f t="shared" ref="X52:X64" si="54">X8/(L8+R8+X8+AD8)*100</f>
        <v>32.432432432432435</v>
      </c>
      <c r="Y52" s="107">
        <f t="shared" si="50"/>
        <v>31.111111111111111</v>
      </c>
      <c r="Z52" s="108">
        <f t="shared" ref="Z52:AC56" si="55">Z8/(H8+N8+T8+Z8)*100</f>
        <v>12.5</v>
      </c>
      <c r="AA52" s="25">
        <f t="shared" si="55"/>
        <v>12.121212121212121</v>
      </c>
      <c r="AB52" s="25">
        <f t="shared" si="55"/>
        <v>10.810810810810811</v>
      </c>
      <c r="AC52" s="25">
        <f t="shared" si="55"/>
        <v>12.5</v>
      </c>
      <c r="AD52" s="25">
        <f t="shared" ref="AD52:AD64" si="56">AD8/(L8+R8+X8+AD8)*100</f>
        <v>13.513513513513514</v>
      </c>
      <c r="AE52" s="25">
        <f t="shared" si="51"/>
        <v>13.333333333333334</v>
      </c>
    </row>
    <row r="53" spans="1:31" ht="15" customHeight="1" x14ac:dyDescent="0.2">
      <c r="A53" s="10" t="s">
        <v>4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>H9/(H9+N9)*100</f>
        <v>40</v>
      </c>
      <c r="I53" s="24">
        <f>I9/(I9+O9+U9)*100</f>
        <v>25</v>
      </c>
      <c r="J53" s="24">
        <f>J9/(J9+P9)*100</f>
        <v>11.111111111111111</v>
      </c>
      <c r="K53" s="24">
        <f>K9/(K9+Q9+W9)*100</f>
        <v>20</v>
      </c>
      <c r="L53" s="24">
        <f>L9/(L9+R9)*100</f>
        <v>9.0909090909090917</v>
      </c>
      <c r="M53" s="24">
        <f>M9/(M9+S9)*100</f>
        <v>21.428571428571427</v>
      </c>
      <c r="N53" s="106">
        <f>N9/(H9+N9)*100</f>
        <v>60</v>
      </c>
      <c r="O53" s="24">
        <f>O9/(I9+O9+U9)*100</f>
        <v>62.5</v>
      </c>
      <c r="P53" s="24">
        <f>P9/(J9+P9)*100</f>
        <v>88.888888888888886</v>
      </c>
      <c r="Q53" s="24">
        <f>Q9/(K9+Q9+W9)*100</f>
        <v>70</v>
      </c>
      <c r="R53" s="24">
        <f>R9/(L9+R9)*100</f>
        <v>90.909090909090907</v>
      </c>
      <c r="S53" s="24">
        <f>S9/(M9+S9)*100</f>
        <v>78.571428571428569</v>
      </c>
      <c r="T53" s="106" t="e">
        <f>T9/(H9+N9+T9+Z9)*100</f>
        <v>#VALUE!</v>
      </c>
      <c r="U53" s="24">
        <f>U9/(I9+O9+U9)*100</f>
        <v>12.5</v>
      </c>
      <c r="V53" s="24" t="e">
        <f>V9/(J9+P9+V9+AB9)*100</f>
        <v>#VALUE!</v>
      </c>
      <c r="W53" s="24">
        <f>W9/(K9+Q9+W9)*100</f>
        <v>10</v>
      </c>
      <c r="X53" s="24" t="e">
        <f t="shared" si="54"/>
        <v>#VALUE!</v>
      </c>
      <c r="Y53" s="107" t="e">
        <f t="shared" si="50"/>
        <v>#VALUE!</v>
      </c>
      <c r="Z53" s="108" t="e">
        <f t="shared" si="55"/>
        <v>#VALUE!</v>
      </c>
      <c r="AA53" s="25" t="e">
        <f t="shared" si="55"/>
        <v>#VALUE!</v>
      </c>
      <c r="AB53" s="25" t="e">
        <f t="shared" si="55"/>
        <v>#VALUE!</v>
      </c>
      <c r="AC53" s="25" t="e">
        <f t="shared" si="55"/>
        <v>#VALUE!</v>
      </c>
      <c r="AD53" s="25" t="e">
        <f t="shared" si="56"/>
        <v>#VALUE!</v>
      </c>
      <c r="AE53" s="25" t="e">
        <f t="shared" si="51"/>
        <v>#VALUE!</v>
      </c>
    </row>
    <row r="54" spans="1:31" ht="15" customHeight="1" x14ac:dyDescent="0.2">
      <c r="A54" s="10" t="s">
        <v>5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ref="H54:K55" si="57">H10/(H10+N10+T10+Z10)*100</f>
        <v>28.571428571428569</v>
      </c>
      <c r="I54" s="24">
        <f t="shared" si="57"/>
        <v>21.428571428571427</v>
      </c>
      <c r="J54" s="24">
        <f t="shared" si="57"/>
        <v>20</v>
      </c>
      <c r="K54" s="24">
        <f t="shared" si="57"/>
        <v>9.5238095238095237</v>
      </c>
      <c r="L54" s="24">
        <f t="shared" si="52"/>
        <v>12</v>
      </c>
      <c r="M54" s="24">
        <f t="shared" si="48"/>
        <v>14.814814814814813</v>
      </c>
      <c r="N54" s="106">
        <f>N10/(H10+N10+T10+Z10)*100</f>
        <v>35.714285714285715</v>
      </c>
      <c r="O54" s="24">
        <f>O10/(I10+O10+U10+AA10)*100</f>
        <v>35.714285714285715</v>
      </c>
      <c r="P54" s="24">
        <f>P10/(J10+P10+V10+AB10)*100</f>
        <v>40</v>
      </c>
      <c r="Q54" s="24">
        <f>Q10/(K10+Q10+W10+AC10)*100</f>
        <v>66.666666666666657</v>
      </c>
      <c r="R54" s="24">
        <f t="shared" si="53"/>
        <v>56.000000000000007</v>
      </c>
      <c r="S54" s="24">
        <f t="shared" si="49"/>
        <v>44.444444444444443</v>
      </c>
      <c r="T54" s="106">
        <f>T10/(H10+N10+T10+Z10)*100</f>
        <v>21.428571428571427</v>
      </c>
      <c r="U54" s="24">
        <f>U10/(I10+O10+U10+AA10)*100</f>
        <v>21.428571428571427</v>
      </c>
      <c r="V54" s="24">
        <f>V10/(J10+P10+V10+AB10)*100</f>
        <v>20</v>
      </c>
      <c r="W54" s="24">
        <f>W10/(K10+Q10+W10+AC10)*100</f>
        <v>4.7619047619047619</v>
      </c>
      <c r="X54" s="24">
        <f t="shared" si="54"/>
        <v>12</v>
      </c>
      <c r="Y54" s="107">
        <f t="shared" si="50"/>
        <v>25.925925925925924</v>
      </c>
      <c r="Z54" s="108">
        <f t="shared" si="55"/>
        <v>14.285714285714285</v>
      </c>
      <c r="AA54" s="25">
        <f t="shared" si="55"/>
        <v>21.428571428571427</v>
      </c>
      <c r="AB54" s="25">
        <f t="shared" si="55"/>
        <v>20</v>
      </c>
      <c r="AC54" s="25">
        <f t="shared" si="55"/>
        <v>19.047619047619047</v>
      </c>
      <c r="AD54" s="25">
        <f t="shared" si="56"/>
        <v>20</v>
      </c>
      <c r="AE54" s="25">
        <f t="shared" si="51"/>
        <v>14.814814814814813</v>
      </c>
    </row>
    <row r="55" spans="1:31" ht="15" customHeight="1" x14ac:dyDescent="0.2">
      <c r="A55" s="10" t="s">
        <v>6</v>
      </c>
      <c r="B55" s="106" t="s">
        <v>64</v>
      </c>
      <c r="C55" s="24">
        <v>100</v>
      </c>
      <c r="D55" s="24">
        <v>100</v>
      </c>
      <c r="E55" s="24" t="s">
        <v>64</v>
      </c>
      <c r="F55" s="24">
        <v>100</v>
      </c>
      <c r="G55" s="24">
        <v>100</v>
      </c>
      <c r="H55" s="106" t="e">
        <f t="shared" si="57"/>
        <v>#VALUE!</v>
      </c>
      <c r="I55" s="24" t="e">
        <f t="shared" si="57"/>
        <v>#VALUE!</v>
      </c>
      <c r="J55" s="24" t="e">
        <f t="shared" si="57"/>
        <v>#VALUE!</v>
      </c>
      <c r="K55" s="24" t="e">
        <f t="shared" si="57"/>
        <v>#VALUE!</v>
      </c>
      <c r="L55" s="24" t="e">
        <f t="shared" si="52"/>
        <v>#VALUE!</v>
      </c>
      <c r="M55" s="24" t="e">
        <f t="shared" si="48"/>
        <v>#VALUE!</v>
      </c>
      <c r="N55" s="106" t="e">
        <f>N11/(H11+N11+T11+Z11)*100</f>
        <v>#VALUE!</v>
      </c>
      <c r="O55" s="24">
        <f>O11/(O11)*100</f>
        <v>100</v>
      </c>
      <c r="P55" s="24">
        <f>P11/(P11)*100</f>
        <v>100</v>
      </c>
      <c r="Q55" s="24" t="e">
        <f>Q11/(K11+Q11+W11+AC11)*100</f>
        <v>#VALUE!</v>
      </c>
      <c r="R55" s="24">
        <f>R11/(R11)*100</f>
        <v>100</v>
      </c>
      <c r="S55" s="24" t="e">
        <f t="shared" si="49"/>
        <v>#VALUE!</v>
      </c>
      <c r="T55" s="106" t="e">
        <f>T11/(H11+N11+T11+Z11)*100</f>
        <v>#VALUE!</v>
      </c>
      <c r="U55" s="24" t="e">
        <f>U11/(I11+O11+U11+AA11)*100</f>
        <v>#VALUE!</v>
      </c>
      <c r="V55" s="24" t="e">
        <f>V11/(J11+P11+V11+AB11)*100</f>
        <v>#VALUE!</v>
      </c>
      <c r="W55" s="24" t="e">
        <f>W11/(K11+Q11+W11+AC11)*100</f>
        <v>#VALUE!</v>
      </c>
      <c r="X55" s="24" t="e">
        <f t="shared" si="54"/>
        <v>#VALUE!</v>
      </c>
      <c r="Y55" s="107">
        <f>Y11/(Y11)*100</f>
        <v>100</v>
      </c>
      <c r="Z55" s="108" t="e">
        <f t="shared" si="55"/>
        <v>#VALUE!</v>
      </c>
      <c r="AA55" s="25" t="e">
        <f t="shared" si="55"/>
        <v>#VALUE!</v>
      </c>
      <c r="AB55" s="25" t="e">
        <f t="shared" si="55"/>
        <v>#VALUE!</v>
      </c>
      <c r="AC55" s="25" t="e">
        <f t="shared" si="55"/>
        <v>#VALUE!</v>
      </c>
      <c r="AD55" s="25" t="e">
        <f t="shared" si="56"/>
        <v>#VALUE!</v>
      </c>
      <c r="AE55" s="25" t="e">
        <f t="shared" si="51"/>
        <v>#VALUE!</v>
      </c>
    </row>
    <row r="56" spans="1:31" ht="15" customHeight="1" x14ac:dyDescent="0.2">
      <c r="A56" s="10" t="s">
        <v>7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>H12/(H12+N12+T12)*100</f>
        <v>37.5</v>
      </c>
      <c r="I56" s="24">
        <f t="shared" ref="I56:K57" si="58">I12/(I12+O12+U12+AA12)*100</f>
        <v>25</v>
      </c>
      <c r="J56" s="24">
        <f t="shared" si="58"/>
        <v>33.333333333333329</v>
      </c>
      <c r="K56" s="24">
        <f t="shared" si="58"/>
        <v>25</v>
      </c>
      <c r="L56" s="24">
        <f>L12/(L12+R12+AD12)*100</f>
        <v>50</v>
      </c>
      <c r="M56" s="24">
        <f t="shared" si="48"/>
        <v>14.285714285714285</v>
      </c>
      <c r="N56" s="106">
        <f>N12/(H12+N12+T12)*100</f>
        <v>37.5</v>
      </c>
      <c r="O56" s="24">
        <f>O12/(I12+O12+U12+AA12)*100</f>
        <v>50</v>
      </c>
      <c r="P56" s="24">
        <f>P12/(J12+P12+V12+AB12)*100</f>
        <v>33.333333333333329</v>
      </c>
      <c r="Q56" s="24">
        <f>Q12/(K12+Q12+W12+AC12)*100</f>
        <v>25</v>
      </c>
      <c r="R56" s="24">
        <f>R12/(L12+R12+AD12)*100</f>
        <v>33.333333333333329</v>
      </c>
      <c r="S56" s="24">
        <f t="shared" si="49"/>
        <v>57.142857142857139</v>
      </c>
      <c r="T56" s="106">
        <f>T12/(H12+N12+T12)*100</f>
        <v>25</v>
      </c>
      <c r="U56" s="24">
        <f>U12/(I12+O12+U12+AA12)*100</f>
        <v>12.5</v>
      </c>
      <c r="V56" s="24">
        <f>V12/(J12+P12+V12+AB12)*100</f>
        <v>16.666666666666664</v>
      </c>
      <c r="W56" s="24">
        <f>W12/(K12+Q12+W12+AC12)*100</f>
        <v>25</v>
      </c>
      <c r="X56" s="24" t="e">
        <f t="shared" si="54"/>
        <v>#VALUE!</v>
      </c>
      <c r="Y56" s="107">
        <f t="shared" si="50"/>
        <v>14.285714285714285</v>
      </c>
      <c r="Z56" s="108" t="e">
        <f t="shared" si="55"/>
        <v>#VALUE!</v>
      </c>
      <c r="AA56" s="25">
        <f t="shared" si="55"/>
        <v>12.5</v>
      </c>
      <c r="AB56" s="25">
        <f t="shared" si="55"/>
        <v>16.666666666666664</v>
      </c>
      <c r="AC56" s="25">
        <f t="shared" si="55"/>
        <v>25</v>
      </c>
      <c r="AD56" s="25">
        <f>AD12/(L12+R12+AD12)*100</f>
        <v>16.666666666666664</v>
      </c>
      <c r="AE56" s="25">
        <f t="shared" si="51"/>
        <v>14.285714285714285</v>
      </c>
    </row>
    <row r="57" spans="1:31" ht="15" customHeight="1" x14ac:dyDescent="0.2">
      <c r="A57" s="10" t="s">
        <v>8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>H13/(H13+N13+T13+Z13)*100</f>
        <v>21.428571428571427</v>
      </c>
      <c r="I57" s="24">
        <f t="shared" si="58"/>
        <v>6.25</v>
      </c>
      <c r="J57" s="24" t="e">
        <f t="shared" si="58"/>
        <v>#VALUE!</v>
      </c>
      <c r="K57" s="24">
        <f t="shared" si="58"/>
        <v>5.8823529411764701</v>
      </c>
      <c r="L57" s="24">
        <f t="shared" si="52"/>
        <v>11.111111111111111</v>
      </c>
      <c r="M57" s="24">
        <f t="shared" si="48"/>
        <v>16.666666666666664</v>
      </c>
      <c r="N57" s="106">
        <f>N13/(H13+N13+T13+Z13)*100</f>
        <v>42.857142857142854</v>
      </c>
      <c r="O57" s="24">
        <f>O13/(I13+O13+U13+AA13)*100</f>
        <v>56.25</v>
      </c>
      <c r="P57" s="24">
        <f>P13/(P13+V13+AB13)*100</f>
        <v>46.666666666666664</v>
      </c>
      <c r="Q57" s="24">
        <f>Q13/(K13+Q13+W13+AC13)*100</f>
        <v>64.705882352941174</v>
      </c>
      <c r="R57" s="24">
        <f t="shared" si="53"/>
        <v>61.111111111111114</v>
      </c>
      <c r="S57" s="24">
        <f t="shared" si="49"/>
        <v>61.111111111111114</v>
      </c>
      <c r="T57" s="106">
        <f>T13/(H13+N13+T13+Z13)*100</f>
        <v>28.571428571428569</v>
      </c>
      <c r="U57" s="24">
        <f>U13/(I13+O13+U13+AA13)*100</f>
        <v>31.25</v>
      </c>
      <c r="V57" s="24">
        <f>V13/(P13+V13+AB13)*100</f>
        <v>46.666666666666664</v>
      </c>
      <c r="W57" s="24">
        <f>W13/(K13+Q13+W13+AC13)*100</f>
        <v>23.52941176470588</v>
      </c>
      <c r="X57" s="24">
        <f t="shared" si="54"/>
        <v>22.222222222222221</v>
      </c>
      <c r="Y57" s="107">
        <f t="shared" si="50"/>
        <v>16.666666666666664</v>
      </c>
      <c r="Z57" s="108">
        <f t="shared" ref="Z57:AA64" si="59">Z13/(H13+N13+T13+Z13)*100</f>
        <v>7.1428571428571423</v>
      </c>
      <c r="AA57" s="25">
        <f t="shared" si="59"/>
        <v>6.25</v>
      </c>
      <c r="AB57" s="25">
        <f>AB13/(P13+V13+AB13)*100</f>
        <v>6.666666666666667</v>
      </c>
      <c r="AC57" s="25">
        <f>AC13/(K13+Q13+W13+AC13)*100</f>
        <v>5.8823529411764701</v>
      </c>
      <c r="AD57" s="25">
        <f t="shared" si="56"/>
        <v>5.5555555555555554</v>
      </c>
      <c r="AE57" s="25">
        <f t="shared" si="51"/>
        <v>5.5555555555555554</v>
      </c>
    </row>
    <row r="58" spans="1:31" ht="15" customHeight="1" x14ac:dyDescent="0.2">
      <c r="A58" s="10" t="s">
        <v>9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>H14/(H14+N14+T14)*100</f>
        <v>25</v>
      </c>
      <c r="I58" s="24">
        <f>I14/(I14+O14+U14)*100</f>
        <v>12.5</v>
      </c>
      <c r="J58" s="24" t="e">
        <f>J14/(J14+P14+V14+AB14)*100</f>
        <v>#VALUE!</v>
      </c>
      <c r="K58" s="24">
        <f>K14/(K14+Q14+W14)*100</f>
        <v>33.333333333333329</v>
      </c>
      <c r="L58" s="24">
        <f>L14/(L14+R14+X14)*100</f>
        <v>33.333333333333329</v>
      </c>
      <c r="M58" s="24">
        <f>M14/(M14+S14+Y14)*100</f>
        <v>16.666666666666664</v>
      </c>
      <c r="N58" s="106">
        <f>N14/(H14+N14+T14)*100</f>
        <v>33.333333333333329</v>
      </c>
      <c r="O58" s="24">
        <f>O14/(I14+O14+U14)*100</f>
        <v>12.5</v>
      </c>
      <c r="P58" s="24">
        <f>P14/(P14+V14)*100</f>
        <v>37.5</v>
      </c>
      <c r="Q58" s="24">
        <f>Q14/(K14+Q14+W14)*100</f>
        <v>16.666666666666664</v>
      </c>
      <c r="R58" s="24">
        <f>R14/(L14+R14+X14)*100</f>
        <v>16.666666666666664</v>
      </c>
      <c r="S58" s="24">
        <f>S14/(M14+S14+Y14)*100</f>
        <v>33.333333333333329</v>
      </c>
      <c r="T58" s="106">
        <f>T14/(H14+N14+T14)*100</f>
        <v>41.666666666666671</v>
      </c>
      <c r="U58" s="24">
        <f>U14/(I14+O14+U14)*100</f>
        <v>75</v>
      </c>
      <c r="V58" s="24">
        <f>V14/(P14+V14)*100</f>
        <v>62.5</v>
      </c>
      <c r="W58" s="24">
        <f>W14/(K14+Q14+W14)*100</f>
        <v>50</v>
      </c>
      <c r="X58" s="24">
        <f>X14/(L14+R14+X14)*100</f>
        <v>50</v>
      </c>
      <c r="Y58" s="107">
        <f>Y14/(M14+S14+Y14)*100</f>
        <v>50</v>
      </c>
      <c r="Z58" s="108" t="e">
        <f t="shared" si="59"/>
        <v>#VALUE!</v>
      </c>
      <c r="AA58" s="25" t="e">
        <f t="shared" si="59"/>
        <v>#VALUE!</v>
      </c>
      <c r="AB58" s="25" t="e">
        <f t="shared" ref="AB58:AB64" si="60">AB14/(J14+P14+V14+AB14)*100</f>
        <v>#VALUE!</v>
      </c>
      <c r="AC58" s="25" t="e">
        <f>AC14/(K14+Q14+W14+AC14)*100</f>
        <v>#VALUE!</v>
      </c>
      <c r="AD58" s="25" t="e">
        <f t="shared" si="56"/>
        <v>#VALUE!</v>
      </c>
      <c r="AE58" s="25" t="e">
        <f t="shared" si="51"/>
        <v>#VALUE!</v>
      </c>
    </row>
    <row r="59" spans="1:31" ht="15" customHeight="1" x14ac:dyDescent="0.2">
      <c r="A59" s="10" t="s">
        <v>10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 t="shared" ref="H59:I61" si="61">H15/(H15+N15+T15+Z15)*100</f>
        <v>15.384615384615385</v>
      </c>
      <c r="I59" s="24">
        <f t="shared" si="61"/>
        <v>14.285714285714285</v>
      </c>
      <c r="J59" s="24">
        <f>J15/(J15+P15+V15+AB15)*100</f>
        <v>11.76470588235294</v>
      </c>
      <c r="K59" s="24" t="e">
        <f>K15/(K15+Q15+W15+AC15)*100</f>
        <v>#VALUE!</v>
      </c>
      <c r="L59" s="24">
        <f t="shared" si="52"/>
        <v>31.25</v>
      </c>
      <c r="M59" s="24">
        <f t="shared" si="48"/>
        <v>22.222222222222221</v>
      </c>
      <c r="N59" s="106">
        <f>N15/(H15+N15+T15+Z15)*100</f>
        <v>38.461538461538467</v>
      </c>
      <c r="O59" s="24">
        <f>O15/(I15+O15+U15+AA15)*100</f>
        <v>42.857142857142854</v>
      </c>
      <c r="P59" s="24">
        <f>P15/(J15+P15+V15+AB15)*100</f>
        <v>47.058823529411761</v>
      </c>
      <c r="Q59" s="24">
        <f>Q15/(Q15+W15+AC15)*100</f>
        <v>57.142857142857139</v>
      </c>
      <c r="R59" s="24">
        <f t="shared" si="53"/>
        <v>37.5</v>
      </c>
      <c r="S59" s="24">
        <f t="shared" si="49"/>
        <v>38.888888888888893</v>
      </c>
      <c r="T59" s="106">
        <f>T15/(H15+N15+T15+Z15)*100</f>
        <v>38.461538461538467</v>
      </c>
      <c r="U59" s="24">
        <f>U15/(I15+O15+U15+AA15)*100</f>
        <v>35.714285714285715</v>
      </c>
      <c r="V59" s="24">
        <f>V15/(J15+P15+V15+AB15)*100</f>
        <v>29.411764705882355</v>
      </c>
      <c r="W59" s="24">
        <f>W15/(Q15+W15+AC15)*100</f>
        <v>35.714285714285715</v>
      </c>
      <c r="X59" s="24">
        <f t="shared" si="54"/>
        <v>18.75</v>
      </c>
      <c r="Y59" s="107">
        <f t="shared" si="50"/>
        <v>27.777777777777779</v>
      </c>
      <c r="Z59" s="108">
        <f t="shared" si="59"/>
        <v>7.6923076923076925</v>
      </c>
      <c r="AA59" s="25">
        <f t="shared" si="59"/>
        <v>7.1428571428571423</v>
      </c>
      <c r="AB59" s="25">
        <f t="shared" si="60"/>
        <v>11.76470588235294</v>
      </c>
      <c r="AC59" s="25">
        <f>AC15/(Q15+W15+AC15)*100</f>
        <v>7.1428571428571423</v>
      </c>
      <c r="AD59" s="25">
        <f t="shared" si="56"/>
        <v>12.5</v>
      </c>
      <c r="AE59" s="25">
        <f t="shared" si="51"/>
        <v>11.111111111111111</v>
      </c>
    </row>
    <row r="60" spans="1:31" ht="15" customHeight="1" x14ac:dyDescent="0.2">
      <c r="A60" s="10" t="s">
        <v>11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 t="shared" si="61"/>
        <v>9.0909090909090917</v>
      </c>
      <c r="I60" s="24">
        <f t="shared" si="61"/>
        <v>9.0909090909090917</v>
      </c>
      <c r="J60" s="24" t="e">
        <f>J16/(J16+P16+V16+AB16)*100</f>
        <v>#VALUE!</v>
      </c>
      <c r="K60" s="24" t="e">
        <f>K16/(K16+Q16+W16+AC16)*100</f>
        <v>#VALUE!</v>
      </c>
      <c r="L60" s="24">
        <f t="shared" si="52"/>
        <v>20</v>
      </c>
      <c r="M60" s="24">
        <f t="shared" si="48"/>
        <v>16.666666666666664</v>
      </c>
      <c r="N60" s="106">
        <f>N16/(H16+N16+T16+Z16)*100</f>
        <v>72.727272727272734</v>
      </c>
      <c r="O60" s="24">
        <f>O16/(I16+O16+U16+AA16)*100</f>
        <v>54.54545454545454</v>
      </c>
      <c r="P60" s="24">
        <f>P16/(P16+V16)*100</f>
        <v>75</v>
      </c>
      <c r="Q60" s="24">
        <f>Q16/(Q16+W16+AC16)*100</f>
        <v>66.666666666666657</v>
      </c>
      <c r="R60" s="24">
        <f t="shared" si="53"/>
        <v>40</v>
      </c>
      <c r="S60" s="24">
        <f t="shared" si="49"/>
        <v>33.333333333333329</v>
      </c>
      <c r="T60" s="106">
        <f>T16/(H16+N16+T16+Z16)*100</f>
        <v>9.0909090909090917</v>
      </c>
      <c r="U60" s="24">
        <f>U16/(I16+O16+U16+AA16)*100</f>
        <v>27.27272727272727</v>
      </c>
      <c r="V60" s="24">
        <f>V16/(P16+V16)*100</f>
        <v>25</v>
      </c>
      <c r="W60" s="24">
        <f>W16/(Q16+W16+AC16)*100</f>
        <v>22.222222222222221</v>
      </c>
      <c r="X60" s="24">
        <f t="shared" si="54"/>
        <v>30</v>
      </c>
      <c r="Y60" s="107">
        <f t="shared" si="50"/>
        <v>41.666666666666671</v>
      </c>
      <c r="Z60" s="108">
        <f t="shared" si="59"/>
        <v>9.0909090909090917</v>
      </c>
      <c r="AA60" s="25">
        <f t="shared" si="59"/>
        <v>9.0909090909090917</v>
      </c>
      <c r="AB60" s="25" t="e">
        <f t="shared" si="60"/>
        <v>#VALUE!</v>
      </c>
      <c r="AC60" s="25">
        <f>AC16/(Q16+W16+AC16)*100</f>
        <v>11.111111111111111</v>
      </c>
      <c r="AD60" s="25">
        <f t="shared" si="56"/>
        <v>10</v>
      </c>
      <c r="AE60" s="25">
        <f t="shared" si="51"/>
        <v>8.3333333333333321</v>
      </c>
    </row>
    <row r="61" spans="1:31" ht="15" customHeight="1" x14ac:dyDescent="0.2">
      <c r="A61" s="10" t="s">
        <v>12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 t="shared" si="61"/>
        <v>28.000000000000004</v>
      </c>
      <c r="I61" s="24">
        <f t="shared" si="61"/>
        <v>16.43835616438356</v>
      </c>
      <c r="J61" s="24">
        <f>J17/(J17+P17+V17+AB17)*100</f>
        <v>18.571428571428573</v>
      </c>
      <c r="K61" s="24">
        <f>K17/(K17+Q17+W17+AC17)*100</f>
        <v>19.718309859154928</v>
      </c>
      <c r="L61" s="24">
        <f t="shared" si="52"/>
        <v>15.384615384615385</v>
      </c>
      <c r="M61" s="24">
        <f t="shared" si="48"/>
        <v>16.853932584269664</v>
      </c>
      <c r="N61" s="106">
        <f>N17/(H17+N17+T17+Z17)*100</f>
        <v>46.666666666666664</v>
      </c>
      <c r="O61" s="24">
        <f>O17/(I17+O17+U17+AA17)*100</f>
        <v>56.164383561643838</v>
      </c>
      <c r="P61" s="24">
        <f>P17/(J17+P17+V17+AB17)*100</f>
        <v>51.428571428571423</v>
      </c>
      <c r="Q61" s="24">
        <f>Q17/(K17+Q17+W17+AC17)*100</f>
        <v>54.929577464788736</v>
      </c>
      <c r="R61" s="24">
        <f t="shared" si="53"/>
        <v>62.820512820512818</v>
      </c>
      <c r="S61" s="24">
        <f t="shared" si="49"/>
        <v>57.303370786516851</v>
      </c>
      <c r="T61" s="106">
        <f>T17/(H17+N17+T17+Z17)*100</f>
        <v>21.333333333333336</v>
      </c>
      <c r="U61" s="24">
        <f>U17/(I17+O17+U17+AA17)*100</f>
        <v>23.287671232876711</v>
      </c>
      <c r="V61" s="24">
        <f>V17/(J17+P17+V17+AB17)*100</f>
        <v>22.857142857142858</v>
      </c>
      <c r="W61" s="24">
        <f>W17/(K17+Q17+W17+AC17)*100</f>
        <v>21.12676056338028</v>
      </c>
      <c r="X61" s="24">
        <f t="shared" si="54"/>
        <v>17.948717948717949</v>
      </c>
      <c r="Y61" s="107">
        <f t="shared" si="50"/>
        <v>22.471910112359549</v>
      </c>
      <c r="Z61" s="108">
        <f t="shared" si="59"/>
        <v>4</v>
      </c>
      <c r="AA61" s="25">
        <f t="shared" si="59"/>
        <v>4.10958904109589</v>
      </c>
      <c r="AB61" s="25">
        <f t="shared" si="60"/>
        <v>7.1428571428571423</v>
      </c>
      <c r="AC61" s="25">
        <f>AC17/(K17+Q17+W17+AC17)*100</f>
        <v>4.225352112676056</v>
      </c>
      <c r="AD61" s="25">
        <f t="shared" si="56"/>
        <v>3.8461538461538463</v>
      </c>
      <c r="AE61" s="25">
        <f t="shared" si="51"/>
        <v>3.3707865168539324</v>
      </c>
    </row>
    <row r="62" spans="1:31" ht="15" customHeight="1" x14ac:dyDescent="0.2">
      <c r="A62" s="10" t="s">
        <v>13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 t="shared" ref="H62:M62" si="62">H18/(H18+N18+T18)*100</f>
        <v>25</v>
      </c>
      <c r="I62" s="24">
        <f t="shared" si="62"/>
        <v>13.333333333333334</v>
      </c>
      <c r="J62" s="24">
        <f t="shared" si="62"/>
        <v>5.8823529411764701</v>
      </c>
      <c r="K62" s="24">
        <f t="shared" si="62"/>
        <v>10.526315789473683</v>
      </c>
      <c r="L62" s="24">
        <f t="shared" si="62"/>
        <v>10.526315789473683</v>
      </c>
      <c r="M62" s="24">
        <f t="shared" si="62"/>
        <v>4.3478260869565215</v>
      </c>
      <c r="N62" s="106">
        <f t="shared" ref="N62:S62" si="63">N18/(H18+N18+T18)*100</f>
        <v>50</v>
      </c>
      <c r="O62" s="24">
        <f t="shared" si="63"/>
        <v>46.666666666666664</v>
      </c>
      <c r="P62" s="24">
        <f t="shared" si="63"/>
        <v>58.82352941176471</v>
      </c>
      <c r="Q62" s="24">
        <f t="shared" si="63"/>
        <v>57.894736842105267</v>
      </c>
      <c r="R62" s="24">
        <f t="shared" si="63"/>
        <v>63.157894736842103</v>
      </c>
      <c r="S62" s="24">
        <f t="shared" si="63"/>
        <v>60.869565217391312</v>
      </c>
      <c r="T62" s="106">
        <f t="shared" ref="T62:Y62" si="64">T18/(H18+N18+T18)*100</f>
        <v>25</v>
      </c>
      <c r="U62" s="24">
        <f t="shared" si="64"/>
        <v>40</v>
      </c>
      <c r="V62" s="24">
        <f t="shared" si="64"/>
        <v>35.294117647058826</v>
      </c>
      <c r="W62" s="24">
        <f t="shared" si="64"/>
        <v>31.578947368421051</v>
      </c>
      <c r="X62" s="24">
        <f t="shared" si="64"/>
        <v>26.315789473684209</v>
      </c>
      <c r="Y62" s="107">
        <f t="shared" si="64"/>
        <v>34.782608695652172</v>
      </c>
      <c r="Z62" s="108" t="e">
        <f t="shared" si="59"/>
        <v>#VALUE!</v>
      </c>
      <c r="AA62" s="25" t="e">
        <f t="shared" si="59"/>
        <v>#VALUE!</v>
      </c>
      <c r="AB62" s="25" t="e">
        <f t="shared" si="60"/>
        <v>#VALUE!</v>
      </c>
      <c r="AC62" s="25" t="e">
        <f>AC18/(K18+Q18+W18+AC18)*100</f>
        <v>#VALUE!</v>
      </c>
      <c r="AD62" s="25" t="e">
        <f t="shared" si="56"/>
        <v>#VALUE!</v>
      </c>
      <c r="AE62" s="25" t="e">
        <f t="shared" si="51"/>
        <v>#VALUE!</v>
      </c>
    </row>
    <row r="63" spans="1:31" ht="15" customHeight="1" x14ac:dyDescent="0.2">
      <c r="A63" s="10" t="s">
        <v>14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 t="shared" ref="H63:K64" si="65">H19/(H19+N19+T19+Z19)*100</f>
        <v>16.666666666666664</v>
      </c>
      <c r="I63" s="24">
        <f t="shared" si="65"/>
        <v>8.695652173913043</v>
      </c>
      <c r="J63" s="24">
        <f t="shared" si="65"/>
        <v>9.5238095238095237</v>
      </c>
      <c r="K63" s="24">
        <f t="shared" si="65"/>
        <v>18.181818181818183</v>
      </c>
      <c r="L63" s="24">
        <f t="shared" si="52"/>
        <v>4.3478260869565215</v>
      </c>
      <c r="M63" s="24" t="e">
        <f t="shared" si="48"/>
        <v>#VALUE!</v>
      </c>
      <c r="N63" s="106">
        <f t="shared" ref="N63:Q64" si="66">N19/(H19+N19+T19+Z19)*100</f>
        <v>33.333333333333329</v>
      </c>
      <c r="O63" s="24">
        <f t="shared" si="66"/>
        <v>47.826086956521742</v>
      </c>
      <c r="P63" s="24">
        <f t="shared" si="66"/>
        <v>38.095238095238095</v>
      </c>
      <c r="Q63" s="24">
        <f t="shared" si="66"/>
        <v>31.818181818181817</v>
      </c>
      <c r="R63" s="24">
        <f t="shared" si="53"/>
        <v>43.478260869565219</v>
      </c>
      <c r="S63" s="24">
        <f>S19/(S19+Y19+AE19)*100</f>
        <v>45.833333333333329</v>
      </c>
      <c r="T63" s="106">
        <f t="shared" ref="T63:W64" si="67">T19/(H19+N19+T19+Z19)*100</f>
        <v>33.333333333333329</v>
      </c>
      <c r="U63" s="24">
        <f t="shared" si="67"/>
        <v>34.782608695652172</v>
      </c>
      <c r="V63" s="24">
        <f t="shared" si="67"/>
        <v>42.857142857142854</v>
      </c>
      <c r="W63" s="24">
        <f t="shared" si="67"/>
        <v>40.909090909090914</v>
      </c>
      <c r="X63" s="24">
        <f t="shared" si="54"/>
        <v>43.478260869565219</v>
      </c>
      <c r="Y63" s="107">
        <f>Y19/(S19+Y19+AE19)*100</f>
        <v>45.833333333333329</v>
      </c>
      <c r="Z63" s="108">
        <f t="shared" si="59"/>
        <v>16.666666666666664</v>
      </c>
      <c r="AA63" s="25">
        <f t="shared" si="59"/>
        <v>8.695652173913043</v>
      </c>
      <c r="AB63" s="25">
        <f t="shared" si="60"/>
        <v>9.5238095238095237</v>
      </c>
      <c r="AC63" s="25">
        <f>AC19/(K19+Q19+W19+AC19)*100</f>
        <v>9.0909090909090917</v>
      </c>
      <c r="AD63" s="25">
        <f t="shared" si="56"/>
        <v>8.695652173913043</v>
      </c>
      <c r="AE63" s="25">
        <f>AE19/(S19+Y19+AE19)*100</f>
        <v>8.3333333333333321</v>
      </c>
    </row>
    <row r="64" spans="1:31" ht="15" customHeight="1" x14ac:dyDescent="0.2">
      <c r="A64" s="10" t="s">
        <v>15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si="65"/>
        <v>26.829268292682929</v>
      </c>
      <c r="I64" s="24">
        <f t="shared" si="65"/>
        <v>30.232558139534881</v>
      </c>
      <c r="J64" s="24">
        <f t="shared" si="65"/>
        <v>26.530612244897959</v>
      </c>
      <c r="K64" s="24">
        <f t="shared" si="65"/>
        <v>20.408163265306122</v>
      </c>
      <c r="L64" s="24">
        <f t="shared" si="52"/>
        <v>22.727272727272727</v>
      </c>
      <c r="M64" s="24">
        <f t="shared" si="48"/>
        <v>13.636363636363635</v>
      </c>
      <c r="N64" s="106">
        <f t="shared" si="66"/>
        <v>56.09756097560976</v>
      </c>
      <c r="O64" s="24">
        <f t="shared" si="66"/>
        <v>53.488372093023251</v>
      </c>
      <c r="P64" s="24">
        <f t="shared" si="66"/>
        <v>53.061224489795919</v>
      </c>
      <c r="Q64" s="24">
        <f t="shared" si="66"/>
        <v>53.061224489795919</v>
      </c>
      <c r="R64" s="24">
        <f t="shared" si="53"/>
        <v>52.272727272727273</v>
      </c>
      <c r="S64" s="24">
        <f t="shared" si="49"/>
        <v>61.363636363636367</v>
      </c>
      <c r="T64" s="106">
        <f t="shared" si="67"/>
        <v>14.634146341463413</v>
      </c>
      <c r="U64" s="24">
        <f t="shared" si="67"/>
        <v>11.627906976744185</v>
      </c>
      <c r="V64" s="24">
        <f t="shared" si="67"/>
        <v>18.367346938775512</v>
      </c>
      <c r="W64" s="24">
        <f t="shared" si="67"/>
        <v>24.489795918367346</v>
      </c>
      <c r="X64" s="24">
        <f t="shared" si="54"/>
        <v>20.454545454545457</v>
      </c>
      <c r="Y64" s="107">
        <f t="shared" si="50"/>
        <v>20.454545454545457</v>
      </c>
      <c r="Z64" s="108">
        <f t="shared" si="59"/>
        <v>2.4390243902439024</v>
      </c>
      <c r="AA64" s="25">
        <f t="shared" si="59"/>
        <v>4.6511627906976747</v>
      </c>
      <c r="AB64" s="25">
        <f t="shared" si="60"/>
        <v>2.0408163265306123</v>
      </c>
      <c r="AC64" s="25">
        <f>AC20/(K20+Q20+W20+AC20)*100</f>
        <v>2.0408163265306123</v>
      </c>
      <c r="AD64" s="25">
        <f t="shared" si="56"/>
        <v>4.5454545454545459</v>
      </c>
      <c r="AE64" s="25">
        <f t="shared" si="51"/>
        <v>4.5454545454545459</v>
      </c>
    </row>
    <row r="65" spans="1:31" ht="15" customHeight="1" x14ac:dyDescent="0.2">
      <c r="A65" s="10"/>
      <c r="B65" s="10"/>
      <c r="C65" s="10"/>
      <c r="D65" s="10"/>
      <c r="E65" s="10"/>
      <c r="F65" s="10"/>
      <c r="G65" s="10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</row>
    <row r="66" spans="1:31" x14ac:dyDescent="0.2">
      <c r="A66" s="17"/>
      <c r="B66" s="17"/>
      <c r="C66" s="17"/>
      <c r="D66" s="17"/>
      <c r="E66" s="17"/>
      <c r="F66" s="17"/>
      <c r="G66" s="17"/>
    </row>
  </sheetData>
  <mergeCells count="18">
    <mergeCell ref="H48:M48"/>
    <mergeCell ref="N48:S48"/>
    <mergeCell ref="T48:Y48"/>
    <mergeCell ref="Z48:AE48"/>
    <mergeCell ref="A48:A49"/>
    <mergeCell ref="B48:G48"/>
    <mergeCell ref="Z4:AE4"/>
    <mergeCell ref="A26:A27"/>
    <mergeCell ref="B26:G26"/>
    <mergeCell ref="H26:M26"/>
    <mergeCell ref="N26:S26"/>
    <mergeCell ref="T26:Y26"/>
    <mergeCell ref="Z26:AE26"/>
    <mergeCell ref="A4:A5"/>
    <mergeCell ref="B4:G4"/>
    <mergeCell ref="H4:M4"/>
    <mergeCell ref="N4:S4"/>
    <mergeCell ref="T4:Y4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383" man="1"/>
  </rowBreaks>
  <colBreaks count="1" manualBreakCount="1">
    <brk id="3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4"/>
  <sheetViews>
    <sheetView zoomScaleNormal="100"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7" width="10.7109375" style="38" customWidth="1"/>
    <col min="8" max="8" width="10.7109375" style="125" customWidth="1"/>
    <col min="9" max="9" width="9.140625" style="38"/>
    <col min="10" max="10" width="17.140625" style="38" customWidth="1"/>
    <col min="11" max="16" width="10.7109375" style="38" customWidth="1"/>
    <col min="17" max="17" width="10.7109375" style="125" customWidth="1"/>
    <col min="18" max="18" width="8.140625" style="38" customWidth="1"/>
    <col min="19" max="19" width="17.140625" style="38" customWidth="1"/>
    <col min="20" max="25" width="10.7109375" style="38" customWidth="1"/>
    <col min="26" max="26" width="10.7109375" style="125" customWidth="1"/>
    <col min="27" max="27" width="4.7109375" style="38" customWidth="1"/>
    <col min="28" max="28" width="17.140625" style="38" customWidth="1"/>
    <col min="29" max="34" width="10.7109375" style="38" customWidth="1"/>
    <col min="35" max="35" width="10.7109375" style="125" customWidth="1"/>
    <col min="36" max="36" width="4.7109375" style="38" customWidth="1"/>
    <col min="37" max="37" width="17.140625" style="38" customWidth="1"/>
    <col min="38" max="43" width="10.7109375" style="38" customWidth="1"/>
    <col min="44" max="44" width="10.7109375" style="125" customWidth="1"/>
    <col min="45" max="45" width="4.7109375" style="38" customWidth="1"/>
    <col min="46" max="16384" width="9.140625" style="38"/>
  </cols>
  <sheetData>
    <row r="1" spans="1:44" s="40" customFormat="1" ht="29.25" customHeight="1" x14ac:dyDescent="0.25">
      <c r="A1" s="223" t="s">
        <v>750</v>
      </c>
      <c r="B1" s="223"/>
      <c r="C1" s="223"/>
      <c r="D1" s="223"/>
      <c r="E1" s="223"/>
      <c r="F1" s="223"/>
      <c r="G1" s="223"/>
      <c r="H1" s="223"/>
      <c r="I1" s="61" t="s">
        <v>49</v>
      </c>
      <c r="J1" s="223" t="s">
        <v>601</v>
      </c>
      <c r="K1" s="223"/>
      <c r="L1" s="223"/>
      <c r="M1" s="223"/>
      <c r="N1" s="223"/>
      <c r="O1" s="223"/>
      <c r="P1" s="223"/>
      <c r="Q1" s="223"/>
      <c r="S1" s="223" t="s">
        <v>164</v>
      </c>
      <c r="T1" s="223"/>
      <c r="U1" s="223"/>
      <c r="V1" s="223"/>
      <c r="W1" s="223"/>
      <c r="X1" s="223"/>
      <c r="Y1" s="223"/>
      <c r="Z1" s="223"/>
      <c r="AB1" s="223" t="s">
        <v>165</v>
      </c>
      <c r="AC1" s="223"/>
      <c r="AD1" s="223"/>
      <c r="AE1" s="223"/>
      <c r="AF1" s="223"/>
      <c r="AG1" s="223"/>
      <c r="AH1" s="223"/>
      <c r="AI1" s="223"/>
      <c r="AK1" s="223" t="s">
        <v>166</v>
      </c>
      <c r="AL1" s="223"/>
      <c r="AM1" s="223"/>
      <c r="AN1" s="223"/>
      <c r="AO1" s="223"/>
      <c r="AP1" s="223"/>
      <c r="AQ1" s="223"/>
      <c r="AR1" s="223"/>
    </row>
    <row r="2" spans="1:44" ht="7.5" customHeight="1" x14ac:dyDescent="0.2"/>
    <row r="3" spans="1:44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</row>
    <row r="4" spans="1:44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4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21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21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4" ht="15" customHeight="1" x14ac:dyDescent="0.2">
      <c r="A6" s="4" t="s">
        <v>1</v>
      </c>
      <c r="B6" s="12">
        <v>469</v>
      </c>
      <c r="C6" s="12">
        <v>151</v>
      </c>
      <c r="D6" s="12">
        <v>187</v>
      </c>
      <c r="E6" s="12">
        <v>105</v>
      </c>
      <c r="F6" s="12">
        <v>26</v>
      </c>
      <c r="G6" s="13">
        <v>400</v>
      </c>
      <c r="H6" s="13">
        <v>69</v>
      </c>
      <c r="J6" s="4" t="s">
        <v>1</v>
      </c>
      <c r="K6" s="12">
        <v>434</v>
      </c>
      <c r="L6" s="12">
        <v>137</v>
      </c>
      <c r="M6" s="12">
        <v>173</v>
      </c>
      <c r="N6" s="12">
        <v>95</v>
      </c>
      <c r="O6" s="12">
        <v>29</v>
      </c>
      <c r="P6" s="13">
        <v>370</v>
      </c>
      <c r="Q6" s="13">
        <v>64</v>
      </c>
      <c r="S6" s="4" t="s">
        <v>1</v>
      </c>
      <c r="T6" s="12">
        <v>421</v>
      </c>
      <c r="U6" s="12">
        <v>136</v>
      </c>
      <c r="V6" s="12">
        <v>160</v>
      </c>
      <c r="W6" s="12">
        <v>95</v>
      </c>
      <c r="X6" s="12">
        <v>30</v>
      </c>
      <c r="Y6" s="13">
        <v>355</v>
      </c>
      <c r="Z6" s="13">
        <v>66</v>
      </c>
      <c r="AB6" s="4" t="s">
        <v>1</v>
      </c>
      <c r="AC6" s="12">
        <v>400</v>
      </c>
      <c r="AD6" s="12">
        <v>123</v>
      </c>
      <c r="AE6" s="12">
        <v>146</v>
      </c>
      <c r="AF6" s="12">
        <v>103</v>
      </c>
      <c r="AG6" s="12">
        <v>28</v>
      </c>
      <c r="AH6" s="13">
        <v>333</v>
      </c>
      <c r="AI6" s="13">
        <v>67</v>
      </c>
      <c r="AK6" s="4" t="s">
        <v>1</v>
      </c>
      <c r="AL6" s="12">
        <v>394</v>
      </c>
      <c r="AM6" s="12">
        <v>129</v>
      </c>
      <c r="AN6" s="12">
        <v>130</v>
      </c>
      <c r="AO6" s="12">
        <v>110</v>
      </c>
      <c r="AP6" s="12">
        <v>25</v>
      </c>
      <c r="AQ6" s="13">
        <v>318</v>
      </c>
      <c r="AR6" s="13">
        <v>76</v>
      </c>
    </row>
    <row r="7" spans="1:44" ht="15" customHeight="1" x14ac:dyDescent="0.2">
      <c r="A7" s="7" t="s">
        <v>2</v>
      </c>
      <c r="B7" s="14">
        <v>141</v>
      </c>
      <c r="C7" s="14">
        <v>47</v>
      </c>
      <c r="D7" s="14">
        <v>43</v>
      </c>
      <c r="E7" s="14">
        <v>42</v>
      </c>
      <c r="F7" s="14">
        <v>9</v>
      </c>
      <c r="G7" s="16">
        <v>116</v>
      </c>
      <c r="H7" s="16">
        <v>25</v>
      </c>
      <c r="J7" s="7" t="s">
        <v>2</v>
      </c>
      <c r="K7" s="14">
        <v>140</v>
      </c>
      <c r="L7" s="14">
        <v>45</v>
      </c>
      <c r="M7" s="14">
        <v>47</v>
      </c>
      <c r="N7" s="14">
        <v>36</v>
      </c>
      <c r="O7" s="14">
        <v>12</v>
      </c>
      <c r="P7" s="16">
        <v>113</v>
      </c>
      <c r="Q7" s="16">
        <v>27</v>
      </c>
      <c r="S7" s="7" t="s">
        <v>2</v>
      </c>
      <c r="T7" s="14">
        <v>139</v>
      </c>
      <c r="U7" s="14">
        <v>50</v>
      </c>
      <c r="V7" s="14">
        <v>39</v>
      </c>
      <c r="W7" s="14">
        <v>37</v>
      </c>
      <c r="X7" s="14">
        <v>13</v>
      </c>
      <c r="Y7" s="16">
        <v>111</v>
      </c>
      <c r="Z7" s="16">
        <v>28</v>
      </c>
      <c r="AB7" s="7" t="s">
        <v>2</v>
      </c>
      <c r="AC7" s="14">
        <v>127</v>
      </c>
      <c r="AD7" s="14">
        <v>40</v>
      </c>
      <c r="AE7" s="14">
        <v>37</v>
      </c>
      <c r="AF7" s="14">
        <v>39</v>
      </c>
      <c r="AG7" s="14">
        <v>11</v>
      </c>
      <c r="AH7" s="16">
        <v>99</v>
      </c>
      <c r="AI7" s="16">
        <v>28</v>
      </c>
      <c r="AK7" s="7" t="s">
        <v>2</v>
      </c>
      <c r="AL7" s="14">
        <v>127</v>
      </c>
      <c r="AM7" s="14">
        <v>35</v>
      </c>
      <c r="AN7" s="14">
        <v>40</v>
      </c>
      <c r="AO7" s="14">
        <v>44</v>
      </c>
      <c r="AP7" s="14">
        <v>8</v>
      </c>
      <c r="AQ7" s="16">
        <v>95</v>
      </c>
      <c r="AR7" s="16">
        <v>32</v>
      </c>
    </row>
    <row r="8" spans="1:44" ht="15" customHeight="1" x14ac:dyDescent="0.2">
      <c r="A8" s="10" t="s">
        <v>3</v>
      </c>
      <c r="B8" s="14">
        <v>45</v>
      </c>
      <c r="C8" s="14">
        <v>12</v>
      </c>
      <c r="D8" s="14">
        <v>20</v>
      </c>
      <c r="E8" s="14">
        <v>9</v>
      </c>
      <c r="F8" s="14">
        <v>4</v>
      </c>
      <c r="G8" s="16">
        <v>36</v>
      </c>
      <c r="H8" s="16">
        <v>9</v>
      </c>
      <c r="J8" s="10" t="s">
        <v>3</v>
      </c>
      <c r="K8" s="14">
        <v>37</v>
      </c>
      <c r="L8" s="14">
        <v>13</v>
      </c>
      <c r="M8" s="14">
        <v>13</v>
      </c>
      <c r="N8" s="14">
        <v>7</v>
      </c>
      <c r="O8" s="14">
        <v>4</v>
      </c>
      <c r="P8" s="16">
        <v>30</v>
      </c>
      <c r="Q8" s="16">
        <v>7</v>
      </c>
      <c r="S8" s="10" t="s">
        <v>3</v>
      </c>
      <c r="T8" s="14">
        <v>40</v>
      </c>
      <c r="U8" s="14">
        <v>13</v>
      </c>
      <c r="V8" s="14">
        <v>14</v>
      </c>
      <c r="W8" s="14">
        <v>9</v>
      </c>
      <c r="X8" s="14">
        <v>4</v>
      </c>
      <c r="Y8" s="16">
        <v>33</v>
      </c>
      <c r="Z8" s="16">
        <v>7</v>
      </c>
      <c r="AB8" s="10" t="s">
        <v>3</v>
      </c>
      <c r="AC8" s="14">
        <v>37</v>
      </c>
      <c r="AD8" s="14">
        <v>15</v>
      </c>
      <c r="AE8" s="14">
        <v>11</v>
      </c>
      <c r="AF8" s="14">
        <v>7</v>
      </c>
      <c r="AG8" s="14">
        <v>4</v>
      </c>
      <c r="AH8" s="16">
        <v>33</v>
      </c>
      <c r="AI8" s="16">
        <v>4</v>
      </c>
      <c r="AK8" s="10" t="s">
        <v>3</v>
      </c>
      <c r="AL8" s="14">
        <v>33</v>
      </c>
      <c r="AM8" s="14">
        <v>14</v>
      </c>
      <c r="AN8" s="14">
        <v>10</v>
      </c>
      <c r="AO8" s="14">
        <v>5</v>
      </c>
      <c r="AP8" s="14">
        <v>4</v>
      </c>
      <c r="AQ8" s="16">
        <v>28</v>
      </c>
      <c r="AR8" s="16">
        <v>5</v>
      </c>
    </row>
    <row r="9" spans="1:44" ht="15" customHeight="1" x14ac:dyDescent="0.2">
      <c r="A9" s="10" t="s">
        <v>4</v>
      </c>
      <c r="B9" s="14">
        <v>14</v>
      </c>
      <c r="C9" s="14">
        <v>9</v>
      </c>
      <c r="D9" s="14">
        <v>4</v>
      </c>
      <c r="E9" s="14">
        <v>1</v>
      </c>
      <c r="F9" s="14" t="s">
        <v>64</v>
      </c>
      <c r="G9" s="16">
        <v>14</v>
      </c>
      <c r="H9" s="16" t="s">
        <v>64</v>
      </c>
      <c r="J9" s="10" t="s">
        <v>4</v>
      </c>
      <c r="K9" s="14">
        <v>11</v>
      </c>
      <c r="L9" s="14">
        <v>6</v>
      </c>
      <c r="M9" s="14">
        <v>4</v>
      </c>
      <c r="N9" s="14">
        <v>1</v>
      </c>
      <c r="O9" s="14" t="s">
        <v>64</v>
      </c>
      <c r="P9" s="16">
        <v>11</v>
      </c>
      <c r="Q9" s="16" t="s">
        <v>64</v>
      </c>
      <c r="S9" s="10" t="s">
        <v>4</v>
      </c>
      <c r="T9" s="14">
        <v>10</v>
      </c>
      <c r="U9" s="14">
        <v>5</v>
      </c>
      <c r="V9" s="14">
        <v>4</v>
      </c>
      <c r="W9" s="14">
        <v>1</v>
      </c>
      <c r="X9" s="14" t="s">
        <v>64</v>
      </c>
      <c r="Y9" s="16">
        <v>10</v>
      </c>
      <c r="Z9" s="16" t="s">
        <v>64</v>
      </c>
      <c r="AB9" s="10" t="s">
        <v>4</v>
      </c>
      <c r="AC9" s="14">
        <v>9</v>
      </c>
      <c r="AD9" s="14">
        <v>3</v>
      </c>
      <c r="AE9" s="14">
        <v>5</v>
      </c>
      <c r="AF9" s="14">
        <v>1</v>
      </c>
      <c r="AG9" s="14" t="s">
        <v>64</v>
      </c>
      <c r="AH9" s="16">
        <v>8</v>
      </c>
      <c r="AI9" s="16">
        <v>1</v>
      </c>
      <c r="AK9" s="10" t="s">
        <v>4</v>
      </c>
      <c r="AL9" s="14">
        <v>8</v>
      </c>
      <c r="AM9" s="14">
        <v>4</v>
      </c>
      <c r="AN9" s="14">
        <v>3</v>
      </c>
      <c r="AO9" s="14">
        <v>1</v>
      </c>
      <c r="AP9" s="14" t="s">
        <v>64</v>
      </c>
      <c r="AQ9" s="16">
        <v>7</v>
      </c>
      <c r="AR9" s="16">
        <v>1</v>
      </c>
    </row>
    <row r="10" spans="1:44" ht="15" customHeight="1" x14ac:dyDescent="0.2">
      <c r="A10" s="10" t="s">
        <v>5</v>
      </c>
      <c r="B10" s="14">
        <v>27</v>
      </c>
      <c r="C10" s="14">
        <v>12</v>
      </c>
      <c r="D10" s="14">
        <v>10</v>
      </c>
      <c r="E10" s="14">
        <v>3</v>
      </c>
      <c r="F10" s="14">
        <v>2</v>
      </c>
      <c r="G10" s="16">
        <v>22</v>
      </c>
      <c r="H10" s="16">
        <v>5</v>
      </c>
      <c r="J10" s="10" t="s">
        <v>5</v>
      </c>
      <c r="K10" s="14">
        <v>25</v>
      </c>
      <c r="L10" s="14">
        <v>12</v>
      </c>
      <c r="M10" s="14">
        <v>7</v>
      </c>
      <c r="N10" s="14">
        <v>4</v>
      </c>
      <c r="O10" s="14">
        <v>2</v>
      </c>
      <c r="P10" s="16">
        <v>21</v>
      </c>
      <c r="Q10" s="16">
        <v>4</v>
      </c>
      <c r="S10" s="10" t="s">
        <v>5</v>
      </c>
      <c r="T10" s="14">
        <v>21</v>
      </c>
      <c r="U10" s="14">
        <v>10</v>
      </c>
      <c r="V10" s="14">
        <v>5</v>
      </c>
      <c r="W10" s="14">
        <v>4</v>
      </c>
      <c r="X10" s="14">
        <v>2</v>
      </c>
      <c r="Y10" s="16">
        <v>18</v>
      </c>
      <c r="Z10" s="16">
        <v>3</v>
      </c>
      <c r="AB10" s="10" t="s">
        <v>5</v>
      </c>
      <c r="AC10" s="14">
        <v>15</v>
      </c>
      <c r="AD10" s="14">
        <v>5</v>
      </c>
      <c r="AE10" s="14">
        <v>3</v>
      </c>
      <c r="AF10" s="14">
        <v>5</v>
      </c>
      <c r="AG10" s="14">
        <v>2</v>
      </c>
      <c r="AH10" s="16">
        <v>12</v>
      </c>
      <c r="AI10" s="16">
        <v>3</v>
      </c>
      <c r="AK10" s="10" t="s">
        <v>5</v>
      </c>
      <c r="AL10" s="14">
        <v>14</v>
      </c>
      <c r="AM10" s="14">
        <v>5</v>
      </c>
      <c r="AN10" s="14">
        <v>3</v>
      </c>
      <c r="AO10" s="14">
        <v>4</v>
      </c>
      <c r="AP10" s="14">
        <v>2</v>
      </c>
      <c r="AQ10" s="16">
        <v>10</v>
      </c>
      <c r="AR10" s="16">
        <v>4</v>
      </c>
    </row>
    <row r="11" spans="1:44" ht="15" customHeight="1" x14ac:dyDescent="0.2">
      <c r="A11" s="10" t="s">
        <v>6</v>
      </c>
      <c r="B11" s="14">
        <v>1</v>
      </c>
      <c r="C11" s="51" t="s">
        <v>64</v>
      </c>
      <c r="D11" s="14">
        <v>1</v>
      </c>
      <c r="E11" s="14" t="s">
        <v>64</v>
      </c>
      <c r="F11" s="14" t="s">
        <v>64</v>
      </c>
      <c r="G11" s="16">
        <v>1</v>
      </c>
      <c r="H11" s="16" t="s">
        <v>64</v>
      </c>
      <c r="J11" s="10" t="s">
        <v>6</v>
      </c>
      <c r="K11" s="14">
        <v>1</v>
      </c>
      <c r="L11" s="51">
        <v>1</v>
      </c>
      <c r="M11" s="14" t="s">
        <v>64</v>
      </c>
      <c r="N11" s="14" t="s">
        <v>64</v>
      </c>
      <c r="O11" s="14" t="s">
        <v>64</v>
      </c>
      <c r="P11" s="16">
        <v>1</v>
      </c>
      <c r="Q11" s="16" t="s">
        <v>64</v>
      </c>
      <c r="S11" s="10" t="s">
        <v>6</v>
      </c>
      <c r="T11" s="14" t="s">
        <v>64</v>
      </c>
      <c r="U11" s="51" t="s">
        <v>64</v>
      </c>
      <c r="V11" s="14" t="s">
        <v>64</v>
      </c>
      <c r="W11" s="14" t="s">
        <v>64</v>
      </c>
      <c r="X11" s="14" t="s">
        <v>64</v>
      </c>
      <c r="Y11" s="16" t="s">
        <v>64</v>
      </c>
      <c r="Z11" s="16" t="s">
        <v>64</v>
      </c>
      <c r="AB11" s="10" t="s">
        <v>6</v>
      </c>
      <c r="AC11" s="14">
        <v>1</v>
      </c>
      <c r="AD11" s="51" t="s">
        <v>64</v>
      </c>
      <c r="AE11" s="14">
        <v>1</v>
      </c>
      <c r="AF11" s="14" t="s">
        <v>64</v>
      </c>
      <c r="AG11" s="14" t="s">
        <v>64</v>
      </c>
      <c r="AH11" s="16">
        <v>1</v>
      </c>
      <c r="AI11" s="16" t="s">
        <v>64</v>
      </c>
      <c r="AK11" s="10" t="s">
        <v>6</v>
      </c>
      <c r="AL11" s="14">
        <v>1</v>
      </c>
      <c r="AM11" s="51" t="s">
        <v>64</v>
      </c>
      <c r="AN11" s="14">
        <v>1</v>
      </c>
      <c r="AO11" s="14" t="s">
        <v>64</v>
      </c>
      <c r="AP11" s="14" t="s">
        <v>64</v>
      </c>
      <c r="AQ11" s="16">
        <v>1</v>
      </c>
      <c r="AR11" s="16" t="s">
        <v>64</v>
      </c>
    </row>
    <row r="12" spans="1:44" ht="15" customHeight="1" x14ac:dyDescent="0.2">
      <c r="A12" s="10" t="s">
        <v>7</v>
      </c>
      <c r="B12" s="14">
        <v>7</v>
      </c>
      <c r="C12" s="14">
        <v>2</v>
      </c>
      <c r="D12" s="14">
        <v>3</v>
      </c>
      <c r="E12" s="14">
        <v>2</v>
      </c>
      <c r="F12" s="14" t="s">
        <v>64</v>
      </c>
      <c r="G12" s="16">
        <v>6</v>
      </c>
      <c r="H12" s="16">
        <v>1</v>
      </c>
      <c r="J12" s="10" t="s">
        <v>7</v>
      </c>
      <c r="K12" s="14">
        <v>6</v>
      </c>
      <c r="L12" s="14">
        <v>3</v>
      </c>
      <c r="M12" s="14">
        <v>1</v>
      </c>
      <c r="N12" s="14">
        <v>2</v>
      </c>
      <c r="O12" s="14" t="s">
        <v>64</v>
      </c>
      <c r="P12" s="16">
        <v>5</v>
      </c>
      <c r="Q12" s="16">
        <v>1</v>
      </c>
      <c r="S12" s="10" t="s">
        <v>7</v>
      </c>
      <c r="T12" s="14">
        <v>4</v>
      </c>
      <c r="U12" s="14">
        <v>2</v>
      </c>
      <c r="V12" s="14" t="s">
        <v>64</v>
      </c>
      <c r="W12" s="14">
        <v>2</v>
      </c>
      <c r="X12" s="14" t="s">
        <v>64</v>
      </c>
      <c r="Y12" s="16">
        <v>3</v>
      </c>
      <c r="Z12" s="16">
        <v>1</v>
      </c>
      <c r="AB12" s="10" t="s">
        <v>7</v>
      </c>
      <c r="AC12" s="14">
        <v>6</v>
      </c>
      <c r="AD12" s="14">
        <v>2</v>
      </c>
      <c r="AE12" s="14">
        <v>1</v>
      </c>
      <c r="AF12" s="14">
        <v>3</v>
      </c>
      <c r="AG12" s="14" t="s">
        <v>64</v>
      </c>
      <c r="AH12" s="16">
        <v>5</v>
      </c>
      <c r="AI12" s="16">
        <v>1</v>
      </c>
      <c r="AK12" s="10" t="s">
        <v>7</v>
      </c>
      <c r="AL12" s="14">
        <v>8</v>
      </c>
      <c r="AM12" s="14">
        <v>4</v>
      </c>
      <c r="AN12" s="14">
        <v>1</v>
      </c>
      <c r="AO12" s="14">
        <v>3</v>
      </c>
      <c r="AP12" s="14" t="s">
        <v>64</v>
      </c>
      <c r="AQ12" s="16">
        <v>6</v>
      </c>
      <c r="AR12" s="16">
        <v>2</v>
      </c>
    </row>
    <row r="13" spans="1:44" ht="15" customHeight="1" x14ac:dyDescent="0.2">
      <c r="A13" s="10" t="s">
        <v>8</v>
      </c>
      <c r="B13" s="14">
        <v>18</v>
      </c>
      <c r="C13" s="14">
        <v>6</v>
      </c>
      <c r="D13" s="14">
        <v>7</v>
      </c>
      <c r="E13" s="14">
        <v>4</v>
      </c>
      <c r="F13" s="14">
        <v>1</v>
      </c>
      <c r="G13" s="16">
        <v>16</v>
      </c>
      <c r="H13" s="16">
        <v>2</v>
      </c>
      <c r="J13" s="10" t="s">
        <v>8</v>
      </c>
      <c r="K13" s="14">
        <v>18</v>
      </c>
      <c r="L13" s="14">
        <v>5</v>
      </c>
      <c r="M13" s="14">
        <v>8</v>
      </c>
      <c r="N13" s="14">
        <v>4</v>
      </c>
      <c r="O13" s="14">
        <v>1</v>
      </c>
      <c r="P13" s="16">
        <v>15</v>
      </c>
      <c r="Q13" s="16">
        <v>3</v>
      </c>
      <c r="S13" s="10" t="s">
        <v>8</v>
      </c>
      <c r="T13" s="14">
        <v>17</v>
      </c>
      <c r="U13" s="14">
        <v>4</v>
      </c>
      <c r="V13" s="14">
        <v>8</v>
      </c>
      <c r="W13" s="14">
        <v>4</v>
      </c>
      <c r="X13" s="14">
        <v>1</v>
      </c>
      <c r="Y13" s="16">
        <v>14</v>
      </c>
      <c r="Z13" s="16">
        <v>3</v>
      </c>
      <c r="AB13" s="10" t="s">
        <v>8</v>
      </c>
      <c r="AC13" s="14">
        <v>15</v>
      </c>
      <c r="AD13" s="14">
        <v>1</v>
      </c>
      <c r="AE13" s="14">
        <v>6</v>
      </c>
      <c r="AF13" s="14">
        <v>7</v>
      </c>
      <c r="AG13" s="14">
        <v>1</v>
      </c>
      <c r="AH13" s="16">
        <v>13</v>
      </c>
      <c r="AI13" s="16">
        <v>2</v>
      </c>
      <c r="AK13" s="10" t="s">
        <v>8</v>
      </c>
      <c r="AL13" s="14">
        <v>16</v>
      </c>
      <c r="AM13" s="14">
        <v>3</v>
      </c>
      <c r="AN13" s="14">
        <v>5</v>
      </c>
      <c r="AO13" s="14">
        <v>8</v>
      </c>
      <c r="AP13" s="14" t="s">
        <v>64</v>
      </c>
      <c r="AQ13" s="16">
        <v>12</v>
      </c>
      <c r="AR13" s="16">
        <v>4</v>
      </c>
    </row>
    <row r="14" spans="1:44" ht="15" customHeight="1" x14ac:dyDescent="0.2">
      <c r="A14" s="10" t="s">
        <v>9</v>
      </c>
      <c r="B14" s="14">
        <v>6</v>
      </c>
      <c r="C14" s="14" t="s">
        <v>64</v>
      </c>
      <c r="D14" s="14">
        <v>4</v>
      </c>
      <c r="E14" s="14">
        <v>2</v>
      </c>
      <c r="F14" s="14" t="s">
        <v>64</v>
      </c>
      <c r="G14" s="16">
        <v>6</v>
      </c>
      <c r="H14" s="16" t="s">
        <v>64</v>
      </c>
      <c r="J14" s="10" t="s">
        <v>9</v>
      </c>
      <c r="K14" s="14">
        <v>6</v>
      </c>
      <c r="L14" s="14" t="s">
        <v>64</v>
      </c>
      <c r="M14" s="14">
        <v>4</v>
      </c>
      <c r="N14" s="14">
        <v>2</v>
      </c>
      <c r="O14" s="14" t="s">
        <v>64</v>
      </c>
      <c r="P14" s="16">
        <v>6</v>
      </c>
      <c r="Q14" s="16" t="s">
        <v>64</v>
      </c>
      <c r="S14" s="10" t="s">
        <v>9</v>
      </c>
      <c r="T14" s="14">
        <v>6</v>
      </c>
      <c r="U14" s="14" t="s">
        <v>64</v>
      </c>
      <c r="V14" s="14">
        <v>4</v>
      </c>
      <c r="W14" s="14">
        <v>2</v>
      </c>
      <c r="X14" s="14" t="s">
        <v>64</v>
      </c>
      <c r="Y14" s="16">
        <v>6</v>
      </c>
      <c r="Z14" s="16" t="s">
        <v>64</v>
      </c>
      <c r="AB14" s="10" t="s">
        <v>9</v>
      </c>
      <c r="AC14" s="14">
        <v>8</v>
      </c>
      <c r="AD14" s="14">
        <v>1</v>
      </c>
      <c r="AE14" s="14">
        <v>4</v>
      </c>
      <c r="AF14" s="14">
        <v>2</v>
      </c>
      <c r="AG14" s="14">
        <v>1</v>
      </c>
      <c r="AH14" s="16">
        <v>6</v>
      </c>
      <c r="AI14" s="16">
        <v>2</v>
      </c>
      <c r="AK14" s="10" t="s">
        <v>9</v>
      </c>
      <c r="AL14" s="14">
        <v>8</v>
      </c>
      <c r="AM14" s="14" t="s">
        <v>64</v>
      </c>
      <c r="AN14" s="14">
        <v>4</v>
      </c>
      <c r="AO14" s="14">
        <v>3</v>
      </c>
      <c r="AP14" s="14">
        <v>1</v>
      </c>
      <c r="AQ14" s="16">
        <v>5</v>
      </c>
      <c r="AR14" s="16">
        <v>3</v>
      </c>
    </row>
    <row r="15" spans="1:44" ht="15" customHeight="1" x14ac:dyDescent="0.2">
      <c r="A15" s="10" t="s">
        <v>10</v>
      </c>
      <c r="B15" s="14">
        <v>18</v>
      </c>
      <c r="C15" s="14">
        <v>5</v>
      </c>
      <c r="D15" s="14">
        <v>9</v>
      </c>
      <c r="E15" s="14">
        <v>4</v>
      </c>
      <c r="F15" s="14" t="s">
        <v>64</v>
      </c>
      <c r="G15" s="16">
        <v>17</v>
      </c>
      <c r="H15" s="16">
        <v>1</v>
      </c>
      <c r="J15" s="10" t="s">
        <v>10</v>
      </c>
      <c r="K15" s="14">
        <v>16</v>
      </c>
      <c r="L15" s="14">
        <v>4</v>
      </c>
      <c r="M15" s="14">
        <v>7</v>
      </c>
      <c r="N15" s="14">
        <v>5</v>
      </c>
      <c r="O15" s="14" t="s">
        <v>64</v>
      </c>
      <c r="P15" s="16">
        <v>16</v>
      </c>
      <c r="Q15" s="16" t="s">
        <v>64</v>
      </c>
      <c r="S15" s="10" t="s">
        <v>10</v>
      </c>
      <c r="T15" s="14">
        <v>14</v>
      </c>
      <c r="U15" s="14">
        <v>4</v>
      </c>
      <c r="V15" s="14">
        <v>6</v>
      </c>
      <c r="W15" s="14">
        <v>4</v>
      </c>
      <c r="X15" s="14" t="s">
        <v>64</v>
      </c>
      <c r="Y15" s="16">
        <v>14</v>
      </c>
      <c r="Z15" s="16" t="s">
        <v>64</v>
      </c>
      <c r="AB15" s="10" t="s">
        <v>10</v>
      </c>
      <c r="AC15" s="14">
        <v>17</v>
      </c>
      <c r="AD15" s="14">
        <v>6</v>
      </c>
      <c r="AE15" s="14">
        <v>7</v>
      </c>
      <c r="AF15" s="14">
        <v>4</v>
      </c>
      <c r="AG15" s="14" t="s">
        <v>64</v>
      </c>
      <c r="AH15" s="16">
        <v>16</v>
      </c>
      <c r="AI15" s="16">
        <v>1</v>
      </c>
      <c r="AK15" s="10" t="s">
        <v>10</v>
      </c>
      <c r="AL15" s="14">
        <v>14</v>
      </c>
      <c r="AM15" s="14">
        <v>4</v>
      </c>
      <c r="AN15" s="14">
        <v>5</v>
      </c>
      <c r="AO15" s="14">
        <v>5</v>
      </c>
      <c r="AP15" s="14" t="s">
        <v>64</v>
      </c>
      <c r="AQ15" s="16">
        <v>11</v>
      </c>
      <c r="AR15" s="16">
        <v>3</v>
      </c>
    </row>
    <row r="16" spans="1:44" ht="15" customHeight="1" x14ac:dyDescent="0.2">
      <c r="A16" s="10" t="s">
        <v>11</v>
      </c>
      <c r="B16" s="14">
        <v>12</v>
      </c>
      <c r="C16" s="14">
        <v>3</v>
      </c>
      <c r="D16" s="14">
        <v>5</v>
      </c>
      <c r="E16" s="14">
        <v>3</v>
      </c>
      <c r="F16" s="14">
        <v>1</v>
      </c>
      <c r="G16" s="16">
        <v>11</v>
      </c>
      <c r="H16" s="16">
        <v>1</v>
      </c>
      <c r="J16" s="10" t="s">
        <v>11</v>
      </c>
      <c r="K16" s="14">
        <v>10</v>
      </c>
      <c r="L16" s="14">
        <v>1</v>
      </c>
      <c r="M16" s="14">
        <v>5</v>
      </c>
      <c r="N16" s="14">
        <v>3</v>
      </c>
      <c r="O16" s="14">
        <v>1</v>
      </c>
      <c r="P16" s="16">
        <v>9</v>
      </c>
      <c r="Q16" s="16">
        <v>1</v>
      </c>
      <c r="S16" s="10" t="s">
        <v>11</v>
      </c>
      <c r="T16" s="14">
        <v>9</v>
      </c>
      <c r="U16" s="14" t="s">
        <v>64</v>
      </c>
      <c r="V16" s="14">
        <v>5</v>
      </c>
      <c r="W16" s="14">
        <v>3</v>
      </c>
      <c r="X16" s="14">
        <v>1</v>
      </c>
      <c r="Y16" s="16">
        <v>8</v>
      </c>
      <c r="Z16" s="16">
        <v>1</v>
      </c>
      <c r="AB16" s="10" t="s">
        <v>11</v>
      </c>
      <c r="AC16" s="14">
        <v>8</v>
      </c>
      <c r="AD16" s="14" t="s">
        <v>64</v>
      </c>
      <c r="AE16" s="14">
        <v>6</v>
      </c>
      <c r="AF16" s="14">
        <v>2</v>
      </c>
      <c r="AG16" s="14" t="s">
        <v>64</v>
      </c>
      <c r="AH16" s="16">
        <v>8</v>
      </c>
      <c r="AI16" s="16" t="s">
        <v>64</v>
      </c>
      <c r="AK16" s="10" t="s">
        <v>11</v>
      </c>
      <c r="AL16" s="14">
        <v>11</v>
      </c>
      <c r="AM16" s="14">
        <v>3</v>
      </c>
      <c r="AN16" s="14">
        <v>5</v>
      </c>
      <c r="AO16" s="14">
        <v>2</v>
      </c>
      <c r="AP16" s="14">
        <v>1</v>
      </c>
      <c r="AQ16" s="16">
        <v>10</v>
      </c>
      <c r="AR16" s="16">
        <v>1</v>
      </c>
    </row>
    <row r="17" spans="1:44" ht="15" customHeight="1" x14ac:dyDescent="0.2">
      <c r="A17" s="10" t="s">
        <v>12</v>
      </c>
      <c r="B17" s="14">
        <v>89</v>
      </c>
      <c r="C17" s="14">
        <v>26</v>
      </c>
      <c r="D17" s="14">
        <v>41</v>
      </c>
      <c r="E17" s="14">
        <v>18</v>
      </c>
      <c r="F17" s="14">
        <v>4</v>
      </c>
      <c r="G17" s="16">
        <v>78</v>
      </c>
      <c r="H17" s="16">
        <v>11</v>
      </c>
      <c r="J17" s="10" t="s">
        <v>12</v>
      </c>
      <c r="K17" s="14">
        <v>78</v>
      </c>
      <c r="L17" s="14">
        <v>20</v>
      </c>
      <c r="M17" s="14">
        <v>39</v>
      </c>
      <c r="N17" s="14">
        <v>15</v>
      </c>
      <c r="O17" s="14">
        <v>4</v>
      </c>
      <c r="P17" s="16">
        <v>71</v>
      </c>
      <c r="Q17" s="16">
        <v>7</v>
      </c>
      <c r="S17" s="10" t="s">
        <v>12</v>
      </c>
      <c r="T17" s="14">
        <v>71</v>
      </c>
      <c r="U17" s="14">
        <v>19</v>
      </c>
      <c r="V17" s="14">
        <v>36</v>
      </c>
      <c r="W17" s="14">
        <v>12</v>
      </c>
      <c r="X17" s="14">
        <v>4</v>
      </c>
      <c r="Y17" s="16">
        <v>60</v>
      </c>
      <c r="Z17" s="16">
        <v>11</v>
      </c>
      <c r="AB17" s="10" t="s">
        <v>12</v>
      </c>
      <c r="AC17" s="14">
        <v>70</v>
      </c>
      <c r="AD17" s="14">
        <v>21</v>
      </c>
      <c r="AE17" s="14">
        <v>30</v>
      </c>
      <c r="AF17" s="14">
        <v>15</v>
      </c>
      <c r="AG17" s="14">
        <v>4</v>
      </c>
      <c r="AH17" s="16">
        <v>59</v>
      </c>
      <c r="AI17" s="16">
        <v>11</v>
      </c>
      <c r="AK17" s="10" t="s">
        <v>12</v>
      </c>
      <c r="AL17" s="14">
        <v>73</v>
      </c>
      <c r="AM17" s="14">
        <v>23</v>
      </c>
      <c r="AN17" s="14">
        <v>30</v>
      </c>
      <c r="AO17" s="14">
        <v>16</v>
      </c>
      <c r="AP17" s="14">
        <v>4</v>
      </c>
      <c r="AQ17" s="16">
        <v>64</v>
      </c>
      <c r="AR17" s="16">
        <v>9</v>
      </c>
    </row>
    <row r="18" spans="1:44" ht="15" customHeight="1" x14ac:dyDescent="0.2">
      <c r="A18" s="10" t="s">
        <v>13</v>
      </c>
      <c r="B18" s="14">
        <v>23</v>
      </c>
      <c r="C18" s="14">
        <v>7</v>
      </c>
      <c r="D18" s="14">
        <v>11</v>
      </c>
      <c r="E18" s="14">
        <v>5</v>
      </c>
      <c r="F18" s="14" t="s">
        <v>64</v>
      </c>
      <c r="G18" s="16">
        <v>21</v>
      </c>
      <c r="H18" s="16">
        <v>2</v>
      </c>
      <c r="J18" s="10" t="s">
        <v>13</v>
      </c>
      <c r="K18" s="14">
        <v>19</v>
      </c>
      <c r="L18" s="14">
        <v>8</v>
      </c>
      <c r="M18" s="14">
        <v>7</v>
      </c>
      <c r="N18" s="14">
        <v>4</v>
      </c>
      <c r="O18" s="14" t="s">
        <v>64</v>
      </c>
      <c r="P18" s="16">
        <v>18</v>
      </c>
      <c r="Q18" s="16">
        <v>1</v>
      </c>
      <c r="S18" s="10" t="s">
        <v>13</v>
      </c>
      <c r="T18" s="14">
        <v>19</v>
      </c>
      <c r="U18" s="14">
        <v>7</v>
      </c>
      <c r="V18" s="14">
        <v>8</v>
      </c>
      <c r="W18" s="14">
        <v>4</v>
      </c>
      <c r="X18" s="14" t="s">
        <v>64</v>
      </c>
      <c r="Y18" s="16">
        <v>17</v>
      </c>
      <c r="Z18" s="16">
        <v>2</v>
      </c>
      <c r="AB18" s="10" t="s">
        <v>13</v>
      </c>
      <c r="AC18" s="14">
        <v>17</v>
      </c>
      <c r="AD18" s="14">
        <v>6</v>
      </c>
      <c r="AE18" s="14">
        <v>7</v>
      </c>
      <c r="AF18" s="14">
        <v>4</v>
      </c>
      <c r="AG18" s="14" t="s">
        <v>64</v>
      </c>
      <c r="AH18" s="16">
        <v>14</v>
      </c>
      <c r="AI18" s="16">
        <v>3</v>
      </c>
      <c r="AK18" s="10" t="s">
        <v>13</v>
      </c>
      <c r="AL18" s="14">
        <v>15</v>
      </c>
      <c r="AM18" s="14">
        <v>6</v>
      </c>
      <c r="AN18" s="14">
        <v>5</v>
      </c>
      <c r="AO18" s="14">
        <v>4</v>
      </c>
      <c r="AP18" s="14" t="s">
        <v>64</v>
      </c>
      <c r="AQ18" s="16">
        <v>14</v>
      </c>
      <c r="AR18" s="16">
        <v>1</v>
      </c>
    </row>
    <row r="19" spans="1:44" ht="15" customHeight="1" x14ac:dyDescent="0.2">
      <c r="A19" s="10" t="s">
        <v>14</v>
      </c>
      <c r="B19" s="14">
        <v>24</v>
      </c>
      <c r="C19" s="14">
        <v>4</v>
      </c>
      <c r="D19" s="14">
        <v>11</v>
      </c>
      <c r="E19" s="14">
        <v>6</v>
      </c>
      <c r="F19" s="14">
        <v>3</v>
      </c>
      <c r="G19" s="16">
        <v>19</v>
      </c>
      <c r="H19" s="16">
        <v>5</v>
      </c>
      <c r="J19" s="10" t="s">
        <v>14</v>
      </c>
      <c r="K19" s="14">
        <v>23</v>
      </c>
      <c r="L19" s="14">
        <v>3</v>
      </c>
      <c r="M19" s="14">
        <v>11</v>
      </c>
      <c r="N19" s="14">
        <v>6</v>
      </c>
      <c r="O19" s="14">
        <v>3</v>
      </c>
      <c r="P19" s="16">
        <v>18</v>
      </c>
      <c r="Q19" s="16">
        <v>5</v>
      </c>
      <c r="S19" s="10" t="s">
        <v>14</v>
      </c>
      <c r="T19" s="14">
        <v>22</v>
      </c>
      <c r="U19" s="14">
        <v>3</v>
      </c>
      <c r="V19" s="14">
        <v>10</v>
      </c>
      <c r="W19" s="14">
        <v>6</v>
      </c>
      <c r="X19" s="14">
        <v>3</v>
      </c>
      <c r="Y19" s="16">
        <v>18</v>
      </c>
      <c r="Z19" s="16">
        <v>4</v>
      </c>
      <c r="AB19" s="10" t="s">
        <v>14</v>
      </c>
      <c r="AC19" s="14">
        <v>21</v>
      </c>
      <c r="AD19" s="14">
        <v>2</v>
      </c>
      <c r="AE19" s="14">
        <v>8</v>
      </c>
      <c r="AF19" s="14">
        <v>7</v>
      </c>
      <c r="AG19" s="14">
        <v>4</v>
      </c>
      <c r="AH19" s="16">
        <v>16</v>
      </c>
      <c r="AI19" s="16">
        <v>5</v>
      </c>
      <c r="AK19" s="10" t="s">
        <v>14</v>
      </c>
      <c r="AL19" s="14">
        <v>23</v>
      </c>
      <c r="AM19" s="14">
        <v>5</v>
      </c>
      <c r="AN19" s="14">
        <v>5</v>
      </c>
      <c r="AO19" s="14">
        <v>9</v>
      </c>
      <c r="AP19" s="14">
        <v>4</v>
      </c>
      <c r="AQ19" s="16">
        <v>18</v>
      </c>
      <c r="AR19" s="16">
        <v>5</v>
      </c>
    </row>
    <row r="20" spans="1:44" ht="15" customHeight="1" x14ac:dyDescent="0.2">
      <c r="A20" s="10" t="s">
        <v>15</v>
      </c>
      <c r="B20" s="14">
        <v>44</v>
      </c>
      <c r="C20" s="14">
        <v>18</v>
      </c>
      <c r="D20" s="14">
        <v>18</v>
      </c>
      <c r="E20" s="14">
        <v>6</v>
      </c>
      <c r="F20" s="14">
        <v>2</v>
      </c>
      <c r="G20" s="16">
        <v>37</v>
      </c>
      <c r="H20" s="16">
        <v>7</v>
      </c>
      <c r="J20" s="10" t="s">
        <v>15</v>
      </c>
      <c r="K20" s="14">
        <v>44</v>
      </c>
      <c r="L20" s="14">
        <v>16</v>
      </c>
      <c r="M20" s="14">
        <v>20</v>
      </c>
      <c r="N20" s="14">
        <v>6</v>
      </c>
      <c r="O20" s="14">
        <v>2</v>
      </c>
      <c r="P20" s="16">
        <v>36</v>
      </c>
      <c r="Q20" s="16">
        <v>8</v>
      </c>
      <c r="S20" s="10" t="s">
        <v>15</v>
      </c>
      <c r="T20" s="14">
        <v>49</v>
      </c>
      <c r="U20" s="14">
        <v>19</v>
      </c>
      <c r="V20" s="14">
        <v>21</v>
      </c>
      <c r="W20" s="14">
        <v>7</v>
      </c>
      <c r="X20" s="14">
        <v>2</v>
      </c>
      <c r="Y20" s="16">
        <v>43</v>
      </c>
      <c r="Z20" s="16">
        <v>6</v>
      </c>
      <c r="AB20" s="10" t="s">
        <v>15</v>
      </c>
      <c r="AC20" s="14">
        <v>49</v>
      </c>
      <c r="AD20" s="14">
        <v>21</v>
      </c>
      <c r="AE20" s="14">
        <v>20</v>
      </c>
      <c r="AF20" s="14">
        <v>7</v>
      </c>
      <c r="AG20" s="14">
        <v>1</v>
      </c>
      <c r="AH20" s="16">
        <v>43</v>
      </c>
      <c r="AI20" s="16">
        <v>6</v>
      </c>
      <c r="AK20" s="10" t="s">
        <v>15</v>
      </c>
      <c r="AL20" s="14">
        <v>43</v>
      </c>
      <c r="AM20" s="14">
        <v>23</v>
      </c>
      <c r="AN20" s="14">
        <v>13</v>
      </c>
      <c r="AO20" s="14">
        <v>6</v>
      </c>
      <c r="AP20" s="14">
        <v>1</v>
      </c>
      <c r="AQ20" s="16">
        <v>37</v>
      </c>
      <c r="AR20" s="16">
        <v>6</v>
      </c>
    </row>
    <row r="21" spans="1:44" ht="15" customHeight="1" x14ac:dyDescent="0.2">
      <c r="A21" s="10"/>
      <c r="B21" s="35"/>
      <c r="C21" s="35"/>
      <c r="D21" s="35"/>
      <c r="E21" s="35"/>
      <c r="F21" s="35"/>
      <c r="G21" s="35"/>
      <c r="H21" s="35"/>
      <c r="J21" s="10"/>
      <c r="K21" s="35"/>
      <c r="L21" s="35"/>
      <c r="M21" s="35"/>
      <c r="N21" s="35"/>
      <c r="O21" s="35"/>
      <c r="P21" s="35"/>
      <c r="Q21" s="35"/>
      <c r="S21" s="10"/>
      <c r="T21" s="35"/>
      <c r="U21" s="35"/>
      <c r="V21" s="35"/>
      <c r="W21" s="35"/>
      <c r="X21" s="35"/>
      <c r="Y21" s="35"/>
      <c r="Z21" s="35"/>
      <c r="AB21" s="10"/>
      <c r="AC21" s="35"/>
      <c r="AD21" s="35"/>
      <c r="AE21" s="35"/>
      <c r="AF21" s="35"/>
      <c r="AG21" s="35"/>
      <c r="AH21" s="35"/>
      <c r="AI21" s="35"/>
      <c r="AK21" s="10"/>
      <c r="AL21" s="35"/>
      <c r="AM21" s="35"/>
      <c r="AN21" s="35"/>
      <c r="AO21" s="35"/>
      <c r="AP21" s="35"/>
      <c r="AQ21" s="35"/>
      <c r="AR21" s="35"/>
    </row>
    <row r="22" spans="1:44" ht="15" customHeight="1" x14ac:dyDescent="0.2"/>
    <row r="23" spans="1:44" s="40" customFormat="1" ht="15" customHeight="1" x14ac:dyDescent="0.2">
      <c r="A23" s="39" t="s">
        <v>749</v>
      </c>
      <c r="B23" s="39"/>
      <c r="C23" s="39"/>
      <c r="D23" s="39"/>
      <c r="E23" s="39"/>
      <c r="F23" s="39"/>
      <c r="G23" s="39"/>
      <c r="H23" s="39"/>
      <c r="J23" s="39" t="s">
        <v>602</v>
      </c>
      <c r="K23" s="39"/>
      <c r="L23" s="39"/>
      <c r="M23" s="39"/>
      <c r="N23" s="39"/>
      <c r="O23" s="39"/>
      <c r="P23" s="39"/>
      <c r="Q23" s="39"/>
      <c r="S23" s="39" t="s">
        <v>167</v>
      </c>
      <c r="T23" s="39"/>
      <c r="U23" s="39"/>
      <c r="V23" s="39"/>
      <c r="W23" s="39"/>
      <c r="X23" s="39"/>
      <c r="Y23" s="39"/>
      <c r="Z23" s="39"/>
      <c r="AB23" s="39" t="s">
        <v>168</v>
      </c>
      <c r="AC23" s="39"/>
      <c r="AD23" s="39"/>
      <c r="AE23" s="39"/>
      <c r="AF23" s="39"/>
      <c r="AG23" s="39"/>
      <c r="AH23" s="39"/>
      <c r="AI23" s="39"/>
      <c r="AK23" s="39" t="s">
        <v>169</v>
      </c>
      <c r="AL23" s="39"/>
      <c r="AM23" s="39"/>
      <c r="AN23" s="39"/>
      <c r="AO23" s="39"/>
      <c r="AP23" s="39"/>
      <c r="AQ23" s="39"/>
      <c r="AR23" s="39"/>
    </row>
    <row r="24" spans="1:44" ht="7.5" customHeight="1" x14ac:dyDescent="0.2"/>
    <row r="25" spans="1:44" ht="15" customHeight="1" thickBot="1" x14ac:dyDescent="0.25">
      <c r="A25" s="1" t="s">
        <v>0</v>
      </c>
      <c r="B25" s="1"/>
      <c r="C25" s="1"/>
      <c r="H25" s="3" t="s">
        <v>73</v>
      </c>
      <c r="J25" s="1" t="s">
        <v>0</v>
      </c>
      <c r="K25" s="1"/>
      <c r="L25" s="1"/>
      <c r="Q25" s="3" t="s">
        <v>73</v>
      </c>
      <c r="S25" s="1" t="s">
        <v>0</v>
      </c>
      <c r="T25" s="1"/>
      <c r="U25" s="1"/>
      <c r="Z25" s="3" t="s">
        <v>73</v>
      </c>
      <c r="AB25" s="1" t="s">
        <v>0</v>
      </c>
      <c r="AC25" s="1"/>
      <c r="AD25" s="1"/>
      <c r="AI25" s="3" t="s">
        <v>73</v>
      </c>
      <c r="AK25" s="1" t="s">
        <v>0</v>
      </c>
      <c r="AL25" s="1"/>
      <c r="AM25" s="1"/>
      <c r="AR25" s="3" t="s">
        <v>73</v>
      </c>
    </row>
    <row r="26" spans="1:44" ht="22.5" customHeight="1" x14ac:dyDescent="0.2">
      <c r="A26" s="205" t="s">
        <v>38</v>
      </c>
      <c r="B26" s="207" t="s">
        <v>25</v>
      </c>
      <c r="C26" s="221" t="s">
        <v>26</v>
      </c>
      <c r="D26" s="222"/>
      <c r="E26" s="222"/>
      <c r="F26" s="222"/>
      <c r="G26" s="211" t="s">
        <v>27</v>
      </c>
      <c r="H26" s="222"/>
      <c r="J26" s="205" t="s">
        <v>38</v>
      </c>
      <c r="K26" s="207" t="s">
        <v>25</v>
      </c>
      <c r="L26" s="221" t="s">
        <v>26</v>
      </c>
      <c r="M26" s="222"/>
      <c r="N26" s="222"/>
      <c r="O26" s="222"/>
      <c r="P26" s="211" t="s">
        <v>27</v>
      </c>
      <c r="Q26" s="222"/>
      <c r="S26" s="205" t="s">
        <v>38</v>
      </c>
      <c r="T26" s="207" t="s">
        <v>25</v>
      </c>
      <c r="U26" s="221" t="s">
        <v>26</v>
      </c>
      <c r="V26" s="222"/>
      <c r="W26" s="222"/>
      <c r="X26" s="222"/>
      <c r="Y26" s="211" t="s">
        <v>27</v>
      </c>
      <c r="Z26" s="222"/>
      <c r="AB26" s="205" t="s">
        <v>38</v>
      </c>
      <c r="AC26" s="207" t="s">
        <v>25</v>
      </c>
      <c r="AD26" s="221" t="s">
        <v>26</v>
      </c>
      <c r="AE26" s="222"/>
      <c r="AF26" s="222"/>
      <c r="AG26" s="222"/>
      <c r="AH26" s="211" t="s">
        <v>27</v>
      </c>
      <c r="AI26" s="222"/>
      <c r="AK26" s="205" t="s">
        <v>38</v>
      </c>
      <c r="AL26" s="207" t="s">
        <v>25</v>
      </c>
      <c r="AM26" s="221" t="s">
        <v>26</v>
      </c>
      <c r="AN26" s="222"/>
      <c r="AO26" s="222"/>
      <c r="AP26" s="222"/>
      <c r="AQ26" s="211" t="s">
        <v>27</v>
      </c>
      <c r="AR26" s="222"/>
    </row>
    <row r="27" spans="1:44" ht="37.5" customHeight="1" thickBot="1" x14ac:dyDescent="0.25">
      <c r="A27" s="206"/>
      <c r="B27" s="208"/>
      <c r="C27" s="44" t="s">
        <v>28</v>
      </c>
      <c r="D27" s="44" t="s">
        <v>29</v>
      </c>
      <c r="E27" s="44" t="s">
        <v>30</v>
      </c>
      <c r="F27" s="44" t="s">
        <v>31</v>
      </c>
      <c r="G27" s="44" t="s">
        <v>20</v>
      </c>
      <c r="H27" s="45" t="s">
        <v>32</v>
      </c>
      <c r="J27" s="206"/>
      <c r="K27" s="208"/>
      <c r="L27" s="44" t="s">
        <v>28</v>
      </c>
      <c r="M27" s="44" t="s">
        <v>29</v>
      </c>
      <c r="N27" s="44" t="s">
        <v>30</v>
      </c>
      <c r="O27" s="44" t="s">
        <v>31</v>
      </c>
      <c r="P27" s="44" t="s">
        <v>20</v>
      </c>
      <c r="Q27" s="45" t="s">
        <v>32</v>
      </c>
      <c r="S27" s="206"/>
      <c r="T27" s="208"/>
      <c r="U27" s="44" t="s">
        <v>28</v>
      </c>
      <c r="V27" s="44" t="s">
        <v>29</v>
      </c>
      <c r="W27" s="44" t="s">
        <v>30</v>
      </c>
      <c r="X27" s="44" t="s">
        <v>31</v>
      </c>
      <c r="Y27" s="44" t="s">
        <v>20</v>
      </c>
      <c r="Z27" s="45" t="s">
        <v>32</v>
      </c>
      <c r="AB27" s="206"/>
      <c r="AC27" s="208"/>
      <c r="AD27" s="44" t="s">
        <v>28</v>
      </c>
      <c r="AE27" s="44" t="s">
        <v>29</v>
      </c>
      <c r="AF27" s="44" t="s">
        <v>30</v>
      </c>
      <c r="AG27" s="44" t="s">
        <v>31</v>
      </c>
      <c r="AH27" s="44" t="s">
        <v>20</v>
      </c>
      <c r="AI27" s="45" t="s">
        <v>32</v>
      </c>
      <c r="AK27" s="206"/>
      <c r="AL27" s="208"/>
      <c r="AM27" s="44" t="s">
        <v>28</v>
      </c>
      <c r="AN27" s="44" t="s">
        <v>29</v>
      </c>
      <c r="AO27" s="44" t="s">
        <v>30</v>
      </c>
      <c r="AP27" s="44" t="s">
        <v>31</v>
      </c>
      <c r="AQ27" s="44" t="s">
        <v>20</v>
      </c>
      <c r="AR27" s="45" t="s">
        <v>32</v>
      </c>
    </row>
    <row r="28" spans="1:44" ht="15" customHeight="1" x14ac:dyDescent="0.2">
      <c r="A28" s="11" t="s">
        <v>1</v>
      </c>
      <c r="B28" s="52">
        <f>B6/B$6*100</f>
        <v>100</v>
      </c>
      <c r="C28" s="52">
        <f t="shared" ref="C28:H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3">
        <f t="shared" si="0"/>
        <v>100</v>
      </c>
      <c r="J28" s="11" t="s">
        <v>1</v>
      </c>
      <c r="K28" s="52">
        <f>K6/K$6*100</f>
        <v>100</v>
      </c>
      <c r="L28" s="52">
        <f t="shared" ref="L28:Q42" si="1">L6/L$6*100</f>
        <v>100</v>
      </c>
      <c r="M28" s="52">
        <f t="shared" si="1"/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3">
        <f t="shared" si="1"/>
        <v>100</v>
      </c>
      <c r="S28" s="11" t="s">
        <v>1</v>
      </c>
      <c r="T28" s="52">
        <f>T6/T$6*100</f>
        <v>100</v>
      </c>
      <c r="U28" s="52">
        <f t="shared" ref="U28:Z42" si="2">U6/U$6*100</f>
        <v>100</v>
      </c>
      <c r="V28" s="52">
        <f t="shared" si="2"/>
        <v>100</v>
      </c>
      <c r="W28" s="52">
        <f t="shared" si="2"/>
        <v>100</v>
      </c>
      <c r="X28" s="52">
        <f t="shared" si="2"/>
        <v>100</v>
      </c>
      <c r="Y28" s="52">
        <f t="shared" si="2"/>
        <v>100</v>
      </c>
      <c r="Z28" s="53">
        <f t="shared" si="2"/>
        <v>100</v>
      </c>
      <c r="AB28" s="11" t="s">
        <v>1</v>
      </c>
      <c r="AC28" s="52">
        <f>AC6/AC$6*100</f>
        <v>100</v>
      </c>
      <c r="AD28" s="52">
        <f t="shared" ref="AD28:AI42" si="3">AD6/AD$6*100</f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R42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3">
        <f t="shared" si="4"/>
        <v>100</v>
      </c>
    </row>
    <row r="29" spans="1:44" ht="15" customHeight="1" x14ac:dyDescent="0.2">
      <c r="A29" s="7" t="s">
        <v>2</v>
      </c>
      <c r="B29" s="18">
        <f t="shared" ref="B29:H29" si="5">B7/B$6*100</f>
        <v>30.06396588486141</v>
      </c>
      <c r="C29" s="18">
        <f t="shared" si="5"/>
        <v>31.125827814569533</v>
      </c>
      <c r="D29" s="18">
        <f t="shared" si="5"/>
        <v>22.994652406417114</v>
      </c>
      <c r="E29" s="18">
        <f t="shared" si="5"/>
        <v>40</v>
      </c>
      <c r="F29" s="18">
        <f t="shared" si="5"/>
        <v>34.615384615384613</v>
      </c>
      <c r="G29" s="18">
        <f t="shared" si="5"/>
        <v>28.999999999999996</v>
      </c>
      <c r="H29" s="20">
        <f t="shared" si="5"/>
        <v>36.231884057971016</v>
      </c>
      <c r="J29" s="7" t="s">
        <v>2</v>
      </c>
      <c r="K29" s="18">
        <f t="shared" ref="K29:Q42" si="6">K7/K$6*100</f>
        <v>32.258064516129032</v>
      </c>
      <c r="L29" s="18">
        <f t="shared" si="1"/>
        <v>32.846715328467155</v>
      </c>
      <c r="M29" s="18">
        <f t="shared" si="6"/>
        <v>27.167630057803464</v>
      </c>
      <c r="N29" s="18">
        <f t="shared" si="6"/>
        <v>37.894736842105267</v>
      </c>
      <c r="O29" s="18">
        <f t="shared" si="6"/>
        <v>41.379310344827587</v>
      </c>
      <c r="P29" s="18">
        <f t="shared" si="6"/>
        <v>30.54054054054054</v>
      </c>
      <c r="Q29" s="20">
        <f t="shared" si="6"/>
        <v>42.1875</v>
      </c>
      <c r="S29" s="7" t="s">
        <v>2</v>
      </c>
      <c r="T29" s="18">
        <f t="shared" ref="T29:Z42" si="7">T7/T$6*100</f>
        <v>33.016627078384801</v>
      </c>
      <c r="U29" s="18">
        <f t="shared" si="2"/>
        <v>36.764705882352942</v>
      </c>
      <c r="V29" s="18">
        <f t="shared" si="7"/>
        <v>24.375</v>
      </c>
      <c r="W29" s="18">
        <f t="shared" si="7"/>
        <v>38.94736842105263</v>
      </c>
      <c r="X29" s="18">
        <f t="shared" si="7"/>
        <v>43.333333333333336</v>
      </c>
      <c r="Y29" s="18">
        <f t="shared" si="7"/>
        <v>31.26760563380282</v>
      </c>
      <c r="Z29" s="20">
        <f t="shared" si="7"/>
        <v>42.424242424242422</v>
      </c>
      <c r="AB29" s="7" t="s">
        <v>2</v>
      </c>
      <c r="AC29" s="18">
        <f t="shared" ref="AC29:AI42" si="8">AC7/AC$6*100</f>
        <v>31.75</v>
      </c>
      <c r="AD29" s="18">
        <f t="shared" si="3"/>
        <v>32.520325203252028</v>
      </c>
      <c r="AE29" s="18">
        <f t="shared" si="8"/>
        <v>25.342465753424658</v>
      </c>
      <c r="AF29" s="18">
        <f t="shared" si="8"/>
        <v>37.864077669902912</v>
      </c>
      <c r="AG29" s="18">
        <f t="shared" si="8"/>
        <v>39.285714285714285</v>
      </c>
      <c r="AH29" s="18">
        <f t="shared" si="8"/>
        <v>29.72972972972973</v>
      </c>
      <c r="AI29" s="20">
        <f t="shared" si="8"/>
        <v>41.791044776119399</v>
      </c>
      <c r="AK29" s="7" t="s">
        <v>2</v>
      </c>
      <c r="AL29" s="18">
        <f t="shared" ref="AL29:AR42" si="9">AL7/AL$6*100</f>
        <v>32.233502538071065</v>
      </c>
      <c r="AM29" s="18">
        <f t="shared" si="4"/>
        <v>27.131782945736433</v>
      </c>
      <c r="AN29" s="18">
        <f t="shared" si="9"/>
        <v>30.76923076923077</v>
      </c>
      <c r="AO29" s="18">
        <f t="shared" si="9"/>
        <v>40</v>
      </c>
      <c r="AP29" s="18">
        <f t="shared" si="9"/>
        <v>32</v>
      </c>
      <c r="AQ29" s="18">
        <f t="shared" si="9"/>
        <v>29.874213836477985</v>
      </c>
      <c r="AR29" s="20">
        <f t="shared" si="9"/>
        <v>42.105263157894733</v>
      </c>
    </row>
    <row r="30" spans="1:44" ht="15" customHeight="1" x14ac:dyDescent="0.2">
      <c r="A30" s="10" t="s">
        <v>3</v>
      </c>
      <c r="B30" s="18">
        <f t="shared" ref="B30:H30" si="10">B8/B$6*100</f>
        <v>9.5948827292110881</v>
      </c>
      <c r="C30" s="18">
        <f t="shared" si="10"/>
        <v>7.9470198675496695</v>
      </c>
      <c r="D30" s="18">
        <f t="shared" si="10"/>
        <v>10.695187165775401</v>
      </c>
      <c r="E30" s="18">
        <f t="shared" si="10"/>
        <v>8.5714285714285712</v>
      </c>
      <c r="F30" s="18">
        <f t="shared" si="10"/>
        <v>15.384615384615385</v>
      </c>
      <c r="G30" s="18">
        <f t="shared" si="10"/>
        <v>9</v>
      </c>
      <c r="H30" s="20">
        <f t="shared" si="10"/>
        <v>13.043478260869565</v>
      </c>
      <c r="J30" s="10" t="s">
        <v>3</v>
      </c>
      <c r="K30" s="18">
        <f t="shared" si="6"/>
        <v>8.5253456221198167</v>
      </c>
      <c r="L30" s="18">
        <f t="shared" si="1"/>
        <v>9.4890510948905096</v>
      </c>
      <c r="M30" s="18">
        <f t="shared" si="6"/>
        <v>7.5144508670520231</v>
      </c>
      <c r="N30" s="18">
        <f t="shared" si="6"/>
        <v>7.3684210526315779</v>
      </c>
      <c r="O30" s="18">
        <f t="shared" si="6"/>
        <v>13.793103448275861</v>
      </c>
      <c r="P30" s="18">
        <f t="shared" si="6"/>
        <v>8.1081081081081088</v>
      </c>
      <c r="Q30" s="20">
        <f t="shared" si="6"/>
        <v>10.9375</v>
      </c>
      <c r="S30" s="10" t="s">
        <v>3</v>
      </c>
      <c r="T30" s="18">
        <f t="shared" si="7"/>
        <v>9.5011876484560567</v>
      </c>
      <c r="U30" s="18">
        <f t="shared" si="2"/>
        <v>9.5588235294117645</v>
      </c>
      <c r="V30" s="18">
        <f t="shared" si="7"/>
        <v>8.75</v>
      </c>
      <c r="W30" s="18">
        <f t="shared" si="7"/>
        <v>9.4736842105263168</v>
      </c>
      <c r="X30" s="18">
        <f t="shared" si="7"/>
        <v>13.333333333333334</v>
      </c>
      <c r="Y30" s="18">
        <f t="shared" si="7"/>
        <v>9.295774647887324</v>
      </c>
      <c r="Z30" s="20">
        <f t="shared" si="7"/>
        <v>10.606060606060606</v>
      </c>
      <c r="AB30" s="10" t="s">
        <v>3</v>
      </c>
      <c r="AC30" s="18">
        <f t="shared" si="8"/>
        <v>9.25</v>
      </c>
      <c r="AD30" s="18">
        <f t="shared" si="3"/>
        <v>12.195121951219512</v>
      </c>
      <c r="AE30" s="18">
        <f t="shared" si="8"/>
        <v>7.5342465753424657</v>
      </c>
      <c r="AF30" s="18">
        <f t="shared" si="8"/>
        <v>6.7961165048543686</v>
      </c>
      <c r="AG30" s="18">
        <f t="shared" si="8"/>
        <v>14.285714285714285</v>
      </c>
      <c r="AH30" s="18">
        <f t="shared" si="8"/>
        <v>9.9099099099099099</v>
      </c>
      <c r="AI30" s="20">
        <f t="shared" si="8"/>
        <v>5.9701492537313428</v>
      </c>
      <c r="AK30" s="10" t="s">
        <v>3</v>
      </c>
      <c r="AL30" s="18">
        <f t="shared" si="9"/>
        <v>8.3756345177664979</v>
      </c>
      <c r="AM30" s="18">
        <f t="shared" si="4"/>
        <v>10.852713178294573</v>
      </c>
      <c r="AN30" s="18">
        <f t="shared" si="9"/>
        <v>7.6923076923076925</v>
      </c>
      <c r="AO30" s="18">
        <f t="shared" si="9"/>
        <v>4.5454545454545459</v>
      </c>
      <c r="AP30" s="18">
        <f t="shared" si="9"/>
        <v>16</v>
      </c>
      <c r="AQ30" s="18">
        <f t="shared" si="9"/>
        <v>8.8050314465408803</v>
      </c>
      <c r="AR30" s="20">
        <f t="shared" si="9"/>
        <v>6.5789473684210522</v>
      </c>
    </row>
    <row r="31" spans="1:44" ht="15" customHeight="1" x14ac:dyDescent="0.2">
      <c r="A31" s="10" t="s">
        <v>4</v>
      </c>
      <c r="B31" s="18">
        <f t="shared" ref="B31:H31" si="11">B9/B$6*100</f>
        <v>2.9850746268656714</v>
      </c>
      <c r="C31" s="18">
        <f t="shared" si="11"/>
        <v>5.9602649006622519</v>
      </c>
      <c r="D31" s="18">
        <f t="shared" si="11"/>
        <v>2.1390374331550799</v>
      </c>
      <c r="E31" s="18">
        <f t="shared" si="11"/>
        <v>0.95238095238095244</v>
      </c>
      <c r="F31" s="18" t="e">
        <f t="shared" si="11"/>
        <v>#VALUE!</v>
      </c>
      <c r="G31" s="18">
        <f t="shared" si="11"/>
        <v>3.5000000000000004</v>
      </c>
      <c r="H31" s="20" t="e">
        <f t="shared" si="11"/>
        <v>#VALUE!</v>
      </c>
      <c r="J31" s="10" t="s">
        <v>4</v>
      </c>
      <c r="K31" s="18">
        <f t="shared" si="6"/>
        <v>2.5345622119815667</v>
      </c>
      <c r="L31" s="18">
        <f t="shared" si="1"/>
        <v>4.3795620437956204</v>
      </c>
      <c r="M31" s="18">
        <f t="shared" si="6"/>
        <v>2.3121387283236992</v>
      </c>
      <c r="N31" s="18">
        <f t="shared" si="6"/>
        <v>1.0526315789473684</v>
      </c>
      <c r="O31" s="18" t="e">
        <f t="shared" si="6"/>
        <v>#VALUE!</v>
      </c>
      <c r="P31" s="18">
        <f t="shared" si="6"/>
        <v>2.9729729729729732</v>
      </c>
      <c r="Q31" s="20" t="e">
        <f t="shared" si="6"/>
        <v>#VALUE!</v>
      </c>
      <c r="S31" s="10" t="s">
        <v>4</v>
      </c>
      <c r="T31" s="18">
        <f t="shared" si="7"/>
        <v>2.3752969121140142</v>
      </c>
      <c r="U31" s="18">
        <f t="shared" si="2"/>
        <v>3.6764705882352944</v>
      </c>
      <c r="V31" s="18">
        <f t="shared" si="7"/>
        <v>2.5</v>
      </c>
      <c r="W31" s="18">
        <f t="shared" si="7"/>
        <v>1.0526315789473684</v>
      </c>
      <c r="X31" s="18" t="e">
        <f t="shared" si="7"/>
        <v>#VALUE!</v>
      </c>
      <c r="Y31" s="18">
        <f t="shared" si="7"/>
        <v>2.8169014084507045</v>
      </c>
      <c r="Z31" s="20" t="e">
        <f t="shared" si="7"/>
        <v>#VALUE!</v>
      </c>
      <c r="AB31" s="10" t="s">
        <v>4</v>
      </c>
      <c r="AC31" s="18">
        <f t="shared" si="8"/>
        <v>2.25</v>
      </c>
      <c r="AD31" s="18">
        <f t="shared" si="3"/>
        <v>2.4390243902439024</v>
      </c>
      <c r="AE31" s="18">
        <f t="shared" si="8"/>
        <v>3.4246575342465753</v>
      </c>
      <c r="AF31" s="18">
        <f t="shared" si="8"/>
        <v>0.97087378640776689</v>
      </c>
      <c r="AG31" s="18" t="e">
        <f t="shared" si="8"/>
        <v>#VALUE!</v>
      </c>
      <c r="AH31" s="18">
        <f t="shared" si="8"/>
        <v>2.4024024024024024</v>
      </c>
      <c r="AI31" s="20">
        <f t="shared" si="8"/>
        <v>1.4925373134328357</v>
      </c>
      <c r="AK31" s="10" t="s">
        <v>4</v>
      </c>
      <c r="AL31" s="18">
        <f t="shared" si="9"/>
        <v>2.030456852791878</v>
      </c>
      <c r="AM31" s="18">
        <f t="shared" si="4"/>
        <v>3.1007751937984498</v>
      </c>
      <c r="AN31" s="18">
        <f t="shared" si="9"/>
        <v>2.3076923076923079</v>
      </c>
      <c r="AO31" s="18">
        <f t="shared" si="9"/>
        <v>0.90909090909090906</v>
      </c>
      <c r="AP31" s="18" t="e">
        <f t="shared" si="9"/>
        <v>#VALUE!</v>
      </c>
      <c r="AQ31" s="18">
        <f t="shared" si="9"/>
        <v>2.2012578616352201</v>
      </c>
      <c r="AR31" s="20">
        <f t="shared" si="9"/>
        <v>1.3157894736842104</v>
      </c>
    </row>
    <row r="32" spans="1:44" ht="15" customHeight="1" x14ac:dyDescent="0.2">
      <c r="A32" s="10" t="s">
        <v>5</v>
      </c>
      <c r="B32" s="18">
        <f t="shared" ref="B32:H32" si="12">B10/B$6*100</f>
        <v>5.7569296375266523</v>
      </c>
      <c r="C32" s="18">
        <f t="shared" si="12"/>
        <v>7.9470198675496695</v>
      </c>
      <c r="D32" s="18">
        <f t="shared" si="12"/>
        <v>5.3475935828877006</v>
      </c>
      <c r="E32" s="18">
        <f t="shared" si="12"/>
        <v>2.8571428571428572</v>
      </c>
      <c r="F32" s="18">
        <f t="shared" si="12"/>
        <v>7.6923076923076925</v>
      </c>
      <c r="G32" s="18">
        <f t="shared" si="12"/>
        <v>5.5</v>
      </c>
      <c r="H32" s="20">
        <f t="shared" si="12"/>
        <v>7.2463768115942031</v>
      </c>
      <c r="J32" s="10" t="s">
        <v>5</v>
      </c>
      <c r="K32" s="18">
        <f t="shared" si="6"/>
        <v>5.7603686635944698</v>
      </c>
      <c r="L32" s="18">
        <f t="shared" si="1"/>
        <v>8.7591240875912408</v>
      </c>
      <c r="M32" s="18">
        <f t="shared" si="6"/>
        <v>4.0462427745664744</v>
      </c>
      <c r="N32" s="18">
        <f t="shared" si="6"/>
        <v>4.2105263157894735</v>
      </c>
      <c r="O32" s="18">
        <f t="shared" si="6"/>
        <v>6.8965517241379306</v>
      </c>
      <c r="P32" s="18">
        <f t="shared" si="6"/>
        <v>5.6756756756756763</v>
      </c>
      <c r="Q32" s="20">
        <f t="shared" si="6"/>
        <v>6.25</v>
      </c>
      <c r="S32" s="10" t="s">
        <v>5</v>
      </c>
      <c r="T32" s="18">
        <f t="shared" si="7"/>
        <v>4.9881235154394297</v>
      </c>
      <c r="U32" s="18">
        <f t="shared" si="2"/>
        <v>7.3529411764705888</v>
      </c>
      <c r="V32" s="18">
        <f t="shared" si="7"/>
        <v>3.125</v>
      </c>
      <c r="W32" s="18">
        <f t="shared" si="7"/>
        <v>4.2105263157894735</v>
      </c>
      <c r="X32" s="18">
        <f t="shared" si="7"/>
        <v>6.666666666666667</v>
      </c>
      <c r="Y32" s="18">
        <f t="shared" si="7"/>
        <v>5.070422535211268</v>
      </c>
      <c r="Z32" s="20">
        <f t="shared" si="7"/>
        <v>4.5454545454545459</v>
      </c>
      <c r="AB32" s="10" t="s">
        <v>5</v>
      </c>
      <c r="AC32" s="18">
        <f t="shared" si="8"/>
        <v>3.75</v>
      </c>
      <c r="AD32" s="18">
        <f t="shared" si="3"/>
        <v>4.0650406504065035</v>
      </c>
      <c r="AE32" s="18">
        <f t="shared" si="8"/>
        <v>2.054794520547945</v>
      </c>
      <c r="AF32" s="18">
        <f t="shared" si="8"/>
        <v>4.8543689320388346</v>
      </c>
      <c r="AG32" s="18">
        <f t="shared" si="8"/>
        <v>7.1428571428571423</v>
      </c>
      <c r="AH32" s="18">
        <f t="shared" si="8"/>
        <v>3.6036036036036037</v>
      </c>
      <c r="AI32" s="20">
        <f t="shared" si="8"/>
        <v>4.4776119402985071</v>
      </c>
      <c r="AK32" s="10" t="s">
        <v>5</v>
      </c>
      <c r="AL32" s="18">
        <f t="shared" si="9"/>
        <v>3.5532994923857872</v>
      </c>
      <c r="AM32" s="18">
        <f t="shared" si="4"/>
        <v>3.8759689922480618</v>
      </c>
      <c r="AN32" s="18">
        <f t="shared" si="9"/>
        <v>2.3076923076923079</v>
      </c>
      <c r="AO32" s="18">
        <f t="shared" si="9"/>
        <v>3.6363636363636362</v>
      </c>
      <c r="AP32" s="18">
        <f t="shared" si="9"/>
        <v>8</v>
      </c>
      <c r="AQ32" s="18">
        <f t="shared" si="9"/>
        <v>3.1446540880503147</v>
      </c>
      <c r="AR32" s="20">
        <f t="shared" si="9"/>
        <v>5.2631578947368416</v>
      </c>
    </row>
    <row r="33" spans="1:44" ht="15" customHeight="1" x14ac:dyDescent="0.2">
      <c r="A33" s="10" t="s">
        <v>6</v>
      </c>
      <c r="B33" s="18">
        <f t="shared" ref="B33:H33" si="13">B11/B$6*100</f>
        <v>0.21321961620469082</v>
      </c>
      <c r="C33" s="18" t="e">
        <f t="shared" si="13"/>
        <v>#VALUE!</v>
      </c>
      <c r="D33" s="18">
        <f t="shared" si="13"/>
        <v>0.53475935828876997</v>
      </c>
      <c r="E33" s="18" t="e">
        <f t="shared" si="13"/>
        <v>#VALUE!</v>
      </c>
      <c r="F33" s="18" t="e">
        <f t="shared" si="13"/>
        <v>#VALUE!</v>
      </c>
      <c r="G33" s="18">
        <f t="shared" si="13"/>
        <v>0.25</v>
      </c>
      <c r="H33" s="20" t="e">
        <f t="shared" si="13"/>
        <v>#VALUE!</v>
      </c>
      <c r="J33" s="10" t="s">
        <v>6</v>
      </c>
      <c r="K33" s="18">
        <f t="shared" si="6"/>
        <v>0.2304147465437788</v>
      </c>
      <c r="L33" s="18">
        <f t="shared" si="1"/>
        <v>0.72992700729927007</v>
      </c>
      <c r="M33" s="18" t="e">
        <f t="shared" si="6"/>
        <v>#VALUE!</v>
      </c>
      <c r="N33" s="18" t="e">
        <f t="shared" si="6"/>
        <v>#VALUE!</v>
      </c>
      <c r="O33" s="18" t="e">
        <f t="shared" si="6"/>
        <v>#VALUE!</v>
      </c>
      <c r="P33" s="18">
        <f t="shared" si="6"/>
        <v>0.27027027027027029</v>
      </c>
      <c r="Q33" s="20" t="e">
        <f t="shared" si="6"/>
        <v>#VALUE!</v>
      </c>
      <c r="S33" s="10" t="s">
        <v>6</v>
      </c>
      <c r="T33" s="18" t="e">
        <f t="shared" si="7"/>
        <v>#VALUE!</v>
      </c>
      <c r="U33" s="18" t="e">
        <f t="shared" si="2"/>
        <v>#VALUE!</v>
      </c>
      <c r="V33" s="18" t="e">
        <f t="shared" si="7"/>
        <v>#VALUE!</v>
      </c>
      <c r="W33" s="18" t="e">
        <f t="shared" si="7"/>
        <v>#VALUE!</v>
      </c>
      <c r="X33" s="18" t="e">
        <f t="shared" si="7"/>
        <v>#VALUE!</v>
      </c>
      <c r="Y33" s="18" t="e">
        <f t="shared" si="7"/>
        <v>#VALUE!</v>
      </c>
      <c r="Z33" s="20" t="e">
        <f t="shared" si="7"/>
        <v>#VALUE!</v>
      </c>
      <c r="AB33" s="10" t="s">
        <v>6</v>
      </c>
      <c r="AC33" s="18">
        <f t="shared" si="8"/>
        <v>0.25</v>
      </c>
      <c r="AD33" s="18" t="e">
        <f t="shared" si="3"/>
        <v>#VALUE!</v>
      </c>
      <c r="AE33" s="18">
        <f t="shared" si="8"/>
        <v>0.68493150684931503</v>
      </c>
      <c r="AF33" s="18" t="e">
        <f t="shared" si="8"/>
        <v>#VALUE!</v>
      </c>
      <c r="AG33" s="18" t="e">
        <f t="shared" si="8"/>
        <v>#VALUE!</v>
      </c>
      <c r="AH33" s="18">
        <f t="shared" si="8"/>
        <v>0.3003003003003003</v>
      </c>
      <c r="AI33" s="20" t="e">
        <f t="shared" si="8"/>
        <v>#VALUE!</v>
      </c>
      <c r="AK33" s="10" t="s">
        <v>6</v>
      </c>
      <c r="AL33" s="18">
        <f t="shared" si="9"/>
        <v>0.25380710659898476</v>
      </c>
      <c r="AM33" s="18" t="e">
        <f t="shared" si="4"/>
        <v>#VALUE!</v>
      </c>
      <c r="AN33" s="18">
        <f t="shared" si="9"/>
        <v>0.76923076923076927</v>
      </c>
      <c r="AO33" s="18" t="e">
        <f t="shared" si="9"/>
        <v>#VALUE!</v>
      </c>
      <c r="AP33" s="18" t="e">
        <f t="shared" si="9"/>
        <v>#VALUE!</v>
      </c>
      <c r="AQ33" s="18">
        <f t="shared" si="9"/>
        <v>0.31446540880503149</v>
      </c>
      <c r="AR33" s="20" t="e">
        <f t="shared" si="9"/>
        <v>#VALUE!</v>
      </c>
    </row>
    <row r="34" spans="1:44" ht="15" customHeight="1" x14ac:dyDescent="0.2">
      <c r="A34" s="10" t="s">
        <v>7</v>
      </c>
      <c r="B34" s="18">
        <f t="shared" ref="B34:H34" si="14">B12/B$6*100</f>
        <v>1.4925373134328357</v>
      </c>
      <c r="C34" s="18">
        <f t="shared" si="14"/>
        <v>1.3245033112582782</v>
      </c>
      <c r="D34" s="18">
        <f t="shared" si="14"/>
        <v>1.6042780748663104</v>
      </c>
      <c r="E34" s="18">
        <f t="shared" si="14"/>
        <v>1.9047619047619049</v>
      </c>
      <c r="F34" s="18" t="e">
        <f t="shared" si="14"/>
        <v>#VALUE!</v>
      </c>
      <c r="G34" s="18">
        <f t="shared" si="14"/>
        <v>1.5</v>
      </c>
      <c r="H34" s="20">
        <f t="shared" si="14"/>
        <v>1.4492753623188406</v>
      </c>
      <c r="J34" s="10" t="s">
        <v>7</v>
      </c>
      <c r="K34" s="18">
        <f t="shared" si="6"/>
        <v>1.3824884792626728</v>
      </c>
      <c r="L34" s="18">
        <f t="shared" si="1"/>
        <v>2.1897810218978102</v>
      </c>
      <c r="M34" s="18">
        <f t="shared" si="6"/>
        <v>0.57803468208092479</v>
      </c>
      <c r="N34" s="18">
        <f t="shared" si="6"/>
        <v>2.1052631578947367</v>
      </c>
      <c r="O34" s="18" t="e">
        <f t="shared" si="6"/>
        <v>#VALUE!</v>
      </c>
      <c r="P34" s="18">
        <f t="shared" si="6"/>
        <v>1.3513513513513513</v>
      </c>
      <c r="Q34" s="20">
        <f t="shared" si="6"/>
        <v>1.5625</v>
      </c>
      <c r="S34" s="10" t="s">
        <v>7</v>
      </c>
      <c r="T34" s="18">
        <f t="shared" si="7"/>
        <v>0.95011876484560576</v>
      </c>
      <c r="U34" s="18">
        <f t="shared" si="2"/>
        <v>1.4705882352941175</v>
      </c>
      <c r="V34" s="18" t="e">
        <f t="shared" si="7"/>
        <v>#VALUE!</v>
      </c>
      <c r="W34" s="18">
        <f t="shared" si="7"/>
        <v>2.1052631578947367</v>
      </c>
      <c r="X34" s="18" t="e">
        <f t="shared" si="7"/>
        <v>#VALUE!</v>
      </c>
      <c r="Y34" s="18">
        <f t="shared" si="7"/>
        <v>0.84507042253521114</v>
      </c>
      <c r="Z34" s="20">
        <f t="shared" si="7"/>
        <v>1.5151515151515151</v>
      </c>
      <c r="AB34" s="10" t="s">
        <v>7</v>
      </c>
      <c r="AC34" s="18">
        <f t="shared" si="8"/>
        <v>1.5</v>
      </c>
      <c r="AD34" s="18">
        <f t="shared" si="3"/>
        <v>1.6260162601626018</v>
      </c>
      <c r="AE34" s="18">
        <f t="shared" si="8"/>
        <v>0.68493150684931503</v>
      </c>
      <c r="AF34" s="18">
        <f t="shared" si="8"/>
        <v>2.912621359223301</v>
      </c>
      <c r="AG34" s="18" t="e">
        <f t="shared" si="8"/>
        <v>#VALUE!</v>
      </c>
      <c r="AH34" s="18">
        <f t="shared" si="8"/>
        <v>1.5015015015015014</v>
      </c>
      <c r="AI34" s="20">
        <f t="shared" si="8"/>
        <v>1.4925373134328357</v>
      </c>
      <c r="AK34" s="10" t="s">
        <v>7</v>
      </c>
      <c r="AL34" s="18">
        <f t="shared" si="9"/>
        <v>2.030456852791878</v>
      </c>
      <c r="AM34" s="18">
        <f t="shared" si="4"/>
        <v>3.1007751937984498</v>
      </c>
      <c r="AN34" s="18">
        <f t="shared" si="9"/>
        <v>0.76923076923076927</v>
      </c>
      <c r="AO34" s="18">
        <f t="shared" si="9"/>
        <v>2.7272727272727271</v>
      </c>
      <c r="AP34" s="18" t="e">
        <f t="shared" si="9"/>
        <v>#VALUE!</v>
      </c>
      <c r="AQ34" s="18">
        <f t="shared" si="9"/>
        <v>1.8867924528301887</v>
      </c>
      <c r="AR34" s="20">
        <f t="shared" si="9"/>
        <v>2.6315789473684208</v>
      </c>
    </row>
    <row r="35" spans="1:44" ht="15" customHeight="1" x14ac:dyDescent="0.2">
      <c r="A35" s="10" t="s">
        <v>8</v>
      </c>
      <c r="B35" s="18">
        <f t="shared" ref="B35:H35" si="15">B13/B$6*100</f>
        <v>3.8379530916844353</v>
      </c>
      <c r="C35" s="18">
        <f t="shared" si="15"/>
        <v>3.9735099337748347</v>
      </c>
      <c r="D35" s="18">
        <f t="shared" si="15"/>
        <v>3.7433155080213902</v>
      </c>
      <c r="E35" s="18">
        <f t="shared" si="15"/>
        <v>3.8095238095238098</v>
      </c>
      <c r="F35" s="18">
        <f t="shared" si="15"/>
        <v>3.8461538461538463</v>
      </c>
      <c r="G35" s="18">
        <f t="shared" si="15"/>
        <v>4</v>
      </c>
      <c r="H35" s="20">
        <f t="shared" si="15"/>
        <v>2.8985507246376812</v>
      </c>
      <c r="J35" s="10" t="s">
        <v>8</v>
      </c>
      <c r="K35" s="18">
        <f t="shared" si="6"/>
        <v>4.1474654377880187</v>
      </c>
      <c r="L35" s="18">
        <f t="shared" si="1"/>
        <v>3.6496350364963499</v>
      </c>
      <c r="M35" s="18">
        <f t="shared" si="6"/>
        <v>4.6242774566473983</v>
      </c>
      <c r="N35" s="18">
        <f t="shared" si="6"/>
        <v>4.2105263157894735</v>
      </c>
      <c r="O35" s="18">
        <f t="shared" si="6"/>
        <v>3.4482758620689653</v>
      </c>
      <c r="P35" s="18">
        <f t="shared" si="6"/>
        <v>4.0540540540540544</v>
      </c>
      <c r="Q35" s="20">
        <f t="shared" si="6"/>
        <v>4.6875</v>
      </c>
      <c r="S35" s="10" t="s">
        <v>8</v>
      </c>
      <c r="T35" s="18">
        <f t="shared" si="7"/>
        <v>4.0380047505938244</v>
      </c>
      <c r="U35" s="18">
        <f t="shared" si="2"/>
        <v>2.9411764705882351</v>
      </c>
      <c r="V35" s="18">
        <f t="shared" si="7"/>
        <v>5</v>
      </c>
      <c r="W35" s="18">
        <f t="shared" si="7"/>
        <v>4.2105263157894735</v>
      </c>
      <c r="X35" s="18">
        <f t="shared" si="7"/>
        <v>3.3333333333333335</v>
      </c>
      <c r="Y35" s="18">
        <f t="shared" si="7"/>
        <v>3.943661971830986</v>
      </c>
      <c r="Z35" s="20">
        <f t="shared" si="7"/>
        <v>4.5454545454545459</v>
      </c>
      <c r="AB35" s="10" t="s">
        <v>8</v>
      </c>
      <c r="AC35" s="18">
        <f t="shared" si="8"/>
        <v>3.75</v>
      </c>
      <c r="AD35" s="18">
        <f t="shared" si="3"/>
        <v>0.81300813008130091</v>
      </c>
      <c r="AE35" s="18">
        <f t="shared" si="8"/>
        <v>4.10958904109589</v>
      </c>
      <c r="AF35" s="18">
        <f t="shared" si="8"/>
        <v>6.7961165048543686</v>
      </c>
      <c r="AG35" s="18">
        <f t="shared" si="8"/>
        <v>3.5714285714285712</v>
      </c>
      <c r="AH35" s="18">
        <f t="shared" si="8"/>
        <v>3.9039039039039038</v>
      </c>
      <c r="AI35" s="20">
        <f t="shared" si="8"/>
        <v>2.9850746268656714</v>
      </c>
      <c r="AK35" s="10" t="s">
        <v>8</v>
      </c>
      <c r="AL35" s="18">
        <f t="shared" si="9"/>
        <v>4.0609137055837561</v>
      </c>
      <c r="AM35" s="18">
        <f t="shared" si="4"/>
        <v>2.3255813953488373</v>
      </c>
      <c r="AN35" s="18">
        <f t="shared" si="9"/>
        <v>3.8461538461538463</v>
      </c>
      <c r="AO35" s="18">
        <f t="shared" si="9"/>
        <v>7.2727272727272725</v>
      </c>
      <c r="AP35" s="18" t="e">
        <f t="shared" si="9"/>
        <v>#VALUE!</v>
      </c>
      <c r="AQ35" s="18">
        <f t="shared" si="9"/>
        <v>3.7735849056603774</v>
      </c>
      <c r="AR35" s="20">
        <f t="shared" si="9"/>
        <v>5.2631578947368416</v>
      </c>
    </row>
    <row r="36" spans="1:44" ht="15" customHeight="1" x14ac:dyDescent="0.2">
      <c r="A36" s="10" t="s">
        <v>9</v>
      </c>
      <c r="B36" s="18">
        <f t="shared" ref="B36:H36" si="16">B14/B$6*100</f>
        <v>1.279317697228145</v>
      </c>
      <c r="C36" s="18" t="e">
        <f t="shared" si="16"/>
        <v>#VALUE!</v>
      </c>
      <c r="D36" s="18">
        <f t="shared" si="16"/>
        <v>2.1390374331550799</v>
      </c>
      <c r="E36" s="18">
        <f t="shared" si="16"/>
        <v>1.9047619047619049</v>
      </c>
      <c r="F36" s="18" t="e">
        <f t="shared" si="16"/>
        <v>#VALUE!</v>
      </c>
      <c r="G36" s="18">
        <f t="shared" si="16"/>
        <v>1.5</v>
      </c>
      <c r="H36" s="20" t="e">
        <f t="shared" si="16"/>
        <v>#VALUE!</v>
      </c>
      <c r="J36" s="10" t="s">
        <v>9</v>
      </c>
      <c r="K36" s="18">
        <f t="shared" si="6"/>
        <v>1.3824884792626728</v>
      </c>
      <c r="L36" s="18" t="e">
        <f t="shared" si="1"/>
        <v>#VALUE!</v>
      </c>
      <c r="M36" s="18">
        <f t="shared" si="6"/>
        <v>2.3121387283236992</v>
      </c>
      <c r="N36" s="18">
        <f t="shared" si="6"/>
        <v>2.1052631578947367</v>
      </c>
      <c r="O36" s="18" t="e">
        <f t="shared" si="6"/>
        <v>#VALUE!</v>
      </c>
      <c r="P36" s="18">
        <f t="shared" si="6"/>
        <v>1.6216216216216217</v>
      </c>
      <c r="Q36" s="20" t="e">
        <f t="shared" si="6"/>
        <v>#VALUE!</v>
      </c>
      <c r="S36" s="10" t="s">
        <v>9</v>
      </c>
      <c r="T36" s="18">
        <f t="shared" si="7"/>
        <v>1.4251781472684086</v>
      </c>
      <c r="U36" s="18" t="e">
        <f t="shared" si="2"/>
        <v>#VALUE!</v>
      </c>
      <c r="V36" s="18">
        <f t="shared" si="7"/>
        <v>2.5</v>
      </c>
      <c r="W36" s="18">
        <f t="shared" si="7"/>
        <v>2.1052631578947367</v>
      </c>
      <c r="X36" s="18" t="e">
        <f t="shared" si="7"/>
        <v>#VALUE!</v>
      </c>
      <c r="Y36" s="18">
        <f t="shared" si="7"/>
        <v>1.6901408450704223</v>
      </c>
      <c r="Z36" s="20" t="e">
        <f t="shared" si="7"/>
        <v>#VALUE!</v>
      </c>
      <c r="AB36" s="10" t="s">
        <v>9</v>
      </c>
      <c r="AC36" s="18">
        <f t="shared" si="8"/>
        <v>2</v>
      </c>
      <c r="AD36" s="18">
        <f t="shared" si="3"/>
        <v>0.81300813008130091</v>
      </c>
      <c r="AE36" s="18">
        <f t="shared" si="8"/>
        <v>2.7397260273972601</v>
      </c>
      <c r="AF36" s="18">
        <f t="shared" si="8"/>
        <v>1.9417475728155338</v>
      </c>
      <c r="AG36" s="18">
        <f t="shared" si="8"/>
        <v>3.5714285714285712</v>
      </c>
      <c r="AH36" s="18">
        <f t="shared" si="8"/>
        <v>1.8018018018018018</v>
      </c>
      <c r="AI36" s="20">
        <f t="shared" si="8"/>
        <v>2.9850746268656714</v>
      </c>
      <c r="AK36" s="10" t="s">
        <v>9</v>
      </c>
      <c r="AL36" s="18">
        <f t="shared" si="9"/>
        <v>2.030456852791878</v>
      </c>
      <c r="AM36" s="18" t="e">
        <f t="shared" si="4"/>
        <v>#VALUE!</v>
      </c>
      <c r="AN36" s="18">
        <f t="shared" si="9"/>
        <v>3.0769230769230771</v>
      </c>
      <c r="AO36" s="18">
        <f t="shared" si="9"/>
        <v>2.7272727272727271</v>
      </c>
      <c r="AP36" s="18">
        <f t="shared" si="9"/>
        <v>4</v>
      </c>
      <c r="AQ36" s="18">
        <f t="shared" si="9"/>
        <v>1.5723270440251573</v>
      </c>
      <c r="AR36" s="20">
        <f t="shared" si="9"/>
        <v>3.9473684210526314</v>
      </c>
    </row>
    <row r="37" spans="1:44" ht="15" customHeight="1" x14ac:dyDescent="0.2">
      <c r="A37" s="10" t="s">
        <v>10</v>
      </c>
      <c r="B37" s="18">
        <f t="shared" ref="B37:H37" si="17">B15/B$6*100</f>
        <v>3.8379530916844353</v>
      </c>
      <c r="C37" s="18">
        <f t="shared" si="17"/>
        <v>3.3112582781456954</v>
      </c>
      <c r="D37" s="18">
        <f t="shared" si="17"/>
        <v>4.8128342245989302</v>
      </c>
      <c r="E37" s="18">
        <f t="shared" si="17"/>
        <v>3.8095238095238098</v>
      </c>
      <c r="F37" s="18" t="e">
        <f t="shared" si="17"/>
        <v>#VALUE!</v>
      </c>
      <c r="G37" s="18">
        <f t="shared" si="17"/>
        <v>4.25</v>
      </c>
      <c r="H37" s="20">
        <f t="shared" si="17"/>
        <v>1.4492753623188406</v>
      </c>
      <c r="J37" s="10" t="s">
        <v>10</v>
      </c>
      <c r="K37" s="18">
        <f t="shared" si="6"/>
        <v>3.6866359447004609</v>
      </c>
      <c r="L37" s="18">
        <f t="shared" si="1"/>
        <v>2.9197080291970803</v>
      </c>
      <c r="M37" s="18">
        <f t="shared" si="6"/>
        <v>4.0462427745664744</v>
      </c>
      <c r="N37" s="18">
        <f t="shared" si="6"/>
        <v>5.2631578947368416</v>
      </c>
      <c r="O37" s="18" t="e">
        <f t="shared" si="6"/>
        <v>#VALUE!</v>
      </c>
      <c r="P37" s="18">
        <f t="shared" si="6"/>
        <v>4.3243243243243246</v>
      </c>
      <c r="Q37" s="20" t="e">
        <f t="shared" si="6"/>
        <v>#VALUE!</v>
      </c>
      <c r="S37" s="10" t="s">
        <v>10</v>
      </c>
      <c r="T37" s="18">
        <f t="shared" si="7"/>
        <v>3.3254156769596199</v>
      </c>
      <c r="U37" s="18">
        <f t="shared" si="2"/>
        <v>2.9411764705882351</v>
      </c>
      <c r="V37" s="18">
        <f t="shared" si="7"/>
        <v>3.75</v>
      </c>
      <c r="W37" s="18">
        <f t="shared" si="7"/>
        <v>4.2105263157894735</v>
      </c>
      <c r="X37" s="18" t="e">
        <f t="shared" si="7"/>
        <v>#VALUE!</v>
      </c>
      <c r="Y37" s="18">
        <f t="shared" si="7"/>
        <v>3.943661971830986</v>
      </c>
      <c r="Z37" s="20" t="e">
        <f t="shared" si="7"/>
        <v>#VALUE!</v>
      </c>
      <c r="AB37" s="10" t="s">
        <v>10</v>
      </c>
      <c r="AC37" s="18">
        <f t="shared" si="8"/>
        <v>4.25</v>
      </c>
      <c r="AD37" s="18">
        <f t="shared" si="3"/>
        <v>4.8780487804878048</v>
      </c>
      <c r="AE37" s="18">
        <f t="shared" si="8"/>
        <v>4.7945205479452051</v>
      </c>
      <c r="AF37" s="18">
        <f t="shared" si="8"/>
        <v>3.8834951456310676</v>
      </c>
      <c r="AG37" s="18" t="e">
        <f t="shared" si="8"/>
        <v>#VALUE!</v>
      </c>
      <c r="AH37" s="18">
        <f t="shared" si="8"/>
        <v>4.8048048048048049</v>
      </c>
      <c r="AI37" s="20">
        <f t="shared" si="8"/>
        <v>1.4925373134328357</v>
      </c>
      <c r="AK37" s="10" t="s">
        <v>10</v>
      </c>
      <c r="AL37" s="18">
        <f t="shared" si="9"/>
        <v>3.5532994923857872</v>
      </c>
      <c r="AM37" s="18">
        <f t="shared" si="4"/>
        <v>3.1007751937984498</v>
      </c>
      <c r="AN37" s="18">
        <f t="shared" si="9"/>
        <v>3.8461538461538463</v>
      </c>
      <c r="AO37" s="18">
        <f t="shared" si="9"/>
        <v>4.5454545454545459</v>
      </c>
      <c r="AP37" s="18" t="e">
        <f t="shared" si="9"/>
        <v>#VALUE!</v>
      </c>
      <c r="AQ37" s="18">
        <f t="shared" si="9"/>
        <v>3.459119496855346</v>
      </c>
      <c r="AR37" s="20">
        <f t="shared" si="9"/>
        <v>3.9473684210526314</v>
      </c>
    </row>
    <row r="38" spans="1:44" ht="15" customHeight="1" x14ac:dyDescent="0.2">
      <c r="A38" s="10" t="s">
        <v>11</v>
      </c>
      <c r="B38" s="18">
        <f t="shared" ref="B38:H38" si="18">B16/B$6*100</f>
        <v>2.5586353944562901</v>
      </c>
      <c r="C38" s="18">
        <f t="shared" si="18"/>
        <v>1.9867549668874174</v>
      </c>
      <c r="D38" s="18">
        <f t="shared" si="18"/>
        <v>2.6737967914438503</v>
      </c>
      <c r="E38" s="18">
        <f t="shared" si="18"/>
        <v>2.8571428571428572</v>
      </c>
      <c r="F38" s="18">
        <f t="shared" si="18"/>
        <v>3.8461538461538463</v>
      </c>
      <c r="G38" s="18">
        <f t="shared" si="18"/>
        <v>2.75</v>
      </c>
      <c r="H38" s="20">
        <f t="shared" si="18"/>
        <v>1.4492753623188406</v>
      </c>
      <c r="J38" s="10" t="s">
        <v>11</v>
      </c>
      <c r="K38" s="18">
        <f t="shared" si="6"/>
        <v>2.3041474654377883</v>
      </c>
      <c r="L38" s="18">
        <f t="shared" si="1"/>
        <v>0.72992700729927007</v>
      </c>
      <c r="M38" s="18">
        <f t="shared" si="6"/>
        <v>2.8901734104046244</v>
      </c>
      <c r="N38" s="18">
        <f t="shared" si="6"/>
        <v>3.1578947368421053</v>
      </c>
      <c r="O38" s="18">
        <f t="shared" si="6"/>
        <v>3.4482758620689653</v>
      </c>
      <c r="P38" s="18">
        <f t="shared" si="6"/>
        <v>2.4324324324324325</v>
      </c>
      <c r="Q38" s="20">
        <f t="shared" si="6"/>
        <v>1.5625</v>
      </c>
      <c r="S38" s="10" t="s">
        <v>11</v>
      </c>
      <c r="T38" s="18">
        <f t="shared" si="7"/>
        <v>2.1377672209026128</v>
      </c>
      <c r="U38" s="18" t="e">
        <f t="shared" si="2"/>
        <v>#VALUE!</v>
      </c>
      <c r="V38" s="18">
        <f t="shared" si="7"/>
        <v>3.125</v>
      </c>
      <c r="W38" s="18">
        <f t="shared" si="7"/>
        <v>3.1578947368421053</v>
      </c>
      <c r="X38" s="18">
        <f t="shared" si="7"/>
        <v>3.3333333333333335</v>
      </c>
      <c r="Y38" s="18">
        <f t="shared" si="7"/>
        <v>2.2535211267605635</v>
      </c>
      <c r="Z38" s="20">
        <f t="shared" si="7"/>
        <v>1.5151515151515151</v>
      </c>
      <c r="AB38" s="10" t="s">
        <v>11</v>
      </c>
      <c r="AC38" s="18">
        <f t="shared" si="8"/>
        <v>2</v>
      </c>
      <c r="AD38" s="18" t="e">
        <f t="shared" si="3"/>
        <v>#VALUE!</v>
      </c>
      <c r="AE38" s="18">
        <f t="shared" si="8"/>
        <v>4.10958904109589</v>
      </c>
      <c r="AF38" s="18">
        <f t="shared" si="8"/>
        <v>1.9417475728155338</v>
      </c>
      <c r="AG38" s="18" t="e">
        <f t="shared" si="8"/>
        <v>#VALUE!</v>
      </c>
      <c r="AH38" s="18">
        <f t="shared" si="8"/>
        <v>2.4024024024024024</v>
      </c>
      <c r="AI38" s="20" t="e">
        <f t="shared" si="8"/>
        <v>#VALUE!</v>
      </c>
      <c r="AK38" s="10" t="s">
        <v>11</v>
      </c>
      <c r="AL38" s="18">
        <f t="shared" si="9"/>
        <v>2.7918781725888326</v>
      </c>
      <c r="AM38" s="18">
        <f t="shared" si="4"/>
        <v>2.3255813953488373</v>
      </c>
      <c r="AN38" s="18">
        <f t="shared" si="9"/>
        <v>3.8461538461538463</v>
      </c>
      <c r="AO38" s="18">
        <f t="shared" si="9"/>
        <v>1.8181818181818181</v>
      </c>
      <c r="AP38" s="18">
        <f t="shared" si="9"/>
        <v>4</v>
      </c>
      <c r="AQ38" s="18">
        <f t="shared" si="9"/>
        <v>3.1446540880503147</v>
      </c>
      <c r="AR38" s="20">
        <f t="shared" si="9"/>
        <v>1.3157894736842104</v>
      </c>
    </row>
    <row r="39" spans="1:44" ht="15" customHeight="1" x14ac:dyDescent="0.2">
      <c r="A39" s="10" t="s">
        <v>12</v>
      </c>
      <c r="B39" s="18">
        <f t="shared" ref="B39:H39" si="19">B17/B$6*100</f>
        <v>18.976545842217483</v>
      </c>
      <c r="C39" s="18">
        <f t="shared" si="19"/>
        <v>17.218543046357617</v>
      </c>
      <c r="D39" s="18">
        <f t="shared" si="19"/>
        <v>21.925133689839569</v>
      </c>
      <c r="E39" s="18">
        <f t="shared" si="19"/>
        <v>17.142857142857142</v>
      </c>
      <c r="F39" s="18">
        <f t="shared" si="19"/>
        <v>15.384615384615385</v>
      </c>
      <c r="G39" s="18">
        <f t="shared" si="19"/>
        <v>19.5</v>
      </c>
      <c r="H39" s="20">
        <f t="shared" si="19"/>
        <v>15.942028985507244</v>
      </c>
      <c r="J39" s="10" t="s">
        <v>12</v>
      </c>
      <c r="K39" s="18">
        <f t="shared" si="6"/>
        <v>17.972350230414747</v>
      </c>
      <c r="L39" s="18">
        <f t="shared" si="1"/>
        <v>14.5985401459854</v>
      </c>
      <c r="M39" s="18">
        <f t="shared" si="6"/>
        <v>22.543352601156069</v>
      </c>
      <c r="N39" s="18">
        <f t="shared" si="6"/>
        <v>15.789473684210526</v>
      </c>
      <c r="O39" s="18">
        <f t="shared" si="6"/>
        <v>13.793103448275861</v>
      </c>
      <c r="P39" s="18">
        <f t="shared" si="6"/>
        <v>19.189189189189189</v>
      </c>
      <c r="Q39" s="20">
        <f t="shared" si="6"/>
        <v>10.9375</v>
      </c>
      <c r="S39" s="10" t="s">
        <v>12</v>
      </c>
      <c r="T39" s="18">
        <f t="shared" si="7"/>
        <v>16.864608076009503</v>
      </c>
      <c r="U39" s="18">
        <f t="shared" si="2"/>
        <v>13.970588235294118</v>
      </c>
      <c r="V39" s="18">
        <f t="shared" si="7"/>
        <v>22.5</v>
      </c>
      <c r="W39" s="18">
        <f t="shared" si="7"/>
        <v>12.631578947368421</v>
      </c>
      <c r="X39" s="18">
        <f t="shared" si="7"/>
        <v>13.333333333333334</v>
      </c>
      <c r="Y39" s="18">
        <f t="shared" si="7"/>
        <v>16.901408450704224</v>
      </c>
      <c r="Z39" s="20">
        <f t="shared" si="7"/>
        <v>16.666666666666664</v>
      </c>
      <c r="AB39" s="10" t="s">
        <v>12</v>
      </c>
      <c r="AC39" s="18">
        <f t="shared" si="8"/>
        <v>17.5</v>
      </c>
      <c r="AD39" s="18">
        <f t="shared" si="3"/>
        <v>17.073170731707318</v>
      </c>
      <c r="AE39" s="18">
        <f t="shared" si="8"/>
        <v>20.547945205479451</v>
      </c>
      <c r="AF39" s="18">
        <f t="shared" si="8"/>
        <v>14.563106796116504</v>
      </c>
      <c r="AG39" s="18">
        <f t="shared" si="8"/>
        <v>14.285714285714285</v>
      </c>
      <c r="AH39" s="18">
        <f t="shared" si="8"/>
        <v>17.717717717717719</v>
      </c>
      <c r="AI39" s="20">
        <f t="shared" si="8"/>
        <v>16.417910447761194</v>
      </c>
      <c r="AK39" s="10" t="s">
        <v>12</v>
      </c>
      <c r="AL39" s="18">
        <f t="shared" si="9"/>
        <v>18.527918781725887</v>
      </c>
      <c r="AM39" s="18">
        <f t="shared" si="4"/>
        <v>17.829457364341085</v>
      </c>
      <c r="AN39" s="18">
        <f t="shared" si="9"/>
        <v>23.076923076923077</v>
      </c>
      <c r="AO39" s="18">
        <f t="shared" si="9"/>
        <v>14.545454545454545</v>
      </c>
      <c r="AP39" s="18">
        <f t="shared" si="9"/>
        <v>16</v>
      </c>
      <c r="AQ39" s="18">
        <f t="shared" si="9"/>
        <v>20.125786163522015</v>
      </c>
      <c r="AR39" s="20">
        <f t="shared" si="9"/>
        <v>11.842105263157894</v>
      </c>
    </row>
    <row r="40" spans="1:44" ht="15" customHeight="1" x14ac:dyDescent="0.2">
      <c r="A40" s="10" t="s">
        <v>13</v>
      </c>
      <c r="B40" s="18">
        <f t="shared" ref="B40:H40" si="20">B18/B$6*100</f>
        <v>4.9040511727078888</v>
      </c>
      <c r="C40" s="18">
        <f t="shared" si="20"/>
        <v>4.6357615894039732</v>
      </c>
      <c r="D40" s="18">
        <f t="shared" si="20"/>
        <v>5.8823529411764701</v>
      </c>
      <c r="E40" s="18">
        <f t="shared" si="20"/>
        <v>4.7619047619047619</v>
      </c>
      <c r="F40" s="18" t="e">
        <f t="shared" si="20"/>
        <v>#VALUE!</v>
      </c>
      <c r="G40" s="18">
        <f t="shared" si="20"/>
        <v>5.25</v>
      </c>
      <c r="H40" s="20">
        <f t="shared" si="20"/>
        <v>2.8985507246376812</v>
      </c>
      <c r="J40" s="10" t="s">
        <v>13</v>
      </c>
      <c r="K40" s="18">
        <f t="shared" si="6"/>
        <v>4.3778801843317972</v>
      </c>
      <c r="L40" s="18">
        <f t="shared" si="1"/>
        <v>5.8394160583941606</v>
      </c>
      <c r="M40" s="18">
        <f t="shared" si="6"/>
        <v>4.0462427745664744</v>
      </c>
      <c r="N40" s="18">
        <f t="shared" si="6"/>
        <v>4.2105263157894735</v>
      </c>
      <c r="O40" s="18" t="e">
        <f t="shared" si="6"/>
        <v>#VALUE!</v>
      </c>
      <c r="P40" s="18">
        <f t="shared" si="6"/>
        <v>4.8648648648648649</v>
      </c>
      <c r="Q40" s="20">
        <f t="shared" si="6"/>
        <v>1.5625</v>
      </c>
      <c r="S40" s="10" t="s">
        <v>13</v>
      </c>
      <c r="T40" s="18">
        <f t="shared" si="7"/>
        <v>4.513064133016627</v>
      </c>
      <c r="U40" s="18">
        <f t="shared" si="2"/>
        <v>5.1470588235294112</v>
      </c>
      <c r="V40" s="18">
        <f t="shared" si="7"/>
        <v>5</v>
      </c>
      <c r="W40" s="18">
        <f t="shared" si="7"/>
        <v>4.2105263157894735</v>
      </c>
      <c r="X40" s="18" t="e">
        <f t="shared" si="7"/>
        <v>#VALUE!</v>
      </c>
      <c r="Y40" s="18">
        <f t="shared" si="7"/>
        <v>4.788732394366197</v>
      </c>
      <c r="Z40" s="20">
        <f t="shared" si="7"/>
        <v>3.0303030303030303</v>
      </c>
      <c r="AB40" s="10" t="s">
        <v>13</v>
      </c>
      <c r="AC40" s="18">
        <f t="shared" si="8"/>
        <v>4.25</v>
      </c>
      <c r="AD40" s="18">
        <f t="shared" si="3"/>
        <v>4.8780487804878048</v>
      </c>
      <c r="AE40" s="18">
        <f t="shared" si="8"/>
        <v>4.7945205479452051</v>
      </c>
      <c r="AF40" s="18">
        <f t="shared" si="8"/>
        <v>3.8834951456310676</v>
      </c>
      <c r="AG40" s="18" t="e">
        <f t="shared" si="8"/>
        <v>#VALUE!</v>
      </c>
      <c r="AH40" s="18">
        <f t="shared" si="8"/>
        <v>4.2042042042042045</v>
      </c>
      <c r="AI40" s="20">
        <f t="shared" si="8"/>
        <v>4.4776119402985071</v>
      </c>
      <c r="AK40" s="10" t="s">
        <v>13</v>
      </c>
      <c r="AL40" s="18">
        <f t="shared" si="9"/>
        <v>3.8071065989847721</v>
      </c>
      <c r="AM40" s="18">
        <f t="shared" si="4"/>
        <v>4.6511627906976747</v>
      </c>
      <c r="AN40" s="18">
        <f t="shared" si="9"/>
        <v>3.8461538461538463</v>
      </c>
      <c r="AO40" s="18">
        <f t="shared" si="9"/>
        <v>3.6363636363636362</v>
      </c>
      <c r="AP40" s="18" t="e">
        <f t="shared" si="9"/>
        <v>#VALUE!</v>
      </c>
      <c r="AQ40" s="18">
        <f t="shared" si="9"/>
        <v>4.4025157232704402</v>
      </c>
      <c r="AR40" s="20">
        <f t="shared" si="9"/>
        <v>1.3157894736842104</v>
      </c>
    </row>
    <row r="41" spans="1:44" ht="15" customHeight="1" x14ac:dyDescent="0.2">
      <c r="A41" s="10" t="s">
        <v>14</v>
      </c>
      <c r="B41" s="18">
        <f t="shared" ref="B41:H41" si="21">B19/B$6*100</f>
        <v>5.1172707889125801</v>
      </c>
      <c r="C41" s="18">
        <f t="shared" si="21"/>
        <v>2.6490066225165565</v>
      </c>
      <c r="D41" s="18">
        <f t="shared" si="21"/>
        <v>5.8823529411764701</v>
      </c>
      <c r="E41" s="18">
        <f t="shared" si="21"/>
        <v>5.7142857142857144</v>
      </c>
      <c r="F41" s="18">
        <f t="shared" si="21"/>
        <v>11.538461538461538</v>
      </c>
      <c r="G41" s="18">
        <f t="shared" si="21"/>
        <v>4.75</v>
      </c>
      <c r="H41" s="20">
        <f t="shared" si="21"/>
        <v>7.2463768115942031</v>
      </c>
      <c r="J41" s="10" t="s">
        <v>14</v>
      </c>
      <c r="K41" s="18">
        <f t="shared" si="6"/>
        <v>5.2995391705069128</v>
      </c>
      <c r="L41" s="18">
        <f t="shared" si="1"/>
        <v>2.1897810218978102</v>
      </c>
      <c r="M41" s="18">
        <f t="shared" si="6"/>
        <v>6.3583815028901727</v>
      </c>
      <c r="N41" s="18">
        <f t="shared" si="6"/>
        <v>6.3157894736842106</v>
      </c>
      <c r="O41" s="18">
        <f t="shared" si="6"/>
        <v>10.344827586206897</v>
      </c>
      <c r="P41" s="18">
        <f t="shared" si="6"/>
        <v>4.8648648648648649</v>
      </c>
      <c r="Q41" s="20">
        <f t="shared" si="6"/>
        <v>7.8125</v>
      </c>
      <c r="S41" s="10" t="s">
        <v>14</v>
      </c>
      <c r="T41" s="18">
        <f t="shared" si="7"/>
        <v>5.225653206650831</v>
      </c>
      <c r="U41" s="18">
        <f t="shared" si="2"/>
        <v>2.2058823529411766</v>
      </c>
      <c r="V41" s="18">
        <f t="shared" si="7"/>
        <v>6.25</v>
      </c>
      <c r="W41" s="18">
        <f t="shared" si="7"/>
        <v>6.3157894736842106</v>
      </c>
      <c r="X41" s="18">
        <f t="shared" si="7"/>
        <v>10</v>
      </c>
      <c r="Y41" s="18">
        <f t="shared" si="7"/>
        <v>5.070422535211268</v>
      </c>
      <c r="Z41" s="20">
        <f t="shared" si="7"/>
        <v>6.0606060606060606</v>
      </c>
      <c r="AB41" s="10" t="s">
        <v>14</v>
      </c>
      <c r="AC41" s="18">
        <f t="shared" si="8"/>
        <v>5.25</v>
      </c>
      <c r="AD41" s="18">
        <f t="shared" si="3"/>
        <v>1.6260162601626018</v>
      </c>
      <c r="AE41" s="18">
        <f t="shared" si="8"/>
        <v>5.4794520547945202</v>
      </c>
      <c r="AF41" s="18">
        <f t="shared" si="8"/>
        <v>6.7961165048543686</v>
      </c>
      <c r="AG41" s="18">
        <f t="shared" si="8"/>
        <v>14.285714285714285</v>
      </c>
      <c r="AH41" s="18">
        <f t="shared" si="8"/>
        <v>4.8048048048048049</v>
      </c>
      <c r="AI41" s="20">
        <f t="shared" si="8"/>
        <v>7.4626865671641784</v>
      </c>
      <c r="AK41" s="10" t="s">
        <v>14</v>
      </c>
      <c r="AL41" s="18">
        <f t="shared" si="9"/>
        <v>5.8375634517766501</v>
      </c>
      <c r="AM41" s="18">
        <f t="shared" si="4"/>
        <v>3.8759689922480618</v>
      </c>
      <c r="AN41" s="18">
        <f t="shared" si="9"/>
        <v>3.8461538461538463</v>
      </c>
      <c r="AO41" s="18">
        <f t="shared" si="9"/>
        <v>8.1818181818181817</v>
      </c>
      <c r="AP41" s="18">
        <f t="shared" si="9"/>
        <v>16</v>
      </c>
      <c r="AQ41" s="18">
        <f t="shared" si="9"/>
        <v>5.6603773584905666</v>
      </c>
      <c r="AR41" s="20">
        <f t="shared" si="9"/>
        <v>6.5789473684210522</v>
      </c>
    </row>
    <row r="42" spans="1:44" ht="15" customHeight="1" x14ac:dyDescent="0.2">
      <c r="A42" s="10" t="s">
        <v>15</v>
      </c>
      <c r="B42" s="18">
        <f t="shared" ref="B42:H42" si="22">B20/B$6*100</f>
        <v>9.3816631130063968</v>
      </c>
      <c r="C42" s="18">
        <f t="shared" si="22"/>
        <v>11.920529801324504</v>
      </c>
      <c r="D42" s="18">
        <f t="shared" si="22"/>
        <v>9.6256684491978604</v>
      </c>
      <c r="E42" s="18">
        <f t="shared" si="22"/>
        <v>5.7142857142857144</v>
      </c>
      <c r="F42" s="18">
        <f t="shared" si="22"/>
        <v>7.6923076923076925</v>
      </c>
      <c r="G42" s="18">
        <f t="shared" si="22"/>
        <v>9.25</v>
      </c>
      <c r="H42" s="20">
        <f t="shared" si="22"/>
        <v>10.144927536231885</v>
      </c>
      <c r="J42" s="10" t="s">
        <v>15</v>
      </c>
      <c r="K42" s="18">
        <f t="shared" si="6"/>
        <v>10.138248847926267</v>
      </c>
      <c r="L42" s="18">
        <f t="shared" si="1"/>
        <v>11.678832116788321</v>
      </c>
      <c r="M42" s="18">
        <f t="shared" si="6"/>
        <v>11.560693641618498</v>
      </c>
      <c r="N42" s="18">
        <f t="shared" si="6"/>
        <v>6.3157894736842106</v>
      </c>
      <c r="O42" s="18">
        <f t="shared" si="6"/>
        <v>6.8965517241379306</v>
      </c>
      <c r="P42" s="18">
        <f t="shared" si="6"/>
        <v>9.7297297297297298</v>
      </c>
      <c r="Q42" s="20">
        <f t="shared" si="6"/>
        <v>12.5</v>
      </c>
      <c r="S42" s="10" t="s">
        <v>15</v>
      </c>
      <c r="T42" s="18">
        <f t="shared" si="7"/>
        <v>11.63895486935867</v>
      </c>
      <c r="U42" s="18">
        <f t="shared" si="2"/>
        <v>13.970588235294118</v>
      </c>
      <c r="V42" s="18">
        <f t="shared" si="7"/>
        <v>13.125</v>
      </c>
      <c r="W42" s="18">
        <f t="shared" si="7"/>
        <v>7.3684210526315779</v>
      </c>
      <c r="X42" s="18">
        <f t="shared" si="7"/>
        <v>6.666666666666667</v>
      </c>
      <c r="Y42" s="18">
        <f t="shared" si="7"/>
        <v>12.112676056338028</v>
      </c>
      <c r="Z42" s="20">
        <f t="shared" si="7"/>
        <v>9.0909090909090917</v>
      </c>
      <c r="AB42" s="10" t="s">
        <v>15</v>
      </c>
      <c r="AC42" s="18">
        <f t="shared" si="8"/>
        <v>12.25</v>
      </c>
      <c r="AD42" s="18">
        <f t="shared" si="3"/>
        <v>17.073170731707318</v>
      </c>
      <c r="AE42" s="18">
        <f t="shared" si="8"/>
        <v>13.698630136986301</v>
      </c>
      <c r="AF42" s="18">
        <f t="shared" si="8"/>
        <v>6.7961165048543686</v>
      </c>
      <c r="AG42" s="18">
        <f t="shared" si="8"/>
        <v>3.5714285714285712</v>
      </c>
      <c r="AH42" s="18">
        <f t="shared" si="8"/>
        <v>12.912912912912914</v>
      </c>
      <c r="AI42" s="20">
        <f t="shared" si="8"/>
        <v>8.9552238805970141</v>
      </c>
      <c r="AK42" s="10" t="s">
        <v>15</v>
      </c>
      <c r="AL42" s="18">
        <f t="shared" si="9"/>
        <v>10.913705583756345</v>
      </c>
      <c r="AM42" s="18">
        <f t="shared" si="4"/>
        <v>17.829457364341085</v>
      </c>
      <c r="AN42" s="18">
        <f t="shared" si="9"/>
        <v>10</v>
      </c>
      <c r="AO42" s="18">
        <f t="shared" si="9"/>
        <v>5.4545454545454541</v>
      </c>
      <c r="AP42" s="18">
        <f t="shared" si="9"/>
        <v>4</v>
      </c>
      <c r="AQ42" s="18">
        <f t="shared" si="9"/>
        <v>11.635220125786164</v>
      </c>
      <c r="AR42" s="20">
        <f t="shared" si="9"/>
        <v>7.8947368421052628</v>
      </c>
    </row>
    <row r="43" spans="1:44" ht="15" customHeight="1" x14ac:dyDescent="0.2">
      <c r="A43" s="10"/>
      <c r="B43" s="83"/>
      <c r="C43" s="83"/>
      <c r="D43" s="83"/>
      <c r="E43" s="83"/>
      <c r="F43" s="83"/>
      <c r="G43" s="83"/>
      <c r="H43" s="83"/>
      <c r="J43" s="10"/>
      <c r="K43" s="83"/>
      <c r="L43" s="83"/>
      <c r="M43" s="83"/>
      <c r="N43" s="83"/>
      <c r="O43" s="83"/>
      <c r="P43" s="83"/>
      <c r="Q43" s="83"/>
      <c r="S43" s="10"/>
      <c r="T43" s="83"/>
      <c r="U43" s="83"/>
      <c r="V43" s="83"/>
      <c r="W43" s="83"/>
      <c r="X43" s="83"/>
      <c r="Y43" s="83"/>
      <c r="Z43" s="83"/>
      <c r="AB43" s="10"/>
      <c r="AC43" s="83"/>
      <c r="AD43" s="83"/>
      <c r="AE43" s="83"/>
      <c r="AF43" s="83"/>
      <c r="AG43" s="83"/>
      <c r="AH43" s="83"/>
      <c r="AI43" s="83"/>
      <c r="AK43" s="10"/>
      <c r="AL43" s="83"/>
      <c r="AM43" s="83"/>
      <c r="AN43" s="83"/>
      <c r="AO43" s="83"/>
      <c r="AP43" s="83"/>
      <c r="AQ43" s="83"/>
      <c r="AR43" s="83"/>
    </row>
    <row r="44" spans="1:44" ht="15" customHeight="1" x14ac:dyDescent="0.2"/>
    <row r="45" spans="1:44" s="40" customFormat="1" ht="15" customHeight="1" x14ac:dyDescent="0.2">
      <c r="A45" s="39" t="s">
        <v>748</v>
      </c>
      <c r="B45" s="39"/>
      <c r="C45" s="39"/>
      <c r="D45" s="39"/>
      <c r="E45" s="39"/>
      <c r="F45" s="39"/>
      <c r="G45" s="39"/>
      <c r="H45" s="39"/>
      <c r="J45" s="39" t="s">
        <v>603</v>
      </c>
      <c r="K45" s="39"/>
      <c r="L45" s="39"/>
      <c r="M45" s="39"/>
      <c r="N45" s="39"/>
      <c r="O45" s="39"/>
      <c r="P45" s="39"/>
      <c r="Q45" s="39"/>
      <c r="S45" s="39" t="s">
        <v>170</v>
      </c>
      <c r="T45" s="39"/>
      <c r="U45" s="39"/>
      <c r="V45" s="39"/>
      <c r="W45" s="39"/>
      <c r="X45" s="39"/>
      <c r="Y45" s="39"/>
      <c r="Z45" s="39"/>
      <c r="AB45" s="39" t="s">
        <v>172</v>
      </c>
      <c r="AC45" s="39"/>
      <c r="AD45" s="39"/>
      <c r="AE45" s="39"/>
      <c r="AF45" s="39"/>
      <c r="AG45" s="39"/>
      <c r="AH45" s="39"/>
      <c r="AI45" s="39"/>
      <c r="AK45" s="39" t="s">
        <v>171</v>
      </c>
      <c r="AL45" s="39"/>
      <c r="AM45" s="39"/>
      <c r="AN45" s="39"/>
      <c r="AO45" s="39"/>
      <c r="AP45" s="39"/>
      <c r="AQ45" s="39"/>
      <c r="AR45" s="39"/>
    </row>
    <row r="46" spans="1:44" ht="7.5" customHeight="1" x14ac:dyDescent="0.2"/>
    <row r="47" spans="1:44" ht="15" customHeight="1" thickBot="1" x14ac:dyDescent="0.25">
      <c r="A47" s="1" t="s">
        <v>0</v>
      </c>
      <c r="B47" s="1"/>
      <c r="C47" s="1"/>
      <c r="H47" s="3" t="s">
        <v>118</v>
      </c>
      <c r="J47" s="1" t="s">
        <v>0</v>
      </c>
      <c r="K47" s="1"/>
      <c r="L47" s="1"/>
      <c r="Q47" s="3" t="s">
        <v>118</v>
      </c>
      <c r="S47" s="1" t="s">
        <v>0</v>
      </c>
      <c r="T47" s="1"/>
      <c r="U47" s="1"/>
      <c r="Z47" s="3" t="s">
        <v>118</v>
      </c>
      <c r="AB47" s="1" t="s">
        <v>0</v>
      </c>
      <c r="AC47" s="1"/>
      <c r="AD47" s="1"/>
      <c r="AI47" s="3" t="s">
        <v>118</v>
      </c>
      <c r="AK47" s="1" t="s">
        <v>0</v>
      </c>
      <c r="AL47" s="1"/>
      <c r="AM47" s="1"/>
      <c r="AR47" s="3" t="s">
        <v>118</v>
      </c>
    </row>
    <row r="48" spans="1:44" ht="22.5" customHeight="1" x14ac:dyDescent="0.2">
      <c r="A48" s="205" t="s">
        <v>38</v>
      </c>
      <c r="B48" s="207" t="s">
        <v>25</v>
      </c>
      <c r="C48" s="221" t="s">
        <v>26</v>
      </c>
      <c r="D48" s="222"/>
      <c r="E48" s="222"/>
      <c r="F48" s="222"/>
      <c r="G48" s="211" t="s">
        <v>27</v>
      </c>
      <c r="H48" s="222"/>
      <c r="J48" s="205" t="s">
        <v>38</v>
      </c>
      <c r="K48" s="207" t="s">
        <v>25</v>
      </c>
      <c r="L48" s="221" t="s">
        <v>26</v>
      </c>
      <c r="M48" s="222"/>
      <c r="N48" s="222"/>
      <c r="O48" s="222"/>
      <c r="P48" s="211" t="s">
        <v>27</v>
      </c>
      <c r="Q48" s="222"/>
      <c r="S48" s="205" t="s">
        <v>38</v>
      </c>
      <c r="T48" s="207" t="s">
        <v>25</v>
      </c>
      <c r="U48" s="221" t="s">
        <v>26</v>
      </c>
      <c r="V48" s="222"/>
      <c r="W48" s="222"/>
      <c r="X48" s="222"/>
      <c r="Y48" s="211" t="s">
        <v>27</v>
      </c>
      <c r="Z48" s="222"/>
      <c r="AB48" s="205" t="s">
        <v>38</v>
      </c>
      <c r="AC48" s="207" t="s">
        <v>25</v>
      </c>
      <c r="AD48" s="221" t="s">
        <v>26</v>
      </c>
      <c r="AE48" s="222"/>
      <c r="AF48" s="222"/>
      <c r="AG48" s="222"/>
      <c r="AH48" s="211" t="s">
        <v>27</v>
      </c>
      <c r="AI48" s="222"/>
      <c r="AK48" s="205" t="s">
        <v>38</v>
      </c>
      <c r="AL48" s="207" t="s">
        <v>25</v>
      </c>
      <c r="AM48" s="221" t="s">
        <v>26</v>
      </c>
      <c r="AN48" s="222"/>
      <c r="AO48" s="222"/>
      <c r="AP48" s="222"/>
      <c r="AQ48" s="211" t="s">
        <v>27</v>
      </c>
      <c r="AR48" s="222"/>
    </row>
    <row r="49" spans="1:44" ht="37.5" customHeight="1" thickBot="1" x14ac:dyDescent="0.25">
      <c r="A49" s="206"/>
      <c r="B49" s="208"/>
      <c r="C49" s="44" t="s">
        <v>28</v>
      </c>
      <c r="D49" s="44" t="s">
        <v>29</v>
      </c>
      <c r="E49" s="44" t="s">
        <v>30</v>
      </c>
      <c r="F49" s="44" t="s">
        <v>31</v>
      </c>
      <c r="G49" s="44" t="s">
        <v>20</v>
      </c>
      <c r="H49" s="45" t="s">
        <v>32</v>
      </c>
      <c r="J49" s="206"/>
      <c r="K49" s="208"/>
      <c r="L49" s="44" t="s">
        <v>28</v>
      </c>
      <c r="M49" s="44" t="s">
        <v>29</v>
      </c>
      <c r="N49" s="44" t="s">
        <v>30</v>
      </c>
      <c r="O49" s="44" t="s">
        <v>31</v>
      </c>
      <c r="P49" s="44" t="s">
        <v>20</v>
      </c>
      <c r="Q49" s="45" t="s">
        <v>32</v>
      </c>
      <c r="S49" s="206"/>
      <c r="T49" s="208"/>
      <c r="U49" s="44" t="s">
        <v>28</v>
      </c>
      <c r="V49" s="44" t="s">
        <v>29</v>
      </c>
      <c r="W49" s="44" t="s">
        <v>30</v>
      </c>
      <c r="X49" s="44" t="s">
        <v>31</v>
      </c>
      <c r="Y49" s="44" t="s">
        <v>20</v>
      </c>
      <c r="Z49" s="45" t="s">
        <v>32</v>
      </c>
      <c r="AB49" s="206"/>
      <c r="AC49" s="208"/>
      <c r="AD49" s="44" t="s">
        <v>28</v>
      </c>
      <c r="AE49" s="44" t="s">
        <v>29</v>
      </c>
      <c r="AF49" s="44" t="s">
        <v>30</v>
      </c>
      <c r="AG49" s="44" t="s">
        <v>31</v>
      </c>
      <c r="AH49" s="44" t="s">
        <v>20</v>
      </c>
      <c r="AI49" s="45" t="s">
        <v>32</v>
      </c>
      <c r="AK49" s="206"/>
      <c r="AL49" s="208"/>
      <c r="AM49" s="44" t="s">
        <v>28</v>
      </c>
      <c r="AN49" s="44" t="s">
        <v>29</v>
      </c>
      <c r="AO49" s="44" t="s">
        <v>30</v>
      </c>
      <c r="AP49" s="44" t="s">
        <v>31</v>
      </c>
      <c r="AQ49" s="44" t="s">
        <v>20</v>
      </c>
      <c r="AR49" s="45" t="s">
        <v>32</v>
      </c>
    </row>
    <row r="50" spans="1:44" ht="15" customHeight="1" x14ac:dyDescent="0.2">
      <c r="A50" s="11" t="s">
        <v>1</v>
      </c>
      <c r="B50" s="52">
        <f>B6/$B6*100</f>
        <v>100</v>
      </c>
      <c r="C50" s="52">
        <f t="shared" ref="C50:H50" si="23">C6/$B6*100</f>
        <v>32.196162046908313</v>
      </c>
      <c r="D50" s="52">
        <f t="shared" si="23"/>
        <v>39.872068230277186</v>
      </c>
      <c r="E50" s="52">
        <f t="shared" si="23"/>
        <v>22.388059701492537</v>
      </c>
      <c r="F50" s="52">
        <f t="shared" si="23"/>
        <v>5.5437100213219619</v>
      </c>
      <c r="G50" s="52">
        <f t="shared" si="23"/>
        <v>85.287846481876329</v>
      </c>
      <c r="H50" s="53">
        <f t="shared" si="23"/>
        <v>14.712153518123666</v>
      </c>
      <c r="J50" s="11" t="s">
        <v>1</v>
      </c>
      <c r="K50" s="52">
        <f>K6/$K6*100</f>
        <v>100</v>
      </c>
      <c r="L50" s="52">
        <f>L6/$K6*100</f>
        <v>31.566820276497698</v>
      </c>
      <c r="M50" s="52">
        <f t="shared" ref="M50:Q50" si="24">M6/$K6*100</f>
        <v>39.86175115207373</v>
      </c>
      <c r="N50" s="52">
        <f t="shared" si="24"/>
        <v>21.889400921658986</v>
      </c>
      <c r="O50" s="52">
        <f t="shared" si="24"/>
        <v>6.6820276497695854</v>
      </c>
      <c r="P50" s="52">
        <f t="shared" si="24"/>
        <v>85.253456221198149</v>
      </c>
      <c r="Q50" s="53">
        <f t="shared" si="24"/>
        <v>14.746543778801843</v>
      </c>
      <c r="S50" s="11" t="s">
        <v>1</v>
      </c>
      <c r="T50" s="52">
        <f>T6/$T6*100</f>
        <v>100</v>
      </c>
      <c r="U50" s="52">
        <f t="shared" ref="U50:Z64" si="25">U6/$T6*100</f>
        <v>32.304038004750595</v>
      </c>
      <c r="V50" s="52">
        <f t="shared" si="25"/>
        <v>38.004750593824227</v>
      </c>
      <c r="W50" s="52">
        <f t="shared" si="25"/>
        <v>22.565320665083135</v>
      </c>
      <c r="X50" s="52">
        <f t="shared" si="25"/>
        <v>7.1258907363420425</v>
      </c>
      <c r="Y50" s="52">
        <f t="shared" si="25"/>
        <v>84.323040380047516</v>
      </c>
      <c r="Z50" s="53">
        <f t="shared" si="25"/>
        <v>15.676959619952493</v>
      </c>
      <c r="AB50" s="11" t="s">
        <v>1</v>
      </c>
      <c r="AC50" s="52">
        <f>AC6/$AC6*100</f>
        <v>100</v>
      </c>
      <c r="AD50" s="52">
        <f t="shared" ref="AD50:AI64" si="26">AD6/$AC6*100</f>
        <v>30.75</v>
      </c>
      <c r="AE50" s="52">
        <f t="shared" si="26"/>
        <v>36.5</v>
      </c>
      <c r="AF50" s="52">
        <f t="shared" si="26"/>
        <v>25.75</v>
      </c>
      <c r="AG50" s="52">
        <f t="shared" si="26"/>
        <v>7.0000000000000009</v>
      </c>
      <c r="AH50" s="52">
        <f t="shared" si="26"/>
        <v>83.25</v>
      </c>
      <c r="AI50" s="53">
        <f t="shared" si="26"/>
        <v>16.75</v>
      </c>
      <c r="AK50" s="11" t="s">
        <v>1</v>
      </c>
      <c r="AL50" s="52">
        <f>AL6/$AL6*100</f>
        <v>100</v>
      </c>
      <c r="AM50" s="52"/>
      <c r="AN50" s="52">
        <f t="shared" ref="AN50:AR50" si="27">AN6/$AL6*100</f>
        <v>32.994923857868017</v>
      </c>
      <c r="AO50" s="52">
        <f t="shared" si="27"/>
        <v>27.918781725888326</v>
      </c>
      <c r="AP50" s="52">
        <f t="shared" si="27"/>
        <v>6.345177664974619</v>
      </c>
      <c r="AQ50" s="52">
        <f t="shared" si="27"/>
        <v>80.710659898477161</v>
      </c>
      <c r="AR50" s="53">
        <f t="shared" si="27"/>
        <v>19.289340101522843</v>
      </c>
    </row>
    <row r="51" spans="1:44" ht="15" customHeight="1" x14ac:dyDescent="0.2">
      <c r="A51" s="7" t="s">
        <v>2</v>
      </c>
      <c r="B51" s="18">
        <f t="shared" ref="B51:H51" si="28">B7/$B7*100</f>
        <v>100</v>
      </c>
      <c r="C51" s="18">
        <f t="shared" si="28"/>
        <v>33.333333333333329</v>
      </c>
      <c r="D51" s="18">
        <f t="shared" si="28"/>
        <v>30.49645390070922</v>
      </c>
      <c r="E51" s="18">
        <f t="shared" si="28"/>
        <v>29.787234042553191</v>
      </c>
      <c r="F51" s="18">
        <f t="shared" si="28"/>
        <v>6.3829787234042552</v>
      </c>
      <c r="G51" s="18">
        <f t="shared" si="28"/>
        <v>82.269503546099287</v>
      </c>
      <c r="H51" s="20">
        <f t="shared" si="28"/>
        <v>17.730496453900709</v>
      </c>
      <c r="J51" s="7" t="s">
        <v>2</v>
      </c>
      <c r="K51" s="18">
        <f t="shared" ref="K51:Q64" si="29">K7/$K7*100</f>
        <v>100</v>
      </c>
      <c r="L51" s="18">
        <f t="shared" si="29"/>
        <v>32.142857142857146</v>
      </c>
      <c r="M51" s="18">
        <f t="shared" si="29"/>
        <v>33.571428571428569</v>
      </c>
      <c r="N51" s="18">
        <f t="shared" si="29"/>
        <v>25.714285714285712</v>
      </c>
      <c r="O51" s="18">
        <f t="shared" si="29"/>
        <v>8.5714285714285712</v>
      </c>
      <c r="P51" s="18">
        <f t="shared" si="29"/>
        <v>80.714285714285722</v>
      </c>
      <c r="Q51" s="20">
        <f t="shared" si="29"/>
        <v>19.285714285714288</v>
      </c>
      <c r="S51" s="7" t="s">
        <v>2</v>
      </c>
      <c r="T51" s="18">
        <f t="shared" ref="T51:Z64" si="30">T7/$T7*100</f>
        <v>100</v>
      </c>
      <c r="U51" s="18">
        <f t="shared" si="25"/>
        <v>35.97122302158273</v>
      </c>
      <c r="V51" s="18">
        <f t="shared" si="30"/>
        <v>28.057553956834528</v>
      </c>
      <c r="W51" s="18">
        <f t="shared" si="30"/>
        <v>26.618705035971225</v>
      </c>
      <c r="X51" s="18">
        <f t="shared" si="30"/>
        <v>9.3525179856115113</v>
      </c>
      <c r="Y51" s="18">
        <f t="shared" si="30"/>
        <v>79.856115107913666</v>
      </c>
      <c r="Z51" s="20">
        <f t="shared" si="30"/>
        <v>20.14388489208633</v>
      </c>
      <c r="AB51" s="7" t="s">
        <v>2</v>
      </c>
      <c r="AC51" s="18">
        <f t="shared" ref="AC51:AI64" si="31">AC7/$AC7*100</f>
        <v>100</v>
      </c>
      <c r="AD51" s="18">
        <f t="shared" si="26"/>
        <v>31.496062992125985</v>
      </c>
      <c r="AE51" s="18">
        <f t="shared" si="31"/>
        <v>29.133858267716533</v>
      </c>
      <c r="AF51" s="18">
        <f t="shared" si="31"/>
        <v>30.708661417322837</v>
      </c>
      <c r="AG51" s="18">
        <f t="shared" si="31"/>
        <v>8.6614173228346463</v>
      </c>
      <c r="AH51" s="18">
        <f t="shared" si="31"/>
        <v>77.952755905511808</v>
      </c>
      <c r="AI51" s="20">
        <f t="shared" si="31"/>
        <v>22.047244094488189</v>
      </c>
      <c r="AK51" s="7" t="s">
        <v>2</v>
      </c>
      <c r="AL51" s="18">
        <f t="shared" ref="AL51:AR64" si="32">AL7/$AL7*100</f>
        <v>100</v>
      </c>
      <c r="AM51" s="18"/>
      <c r="AN51" s="18">
        <f t="shared" si="32"/>
        <v>31.496062992125985</v>
      </c>
      <c r="AO51" s="18">
        <f t="shared" si="32"/>
        <v>34.645669291338585</v>
      </c>
      <c r="AP51" s="18">
        <f t="shared" si="32"/>
        <v>6.2992125984251963</v>
      </c>
      <c r="AQ51" s="18">
        <f t="shared" si="32"/>
        <v>74.803149606299215</v>
      </c>
      <c r="AR51" s="20">
        <f t="shared" si="32"/>
        <v>25.196850393700785</v>
      </c>
    </row>
    <row r="52" spans="1:44" ht="15" customHeight="1" x14ac:dyDescent="0.2">
      <c r="A52" s="10" t="s">
        <v>3</v>
      </c>
      <c r="B52" s="18">
        <f t="shared" ref="B52:H52" si="33">B8/$B8*100</f>
        <v>100</v>
      </c>
      <c r="C52" s="18">
        <f t="shared" si="33"/>
        <v>26.666666666666668</v>
      </c>
      <c r="D52" s="18">
        <f t="shared" si="33"/>
        <v>44.444444444444443</v>
      </c>
      <c r="E52" s="18">
        <f t="shared" si="33"/>
        <v>20</v>
      </c>
      <c r="F52" s="18">
        <f t="shared" si="33"/>
        <v>8.8888888888888893</v>
      </c>
      <c r="G52" s="18">
        <f t="shared" si="33"/>
        <v>80</v>
      </c>
      <c r="H52" s="20">
        <f t="shared" si="33"/>
        <v>20</v>
      </c>
      <c r="J52" s="10" t="s">
        <v>3</v>
      </c>
      <c r="K52" s="18">
        <f t="shared" si="29"/>
        <v>100</v>
      </c>
      <c r="L52" s="18">
        <f t="shared" si="29"/>
        <v>35.135135135135137</v>
      </c>
      <c r="M52" s="18">
        <f t="shared" si="29"/>
        <v>35.135135135135137</v>
      </c>
      <c r="N52" s="18">
        <f t="shared" si="29"/>
        <v>18.918918918918919</v>
      </c>
      <c r="O52" s="18">
        <f t="shared" si="29"/>
        <v>10.810810810810811</v>
      </c>
      <c r="P52" s="18">
        <f t="shared" si="29"/>
        <v>81.081081081081081</v>
      </c>
      <c r="Q52" s="20">
        <f t="shared" si="29"/>
        <v>18.918918918918919</v>
      </c>
      <c r="S52" s="10" t="s">
        <v>3</v>
      </c>
      <c r="T52" s="18">
        <f t="shared" si="30"/>
        <v>100</v>
      </c>
      <c r="U52" s="18">
        <f t="shared" si="25"/>
        <v>32.5</v>
      </c>
      <c r="V52" s="18">
        <f t="shared" si="30"/>
        <v>35</v>
      </c>
      <c r="W52" s="18">
        <f t="shared" si="30"/>
        <v>22.5</v>
      </c>
      <c r="X52" s="18">
        <f t="shared" si="30"/>
        <v>10</v>
      </c>
      <c r="Y52" s="18">
        <f t="shared" si="30"/>
        <v>82.5</v>
      </c>
      <c r="Z52" s="20">
        <f t="shared" si="30"/>
        <v>17.5</v>
      </c>
      <c r="AB52" s="10" t="s">
        <v>3</v>
      </c>
      <c r="AC52" s="18">
        <f t="shared" si="31"/>
        <v>100</v>
      </c>
      <c r="AD52" s="18">
        <f t="shared" si="26"/>
        <v>40.54054054054054</v>
      </c>
      <c r="AE52" s="18">
        <f t="shared" si="31"/>
        <v>29.72972972972973</v>
      </c>
      <c r="AF52" s="18">
        <f t="shared" si="31"/>
        <v>18.918918918918919</v>
      </c>
      <c r="AG52" s="18">
        <f t="shared" si="31"/>
        <v>10.810810810810811</v>
      </c>
      <c r="AH52" s="18">
        <f t="shared" si="31"/>
        <v>89.189189189189193</v>
      </c>
      <c r="AI52" s="20">
        <f t="shared" si="31"/>
        <v>10.810810810810811</v>
      </c>
      <c r="AK52" s="10" t="s">
        <v>3</v>
      </c>
      <c r="AL52" s="18">
        <f t="shared" si="32"/>
        <v>100</v>
      </c>
      <c r="AM52" s="18"/>
      <c r="AN52" s="18">
        <f t="shared" si="32"/>
        <v>30.303030303030305</v>
      </c>
      <c r="AO52" s="18">
        <f t="shared" si="32"/>
        <v>15.151515151515152</v>
      </c>
      <c r="AP52" s="18">
        <f t="shared" si="32"/>
        <v>12.121212121212121</v>
      </c>
      <c r="AQ52" s="18">
        <f t="shared" si="32"/>
        <v>84.848484848484844</v>
      </c>
      <c r="AR52" s="20">
        <f t="shared" si="32"/>
        <v>15.151515151515152</v>
      </c>
    </row>
    <row r="53" spans="1:44" ht="15" customHeight="1" x14ac:dyDescent="0.2">
      <c r="A53" s="10" t="s">
        <v>4</v>
      </c>
      <c r="B53" s="18">
        <f t="shared" ref="B53:H53" si="34">B9/$B9*100</f>
        <v>100</v>
      </c>
      <c r="C53" s="18">
        <f t="shared" si="34"/>
        <v>64.285714285714292</v>
      </c>
      <c r="D53" s="18">
        <f t="shared" si="34"/>
        <v>28.571428571428569</v>
      </c>
      <c r="E53" s="18">
        <f t="shared" si="34"/>
        <v>7.1428571428571423</v>
      </c>
      <c r="F53" s="18" t="e">
        <f t="shared" si="34"/>
        <v>#VALUE!</v>
      </c>
      <c r="G53" s="18">
        <f t="shared" si="34"/>
        <v>100</v>
      </c>
      <c r="H53" s="20" t="e">
        <f t="shared" si="34"/>
        <v>#VALUE!</v>
      </c>
      <c r="J53" s="10" t="s">
        <v>4</v>
      </c>
      <c r="K53" s="18">
        <f t="shared" si="29"/>
        <v>100</v>
      </c>
      <c r="L53" s="18">
        <f t="shared" si="29"/>
        <v>54.54545454545454</v>
      </c>
      <c r="M53" s="18">
        <f t="shared" si="29"/>
        <v>36.363636363636367</v>
      </c>
      <c r="N53" s="18">
        <f t="shared" si="29"/>
        <v>9.0909090909090917</v>
      </c>
      <c r="O53" s="18" t="e">
        <f t="shared" si="29"/>
        <v>#VALUE!</v>
      </c>
      <c r="P53" s="18">
        <f t="shared" si="29"/>
        <v>100</v>
      </c>
      <c r="Q53" s="20" t="e">
        <f t="shared" si="29"/>
        <v>#VALUE!</v>
      </c>
      <c r="S53" s="10" t="s">
        <v>4</v>
      </c>
      <c r="T53" s="18">
        <f t="shared" si="30"/>
        <v>100</v>
      </c>
      <c r="U53" s="18">
        <f t="shared" si="25"/>
        <v>50</v>
      </c>
      <c r="V53" s="18">
        <f t="shared" si="30"/>
        <v>40</v>
      </c>
      <c r="W53" s="18">
        <f t="shared" si="30"/>
        <v>10</v>
      </c>
      <c r="X53" s="18" t="e">
        <f t="shared" si="30"/>
        <v>#VALUE!</v>
      </c>
      <c r="Y53" s="18">
        <f t="shared" si="30"/>
        <v>100</v>
      </c>
      <c r="Z53" s="20" t="e">
        <f t="shared" si="30"/>
        <v>#VALUE!</v>
      </c>
      <c r="AB53" s="10" t="s">
        <v>4</v>
      </c>
      <c r="AC53" s="18">
        <f t="shared" si="31"/>
        <v>100</v>
      </c>
      <c r="AD53" s="18">
        <f t="shared" si="26"/>
        <v>33.333333333333329</v>
      </c>
      <c r="AE53" s="18">
        <f t="shared" si="31"/>
        <v>55.555555555555557</v>
      </c>
      <c r="AF53" s="18">
        <f t="shared" si="31"/>
        <v>11.111111111111111</v>
      </c>
      <c r="AG53" s="18" t="e">
        <f t="shared" si="31"/>
        <v>#VALUE!</v>
      </c>
      <c r="AH53" s="18">
        <f t="shared" si="31"/>
        <v>88.888888888888886</v>
      </c>
      <c r="AI53" s="20">
        <f t="shared" si="31"/>
        <v>11.111111111111111</v>
      </c>
      <c r="AK53" s="10" t="s">
        <v>4</v>
      </c>
      <c r="AL53" s="18">
        <f t="shared" si="32"/>
        <v>100</v>
      </c>
      <c r="AM53" s="18"/>
      <c r="AN53" s="18">
        <f t="shared" si="32"/>
        <v>37.5</v>
      </c>
      <c r="AO53" s="18">
        <f t="shared" si="32"/>
        <v>12.5</v>
      </c>
      <c r="AP53" s="18" t="e">
        <f t="shared" si="32"/>
        <v>#VALUE!</v>
      </c>
      <c r="AQ53" s="18">
        <f t="shared" si="32"/>
        <v>87.5</v>
      </c>
      <c r="AR53" s="20">
        <f t="shared" si="32"/>
        <v>12.5</v>
      </c>
    </row>
    <row r="54" spans="1:44" ht="15" customHeight="1" x14ac:dyDescent="0.2">
      <c r="A54" s="10" t="s">
        <v>5</v>
      </c>
      <c r="B54" s="18">
        <f t="shared" ref="B54:H54" si="35">B10/$B10*100</f>
        <v>100</v>
      </c>
      <c r="C54" s="18">
        <f t="shared" si="35"/>
        <v>44.444444444444443</v>
      </c>
      <c r="D54" s="18">
        <f t="shared" si="35"/>
        <v>37.037037037037038</v>
      </c>
      <c r="E54" s="18">
        <f t="shared" si="35"/>
        <v>11.111111111111111</v>
      </c>
      <c r="F54" s="18">
        <f t="shared" si="35"/>
        <v>7.4074074074074066</v>
      </c>
      <c r="G54" s="18">
        <f t="shared" si="35"/>
        <v>81.481481481481481</v>
      </c>
      <c r="H54" s="20">
        <f t="shared" si="35"/>
        <v>18.518518518518519</v>
      </c>
      <c r="J54" s="10" t="s">
        <v>5</v>
      </c>
      <c r="K54" s="18">
        <f t="shared" si="29"/>
        <v>100</v>
      </c>
      <c r="L54" s="18">
        <f t="shared" si="29"/>
        <v>48</v>
      </c>
      <c r="M54" s="18">
        <f t="shared" si="29"/>
        <v>28.000000000000004</v>
      </c>
      <c r="N54" s="18">
        <f t="shared" si="29"/>
        <v>16</v>
      </c>
      <c r="O54" s="18">
        <f t="shared" si="29"/>
        <v>8</v>
      </c>
      <c r="P54" s="18">
        <f t="shared" si="29"/>
        <v>84</v>
      </c>
      <c r="Q54" s="20">
        <f t="shared" si="29"/>
        <v>16</v>
      </c>
      <c r="S54" s="10" t="s">
        <v>5</v>
      </c>
      <c r="T54" s="18">
        <f t="shared" si="30"/>
        <v>100</v>
      </c>
      <c r="U54" s="18">
        <f t="shared" si="25"/>
        <v>47.619047619047613</v>
      </c>
      <c r="V54" s="18">
        <f t="shared" si="30"/>
        <v>23.809523809523807</v>
      </c>
      <c r="W54" s="18">
        <f t="shared" si="30"/>
        <v>19.047619047619047</v>
      </c>
      <c r="X54" s="18">
        <f t="shared" si="30"/>
        <v>9.5238095238095237</v>
      </c>
      <c r="Y54" s="18">
        <f t="shared" si="30"/>
        <v>85.714285714285708</v>
      </c>
      <c r="Z54" s="20">
        <f t="shared" si="30"/>
        <v>14.285714285714285</v>
      </c>
      <c r="AB54" s="10" t="s">
        <v>5</v>
      </c>
      <c r="AC54" s="18">
        <f t="shared" si="31"/>
        <v>100</v>
      </c>
      <c r="AD54" s="18">
        <f t="shared" si="26"/>
        <v>33.333333333333329</v>
      </c>
      <c r="AE54" s="18">
        <f t="shared" si="31"/>
        <v>20</v>
      </c>
      <c r="AF54" s="18">
        <f t="shared" si="31"/>
        <v>33.333333333333329</v>
      </c>
      <c r="AG54" s="18">
        <f t="shared" si="31"/>
        <v>13.333333333333334</v>
      </c>
      <c r="AH54" s="18">
        <f t="shared" si="31"/>
        <v>80</v>
      </c>
      <c r="AI54" s="20">
        <f t="shared" si="31"/>
        <v>20</v>
      </c>
      <c r="AK54" s="10" t="s">
        <v>5</v>
      </c>
      <c r="AL54" s="18">
        <f t="shared" si="32"/>
        <v>100</v>
      </c>
      <c r="AM54" s="18"/>
      <c r="AN54" s="18">
        <f t="shared" si="32"/>
        <v>21.428571428571427</v>
      </c>
      <c r="AO54" s="18">
        <f t="shared" si="32"/>
        <v>28.571428571428569</v>
      </c>
      <c r="AP54" s="18">
        <f t="shared" si="32"/>
        <v>14.285714285714285</v>
      </c>
      <c r="AQ54" s="18">
        <f t="shared" si="32"/>
        <v>71.428571428571431</v>
      </c>
      <c r="AR54" s="20">
        <f t="shared" si="32"/>
        <v>28.571428571428569</v>
      </c>
    </row>
    <row r="55" spans="1:44" ht="15" customHeight="1" x14ac:dyDescent="0.2">
      <c r="A55" s="10" t="s">
        <v>6</v>
      </c>
      <c r="B55" s="18">
        <f t="shared" ref="B55:H55" si="36">B11/$B11*100</f>
        <v>100</v>
      </c>
      <c r="C55" s="18" t="e">
        <f t="shared" si="36"/>
        <v>#VALUE!</v>
      </c>
      <c r="D55" s="18">
        <f t="shared" si="36"/>
        <v>100</v>
      </c>
      <c r="E55" s="18" t="e">
        <f t="shared" si="36"/>
        <v>#VALUE!</v>
      </c>
      <c r="F55" s="18" t="e">
        <f t="shared" si="36"/>
        <v>#VALUE!</v>
      </c>
      <c r="G55" s="18">
        <f t="shared" si="36"/>
        <v>100</v>
      </c>
      <c r="H55" s="20" t="e">
        <f t="shared" si="36"/>
        <v>#VALUE!</v>
      </c>
      <c r="J55" s="10" t="s">
        <v>6</v>
      </c>
      <c r="K55" s="18">
        <f t="shared" si="29"/>
        <v>100</v>
      </c>
      <c r="L55" s="18">
        <f t="shared" si="29"/>
        <v>100</v>
      </c>
      <c r="M55" s="18" t="e">
        <f t="shared" si="29"/>
        <v>#VALUE!</v>
      </c>
      <c r="N55" s="18" t="e">
        <f t="shared" si="29"/>
        <v>#VALUE!</v>
      </c>
      <c r="O55" s="18" t="e">
        <f t="shared" si="29"/>
        <v>#VALUE!</v>
      </c>
      <c r="P55" s="18">
        <f t="shared" si="29"/>
        <v>100</v>
      </c>
      <c r="Q55" s="20" t="e">
        <f t="shared" si="29"/>
        <v>#VALUE!</v>
      </c>
      <c r="S55" s="10" t="s">
        <v>6</v>
      </c>
      <c r="T55" s="18" t="e">
        <f t="shared" si="30"/>
        <v>#VALUE!</v>
      </c>
      <c r="U55" s="18" t="e">
        <f t="shared" si="25"/>
        <v>#VALUE!</v>
      </c>
      <c r="V55" s="18" t="e">
        <f t="shared" si="30"/>
        <v>#VALUE!</v>
      </c>
      <c r="W55" s="18" t="e">
        <f t="shared" si="30"/>
        <v>#VALUE!</v>
      </c>
      <c r="X55" s="18" t="e">
        <f t="shared" si="30"/>
        <v>#VALUE!</v>
      </c>
      <c r="Y55" s="18" t="e">
        <f t="shared" si="30"/>
        <v>#VALUE!</v>
      </c>
      <c r="Z55" s="20" t="e">
        <f t="shared" si="30"/>
        <v>#VALUE!</v>
      </c>
      <c r="AB55" s="10" t="s">
        <v>6</v>
      </c>
      <c r="AC55" s="18">
        <f t="shared" si="31"/>
        <v>100</v>
      </c>
      <c r="AD55" s="18" t="e">
        <f t="shared" si="26"/>
        <v>#VALUE!</v>
      </c>
      <c r="AE55" s="18">
        <f t="shared" si="31"/>
        <v>100</v>
      </c>
      <c r="AF55" s="18" t="e">
        <f t="shared" si="31"/>
        <v>#VALUE!</v>
      </c>
      <c r="AG55" s="18" t="e">
        <f t="shared" si="31"/>
        <v>#VALUE!</v>
      </c>
      <c r="AH55" s="18">
        <f t="shared" si="31"/>
        <v>100</v>
      </c>
      <c r="AI55" s="20" t="e">
        <f t="shared" si="31"/>
        <v>#VALUE!</v>
      </c>
      <c r="AK55" s="10" t="s">
        <v>6</v>
      </c>
      <c r="AL55" s="18">
        <f t="shared" si="32"/>
        <v>100</v>
      </c>
      <c r="AM55" s="18"/>
      <c r="AN55" s="18">
        <f t="shared" si="32"/>
        <v>100</v>
      </c>
      <c r="AO55" s="18" t="e">
        <f t="shared" si="32"/>
        <v>#VALUE!</v>
      </c>
      <c r="AP55" s="18" t="e">
        <f t="shared" si="32"/>
        <v>#VALUE!</v>
      </c>
      <c r="AQ55" s="18">
        <f t="shared" si="32"/>
        <v>100</v>
      </c>
      <c r="AR55" s="20" t="e">
        <f t="shared" si="32"/>
        <v>#VALUE!</v>
      </c>
    </row>
    <row r="56" spans="1:44" ht="15" customHeight="1" x14ac:dyDescent="0.2">
      <c r="A56" s="10" t="s">
        <v>7</v>
      </c>
      <c r="B56" s="18">
        <f t="shared" ref="B56:H56" si="37">B12/$B12*100</f>
        <v>100</v>
      </c>
      <c r="C56" s="18">
        <f t="shared" si="37"/>
        <v>28.571428571428569</v>
      </c>
      <c r="D56" s="18">
        <f t="shared" si="37"/>
        <v>42.857142857142854</v>
      </c>
      <c r="E56" s="18">
        <f t="shared" si="37"/>
        <v>28.571428571428569</v>
      </c>
      <c r="F56" s="18" t="e">
        <f t="shared" si="37"/>
        <v>#VALUE!</v>
      </c>
      <c r="G56" s="18">
        <f t="shared" si="37"/>
        <v>85.714285714285708</v>
      </c>
      <c r="H56" s="20">
        <f t="shared" si="37"/>
        <v>14.285714285714285</v>
      </c>
      <c r="J56" s="10" t="s">
        <v>7</v>
      </c>
      <c r="K56" s="18">
        <f t="shared" si="29"/>
        <v>100</v>
      </c>
      <c r="L56" s="18">
        <f t="shared" si="29"/>
        <v>50</v>
      </c>
      <c r="M56" s="18">
        <f t="shared" si="29"/>
        <v>16.666666666666664</v>
      </c>
      <c r="N56" s="18">
        <f t="shared" si="29"/>
        <v>33.333333333333329</v>
      </c>
      <c r="O56" s="18" t="e">
        <f t="shared" si="29"/>
        <v>#VALUE!</v>
      </c>
      <c r="P56" s="18">
        <f t="shared" si="29"/>
        <v>83.333333333333343</v>
      </c>
      <c r="Q56" s="20">
        <f t="shared" si="29"/>
        <v>16.666666666666664</v>
      </c>
      <c r="S56" s="10" t="s">
        <v>7</v>
      </c>
      <c r="T56" s="18">
        <f t="shared" si="30"/>
        <v>100</v>
      </c>
      <c r="U56" s="18">
        <f t="shared" si="25"/>
        <v>50</v>
      </c>
      <c r="V56" s="18" t="e">
        <f t="shared" si="30"/>
        <v>#VALUE!</v>
      </c>
      <c r="W56" s="18">
        <f t="shared" si="30"/>
        <v>50</v>
      </c>
      <c r="X56" s="18" t="e">
        <f t="shared" si="30"/>
        <v>#VALUE!</v>
      </c>
      <c r="Y56" s="18">
        <f t="shared" si="30"/>
        <v>75</v>
      </c>
      <c r="Z56" s="20">
        <f t="shared" si="30"/>
        <v>25</v>
      </c>
      <c r="AB56" s="10" t="s">
        <v>7</v>
      </c>
      <c r="AC56" s="18">
        <f t="shared" si="31"/>
        <v>100</v>
      </c>
      <c r="AD56" s="18">
        <f t="shared" si="26"/>
        <v>33.333333333333329</v>
      </c>
      <c r="AE56" s="18">
        <f t="shared" si="31"/>
        <v>16.666666666666664</v>
      </c>
      <c r="AF56" s="18">
        <f t="shared" si="31"/>
        <v>50</v>
      </c>
      <c r="AG56" s="18" t="e">
        <f t="shared" si="31"/>
        <v>#VALUE!</v>
      </c>
      <c r="AH56" s="18">
        <f t="shared" si="31"/>
        <v>83.333333333333343</v>
      </c>
      <c r="AI56" s="20">
        <f t="shared" si="31"/>
        <v>16.666666666666664</v>
      </c>
      <c r="AK56" s="10" t="s">
        <v>7</v>
      </c>
      <c r="AL56" s="18">
        <f t="shared" si="32"/>
        <v>100</v>
      </c>
      <c r="AM56" s="18"/>
      <c r="AN56" s="18">
        <f t="shared" si="32"/>
        <v>12.5</v>
      </c>
      <c r="AO56" s="18">
        <f t="shared" si="32"/>
        <v>37.5</v>
      </c>
      <c r="AP56" s="18" t="e">
        <f t="shared" si="32"/>
        <v>#VALUE!</v>
      </c>
      <c r="AQ56" s="18">
        <f t="shared" si="32"/>
        <v>75</v>
      </c>
      <c r="AR56" s="20">
        <f t="shared" si="32"/>
        <v>25</v>
      </c>
    </row>
    <row r="57" spans="1:44" ht="15" customHeight="1" x14ac:dyDescent="0.2">
      <c r="A57" s="10" t="s">
        <v>8</v>
      </c>
      <c r="B57" s="18">
        <f t="shared" ref="B57:H57" si="38">B13/$B13*100</f>
        <v>100</v>
      </c>
      <c r="C57" s="18">
        <f t="shared" si="38"/>
        <v>33.333333333333329</v>
      </c>
      <c r="D57" s="18">
        <f t="shared" si="38"/>
        <v>38.888888888888893</v>
      </c>
      <c r="E57" s="18">
        <f t="shared" si="38"/>
        <v>22.222222222222221</v>
      </c>
      <c r="F57" s="18">
        <f t="shared" si="38"/>
        <v>5.5555555555555554</v>
      </c>
      <c r="G57" s="18">
        <f t="shared" si="38"/>
        <v>88.888888888888886</v>
      </c>
      <c r="H57" s="20">
        <f t="shared" si="38"/>
        <v>11.111111111111111</v>
      </c>
      <c r="J57" s="10" t="s">
        <v>8</v>
      </c>
      <c r="K57" s="18">
        <f t="shared" si="29"/>
        <v>100</v>
      </c>
      <c r="L57" s="18">
        <f t="shared" si="29"/>
        <v>27.777777777777779</v>
      </c>
      <c r="M57" s="18">
        <f t="shared" si="29"/>
        <v>44.444444444444443</v>
      </c>
      <c r="N57" s="18">
        <f t="shared" si="29"/>
        <v>22.222222222222221</v>
      </c>
      <c r="O57" s="18">
        <f t="shared" si="29"/>
        <v>5.5555555555555554</v>
      </c>
      <c r="P57" s="18">
        <f t="shared" si="29"/>
        <v>83.333333333333343</v>
      </c>
      <c r="Q57" s="20">
        <f t="shared" si="29"/>
        <v>16.666666666666664</v>
      </c>
      <c r="S57" s="10" t="s">
        <v>8</v>
      </c>
      <c r="T57" s="18">
        <f t="shared" si="30"/>
        <v>100</v>
      </c>
      <c r="U57" s="18">
        <f t="shared" si="25"/>
        <v>23.52941176470588</v>
      </c>
      <c r="V57" s="18">
        <f t="shared" si="30"/>
        <v>47.058823529411761</v>
      </c>
      <c r="W57" s="18">
        <f t="shared" si="30"/>
        <v>23.52941176470588</v>
      </c>
      <c r="X57" s="18">
        <f t="shared" si="30"/>
        <v>5.8823529411764701</v>
      </c>
      <c r="Y57" s="18">
        <f t="shared" si="30"/>
        <v>82.35294117647058</v>
      </c>
      <c r="Z57" s="20">
        <f t="shared" si="30"/>
        <v>17.647058823529413</v>
      </c>
      <c r="AB57" s="10" t="s">
        <v>8</v>
      </c>
      <c r="AC57" s="18">
        <f t="shared" si="31"/>
        <v>100</v>
      </c>
      <c r="AD57" s="18">
        <f t="shared" si="26"/>
        <v>6.666666666666667</v>
      </c>
      <c r="AE57" s="18">
        <f t="shared" si="31"/>
        <v>40</v>
      </c>
      <c r="AF57" s="18">
        <f t="shared" si="31"/>
        <v>46.666666666666664</v>
      </c>
      <c r="AG57" s="18">
        <f t="shared" si="31"/>
        <v>6.666666666666667</v>
      </c>
      <c r="AH57" s="18">
        <f t="shared" si="31"/>
        <v>86.666666666666671</v>
      </c>
      <c r="AI57" s="20">
        <f t="shared" si="31"/>
        <v>13.333333333333334</v>
      </c>
      <c r="AK57" s="10" t="s">
        <v>8</v>
      </c>
      <c r="AL57" s="18">
        <f t="shared" si="32"/>
        <v>100</v>
      </c>
      <c r="AM57" s="18"/>
      <c r="AN57" s="18">
        <f t="shared" si="32"/>
        <v>31.25</v>
      </c>
      <c r="AO57" s="18">
        <f t="shared" si="32"/>
        <v>50</v>
      </c>
      <c r="AP57" s="18" t="e">
        <f t="shared" si="32"/>
        <v>#VALUE!</v>
      </c>
      <c r="AQ57" s="18">
        <f t="shared" si="32"/>
        <v>75</v>
      </c>
      <c r="AR57" s="20">
        <f t="shared" si="32"/>
        <v>25</v>
      </c>
    </row>
    <row r="58" spans="1:44" ht="15" customHeight="1" x14ac:dyDescent="0.2">
      <c r="A58" s="10" t="s">
        <v>9</v>
      </c>
      <c r="B58" s="18">
        <f t="shared" ref="B58:H58" si="39">B14/$B14*100</f>
        <v>100</v>
      </c>
      <c r="C58" s="18" t="e">
        <f t="shared" si="39"/>
        <v>#VALUE!</v>
      </c>
      <c r="D58" s="18">
        <f t="shared" si="39"/>
        <v>66.666666666666657</v>
      </c>
      <c r="E58" s="18">
        <f t="shared" si="39"/>
        <v>33.333333333333329</v>
      </c>
      <c r="F58" s="18" t="e">
        <f t="shared" si="39"/>
        <v>#VALUE!</v>
      </c>
      <c r="G58" s="18">
        <f t="shared" si="39"/>
        <v>100</v>
      </c>
      <c r="H58" s="20" t="e">
        <f t="shared" si="39"/>
        <v>#VALUE!</v>
      </c>
      <c r="J58" s="10" t="s">
        <v>9</v>
      </c>
      <c r="K58" s="18">
        <f t="shared" si="29"/>
        <v>100</v>
      </c>
      <c r="L58" s="18" t="e">
        <f t="shared" si="29"/>
        <v>#VALUE!</v>
      </c>
      <c r="M58" s="18">
        <f t="shared" si="29"/>
        <v>66.666666666666657</v>
      </c>
      <c r="N58" s="18">
        <f t="shared" si="29"/>
        <v>33.333333333333329</v>
      </c>
      <c r="O58" s="18" t="e">
        <f t="shared" si="29"/>
        <v>#VALUE!</v>
      </c>
      <c r="P58" s="18">
        <f t="shared" si="29"/>
        <v>100</v>
      </c>
      <c r="Q58" s="20" t="e">
        <f t="shared" si="29"/>
        <v>#VALUE!</v>
      </c>
      <c r="S58" s="10" t="s">
        <v>9</v>
      </c>
      <c r="T58" s="18">
        <f t="shared" si="30"/>
        <v>100</v>
      </c>
      <c r="U58" s="18" t="e">
        <f t="shared" si="25"/>
        <v>#VALUE!</v>
      </c>
      <c r="V58" s="18">
        <f t="shared" si="30"/>
        <v>66.666666666666657</v>
      </c>
      <c r="W58" s="18">
        <f t="shared" si="30"/>
        <v>33.333333333333329</v>
      </c>
      <c r="X58" s="18" t="e">
        <f t="shared" si="30"/>
        <v>#VALUE!</v>
      </c>
      <c r="Y58" s="18">
        <f t="shared" si="30"/>
        <v>100</v>
      </c>
      <c r="Z58" s="20" t="e">
        <f t="shared" si="30"/>
        <v>#VALUE!</v>
      </c>
      <c r="AB58" s="10" t="s">
        <v>9</v>
      </c>
      <c r="AC58" s="18">
        <f t="shared" si="31"/>
        <v>100</v>
      </c>
      <c r="AD58" s="18">
        <f t="shared" si="26"/>
        <v>12.5</v>
      </c>
      <c r="AE58" s="18">
        <f t="shared" si="31"/>
        <v>50</v>
      </c>
      <c r="AF58" s="18">
        <f t="shared" si="31"/>
        <v>25</v>
      </c>
      <c r="AG58" s="18">
        <f t="shared" si="31"/>
        <v>12.5</v>
      </c>
      <c r="AH58" s="18">
        <f t="shared" si="31"/>
        <v>75</v>
      </c>
      <c r="AI58" s="20">
        <f t="shared" si="31"/>
        <v>25</v>
      </c>
      <c r="AK58" s="10" t="s">
        <v>9</v>
      </c>
      <c r="AL58" s="18">
        <f t="shared" si="32"/>
        <v>100</v>
      </c>
      <c r="AM58" s="18"/>
      <c r="AN58" s="18">
        <f t="shared" si="32"/>
        <v>50</v>
      </c>
      <c r="AO58" s="18">
        <f t="shared" si="32"/>
        <v>37.5</v>
      </c>
      <c r="AP58" s="18">
        <f t="shared" si="32"/>
        <v>12.5</v>
      </c>
      <c r="AQ58" s="18">
        <f t="shared" si="32"/>
        <v>62.5</v>
      </c>
      <c r="AR58" s="20">
        <f t="shared" si="32"/>
        <v>37.5</v>
      </c>
    </row>
    <row r="59" spans="1:44" ht="15" customHeight="1" x14ac:dyDescent="0.2">
      <c r="A59" s="10" t="s">
        <v>10</v>
      </c>
      <c r="B59" s="18">
        <f t="shared" ref="B59:H59" si="40">B15/$B15*100</f>
        <v>100</v>
      </c>
      <c r="C59" s="18">
        <f t="shared" si="40"/>
        <v>27.777777777777779</v>
      </c>
      <c r="D59" s="18">
        <f t="shared" si="40"/>
        <v>50</v>
      </c>
      <c r="E59" s="18">
        <f t="shared" si="40"/>
        <v>22.222222222222221</v>
      </c>
      <c r="F59" s="18" t="e">
        <f t="shared" si="40"/>
        <v>#VALUE!</v>
      </c>
      <c r="G59" s="18">
        <f t="shared" si="40"/>
        <v>94.444444444444443</v>
      </c>
      <c r="H59" s="20">
        <f t="shared" si="40"/>
        <v>5.5555555555555554</v>
      </c>
      <c r="J59" s="10" t="s">
        <v>10</v>
      </c>
      <c r="K59" s="18">
        <f t="shared" si="29"/>
        <v>100</v>
      </c>
      <c r="L59" s="18">
        <f t="shared" si="29"/>
        <v>25</v>
      </c>
      <c r="M59" s="18">
        <f t="shared" si="29"/>
        <v>43.75</v>
      </c>
      <c r="N59" s="18">
        <f t="shared" si="29"/>
        <v>31.25</v>
      </c>
      <c r="O59" s="18" t="e">
        <f t="shared" si="29"/>
        <v>#VALUE!</v>
      </c>
      <c r="P59" s="18">
        <f t="shared" si="29"/>
        <v>100</v>
      </c>
      <c r="Q59" s="20" t="e">
        <f t="shared" si="29"/>
        <v>#VALUE!</v>
      </c>
      <c r="S59" s="10" t="s">
        <v>10</v>
      </c>
      <c r="T59" s="18">
        <f t="shared" si="30"/>
        <v>100</v>
      </c>
      <c r="U59" s="18">
        <f t="shared" si="25"/>
        <v>28.571428571428569</v>
      </c>
      <c r="V59" s="18">
        <f t="shared" si="30"/>
        <v>42.857142857142854</v>
      </c>
      <c r="W59" s="18">
        <f t="shared" si="30"/>
        <v>28.571428571428569</v>
      </c>
      <c r="X59" s="18" t="e">
        <f t="shared" si="30"/>
        <v>#VALUE!</v>
      </c>
      <c r="Y59" s="18">
        <f t="shared" si="30"/>
        <v>100</v>
      </c>
      <c r="Z59" s="20" t="e">
        <f t="shared" si="30"/>
        <v>#VALUE!</v>
      </c>
      <c r="AB59" s="10" t="s">
        <v>10</v>
      </c>
      <c r="AC59" s="18">
        <f t="shared" si="31"/>
        <v>100</v>
      </c>
      <c r="AD59" s="18">
        <f t="shared" si="26"/>
        <v>35.294117647058826</v>
      </c>
      <c r="AE59" s="18">
        <f t="shared" si="31"/>
        <v>41.17647058823529</v>
      </c>
      <c r="AF59" s="18">
        <f t="shared" si="31"/>
        <v>23.52941176470588</v>
      </c>
      <c r="AG59" s="18" t="e">
        <f t="shared" si="31"/>
        <v>#VALUE!</v>
      </c>
      <c r="AH59" s="18">
        <f t="shared" si="31"/>
        <v>94.117647058823522</v>
      </c>
      <c r="AI59" s="20">
        <f t="shared" si="31"/>
        <v>5.8823529411764701</v>
      </c>
      <c r="AK59" s="10" t="s">
        <v>10</v>
      </c>
      <c r="AL59" s="18">
        <f t="shared" si="32"/>
        <v>100</v>
      </c>
      <c r="AM59" s="18"/>
      <c r="AN59" s="18">
        <f t="shared" si="32"/>
        <v>35.714285714285715</v>
      </c>
      <c r="AO59" s="18">
        <f t="shared" si="32"/>
        <v>35.714285714285715</v>
      </c>
      <c r="AP59" s="18" t="e">
        <f t="shared" si="32"/>
        <v>#VALUE!</v>
      </c>
      <c r="AQ59" s="18">
        <f t="shared" si="32"/>
        <v>78.571428571428569</v>
      </c>
      <c r="AR59" s="20">
        <f t="shared" si="32"/>
        <v>21.428571428571427</v>
      </c>
    </row>
    <row r="60" spans="1:44" ht="15" customHeight="1" x14ac:dyDescent="0.2">
      <c r="A60" s="10" t="s">
        <v>11</v>
      </c>
      <c r="B60" s="18">
        <f t="shared" ref="B60:H60" si="41">B16/$B16*100</f>
        <v>100</v>
      </c>
      <c r="C60" s="18">
        <f t="shared" si="41"/>
        <v>25</v>
      </c>
      <c r="D60" s="18">
        <f t="shared" si="41"/>
        <v>41.666666666666671</v>
      </c>
      <c r="E60" s="18">
        <f t="shared" si="41"/>
        <v>25</v>
      </c>
      <c r="F60" s="18">
        <f t="shared" si="41"/>
        <v>8.3333333333333321</v>
      </c>
      <c r="G60" s="18">
        <f t="shared" si="41"/>
        <v>91.666666666666657</v>
      </c>
      <c r="H60" s="20">
        <f t="shared" si="41"/>
        <v>8.3333333333333321</v>
      </c>
      <c r="J60" s="10" t="s">
        <v>11</v>
      </c>
      <c r="K60" s="18">
        <f t="shared" si="29"/>
        <v>100</v>
      </c>
      <c r="L60" s="18">
        <f t="shared" si="29"/>
        <v>10</v>
      </c>
      <c r="M60" s="18">
        <f t="shared" si="29"/>
        <v>50</v>
      </c>
      <c r="N60" s="18">
        <f t="shared" si="29"/>
        <v>30</v>
      </c>
      <c r="O60" s="18">
        <f t="shared" si="29"/>
        <v>10</v>
      </c>
      <c r="P60" s="18">
        <f t="shared" si="29"/>
        <v>90</v>
      </c>
      <c r="Q60" s="20">
        <f t="shared" si="29"/>
        <v>10</v>
      </c>
      <c r="S60" s="10" t="s">
        <v>11</v>
      </c>
      <c r="T60" s="18">
        <f t="shared" si="30"/>
        <v>100</v>
      </c>
      <c r="U60" s="18" t="e">
        <f t="shared" si="25"/>
        <v>#VALUE!</v>
      </c>
      <c r="V60" s="18">
        <f t="shared" si="30"/>
        <v>55.555555555555557</v>
      </c>
      <c r="W60" s="18">
        <f t="shared" si="30"/>
        <v>33.333333333333329</v>
      </c>
      <c r="X60" s="18">
        <f t="shared" si="30"/>
        <v>11.111111111111111</v>
      </c>
      <c r="Y60" s="18">
        <f t="shared" si="30"/>
        <v>88.888888888888886</v>
      </c>
      <c r="Z60" s="20">
        <f t="shared" si="30"/>
        <v>11.111111111111111</v>
      </c>
      <c r="AB60" s="10" t="s">
        <v>11</v>
      </c>
      <c r="AC60" s="18">
        <f t="shared" si="31"/>
        <v>100</v>
      </c>
      <c r="AD60" s="18" t="e">
        <f t="shared" si="26"/>
        <v>#VALUE!</v>
      </c>
      <c r="AE60" s="18">
        <f t="shared" si="31"/>
        <v>75</v>
      </c>
      <c r="AF60" s="18">
        <f t="shared" si="31"/>
        <v>25</v>
      </c>
      <c r="AG60" s="18" t="e">
        <f t="shared" si="31"/>
        <v>#VALUE!</v>
      </c>
      <c r="AH60" s="18">
        <f t="shared" si="31"/>
        <v>100</v>
      </c>
      <c r="AI60" s="20" t="e">
        <f t="shared" si="31"/>
        <v>#VALUE!</v>
      </c>
      <c r="AK60" s="10" t="s">
        <v>11</v>
      </c>
      <c r="AL60" s="18">
        <f t="shared" si="32"/>
        <v>100</v>
      </c>
      <c r="AM60" s="18"/>
      <c r="AN60" s="18">
        <f t="shared" si="32"/>
        <v>45.454545454545453</v>
      </c>
      <c r="AO60" s="18">
        <f t="shared" si="32"/>
        <v>18.181818181818183</v>
      </c>
      <c r="AP60" s="18">
        <f t="shared" si="32"/>
        <v>9.0909090909090917</v>
      </c>
      <c r="AQ60" s="18">
        <f t="shared" si="32"/>
        <v>90.909090909090907</v>
      </c>
      <c r="AR60" s="20">
        <f t="shared" si="32"/>
        <v>9.0909090909090917</v>
      </c>
    </row>
    <row r="61" spans="1:44" ht="15" customHeight="1" x14ac:dyDescent="0.2">
      <c r="A61" s="10" t="s">
        <v>12</v>
      </c>
      <c r="B61" s="18">
        <f t="shared" ref="B61:H61" si="42">B17/$B17*100</f>
        <v>100</v>
      </c>
      <c r="C61" s="18">
        <f t="shared" si="42"/>
        <v>29.213483146067414</v>
      </c>
      <c r="D61" s="18">
        <f t="shared" si="42"/>
        <v>46.067415730337082</v>
      </c>
      <c r="E61" s="18">
        <f t="shared" si="42"/>
        <v>20.224719101123593</v>
      </c>
      <c r="F61" s="18">
        <f t="shared" si="42"/>
        <v>4.4943820224719104</v>
      </c>
      <c r="G61" s="18">
        <f t="shared" si="42"/>
        <v>87.640449438202253</v>
      </c>
      <c r="H61" s="20">
        <f t="shared" si="42"/>
        <v>12.359550561797752</v>
      </c>
      <c r="J61" s="10" t="s">
        <v>12</v>
      </c>
      <c r="K61" s="18">
        <f t="shared" si="29"/>
        <v>100</v>
      </c>
      <c r="L61" s="18">
        <f t="shared" si="29"/>
        <v>25.641025641025639</v>
      </c>
      <c r="M61" s="18">
        <f t="shared" si="29"/>
        <v>50</v>
      </c>
      <c r="N61" s="18">
        <f t="shared" si="29"/>
        <v>19.230769230769234</v>
      </c>
      <c r="O61" s="18">
        <f t="shared" si="29"/>
        <v>5.1282051282051277</v>
      </c>
      <c r="P61" s="18">
        <f t="shared" si="29"/>
        <v>91.025641025641022</v>
      </c>
      <c r="Q61" s="20">
        <f t="shared" si="29"/>
        <v>8.9743589743589745</v>
      </c>
      <c r="S61" s="10" t="s">
        <v>12</v>
      </c>
      <c r="T61" s="18">
        <f t="shared" si="30"/>
        <v>100</v>
      </c>
      <c r="U61" s="18">
        <f t="shared" si="25"/>
        <v>26.760563380281688</v>
      </c>
      <c r="V61" s="18">
        <f t="shared" si="30"/>
        <v>50.704225352112672</v>
      </c>
      <c r="W61" s="18">
        <f t="shared" si="30"/>
        <v>16.901408450704224</v>
      </c>
      <c r="X61" s="18">
        <f t="shared" si="30"/>
        <v>5.6338028169014089</v>
      </c>
      <c r="Y61" s="18">
        <f t="shared" si="30"/>
        <v>84.507042253521121</v>
      </c>
      <c r="Z61" s="20">
        <f t="shared" si="30"/>
        <v>15.492957746478872</v>
      </c>
      <c r="AB61" s="10" t="s">
        <v>12</v>
      </c>
      <c r="AC61" s="18">
        <f t="shared" si="31"/>
        <v>100</v>
      </c>
      <c r="AD61" s="18">
        <f t="shared" si="26"/>
        <v>30</v>
      </c>
      <c r="AE61" s="18">
        <f t="shared" si="31"/>
        <v>42.857142857142854</v>
      </c>
      <c r="AF61" s="18">
        <f t="shared" si="31"/>
        <v>21.428571428571427</v>
      </c>
      <c r="AG61" s="18">
        <f t="shared" si="31"/>
        <v>5.7142857142857144</v>
      </c>
      <c r="AH61" s="18">
        <f t="shared" si="31"/>
        <v>84.285714285714292</v>
      </c>
      <c r="AI61" s="20">
        <f t="shared" si="31"/>
        <v>15.714285714285714</v>
      </c>
      <c r="AK61" s="10" t="s">
        <v>12</v>
      </c>
      <c r="AL61" s="18">
        <f t="shared" si="32"/>
        <v>100</v>
      </c>
      <c r="AM61" s="18"/>
      <c r="AN61" s="18">
        <f t="shared" si="32"/>
        <v>41.095890410958901</v>
      </c>
      <c r="AO61" s="18">
        <f t="shared" si="32"/>
        <v>21.917808219178081</v>
      </c>
      <c r="AP61" s="18">
        <f t="shared" si="32"/>
        <v>5.4794520547945202</v>
      </c>
      <c r="AQ61" s="18">
        <f t="shared" si="32"/>
        <v>87.671232876712324</v>
      </c>
      <c r="AR61" s="20">
        <f t="shared" si="32"/>
        <v>12.328767123287671</v>
      </c>
    </row>
    <row r="62" spans="1:44" ht="15" customHeight="1" x14ac:dyDescent="0.2">
      <c r="A62" s="10" t="s">
        <v>13</v>
      </c>
      <c r="B62" s="18">
        <f t="shared" ref="B62:H62" si="43">B18/$B18*100</f>
        <v>100</v>
      </c>
      <c r="C62" s="18">
        <f t="shared" si="43"/>
        <v>30.434782608695656</v>
      </c>
      <c r="D62" s="18">
        <f t="shared" si="43"/>
        <v>47.826086956521742</v>
      </c>
      <c r="E62" s="18">
        <f t="shared" si="43"/>
        <v>21.739130434782609</v>
      </c>
      <c r="F62" s="18" t="e">
        <f t="shared" si="43"/>
        <v>#VALUE!</v>
      </c>
      <c r="G62" s="18">
        <f t="shared" si="43"/>
        <v>91.304347826086953</v>
      </c>
      <c r="H62" s="20">
        <f t="shared" si="43"/>
        <v>8.695652173913043</v>
      </c>
      <c r="J62" s="10" t="s">
        <v>13</v>
      </c>
      <c r="K62" s="18">
        <f t="shared" si="29"/>
        <v>100</v>
      </c>
      <c r="L62" s="18">
        <f t="shared" si="29"/>
        <v>42.105263157894733</v>
      </c>
      <c r="M62" s="18">
        <f t="shared" si="29"/>
        <v>36.84210526315789</v>
      </c>
      <c r="N62" s="18">
        <f t="shared" si="29"/>
        <v>21.052631578947366</v>
      </c>
      <c r="O62" s="18" t="e">
        <f t="shared" si="29"/>
        <v>#VALUE!</v>
      </c>
      <c r="P62" s="18">
        <f t="shared" si="29"/>
        <v>94.73684210526315</v>
      </c>
      <c r="Q62" s="20">
        <f t="shared" si="29"/>
        <v>5.2631578947368416</v>
      </c>
      <c r="S62" s="10" t="s">
        <v>13</v>
      </c>
      <c r="T62" s="18">
        <f t="shared" si="30"/>
        <v>100</v>
      </c>
      <c r="U62" s="18">
        <f t="shared" si="25"/>
        <v>36.84210526315789</v>
      </c>
      <c r="V62" s="18">
        <f t="shared" si="30"/>
        <v>42.105263157894733</v>
      </c>
      <c r="W62" s="18">
        <f t="shared" si="30"/>
        <v>21.052631578947366</v>
      </c>
      <c r="X62" s="18" t="e">
        <f t="shared" si="30"/>
        <v>#VALUE!</v>
      </c>
      <c r="Y62" s="18">
        <f t="shared" si="30"/>
        <v>89.473684210526315</v>
      </c>
      <c r="Z62" s="20">
        <f t="shared" si="30"/>
        <v>10.526315789473683</v>
      </c>
      <c r="AB62" s="10" t="s">
        <v>13</v>
      </c>
      <c r="AC62" s="18">
        <f t="shared" si="31"/>
        <v>100</v>
      </c>
      <c r="AD62" s="18">
        <f t="shared" si="26"/>
        <v>35.294117647058826</v>
      </c>
      <c r="AE62" s="18">
        <f t="shared" si="31"/>
        <v>41.17647058823529</v>
      </c>
      <c r="AF62" s="18">
        <f t="shared" si="31"/>
        <v>23.52941176470588</v>
      </c>
      <c r="AG62" s="18" t="e">
        <f t="shared" si="31"/>
        <v>#VALUE!</v>
      </c>
      <c r="AH62" s="18">
        <f t="shared" si="31"/>
        <v>82.35294117647058</v>
      </c>
      <c r="AI62" s="20">
        <f t="shared" si="31"/>
        <v>17.647058823529413</v>
      </c>
      <c r="AK62" s="10" t="s">
        <v>13</v>
      </c>
      <c r="AL62" s="18">
        <f t="shared" si="32"/>
        <v>100</v>
      </c>
      <c r="AM62" s="18"/>
      <c r="AN62" s="18">
        <f t="shared" si="32"/>
        <v>33.333333333333329</v>
      </c>
      <c r="AO62" s="18">
        <f t="shared" si="32"/>
        <v>26.666666666666668</v>
      </c>
      <c r="AP62" s="18" t="e">
        <f t="shared" si="32"/>
        <v>#VALUE!</v>
      </c>
      <c r="AQ62" s="18">
        <f t="shared" si="32"/>
        <v>93.333333333333329</v>
      </c>
      <c r="AR62" s="20">
        <f t="shared" si="32"/>
        <v>6.666666666666667</v>
      </c>
    </row>
    <row r="63" spans="1:44" ht="15" customHeight="1" x14ac:dyDescent="0.2">
      <c r="A63" s="10" t="s">
        <v>14</v>
      </c>
      <c r="B63" s="18">
        <f t="shared" ref="B63:H63" si="44">B19/$B19*100</f>
        <v>100</v>
      </c>
      <c r="C63" s="18">
        <f t="shared" si="44"/>
        <v>16.666666666666664</v>
      </c>
      <c r="D63" s="18">
        <f t="shared" si="44"/>
        <v>45.833333333333329</v>
      </c>
      <c r="E63" s="18">
        <f t="shared" si="44"/>
        <v>25</v>
      </c>
      <c r="F63" s="18">
        <f t="shared" si="44"/>
        <v>12.5</v>
      </c>
      <c r="G63" s="18">
        <f t="shared" si="44"/>
        <v>79.166666666666657</v>
      </c>
      <c r="H63" s="20">
        <f t="shared" si="44"/>
        <v>20.833333333333336</v>
      </c>
      <c r="J63" s="10" t="s">
        <v>14</v>
      </c>
      <c r="K63" s="18">
        <f t="shared" si="29"/>
        <v>100</v>
      </c>
      <c r="L63" s="18">
        <f t="shared" si="29"/>
        <v>13.043478260869565</v>
      </c>
      <c r="M63" s="18">
        <f t="shared" si="29"/>
        <v>47.826086956521742</v>
      </c>
      <c r="N63" s="18">
        <f t="shared" si="29"/>
        <v>26.086956521739129</v>
      </c>
      <c r="O63" s="18">
        <f t="shared" si="29"/>
        <v>13.043478260869565</v>
      </c>
      <c r="P63" s="18">
        <f t="shared" si="29"/>
        <v>78.260869565217391</v>
      </c>
      <c r="Q63" s="20">
        <f t="shared" si="29"/>
        <v>21.739130434782609</v>
      </c>
      <c r="S63" s="10" t="s">
        <v>14</v>
      </c>
      <c r="T63" s="18">
        <f t="shared" si="30"/>
        <v>100</v>
      </c>
      <c r="U63" s="18">
        <f t="shared" si="25"/>
        <v>13.636363636363635</v>
      </c>
      <c r="V63" s="18">
        <f t="shared" si="30"/>
        <v>45.454545454545453</v>
      </c>
      <c r="W63" s="18">
        <f t="shared" si="30"/>
        <v>27.27272727272727</v>
      </c>
      <c r="X63" s="18">
        <f t="shared" si="30"/>
        <v>13.636363636363635</v>
      </c>
      <c r="Y63" s="18">
        <f t="shared" si="30"/>
        <v>81.818181818181827</v>
      </c>
      <c r="Z63" s="20">
        <f t="shared" si="30"/>
        <v>18.181818181818183</v>
      </c>
      <c r="AB63" s="10" t="s">
        <v>14</v>
      </c>
      <c r="AC63" s="18">
        <f t="shared" si="31"/>
        <v>100</v>
      </c>
      <c r="AD63" s="18">
        <f t="shared" si="26"/>
        <v>9.5238095238095237</v>
      </c>
      <c r="AE63" s="18">
        <f t="shared" si="31"/>
        <v>38.095238095238095</v>
      </c>
      <c r="AF63" s="18">
        <f t="shared" si="31"/>
        <v>33.333333333333329</v>
      </c>
      <c r="AG63" s="18">
        <f t="shared" si="31"/>
        <v>19.047619047619047</v>
      </c>
      <c r="AH63" s="18">
        <f t="shared" si="31"/>
        <v>76.19047619047619</v>
      </c>
      <c r="AI63" s="20">
        <f t="shared" si="31"/>
        <v>23.809523809523807</v>
      </c>
      <c r="AK63" s="10" t="s">
        <v>14</v>
      </c>
      <c r="AL63" s="18">
        <f t="shared" si="32"/>
        <v>100</v>
      </c>
      <c r="AM63" s="18"/>
      <c r="AN63" s="18">
        <f t="shared" si="32"/>
        <v>21.739130434782609</v>
      </c>
      <c r="AO63" s="18">
        <f t="shared" si="32"/>
        <v>39.130434782608695</v>
      </c>
      <c r="AP63" s="18">
        <f t="shared" si="32"/>
        <v>17.391304347826086</v>
      </c>
      <c r="AQ63" s="18">
        <f t="shared" si="32"/>
        <v>78.260869565217391</v>
      </c>
      <c r="AR63" s="20">
        <f t="shared" si="32"/>
        <v>21.739130434782609</v>
      </c>
    </row>
    <row r="64" spans="1:44" ht="15" customHeight="1" x14ac:dyDescent="0.2">
      <c r="A64" s="10" t="s">
        <v>15</v>
      </c>
      <c r="B64" s="18">
        <f t="shared" ref="B64:H64" si="45">B20/$B20*100</f>
        <v>100</v>
      </c>
      <c r="C64" s="18">
        <f t="shared" si="45"/>
        <v>40.909090909090914</v>
      </c>
      <c r="D64" s="18">
        <f t="shared" si="45"/>
        <v>40.909090909090914</v>
      </c>
      <c r="E64" s="18">
        <f t="shared" si="45"/>
        <v>13.636363636363635</v>
      </c>
      <c r="F64" s="18">
        <f t="shared" si="45"/>
        <v>4.5454545454545459</v>
      </c>
      <c r="G64" s="18">
        <f t="shared" si="45"/>
        <v>84.090909090909093</v>
      </c>
      <c r="H64" s="20">
        <f t="shared" si="45"/>
        <v>15.909090909090908</v>
      </c>
      <c r="J64" s="10" t="s">
        <v>15</v>
      </c>
      <c r="K64" s="18">
        <f t="shared" si="29"/>
        <v>100</v>
      </c>
      <c r="L64" s="18">
        <f t="shared" si="29"/>
        <v>36.363636363636367</v>
      </c>
      <c r="M64" s="18">
        <f t="shared" si="29"/>
        <v>45.454545454545453</v>
      </c>
      <c r="N64" s="18">
        <f t="shared" si="29"/>
        <v>13.636363636363635</v>
      </c>
      <c r="O64" s="18">
        <f t="shared" si="29"/>
        <v>4.5454545454545459</v>
      </c>
      <c r="P64" s="18">
        <f t="shared" si="29"/>
        <v>81.818181818181827</v>
      </c>
      <c r="Q64" s="20">
        <f t="shared" si="29"/>
        <v>18.181818181818183</v>
      </c>
      <c r="S64" s="10" t="s">
        <v>15</v>
      </c>
      <c r="T64" s="18">
        <f t="shared" si="30"/>
        <v>100</v>
      </c>
      <c r="U64" s="18">
        <f t="shared" si="25"/>
        <v>38.775510204081634</v>
      </c>
      <c r="V64" s="18">
        <f t="shared" si="30"/>
        <v>42.857142857142854</v>
      </c>
      <c r="W64" s="18">
        <f t="shared" si="30"/>
        <v>14.285714285714285</v>
      </c>
      <c r="X64" s="18">
        <f t="shared" si="30"/>
        <v>4.0816326530612246</v>
      </c>
      <c r="Y64" s="18">
        <f t="shared" si="30"/>
        <v>87.755102040816325</v>
      </c>
      <c r="Z64" s="20">
        <f t="shared" si="30"/>
        <v>12.244897959183673</v>
      </c>
      <c r="AB64" s="10" t="s">
        <v>15</v>
      </c>
      <c r="AC64" s="18">
        <f t="shared" si="31"/>
        <v>100</v>
      </c>
      <c r="AD64" s="18">
        <f t="shared" si="26"/>
        <v>42.857142857142854</v>
      </c>
      <c r="AE64" s="18">
        <f t="shared" si="31"/>
        <v>40.816326530612244</v>
      </c>
      <c r="AF64" s="18">
        <f t="shared" si="31"/>
        <v>14.285714285714285</v>
      </c>
      <c r="AG64" s="18">
        <f t="shared" si="31"/>
        <v>2.0408163265306123</v>
      </c>
      <c r="AH64" s="18">
        <f t="shared" si="31"/>
        <v>87.755102040816325</v>
      </c>
      <c r="AI64" s="20">
        <f t="shared" si="31"/>
        <v>12.244897959183673</v>
      </c>
      <c r="AK64" s="10" t="s">
        <v>15</v>
      </c>
      <c r="AL64" s="18">
        <f t="shared" si="32"/>
        <v>100</v>
      </c>
      <c r="AM64" s="18"/>
      <c r="AN64" s="18">
        <f t="shared" si="32"/>
        <v>30.232558139534881</v>
      </c>
      <c r="AO64" s="18">
        <f t="shared" si="32"/>
        <v>13.953488372093023</v>
      </c>
      <c r="AP64" s="18">
        <f t="shared" si="32"/>
        <v>2.3255813953488373</v>
      </c>
      <c r="AQ64" s="18">
        <f t="shared" si="32"/>
        <v>86.04651162790698</v>
      </c>
      <c r="AR64" s="20">
        <f t="shared" si="32"/>
        <v>13.953488372093023</v>
      </c>
    </row>
  </sheetData>
  <mergeCells count="65">
    <mergeCell ref="A26:A27"/>
    <mergeCell ref="B26:B27"/>
    <mergeCell ref="C26:F26"/>
    <mergeCell ref="G26:H26"/>
    <mergeCell ref="A48:A49"/>
    <mergeCell ref="B48:B49"/>
    <mergeCell ref="C48:F48"/>
    <mergeCell ref="G48:H48"/>
    <mergeCell ref="A1:H1"/>
    <mergeCell ref="A4:A5"/>
    <mergeCell ref="B4:B5"/>
    <mergeCell ref="C4:F4"/>
    <mergeCell ref="G4:H4"/>
    <mergeCell ref="J1:Q1"/>
    <mergeCell ref="S1:Z1"/>
    <mergeCell ref="AB1:AI1"/>
    <mergeCell ref="AK1:AR1"/>
    <mergeCell ref="AK48:AK49"/>
    <mergeCell ref="AL48:AL49"/>
    <mergeCell ref="AM48:AP48"/>
    <mergeCell ref="AQ48:AR48"/>
    <mergeCell ref="U48:X48"/>
    <mergeCell ref="Y48:Z48"/>
    <mergeCell ref="AB48:AB49"/>
    <mergeCell ref="AC48:AC49"/>
    <mergeCell ref="AD48:AG48"/>
    <mergeCell ref="AH48:AI48"/>
    <mergeCell ref="AK26:AK27"/>
    <mergeCell ref="AL26:AL27"/>
    <mergeCell ref="AM26:AP26"/>
    <mergeCell ref="AQ26:AR26"/>
    <mergeCell ref="J48:J49"/>
    <mergeCell ref="K48:K49"/>
    <mergeCell ref="L48:O48"/>
    <mergeCell ref="P48:Q48"/>
    <mergeCell ref="S48:S49"/>
    <mergeCell ref="T48:T49"/>
    <mergeCell ref="U26:X26"/>
    <mergeCell ref="Y26:Z26"/>
    <mergeCell ref="AB26:AB27"/>
    <mergeCell ref="AC26:AC27"/>
    <mergeCell ref="AD26:AG26"/>
    <mergeCell ref="AH26:AI26"/>
    <mergeCell ref="AK4:AK5"/>
    <mergeCell ref="AL4:AL5"/>
    <mergeCell ref="AM4:AP4"/>
    <mergeCell ref="AQ4:AR4"/>
    <mergeCell ref="J26:J27"/>
    <mergeCell ref="K26:K27"/>
    <mergeCell ref="L26:O26"/>
    <mergeCell ref="P26:Q26"/>
    <mergeCell ref="S26:S27"/>
    <mergeCell ref="T26:T27"/>
    <mergeCell ref="U4:X4"/>
    <mergeCell ref="Y4:Z4"/>
    <mergeCell ref="AB4:AB5"/>
    <mergeCell ref="AC4:AC5"/>
    <mergeCell ref="AD4:AG4"/>
    <mergeCell ref="AH4:AI4"/>
    <mergeCell ref="T4:T5"/>
    <mergeCell ref="J4:J5"/>
    <mergeCell ref="K4:K5"/>
    <mergeCell ref="L4:O4"/>
    <mergeCell ref="P4:Q4"/>
    <mergeCell ref="S4:S5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3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8" s="40" customFormat="1" ht="18.75" customHeight="1" thickBot="1" x14ac:dyDescent="0.3">
      <c r="A1" s="39" t="s">
        <v>340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175</v>
      </c>
      <c r="AB1" s="39"/>
    </row>
    <row r="2" spans="1:28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8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8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8" ht="15" customHeight="1" x14ac:dyDescent="0.2">
      <c r="A5" s="4" t="s">
        <v>1</v>
      </c>
      <c r="B5" s="5">
        <v>1005</v>
      </c>
      <c r="C5" s="5">
        <v>1105</v>
      </c>
      <c r="D5" s="5">
        <v>1191</v>
      </c>
      <c r="E5" s="5">
        <v>1121</v>
      </c>
      <c r="F5" s="5">
        <v>1150</v>
      </c>
      <c r="G5" s="5">
        <v>1055</v>
      </c>
      <c r="H5" s="5">
        <v>917</v>
      </c>
      <c r="I5" s="6">
        <v>1069</v>
      </c>
      <c r="J5" s="6">
        <v>1172</v>
      </c>
      <c r="K5" s="6">
        <v>1314</v>
      </c>
      <c r="L5" s="6">
        <v>1323</v>
      </c>
      <c r="M5" s="6">
        <v>1419</v>
      </c>
      <c r="N5" s="6">
        <v>1497</v>
      </c>
      <c r="P5" s="91">
        <f>N5-M5</f>
        <v>78</v>
      </c>
      <c r="Q5" s="87">
        <f>N5/M5-1</f>
        <v>5.4968287526427018E-2</v>
      </c>
      <c r="S5" s="91">
        <f>N5-G5</f>
        <v>442</v>
      </c>
      <c r="T5" s="23">
        <f>N5/G5*100</f>
        <v>141.89573459715641</v>
      </c>
      <c r="U5" s="23">
        <f>(N5/G5)^(1/6)*100-100</f>
        <v>6.005457192997099</v>
      </c>
      <c r="W5" s="91">
        <f>N5-B5</f>
        <v>492</v>
      </c>
      <c r="X5" s="23">
        <f>N5/B5*100</f>
        <v>148.955223880597</v>
      </c>
      <c r="Y5" s="23">
        <f>(N5/B5)^(1/11)*100-100</f>
        <v>3.6889173455905109</v>
      </c>
    </row>
    <row r="6" spans="1:28" ht="15" customHeight="1" x14ac:dyDescent="0.2">
      <c r="A6" s="7" t="s">
        <v>2</v>
      </c>
      <c r="B6" s="8">
        <v>239</v>
      </c>
      <c r="C6" s="8">
        <v>262</v>
      </c>
      <c r="D6" s="8">
        <v>275</v>
      </c>
      <c r="E6" s="8">
        <v>263</v>
      </c>
      <c r="F6" s="8">
        <v>254</v>
      </c>
      <c r="G6" s="8">
        <v>221</v>
      </c>
      <c r="H6" s="8">
        <v>193</v>
      </c>
      <c r="I6" s="9">
        <v>190</v>
      </c>
      <c r="J6" s="9">
        <v>197</v>
      </c>
      <c r="K6" s="9">
        <v>232</v>
      </c>
      <c r="L6" s="9">
        <v>237</v>
      </c>
      <c r="M6" s="9">
        <v>273</v>
      </c>
      <c r="N6" s="9">
        <v>259</v>
      </c>
      <c r="P6" s="92">
        <f>N6-M6</f>
        <v>-14</v>
      </c>
      <c r="Q6" s="88">
        <f>N6/M6-1</f>
        <v>-5.1282051282051322E-2</v>
      </c>
      <c r="S6" s="92">
        <f t="shared" ref="S6:S19" si="0">N6-G6</f>
        <v>38</v>
      </c>
      <c r="T6" s="25">
        <f t="shared" ref="T6:T19" si="1">N6/G6*100</f>
        <v>117.19457013574662</v>
      </c>
      <c r="U6" s="25">
        <f t="shared" ref="U6:U19" si="2">(N6/G6)^(1/6)*100-100</f>
        <v>2.6796977805644246</v>
      </c>
      <c r="W6" s="92">
        <f t="shared" ref="W6:W19" si="3">N6-B6</f>
        <v>20</v>
      </c>
      <c r="X6" s="25">
        <f t="shared" ref="X6:X19" si="4">N6/B6*100</f>
        <v>108.36820083682008</v>
      </c>
      <c r="Y6" s="25">
        <f t="shared" ref="Y6:Y19" si="5">(N6/B6)^(1/11)*100-100</f>
        <v>0.73326174640232011</v>
      </c>
    </row>
    <row r="7" spans="1:28" ht="15" customHeight="1" x14ac:dyDescent="0.2">
      <c r="A7" s="10" t="s">
        <v>3</v>
      </c>
      <c r="B7" s="8">
        <v>103</v>
      </c>
      <c r="C7" s="8">
        <v>113</v>
      </c>
      <c r="D7" s="8">
        <v>126</v>
      </c>
      <c r="E7" s="8">
        <v>117</v>
      </c>
      <c r="F7" s="8">
        <v>117</v>
      </c>
      <c r="G7" s="8">
        <v>114</v>
      </c>
      <c r="H7" s="8">
        <v>91</v>
      </c>
      <c r="I7" s="9">
        <v>114</v>
      </c>
      <c r="J7" s="9">
        <v>123</v>
      </c>
      <c r="K7" s="9">
        <v>133</v>
      </c>
      <c r="L7" s="9">
        <v>142</v>
      </c>
      <c r="M7" s="9">
        <v>145</v>
      </c>
      <c r="N7" s="9">
        <v>171</v>
      </c>
      <c r="P7" s="92">
        <f t="shared" ref="P7:P19" si="6">N7-M7</f>
        <v>26</v>
      </c>
      <c r="Q7" s="88">
        <f t="shared" ref="Q7:Q19" si="7">N7/M7-1</f>
        <v>0.17931034482758612</v>
      </c>
      <c r="S7" s="92">
        <f t="shared" si="0"/>
        <v>57</v>
      </c>
      <c r="T7" s="25">
        <f t="shared" si="1"/>
        <v>150</v>
      </c>
      <c r="U7" s="25">
        <f t="shared" si="2"/>
        <v>6.9913193933662967</v>
      </c>
      <c r="W7" s="92">
        <f t="shared" si="3"/>
        <v>68</v>
      </c>
      <c r="X7" s="25">
        <f t="shared" si="4"/>
        <v>166.01941747572815</v>
      </c>
      <c r="Y7" s="25">
        <f t="shared" si="5"/>
        <v>4.7163374965560507</v>
      </c>
    </row>
    <row r="8" spans="1:28" ht="15" customHeight="1" x14ac:dyDescent="0.2">
      <c r="A8" s="10" t="s">
        <v>4</v>
      </c>
      <c r="B8" s="8">
        <v>31</v>
      </c>
      <c r="C8" s="8">
        <v>32</v>
      </c>
      <c r="D8" s="8">
        <v>41</v>
      </c>
      <c r="E8" s="8">
        <v>35</v>
      </c>
      <c r="F8" s="8">
        <v>43</v>
      </c>
      <c r="G8" s="8">
        <v>46</v>
      </c>
      <c r="H8" s="8">
        <v>45</v>
      </c>
      <c r="I8" s="9">
        <v>50</v>
      </c>
      <c r="J8" s="9">
        <v>56</v>
      </c>
      <c r="K8" s="9">
        <v>58</v>
      </c>
      <c r="L8" s="9">
        <v>54</v>
      </c>
      <c r="M8" s="9">
        <v>59</v>
      </c>
      <c r="N8" s="9">
        <v>60</v>
      </c>
      <c r="P8" s="92">
        <f t="shared" si="6"/>
        <v>1</v>
      </c>
      <c r="Q8" s="88">
        <f t="shared" si="7"/>
        <v>1.6949152542372836E-2</v>
      </c>
      <c r="S8" s="92">
        <f t="shared" si="0"/>
        <v>14</v>
      </c>
      <c r="T8" s="25">
        <f t="shared" si="1"/>
        <v>130.43478260869566</v>
      </c>
      <c r="U8" s="25">
        <f t="shared" si="2"/>
        <v>4.5279026682961501</v>
      </c>
      <c r="W8" s="92">
        <f t="shared" si="3"/>
        <v>29</v>
      </c>
      <c r="X8" s="25">
        <f t="shared" si="4"/>
        <v>193.54838709677421</v>
      </c>
      <c r="Y8" s="25">
        <f t="shared" si="5"/>
        <v>6.1871043060728113</v>
      </c>
    </row>
    <row r="9" spans="1:28" ht="15" customHeight="1" x14ac:dyDescent="0.2">
      <c r="A9" s="10" t="s">
        <v>5</v>
      </c>
      <c r="B9" s="8">
        <v>38</v>
      </c>
      <c r="C9" s="8">
        <v>42</v>
      </c>
      <c r="D9" s="8">
        <v>46</v>
      </c>
      <c r="E9" s="8">
        <v>46</v>
      </c>
      <c r="F9" s="8">
        <v>45</v>
      </c>
      <c r="G9" s="8">
        <v>41</v>
      </c>
      <c r="H9" s="8">
        <v>37</v>
      </c>
      <c r="I9" s="9">
        <v>49</v>
      </c>
      <c r="J9" s="9">
        <v>55</v>
      </c>
      <c r="K9" s="9">
        <v>58</v>
      </c>
      <c r="L9" s="9">
        <v>55</v>
      </c>
      <c r="M9" s="9">
        <v>61</v>
      </c>
      <c r="N9" s="9">
        <v>66</v>
      </c>
      <c r="P9" s="92">
        <f t="shared" si="6"/>
        <v>5</v>
      </c>
      <c r="Q9" s="88">
        <f t="shared" si="7"/>
        <v>8.1967213114754189E-2</v>
      </c>
      <c r="S9" s="92">
        <f t="shared" si="0"/>
        <v>25</v>
      </c>
      <c r="T9" s="25">
        <f t="shared" si="1"/>
        <v>160.97560975609758</v>
      </c>
      <c r="U9" s="25">
        <f t="shared" si="2"/>
        <v>8.258003397954667</v>
      </c>
      <c r="W9" s="92">
        <f t="shared" si="3"/>
        <v>28</v>
      </c>
      <c r="X9" s="25">
        <f t="shared" si="4"/>
        <v>173.68421052631581</v>
      </c>
      <c r="Y9" s="25">
        <f t="shared" si="5"/>
        <v>5.1468809582307529</v>
      </c>
    </row>
    <row r="10" spans="1:28" ht="15" customHeight="1" x14ac:dyDescent="0.2">
      <c r="A10" s="10" t="s">
        <v>6</v>
      </c>
      <c r="B10" s="8">
        <v>8</v>
      </c>
      <c r="C10" s="8">
        <v>8</v>
      </c>
      <c r="D10" s="8">
        <v>10</v>
      </c>
      <c r="E10" s="8">
        <v>11</v>
      </c>
      <c r="F10" s="8">
        <v>10</v>
      </c>
      <c r="G10" s="8">
        <v>10</v>
      </c>
      <c r="H10" s="8">
        <v>2</v>
      </c>
      <c r="I10" s="9">
        <v>8</v>
      </c>
      <c r="J10" s="9">
        <v>13</v>
      </c>
      <c r="K10" s="9">
        <v>13</v>
      </c>
      <c r="L10" s="9">
        <v>9</v>
      </c>
      <c r="M10" s="9">
        <v>12</v>
      </c>
      <c r="N10" s="9">
        <v>17</v>
      </c>
      <c r="P10" s="92">
        <f t="shared" si="6"/>
        <v>5</v>
      </c>
      <c r="Q10" s="88">
        <f t="shared" si="7"/>
        <v>0.41666666666666674</v>
      </c>
      <c r="S10" s="92">
        <f t="shared" si="0"/>
        <v>7</v>
      </c>
      <c r="T10" s="25">
        <f t="shared" si="1"/>
        <v>170</v>
      </c>
      <c r="U10" s="25">
        <f t="shared" si="2"/>
        <v>9.2466563299461626</v>
      </c>
      <c r="W10" s="92">
        <f t="shared" si="3"/>
        <v>9</v>
      </c>
      <c r="X10" s="25">
        <f t="shared" si="4"/>
        <v>212.5</v>
      </c>
      <c r="Y10" s="25">
        <f t="shared" si="5"/>
        <v>7.0927086490149236</v>
      </c>
    </row>
    <row r="11" spans="1:28" ht="15" customHeight="1" x14ac:dyDescent="0.2">
      <c r="A11" s="10" t="s">
        <v>7</v>
      </c>
      <c r="B11" s="8">
        <v>23</v>
      </c>
      <c r="C11" s="8">
        <v>33</v>
      </c>
      <c r="D11" s="8">
        <v>44</v>
      </c>
      <c r="E11" s="8">
        <v>40</v>
      </c>
      <c r="F11" s="8">
        <v>45</v>
      </c>
      <c r="G11" s="8">
        <v>38</v>
      </c>
      <c r="H11" s="8">
        <v>38</v>
      </c>
      <c r="I11" s="9">
        <v>40</v>
      </c>
      <c r="J11" s="9">
        <v>48</v>
      </c>
      <c r="K11" s="9">
        <v>50</v>
      </c>
      <c r="L11" s="9">
        <v>50</v>
      </c>
      <c r="M11" s="9">
        <v>54</v>
      </c>
      <c r="N11" s="9">
        <v>54</v>
      </c>
      <c r="P11" s="92">
        <f t="shared" si="6"/>
        <v>0</v>
      </c>
      <c r="Q11" s="88">
        <f t="shared" si="7"/>
        <v>0</v>
      </c>
      <c r="S11" s="92">
        <f t="shared" si="0"/>
        <v>16</v>
      </c>
      <c r="T11" s="25">
        <f t="shared" si="1"/>
        <v>142.10526315789474</v>
      </c>
      <c r="U11" s="25">
        <f t="shared" si="2"/>
        <v>6.0315297613378078</v>
      </c>
      <c r="W11" s="92">
        <f t="shared" si="3"/>
        <v>31</v>
      </c>
      <c r="X11" s="25">
        <f t="shared" si="4"/>
        <v>234.78260869565219</v>
      </c>
      <c r="Y11" s="25">
        <f t="shared" si="5"/>
        <v>8.0679472596957282</v>
      </c>
    </row>
    <row r="12" spans="1:28" ht="15" customHeight="1" x14ac:dyDescent="0.2">
      <c r="A12" s="10" t="s">
        <v>8</v>
      </c>
      <c r="B12" s="8">
        <v>38</v>
      </c>
      <c r="C12" s="8">
        <v>38</v>
      </c>
      <c r="D12" s="8">
        <v>36</v>
      </c>
      <c r="E12" s="8">
        <v>29</v>
      </c>
      <c r="F12" s="8">
        <v>42</v>
      </c>
      <c r="G12" s="8">
        <v>38</v>
      </c>
      <c r="H12" s="8">
        <v>33</v>
      </c>
      <c r="I12" s="9">
        <v>42</v>
      </c>
      <c r="J12" s="9">
        <v>42</v>
      </c>
      <c r="K12" s="9">
        <v>49</v>
      </c>
      <c r="L12" s="9">
        <v>49</v>
      </c>
      <c r="M12" s="9">
        <v>45</v>
      </c>
      <c r="N12" s="9">
        <v>52</v>
      </c>
      <c r="P12" s="92">
        <f t="shared" si="6"/>
        <v>7</v>
      </c>
      <c r="Q12" s="88">
        <f t="shared" si="7"/>
        <v>0.15555555555555545</v>
      </c>
      <c r="S12" s="92">
        <f t="shared" si="0"/>
        <v>14</v>
      </c>
      <c r="T12" s="25">
        <f t="shared" si="1"/>
        <v>136.84210526315789</v>
      </c>
      <c r="U12" s="25">
        <f t="shared" si="2"/>
        <v>5.3666788095227105</v>
      </c>
      <c r="W12" s="92">
        <f t="shared" si="3"/>
        <v>14</v>
      </c>
      <c r="X12" s="25">
        <f t="shared" si="4"/>
        <v>136.84210526315789</v>
      </c>
      <c r="Y12" s="25">
        <f t="shared" si="5"/>
        <v>2.8924748565821687</v>
      </c>
    </row>
    <row r="13" spans="1:28" ht="15" customHeight="1" x14ac:dyDescent="0.2">
      <c r="A13" s="10" t="s">
        <v>9</v>
      </c>
      <c r="B13" s="8">
        <v>47</v>
      </c>
      <c r="C13" s="8">
        <v>49</v>
      </c>
      <c r="D13" s="8">
        <v>56</v>
      </c>
      <c r="E13" s="8">
        <v>53</v>
      </c>
      <c r="F13" s="8">
        <v>47</v>
      </c>
      <c r="G13" s="8">
        <v>48</v>
      </c>
      <c r="H13" s="8">
        <v>46</v>
      </c>
      <c r="I13" s="9">
        <v>48</v>
      </c>
      <c r="J13" s="9">
        <v>55</v>
      </c>
      <c r="K13" s="9">
        <v>58</v>
      </c>
      <c r="L13" s="9">
        <v>55</v>
      </c>
      <c r="M13" s="9">
        <v>54</v>
      </c>
      <c r="N13" s="9">
        <v>54</v>
      </c>
      <c r="P13" s="92">
        <f t="shared" si="6"/>
        <v>0</v>
      </c>
      <c r="Q13" s="88">
        <f t="shared" si="7"/>
        <v>0</v>
      </c>
      <c r="S13" s="92">
        <f t="shared" si="0"/>
        <v>6</v>
      </c>
      <c r="T13" s="25">
        <f t="shared" si="1"/>
        <v>112.5</v>
      </c>
      <c r="U13" s="25">
        <f t="shared" si="2"/>
        <v>1.9824451327752826</v>
      </c>
      <c r="W13" s="92">
        <f t="shared" si="3"/>
        <v>7</v>
      </c>
      <c r="X13" s="25">
        <f t="shared" si="4"/>
        <v>114.89361702127661</v>
      </c>
      <c r="Y13" s="25">
        <f t="shared" si="5"/>
        <v>1.2701482219838596</v>
      </c>
    </row>
    <row r="14" spans="1:28" ht="15" customHeight="1" x14ac:dyDescent="0.2">
      <c r="A14" s="10" t="s">
        <v>10</v>
      </c>
      <c r="B14" s="8">
        <v>54</v>
      </c>
      <c r="C14" s="8">
        <v>60</v>
      </c>
      <c r="D14" s="8">
        <v>66</v>
      </c>
      <c r="E14" s="8">
        <v>65</v>
      </c>
      <c r="F14" s="8">
        <v>65</v>
      </c>
      <c r="G14" s="8">
        <v>52</v>
      </c>
      <c r="H14" s="8">
        <v>40</v>
      </c>
      <c r="I14" s="9">
        <v>45</v>
      </c>
      <c r="J14" s="9">
        <v>54</v>
      </c>
      <c r="K14" s="9">
        <v>61</v>
      </c>
      <c r="L14" s="9">
        <v>60</v>
      </c>
      <c r="M14" s="9">
        <v>72</v>
      </c>
      <c r="N14" s="9">
        <v>79</v>
      </c>
      <c r="P14" s="92">
        <f t="shared" si="6"/>
        <v>7</v>
      </c>
      <c r="Q14" s="88">
        <f t="shared" si="7"/>
        <v>9.7222222222222321E-2</v>
      </c>
      <c r="S14" s="92">
        <f t="shared" si="0"/>
        <v>27</v>
      </c>
      <c r="T14" s="25">
        <f t="shared" si="1"/>
        <v>151.92307692307691</v>
      </c>
      <c r="U14" s="25">
        <f t="shared" si="2"/>
        <v>7.2187215774175684</v>
      </c>
      <c r="W14" s="92">
        <f t="shared" si="3"/>
        <v>25</v>
      </c>
      <c r="X14" s="25">
        <f t="shared" si="4"/>
        <v>146.2962962962963</v>
      </c>
      <c r="Y14" s="25">
        <f t="shared" si="5"/>
        <v>3.5192726662662324</v>
      </c>
    </row>
    <row r="15" spans="1:28" ht="15" customHeight="1" x14ac:dyDescent="0.2">
      <c r="A15" s="10" t="s">
        <v>11</v>
      </c>
      <c r="B15" s="8">
        <v>32</v>
      </c>
      <c r="C15" s="8">
        <v>30</v>
      </c>
      <c r="D15" s="8">
        <v>39</v>
      </c>
      <c r="E15" s="8">
        <v>40</v>
      </c>
      <c r="F15" s="8">
        <v>44</v>
      </c>
      <c r="G15" s="8">
        <v>47</v>
      </c>
      <c r="H15" s="8">
        <v>41</v>
      </c>
      <c r="I15" s="9">
        <v>56</v>
      </c>
      <c r="J15" s="9">
        <v>59</v>
      </c>
      <c r="K15" s="9">
        <v>61</v>
      </c>
      <c r="L15" s="9">
        <v>57</v>
      </c>
      <c r="M15" s="9">
        <v>55</v>
      </c>
      <c r="N15" s="9">
        <v>52</v>
      </c>
      <c r="P15" s="92">
        <f t="shared" si="6"/>
        <v>-3</v>
      </c>
      <c r="Q15" s="88">
        <f t="shared" si="7"/>
        <v>-5.4545454545454564E-2</v>
      </c>
      <c r="S15" s="92">
        <f t="shared" si="0"/>
        <v>5</v>
      </c>
      <c r="T15" s="25">
        <f t="shared" si="1"/>
        <v>110.63829787234043</v>
      </c>
      <c r="U15" s="25">
        <f t="shared" si="2"/>
        <v>1.6992103783799024</v>
      </c>
      <c r="W15" s="92">
        <f t="shared" si="3"/>
        <v>20</v>
      </c>
      <c r="X15" s="25">
        <f t="shared" si="4"/>
        <v>162.5</v>
      </c>
      <c r="Y15" s="25">
        <f t="shared" si="5"/>
        <v>4.5125604786722135</v>
      </c>
    </row>
    <row r="16" spans="1:28" ht="15" customHeight="1" x14ac:dyDescent="0.2">
      <c r="A16" s="10" t="s">
        <v>12</v>
      </c>
      <c r="B16" s="8">
        <v>181</v>
      </c>
      <c r="C16" s="8">
        <v>200</v>
      </c>
      <c r="D16" s="8">
        <v>210</v>
      </c>
      <c r="E16" s="8">
        <v>190</v>
      </c>
      <c r="F16" s="8">
        <v>204</v>
      </c>
      <c r="G16" s="8">
        <v>198</v>
      </c>
      <c r="H16" s="8">
        <v>174</v>
      </c>
      <c r="I16" s="9">
        <v>211</v>
      </c>
      <c r="J16" s="9">
        <v>234</v>
      </c>
      <c r="K16" s="9">
        <v>262</v>
      </c>
      <c r="L16" s="9">
        <v>279</v>
      </c>
      <c r="M16" s="9">
        <v>294</v>
      </c>
      <c r="N16" s="9">
        <v>304</v>
      </c>
      <c r="P16" s="92">
        <f t="shared" si="6"/>
        <v>10</v>
      </c>
      <c r="Q16" s="88">
        <f t="shared" si="7"/>
        <v>3.4013605442176909E-2</v>
      </c>
      <c r="S16" s="92">
        <f t="shared" si="0"/>
        <v>106</v>
      </c>
      <c r="T16" s="25">
        <f t="shared" si="1"/>
        <v>153.53535353535352</v>
      </c>
      <c r="U16" s="25">
        <f t="shared" si="2"/>
        <v>7.4075306900372055</v>
      </c>
      <c r="W16" s="92">
        <f t="shared" si="3"/>
        <v>123</v>
      </c>
      <c r="X16" s="25">
        <f t="shared" si="4"/>
        <v>167.95580110497238</v>
      </c>
      <c r="Y16" s="25">
        <f t="shared" si="5"/>
        <v>4.8267867324258447</v>
      </c>
    </row>
    <row r="17" spans="1:25" ht="15" customHeight="1" x14ac:dyDescent="0.2">
      <c r="A17" s="10" t="s">
        <v>13</v>
      </c>
      <c r="B17" s="8">
        <v>46</v>
      </c>
      <c r="C17" s="8">
        <v>52</v>
      </c>
      <c r="D17" s="8">
        <v>54</v>
      </c>
      <c r="E17" s="8">
        <v>55</v>
      </c>
      <c r="F17" s="8">
        <v>66</v>
      </c>
      <c r="G17" s="8">
        <v>57</v>
      </c>
      <c r="H17" s="8">
        <v>46</v>
      </c>
      <c r="I17" s="9">
        <v>50</v>
      </c>
      <c r="J17" s="9">
        <v>58</v>
      </c>
      <c r="K17" s="9">
        <v>79</v>
      </c>
      <c r="L17" s="9">
        <v>79</v>
      </c>
      <c r="M17" s="9">
        <v>75</v>
      </c>
      <c r="N17" s="9">
        <v>89</v>
      </c>
      <c r="P17" s="92">
        <f t="shared" si="6"/>
        <v>14</v>
      </c>
      <c r="Q17" s="88">
        <f t="shared" si="7"/>
        <v>0.18666666666666676</v>
      </c>
      <c r="S17" s="92">
        <f t="shared" si="0"/>
        <v>32</v>
      </c>
      <c r="T17" s="25">
        <f t="shared" si="1"/>
        <v>156.14035087719299</v>
      </c>
      <c r="U17" s="25">
        <f t="shared" si="2"/>
        <v>7.7091317828106583</v>
      </c>
      <c r="W17" s="92">
        <f t="shared" si="3"/>
        <v>43</v>
      </c>
      <c r="X17" s="25">
        <f t="shared" si="4"/>
        <v>193.47826086956522</v>
      </c>
      <c r="Y17" s="25">
        <f t="shared" si="5"/>
        <v>6.1836061309629997</v>
      </c>
    </row>
    <row r="18" spans="1:25" ht="15" customHeight="1" x14ac:dyDescent="0.2">
      <c r="A18" s="10" t="s">
        <v>14</v>
      </c>
      <c r="B18" s="8">
        <v>67</v>
      </c>
      <c r="C18" s="8">
        <v>79</v>
      </c>
      <c r="D18" s="8">
        <v>78</v>
      </c>
      <c r="E18" s="8">
        <v>69</v>
      </c>
      <c r="F18" s="8">
        <v>72</v>
      </c>
      <c r="G18" s="8">
        <v>60</v>
      </c>
      <c r="H18" s="8">
        <v>49</v>
      </c>
      <c r="I18" s="9">
        <v>65</v>
      </c>
      <c r="J18" s="9">
        <v>68</v>
      </c>
      <c r="K18" s="9">
        <v>79</v>
      </c>
      <c r="L18" s="9">
        <v>74</v>
      </c>
      <c r="M18" s="9">
        <v>86</v>
      </c>
      <c r="N18" s="9">
        <v>93</v>
      </c>
      <c r="P18" s="92">
        <f t="shared" si="6"/>
        <v>7</v>
      </c>
      <c r="Q18" s="88">
        <f t="shared" si="7"/>
        <v>8.1395348837209225E-2</v>
      </c>
      <c r="S18" s="92">
        <f t="shared" si="0"/>
        <v>33</v>
      </c>
      <c r="T18" s="25">
        <f t="shared" si="1"/>
        <v>155</v>
      </c>
      <c r="U18" s="25">
        <f t="shared" si="2"/>
        <v>7.5776244050284731</v>
      </c>
      <c r="W18" s="92">
        <f t="shared" si="3"/>
        <v>26</v>
      </c>
      <c r="X18" s="25">
        <f t="shared" si="4"/>
        <v>138.80597014925374</v>
      </c>
      <c r="Y18" s="25">
        <f t="shared" si="5"/>
        <v>3.0258473387560372</v>
      </c>
    </row>
    <row r="19" spans="1:25" ht="15" customHeight="1" x14ac:dyDescent="0.2">
      <c r="A19" s="10" t="s">
        <v>15</v>
      </c>
      <c r="B19" s="8">
        <v>98</v>
      </c>
      <c r="C19" s="8">
        <v>107</v>
      </c>
      <c r="D19" s="8">
        <v>110</v>
      </c>
      <c r="E19" s="8">
        <v>108</v>
      </c>
      <c r="F19" s="8">
        <v>96</v>
      </c>
      <c r="G19" s="8">
        <v>85</v>
      </c>
      <c r="H19" s="8">
        <v>82</v>
      </c>
      <c r="I19" s="9">
        <v>101</v>
      </c>
      <c r="J19" s="9">
        <v>110</v>
      </c>
      <c r="K19" s="9">
        <v>121</v>
      </c>
      <c r="L19" s="9">
        <v>123</v>
      </c>
      <c r="M19" s="9">
        <v>134</v>
      </c>
      <c r="N19" s="9">
        <v>147</v>
      </c>
      <c r="P19" s="92">
        <f t="shared" si="6"/>
        <v>13</v>
      </c>
      <c r="Q19" s="88">
        <f t="shared" si="7"/>
        <v>9.7014925373134275E-2</v>
      </c>
      <c r="S19" s="92">
        <f t="shared" si="0"/>
        <v>62</v>
      </c>
      <c r="T19" s="25">
        <f t="shared" si="1"/>
        <v>172.94117647058823</v>
      </c>
      <c r="U19" s="25">
        <f t="shared" si="2"/>
        <v>9.5594226175404771</v>
      </c>
      <c r="W19" s="92">
        <f t="shared" si="3"/>
        <v>49</v>
      </c>
      <c r="X19" s="25">
        <f t="shared" si="4"/>
        <v>150</v>
      </c>
      <c r="Y19" s="25">
        <f t="shared" si="5"/>
        <v>3.7548235793918963</v>
      </c>
    </row>
    <row r="20" spans="1:25" ht="15" customHeight="1" x14ac:dyDescent="0.2">
      <c r="A20" s="10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P20" s="92"/>
      <c r="Q20" s="113"/>
      <c r="S20" s="92"/>
      <c r="T20" s="114"/>
      <c r="U20" s="114"/>
      <c r="W20" s="92"/>
      <c r="X20" s="114"/>
      <c r="Y20" s="114"/>
    </row>
    <row r="21" spans="1:25" ht="36" customHeight="1" x14ac:dyDescent="0.2">
      <c r="A21" s="225" t="s">
        <v>523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189"/>
      <c r="N21" s="159"/>
      <c r="S21" s="63" t="s">
        <v>70</v>
      </c>
      <c r="U21" s="63"/>
      <c r="W21" s="63" t="s">
        <v>70</v>
      </c>
    </row>
    <row r="22" spans="1:25" ht="15" customHeight="1" x14ac:dyDescent="0.2"/>
    <row r="23" spans="1:25" ht="15" customHeight="1" x14ac:dyDescent="0.2">
      <c r="A23" s="39" t="s">
        <v>341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25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N25" s="3" t="s">
        <v>73</v>
      </c>
    </row>
    <row r="26" spans="1:25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 t="shared" ref="B27:N41" si="8">B5/B$5*100</f>
        <v>100</v>
      </c>
      <c r="C27" s="22">
        <f t="shared" si="8"/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si="8"/>
        <v>23.781094527363184</v>
      </c>
      <c r="C28" s="24">
        <f t="shared" si="8"/>
        <v>23.710407239819002</v>
      </c>
      <c r="D28" s="24">
        <f t="shared" si="8"/>
        <v>23.089840470193117</v>
      </c>
      <c r="E28" s="24">
        <f t="shared" si="8"/>
        <v>23.461195361284567</v>
      </c>
      <c r="F28" s="24">
        <f t="shared" si="8"/>
        <v>22.086956521739133</v>
      </c>
      <c r="G28" s="24">
        <f t="shared" si="8"/>
        <v>20.947867298578199</v>
      </c>
      <c r="H28" s="24">
        <f t="shared" si="8"/>
        <v>21.046892039258452</v>
      </c>
      <c r="I28" s="25">
        <f t="shared" si="8"/>
        <v>17.773620205799812</v>
      </c>
      <c r="J28" s="25">
        <f t="shared" si="8"/>
        <v>16.808873720136518</v>
      </c>
      <c r="K28" s="25">
        <f t="shared" si="8"/>
        <v>17.656012176560122</v>
      </c>
      <c r="L28" s="25">
        <f t="shared" si="8"/>
        <v>17.913832199546487</v>
      </c>
      <c r="M28" s="25">
        <f t="shared" si="8"/>
        <v>19.238900634249472</v>
      </c>
      <c r="N28" s="25">
        <f t="shared" si="8"/>
        <v>17.301269205076821</v>
      </c>
    </row>
    <row r="29" spans="1:25" ht="15" customHeight="1" x14ac:dyDescent="0.2">
      <c r="A29" s="10" t="s">
        <v>3</v>
      </c>
      <c r="B29" s="24">
        <f t="shared" si="8"/>
        <v>10.248756218905472</v>
      </c>
      <c r="C29" s="24">
        <f t="shared" si="8"/>
        <v>10.226244343891402</v>
      </c>
      <c r="D29" s="24">
        <f t="shared" si="8"/>
        <v>10.579345088161208</v>
      </c>
      <c r="E29" s="24">
        <f t="shared" si="8"/>
        <v>10.437109723461194</v>
      </c>
      <c r="F29" s="24">
        <f t="shared" si="8"/>
        <v>10.173913043478262</v>
      </c>
      <c r="G29" s="24">
        <f t="shared" si="8"/>
        <v>10.80568720379147</v>
      </c>
      <c r="H29" s="24">
        <f t="shared" si="8"/>
        <v>9.9236641221374047</v>
      </c>
      <c r="I29" s="25">
        <f t="shared" si="8"/>
        <v>10.664172123479888</v>
      </c>
      <c r="J29" s="25">
        <f t="shared" si="8"/>
        <v>10.494880546075084</v>
      </c>
      <c r="K29" s="25">
        <f t="shared" si="8"/>
        <v>10.121765601217655</v>
      </c>
      <c r="L29" s="25">
        <f t="shared" si="8"/>
        <v>10.733182161753591</v>
      </c>
      <c r="M29" s="25">
        <f t="shared" ref="M29" si="9">M7/M$5*100</f>
        <v>10.218463706835799</v>
      </c>
      <c r="N29" s="25">
        <f t="shared" si="8"/>
        <v>11.422845691382765</v>
      </c>
    </row>
    <row r="30" spans="1:25" ht="15" customHeight="1" x14ac:dyDescent="0.2">
      <c r="A30" s="10" t="s">
        <v>4</v>
      </c>
      <c r="B30" s="24">
        <f t="shared" si="8"/>
        <v>3.0845771144278609</v>
      </c>
      <c r="C30" s="24">
        <f t="shared" si="8"/>
        <v>2.8959276018099547</v>
      </c>
      <c r="D30" s="24">
        <f t="shared" si="8"/>
        <v>3.4424853064651555</v>
      </c>
      <c r="E30" s="24">
        <f t="shared" si="8"/>
        <v>3.1222123104371096</v>
      </c>
      <c r="F30" s="24">
        <f t="shared" si="8"/>
        <v>3.7391304347826089</v>
      </c>
      <c r="G30" s="24">
        <f t="shared" si="8"/>
        <v>4.3601895734597154</v>
      </c>
      <c r="H30" s="24">
        <f t="shared" si="8"/>
        <v>4.9073064340239911</v>
      </c>
      <c r="I30" s="25">
        <f t="shared" si="8"/>
        <v>4.677268475210477</v>
      </c>
      <c r="J30" s="25">
        <f t="shared" si="8"/>
        <v>4.7781569965870307</v>
      </c>
      <c r="K30" s="25">
        <f t="shared" si="8"/>
        <v>4.4140030441400304</v>
      </c>
      <c r="L30" s="25">
        <f t="shared" si="8"/>
        <v>4.0816326530612246</v>
      </c>
      <c r="M30" s="25">
        <f t="shared" ref="M30" si="10">M8/M$5*100</f>
        <v>4.157857646229739</v>
      </c>
      <c r="N30" s="25">
        <f t="shared" si="8"/>
        <v>4.0080160320641278</v>
      </c>
    </row>
    <row r="31" spans="1:25" ht="15" customHeight="1" x14ac:dyDescent="0.2">
      <c r="A31" s="10" t="s">
        <v>5</v>
      </c>
      <c r="B31" s="24">
        <f t="shared" si="8"/>
        <v>3.7810945273631837</v>
      </c>
      <c r="C31" s="24">
        <f t="shared" si="8"/>
        <v>3.8009049773755654</v>
      </c>
      <c r="D31" s="24">
        <f t="shared" si="8"/>
        <v>3.8623005877413936</v>
      </c>
      <c r="E31" s="24">
        <f t="shared" si="8"/>
        <v>4.1034790365744875</v>
      </c>
      <c r="F31" s="24">
        <f t="shared" si="8"/>
        <v>3.9130434782608701</v>
      </c>
      <c r="G31" s="24">
        <f t="shared" si="8"/>
        <v>3.8862559241706158</v>
      </c>
      <c r="H31" s="24">
        <f t="shared" si="8"/>
        <v>4.0348964013086155</v>
      </c>
      <c r="I31" s="25">
        <f t="shared" si="8"/>
        <v>4.5837231057062677</v>
      </c>
      <c r="J31" s="25">
        <f t="shared" si="8"/>
        <v>4.6928327645051189</v>
      </c>
      <c r="K31" s="25">
        <f t="shared" si="8"/>
        <v>4.4140030441400304</v>
      </c>
      <c r="L31" s="25">
        <f t="shared" si="8"/>
        <v>4.157218442932729</v>
      </c>
      <c r="M31" s="25">
        <f t="shared" ref="M31" si="11">M9/M$5*100</f>
        <v>4.298801973220578</v>
      </c>
      <c r="N31" s="25">
        <f t="shared" si="8"/>
        <v>4.408817635270541</v>
      </c>
    </row>
    <row r="32" spans="1:25" ht="15" customHeight="1" x14ac:dyDescent="0.2">
      <c r="A32" s="10" t="s">
        <v>6</v>
      </c>
      <c r="B32" s="24">
        <f t="shared" si="8"/>
        <v>0.79601990049751237</v>
      </c>
      <c r="C32" s="24">
        <f t="shared" si="8"/>
        <v>0.72398190045248867</v>
      </c>
      <c r="D32" s="24">
        <f t="shared" si="8"/>
        <v>0.83963056255247692</v>
      </c>
      <c r="E32" s="24">
        <f t="shared" si="8"/>
        <v>0.98126672613737742</v>
      </c>
      <c r="F32" s="24">
        <f t="shared" si="8"/>
        <v>0.86956521739130432</v>
      </c>
      <c r="G32" s="24">
        <f t="shared" si="8"/>
        <v>0.94786729857819907</v>
      </c>
      <c r="H32" s="24">
        <f t="shared" si="8"/>
        <v>0.21810250817884408</v>
      </c>
      <c r="I32" s="25">
        <f t="shared" si="8"/>
        <v>0.74836295603367631</v>
      </c>
      <c r="J32" s="25">
        <f t="shared" si="8"/>
        <v>1.1092150170648465</v>
      </c>
      <c r="K32" s="25">
        <f t="shared" si="8"/>
        <v>0.98934550989345504</v>
      </c>
      <c r="L32" s="25">
        <f t="shared" si="8"/>
        <v>0.68027210884353739</v>
      </c>
      <c r="M32" s="25">
        <f t="shared" ref="M32" si="12">M10/M$5*100</f>
        <v>0.84566596194503174</v>
      </c>
      <c r="N32" s="25">
        <f t="shared" si="8"/>
        <v>1.1356045424181698</v>
      </c>
    </row>
    <row r="33" spans="1:28" ht="15" customHeight="1" x14ac:dyDescent="0.2">
      <c r="A33" s="10" t="s">
        <v>7</v>
      </c>
      <c r="B33" s="24">
        <f t="shared" si="8"/>
        <v>2.2885572139303481</v>
      </c>
      <c r="C33" s="24">
        <f t="shared" si="8"/>
        <v>2.9864253393665159</v>
      </c>
      <c r="D33" s="24">
        <f t="shared" si="8"/>
        <v>3.6943744752308985</v>
      </c>
      <c r="E33" s="24">
        <f t="shared" si="8"/>
        <v>3.568242640499554</v>
      </c>
      <c r="F33" s="24">
        <f t="shared" si="8"/>
        <v>3.9130434782608701</v>
      </c>
      <c r="G33" s="24">
        <f t="shared" si="8"/>
        <v>3.6018957345971563</v>
      </c>
      <c r="H33" s="24">
        <f t="shared" si="8"/>
        <v>4.143947655398037</v>
      </c>
      <c r="I33" s="25">
        <f t="shared" si="8"/>
        <v>3.7418147801683816</v>
      </c>
      <c r="J33" s="25">
        <f t="shared" si="8"/>
        <v>4.0955631399317403</v>
      </c>
      <c r="K33" s="25">
        <f t="shared" si="8"/>
        <v>3.8051750380517504</v>
      </c>
      <c r="L33" s="25">
        <f t="shared" si="8"/>
        <v>3.7792894935752082</v>
      </c>
      <c r="M33" s="25">
        <f t="shared" ref="M33" si="13">M11/M$5*100</f>
        <v>3.8054968287526427</v>
      </c>
      <c r="N33" s="25">
        <f t="shared" si="8"/>
        <v>3.6072144288577155</v>
      </c>
    </row>
    <row r="34" spans="1:28" ht="15" customHeight="1" x14ac:dyDescent="0.2">
      <c r="A34" s="10" t="s">
        <v>8</v>
      </c>
      <c r="B34" s="24">
        <f t="shared" si="8"/>
        <v>3.7810945273631837</v>
      </c>
      <c r="C34" s="24">
        <f t="shared" si="8"/>
        <v>3.4389140271493215</v>
      </c>
      <c r="D34" s="24">
        <f t="shared" si="8"/>
        <v>3.0226700251889169</v>
      </c>
      <c r="E34" s="24">
        <f t="shared" si="8"/>
        <v>2.5869759143621764</v>
      </c>
      <c r="F34" s="24">
        <f t="shared" si="8"/>
        <v>3.6521739130434785</v>
      </c>
      <c r="G34" s="24">
        <f t="shared" si="8"/>
        <v>3.6018957345971563</v>
      </c>
      <c r="H34" s="24">
        <f t="shared" si="8"/>
        <v>3.5986913849509272</v>
      </c>
      <c r="I34" s="25">
        <f t="shared" si="8"/>
        <v>3.9289055191768005</v>
      </c>
      <c r="J34" s="25">
        <f t="shared" si="8"/>
        <v>3.5836177474402731</v>
      </c>
      <c r="K34" s="25">
        <f t="shared" si="8"/>
        <v>3.7290715372907153</v>
      </c>
      <c r="L34" s="25">
        <f t="shared" si="8"/>
        <v>3.7037037037037033</v>
      </c>
      <c r="M34" s="25">
        <f t="shared" ref="M34" si="14">M12/M$5*100</f>
        <v>3.1712473572938689</v>
      </c>
      <c r="N34" s="25">
        <f t="shared" si="8"/>
        <v>3.4736138944555779</v>
      </c>
    </row>
    <row r="35" spans="1:28" ht="15" customHeight="1" x14ac:dyDescent="0.2">
      <c r="A35" s="10" t="s">
        <v>9</v>
      </c>
      <c r="B35" s="24">
        <f t="shared" si="8"/>
        <v>4.6766169154228852</v>
      </c>
      <c r="C35" s="24">
        <f t="shared" si="8"/>
        <v>4.4343891402714934</v>
      </c>
      <c r="D35" s="24">
        <f t="shared" si="8"/>
        <v>4.7019311502938708</v>
      </c>
      <c r="E35" s="24">
        <f t="shared" si="8"/>
        <v>4.7279214986619094</v>
      </c>
      <c r="F35" s="24">
        <f t="shared" si="8"/>
        <v>4.0869565217391299</v>
      </c>
      <c r="G35" s="24">
        <f t="shared" si="8"/>
        <v>4.5497630331753554</v>
      </c>
      <c r="H35" s="24">
        <f t="shared" si="8"/>
        <v>5.0163576881134135</v>
      </c>
      <c r="I35" s="25">
        <f t="shared" si="8"/>
        <v>4.4901777362020576</v>
      </c>
      <c r="J35" s="25">
        <f t="shared" si="8"/>
        <v>4.6928327645051189</v>
      </c>
      <c r="K35" s="25">
        <f t="shared" si="8"/>
        <v>4.4140030441400304</v>
      </c>
      <c r="L35" s="25">
        <f t="shared" si="8"/>
        <v>4.157218442932729</v>
      </c>
      <c r="M35" s="25">
        <f t="shared" ref="M35" si="15">M13/M$5*100</f>
        <v>3.8054968287526427</v>
      </c>
      <c r="N35" s="25">
        <f t="shared" si="8"/>
        <v>3.6072144288577155</v>
      </c>
    </row>
    <row r="36" spans="1:28" ht="15" customHeight="1" x14ac:dyDescent="0.2">
      <c r="A36" s="10" t="s">
        <v>10</v>
      </c>
      <c r="B36" s="24">
        <f t="shared" si="8"/>
        <v>5.3731343283582085</v>
      </c>
      <c r="C36" s="24">
        <f t="shared" si="8"/>
        <v>5.4298642533936654</v>
      </c>
      <c r="D36" s="24">
        <f t="shared" si="8"/>
        <v>5.5415617128463479</v>
      </c>
      <c r="E36" s="24">
        <f t="shared" si="8"/>
        <v>5.7983942908117747</v>
      </c>
      <c r="F36" s="24">
        <f t="shared" si="8"/>
        <v>5.6521739130434785</v>
      </c>
      <c r="G36" s="24">
        <f t="shared" si="8"/>
        <v>4.9289099526066353</v>
      </c>
      <c r="H36" s="24">
        <f t="shared" si="8"/>
        <v>4.3620501635768809</v>
      </c>
      <c r="I36" s="25">
        <f t="shared" si="8"/>
        <v>4.20954162768943</v>
      </c>
      <c r="J36" s="25">
        <f t="shared" si="8"/>
        <v>4.6075085324232079</v>
      </c>
      <c r="K36" s="25">
        <f t="shared" si="8"/>
        <v>4.6423135464231349</v>
      </c>
      <c r="L36" s="25">
        <f t="shared" si="8"/>
        <v>4.5351473922902494</v>
      </c>
      <c r="M36" s="25">
        <f t="shared" ref="M36" si="16">M14/M$5*100</f>
        <v>5.07399577167019</v>
      </c>
      <c r="N36" s="25">
        <f t="shared" si="8"/>
        <v>5.2772211088844356</v>
      </c>
    </row>
    <row r="37" spans="1:28" ht="15" customHeight="1" x14ac:dyDescent="0.2">
      <c r="A37" s="10" t="s">
        <v>11</v>
      </c>
      <c r="B37" s="24">
        <f t="shared" si="8"/>
        <v>3.1840796019900495</v>
      </c>
      <c r="C37" s="24">
        <f t="shared" si="8"/>
        <v>2.7149321266968327</v>
      </c>
      <c r="D37" s="24">
        <f t="shared" si="8"/>
        <v>3.2745591939546599</v>
      </c>
      <c r="E37" s="24">
        <f t="shared" si="8"/>
        <v>3.568242640499554</v>
      </c>
      <c r="F37" s="24">
        <f t="shared" si="8"/>
        <v>3.8260869565217388</v>
      </c>
      <c r="G37" s="24">
        <f t="shared" si="8"/>
        <v>4.4549763033175358</v>
      </c>
      <c r="H37" s="24">
        <f t="shared" si="8"/>
        <v>4.4711014176663033</v>
      </c>
      <c r="I37" s="25">
        <f t="shared" si="8"/>
        <v>5.2385406922357349</v>
      </c>
      <c r="J37" s="25">
        <f t="shared" si="8"/>
        <v>5.0341296928327646</v>
      </c>
      <c r="K37" s="25">
        <f t="shared" si="8"/>
        <v>4.6423135464231349</v>
      </c>
      <c r="L37" s="25">
        <f t="shared" si="8"/>
        <v>4.308390022675737</v>
      </c>
      <c r="M37" s="25">
        <f t="shared" ref="M37" si="17">M15/M$5*100</f>
        <v>3.8759689922480618</v>
      </c>
      <c r="N37" s="25">
        <f t="shared" si="8"/>
        <v>3.4736138944555779</v>
      </c>
    </row>
    <row r="38" spans="1:28" ht="15" customHeight="1" x14ac:dyDescent="0.2">
      <c r="A38" s="10" t="s">
        <v>12</v>
      </c>
      <c r="B38" s="24">
        <f t="shared" si="8"/>
        <v>18.009950248756219</v>
      </c>
      <c r="C38" s="24">
        <f t="shared" si="8"/>
        <v>18.099547511312217</v>
      </c>
      <c r="D38" s="24">
        <f t="shared" si="8"/>
        <v>17.632241813602015</v>
      </c>
      <c r="E38" s="24">
        <f t="shared" si="8"/>
        <v>16.949152542372879</v>
      </c>
      <c r="F38" s="24">
        <f t="shared" si="8"/>
        <v>17.739130434782606</v>
      </c>
      <c r="G38" s="24">
        <f t="shared" si="8"/>
        <v>18.767772511848342</v>
      </c>
      <c r="H38" s="24">
        <f t="shared" si="8"/>
        <v>18.974918211559434</v>
      </c>
      <c r="I38" s="25">
        <f t="shared" si="8"/>
        <v>19.738072965388213</v>
      </c>
      <c r="J38" s="25">
        <f t="shared" si="8"/>
        <v>19.965870307167236</v>
      </c>
      <c r="K38" s="25">
        <f t="shared" si="8"/>
        <v>19.93911719939117</v>
      </c>
      <c r="L38" s="25">
        <f t="shared" si="8"/>
        <v>21.088435374149661</v>
      </c>
      <c r="M38" s="25">
        <f t="shared" ref="M38" si="18">M16/M$5*100</f>
        <v>20.718816067653275</v>
      </c>
      <c r="N38" s="25">
        <f t="shared" si="8"/>
        <v>20.307281229124914</v>
      </c>
    </row>
    <row r="39" spans="1:28" ht="15" customHeight="1" x14ac:dyDescent="0.2">
      <c r="A39" s="10" t="s">
        <v>13</v>
      </c>
      <c r="B39" s="24">
        <f t="shared" si="8"/>
        <v>4.5771144278606961</v>
      </c>
      <c r="C39" s="24">
        <f t="shared" si="8"/>
        <v>4.7058823529411766</v>
      </c>
      <c r="D39" s="24">
        <f t="shared" si="8"/>
        <v>4.5340050377833752</v>
      </c>
      <c r="E39" s="24">
        <f t="shared" si="8"/>
        <v>4.9063336306868868</v>
      </c>
      <c r="F39" s="24">
        <f t="shared" si="8"/>
        <v>5.7391304347826084</v>
      </c>
      <c r="G39" s="24">
        <f t="shared" si="8"/>
        <v>5.4028436018957349</v>
      </c>
      <c r="H39" s="24">
        <f t="shared" si="8"/>
        <v>5.0163576881134135</v>
      </c>
      <c r="I39" s="25">
        <f t="shared" si="8"/>
        <v>4.677268475210477</v>
      </c>
      <c r="J39" s="25">
        <f t="shared" si="8"/>
        <v>4.9488054607508536</v>
      </c>
      <c r="K39" s="25">
        <f t="shared" si="8"/>
        <v>6.0121765601217652</v>
      </c>
      <c r="L39" s="25">
        <f t="shared" si="8"/>
        <v>5.9712773998488284</v>
      </c>
      <c r="M39" s="25">
        <f t="shared" ref="M39" si="19">M17/M$5*100</f>
        <v>5.2854122621564485</v>
      </c>
      <c r="N39" s="25">
        <f t="shared" si="8"/>
        <v>5.945223780895124</v>
      </c>
    </row>
    <row r="40" spans="1:28" ht="15" customHeight="1" x14ac:dyDescent="0.2">
      <c r="A40" s="10" t="s">
        <v>14</v>
      </c>
      <c r="B40" s="24">
        <f t="shared" si="8"/>
        <v>6.666666666666667</v>
      </c>
      <c r="C40" s="24">
        <f t="shared" si="8"/>
        <v>7.1493212669683253</v>
      </c>
      <c r="D40" s="24">
        <f t="shared" si="8"/>
        <v>6.5491183879093198</v>
      </c>
      <c r="E40" s="24">
        <f t="shared" si="8"/>
        <v>6.1552185548617304</v>
      </c>
      <c r="F40" s="24">
        <f t="shared" si="8"/>
        <v>6.2608695652173916</v>
      </c>
      <c r="G40" s="24">
        <f t="shared" si="8"/>
        <v>5.6872037914691944</v>
      </c>
      <c r="H40" s="24">
        <f t="shared" si="8"/>
        <v>5.343511450381679</v>
      </c>
      <c r="I40" s="25">
        <f t="shared" si="8"/>
        <v>6.0804490177736206</v>
      </c>
      <c r="J40" s="25">
        <f t="shared" si="8"/>
        <v>5.802047781569966</v>
      </c>
      <c r="K40" s="25">
        <f t="shared" si="8"/>
        <v>6.0121765601217652</v>
      </c>
      <c r="L40" s="25">
        <f t="shared" si="8"/>
        <v>5.5933484504913071</v>
      </c>
      <c r="M40" s="25">
        <f t="shared" ref="M40" si="20">M18/M$5*100</f>
        <v>6.0606060606060606</v>
      </c>
      <c r="N40" s="25">
        <f t="shared" si="8"/>
        <v>6.2124248496993983</v>
      </c>
    </row>
    <row r="41" spans="1:28" ht="15" customHeight="1" x14ac:dyDescent="0.2">
      <c r="A41" s="10" t="s">
        <v>15</v>
      </c>
      <c r="B41" s="24">
        <f t="shared" si="8"/>
        <v>9.7512437810945283</v>
      </c>
      <c r="C41" s="24">
        <f t="shared" si="8"/>
        <v>9.6832579185520373</v>
      </c>
      <c r="D41" s="24">
        <f t="shared" si="8"/>
        <v>9.235936188077245</v>
      </c>
      <c r="E41" s="24">
        <f t="shared" si="8"/>
        <v>9.6342551293487961</v>
      </c>
      <c r="F41" s="24">
        <f t="shared" si="8"/>
        <v>8.3478260869565233</v>
      </c>
      <c r="G41" s="24">
        <f t="shared" si="8"/>
        <v>8.0568720379146921</v>
      </c>
      <c r="H41" s="24">
        <f t="shared" si="8"/>
        <v>8.9422028353326066</v>
      </c>
      <c r="I41" s="25">
        <f t="shared" si="8"/>
        <v>9.4480823199251631</v>
      </c>
      <c r="J41" s="25">
        <f t="shared" si="8"/>
        <v>9.3856655290102378</v>
      </c>
      <c r="K41" s="25">
        <f t="shared" si="8"/>
        <v>9.2085235920852355</v>
      </c>
      <c r="L41" s="25">
        <f t="shared" si="8"/>
        <v>9.2970521541950113</v>
      </c>
      <c r="M41" s="25">
        <f t="shared" ref="M41" si="21">M19/M$5*100</f>
        <v>9.4432699083861866</v>
      </c>
      <c r="N41" s="25">
        <f t="shared" si="8"/>
        <v>9.8196392785571138</v>
      </c>
    </row>
    <row r="42" spans="1:28" ht="15" customHeight="1" x14ac:dyDescent="0.2"/>
    <row r="43" spans="1:28" ht="15" customHeight="1" x14ac:dyDescent="0.2"/>
    <row r="44" spans="1:28" ht="15" customHeight="1" x14ac:dyDescent="0.25">
      <c r="A44" s="39" t="s">
        <v>342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124"/>
      <c r="AB44" s="125"/>
    </row>
    <row r="45" spans="1:28" ht="7.5" customHeight="1" x14ac:dyDescent="0.2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P45" s="36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125"/>
    </row>
    <row r="46" spans="1:28" ht="15" customHeight="1" thickBot="1" x14ac:dyDescent="0.25">
      <c r="A46" s="1" t="s">
        <v>0</v>
      </c>
      <c r="B46" s="2"/>
      <c r="C46" s="2"/>
      <c r="D46" s="2"/>
      <c r="E46" s="2"/>
      <c r="F46" s="2"/>
      <c r="G46" s="2"/>
      <c r="H46" s="2"/>
      <c r="I46" s="2"/>
      <c r="J46" s="3"/>
      <c r="K46" s="2"/>
      <c r="N46" s="3" t="s">
        <v>68</v>
      </c>
      <c r="P46" s="1"/>
      <c r="Q46" s="2"/>
      <c r="R46" s="2"/>
      <c r="S46" s="2"/>
      <c r="T46" s="2"/>
      <c r="U46" s="2"/>
      <c r="V46" s="2"/>
      <c r="W46" s="2"/>
      <c r="X46" s="2"/>
      <c r="Y46" s="3"/>
      <c r="Z46" s="2"/>
      <c r="AA46" s="2"/>
      <c r="AB46" s="125"/>
    </row>
    <row r="47" spans="1:28" ht="15" customHeight="1" thickBot="1" x14ac:dyDescent="0.25">
      <c r="A47" s="41" t="s">
        <v>24</v>
      </c>
      <c r="B47" s="42">
        <v>2010</v>
      </c>
      <c r="C47" s="42">
        <v>2011</v>
      </c>
      <c r="D47" s="42">
        <v>2012</v>
      </c>
      <c r="E47" s="42">
        <v>2013</v>
      </c>
      <c r="F47" s="42">
        <v>2014</v>
      </c>
      <c r="G47" s="42">
        <v>2015</v>
      </c>
      <c r="H47" s="42">
        <v>2016</v>
      </c>
      <c r="I47" s="43">
        <v>2017</v>
      </c>
      <c r="J47" s="43">
        <v>2018</v>
      </c>
      <c r="K47" s="43">
        <v>2019</v>
      </c>
      <c r="L47" s="43">
        <v>2020</v>
      </c>
      <c r="M47" s="43">
        <v>2021</v>
      </c>
      <c r="N47" s="43">
        <v>2022</v>
      </c>
      <c r="P47" s="126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5"/>
    </row>
    <row r="48" spans="1:28" ht="15" customHeight="1" x14ac:dyDescent="0.2">
      <c r="A48" s="4" t="s">
        <v>1</v>
      </c>
      <c r="B48" s="22">
        <f>B5/B69*100</f>
        <v>47.698149027052686</v>
      </c>
      <c r="C48" s="22">
        <f t="shared" ref="C48:N48" si="22">C5/C69*100</f>
        <v>49.396513187304421</v>
      </c>
      <c r="D48" s="22">
        <f t="shared" si="22"/>
        <v>51.51384083044983</v>
      </c>
      <c r="E48" s="22">
        <f t="shared" si="22"/>
        <v>48.760330578512395</v>
      </c>
      <c r="F48" s="22">
        <f t="shared" si="22"/>
        <v>48.564189189189186</v>
      </c>
      <c r="G48" s="22">
        <f t="shared" si="22"/>
        <v>44.197737746124844</v>
      </c>
      <c r="H48" s="22">
        <f t="shared" si="22"/>
        <v>38.938428874734612</v>
      </c>
      <c r="I48" s="22">
        <f t="shared" si="22"/>
        <v>40.67732115677321</v>
      </c>
      <c r="J48" s="22">
        <f t="shared" si="22"/>
        <v>44.835501147666413</v>
      </c>
      <c r="K48" s="22">
        <f t="shared" si="22"/>
        <v>48.594674556213022</v>
      </c>
      <c r="L48" s="22">
        <f t="shared" si="22"/>
        <v>48.891352549889135</v>
      </c>
      <c r="M48" s="22">
        <f t="shared" si="22"/>
        <v>50.123631225715293</v>
      </c>
      <c r="N48" s="34">
        <f t="shared" si="22"/>
        <v>51.355060034305325</v>
      </c>
      <c r="P48" s="4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125"/>
    </row>
    <row r="49" spans="1:28" ht="15" customHeight="1" x14ac:dyDescent="0.2">
      <c r="A49" s="7" t="s">
        <v>2</v>
      </c>
      <c r="B49" s="140">
        <f t="shared" ref="B49" si="23">B6/B70*100</f>
        <v>52.643171806167402</v>
      </c>
      <c r="C49" s="140">
        <f t="shared" ref="C49:N49" si="24">C6/C70*100</f>
        <v>56.587473002159825</v>
      </c>
      <c r="D49" s="140">
        <f t="shared" si="24"/>
        <v>58.886509635974306</v>
      </c>
      <c r="E49" s="140">
        <f t="shared" si="24"/>
        <v>55.136268343815509</v>
      </c>
      <c r="F49" s="140">
        <f t="shared" si="24"/>
        <v>54.978354978354979</v>
      </c>
      <c r="G49" s="140">
        <f t="shared" si="24"/>
        <v>48.043478260869563</v>
      </c>
      <c r="H49" s="140">
        <f t="shared" si="24"/>
        <v>42.417582417582416</v>
      </c>
      <c r="I49" s="140">
        <f t="shared" si="24"/>
        <v>39.748953974895393</v>
      </c>
      <c r="J49" s="140">
        <f t="shared" si="24"/>
        <v>43.296703296703299</v>
      </c>
      <c r="K49" s="140">
        <f t="shared" si="24"/>
        <v>48.333333333333336</v>
      </c>
      <c r="L49" s="140">
        <f t="shared" si="24"/>
        <v>48.966942148760332</v>
      </c>
      <c r="M49" s="140">
        <f t="shared" si="24"/>
        <v>51.509433962264154</v>
      </c>
      <c r="N49" s="192">
        <f t="shared" si="24"/>
        <v>49.053030303030305</v>
      </c>
      <c r="P49" s="7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125"/>
    </row>
    <row r="50" spans="1:28" ht="15" customHeight="1" x14ac:dyDescent="0.2">
      <c r="A50" s="10" t="s">
        <v>3</v>
      </c>
      <c r="B50" s="140">
        <f t="shared" ref="B50" si="25">B7/B71*100</f>
        <v>51.5</v>
      </c>
      <c r="C50" s="140">
        <f t="shared" ref="C50:N50" si="26">C7/C71*100</f>
        <v>51.13122171945701</v>
      </c>
      <c r="D50" s="140">
        <f t="shared" si="26"/>
        <v>53.389830508474581</v>
      </c>
      <c r="E50" s="140">
        <f t="shared" si="26"/>
        <v>50.214592274678118</v>
      </c>
      <c r="F50" s="140">
        <f t="shared" si="26"/>
        <v>49.367088607594937</v>
      </c>
      <c r="G50" s="140">
        <f t="shared" si="26"/>
        <v>47.5</v>
      </c>
      <c r="H50" s="140">
        <f t="shared" si="26"/>
        <v>37.759336099585063</v>
      </c>
      <c r="I50" s="140">
        <f t="shared" si="26"/>
        <v>41.911764705882355</v>
      </c>
      <c r="J50" s="140">
        <f t="shared" si="26"/>
        <v>45.220588235294116</v>
      </c>
      <c r="K50" s="140">
        <f t="shared" si="26"/>
        <v>48.188405797101446</v>
      </c>
      <c r="L50" s="140">
        <f t="shared" si="26"/>
        <v>49.824561403508774</v>
      </c>
      <c r="M50" s="140">
        <f t="shared" si="26"/>
        <v>50</v>
      </c>
      <c r="N50" s="192">
        <f t="shared" si="26"/>
        <v>56.810631229235874</v>
      </c>
      <c r="P50" s="10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125"/>
    </row>
    <row r="51" spans="1:28" ht="15" customHeight="1" x14ac:dyDescent="0.2">
      <c r="A51" s="10" t="s">
        <v>4</v>
      </c>
      <c r="B51" s="140">
        <f t="shared" ref="B51" si="27">B8/B72*100</f>
        <v>39.24050632911392</v>
      </c>
      <c r="C51" s="140">
        <f t="shared" ref="C51:N51" si="28">C8/C72*100</f>
        <v>40.506329113924053</v>
      </c>
      <c r="D51" s="140">
        <f t="shared" si="28"/>
        <v>48.235294117647058</v>
      </c>
      <c r="E51" s="140">
        <f t="shared" si="28"/>
        <v>42.168674698795186</v>
      </c>
      <c r="F51" s="140">
        <f t="shared" si="28"/>
        <v>49.425287356321839</v>
      </c>
      <c r="G51" s="140">
        <f t="shared" si="28"/>
        <v>52.873563218390807</v>
      </c>
      <c r="H51" s="140">
        <f t="shared" si="28"/>
        <v>45.91836734693878</v>
      </c>
      <c r="I51" s="140">
        <f t="shared" si="28"/>
        <v>45.045045045045043</v>
      </c>
      <c r="J51" s="140">
        <f t="shared" si="28"/>
        <v>48.695652173913047</v>
      </c>
      <c r="K51" s="140">
        <f t="shared" si="28"/>
        <v>49.152542372881356</v>
      </c>
      <c r="L51" s="140">
        <f t="shared" si="28"/>
        <v>45.378151260504204</v>
      </c>
      <c r="M51" s="140">
        <f t="shared" si="28"/>
        <v>50.427350427350426</v>
      </c>
      <c r="N51" s="192">
        <f t="shared" si="28"/>
        <v>50.847457627118644</v>
      </c>
      <c r="P51" s="10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125"/>
    </row>
    <row r="52" spans="1:28" ht="15" customHeight="1" x14ac:dyDescent="0.2">
      <c r="A52" s="10" t="s">
        <v>5</v>
      </c>
      <c r="B52" s="140">
        <f t="shared" ref="B52" si="29">B9/B73*100</f>
        <v>46.341463414634148</v>
      </c>
      <c r="C52" s="140">
        <f t="shared" ref="C52:N52" si="30">C9/C73*100</f>
        <v>42.857142857142854</v>
      </c>
      <c r="D52" s="140">
        <f t="shared" si="30"/>
        <v>46.938775510204081</v>
      </c>
      <c r="E52" s="140">
        <f t="shared" si="30"/>
        <v>54.117647058823529</v>
      </c>
      <c r="F52" s="140">
        <f t="shared" si="30"/>
        <v>50.561797752808992</v>
      </c>
      <c r="G52" s="140">
        <f t="shared" si="30"/>
        <v>43.61702127659575</v>
      </c>
      <c r="H52" s="140">
        <f t="shared" si="30"/>
        <v>37</v>
      </c>
      <c r="I52" s="140">
        <f t="shared" si="30"/>
        <v>44.545454545454547</v>
      </c>
      <c r="J52" s="140">
        <f t="shared" si="30"/>
        <v>48.245614035087719</v>
      </c>
      <c r="K52" s="140">
        <f t="shared" si="30"/>
        <v>49.152542372881356</v>
      </c>
      <c r="L52" s="140">
        <f t="shared" si="30"/>
        <v>50</v>
      </c>
      <c r="M52" s="140">
        <f t="shared" si="30"/>
        <v>52.586206896551722</v>
      </c>
      <c r="N52" s="192">
        <f t="shared" si="30"/>
        <v>51.968503937007867</v>
      </c>
      <c r="P52" s="10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125"/>
    </row>
    <row r="53" spans="1:28" ht="15" customHeight="1" x14ac:dyDescent="0.2">
      <c r="A53" s="10" t="s">
        <v>6</v>
      </c>
      <c r="B53" s="140">
        <f t="shared" ref="B53" si="31">B10/B74*100</f>
        <v>44.444444444444443</v>
      </c>
      <c r="C53" s="140">
        <f t="shared" ref="C53:N53" si="32">C10/C74*100</f>
        <v>40</v>
      </c>
      <c r="D53" s="140">
        <f t="shared" si="32"/>
        <v>47.619047619047613</v>
      </c>
      <c r="E53" s="140">
        <f t="shared" si="32"/>
        <v>57.894736842105267</v>
      </c>
      <c r="F53" s="140">
        <f t="shared" si="32"/>
        <v>43.478260869565219</v>
      </c>
      <c r="G53" s="140">
        <f t="shared" si="32"/>
        <v>52.631578947368418</v>
      </c>
      <c r="H53" s="140">
        <f t="shared" si="32"/>
        <v>10.526315789473683</v>
      </c>
      <c r="I53" s="140">
        <f t="shared" si="32"/>
        <v>32</v>
      </c>
      <c r="J53" s="140">
        <f t="shared" si="32"/>
        <v>50</v>
      </c>
      <c r="K53" s="140">
        <f t="shared" si="32"/>
        <v>52</v>
      </c>
      <c r="L53" s="140">
        <f t="shared" si="32"/>
        <v>37.5</v>
      </c>
      <c r="M53" s="140">
        <f t="shared" si="32"/>
        <v>48</v>
      </c>
      <c r="N53" s="192">
        <f t="shared" si="32"/>
        <v>60.714285714285708</v>
      </c>
      <c r="P53" s="10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125"/>
    </row>
    <row r="54" spans="1:28" ht="15" customHeight="1" x14ac:dyDescent="0.2">
      <c r="A54" s="10" t="s">
        <v>7</v>
      </c>
      <c r="B54" s="140">
        <f t="shared" ref="B54" si="33">B11/B75*100</f>
        <v>31.081081081081081</v>
      </c>
      <c r="C54" s="140">
        <f t="shared" ref="C54:N54" si="34">C11/C75*100</f>
        <v>40.74074074074074</v>
      </c>
      <c r="D54" s="140">
        <f t="shared" si="34"/>
        <v>50</v>
      </c>
      <c r="E54" s="140">
        <f t="shared" si="34"/>
        <v>48.192771084337352</v>
      </c>
      <c r="F54" s="140">
        <f t="shared" si="34"/>
        <v>46.391752577319586</v>
      </c>
      <c r="G54" s="140">
        <f t="shared" si="34"/>
        <v>41.304347826086953</v>
      </c>
      <c r="H54" s="140">
        <f t="shared" si="34"/>
        <v>41.304347826086953</v>
      </c>
      <c r="I54" s="140">
        <f t="shared" si="34"/>
        <v>39.603960396039604</v>
      </c>
      <c r="J54" s="140">
        <f t="shared" si="34"/>
        <v>44.444444444444443</v>
      </c>
      <c r="K54" s="140">
        <f t="shared" si="34"/>
        <v>44.642857142857146</v>
      </c>
      <c r="L54" s="140">
        <f t="shared" si="34"/>
        <v>49.019607843137251</v>
      </c>
      <c r="M54" s="140">
        <f t="shared" si="34"/>
        <v>51.923076923076927</v>
      </c>
      <c r="N54" s="192">
        <f t="shared" si="34"/>
        <v>53.46534653465347</v>
      </c>
      <c r="P54" s="10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125"/>
    </row>
    <row r="55" spans="1:28" ht="15" customHeight="1" x14ac:dyDescent="0.2">
      <c r="A55" s="10" t="s">
        <v>8</v>
      </c>
      <c r="B55" s="140">
        <f t="shared" ref="B55" si="35">B12/B76*100</f>
        <v>50.666666666666671</v>
      </c>
      <c r="C55" s="140">
        <f t="shared" ref="C55:N55" si="36">C12/C76*100</f>
        <v>50</v>
      </c>
      <c r="D55" s="140">
        <f t="shared" si="36"/>
        <v>46.753246753246749</v>
      </c>
      <c r="E55" s="140">
        <f t="shared" si="36"/>
        <v>33.720930232558139</v>
      </c>
      <c r="F55" s="140">
        <f t="shared" si="36"/>
        <v>42.857142857142854</v>
      </c>
      <c r="G55" s="140">
        <f t="shared" si="36"/>
        <v>36.538461538461533</v>
      </c>
      <c r="H55" s="140">
        <f t="shared" si="36"/>
        <v>32.352941176470587</v>
      </c>
      <c r="I55" s="140">
        <f t="shared" si="36"/>
        <v>37.168141592920357</v>
      </c>
      <c r="J55" s="140">
        <f t="shared" si="36"/>
        <v>37.837837837837839</v>
      </c>
      <c r="K55" s="140">
        <f t="shared" si="36"/>
        <v>42.241379310344826</v>
      </c>
      <c r="L55" s="140">
        <f t="shared" si="36"/>
        <v>42.982456140350877</v>
      </c>
      <c r="M55" s="140">
        <f t="shared" si="36"/>
        <v>38.135593220338983</v>
      </c>
      <c r="N55" s="192">
        <f t="shared" si="36"/>
        <v>41.6</v>
      </c>
      <c r="P55" s="10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125"/>
    </row>
    <row r="56" spans="1:28" ht="15" customHeight="1" x14ac:dyDescent="0.2">
      <c r="A56" s="10" t="s">
        <v>9</v>
      </c>
      <c r="B56" s="140">
        <f t="shared" ref="B56" si="37">B13/B77*100</f>
        <v>39.495798319327733</v>
      </c>
      <c r="C56" s="140">
        <f t="shared" ref="C56:N56" si="38">C13/C77*100</f>
        <v>39.837398373983739</v>
      </c>
      <c r="D56" s="140">
        <f t="shared" si="38"/>
        <v>44.800000000000004</v>
      </c>
      <c r="E56" s="140">
        <f t="shared" si="38"/>
        <v>43.442622950819668</v>
      </c>
      <c r="F56" s="140">
        <f t="shared" si="38"/>
        <v>38.524590163934427</v>
      </c>
      <c r="G56" s="140">
        <f t="shared" si="38"/>
        <v>37.795275590551178</v>
      </c>
      <c r="H56" s="140">
        <f t="shared" si="38"/>
        <v>35.9375</v>
      </c>
      <c r="I56" s="140">
        <f t="shared" si="38"/>
        <v>34.532374100719423</v>
      </c>
      <c r="J56" s="140">
        <f t="shared" si="38"/>
        <v>40.145985401459853</v>
      </c>
      <c r="K56" s="140">
        <f t="shared" si="38"/>
        <v>43.283582089552233</v>
      </c>
      <c r="L56" s="140">
        <f t="shared" si="38"/>
        <v>41.353383458646611</v>
      </c>
      <c r="M56" s="140">
        <f t="shared" si="38"/>
        <v>40.909090909090914</v>
      </c>
      <c r="N56" s="192">
        <f t="shared" si="38"/>
        <v>41.221374045801525</v>
      </c>
      <c r="P56" s="10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125"/>
    </row>
    <row r="57" spans="1:28" ht="15" customHeight="1" x14ac:dyDescent="0.2">
      <c r="A57" s="10" t="s">
        <v>10</v>
      </c>
      <c r="B57" s="140">
        <f t="shared" ref="B57" si="39">B14/B78*100</f>
        <v>45</v>
      </c>
      <c r="C57" s="140">
        <f t="shared" ref="C57:N57" si="40">C14/C78*100</f>
        <v>47.244094488188978</v>
      </c>
      <c r="D57" s="140">
        <f t="shared" si="40"/>
        <v>50.381679389312971</v>
      </c>
      <c r="E57" s="140">
        <f t="shared" si="40"/>
        <v>51.181102362204726</v>
      </c>
      <c r="F57" s="140">
        <f t="shared" si="40"/>
        <v>52.845528455284551</v>
      </c>
      <c r="G57" s="140">
        <f t="shared" si="40"/>
        <v>39.097744360902254</v>
      </c>
      <c r="H57" s="140">
        <f t="shared" si="40"/>
        <v>32.258064516129032</v>
      </c>
      <c r="I57" s="140">
        <f t="shared" si="40"/>
        <v>33.582089552238806</v>
      </c>
      <c r="J57" s="140">
        <f t="shared" si="40"/>
        <v>41.860465116279073</v>
      </c>
      <c r="K57" s="140">
        <f t="shared" si="40"/>
        <v>43.884892086330936</v>
      </c>
      <c r="L57" s="140">
        <f t="shared" si="40"/>
        <v>43.478260869565219</v>
      </c>
      <c r="M57" s="140">
        <f t="shared" si="40"/>
        <v>48.648648648648653</v>
      </c>
      <c r="N57" s="192">
        <f t="shared" si="40"/>
        <v>47.590361445783131</v>
      </c>
      <c r="P57" s="10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125"/>
    </row>
    <row r="58" spans="1:28" ht="15" customHeight="1" x14ac:dyDescent="0.2">
      <c r="A58" s="10" t="s">
        <v>11</v>
      </c>
      <c r="B58" s="140">
        <f t="shared" ref="B58" si="41">B15/B79*100</f>
        <v>38.095238095238095</v>
      </c>
      <c r="C58" s="140">
        <f t="shared" ref="C58:N58" si="42">C15/C79*100</f>
        <v>36.144578313253014</v>
      </c>
      <c r="D58" s="140">
        <f t="shared" si="42"/>
        <v>47.560975609756099</v>
      </c>
      <c r="E58" s="140">
        <f t="shared" si="42"/>
        <v>45.977011494252871</v>
      </c>
      <c r="F58" s="140">
        <f t="shared" si="42"/>
        <v>46.315789473684212</v>
      </c>
      <c r="G58" s="140">
        <f t="shared" si="42"/>
        <v>45.631067961165051</v>
      </c>
      <c r="H58" s="140">
        <f t="shared" si="42"/>
        <v>41.414141414141412</v>
      </c>
      <c r="I58" s="140">
        <f t="shared" si="42"/>
        <v>50.909090909090907</v>
      </c>
      <c r="J58" s="140">
        <f t="shared" si="42"/>
        <v>53.153153153153156</v>
      </c>
      <c r="K58" s="140">
        <f t="shared" si="42"/>
        <v>56.481481481481474</v>
      </c>
      <c r="L58" s="140">
        <f t="shared" si="42"/>
        <v>52.777777777777779</v>
      </c>
      <c r="M58" s="140">
        <f t="shared" si="42"/>
        <v>48.245614035087719</v>
      </c>
      <c r="N58" s="192">
        <f t="shared" si="42"/>
        <v>46.017699115044245</v>
      </c>
      <c r="P58" s="10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125"/>
    </row>
    <row r="59" spans="1:28" ht="15" customHeight="1" x14ac:dyDescent="0.2">
      <c r="A59" s="10" t="s">
        <v>12</v>
      </c>
      <c r="B59" s="140">
        <f t="shared" ref="B59" si="43">B16/B80*100</f>
        <v>51.42045454545454</v>
      </c>
      <c r="C59" s="140">
        <f t="shared" ref="C59:N59" si="44">C16/C80*100</f>
        <v>54.644808743169406</v>
      </c>
      <c r="D59" s="140">
        <f t="shared" si="44"/>
        <v>53.846153846153847</v>
      </c>
      <c r="E59" s="140">
        <f t="shared" si="44"/>
        <v>49.868766404199476</v>
      </c>
      <c r="F59" s="140">
        <f t="shared" si="44"/>
        <v>51.515151515151516</v>
      </c>
      <c r="G59" s="140">
        <f t="shared" si="44"/>
        <v>49.376558603491269</v>
      </c>
      <c r="H59" s="140">
        <f t="shared" si="44"/>
        <v>46.031746031746032</v>
      </c>
      <c r="I59" s="140">
        <f t="shared" si="44"/>
        <v>48.729792147806009</v>
      </c>
      <c r="J59" s="140">
        <f t="shared" si="44"/>
        <v>53.061224489795919</v>
      </c>
      <c r="K59" s="140">
        <f t="shared" si="44"/>
        <v>57.080610021786491</v>
      </c>
      <c r="L59" s="140">
        <f t="shared" si="44"/>
        <v>58.985200845665965</v>
      </c>
      <c r="M59" s="140">
        <f t="shared" si="44"/>
        <v>58.102766798418969</v>
      </c>
      <c r="N59" s="192">
        <f t="shared" si="44"/>
        <v>58.126195028680691</v>
      </c>
      <c r="P59" s="10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125"/>
    </row>
    <row r="60" spans="1:28" ht="15" customHeight="1" x14ac:dyDescent="0.2">
      <c r="A60" s="10" t="s">
        <v>13</v>
      </c>
      <c r="B60" s="140">
        <f t="shared" ref="B60" si="45">B17/B81*100</f>
        <v>45.098039215686278</v>
      </c>
      <c r="C60" s="140">
        <f t="shared" ref="C60:N60" si="46">C17/C81*100</f>
        <v>47.706422018348626</v>
      </c>
      <c r="D60" s="140">
        <f t="shared" si="46"/>
        <v>46.956521739130437</v>
      </c>
      <c r="E60" s="140">
        <f t="shared" si="46"/>
        <v>44.354838709677416</v>
      </c>
      <c r="F60" s="140">
        <f t="shared" si="46"/>
        <v>48.888888888888886</v>
      </c>
      <c r="G60" s="140">
        <f t="shared" si="46"/>
        <v>45.967741935483872</v>
      </c>
      <c r="H60" s="140">
        <f t="shared" si="46"/>
        <v>37.704918032786885</v>
      </c>
      <c r="I60" s="140">
        <f t="shared" si="46"/>
        <v>37.313432835820898</v>
      </c>
      <c r="J60" s="140">
        <f t="shared" si="46"/>
        <v>40.845070422535215</v>
      </c>
      <c r="K60" s="140">
        <f t="shared" si="46"/>
        <v>52.317880794701985</v>
      </c>
      <c r="L60" s="140">
        <f t="shared" si="46"/>
        <v>54.109589041095894</v>
      </c>
      <c r="M60" s="140">
        <f t="shared" si="46"/>
        <v>50</v>
      </c>
      <c r="N60" s="192">
        <f t="shared" si="46"/>
        <v>54.268292682926834</v>
      </c>
      <c r="P60" s="10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125"/>
    </row>
    <row r="61" spans="1:28" ht="15" customHeight="1" x14ac:dyDescent="0.2">
      <c r="A61" s="10" t="s">
        <v>14</v>
      </c>
      <c r="B61" s="140">
        <f t="shared" ref="B61" si="47">B18/B82*100</f>
        <v>45.270270270270267</v>
      </c>
      <c r="C61" s="140">
        <f t="shared" ref="C61:N61" si="48">C18/C82*100</f>
        <v>48.170731707317074</v>
      </c>
      <c r="D61" s="140">
        <f t="shared" si="48"/>
        <v>48.148148148148145</v>
      </c>
      <c r="E61" s="140">
        <f t="shared" si="48"/>
        <v>41.071428571428569</v>
      </c>
      <c r="F61" s="140">
        <f t="shared" si="48"/>
        <v>42.105263157894733</v>
      </c>
      <c r="G61" s="140">
        <f t="shared" si="48"/>
        <v>35.502958579881657</v>
      </c>
      <c r="H61" s="140">
        <f t="shared" si="48"/>
        <v>27.84090909090909</v>
      </c>
      <c r="I61" s="140">
        <f t="shared" si="48"/>
        <v>29.545454545454547</v>
      </c>
      <c r="J61" s="140">
        <f t="shared" si="48"/>
        <v>33.009708737864081</v>
      </c>
      <c r="K61" s="140">
        <f t="shared" si="48"/>
        <v>38.349514563106794</v>
      </c>
      <c r="L61" s="140">
        <f t="shared" si="48"/>
        <v>36.633663366336634</v>
      </c>
      <c r="M61" s="140">
        <f t="shared" si="48"/>
        <v>41.148325358851672</v>
      </c>
      <c r="N61" s="192">
        <f t="shared" si="48"/>
        <v>43.867924528301891</v>
      </c>
      <c r="P61" s="10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125"/>
    </row>
    <row r="62" spans="1:28" ht="15" customHeight="1" x14ac:dyDescent="0.2">
      <c r="A62" s="10" t="s">
        <v>15</v>
      </c>
      <c r="B62" s="140">
        <f t="shared" ref="B62" si="49">B19/B83*100</f>
        <v>49</v>
      </c>
      <c r="C62" s="140">
        <f t="shared" ref="C62:N62" si="50">C19/C83*100</f>
        <v>47.136563876651984</v>
      </c>
      <c r="D62" s="140">
        <f t="shared" si="50"/>
        <v>46.808510638297875</v>
      </c>
      <c r="E62" s="140">
        <f t="shared" si="50"/>
        <v>48.214285714285715</v>
      </c>
      <c r="F62" s="140">
        <f t="shared" si="50"/>
        <v>41.201716738197426</v>
      </c>
      <c r="G62" s="140">
        <f t="shared" si="50"/>
        <v>36.324786324786324</v>
      </c>
      <c r="H62" s="140">
        <f t="shared" si="50"/>
        <v>37.104072398190048</v>
      </c>
      <c r="I62" s="140">
        <f t="shared" si="50"/>
        <v>40.725806451612904</v>
      </c>
      <c r="J62" s="140">
        <f t="shared" si="50"/>
        <v>44.534412955465584</v>
      </c>
      <c r="K62" s="140">
        <f t="shared" si="50"/>
        <v>46.18320610687023</v>
      </c>
      <c r="L62" s="140">
        <f t="shared" si="50"/>
        <v>45.895522388059703</v>
      </c>
      <c r="M62" s="140">
        <f t="shared" si="50"/>
        <v>49.264705882352942</v>
      </c>
      <c r="N62" s="192">
        <f t="shared" si="50"/>
        <v>52.877697841726622</v>
      </c>
      <c r="P62" s="10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125"/>
    </row>
    <row r="63" spans="1:28" x14ac:dyDescent="0.2"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</row>
    <row r="64" spans="1:28" x14ac:dyDescent="0.2"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</row>
    <row r="65" spans="1:14" ht="12.75" x14ac:dyDescent="0.2">
      <c r="A65" s="39" t="s">
        <v>109</v>
      </c>
    </row>
    <row r="67" spans="1:14" ht="15" customHeight="1" thickBot="1" x14ac:dyDescent="0.25">
      <c r="A67" s="1" t="s">
        <v>0</v>
      </c>
      <c r="B67" s="2"/>
      <c r="C67" s="2"/>
      <c r="D67" s="2"/>
      <c r="E67" s="2"/>
      <c r="F67" s="2"/>
      <c r="G67" s="2"/>
      <c r="H67" s="2"/>
      <c r="I67" s="2"/>
      <c r="J67" s="3"/>
      <c r="K67" s="2"/>
      <c r="L67" s="10"/>
      <c r="M67" s="10"/>
      <c r="N67" s="10"/>
    </row>
    <row r="68" spans="1:14" ht="15" customHeight="1" thickBot="1" x14ac:dyDescent="0.25">
      <c r="A68" s="129" t="s">
        <v>24</v>
      </c>
      <c r="B68" s="130">
        <v>2010</v>
      </c>
      <c r="C68" s="130">
        <v>2011</v>
      </c>
      <c r="D68" s="130">
        <v>2012</v>
      </c>
      <c r="E68" s="130">
        <v>2013</v>
      </c>
      <c r="F68" s="130">
        <v>2014</v>
      </c>
      <c r="G68" s="130">
        <v>2015</v>
      </c>
      <c r="H68" s="130">
        <v>2016</v>
      </c>
      <c r="I68" s="131">
        <v>2017</v>
      </c>
      <c r="J68" s="131">
        <v>2018</v>
      </c>
      <c r="K68" s="131">
        <v>2019</v>
      </c>
      <c r="L68" s="131">
        <v>2020</v>
      </c>
      <c r="M68" s="131">
        <v>2021</v>
      </c>
      <c r="N68" s="131">
        <v>2022</v>
      </c>
    </row>
    <row r="69" spans="1:14" ht="15" customHeight="1" x14ac:dyDescent="0.2">
      <c r="A69" s="4" t="s">
        <v>1</v>
      </c>
      <c r="B69" s="5">
        <v>2107</v>
      </c>
      <c r="C69" s="5">
        <v>2237</v>
      </c>
      <c r="D69" s="5">
        <v>2312</v>
      </c>
      <c r="E69" s="5">
        <v>2299</v>
      </c>
      <c r="F69" s="5">
        <v>2368</v>
      </c>
      <c r="G69" s="5">
        <v>2387</v>
      </c>
      <c r="H69" s="5">
        <v>2355</v>
      </c>
      <c r="I69" s="6">
        <v>2628</v>
      </c>
      <c r="J69" s="6">
        <v>2614</v>
      </c>
      <c r="K69" s="6">
        <v>2704</v>
      </c>
      <c r="L69" s="6">
        <v>2706</v>
      </c>
      <c r="M69" s="6">
        <v>2831</v>
      </c>
      <c r="N69" s="6">
        <v>2915</v>
      </c>
    </row>
    <row r="70" spans="1:14" ht="15" customHeight="1" x14ac:dyDescent="0.2">
      <c r="A70" s="7" t="s">
        <v>2</v>
      </c>
      <c r="B70" s="8">
        <v>454</v>
      </c>
      <c r="C70" s="8">
        <v>463</v>
      </c>
      <c r="D70" s="8">
        <v>467</v>
      </c>
      <c r="E70" s="8">
        <v>477</v>
      </c>
      <c r="F70" s="8">
        <v>462</v>
      </c>
      <c r="G70" s="8">
        <v>460</v>
      </c>
      <c r="H70" s="8">
        <v>455</v>
      </c>
      <c r="I70" s="9">
        <v>478</v>
      </c>
      <c r="J70" s="9">
        <v>455</v>
      </c>
      <c r="K70" s="9">
        <v>480</v>
      </c>
      <c r="L70" s="9">
        <v>484</v>
      </c>
      <c r="M70" s="9">
        <v>530</v>
      </c>
      <c r="N70" s="9">
        <v>528</v>
      </c>
    </row>
    <row r="71" spans="1:14" ht="15" customHeight="1" x14ac:dyDescent="0.2">
      <c r="A71" s="10" t="s">
        <v>3</v>
      </c>
      <c r="B71" s="8">
        <v>200</v>
      </c>
      <c r="C71" s="8">
        <v>221</v>
      </c>
      <c r="D71" s="8">
        <v>236</v>
      </c>
      <c r="E71" s="8">
        <v>233</v>
      </c>
      <c r="F71" s="8">
        <v>237</v>
      </c>
      <c r="G71" s="8">
        <v>240</v>
      </c>
      <c r="H71" s="8">
        <v>241</v>
      </c>
      <c r="I71" s="9">
        <v>272</v>
      </c>
      <c r="J71" s="9">
        <v>272</v>
      </c>
      <c r="K71" s="9">
        <v>276</v>
      </c>
      <c r="L71" s="9">
        <v>285</v>
      </c>
      <c r="M71" s="9">
        <v>290</v>
      </c>
      <c r="N71" s="9">
        <v>301</v>
      </c>
    </row>
    <row r="72" spans="1:14" ht="15" customHeight="1" x14ac:dyDescent="0.2">
      <c r="A72" s="10" t="s">
        <v>4</v>
      </c>
      <c r="B72" s="8">
        <v>79</v>
      </c>
      <c r="C72" s="8">
        <v>79</v>
      </c>
      <c r="D72" s="8">
        <v>85</v>
      </c>
      <c r="E72" s="8">
        <v>83</v>
      </c>
      <c r="F72" s="8">
        <v>87</v>
      </c>
      <c r="G72" s="8">
        <v>87</v>
      </c>
      <c r="H72" s="8">
        <v>98</v>
      </c>
      <c r="I72" s="9">
        <v>111</v>
      </c>
      <c r="J72" s="9">
        <v>115</v>
      </c>
      <c r="K72" s="9">
        <v>118</v>
      </c>
      <c r="L72" s="9">
        <v>119</v>
      </c>
      <c r="M72" s="9">
        <v>117</v>
      </c>
      <c r="N72" s="9">
        <v>118</v>
      </c>
    </row>
    <row r="73" spans="1:14" ht="15" customHeight="1" x14ac:dyDescent="0.2">
      <c r="A73" s="10" t="s">
        <v>5</v>
      </c>
      <c r="B73" s="8">
        <v>82</v>
      </c>
      <c r="C73" s="8">
        <v>98</v>
      </c>
      <c r="D73" s="8">
        <v>98</v>
      </c>
      <c r="E73" s="8">
        <v>85</v>
      </c>
      <c r="F73" s="8">
        <v>89</v>
      </c>
      <c r="G73" s="8">
        <v>94</v>
      </c>
      <c r="H73" s="8">
        <v>100</v>
      </c>
      <c r="I73" s="9">
        <v>110</v>
      </c>
      <c r="J73" s="9">
        <v>114</v>
      </c>
      <c r="K73" s="9">
        <v>118</v>
      </c>
      <c r="L73" s="9">
        <v>110</v>
      </c>
      <c r="M73" s="9">
        <v>116</v>
      </c>
      <c r="N73" s="9">
        <v>127</v>
      </c>
    </row>
    <row r="74" spans="1:14" ht="15" customHeight="1" x14ac:dyDescent="0.2">
      <c r="A74" s="10" t="s">
        <v>6</v>
      </c>
      <c r="B74" s="8">
        <v>18</v>
      </c>
      <c r="C74" s="8">
        <v>20</v>
      </c>
      <c r="D74" s="8">
        <v>21</v>
      </c>
      <c r="E74" s="8">
        <v>19</v>
      </c>
      <c r="F74" s="8">
        <v>23</v>
      </c>
      <c r="G74" s="8">
        <v>19</v>
      </c>
      <c r="H74" s="8">
        <v>19</v>
      </c>
      <c r="I74" s="9">
        <v>25</v>
      </c>
      <c r="J74" s="9">
        <v>26</v>
      </c>
      <c r="K74" s="9">
        <v>25</v>
      </c>
      <c r="L74" s="9">
        <v>24</v>
      </c>
      <c r="M74" s="9">
        <v>25</v>
      </c>
      <c r="N74" s="9">
        <v>28</v>
      </c>
    </row>
    <row r="75" spans="1:14" ht="15" customHeight="1" x14ac:dyDescent="0.2">
      <c r="A75" s="10" t="s">
        <v>7</v>
      </c>
      <c r="B75" s="8">
        <v>74</v>
      </c>
      <c r="C75" s="8">
        <v>81</v>
      </c>
      <c r="D75" s="8">
        <v>88</v>
      </c>
      <c r="E75" s="8">
        <v>83</v>
      </c>
      <c r="F75" s="8">
        <v>97</v>
      </c>
      <c r="G75" s="8">
        <v>92</v>
      </c>
      <c r="H75" s="8">
        <v>92</v>
      </c>
      <c r="I75" s="9">
        <v>101</v>
      </c>
      <c r="J75" s="9">
        <v>108</v>
      </c>
      <c r="K75" s="9">
        <v>112</v>
      </c>
      <c r="L75" s="9">
        <v>102</v>
      </c>
      <c r="M75" s="9">
        <v>104</v>
      </c>
      <c r="N75" s="9">
        <v>101</v>
      </c>
    </row>
    <row r="76" spans="1:14" ht="15" customHeight="1" x14ac:dyDescent="0.2">
      <c r="A76" s="10" t="s">
        <v>8</v>
      </c>
      <c r="B76" s="8">
        <v>75</v>
      </c>
      <c r="C76" s="8">
        <v>76</v>
      </c>
      <c r="D76" s="8">
        <v>77</v>
      </c>
      <c r="E76" s="8">
        <v>86</v>
      </c>
      <c r="F76" s="8">
        <v>98</v>
      </c>
      <c r="G76" s="8">
        <v>104</v>
      </c>
      <c r="H76" s="8">
        <v>102</v>
      </c>
      <c r="I76" s="9">
        <v>113</v>
      </c>
      <c r="J76" s="9">
        <v>111</v>
      </c>
      <c r="K76" s="9">
        <v>116</v>
      </c>
      <c r="L76" s="9">
        <v>114</v>
      </c>
      <c r="M76" s="9">
        <v>118</v>
      </c>
      <c r="N76" s="9">
        <v>125</v>
      </c>
    </row>
    <row r="77" spans="1:14" ht="15" customHeight="1" x14ac:dyDescent="0.2">
      <c r="A77" s="10" t="s">
        <v>9</v>
      </c>
      <c r="B77" s="8">
        <v>119</v>
      </c>
      <c r="C77" s="8">
        <v>123</v>
      </c>
      <c r="D77" s="8">
        <v>125</v>
      </c>
      <c r="E77" s="8">
        <v>122</v>
      </c>
      <c r="F77" s="8">
        <v>122</v>
      </c>
      <c r="G77" s="8">
        <v>127</v>
      </c>
      <c r="H77" s="8">
        <v>128</v>
      </c>
      <c r="I77" s="9">
        <v>139</v>
      </c>
      <c r="J77" s="9">
        <v>137</v>
      </c>
      <c r="K77" s="9">
        <v>134</v>
      </c>
      <c r="L77" s="9">
        <v>133</v>
      </c>
      <c r="M77" s="9">
        <v>132</v>
      </c>
      <c r="N77" s="9">
        <v>131</v>
      </c>
    </row>
    <row r="78" spans="1:14" ht="15" customHeight="1" x14ac:dyDescent="0.2">
      <c r="A78" s="10" t="s">
        <v>10</v>
      </c>
      <c r="B78" s="8">
        <v>120</v>
      </c>
      <c r="C78" s="8">
        <v>127</v>
      </c>
      <c r="D78" s="8">
        <v>131</v>
      </c>
      <c r="E78" s="8">
        <v>127</v>
      </c>
      <c r="F78" s="8">
        <v>123</v>
      </c>
      <c r="G78" s="8">
        <v>133</v>
      </c>
      <c r="H78" s="8">
        <v>124</v>
      </c>
      <c r="I78" s="9">
        <v>134</v>
      </c>
      <c r="J78" s="9">
        <v>129</v>
      </c>
      <c r="K78" s="9">
        <v>139</v>
      </c>
      <c r="L78" s="9">
        <v>138</v>
      </c>
      <c r="M78" s="9">
        <v>148</v>
      </c>
      <c r="N78" s="9">
        <v>166</v>
      </c>
    </row>
    <row r="79" spans="1:14" ht="15" customHeight="1" x14ac:dyDescent="0.2">
      <c r="A79" s="10" t="s">
        <v>11</v>
      </c>
      <c r="B79" s="8">
        <v>84</v>
      </c>
      <c r="C79" s="8">
        <v>83</v>
      </c>
      <c r="D79" s="8">
        <v>82</v>
      </c>
      <c r="E79" s="8">
        <v>87</v>
      </c>
      <c r="F79" s="8">
        <v>95</v>
      </c>
      <c r="G79" s="8">
        <v>103</v>
      </c>
      <c r="H79" s="8">
        <v>99</v>
      </c>
      <c r="I79" s="9">
        <v>110</v>
      </c>
      <c r="J79" s="9">
        <v>111</v>
      </c>
      <c r="K79" s="9">
        <v>108</v>
      </c>
      <c r="L79" s="9">
        <v>108</v>
      </c>
      <c r="M79" s="9">
        <v>114</v>
      </c>
      <c r="N79" s="9">
        <v>113</v>
      </c>
    </row>
    <row r="80" spans="1:14" ht="15" customHeight="1" x14ac:dyDescent="0.2">
      <c r="A80" s="10" t="s">
        <v>12</v>
      </c>
      <c r="B80" s="8">
        <v>352</v>
      </c>
      <c r="C80" s="8">
        <v>366</v>
      </c>
      <c r="D80" s="8">
        <v>390</v>
      </c>
      <c r="E80" s="8">
        <v>381</v>
      </c>
      <c r="F80" s="8">
        <v>396</v>
      </c>
      <c r="G80" s="8">
        <v>401</v>
      </c>
      <c r="H80" s="8">
        <v>378</v>
      </c>
      <c r="I80" s="9">
        <v>433</v>
      </c>
      <c r="J80" s="9">
        <v>441</v>
      </c>
      <c r="K80" s="9">
        <v>459</v>
      </c>
      <c r="L80" s="9">
        <v>473</v>
      </c>
      <c r="M80" s="9">
        <v>506</v>
      </c>
      <c r="N80" s="9">
        <v>523</v>
      </c>
    </row>
    <row r="81" spans="1:14" ht="15" customHeight="1" x14ac:dyDescent="0.2">
      <c r="A81" s="10" t="s">
        <v>13</v>
      </c>
      <c r="B81" s="8">
        <v>102</v>
      </c>
      <c r="C81" s="8">
        <v>109</v>
      </c>
      <c r="D81" s="8">
        <v>115</v>
      </c>
      <c r="E81" s="8">
        <v>124</v>
      </c>
      <c r="F81" s="8">
        <v>135</v>
      </c>
      <c r="G81" s="8">
        <v>124</v>
      </c>
      <c r="H81" s="8">
        <v>122</v>
      </c>
      <c r="I81" s="9">
        <v>134</v>
      </c>
      <c r="J81" s="9">
        <v>142</v>
      </c>
      <c r="K81" s="9">
        <v>151</v>
      </c>
      <c r="L81" s="9">
        <v>146</v>
      </c>
      <c r="M81" s="9">
        <v>150</v>
      </c>
      <c r="N81" s="9">
        <v>164</v>
      </c>
    </row>
    <row r="82" spans="1:14" ht="15" customHeight="1" x14ac:dyDescent="0.2">
      <c r="A82" s="10" t="s">
        <v>14</v>
      </c>
      <c r="B82" s="8">
        <v>148</v>
      </c>
      <c r="C82" s="8">
        <v>164</v>
      </c>
      <c r="D82" s="8">
        <v>162</v>
      </c>
      <c r="E82" s="8">
        <v>168</v>
      </c>
      <c r="F82" s="8">
        <v>171</v>
      </c>
      <c r="G82" s="8">
        <v>169</v>
      </c>
      <c r="H82" s="8">
        <v>176</v>
      </c>
      <c r="I82" s="9">
        <v>220</v>
      </c>
      <c r="J82" s="9">
        <v>206</v>
      </c>
      <c r="K82" s="9">
        <v>206</v>
      </c>
      <c r="L82" s="9">
        <v>202</v>
      </c>
      <c r="M82" s="9">
        <v>209</v>
      </c>
      <c r="N82" s="9">
        <v>212</v>
      </c>
    </row>
    <row r="83" spans="1:14" ht="15" customHeight="1" x14ac:dyDescent="0.2">
      <c r="A83" s="10" t="s">
        <v>15</v>
      </c>
      <c r="B83" s="8">
        <v>200</v>
      </c>
      <c r="C83" s="8">
        <v>227</v>
      </c>
      <c r="D83" s="8">
        <v>235</v>
      </c>
      <c r="E83" s="8">
        <v>224</v>
      </c>
      <c r="F83" s="8">
        <v>233</v>
      </c>
      <c r="G83" s="8">
        <v>234</v>
      </c>
      <c r="H83" s="8">
        <v>221</v>
      </c>
      <c r="I83" s="9">
        <v>248</v>
      </c>
      <c r="J83" s="9">
        <v>247</v>
      </c>
      <c r="K83" s="9">
        <v>262</v>
      </c>
      <c r="L83" s="9">
        <v>268</v>
      </c>
      <c r="M83" s="9">
        <v>272</v>
      </c>
      <c r="N83" s="9">
        <v>278</v>
      </c>
    </row>
  </sheetData>
  <mergeCells count="10">
    <mergeCell ref="A21:L21"/>
    <mergeCell ref="P2:Q3"/>
    <mergeCell ref="S2:U2"/>
    <mergeCell ref="W2:Y2"/>
    <mergeCell ref="S3:S4"/>
    <mergeCell ref="T3:T4"/>
    <mergeCell ref="U3:U4"/>
    <mergeCell ref="W3:W4"/>
    <mergeCell ref="X3:X4"/>
    <mergeCell ref="Y3:Y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69"/>
  <sheetViews>
    <sheetView workbookViewId="0"/>
  </sheetViews>
  <sheetFormatPr defaultRowHeight="12" x14ac:dyDescent="0.2"/>
  <cols>
    <col min="1" max="1" width="1.7109375" style="171" customWidth="1"/>
    <col min="2" max="2" width="18.140625" style="171" customWidth="1"/>
    <col min="3" max="3" width="95.140625" style="171" customWidth="1"/>
    <col min="4" max="16384" width="9.140625" style="171"/>
  </cols>
  <sheetData>
    <row r="1" spans="2:5" ht="15" customHeight="1" x14ac:dyDescent="0.25">
      <c r="B1" s="170" t="s">
        <v>674</v>
      </c>
      <c r="C1" s="170" t="s">
        <v>712</v>
      </c>
      <c r="E1" s="61" t="s">
        <v>49</v>
      </c>
    </row>
    <row r="2" spans="2:5" ht="7.5" customHeight="1" x14ac:dyDescent="0.2">
      <c r="B2" s="172"/>
      <c r="C2" s="172"/>
    </row>
    <row r="3" spans="2:5" ht="64.5" customHeight="1" x14ac:dyDescent="0.2">
      <c r="B3" s="170" t="s">
        <v>675</v>
      </c>
      <c r="C3" s="173" t="s">
        <v>713</v>
      </c>
    </row>
    <row r="4" spans="2:5" ht="33" customHeight="1" x14ac:dyDescent="0.2">
      <c r="C4" s="174" t="s">
        <v>714</v>
      </c>
    </row>
    <row r="5" spans="2:5" ht="310.5" customHeight="1" x14ac:dyDescent="0.2">
      <c r="C5" s="173" t="s">
        <v>715</v>
      </c>
    </row>
    <row r="6" spans="2:5" ht="7.5" customHeight="1" x14ac:dyDescent="0.2">
      <c r="B6" s="172"/>
      <c r="C6" s="172"/>
    </row>
    <row r="7" spans="2:5" ht="42.75" customHeight="1" x14ac:dyDescent="0.2">
      <c r="B7" s="175" t="s">
        <v>676</v>
      </c>
      <c r="C7" s="176" t="s">
        <v>716</v>
      </c>
    </row>
    <row r="8" spans="2:5" ht="16.5" customHeight="1" x14ac:dyDescent="0.2">
      <c r="B8" s="175"/>
      <c r="C8" s="174"/>
    </row>
    <row r="9" spans="2:5" ht="7.5" customHeight="1" x14ac:dyDescent="0.2">
      <c r="B9" s="172"/>
      <c r="C9" s="172"/>
    </row>
    <row r="10" spans="2:5" ht="109.5" customHeight="1" x14ac:dyDescent="0.2">
      <c r="B10" s="170" t="s">
        <v>693</v>
      </c>
      <c r="C10" s="178" t="s">
        <v>717</v>
      </c>
    </row>
    <row r="11" spans="2:5" ht="7.5" customHeight="1" x14ac:dyDescent="0.2">
      <c r="B11" s="172"/>
      <c r="C11" s="172"/>
    </row>
    <row r="12" spans="2:5" ht="15.75" customHeight="1" x14ac:dyDescent="0.2">
      <c r="B12" s="179" t="s">
        <v>694</v>
      </c>
      <c r="C12" s="181" t="s">
        <v>695</v>
      </c>
    </row>
    <row r="13" spans="2:5" ht="7.5" customHeight="1" x14ac:dyDescent="0.2">
      <c r="B13" s="172"/>
      <c r="C13" s="172"/>
    </row>
    <row r="14" spans="2:5" ht="15" customHeight="1" x14ac:dyDescent="0.2">
      <c r="B14" s="179" t="s">
        <v>696</v>
      </c>
      <c r="C14" s="181" t="s">
        <v>697</v>
      </c>
    </row>
    <row r="15" spans="2:5" ht="7.5" customHeight="1" x14ac:dyDescent="0.2">
      <c r="B15" s="172"/>
      <c r="C15" s="172"/>
    </row>
    <row r="16" spans="2:5" ht="15.75" customHeight="1" x14ac:dyDescent="0.2">
      <c r="B16" s="179" t="s">
        <v>698</v>
      </c>
      <c r="C16" s="179" t="s">
        <v>831</v>
      </c>
    </row>
    <row r="17" spans="2:3" ht="7.5" customHeight="1" x14ac:dyDescent="0.2">
      <c r="B17" s="172"/>
      <c r="C17" s="172"/>
    </row>
    <row r="18" spans="2:3" ht="113.25" customHeight="1" x14ac:dyDescent="0.2">
      <c r="B18" s="170" t="s">
        <v>677</v>
      </c>
      <c r="C18" s="178" t="s">
        <v>718</v>
      </c>
    </row>
    <row r="19" spans="2:3" ht="7.5" customHeight="1" x14ac:dyDescent="0.2">
      <c r="B19" s="172"/>
      <c r="C19" s="172"/>
    </row>
    <row r="20" spans="2:3" x14ac:dyDescent="0.2">
      <c r="B20" s="179" t="s">
        <v>678</v>
      </c>
      <c r="C20" s="179" t="s">
        <v>679</v>
      </c>
    </row>
    <row r="21" spans="2:3" x14ac:dyDescent="0.2">
      <c r="C21" s="180" t="s">
        <v>832</v>
      </c>
    </row>
    <row r="22" spans="2:3" ht="7.5" customHeight="1" x14ac:dyDescent="0.2">
      <c r="C22" s="180"/>
    </row>
    <row r="23" spans="2:3" ht="15" customHeight="1" x14ac:dyDescent="0.2">
      <c r="C23" s="179" t="s">
        <v>680</v>
      </c>
    </row>
    <row r="24" spans="2:3" ht="15" customHeight="1" x14ac:dyDescent="0.2">
      <c r="C24" s="180" t="s">
        <v>681</v>
      </c>
    </row>
    <row r="25" spans="2:3" ht="7.5" customHeight="1" x14ac:dyDescent="0.2">
      <c r="B25" s="172"/>
      <c r="C25" s="172"/>
    </row>
    <row r="26" spans="2:3" ht="15.75" customHeight="1" x14ac:dyDescent="0.2">
      <c r="B26" s="179" t="s">
        <v>685</v>
      </c>
      <c r="C26" s="179" t="s">
        <v>699</v>
      </c>
    </row>
    <row r="27" spans="2:3" ht="7.5" customHeight="1" x14ac:dyDescent="0.2">
      <c r="B27" s="172"/>
      <c r="C27" s="172"/>
    </row>
    <row r="28" spans="2:3" ht="15.75" customHeight="1" x14ac:dyDescent="0.2">
      <c r="B28" s="179" t="s">
        <v>700</v>
      </c>
      <c r="C28" s="179" t="s">
        <v>833</v>
      </c>
    </row>
    <row r="29" spans="2:3" ht="12" customHeight="1" x14ac:dyDescent="0.2">
      <c r="B29" s="172"/>
      <c r="C29" s="180" t="s">
        <v>834</v>
      </c>
    </row>
    <row r="30" spans="2:3" ht="7.5" customHeight="1" x14ac:dyDescent="0.2">
      <c r="B30" s="172"/>
      <c r="C30" s="172"/>
    </row>
    <row r="31" spans="2:3" ht="22.5" customHeight="1" x14ac:dyDescent="0.2">
      <c r="B31" s="179"/>
      <c r="C31" s="181" t="s">
        <v>701</v>
      </c>
    </row>
    <row r="32" spans="2:3" ht="12" customHeight="1" x14ac:dyDescent="0.2">
      <c r="B32" s="172"/>
      <c r="C32" s="180" t="s">
        <v>686</v>
      </c>
    </row>
    <row r="33" spans="2:3" ht="7.5" customHeight="1" x14ac:dyDescent="0.2">
      <c r="B33" s="172"/>
      <c r="C33" s="172"/>
    </row>
    <row r="34" spans="2:3" ht="25.5" customHeight="1" x14ac:dyDescent="0.2">
      <c r="B34" s="179"/>
      <c r="C34" s="181" t="s">
        <v>688</v>
      </c>
    </row>
    <row r="35" spans="2:3" ht="12" customHeight="1" x14ac:dyDescent="0.2">
      <c r="B35" s="172"/>
      <c r="C35" s="180" t="s">
        <v>689</v>
      </c>
    </row>
    <row r="36" spans="2:3" ht="7.5" customHeight="1" x14ac:dyDescent="0.2"/>
    <row r="37" spans="2:3" x14ac:dyDescent="0.2">
      <c r="B37" s="181" t="s">
        <v>702</v>
      </c>
      <c r="C37" s="179" t="s">
        <v>833</v>
      </c>
    </row>
    <row r="38" spans="2:3" x14ac:dyDescent="0.2">
      <c r="C38" s="180" t="s">
        <v>834</v>
      </c>
    </row>
    <row r="39" spans="2:3" ht="7.5" customHeight="1" x14ac:dyDescent="0.2">
      <c r="C39" s="180"/>
    </row>
    <row r="40" spans="2:3" ht="15" customHeight="1" x14ac:dyDescent="0.2">
      <c r="C40" s="179" t="s">
        <v>682</v>
      </c>
    </row>
    <row r="41" spans="2:3" ht="15" customHeight="1" x14ac:dyDescent="0.2">
      <c r="C41" s="180" t="s">
        <v>683</v>
      </c>
    </row>
    <row r="42" spans="2:3" ht="7.5" customHeight="1" x14ac:dyDescent="0.2">
      <c r="C42" s="180"/>
    </row>
    <row r="43" spans="2:3" ht="15.75" customHeight="1" x14ac:dyDescent="0.2">
      <c r="C43" s="179" t="s">
        <v>684</v>
      </c>
    </row>
    <row r="44" spans="2:3" ht="15.75" customHeight="1" x14ac:dyDescent="0.2">
      <c r="C44" s="179" t="s">
        <v>906</v>
      </c>
    </row>
    <row r="45" spans="2:3" ht="15.75" customHeight="1" x14ac:dyDescent="0.2">
      <c r="C45" s="180" t="s">
        <v>907</v>
      </c>
    </row>
    <row r="46" spans="2:3" ht="11.25" customHeight="1" x14ac:dyDescent="0.2">
      <c r="C46" s="179"/>
    </row>
    <row r="47" spans="2:3" ht="15.75" customHeight="1" x14ac:dyDescent="0.2">
      <c r="C47" s="179" t="s">
        <v>835</v>
      </c>
    </row>
    <row r="48" spans="2:3" ht="15.75" customHeight="1" x14ac:dyDescent="0.2">
      <c r="C48" s="180" t="s">
        <v>836</v>
      </c>
    </row>
    <row r="49" spans="2:3" ht="7.5" customHeight="1" x14ac:dyDescent="0.2">
      <c r="C49" s="180"/>
    </row>
    <row r="50" spans="2:3" ht="15.75" customHeight="1" x14ac:dyDescent="0.2">
      <c r="C50" s="179" t="s">
        <v>720</v>
      </c>
    </row>
    <row r="51" spans="2:3" ht="15.75" customHeight="1" x14ac:dyDescent="0.2">
      <c r="C51" s="180" t="s">
        <v>721</v>
      </c>
    </row>
    <row r="52" spans="2:3" ht="7.5" customHeight="1" x14ac:dyDescent="0.2">
      <c r="C52" s="179"/>
    </row>
    <row r="53" spans="2:3" ht="15" customHeight="1" x14ac:dyDescent="0.2">
      <c r="B53" s="179" t="s">
        <v>690</v>
      </c>
      <c r="C53" s="182" t="s">
        <v>687</v>
      </c>
    </row>
    <row r="54" spans="2:3" ht="15" customHeight="1" x14ac:dyDescent="0.2">
      <c r="C54" s="180" t="s">
        <v>837</v>
      </c>
    </row>
    <row r="55" spans="2:3" ht="7.5" customHeight="1" x14ac:dyDescent="0.2"/>
    <row r="56" spans="2:3" ht="15" customHeight="1" x14ac:dyDescent="0.2">
      <c r="C56" s="179" t="s">
        <v>691</v>
      </c>
    </row>
    <row r="57" spans="2:3" ht="15" customHeight="1" x14ac:dyDescent="0.2">
      <c r="C57" s="183" t="s">
        <v>703</v>
      </c>
    </row>
    <row r="58" spans="2:3" ht="15" customHeight="1" x14ac:dyDescent="0.2">
      <c r="C58" s="183" t="s">
        <v>704</v>
      </c>
    </row>
    <row r="59" spans="2:3" ht="12.75" x14ac:dyDescent="0.2">
      <c r="C59" s="150"/>
    </row>
    <row r="60" spans="2:3" ht="15" customHeight="1" x14ac:dyDescent="0.2">
      <c r="C60" s="184" t="s">
        <v>692</v>
      </c>
    </row>
    <row r="61" spans="2:3" ht="15" customHeight="1" x14ac:dyDescent="0.2">
      <c r="C61" s="183" t="s">
        <v>705</v>
      </c>
    </row>
    <row r="62" spans="2:3" ht="7.5" customHeight="1" x14ac:dyDescent="0.2"/>
    <row r="63" spans="2:3" ht="15" customHeight="1" x14ac:dyDescent="0.2">
      <c r="C63" s="179" t="s">
        <v>682</v>
      </c>
    </row>
    <row r="64" spans="2:3" ht="15" customHeight="1" x14ac:dyDescent="0.2">
      <c r="C64" s="180" t="s">
        <v>683</v>
      </c>
    </row>
    <row r="65" spans="2:3" ht="27" customHeight="1" x14ac:dyDescent="0.2">
      <c r="C65" s="185" t="s">
        <v>719</v>
      </c>
    </row>
    <row r="66" spans="2:3" ht="15" customHeight="1" x14ac:dyDescent="0.2">
      <c r="C66" s="180"/>
    </row>
    <row r="68" spans="2:3" ht="27" customHeight="1" x14ac:dyDescent="0.2">
      <c r="B68" s="170" t="s">
        <v>724</v>
      </c>
      <c r="C68" s="176" t="s">
        <v>732</v>
      </c>
    </row>
    <row r="69" spans="2:3" ht="207" customHeight="1" x14ac:dyDescent="0.2">
      <c r="B69" s="170"/>
      <c r="C69" s="175" t="s">
        <v>725</v>
      </c>
    </row>
  </sheetData>
  <hyperlinks>
    <hyperlink ref="C41" r:id="rId1"/>
    <hyperlink ref="C32" r:id="rId2"/>
    <hyperlink ref="C35" r:id="rId3"/>
    <hyperlink ref="C24" r:id="rId4"/>
    <hyperlink ref="C58" r:id="rId5"/>
    <hyperlink ref="C61" r:id="rId6"/>
    <hyperlink ref="C57" r:id="rId7"/>
    <hyperlink ref="C64" r:id="rId8"/>
    <hyperlink ref="C51" r:id="rId9"/>
    <hyperlink ref="E1" location="OBSAH!A1" display="Obsah"/>
    <hyperlink ref="C21" r:id="rId10"/>
    <hyperlink ref="C29" r:id="rId11"/>
    <hyperlink ref="C38" r:id="rId12"/>
    <hyperlink ref="C48" r:id="rId13"/>
    <hyperlink ref="C54" r:id="rId14"/>
    <hyperlink ref="C45" r:id="rId15"/>
  </hyperlinks>
  <pageMargins left="0.7" right="0.7" top="0.78740157499999996" bottom="0.78740157499999996" header="0.3" footer="0.3"/>
  <pageSetup paperSize="9" orientation="portrait"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.7109375" style="38" customWidth="1"/>
    <col min="32" max="16384" width="9.140625" style="38"/>
  </cols>
  <sheetData>
    <row r="1" spans="1:32" s="40" customFormat="1" ht="18.75" customHeight="1" x14ac:dyDescent="0.25">
      <c r="A1" s="39" t="s">
        <v>751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538</v>
      </c>
      <c r="U4" s="213"/>
      <c r="V4" s="213"/>
      <c r="W4" s="213"/>
      <c r="X4" s="213"/>
      <c r="Y4" s="216"/>
      <c r="Z4" s="212" t="s">
        <v>539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49">
        <v>2018</v>
      </c>
      <c r="D5" s="149">
        <v>2019</v>
      </c>
      <c r="E5" s="160">
        <v>2020</v>
      </c>
      <c r="F5" s="187">
        <v>2021</v>
      </c>
      <c r="G5" s="160">
        <v>2022</v>
      </c>
      <c r="H5" s="96">
        <v>2017</v>
      </c>
      <c r="I5" s="149">
        <v>2018</v>
      </c>
      <c r="J5" s="149">
        <v>2019</v>
      </c>
      <c r="K5" s="160">
        <v>2020</v>
      </c>
      <c r="L5" s="187">
        <v>2021</v>
      </c>
      <c r="M5" s="160">
        <v>2022</v>
      </c>
      <c r="N5" s="96">
        <v>2017</v>
      </c>
      <c r="O5" s="149">
        <v>2018</v>
      </c>
      <c r="P5" s="149">
        <v>2019</v>
      </c>
      <c r="Q5" s="160">
        <v>2020</v>
      </c>
      <c r="R5" s="187">
        <v>2021</v>
      </c>
      <c r="S5" s="160">
        <v>2022</v>
      </c>
      <c r="T5" s="96">
        <v>2017</v>
      </c>
      <c r="U5" s="160">
        <v>2018</v>
      </c>
      <c r="V5" s="160">
        <v>2019</v>
      </c>
      <c r="W5" s="160">
        <v>2020</v>
      </c>
      <c r="X5" s="187">
        <v>2021</v>
      </c>
      <c r="Y5" s="160">
        <v>2022</v>
      </c>
      <c r="Z5" s="93">
        <v>2017</v>
      </c>
      <c r="AA5" s="149">
        <v>2018</v>
      </c>
      <c r="AB5" s="149">
        <v>2019</v>
      </c>
      <c r="AC5" s="160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1069</v>
      </c>
      <c r="C6" s="5">
        <v>1172</v>
      </c>
      <c r="D6" s="5">
        <v>1314</v>
      </c>
      <c r="E6" s="5">
        <v>1323</v>
      </c>
      <c r="F6" s="5">
        <v>1419</v>
      </c>
      <c r="G6" s="5">
        <v>1497</v>
      </c>
      <c r="H6" s="98">
        <v>461</v>
      </c>
      <c r="I6" s="5">
        <v>432</v>
      </c>
      <c r="J6" s="5">
        <v>492</v>
      </c>
      <c r="K6" s="5">
        <v>503</v>
      </c>
      <c r="L6" s="5">
        <v>461</v>
      </c>
      <c r="M6" s="5">
        <v>498</v>
      </c>
      <c r="N6" s="98">
        <v>533</v>
      </c>
      <c r="O6" s="5">
        <v>634</v>
      </c>
      <c r="P6" s="5">
        <v>711</v>
      </c>
      <c r="Q6" s="5">
        <v>711</v>
      </c>
      <c r="R6" s="5">
        <v>845</v>
      </c>
      <c r="S6" s="5">
        <v>869</v>
      </c>
      <c r="T6" s="98">
        <v>61</v>
      </c>
      <c r="U6" s="5">
        <v>89</v>
      </c>
      <c r="V6" s="5">
        <v>96</v>
      </c>
      <c r="W6" s="5">
        <v>94</v>
      </c>
      <c r="X6" s="6">
        <v>102</v>
      </c>
      <c r="Y6" s="99">
        <v>118</v>
      </c>
      <c r="Z6" s="94">
        <v>14</v>
      </c>
      <c r="AA6" s="6">
        <v>17</v>
      </c>
      <c r="AB6" s="6">
        <v>15</v>
      </c>
      <c r="AC6" s="6">
        <v>15</v>
      </c>
      <c r="AD6" s="6">
        <v>11</v>
      </c>
      <c r="AE6" s="6">
        <v>12</v>
      </c>
    </row>
    <row r="7" spans="1:32" ht="15" customHeight="1" x14ac:dyDescent="0.2">
      <c r="A7" s="7" t="s">
        <v>2</v>
      </c>
      <c r="B7" s="100">
        <v>190</v>
      </c>
      <c r="C7" s="8">
        <v>197</v>
      </c>
      <c r="D7" s="8">
        <v>232</v>
      </c>
      <c r="E7" s="8">
        <v>237</v>
      </c>
      <c r="F7" s="8">
        <v>273</v>
      </c>
      <c r="G7" s="8">
        <v>259</v>
      </c>
      <c r="H7" s="100">
        <v>87</v>
      </c>
      <c r="I7" s="8">
        <v>73</v>
      </c>
      <c r="J7" s="8">
        <v>85</v>
      </c>
      <c r="K7" s="8">
        <v>84</v>
      </c>
      <c r="L7" s="8">
        <v>96</v>
      </c>
      <c r="M7" s="8">
        <v>112</v>
      </c>
      <c r="N7" s="100">
        <v>90</v>
      </c>
      <c r="O7" s="8">
        <v>102</v>
      </c>
      <c r="P7" s="8">
        <v>126</v>
      </c>
      <c r="Q7" s="8">
        <v>135</v>
      </c>
      <c r="R7" s="8">
        <v>155</v>
      </c>
      <c r="S7" s="8">
        <v>125</v>
      </c>
      <c r="T7" s="100">
        <v>11</v>
      </c>
      <c r="U7" s="8">
        <v>20</v>
      </c>
      <c r="V7" s="8">
        <v>18</v>
      </c>
      <c r="W7" s="8">
        <v>15</v>
      </c>
      <c r="X7" s="9">
        <v>19</v>
      </c>
      <c r="Y7" s="101">
        <v>20</v>
      </c>
      <c r="Z7" s="95">
        <v>2</v>
      </c>
      <c r="AA7" s="9">
        <v>2</v>
      </c>
      <c r="AB7" s="9">
        <v>3</v>
      </c>
      <c r="AC7" s="9">
        <v>3</v>
      </c>
      <c r="AD7" s="9">
        <v>3</v>
      </c>
      <c r="AE7" s="9">
        <v>2</v>
      </c>
    </row>
    <row r="8" spans="1:32" ht="15" customHeight="1" x14ac:dyDescent="0.2">
      <c r="A8" s="10" t="s">
        <v>3</v>
      </c>
      <c r="B8" s="100">
        <v>114</v>
      </c>
      <c r="C8" s="8">
        <v>123</v>
      </c>
      <c r="D8" s="8">
        <v>133</v>
      </c>
      <c r="E8" s="8">
        <v>142</v>
      </c>
      <c r="F8" s="8">
        <v>145</v>
      </c>
      <c r="G8" s="8">
        <v>171</v>
      </c>
      <c r="H8" s="100">
        <v>46</v>
      </c>
      <c r="I8" s="8">
        <v>42</v>
      </c>
      <c r="J8" s="8">
        <v>45</v>
      </c>
      <c r="K8" s="8">
        <v>53</v>
      </c>
      <c r="L8" s="8">
        <v>50</v>
      </c>
      <c r="M8" s="8">
        <v>55</v>
      </c>
      <c r="N8" s="100">
        <v>62</v>
      </c>
      <c r="O8" s="8">
        <v>73</v>
      </c>
      <c r="P8" s="8">
        <v>81</v>
      </c>
      <c r="Q8" s="8">
        <v>75</v>
      </c>
      <c r="R8" s="8">
        <v>79</v>
      </c>
      <c r="S8" s="8">
        <v>96</v>
      </c>
      <c r="T8" s="100">
        <v>4</v>
      </c>
      <c r="U8" s="8">
        <v>5</v>
      </c>
      <c r="V8" s="8">
        <v>5</v>
      </c>
      <c r="W8" s="8">
        <v>12</v>
      </c>
      <c r="X8" s="9">
        <v>14</v>
      </c>
      <c r="Y8" s="101">
        <v>18</v>
      </c>
      <c r="Z8" s="95">
        <v>2</v>
      </c>
      <c r="AA8" s="9">
        <v>3</v>
      </c>
      <c r="AB8" s="9">
        <v>2</v>
      </c>
      <c r="AC8" s="9">
        <v>2</v>
      </c>
      <c r="AD8" s="9">
        <v>2</v>
      </c>
      <c r="AE8" s="9">
        <v>2</v>
      </c>
    </row>
    <row r="9" spans="1:32" ht="15" customHeight="1" x14ac:dyDescent="0.2">
      <c r="A9" s="10" t="s">
        <v>4</v>
      </c>
      <c r="B9" s="100">
        <v>50</v>
      </c>
      <c r="C9" s="8">
        <v>56</v>
      </c>
      <c r="D9" s="8">
        <v>58</v>
      </c>
      <c r="E9" s="8">
        <v>54</v>
      </c>
      <c r="F9" s="8">
        <v>59</v>
      </c>
      <c r="G9" s="8">
        <v>60</v>
      </c>
      <c r="H9" s="100">
        <v>25</v>
      </c>
      <c r="I9" s="8">
        <v>25</v>
      </c>
      <c r="J9" s="8">
        <v>25</v>
      </c>
      <c r="K9" s="8">
        <v>19</v>
      </c>
      <c r="L9" s="8">
        <v>23</v>
      </c>
      <c r="M9" s="8">
        <v>21</v>
      </c>
      <c r="N9" s="100">
        <v>24</v>
      </c>
      <c r="O9" s="8">
        <v>27</v>
      </c>
      <c r="P9" s="8">
        <v>28</v>
      </c>
      <c r="Q9" s="8">
        <v>33</v>
      </c>
      <c r="R9" s="8">
        <v>33</v>
      </c>
      <c r="S9" s="8">
        <v>37</v>
      </c>
      <c r="T9" s="100">
        <v>1</v>
      </c>
      <c r="U9" s="8">
        <v>4</v>
      </c>
      <c r="V9" s="8">
        <v>5</v>
      </c>
      <c r="W9" s="8">
        <v>2</v>
      </c>
      <c r="X9" s="9">
        <v>3</v>
      </c>
      <c r="Y9" s="101">
        <v>2</v>
      </c>
      <c r="Z9" s="95" t="s">
        <v>64</v>
      </c>
      <c r="AA9" s="9" t="s">
        <v>64</v>
      </c>
      <c r="AB9" s="9" t="s">
        <v>64</v>
      </c>
      <c r="AC9" s="9" t="s">
        <v>64</v>
      </c>
      <c r="AD9" s="9" t="s">
        <v>64</v>
      </c>
      <c r="AE9" s="9"/>
    </row>
    <row r="10" spans="1:32" ht="15" customHeight="1" x14ac:dyDescent="0.2">
      <c r="A10" s="10" t="s">
        <v>5</v>
      </c>
      <c r="B10" s="100">
        <v>49</v>
      </c>
      <c r="C10" s="8">
        <v>55</v>
      </c>
      <c r="D10" s="8">
        <v>58</v>
      </c>
      <c r="E10" s="8">
        <v>55</v>
      </c>
      <c r="F10" s="8">
        <v>61</v>
      </c>
      <c r="G10" s="8">
        <v>66</v>
      </c>
      <c r="H10" s="100">
        <v>22</v>
      </c>
      <c r="I10" s="8">
        <v>18</v>
      </c>
      <c r="J10" s="8">
        <v>20</v>
      </c>
      <c r="K10" s="8">
        <v>27</v>
      </c>
      <c r="L10" s="8">
        <v>19</v>
      </c>
      <c r="M10" s="8">
        <v>21</v>
      </c>
      <c r="N10" s="100">
        <v>25</v>
      </c>
      <c r="O10" s="8">
        <v>31</v>
      </c>
      <c r="P10" s="8">
        <v>33</v>
      </c>
      <c r="Q10" s="8">
        <v>23</v>
      </c>
      <c r="R10" s="8">
        <v>39</v>
      </c>
      <c r="S10" s="8">
        <v>39</v>
      </c>
      <c r="T10" s="100">
        <v>1</v>
      </c>
      <c r="U10" s="8">
        <v>3</v>
      </c>
      <c r="V10" s="8">
        <v>4</v>
      </c>
      <c r="W10" s="8">
        <v>4</v>
      </c>
      <c r="X10" s="9">
        <v>2</v>
      </c>
      <c r="Y10" s="101">
        <v>5</v>
      </c>
      <c r="Z10" s="95">
        <v>1</v>
      </c>
      <c r="AA10" s="9">
        <v>3</v>
      </c>
      <c r="AB10" s="9">
        <v>1</v>
      </c>
      <c r="AC10" s="9">
        <v>1</v>
      </c>
      <c r="AD10" s="9">
        <v>1</v>
      </c>
      <c r="AE10" s="9">
        <v>1</v>
      </c>
    </row>
    <row r="11" spans="1:32" ht="15" customHeight="1" x14ac:dyDescent="0.2">
      <c r="A11" s="10" t="s">
        <v>6</v>
      </c>
      <c r="B11" s="100">
        <v>8</v>
      </c>
      <c r="C11" s="8">
        <v>13</v>
      </c>
      <c r="D11" s="8">
        <v>13</v>
      </c>
      <c r="E11" s="8">
        <v>9</v>
      </c>
      <c r="F11" s="8">
        <v>12</v>
      </c>
      <c r="G11" s="8">
        <v>17</v>
      </c>
      <c r="H11" s="100">
        <v>4</v>
      </c>
      <c r="I11" s="8">
        <v>7</v>
      </c>
      <c r="J11" s="8">
        <v>7</v>
      </c>
      <c r="K11" s="8">
        <v>4</v>
      </c>
      <c r="L11" s="8">
        <v>6</v>
      </c>
      <c r="M11" s="8">
        <v>9</v>
      </c>
      <c r="N11" s="100">
        <v>4</v>
      </c>
      <c r="O11" s="8">
        <v>5</v>
      </c>
      <c r="P11" s="8">
        <v>5</v>
      </c>
      <c r="Q11" s="8">
        <v>5</v>
      </c>
      <c r="R11" s="8">
        <v>5</v>
      </c>
      <c r="S11" s="8">
        <v>7</v>
      </c>
      <c r="T11" s="100" t="s">
        <v>64</v>
      </c>
      <c r="U11" s="8">
        <v>1</v>
      </c>
      <c r="V11" s="8">
        <v>1</v>
      </c>
      <c r="W11" s="8" t="s">
        <v>64</v>
      </c>
      <c r="X11" s="9">
        <v>1</v>
      </c>
      <c r="Y11" s="101">
        <v>1</v>
      </c>
      <c r="Z11" s="95" t="s">
        <v>64</v>
      </c>
      <c r="AA11" s="9" t="s">
        <v>64</v>
      </c>
      <c r="AB11" s="9" t="s">
        <v>64</v>
      </c>
      <c r="AC11" s="9" t="s">
        <v>64</v>
      </c>
      <c r="AD11" s="9" t="s">
        <v>64</v>
      </c>
      <c r="AE11" s="9"/>
    </row>
    <row r="12" spans="1:32" ht="15" customHeight="1" x14ac:dyDescent="0.2">
      <c r="A12" s="10" t="s">
        <v>7</v>
      </c>
      <c r="B12" s="100">
        <v>40</v>
      </c>
      <c r="C12" s="8">
        <v>48</v>
      </c>
      <c r="D12" s="8">
        <v>50</v>
      </c>
      <c r="E12" s="8">
        <v>50</v>
      </c>
      <c r="F12" s="8">
        <v>54</v>
      </c>
      <c r="G12" s="8">
        <v>54</v>
      </c>
      <c r="H12" s="100">
        <v>19</v>
      </c>
      <c r="I12" s="8">
        <v>21</v>
      </c>
      <c r="J12" s="8">
        <v>28</v>
      </c>
      <c r="K12" s="8">
        <v>19</v>
      </c>
      <c r="L12" s="8">
        <v>16</v>
      </c>
      <c r="M12" s="8">
        <v>17</v>
      </c>
      <c r="N12" s="100">
        <v>18</v>
      </c>
      <c r="O12" s="8">
        <v>23</v>
      </c>
      <c r="P12" s="8">
        <v>20</v>
      </c>
      <c r="Q12" s="8">
        <v>27</v>
      </c>
      <c r="R12" s="8">
        <v>36</v>
      </c>
      <c r="S12" s="8">
        <v>33</v>
      </c>
      <c r="T12" s="100">
        <v>2</v>
      </c>
      <c r="U12" s="8">
        <v>3</v>
      </c>
      <c r="V12" s="8">
        <v>1</v>
      </c>
      <c r="W12" s="8">
        <v>3</v>
      </c>
      <c r="X12" s="9">
        <v>1</v>
      </c>
      <c r="Y12" s="101">
        <v>3</v>
      </c>
      <c r="Z12" s="95">
        <v>1</v>
      </c>
      <c r="AA12" s="9">
        <v>1</v>
      </c>
      <c r="AB12" s="9">
        <v>1</v>
      </c>
      <c r="AC12" s="9">
        <v>1</v>
      </c>
      <c r="AD12" s="9">
        <v>1</v>
      </c>
      <c r="AE12" s="9">
        <v>1</v>
      </c>
    </row>
    <row r="13" spans="1:32" ht="15" customHeight="1" x14ac:dyDescent="0.2">
      <c r="A13" s="10" t="s">
        <v>8</v>
      </c>
      <c r="B13" s="100">
        <v>42</v>
      </c>
      <c r="C13" s="8">
        <v>42</v>
      </c>
      <c r="D13" s="8">
        <v>49</v>
      </c>
      <c r="E13" s="8">
        <v>49</v>
      </c>
      <c r="F13" s="8">
        <v>45</v>
      </c>
      <c r="G13" s="8">
        <v>52</v>
      </c>
      <c r="H13" s="100">
        <v>20</v>
      </c>
      <c r="I13" s="8">
        <v>16</v>
      </c>
      <c r="J13" s="8">
        <v>18</v>
      </c>
      <c r="K13" s="8">
        <v>16</v>
      </c>
      <c r="L13" s="8">
        <v>18</v>
      </c>
      <c r="M13" s="8">
        <v>23</v>
      </c>
      <c r="N13" s="100">
        <v>18</v>
      </c>
      <c r="O13" s="8">
        <v>20</v>
      </c>
      <c r="P13" s="8">
        <v>26</v>
      </c>
      <c r="Q13" s="8">
        <v>27</v>
      </c>
      <c r="R13" s="8">
        <v>21</v>
      </c>
      <c r="S13" s="8">
        <v>24</v>
      </c>
      <c r="T13" s="100">
        <v>2</v>
      </c>
      <c r="U13" s="8">
        <v>3</v>
      </c>
      <c r="V13" s="8">
        <v>3</v>
      </c>
      <c r="W13" s="8">
        <v>4</v>
      </c>
      <c r="X13" s="9">
        <v>4</v>
      </c>
      <c r="Y13" s="101">
        <v>3</v>
      </c>
      <c r="Z13" s="95">
        <v>2</v>
      </c>
      <c r="AA13" s="9">
        <v>3</v>
      </c>
      <c r="AB13" s="9">
        <v>2</v>
      </c>
      <c r="AC13" s="9">
        <v>2</v>
      </c>
      <c r="AD13" s="9">
        <v>2</v>
      </c>
      <c r="AE13" s="9">
        <v>2</v>
      </c>
    </row>
    <row r="14" spans="1:32" ht="15" customHeight="1" x14ac:dyDescent="0.2">
      <c r="A14" s="10" t="s">
        <v>9</v>
      </c>
      <c r="B14" s="100">
        <v>48</v>
      </c>
      <c r="C14" s="8">
        <v>55</v>
      </c>
      <c r="D14" s="8">
        <v>58</v>
      </c>
      <c r="E14" s="8">
        <v>55</v>
      </c>
      <c r="F14" s="8">
        <v>54</v>
      </c>
      <c r="G14" s="8">
        <v>54</v>
      </c>
      <c r="H14" s="100">
        <v>25</v>
      </c>
      <c r="I14" s="8">
        <v>22</v>
      </c>
      <c r="J14" s="8">
        <v>26</v>
      </c>
      <c r="K14" s="8">
        <v>27</v>
      </c>
      <c r="L14" s="8">
        <v>23</v>
      </c>
      <c r="M14" s="8">
        <v>18</v>
      </c>
      <c r="N14" s="100">
        <v>18</v>
      </c>
      <c r="O14" s="8">
        <v>26</v>
      </c>
      <c r="P14" s="8">
        <v>26</v>
      </c>
      <c r="Q14" s="8">
        <v>24</v>
      </c>
      <c r="R14" s="8">
        <v>26</v>
      </c>
      <c r="S14" s="8">
        <v>32</v>
      </c>
      <c r="T14" s="100">
        <v>4</v>
      </c>
      <c r="U14" s="8">
        <v>6</v>
      </c>
      <c r="V14" s="8">
        <v>5</v>
      </c>
      <c r="W14" s="8">
        <v>3</v>
      </c>
      <c r="X14" s="9">
        <v>4</v>
      </c>
      <c r="Y14" s="101">
        <v>3</v>
      </c>
      <c r="Z14" s="95">
        <v>1</v>
      </c>
      <c r="AA14" s="9">
        <v>1</v>
      </c>
      <c r="AB14" s="9">
        <v>1</v>
      </c>
      <c r="AC14" s="9">
        <v>1</v>
      </c>
      <c r="AD14" s="9">
        <v>1</v>
      </c>
      <c r="AE14" s="9">
        <v>1</v>
      </c>
    </row>
    <row r="15" spans="1:32" ht="15" customHeight="1" x14ac:dyDescent="0.2">
      <c r="A15" s="10" t="s">
        <v>10</v>
      </c>
      <c r="B15" s="100">
        <v>45</v>
      </c>
      <c r="C15" s="8">
        <v>54</v>
      </c>
      <c r="D15" s="8">
        <v>61</v>
      </c>
      <c r="E15" s="8">
        <v>60</v>
      </c>
      <c r="F15" s="8">
        <v>72</v>
      </c>
      <c r="G15" s="8">
        <v>79</v>
      </c>
      <c r="H15" s="100">
        <v>15</v>
      </c>
      <c r="I15" s="8">
        <v>14</v>
      </c>
      <c r="J15" s="8">
        <v>16</v>
      </c>
      <c r="K15" s="8">
        <v>22</v>
      </c>
      <c r="L15" s="8">
        <v>24</v>
      </c>
      <c r="M15" s="8">
        <v>31</v>
      </c>
      <c r="N15" s="100">
        <v>21</v>
      </c>
      <c r="O15" s="8">
        <v>32</v>
      </c>
      <c r="P15" s="8">
        <v>34</v>
      </c>
      <c r="Q15" s="8">
        <v>29</v>
      </c>
      <c r="R15" s="8">
        <v>44</v>
      </c>
      <c r="S15" s="8">
        <v>42</v>
      </c>
      <c r="T15" s="100">
        <v>9</v>
      </c>
      <c r="U15" s="8">
        <v>8</v>
      </c>
      <c r="V15" s="8">
        <v>11</v>
      </c>
      <c r="W15" s="8">
        <v>9</v>
      </c>
      <c r="X15" s="9">
        <v>4</v>
      </c>
      <c r="Y15" s="101">
        <v>6</v>
      </c>
      <c r="Z15" s="95" t="s">
        <v>64</v>
      </c>
      <c r="AA15" s="9" t="s">
        <v>64</v>
      </c>
      <c r="AB15" s="9" t="s">
        <v>64</v>
      </c>
      <c r="AC15" s="9" t="s">
        <v>64</v>
      </c>
      <c r="AD15" s="9" t="s">
        <v>64</v>
      </c>
      <c r="AE15" s="9"/>
    </row>
    <row r="16" spans="1:32" ht="15" customHeight="1" x14ac:dyDescent="0.2">
      <c r="A16" s="10" t="s">
        <v>11</v>
      </c>
      <c r="B16" s="100">
        <v>56</v>
      </c>
      <c r="C16" s="8">
        <v>59</v>
      </c>
      <c r="D16" s="8">
        <v>61</v>
      </c>
      <c r="E16" s="8">
        <v>57</v>
      </c>
      <c r="F16" s="8">
        <v>55</v>
      </c>
      <c r="G16" s="8">
        <v>52</v>
      </c>
      <c r="H16" s="100">
        <v>28</v>
      </c>
      <c r="I16" s="8">
        <v>27</v>
      </c>
      <c r="J16" s="8">
        <v>20</v>
      </c>
      <c r="K16" s="8">
        <v>20</v>
      </c>
      <c r="L16" s="8">
        <v>20</v>
      </c>
      <c r="M16" s="8">
        <v>18</v>
      </c>
      <c r="N16" s="100">
        <v>25</v>
      </c>
      <c r="O16" s="8">
        <v>28</v>
      </c>
      <c r="P16" s="8">
        <v>36</v>
      </c>
      <c r="Q16" s="8">
        <v>34</v>
      </c>
      <c r="R16" s="8">
        <v>31</v>
      </c>
      <c r="S16" s="8">
        <v>29</v>
      </c>
      <c r="T16" s="100">
        <v>2</v>
      </c>
      <c r="U16" s="8">
        <v>4</v>
      </c>
      <c r="V16" s="8">
        <v>4</v>
      </c>
      <c r="W16" s="8">
        <v>3</v>
      </c>
      <c r="X16" s="9">
        <v>4</v>
      </c>
      <c r="Y16" s="101">
        <v>5</v>
      </c>
      <c r="Z16" s="95">
        <v>1</v>
      </c>
      <c r="AA16" s="9" t="s">
        <v>64</v>
      </c>
      <c r="AB16" s="9">
        <v>1</v>
      </c>
      <c r="AC16" s="9" t="s">
        <v>64</v>
      </c>
      <c r="AD16" s="9" t="s">
        <v>64</v>
      </c>
      <c r="AE16" s="9"/>
    </row>
    <row r="17" spans="1:31" ht="15" customHeight="1" x14ac:dyDescent="0.2">
      <c r="A17" s="10" t="s">
        <v>12</v>
      </c>
      <c r="B17" s="100">
        <v>211</v>
      </c>
      <c r="C17" s="8">
        <v>234</v>
      </c>
      <c r="D17" s="8">
        <v>262</v>
      </c>
      <c r="E17" s="8">
        <v>279</v>
      </c>
      <c r="F17" s="8">
        <v>294</v>
      </c>
      <c r="G17" s="8">
        <v>304</v>
      </c>
      <c r="H17" s="100">
        <v>83</v>
      </c>
      <c r="I17" s="8">
        <v>83</v>
      </c>
      <c r="J17" s="8">
        <v>86</v>
      </c>
      <c r="K17" s="8">
        <v>101</v>
      </c>
      <c r="L17" s="8">
        <v>74</v>
      </c>
      <c r="M17" s="8">
        <v>77</v>
      </c>
      <c r="N17" s="100">
        <v>114</v>
      </c>
      <c r="O17" s="8">
        <v>137</v>
      </c>
      <c r="P17" s="8">
        <v>155</v>
      </c>
      <c r="Q17" s="8">
        <v>157</v>
      </c>
      <c r="R17" s="8">
        <v>197</v>
      </c>
      <c r="S17" s="8">
        <v>198</v>
      </c>
      <c r="T17" s="100">
        <v>11</v>
      </c>
      <c r="U17" s="8">
        <v>11</v>
      </c>
      <c r="V17" s="8">
        <v>19</v>
      </c>
      <c r="W17" s="8">
        <v>19</v>
      </c>
      <c r="X17" s="9">
        <v>22</v>
      </c>
      <c r="Y17" s="101">
        <v>27</v>
      </c>
      <c r="Z17" s="95">
        <v>3</v>
      </c>
      <c r="AA17" s="9">
        <v>3</v>
      </c>
      <c r="AB17" s="9">
        <v>2</v>
      </c>
      <c r="AC17" s="9">
        <v>2</v>
      </c>
      <c r="AD17" s="9">
        <v>1</v>
      </c>
      <c r="AE17" s="9">
        <v>2</v>
      </c>
    </row>
    <row r="18" spans="1:31" ht="15" customHeight="1" x14ac:dyDescent="0.2">
      <c r="A18" s="10" t="s">
        <v>13</v>
      </c>
      <c r="B18" s="100">
        <v>50</v>
      </c>
      <c r="C18" s="8">
        <v>58</v>
      </c>
      <c r="D18" s="8">
        <v>79</v>
      </c>
      <c r="E18" s="8">
        <v>79</v>
      </c>
      <c r="F18" s="8">
        <v>75</v>
      </c>
      <c r="G18" s="8">
        <v>89</v>
      </c>
      <c r="H18" s="100">
        <v>21</v>
      </c>
      <c r="I18" s="8">
        <v>24</v>
      </c>
      <c r="J18" s="8">
        <v>36</v>
      </c>
      <c r="K18" s="8">
        <v>33</v>
      </c>
      <c r="L18" s="8">
        <v>24</v>
      </c>
      <c r="M18" s="8">
        <v>32</v>
      </c>
      <c r="N18" s="100">
        <v>23</v>
      </c>
      <c r="O18" s="8">
        <v>26</v>
      </c>
      <c r="P18" s="8">
        <v>34</v>
      </c>
      <c r="Q18" s="8">
        <v>36</v>
      </c>
      <c r="R18" s="8">
        <v>46</v>
      </c>
      <c r="S18" s="8">
        <v>52</v>
      </c>
      <c r="T18" s="100">
        <v>6</v>
      </c>
      <c r="U18" s="8">
        <v>8</v>
      </c>
      <c r="V18" s="8">
        <v>8</v>
      </c>
      <c r="W18" s="8">
        <v>10</v>
      </c>
      <c r="X18" s="9">
        <v>5</v>
      </c>
      <c r="Y18" s="101">
        <v>5</v>
      </c>
      <c r="Z18" s="95" t="s">
        <v>64</v>
      </c>
      <c r="AA18" s="9" t="s">
        <v>64</v>
      </c>
      <c r="AB18" s="9">
        <v>1</v>
      </c>
      <c r="AC18" s="9" t="s">
        <v>64</v>
      </c>
      <c r="AD18" s="9" t="s">
        <v>64</v>
      </c>
      <c r="AE18" s="9"/>
    </row>
    <row r="19" spans="1:31" ht="15" customHeight="1" x14ac:dyDescent="0.2">
      <c r="A19" s="10" t="s">
        <v>14</v>
      </c>
      <c r="B19" s="100">
        <v>65</v>
      </c>
      <c r="C19" s="8">
        <v>68</v>
      </c>
      <c r="D19" s="8">
        <v>79</v>
      </c>
      <c r="E19" s="8">
        <v>74</v>
      </c>
      <c r="F19" s="8">
        <v>86</v>
      </c>
      <c r="G19" s="8">
        <v>93</v>
      </c>
      <c r="H19" s="100">
        <v>27</v>
      </c>
      <c r="I19" s="8">
        <v>18</v>
      </c>
      <c r="J19" s="8">
        <v>28</v>
      </c>
      <c r="K19" s="8">
        <v>23</v>
      </c>
      <c r="L19" s="8">
        <v>23</v>
      </c>
      <c r="M19" s="8">
        <v>24</v>
      </c>
      <c r="N19" s="100">
        <v>31</v>
      </c>
      <c r="O19" s="8">
        <v>42</v>
      </c>
      <c r="P19" s="8">
        <v>43</v>
      </c>
      <c r="Q19" s="8">
        <v>43</v>
      </c>
      <c r="R19" s="8">
        <v>53</v>
      </c>
      <c r="S19" s="8">
        <v>59</v>
      </c>
      <c r="T19" s="100">
        <v>6</v>
      </c>
      <c r="U19" s="8">
        <v>7</v>
      </c>
      <c r="V19" s="8">
        <v>7</v>
      </c>
      <c r="W19" s="8">
        <v>6</v>
      </c>
      <c r="X19" s="9">
        <v>10</v>
      </c>
      <c r="Y19" s="101">
        <v>10</v>
      </c>
      <c r="Z19" s="95">
        <v>1</v>
      </c>
      <c r="AA19" s="9">
        <v>1</v>
      </c>
      <c r="AB19" s="9">
        <v>1</v>
      </c>
      <c r="AC19" s="9">
        <v>2</v>
      </c>
      <c r="AD19" s="9" t="s">
        <v>64</v>
      </c>
      <c r="AE19" s="9"/>
    </row>
    <row r="20" spans="1:31" ht="15" customHeight="1" x14ac:dyDescent="0.2">
      <c r="A20" s="10" t="s">
        <v>15</v>
      </c>
      <c r="B20" s="100">
        <v>101</v>
      </c>
      <c r="C20" s="8">
        <v>110</v>
      </c>
      <c r="D20" s="8">
        <v>121</v>
      </c>
      <c r="E20" s="8">
        <v>123</v>
      </c>
      <c r="F20" s="8">
        <v>134</v>
      </c>
      <c r="G20" s="8">
        <v>147</v>
      </c>
      <c r="H20" s="100">
        <v>39</v>
      </c>
      <c r="I20" s="8">
        <v>42</v>
      </c>
      <c r="J20" s="8">
        <v>52</v>
      </c>
      <c r="K20" s="8">
        <v>55</v>
      </c>
      <c r="L20" s="8">
        <v>45</v>
      </c>
      <c r="M20" s="8">
        <v>40</v>
      </c>
      <c r="N20" s="100">
        <v>60</v>
      </c>
      <c r="O20" s="8">
        <v>62</v>
      </c>
      <c r="P20" s="8">
        <v>64</v>
      </c>
      <c r="Q20" s="8">
        <v>63</v>
      </c>
      <c r="R20" s="8">
        <v>80</v>
      </c>
      <c r="S20" s="8">
        <v>96</v>
      </c>
      <c r="T20" s="100">
        <v>2</v>
      </c>
      <c r="U20" s="8">
        <v>6</v>
      </c>
      <c r="V20" s="8">
        <v>5</v>
      </c>
      <c r="W20" s="8">
        <v>4</v>
      </c>
      <c r="X20" s="9">
        <v>9</v>
      </c>
      <c r="Y20" s="101">
        <v>10</v>
      </c>
      <c r="Z20" s="95" t="s">
        <v>64</v>
      </c>
      <c r="AA20" s="9" t="s">
        <v>64</v>
      </c>
      <c r="AB20" s="9" t="s">
        <v>64</v>
      </c>
      <c r="AC20" s="9">
        <v>1</v>
      </c>
      <c r="AD20" s="9" t="s">
        <v>64</v>
      </c>
      <c r="AE20" s="9">
        <v>1</v>
      </c>
    </row>
    <row r="21" spans="1:31" ht="15" customHeight="1" x14ac:dyDescent="0.2">
      <c r="A21" s="123"/>
      <c r="B21" s="123"/>
      <c r="C21" s="123"/>
      <c r="D21" s="123"/>
      <c r="E21" s="123"/>
      <c r="F21" s="123"/>
      <c r="G21" s="123"/>
    </row>
    <row r="22" spans="1:31" ht="26.25" customHeight="1" x14ac:dyDescent="0.2">
      <c r="A22" s="225" t="s">
        <v>523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189"/>
      <c r="AE22" s="162"/>
    </row>
    <row r="23" spans="1:31" ht="15" customHeight="1" x14ac:dyDescent="0.2">
      <c r="A23" s="17"/>
      <c r="B23" s="17"/>
      <c r="C23" s="17"/>
      <c r="D23" s="17"/>
      <c r="E23" s="17"/>
      <c r="F23" s="17"/>
      <c r="G23" s="17"/>
    </row>
    <row r="24" spans="1:31" s="40" customFormat="1" ht="15" customHeight="1" x14ac:dyDescent="0.25">
      <c r="A24" s="39" t="s">
        <v>547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102"/>
      <c r="AD24" s="102"/>
      <c r="AE24" s="102"/>
    </row>
    <row r="25" spans="1:31" ht="7.5" customHeight="1" x14ac:dyDescent="0.2">
      <c r="A25" s="36"/>
      <c r="B25" s="36"/>
      <c r="C25" s="36"/>
      <c r="D25" s="36"/>
      <c r="E25" s="36"/>
      <c r="F25" s="36"/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E26" s="3" t="s">
        <v>73</v>
      </c>
    </row>
    <row r="27" spans="1:31" ht="15" customHeight="1" x14ac:dyDescent="0.2">
      <c r="A27" s="217" t="s">
        <v>38</v>
      </c>
      <c r="B27" s="212" t="s">
        <v>25</v>
      </c>
      <c r="C27" s="213"/>
      <c r="D27" s="213"/>
      <c r="E27" s="213"/>
      <c r="F27" s="213"/>
      <c r="G27" s="216"/>
      <c r="H27" s="212" t="s">
        <v>41</v>
      </c>
      <c r="I27" s="213"/>
      <c r="J27" s="213"/>
      <c r="K27" s="213"/>
      <c r="L27" s="213"/>
      <c r="M27" s="216"/>
      <c r="N27" s="212" t="s">
        <v>57</v>
      </c>
      <c r="O27" s="213"/>
      <c r="P27" s="213"/>
      <c r="Q27" s="213"/>
      <c r="R27" s="213"/>
      <c r="S27" s="216"/>
      <c r="T27" s="212" t="s">
        <v>538</v>
      </c>
      <c r="U27" s="213"/>
      <c r="V27" s="213"/>
      <c r="W27" s="213"/>
      <c r="X27" s="213"/>
      <c r="Y27" s="216"/>
      <c r="Z27" s="213" t="s">
        <v>539</v>
      </c>
      <c r="AA27" s="213"/>
      <c r="AB27" s="213"/>
      <c r="AC27" s="213"/>
      <c r="AD27" s="213"/>
      <c r="AE27" s="213"/>
    </row>
    <row r="28" spans="1:31" ht="15" customHeight="1" thickBot="1" x14ac:dyDescent="0.25">
      <c r="A28" s="218"/>
      <c r="B28" s="96">
        <v>2017</v>
      </c>
      <c r="C28" s="160">
        <v>2018</v>
      </c>
      <c r="D28" s="160">
        <v>2019</v>
      </c>
      <c r="E28" s="160">
        <v>2020</v>
      </c>
      <c r="F28" s="187">
        <v>2021</v>
      </c>
      <c r="G28" s="160">
        <v>2022</v>
      </c>
      <c r="H28" s="96">
        <v>2017</v>
      </c>
      <c r="I28" s="160">
        <v>2018</v>
      </c>
      <c r="J28" s="160">
        <v>2019</v>
      </c>
      <c r="K28" s="160">
        <v>2020</v>
      </c>
      <c r="L28" s="187">
        <v>2021</v>
      </c>
      <c r="M28" s="160">
        <v>2022</v>
      </c>
      <c r="N28" s="96">
        <v>2017</v>
      </c>
      <c r="O28" s="160">
        <v>2018</v>
      </c>
      <c r="P28" s="160">
        <v>2019</v>
      </c>
      <c r="Q28" s="160">
        <v>2020</v>
      </c>
      <c r="R28" s="187">
        <v>2021</v>
      </c>
      <c r="S28" s="160">
        <v>2022</v>
      </c>
      <c r="T28" s="96">
        <v>2017</v>
      </c>
      <c r="U28" s="160">
        <v>2018</v>
      </c>
      <c r="V28" s="160">
        <v>2019</v>
      </c>
      <c r="W28" s="160">
        <v>2020</v>
      </c>
      <c r="X28" s="50">
        <v>2021</v>
      </c>
      <c r="Y28" s="97">
        <v>2022</v>
      </c>
      <c r="Z28" s="93">
        <v>2017</v>
      </c>
      <c r="AA28" s="160">
        <v>2018</v>
      </c>
      <c r="AB28" s="160">
        <v>2019</v>
      </c>
      <c r="AC28" s="160">
        <v>2020</v>
      </c>
      <c r="AD28" s="50">
        <v>2021</v>
      </c>
      <c r="AE28" s="50">
        <v>2022</v>
      </c>
    </row>
    <row r="29" spans="1:31" ht="15" customHeight="1" x14ac:dyDescent="0.2">
      <c r="A29" s="4" t="s">
        <v>1</v>
      </c>
      <c r="B29" s="103">
        <f t="shared" ref="B29:B41" si="0">B6/B$6*100</f>
        <v>100</v>
      </c>
      <c r="C29" s="22">
        <f t="shared" ref="C29:AE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3">
        <f t="shared" si="1"/>
        <v>100</v>
      </c>
      <c r="I29" s="2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ref="L29:L43" si="3">L6/L$6*100</f>
        <v>100</v>
      </c>
      <c r="M29" s="22">
        <f t="shared" si="1"/>
        <v>100</v>
      </c>
      <c r="N29" s="103">
        <f t="shared" si="1"/>
        <v>100</v>
      </c>
      <c r="O29" s="22">
        <f t="shared" si="1"/>
        <v>100</v>
      </c>
      <c r="P29" s="22">
        <f t="shared" si="1"/>
        <v>100</v>
      </c>
      <c r="Q29" s="22">
        <f t="shared" si="1"/>
        <v>100</v>
      </c>
      <c r="R29" s="22">
        <f t="shared" ref="R29:R43" si="4">R6/R$6*100</f>
        <v>100</v>
      </c>
      <c r="S29" s="22">
        <f t="shared" si="1"/>
        <v>100</v>
      </c>
      <c r="T29" s="103">
        <f t="shared" si="1"/>
        <v>100</v>
      </c>
      <c r="U29" s="22">
        <f t="shared" si="1"/>
        <v>100</v>
      </c>
      <c r="V29" s="22">
        <f t="shared" si="1"/>
        <v>100</v>
      </c>
      <c r="W29" s="22">
        <f t="shared" si="1"/>
        <v>100</v>
      </c>
      <c r="X29" s="22">
        <f t="shared" ref="X29:X43" si="5">X6/X$6*100</f>
        <v>100</v>
      </c>
      <c r="Y29" s="104">
        <f t="shared" si="1"/>
        <v>100</v>
      </c>
      <c r="Z29" s="105">
        <f t="shared" si="1"/>
        <v>100</v>
      </c>
      <c r="AA29" s="23">
        <f t="shared" si="1"/>
        <v>100</v>
      </c>
      <c r="AB29" s="23">
        <f t="shared" si="1"/>
        <v>100</v>
      </c>
      <c r="AC29" s="23">
        <f t="shared" si="1"/>
        <v>100</v>
      </c>
      <c r="AD29" s="33">
        <f t="shared" ref="AD29:AD43" si="6">AD6/AD$6*100</f>
        <v>100</v>
      </c>
      <c r="AE29" s="138">
        <f t="shared" si="1"/>
        <v>100</v>
      </c>
    </row>
    <row r="30" spans="1:31" ht="15" customHeight="1" x14ac:dyDescent="0.2">
      <c r="A30" s="7" t="s">
        <v>2</v>
      </c>
      <c r="B30" s="106">
        <f t="shared" si="0"/>
        <v>17.773620205799812</v>
      </c>
      <c r="C30" s="24">
        <f t="shared" si="1"/>
        <v>16.808873720136518</v>
      </c>
      <c r="D30" s="24">
        <f t="shared" si="1"/>
        <v>17.656012176560122</v>
      </c>
      <c r="E30" s="24">
        <f t="shared" si="1"/>
        <v>17.913832199546487</v>
      </c>
      <c r="F30" s="24">
        <f t="shared" si="2"/>
        <v>19.238900634249472</v>
      </c>
      <c r="G30" s="24">
        <f t="shared" si="1"/>
        <v>17.301269205076821</v>
      </c>
      <c r="H30" s="106">
        <f t="shared" si="1"/>
        <v>18.872017353579178</v>
      </c>
      <c r="I30" s="24">
        <f t="shared" si="1"/>
        <v>16.898148148148149</v>
      </c>
      <c r="J30" s="24">
        <f t="shared" si="1"/>
        <v>17.276422764227643</v>
      </c>
      <c r="K30" s="24">
        <f t="shared" si="1"/>
        <v>16.699801192842941</v>
      </c>
      <c r="L30" s="24">
        <f t="shared" si="3"/>
        <v>20.824295010845987</v>
      </c>
      <c r="M30" s="24">
        <f t="shared" si="1"/>
        <v>22.489959839357429</v>
      </c>
      <c r="N30" s="106">
        <f t="shared" si="1"/>
        <v>16.885553470919323</v>
      </c>
      <c r="O30" s="24">
        <f t="shared" si="1"/>
        <v>16.088328075709779</v>
      </c>
      <c r="P30" s="24">
        <f t="shared" si="1"/>
        <v>17.721518987341771</v>
      </c>
      <c r="Q30" s="24">
        <f t="shared" si="1"/>
        <v>18.9873417721519</v>
      </c>
      <c r="R30" s="24">
        <f t="shared" si="4"/>
        <v>18.34319526627219</v>
      </c>
      <c r="S30" s="24">
        <f t="shared" si="1"/>
        <v>14.384349827387801</v>
      </c>
      <c r="T30" s="106">
        <f t="shared" si="1"/>
        <v>18.032786885245901</v>
      </c>
      <c r="U30" s="24">
        <f t="shared" si="1"/>
        <v>22.471910112359549</v>
      </c>
      <c r="V30" s="24">
        <f t="shared" si="1"/>
        <v>18.75</v>
      </c>
      <c r="W30" s="24">
        <f t="shared" si="1"/>
        <v>15.957446808510639</v>
      </c>
      <c r="X30" s="24">
        <f t="shared" si="5"/>
        <v>18.627450980392158</v>
      </c>
      <c r="Y30" s="107">
        <f t="shared" si="1"/>
        <v>16.949152542372879</v>
      </c>
      <c r="Z30" s="108">
        <f t="shared" si="1"/>
        <v>14.285714285714285</v>
      </c>
      <c r="AA30" s="25">
        <f t="shared" si="1"/>
        <v>11.76470588235294</v>
      </c>
      <c r="AB30" s="25">
        <f t="shared" si="1"/>
        <v>20</v>
      </c>
      <c r="AC30" s="25">
        <f t="shared" si="1"/>
        <v>20</v>
      </c>
      <c r="AD30" s="24">
        <f t="shared" si="6"/>
        <v>27.27272727272727</v>
      </c>
      <c r="AE30" s="114">
        <f t="shared" si="1"/>
        <v>16.666666666666664</v>
      </c>
    </row>
    <row r="31" spans="1:31" ht="15" customHeight="1" x14ac:dyDescent="0.2">
      <c r="A31" s="10" t="s">
        <v>3</v>
      </c>
      <c r="B31" s="106">
        <f t="shared" si="0"/>
        <v>10.664172123479888</v>
      </c>
      <c r="C31" s="24">
        <f t="shared" si="1"/>
        <v>10.494880546075084</v>
      </c>
      <c r="D31" s="24">
        <f t="shared" si="1"/>
        <v>10.121765601217655</v>
      </c>
      <c r="E31" s="24">
        <f t="shared" si="1"/>
        <v>10.733182161753591</v>
      </c>
      <c r="F31" s="24">
        <f t="shared" si="2"/>
        <v>10.218463706835799</v>
      </c>
      <c r="G31" s="24">
        <f t="shared" si="1"/>
        <v>11.422845691382765</v>
      </c>
      <c r="H31" s="106">
        <f t="shared" si="1"/>
        <v>9.9783080260303691</v>
      </c>
      <c r="I31" s="24">
        <f t="shared" si="1"/>
        <v>9.7222222222222232</v>
      </c>
      <c r="J31" s="24">
        <f t="shared" si="1"/>
        <v>9.1463414634146343</v>
      </c>
      <c r="K31" s="24">
        <f t="shared" si="1"/>
        <v>10.536779324055665</v>
      </c>
      <c r="L31" s="24">
        <f t="shared" si="3"/>
        <v>10.845986984815619</v>
      </c>
      <c r="M31" s="24">
        <f t="shared" si="1"/>
        <v>11.04417670682731</v>
      </c>
      <c r="N31" s="106">
        <f t="shared" si="1"/>
        <v>11.632270168855536</v>
      </c>
      <c r="O31" s="24">
        <f t="shared" si="1"/>
        <v>11.514195583596216</v>
      </c>
      <c r="P31" s="24">
        <f t="shared" si="1"/>
        <v>11.39240506329114</v>
      </c>
      <c r="Q31" s="24">
        <f t="shared" si="1"/>
        <v>10.548523206751055</v>
      </c>
      <c r="R31" s="24">
        <f t="shared" si="4"/>
        <v>9.3491124260355019</v>
      </c>
      <c r="S31" s="24">
        <f t="shared" si="1"/>
        <v>11.047180667433832</v>
      </c>
      <c r="T31" s="106">
        <f t="shared" si="1"/>
        <v>6.557377049180328</v>
      </c>
      <c r="U31" s="24">
        <f t="shared" si="1"/>
        <v>5.6179775280898872</v>
      </c>
      <c r="V31" s="24">
        <f t="shared" si="1"/>
        <v>5.2083333333333339</v>
      </c>
      <c r="W31" s="24">
        <f t="shared" si="1"/>
        <v>12.76595744680851</v>
      </c>
      <c r="X31" s="24">
        <f t="shared" si="5"/>
        <v>13.725490196078432</v>
      </c>
      <c r="Y31" s="107">
        <f t="shared" si="1"/>
        <v>15.254237288135593</v>
      </c>
      <c r="Z31" s="108">
        <f t="shared" si="1"/>
        <v>14.285714285714285</v>
      </c>
      <c r="AA31" s="25">
        <f t="shared" si="1"/>
        <v>17.647058823529413</v>
      </c>
      <c r="AB31" s="25">
        <f t="shared" si="1"/>
        <v>13.333333333333334</v>
      </c>
      <c r="AC31" s="25">
        <f t="shared" si="1"/>
        <v>13.333333333333334</v>
      </c>
      <c r="AD31" s="24">
        <f t="shared" si="6"/>
        <v>18.181818181818183</v>
      </c>
      <c r="AE31" s="114">
        <f t="shared" si="1"/>
        <v>16.666666666666664</v>
      </c>
    </row>
    <row r="32" spans="1:31" ht="15" customHeight="1" x14ac:dyDescent="0.2">
      <c r="A32" s="10" t="s">
        <v>4</v>
      </c>
      <c r="B32" s="106">
        <f t="shared" si="0"/>
        <v>4.677268475210477</v>
      </c>
      <c r="C32" s="24">
        <f t="shared" si="1"/>
        <v>4.7781569965870307</v>
      </c>
      <c r="D32" s="24">
        <f t="shared" si="1"/>
        <v>4.4140030441400304</v>
      </c>
      <c r="E32" s="24">
        <f t="shared" si="1"/>
        <v>4.0816326530612246</v>
      </c>
      <c r="F32" s="24">
        <f t="shared" si="2"/>
        <v>4.157857646229739</v>
      </c>
      <c r="G32" s="24">
        <f t="shared" si="1"/>
        <v>4.0080160320641278</v>
      </c>
      <c r="H32" s="106">
        <f t="shared" si="1"/>
        <v>5.4229934924078096</v>
      </c>
      <c r="I32" s="24">
        <f t="shared" si="1"/>
        <v>5.7870370370370372</v>
      </c>
      <c r="J32" s="24">
        <f t="shared" si="1"/>
        <v>5.0813008130081299</v>
      </c>
      <c r="K32" s="24">
        <f t="shared" si="1"/>
        <v>3.7773359840954273</v>
      </c>
      <c r="L32" s="24">
        <f t="shared" si="3"/>
        <v>4.9891540130151846</v>
      </c>
      <c r="M32" s="24">
        <f t="shared" si="1"/>
        <v>4.2168674698795181</v>
      </c>
      <c r="N32" s="106">
        <f t="shared" si="1"/>
        <v>4.5028142589118199</v>
      </c>
      <c r="O32" s="24">
        <f t="shared" si="1"/>
        <v>4.2586750788643535</v>
      </c>
      <c r="P32" s="24">
        <f t="shared" si="1"/>
        <v>3.938115330520394</v>
      </c>
      <c r="Q32" s="24">
        <f t="shared" si="1"/>
        <v>4.6413502109704643</v>
      </c>
      <c r="R32" s="24">
        <f t="shared" si="4"/>
        <v>3.9053254437869818</v>
      </c>
      <c r="S32" s="24">
        <f t="shared" si="1"/>
        <v>4.2577675489067897</v>
      </c>
      <c r="T32" s="106">
        <f t="shared" si="1"/>
        <v>1.639344262295082</v>
      </c>
      <c r="U32" s="24">
        <f t="shared" si="1"/>
        <v>4.4943820224719104</v>
      </c>
      <c r="V32" s="24">
        <f t="shared" si="1"/>
        <v>5.2083333333333339</v>
      </c>
      <c r="W32" s="24">
        <f t="shared" si="1"/>
        <v>2.1276595744680851</v>
      </c>
      <c r="X32" s="24">
        <f t="shared" si="5"/>
        <v>2.9411764705882351</v>
      </c>
      <c r="Y32" s="107">
        <f t="shared" si="1"/>
        <v>1.6949152542372881</v>
      </c>
      <c r="Z32" s="108" t="e">
        <f t="shared" si="1"/>
        <v>#VALUE!</v>
      </c>
      <c r="AA32" s="25" t="e">
        <f t="shared" si="1"/>
        <v>#VALUE!</v>
      </c>
      <c r="AB32" s="25" t="e">
        <f t="shared" si="1"/>
        <v>#VALUE!</v>
      </c>
      <c r="AC32" s="25" t="e">
        <f t="shared" si="1"/>
        <v>#VALUE!</v>
      </c>
      <c r="AD32" s="24" t="e">
        <f t="shared" si="6"/>
        <v>#VALUE!</v>
      </c>
      <c r="AE32" s="114">
        <f t="shared" si="1"/>
        <v>0</v>
      </c>
    </row>
    <row r="33" spans="1:31" ht="15" customHeight="1" x14ac:dyDescent="0.2">
      <c r="A33" s="10" t="s">
        <v>5</v>
      </c>
      <c r="B33" s="106">
        <f t="shared" si="0"/>
        <v>4.5837231057062677</v>
      </c>
      <c r="C33" s="24">
        <f t="shared" si="1"/>
        <v>4.6928327645051189</v>
      </c>
      <c r="D33" s="24">
        <f t="shared" si="1"/>
        <v>4.4140030441400304</v>
      </c>
      <c r="E33" s="24">
        <f t="shared" si="1"/>
        <v>4.157218442932729</v>
      </c>
      <c r="F33" s="24">
        <f t="shared" si="2"/>
        <v>4.298801973220578</v>
      </c>
      <c r="G33" s="24">
        <f t="shared" si="1"/>
        <v>4.408817635270541</v>
      </c>
      <c r="H33" s="106">
        <f t="shared" si="1"/>
        <v>4.7722342733188716</v>
      </c>
      <c r="I33" s="24">
        <f t="shared" si="1"/>
        <v>4.1666666666666661</v>
      </c>
      <c r="J33" s="24">
        <f t="shared" si="1"/>
        <v>4.0650406504065035</v>
      </c>
      <c r="K33" s="24">
        <f t="shared" si="1"/>
        <v>5.3677932405566597</v>
      </c>
      <c r="L33" s="24">
        <f t="shared" si="3"/>
        <v>4.1214750542299354</v>
      </c>
      <c r="M33" s="24">
        <f t="shared" si="1"/>
        <v>4.2168674698795181</v>
      </c>
      <c r="N33" s="106">
        <f t="shared" si="1"/>
        <v>4.6904315196998123</v>
      </c>
      <c r="O33" s="24">
        <f t="shared" si="1"/>
        <v>4.8895899053627758</v>
      </c>
      <c r="P33" s="24">
        <f t="shared" si="1"/>
        <v>4.6413502109704643</v>
      </c>
      <c r="Q33" s="24">
        <f t="shared" si="1"/>
        <v>3.2348804500703237</v>
      </c>
      <c r="R33" s="24">
        <f t="shared" si="4"/>
        <v>4.6153846153846159</v>
      </c>
      <c r="S33" s="24">
        <f t="shared" si="1"/>
        <v>4.4879171461449943</v>
      </c>
      <c r="T33" s="106">
        <f t="shared" si="1"/>
        <v>1.639344262295082</v>
      </c>
      <c r="U33" s="24">
        <f t="shared" si="1"/>
        <v>3.3707865168539324</v>
      </c>
      <c r="V33" s="24">
        <f t="shared" si="1"/>
        <v>4.1666666666666661</v>
      </c>
      <c r="W33" s="24">
        <f t="shared" si="1"/>
        <v>4.2553191489361701</v>
      </c>
      <c r="X33" s="24">
        <f t="shared" si="5"/>
        <v>1.9607843137254901</v>
      </c>
      <c r="Y33" s="107">
        <f t="shared" si="1"/>
        <v>4.2372881355932197</v>
      </c>
      <c r="Z33" s="108">
        <f t="shared" si="1"/>
        <v>7.1428571428571423</v>
      </c>
      <c r="AA33" s="25">
        <f t="shared" si="1"/>
        <v>17.647058823529413</v>
      </c>
      <c r="AB33" s="25">
        <f t="shared" si="1"/>
        <v>6.666666666666667</v>
      </c>
      <c r="AC33" s="25">
        <f t="shared" si="1"/>
        <v>6.666666666666667</v>
      </c>
      <c r="AD33" s="24">
        <f t="shared" si="6"/>
        <v>9.0909090909090917</v>
      </c>
      <c r="AE33" s="114">
        <f t="shared" si="1"/>
        <v>8.3333333333333321</v>
      </c>
    </row>
    <row r="34" spans="1:31" ht="15" customHeight="1" x14ac:dyDescent="0.2">
      <c r="A34" s="10" t="s">
        <v>6</v>
      </c>
      <c r="B34" s="106">
        <f t="shared" si="0"/>
        <v>0.74836295603367631</v>
      </c>
      <c r="C34" s="24">
        <f t="shared" si="1"/>
        <v>1.1092150170648465</v>
      </c>
      <c r="D34" s="24">
        <f t="shared" si="1"/>
        <v>0.98934550989345504</v>
      </c>
      <c r="E34" s="24">
        <f t="shared" si="1"/>
        <v>0.68027210884353739</v>
      </c>
      <c r="F34" s="24">
        <f t="shared" si="2"/>
        <v>0.84566596194503174</v>
      </c>
      <c r="G34" s="24">
        <f t="shared" si="1"/>
        <v>1.1356045424181698</v>
      </c>
      <c r="H34" s="106">
        <f t="shared" si="1"/>
        <v>0.86767895878524948</v>
      </c>
      <c r="I34" s="24">
        <f t="shared" si="1"/>
        <v>1.6203703703703702</v>
      </c>
      <c r="J34" s="24">
        <f t="shared" si="1"/>
        <v>1.4227642276422763</v>
      </c>
      <c r="K34" s="24">
        <f t="shared" si="1"/>
        <v>0.79522862823061624</v>
      </c>
      <c r="L34" s="24">
        <f t="shared" si="3"/>
        <v>1.3015184381778742</v>
      </c>
      <c r="M34" s="24">
        <f t="shared" si="1"/>
        <v>1.8072289156626504</v>
      </c>
      <c r="N34" s="106">
        <f t="shared" si="1"/>
        <v>0.75046904315196994</v>
      </c>
      <c r="O34" s="24">
        <f t="shared" si="1"/>
        <v>0.78864353312302837</v>
      </c>
      <c r="P34" s="24">
        <f t="shared" si="1"/>
        <v>0.70323488045007032</v>
      </c>
      <c r="Q34" s="24">
        <f t="shared" si="1"/>
        <v>0.70323488045007032</v>
      </c>
      <c r="R34" s="24">
        <f t="shared" si="4"/>
        <v>0.59171597633136097</v>
      </c>
      <c r="S34" s="24">
        <f t="shared" si="1"/>
        <v>0.80552359033371701</v>
      </c>
      <c r="T34" s="106" t="e">
        <f t="shared" si="1"/>
        <v>#VALUE!</v>
      </c>
      <c r="U34" s="24">
        <f t="shared" si="1"/>
        <v>1.1235955056179776</v>
      </c>
      <c r="V34" s="24">
        <f t="shared" si="1"/>
        <v>1.0416666666666665</v>
      </c>
      <c r="W34" s="24" t="e">
        <f t="shared" si="1"/>
        <v>#VALUE!</v>
      </c>
      <c r="X34" s="24">
        <f t="shared" si="5"/>
        <v>0.98039215686274506</v>
      </c>
      <c r="Y34" s="107">
        <f t="shared" si="1"/>
        <v>0.84745762711864403</v>
      </c>
      <c r="Z34" s="108" t="e">
        <f t="shared" si="1"/>
        <v>#VALUE!</v>
      </c>
      <c r="AA34" s="25" t="e">
        <f t="shared" si="1"/>
        <v>#VALUE!</v>
      </c>
      <c r="AB34" s="25" t="e">
        <f t="shared" si="1"/>
        <v>#VALUE!</v>
      </c>
      <c r="AC34" s="25" t="e">
        <f t="shared" si="1"/>
        <v>#VALUE!</v>
      </c>
      <c r="AD34" s="24" t="e">
        <f t="shared" si="6"/>
        <v>#VALUE!</v>
      </c>
      <c r="AE34" s="114">
        <f t="shared" si="1"/>
        <v>0</v>
      </c>
    </row>
    <row r="35" spans="1:31" ht="15" customHeight="1" x14ac:dyDescent="0.2">
      <c r="A35" s="10" t="s">
        <v>7</v>
      </c>
      <c r="B35" s="106">
        <f t="shared" si="0"/>
        <v>3.7418147801683816</v>
      </c>
      <c r="C35" s="24">
        <f t="shared" si="1"/>
        <v>4.0955631399317403</v>
      </c>
      <c r="D35" s="24">
        <f t="shared" si="1"/>
        <v>3.8051750380517504</v>
      </c>
      <c r="E35" s="24">
        <f t="shared" si="1"/>
        <v>3.7792894935752082</v>
      </c>
      <c r="F35" s="24">
        <f t="shared" si="2"/>
        <v>3.8054968287526427</v>
      </c>
      <c r="G35" s="24">
        <f t="shared" si="1"/>
        <v>3.6072144288577155</v>
      </c>
      <c r="H35" s="106">
        <f t="shared" si="1"/>
        <v>4.1214750542299354</v>
      </c>
      <c r="I35" s="24">
        <f t="shared" si="1"/>
        <v>4.8611111111111116</v>
      </c>
      <c r="J35" s="24">
        <f t="shared" si="1"/>
        <v>5.6910569105691051</v>
      </c>
      <c r="K35" s="24">
        <f t="shared" si="1"/>
        <v>3.7773359840954273</v>
      </c>
      <c r="L35" s="24">
        <f t="shared" si="3"/>
        <v>3.4707158351409979</v>
      </c>
      <c r="M35" s="24">
        <f t="shared" si="1"/>
        <v>3.4136546184738958</v>
      </c>
      <c r="N35" s="106">
        <f t="shared" si="1"/>
        <v>3.3771106941838651</v>
      </c>
      <c r="O35" s="24">
        <f t="shared" si="1"/>
        <v>3.6277602523659311</v>
      </c>
      <c r="P35" s="24">
        <f t="shared" si="1"/>
        <v>2.8129395218002813</v>
      </c>
      <c r="Q35" s="24">
        <f t="shared" si="1"/>
        <v>3.79746835443038</v>
      </c>
      <c r="R35" s="24">
        <f t="shared" si="4"/>
        <v>4.2603550295857984</v>
      </c>
      <c r="S35" s="24">
        <f t="shared" si="1"/>
        <v>3.79746835443038</v>
      </c>
      <c r="T35" s="106">
        <f t="shared" si="1"/>
        <v>3.278688524590164</v>
      </c>
      <c r="U35" s="24">
        <f t="shared" si="1"/>
        <v>3.3707865168539324</v>
      </c>
      <c r="V35" s="24">
        <f t="shared" si="1"/>
        <v>1.0416666666666665</v>
      </c>
      <c r="W35" s="24">
        <f t="shared" si="1"/>
        <v>3.1914893617021276</v>
      </c>
      <c r="X35" s="24">
        <f t="shared" si="5"/>
        <v>0.98039215686274506</v>
      </c>
      <c r="Y35" s="107">
        <f t="shared" si="1"/>
        <v>2.5423728813559325</v>
      </c>
      <c r="Z35" s="108">
        <f t="shared" si="1"/>
        <v>7.1428571428571423</v>
      </c>
      <c r="AA35" s="25">
        <f t="shared" si="1"/>
        <v>5.8823529411764701</v>
      </c>
      <c r="AB35" s="25">
        <f t="shared" si="1"/>
        <v>6.666666666666667</v>
      </c>
      <c r="AC35" s="25">
        <f t="shared" si="1"/>
        <v>6.666666666666667</v>
      </c>
      <c r="AD35" s="24">
        <f t="shared" si="6"/>
        <v>9.0909090909090917</v>
      </c>
      <c r="AE35" s="114">
        <f t="shared" si="1"/>
        <v>8.3333333333333321</v>
      </c>
    </row>
    <row r="36" spans="1:31" ht="15" customHeight="1" x14ac:dyDescent="0.2">
      <c r="A36" s="10" t="s">
        <v>8</v>
      </c>
      <c r="B36" s="106">
        <f t="shared" si="0"/>
        <v>3.9289055191768005</v>
      </c>
      <c r="C36" s="24">
        <f t="shared" si="1"/>
        <v>3.5836177474402731</v>
      </c>
      <c r="D36" s="24">
        <f t="shared" si="1"/>
        <v>3.7290715372907153</v>
      </c>
      <c r="E36" s="24">
        <f t="shared" si="1"/>
        <v>3.7037037037037033</v>
      </c>
      <c r="F36" s="24">
        <f t="shared" si="2"/>
        <v>3.1712473572938689</v>
      </c>
      <c r="G36" s="24">
        <f t="shared" si="1"/>
        <v>3.4736138944555779</v>
      </c>
      <c r="H36" s="106">
        <f t="shared" si="1"/>
        <v>4.3383947939262475</v>
      </c>
      <c r="I36" s="24">
        <f t="shared" si="1"/>
        <v>3.7037037037037033</v>
      </c>
      <c r="J36" s="24">
        <f t="shared" si="1"/>
        <v>3.6585365853658534</v>
      </c>
      <c r="K36" s="24">
        <f t="shared" si="1"/>
        <v>3.180914512922465</v>
      </c>
      <c r="L36" s="24">
        <f t="shared" si="3"/>
        <v>3.9045553145336225</v>
      </c>
      <c r="M36" s="24">
        <f t="shared" si="1"/>
        <v>4.618473895582329</v>
      </c>
      <c r="N36" s="106">
        <f t="shared" si="1"/>
        <v>3.3771106941838651</v>
      </c>
      <c r="O36" s="24">
        <f t="shared" si="1"/>
        <v>3.1545741324921135</v>
      </c>
      <c r="P36" s="24">
        <f t="shared" si="1"/>
        <v>3.6568213783403656</v>
      </c>
      <c r="Q36" s="24">
        <f t="shared" si="1"/>
        <v>3.79746835443038</v>
      </c>
      <c r="R36" s="24">
        <f t="shared" si="4"/>
        <v>2.4852071005917158</v>
      </c>
      <c r="S36" s="24">
        <f t="shared" si="1"/>
        <v>2.7617951668584579</v>
      </c>
      <c r="T36" s="106">
        <f t="shared" si="1"/>
        <v>3.278688524590164</v>
      </c>
      <c r="U36" s="24">
        <f t="shared" si="1"/>
        <v>3.3707865168539324</v>
      </c>
      <c r="V36" s="24">
        <f t="shared" si="1"/>
        <v>3.125</v>
      </c>
      <c r="W36" s="24">
        <f t="shared" si="1"/>
        <v>4.2553191489361701</v>
      </c>
      <c r="X36" s="24">
        <f t="shared" si="5"/>
        <v>3.9215686274509802</v>
      </c>
      <c r="Y36" s="107">
        <f t="shared" si="1"/>
        <v>2.5423728813559325</v>
      </c>
      <c r="Z36" s="108">
        <f t="shared" si="1"/>
        <v>14.285714285714285</v>
      </c>
      <c r="AA36" s="25">
        <f t="shared" si="1"/>
        <v>17.647058823529413</v>
      </c>
      <c r="AB36" s="25">
        <f t="shared" si="1"/>
        <v>13.333333333333334</v>
      </c>
      <c r="AC36" s="25">
        <f t="shared" si="1"/>
        <v>13.333333333333334</v>
      </c>
      <c r="AD36" s="24">
        <f t="shared" si="6"/>
        <v>18.181818181818183</v>
      </c>
      <c r="AE36" s="114">
        <f t="shared" si="1"/>
        <v>16.666666666666664</v>
      </c>
    </row>
    <row r="37" spans="1:31" ht="15" customHeight="1" x14ac:dyDescent="0.2">
      <c r="A37" s="10" t="s">
        <v>9</v>
      </c>
      <c r="B37" s="106">
        <f t="shared" si="0"/>
        <v>4.4901777362020576</v>
      </c>
      <c r="C37" s="24">
        <f t="shared" si="1"/>
        <v>4.6928327645051189</v>
      </c>
      <c r="D37" s="24">
        <f t="shared" si="1"/>
        <v>4.4140030441400304</v>
      </c>
      <c r="E37" s="24">
        <f t="shared" si="1"/>
        <v>4.157218442932729</v>
      </c>
      <c r="F37" s="24">
        <f t="shared" si="2"/>
        <v>3.8054968287526427</v>
      </c>
      <c r="G37" s="24">
        <f t="shared" si="1"/>
        <v>3.6072144288577155</v>
      </c>
      <c r="H37" s="106">
        <f t="shared" si="1"/>
        <v>5.4229934924078096</v>
      </c>
      <c r="I37" s="24">
        <f t="shared" si="1"/>
        <v>5.0925925925925926</v>
      </c>
      <c r="J37" s="24">
        <f t="shared" si="1"/>
        <v>5.2845528455284558</v>
      </c>
      <c r="K37" s="24">
        <f t="shared" si="1"/>
        <v>5.3677932405566597</v>
      </c>
      <c r="L37" s="24">
        <f t="shared" si="3"/>
        <v>4.9891540130151846</v>
      </c>
      <c r="M37" s="24">
        <f t="shared" si="1"/>
        <v>3.6144578313253009</v>
      </c>
      <c r="N37" s="106">
        <f t="shared" si="1"/>
        <v>3.3771106941838651</v>
      </c>
      <c r="O37" s="24">
        <f t="shared" si="1"/>
        <v>4.1009463722397479</v>
      </c>
      <c r="P37" s="24">
        <f t="shared" si="1"/>
        <v>3.6568213783403656</v>
      </c>
      <c r="Q37" s="24">
        <f t="shared" si="1"/>
        <v>3.3755274261603372</v>
      </c>
      <c r="R37" s="24">
        <f t="shared" si="4"/>
        <v>3.0769230769230771</v>
      </c>
      <c r="S37" s="24">
        <f t="shared" si="1"/>
        <v>3.6823935558112773</v>
      </c>
      <c r="T37" s="106">
        <f t="shared" si="1"/>
        <v>6.557377049180328</v>
      </c>
      <c r="U37" s="24">
        <f t="shared" si="1"/>
        <v>6.7415730337078648</v>
      </c>
      <c r="V37" s="24">
        <f t="shared" si="1"/>
        <v>5.2083333333333339</v>
      </c>
      <c r="W37" s="24">
        <f t="shared" si="1"/>
        <v>3.1914893617021276</v>
      </c>
      <c r="X37" s="24">
        <f t="shared" si="5"/>
        <v>3.9215686274509802</v>
      </c>
      <c r="Y37" s="107">
        <f t="shared" si="1"/>
        <v>2.5423728813559325</v>
      </c>
      <c r="Z37" s="108">
        <f t="shared" si="1"/>
        <v>7.1428571428571423</v>
      </c>
      <c r="AA37" s="25">
        <f t="shared" si="1"/>
        <v>5.8823529411764701</v>
      </c>
      <c r="AB37" s="25">
        <f t="shared" si="1"/>
        <v>6.666666666666667</v>
      </c>
      <c r="AC37" s="25">
        <f t="shared" si="1"/>
        <v>6.666666666666667</v>
      </c>
      <c r="AD37" s="24">
        <f t="shared" si="6"/>
        <v>9.0909090909090917</v>
      </c>
      <c r="AE37" s="114">
        <f t="shared" si="1"/>
        <v>8.3333333333333321</v>
      </c>
    </row>
    <row r="38" spans="1:31" ht="15" customHeight="1" x14ac:dyDescent="0.2">
      <c r="A38" s="10" t="s">
        <v>10</v>
      </c>
      <c r="B38" s="106">
        <f t="shared" si="0"/>
        <v>4.20954162768943</v>
      </c>
      <c r="C38" s="24">
        <f t="shared" si="1"/>
        <v>4.6075085324232079</v>
      </c>
      <c r="D38" s="24">
        <f t="shared" si="1"/>
        <v>4.6423135464231349</v>
      </c>
      <c r="E38" s="24">
        <f t="shared" si="1"/>
        <v>4.5351473922902494</v>
      </c>
      <c r="F38" s="24">
        <f t="shared" si="2"/>
        <v>5.07399577167019</v>
      </c>
      <c r="G38" s="24">
        <f t="shared" si="1"/>
        <v>5.2772211088844356</v>
      </c>
      <c r="H38" s="106">
        <f t="shared" si="1"/>
        <v>3.2537960954446854</v>
      </c>
      <c r="I38" s="24">
        <f t="shared" si="1"/>
        <v>3.2407407407407405</v>
      </c>
      <c r="J38" s="24">
        <f t="shared" si="1"/>
        <v>3.2520325203252036</v>
      </c>
      <c r="K38" s="24">
        <f t="shared" si="1"/>
        <v>4.3737574552683895</v>
      </c>
      <c r="L38" s="24">
        <f t="shared" si="3"/>
        <v>5.2060737527114966</v>
      </c>
      <c r="M38" s="24">
        <f t="shared" si="1"/>
        <v>6.2248995983935735</v>
      </c>
      <c r="N38" s="106">
        <f t="shared" si="1"/>
        <v>3.9399624765478425</v>
      </c>
      <c r="O38" s="24">
        <f t="shared" si="1"/>
        <v>5.0473186119873814</v>
      </c>
      <c r="P38" s="24">
        <f t="shared" si="1"/>
        <v>4.7819971870604778</v>
      </c>
      <c r="Q38" s="24">
        <f t="shared" si="1"/>
        <v>4.0787623066104075</v>
      </c>
      <c r="R38" s="24">
        <f t="shared" si="4"/>
        <v>5.2071005917159763</v>
      </c>
      <c r="S38" s="24">
        <f t="shared" si="1"/>
        <v>4.8331415420023012</v>
      </c>
      <c r="T38" s="106">
        <f t="shared" si="1"/>
        <v>14.754098360655737</v>
      </c>
      <c r="U38" s="24">
        <f t="shared" si="1"/>
        <v>8.9887640449438209</v>
      </c>
      <c r="V38" s="24">
        <f t="shared" si="1"/>
        <v>11.458333333333332</v>
      </c>
      <c r="W38" s="24">
        <f t="shared" si="1"/>
        <v>9.5744680851063837</v>
      </c>
      <c r="X38" s="24">
        <f t="shared" si="5"/>
        <v>3.9215686274509802</v>
      </c>
      <c r="Y38" s="107">
        <f t="shared" si="1"/>
        <v>5.0847457627118651</v>
      </c>
      <c r="Z38" s="108" t="e">
        <f t="shared" si="1"/>
        <v>#VALUE!</v>
      </c>
      <c r="AA38" s="25" t="e">
        <f t="shared" si="1"/>
        <v>#VALUE!</v>
      </c>
      <c r="AB38" s="25" t="e">
        <f t="shared" si="1"/>
        <v>#VALUE!</v>
      </c>
      <c r="AC38" s="25" t="e">
        <f t="shared" si="1"/>
        <v>#VALUE!</v>
      </c>
      <c r="AD38" s="24" t="e">
        <f t="shared" si="6"/>
        <v>#VALUE!</v>
      </c>
      <c r="AE38" s="114">
        <f t="shared" si="1"/>
        <v>0</v>
      </c>
    </row>
    <row r="39" spans="1:31" ht="15" customHeight="1" x14ac:dyDescent="0.2">
      <c r="A39" s="10" t="s">
        <v>11</v>
      </c>
      <c r="B39" s="106">
        <f t="shared" si="0"/>
        <v>5.2385406922357349</v>
      </c>
      <c r="C39" s="24">
        <f t="shared" si="1"/>
        <v>5.0341296928327646</v>
      </c>
      <c r="D39" s="24">
        <f t="shared" si="1"/>
        <v>4.6423135464231349</v>
      </c>
      <c r="E39" s="24">
        <f t="shared" si="1"/>
        <v>4.308390022675737</v>
      </c>
      <c r="F39" s="24">
        <f t="shared" si="2"/>
        <v>3.8759689922480618</v>
      </c>
      <c r="G39" s="24">
        <f t="shared" si="1"/>
        <v>3.4736138944555779</v>
      </c>
      <c r="H39" s="106">
        <f t="shared" si="1"/>
        <v>6.0737527114967458</v>
      </c>
      <c r="I39" s="24">
        <f t="shared" si="1"/>
        <v>6.25</v>
      </c>
      <c r="J39" s="24">
        <f t="shared" si="1"/>
        <v>4.0650406504065035</v>
      </c>
      <c r="K39" s="24">
        <f t="shared" si="1"/>
        <v>3.9761431411530817</v>
      </c>
      <c r="L39" s="24">
        <f t="shared" si="3"/>
        <v>4.3383947939262475</v>
      </c>
      <c r="M39" s="24">
        <f t="shared" si="1"/>
        <v>3.6144578313253009</v>
      </c>
      <c r="N39" s="106">
        <f t="shared" si="1"/>
        <v>4.6904315196998123</v>
      </c>
      <c r="O39" s="24">
        <f t="shared" si="1"/>
        <v>4.4164037854889591</v>
      </c>
      <c r="P39" s="24">
        <f t="shared" si="1"/>
        <v>5.0632911392405067</v>
      </c>
      <c r="Q39" s="24">
        <f t="shared" si="1"/>
        <v>4.7819971870604778</v>
      </c>
      <c r="R39" s="24">
        <f t="shared" si="4"/>
        <v>3.6686390532544375</v>
      </c>
      <c r="S39" s="24">
        <f t="shared" si="1"/>
        <v>3.3371691599539699</v>
      </c>
      <c r="T39" s="106">
        <f t="shared" si="1"/>
        <v>3.278688524590164</v>
      </c>
      <c r="U39" s="24">
        <f t="shared" ref="C39:AE41" si="7">U16/U$6*100</f>
        <v>4.4943820224719104</v>
      </c>
      <c r="V39" s="24">
        <f t="shared" si="7"/>
        <v>4.1666666666666661</v>
      </c>
      <c r="W39" s="24">
        <f t="shared" si="7"/>
        <v>3.1914893617021276</v>
      </c>
      <c r="X39" s="24">
        <f t="shared" si="5"/>
        <v>3.9215686274509802</v>
      </c>
      <c r="Y39" s="107">
        <f t="shared" si="7"/>
        <v>4.2372881355932197</v>
      </c>
      <c r="Z39" s="108">
        <f t="shared" si="7"/>
        <v>7.1428571428571423</v>
      </c>
      <c r="AA39" s="25" t="e">
        <f t="shared" si="7"/>
        <v>#VALUE!</v>
      </c>
      <c r="AB39" s="25">
        <f t="shared" si="7"/>
        <v>6.666666666666667</v>
      </c>
      <c r="AC39" s="25" t="e">
        <f t="shared" si="7"/>
        <v>#VALUE!</v>
      </c>
      <c r="AD39" s="24" t="e">
        <f t="shared" si="6"/>
        <v>#VALUE!</v>
      </c>
      <c r="AE39" s="114">
        <f t="shared" si="7"/>
        <v>0</v>
      </c>
    </row>
    <row r="40" spans="1:31" ht="15" customHeight="1" x14ac:dyDescent="0.2">
      <c r="A40" s="10" t="s">
        <v>12</v>
      </c>
      <c r="B40" s="106">
        <f t="shared" si="0"/>
        <v>19.738072965388213</v>
      </c>
      <c r="C40" s="24">
        <f t="shared" si="7"/>
        <v>19.965870307167236</v>
      </c>
      <c r="D40" s="24">
        <f t="shared" si="7"/>
        <v>19.93911719939117</v>
      </c>
      <c r="E40" s="24">
        <f t="shared" si="7"/>
        <v>21.088435374149661</v>
      </c>
      <c r="F40" s="24">
        <f t="shared" si="2"/>
        <v>20.718816067653275</v>
      </c>
      <c r="G40" s="24">
        <f t="shared" si="7"/>
        <v>20.307281229124914</v>
      </c>
      <c r="H40" s="106">
        <f t="shared" si="7"/>
        <v>18.004338394793926</v>
      </c>
      <c r="I40" s="24">
        <f t="shared" si="7"/>
        <v>19.212962962962962</v>
      </c>
      <c r="J40" s="24">
        <f t="shared" si="7"/>
        <v>17.479674796747968</v>
      </c>
      <c r="K40" s="24">
        <f t="shared" si="7"/>
        <v>20.079522862823062</v>
      </c>
      <c r="L40" s="24">
        <f t="shared" si="3"/>
        <v>16.052060737527114</v>
      </c>
      <c r="M40" s="24">
        <f t="shared" si="7"/>
        <v>15.461847389558233</v>
      </c>
      <c r="N40" s="106">
        <f t="shared" si="7"/>
        <v>21.388367729831145</v>
      </c>
      <c r="O40" s="24">
        <f t="shared" si="7"/>
        <v>21.608832807570977</v>
      </c>
      <c r="P40" s="24">
        <f t="shared" si="7"/>
        <v>21.800281293952182</v>
      </c>
      <c r="Q40" s="24">
        <f t="shared" si="7"/>
        <v>22.081575246132207</v>
      </c>
      <c r="R40" s="24">
        <f t="shared" si="4"/>
        <v>23.31360946745562</v>
      </c>
      <c r="S40" s="24">
        <f t="shared" si="7"/>
        <v>22.784810126582279</v>
      </c>
      <c r="T40" s="106">
        <f t="shared" si="7"/>
        <v>18.032786885245901</v>
      </c>
      <c r="U40" s="24">
        <f t="shared" si="7"/>
        <v>12.359550561797752</v>
      </c>
      <c r="V40" s="24">
        <f t="shared" si="7"/>
        <v>19.791666666666664</v>
      </c>
      <c r="W40" s="24">
        <f t="shared" si="7"/>
        <v>20.212765957446805</v>
      </c>
      <c r="X40" s="24">
        <f t="shared" si="5"/>
        <v>21.568627450980394</v>
      </c>
      <c r="Y40" s="107">
        <f t="shared" si="7"/>
        <v>22.881355932203391</v>
      </c>
      <c r="Z40" s="108">
        <f t="shared" si="7"/>
        <v>21.428571428571427</v>
      </c>
      <c r="AA40" s="25">
        <f t="shared" si="7"/>
        <v>17.647058823529413</v>
      </c>
      <c r="AB40" s="25">
        <f t="shared" si="7"/>
        <v>13.333333333333334</v>
      </c>
      <c r="AC40" s="25">
        <f t="shared" si="7"/>
        <v>13.333333333333334</v>
      </c>
      <c r="AD40" s="24">
        <f t="shared" si="6"/>
        <v>9.0909090909090917</v>
      </c>
      <c r="AE40" s="114">
        <f t="shared" si="7"/>
        <v>16.666666666666664</v>
      </c>
    </row>
    <row r="41" spans="1:31" ht="15" customHeight="1" x14ac:dyDescent="0.2">
      <c r="A41" s="10" t="s">
        <v>13</v>
      </c>
      <c r="B41" s="106">
        <f t="shared" si="0"/>
        <v>4.677268475210477</v>
      </c>
      <c r="C41" s="24">
        <f t="shared" si="7"/>
        <v>4.9488054607508536</v>
      </c>
      <c r="D41" s="24">
        <f t="shared" si="7"/>
        <v>6.0121765601217652</v>
      </c>
      <c r="E41" s="24">
        <f t="shared" si="7"/>
        <v>5.9712773998488284</v>
      </c>
      <c r="F41" s="24">
        <f t="shared" si="2"/>
        <v>5.2854122621564485</v>
      </c>
      <c r="G41" s="24">
        <f t="shared" si="7"/>
        <v>5.945223780895124</v>
      </c>
      <c r="H41" s="106">
        <f t="shared" si="7"/>
        <v>4.5553145336225596</v>
      </c>
      <c r="I41" s="24">
        <f t="shared" si="7"/>
        <v>5.5555555555555554</v>
      </c>
      <c r="J41" s="24">
        <f t="shared" si="7"/>
        <v>7.3170731707317067</v>
      </c>
      <c r="K41" s="24">
        <f t="shared" si="7"/>
        <v>6.5606361829025852</v>
      </c>
      <c r="L41" s="24">
        <f t="shared" si="3"/>
        <v>5.2060737527114966</v>
      </c>
      <c r="M41" s="24">
        <f t="shared" si="7"/>
        <v>6.425702811244979</v>
      </c>
      <c r="N41" s="106">
        <f t="shared" si="7"/>
        <v>4.3151969981238274</v>
      </c>
      <c r="O41" s="24">
        <f t="shared" si="7"/>
        <v>4.1009463722397479</v>
      </c>
      <c r="P41" s="24">
        <f t="shared" si="7"/>
        <v>4.7819971870604778</v>
      </c>
      <c r="Q41" s="24">
        <f t="shared" si="7"/>
        <v>5.0632911392405067</v>
      </c>
      <c r="R41" s="24">
        <f t="shared" si="4"/>
        <v>5.4437869822485201</v>
      </c>
      <c r="S41" s="24">
        <f t="shared" si="7"/>
        <v>5.983889528193326</v>
      </c>
      <c r="T41" s="106">
        <f t="shared" si="7"/>
        <v>9.8360655737704921</v>
      </c>
      <c r="U41" s="24">
        <f t="shared" si="7"/>
        <v>8.9887640449438209</v>
      </c>
      <c r="V41" s="24">
        <f t="shared" si="7"/>
        <v>8.3333333333333321</v>
      </c>
      <c r="W41" s="24">
        <f t="shared" si="7"/>
        <v>10.638297872340425</v>
      </c>
      <c r="X41" s="24">
        <f t="shared" si="5"/>
        <v>4.9019607843137258</v>
      </c>
      <c r="Y41" s="107">
        <f t="shared" si="7"/>
        <v>4.2372881355932197</v>
      </c>
      <c r="Z41" s="108" t="e">
        <f t="shared" si="7"/>
        <v>#VALUE!</v>
      </c>
      <c r="AA41" s="25" t="e">
        <f t="shared" si="7"/>
        <v>#VALUE!</v>
      </c>
      <c r="AB41" s="25">
        <f t="shared" si="7"/>
        <v>6.666666666666667</v>
      </c>
      <c r="AC41" s="25" t="e">
        <f t="shared" si="7"/>
        <v>#VALUE!</v>
      </c>
      <c r="AD41" s="24" t="e">
        <f t="shared" si="6"/>
        <v>#VALUE!</v>
      </c>
      <c r="AE41" s="114">
        <f t="shared" si="7"/>
        <v>0</v>
      </c>
    </row>
    <row r="42" spans="1:31" ht="15" customHeight="1" x14ac:dyDescent="0.2">
      <c r="A42" s="10" t="s">
        <v>14</v>
      </c>
      <c r="B42" s="106">
        <f t="shared" ref="B42:B43" si="8">B19/B$6*100</f>
        <v>6.0804490177736206</v>
      </c>
      <c r="C42" s="24">
        <f t="shared" ref="C42:AE42" si="9">C19/C$6*100</f>
        <v>5.802047781569966</v>
      </c>
      <c r="D42" s="24">
        <f t="shared" si="9"/>
        <v>6.0121765601217652</v>
      </c>
      <c r="E42" s="24">
        <f t="shared" si="9"/>
        <v>5.5933484504913071</v>
      </c>
      <c r="F42" s="24">
        <f t="shared" si="2"/>
        <v>6.0606060606060606</v>
      </c>
      <c r="G42" s="24">
        <f t="shared" si="9"/>
        <v>6.2124248496993983</v>
      </c>
      <c r="H42" s="106">
        <f t="shared" si="9"/>
        <v>5.8568329718004337</v>
      </c>
      <c r="I42" s="24">
        <f t="shared" si="9"/>
        <v>4.1666666666666661</v>
      </c>
      <c r="J42" s="24">
        <f t="shared" si="9"/>
        <v>5.6910569105691051</v>
      </c>
      <c r="K42" s="24">
        <f t="shared" si="9"/>
        <v>4.5725646123260439</v>
      </c>
      <c r="L42" s="24">
        <f t="shared" si="3"/>
        <v>4.9891540130151846</v>
      </c>
      <c r="M42" s="24">
        <f t="shared" si="9"/>
        <v>4.8192771084337354</v>
      </c>
      <c r="N42" s="106">
        <f t="shared" si="9"/>
        <v>5.8161350844277679</v>
      </c>
      <c r="O42" s="24">
        <f t="shared" si="9"/>
        <v>6.624605678233439</v>
      </c>
      <c r="P42" s="24">
        <f t="shared" si="9"/>
        <v>6.0478199718706049</v>
      </c>
      <c r="Q42" s="24">
        <f t="shared" si="9"/>
        <v>6.0478199718706049</v>
      </c>
      <c r="R42" s="24">
        <f t="shared" si="4"/>
        <v>6.272189349112427</v>
      </c>
      <c r="S42" s="24">
        <f t="shared" si="9"/>
        <v>6.7894131185270421</v>
      </c>
      <c r="T42" s="106">
        <f t="shared" si="9"/>
        <v>9.8360655737704921</v>
      </c>
      <c r="U42" s="24">
        <f t="shared" si="9"/>
        <v>7.8651685393258424</v>
      </c>
      <c r="V42" s="24">
        <f t="shared" si="9"/>
        <v>7.291666666666667</v>
      </c>
      <c r="W42" s="24">
        <f t="shared" si="9"/>
        <v>6.3829787234042552</v>
      </c>
      <c r="X42" s="24">
        <f t="shared" si="5"/>
        <v>9.8039215686274517</v>
      </c>
      <c r="Y42" s="107">
        <f t="shared" si="9"/>
        <v>8.4745762711864394</v>
      </c>
      <c r="Z42" s="108">
        <f t="shared" si="9"/>
        <v>7.1428571428571423</v>
      </c>
      <c r="AA42" s="25">
        <f t="shared" si="9"/>
        <v>5.8823529411764701</v>
      </c>
      <c r="AB42" s="25">
        <f t="shared" si="9"/>
        <v>6.666666666666667</v>
      </c>
      <c r="AC42" s="25">
        <f t="shared" si="9"/>
        <v>13.333333333333334</v>
      </c>
      <c r="AD42" s="24" t="e">
        <f t="shared" si="6"/>
        <v>#VALUE!</v>
      </c>
      <c r="AE42" s="114">
        <f t="shared" si="9"/>
        <v>0</v>
      </c>
    </row>
    <row r="43" spans="1:31" ht="15" customHeight="1" x14ac:dyDescent="0.2">
      <c r="A43" s="10" t="s">
        <v>15</v>
      </c>
      <c r="B43" s="106">
        <f t="shared" si="8"/>
        <v>9.4480823199251631</v>
      </c>
      <c r="C43" s="24">
        <f t="shared" ref="C43:AE43" si="10">C20/C$6*100</f>
        <v>9.3856655290102378</v>
      </c>
      <c r="D43" s="24">
        <f t="shared" si="10"/>
        <v>9.2085235920852355</v>
      </c>
      <c r="E43" s="24">
        <f t="shared" si="10"/>
        <v>9.2970521541950113</v>
      </c>
      <c r="F43" s="24">
        <f t="shared" si="2"/>
        <v>9.4432699083861866</v>
      </c>
      <c r="G43" s="24">
        <f t="shared" si="10"/>
        <v>9.8196392785571138</v>
      </c>
      <c r="H43" s="106">
        <f t="shared" si="10"/>
        <v>8.4598698481561811</v>
      </c>
      <c r="I43" s="24">
        <f t="shared" si="10"/>
        <v>9.7222222222222232</v>
      </c>
      <c r="J43" s="24">
        <f t="shared" si="10"/>
        <v>10.569105691056912</v>
      </c>
      <c r="K43" s="24">
        <f t="shared" si="10"/>
        <v>10.934393638170974</v>
      </c>
      <c r="L43" s="24">
        <f t="shared" si="3"/>
        <v>9.7613882863340571</v>
      </c>
      <c r="M43" s="24">
        <f t="shared" si="10"/>
        <v>8.0321285140562253</v>
      </c>
      <c r="N43" s="106">
        <f t="shared" si="10"/>
        <v>11.257035647279549</v>
      </c>
      <c r="O43" s="24">
        <f t="shared" si="10"/>
        <v>9.7791798107255516</v>
      </c>
      <c r="P43" s="24">
        <f t="shared" si="10"/>
        <v>9.0014064697608998</v>
      </c>
      <c r="Q43" s="24">
        <f t="shared" si="10"/>
        <v>8.8607594936708853</v>
      </c>
      <c r="R43" s="24">
        <f t="shared" si="4"/>
        <v>9.4674556213017755</v>
      </c>
      <c r="S43" s="24">
        <f t="shared" si="10"/>
        <v>11.047180667433832</v>
      </c>
      <c r="T43" s="106">
        <f t="shared" si="10"/>
        <v>3.278688524590164</v>
      </c>
      <c r="U43" s="24">
        <f t="shared" si="10"/>
        <v>6.7415730337078648</v>
      </c>
      <c r="V43" s="24">
        <f t="shared" si="10"/>
        <v>5.2083333333333339</v>
      </c>
      <c r="W43" s="24">
        <f t="shared" si="10"/>
        <v>4.2553191489361701</v>
      </c>
      <c r="X43" s="24">
        <f t="shared" si="5"/>
        <v>8.8235294117647065</v>
      </c>
      <c r="Y43" s="107">
        <f t="shared" si="10"/>
        <v>8.4745762711864394</v>
      </c>
      <c r="Z43" s="108" t="e">
        <f t="shared" si="10"/>
        <v>#VALUE!</v>
      </c>
      <c r="AA43" s="25" t="e">
        <f t="shared" si="10"/>
        <v>#VALUE!</v>
      </c>
      <c r="AB43" s="25" t="e">
        <f t="shared" si="10"/>
        <v>#VALUE!</v>
      </c>
      <c r="AC43" s="25">
        <f t="shared" si="10"/>
        <v>6.666666666666667</v>
      </c>
      <c r="AD43" s="24" t="e">
        <f t="shared" si="6"/>
        <v>#VALUE!</v>
      </c>
      <c r="AE43" s="114">
        <f t="shared" si="10"/>
        <v>8.3333333333333321</v>
      </c>
    </row>
    <row r="44" spans="1:31" x14ac:dyDescent="0.2">
      <c r="A44" s="123"/>
      <c r="B44" s="123"/>
      <c r="C44" s="123"/>
      <c r="D44" s="123"/>
      <c r="E44" s="123"/>
      <c r="F44" s="123"/>
      <c r="G44" s="123"/>
    </row>
    <row r="45" spans="1:31" x14ac:dyDescent="0.2">
      <c r="A45" s="17"/>
      <c r="B45" s="17"/>
      <c r="C45" s="17"/>
      <c r="D45" s="17"/>
      <c r="E45" s="17"/>
      <c r="F45" s="17"/>
      <c r="G45" s="17"/>
    </row>
    <row r="46" spans="1:31" s="40" customFormat="1" ht="15" customHeight="1" x14ac:dyDescent="0.25">
      <c r="A46" s="39" t="s">
        <v>548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102"/>
      <c r="AD46" s="102"/>
      <c r="AE46" s="102"/>
    </row>
    <row r="47" spans="1:31" ht="7.5" customHeight="1" x14ac:dyDescent="0.2">
      <c r="A47" s="36"/>
      <c r="B47" s="36"/>
      <c r="C47" s="36"/>
      <c r="D47" s="36"/>
      <c r="E47" s="36"/>
      <c r="F47" s="36"/>
      <c r="G47" s="36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E48" s="3" t="s">
        <v>118</v>
      </c>
    </row>
    <row r="49" spans="1:31" ht="15" customHeight="1" x14ac:dyDescent="0.2">
      <c r="A49" s="217" t="s">
        <v>38</v>
      </c>
      <c r="B49" s="212" t="s">
        <v>25</v>
      </c>
      <c r="C49" s="213"/>
      <c r="D49" s="213"/>
      <c r="E49" s="213"/>
      <c r="F49" s="213"/>
      <c r="G49" s="216"/>
      <c r="H49" s="212" t="s">
        <v>41</v>
      </c>
      <c r="I49" s="213"/>
      <c r="J49" s="213"/>
      <c r="K49" s="213"/>
      <c r="L49" s="213"/>
      <c r="M49" s="216"/>
      <c r="N49" s="212" t="s">
        <v>57</v>
      </c>
      <c r="O49" s="213"/>
      <c r="P49" s="213"/>
      <c r="Q49" s="213"/>
      <c r="R49" s="213"/>
      <c r="S49" s="216"/>
      <c r="T49" s="212" t="s">
        <v>538</v>
      </c>
      <c r="U49" s="213"/>
      <c r="V49" s="213"/>
      <c r="W49" s="213"/>
      <c r="X49" s="213"/>
      <c r="Y49" s="216"/>
      <c r="Z49" s="213" t="s">
        <v>539</v>
      </c>
      <c r="AA49" s="213"/>
      <c r="AB49" s="213"/>
      <c r="AC49" s="213"/>
      <c r="AD49" s="213"/>
      <c r="AE49" s="213"/>
    </row>
    <row r="50" spans="1:31" ht="15" customHeight="1" thickBot="1" x14ac:dyDescent="0.25">
      <c r="A50" s="218"/>
      <c r="B50" s="96">
        <v>2017</v>
      </c>
      <c r="C50" s="160">
        <v>2018</v>
      </c>
      <c r="D50" s="160">
        <v>2019</v>
      </c>
      <c r="E50" s="160">
        <v>2020</v>
      </c>
      <c r="F50" s="187">
        <v>2021</v>
      </c>
      <c r="G50" s="160">
        <v>2022</v>
      </c>
      <c r="H50" s="96">
        <v>2017</v>
      </c>
      <c r="I50" s="160">
        <v>2018</v>
      </c>
      <c r="J50" s="160">
        <v>2019</v>
      </c>
      <c r="K50" s="160">
        <v>2020</v>
      </c>
      <c r="L50" s="187">
        <v>2021</v>
      </c>
      <c r="M50" s="160">
        <v>2022</v>
      </c>
      <c r="N50" s="96">
        <v>2017</v>
      </c>
      <c r="O50" s="160">
        <v>2018</v>
      </c>
      <c r="P50" s="160">
        <v>2019</v>
      </c>
      <c r="Q50" s="160">
        <v>2020</v>
      </c>
      <c r="R50" s="187">
        <v>2021</v>
      </c>
      <c r="S50" s="160">
        <v>2022</v>
      </c>
      <c r="T50" s="96">
        <v>2017</v>
      </c>
      <c r="U50" s="160">
        <v>2018</v>
      </c>
      <c r="V50" s="160">
        <v>2019</v>
      </c>
      <c r="W50" s="160">
        <v>2020</v>
      </c>
      <c r="X50" s="50">
        <v>2021</v>
      </c>
      <c r="Y50" s="97">
        <v>2022</v>
      </c>
      <c r="Z50" s="93">
        <v>2017</v>
      </c>
      <c r="AA50" s="160">
        <v>2018</v>
      </c>
      <c r="AB50" s="160">
        <v>2019</v>
      </c>
      <c r="AC50" s="160">
        <v>2020</v>
      </c>
      <c r="AD50" s="187">
        <v>2021</v>
      </c>
      <c r="AE50" s="193">
        <v>2022</v>
      </c>
    </row>
    <row r="51" spans="1:31" ht="15" customHeight="1" x14ac:dyDescent="0.2">
      <c r="A51" s="4" t="s">
        <v>1</v>
      </c>
      <c r="B51" s="103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3">
        <f t="shared" ref="H51:M51" si="11">H6/(H6+N6+T6+Z6)*100</f>
        <v>43.124415341440596</v>
      </c>
      <c r="I51" s="22">
        <f t="shared" si="11"/>
        <v>36.860068259385663</v>
      </c>
      <c r="J51" s="22">
        <f t="shared" si="11"/>
        <v>37.442922374429223</v>
      </c>
      <c r="K51" s="22">
        <f t="shared" si="11"/>
        <v>38.019652305366591</v>
      </c>
      <c r="L51" s="22">
        <f t="shared" si="11"/>
        <v>32.487667371388298</v>
      </c>
      <c r="M51" s="22">
        <f t="shared" si="11"/>
        <v>33.266533066132261</v>
      </c>
      <c r="N51" s="103">
        <f t="shared" ref="N51:S51" si="12">N6/(H6+N6+T6+Z6)*100</f>
        <v>49.859681945743681</v>
      </c>
      <c r="O51" s="22">
        <f t="shared" si="12"/>
        <v>54.095563139931748</v>
      </c>
      <c r="P51" s="22">
        <f t="shared" si="12"/>
        <v>54.109589041095894</v>
      </c>
      <c r="Q51" s="22">
        <f t="shared" si="12"/>
        <v>53.741496598639458</v>
      </c>
      <c r="R51" s="22">
        <f t="shared" si="12"/>
        <v>59.548978153629321</v>
      </c>
      <c r="S51" s="22">
        <f t="shared" si="12"/>
        <v>58.049432197728791</v>
      </c>
      <c r="T51" s="103">
        <f t="shared" ref="T51:Y51" si="13">T6/(H6+N6+T6+Z6)*100</f>
        <v>5.7062675397567819</v>
      </c>
      <c r="U51" s="22">
        <f t="shared" si="13"/>
        <v>7.5938566552901028</v>
      </c>
      <c r="V51" s="22">
        <f t="shared" si="13"/>
        <v>7.3059360730593603</v>
      </c>
      <c r="W51" s="22">
        <f t="shared" si="13"/>
        <v>7.1050642479213906</v>
      </c>
      <c r="X51" s="22">
        <f t="shared" si="13"/>
        <v>7.1881606765327692</v>
      </c>
      <c r="Y51" s="104">
        <f t="shared" si="13"/>
        <v>7.8824315297261194</v>
      </c>
      <c r="Z51" s="105">
        <f t="shared" ref="Z51:AE51" si="14">Z6/(H6+N6+T6+Z6)*100</f>
        <v>1.3096351730589337</v>
      </c>
      <c r="AA51" s="23">
        <f t="shared" si="14"/>
        <v>1.4505119453924915</v>
      </c>
      <c r="AB51" s="23">
        <f t="shared" si="14"/>
        <v>1.1415525114155249</v>
      </c>
      <c r="AC51" s="23">
        <f t="shared" si="14"/>
        <v>1.1337868480725624</v>
      </c>
      <c r="AD51" s="22">
        <f t="shared" si="14"/>
        <v>0.77519379844961245</v>
      </c>
      <c r="AE51" s="138">
        <f t="shared" si="14"/>
        <v>0.80160320641282556</v>
      </c>
    </row>
    <row r="52" spans="1:31" ht="15" customHeight="1" x14ac:dyDescent="0.2">
      <c r="A52" s="7" t="s">
        <v>2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>H7/(H7+N7+T7+Z7)*100</f>
        <v>45.789473684210527</v>
      </c>
      <c r="I52" s="24">
        <f>I7/(I7+O7+U7+AA7)*100</f>
        <v>37.055837563451774</v>
      </c>
      <c r="J52" s="24">
        <f>J7/(J7+P7+V7+AB7)*100</f>
        <v>36.637931034482754</v>
      </c>
      <c r="K52" s="24">
        <f>K7/(K7+Q7+W7+AC7)*100</f>
        <v>35.443037974683541</v>
      </c>
      <c r="L52" s="24">
        <f>L7/(L7+R7+X7+AD7)*100</f>
        <v>35.164835164835168</v>
      </c>
      <c r="M52" s="24">
        <f t="shared" ref="M52:M65" si="15">M7/(M7+S7+Y7+AE7)*100</f>
        <v>43.243243243243242</v>
      </c>
      <c r="N52" s="106">
        <f>N7/(H7+N7+T7+Z7)*100</f>
        <v>47.368421052631575</v>
      </c>
      <c r="O52" s="24">
        <f>O7/(I7+O7+U7+AA7)*100</f>
        <v>51.776649746192895</v>
      </c>
      <c r="P52" s="24">
        <f>P7/(J7+P7+V7+AB7)*100</f>
        <v>54.310344827586206</v>
      </c>
      <c r="Q52" s="24">
        <f>Q7/(K7+Q7+W7+AC7)*100</f>
        <v>56.962025316455701</v>
      </c>
      <c r="R52" s="24">
        <f>R7/(L7+R7+X7+AD7)*100</f>
        <v>56.776556776556774</v>
      </c>
      <c r="S52" s="24">
        <f t="shared" ref="S52:S65" si="16">S7/(M7+S7+Y7+AE7)*100</f>
        <v>48.262548262548258</v>
      </c>
      <c r="T52" s="106">
        <f>T7/(H7+N7+T7+Z7)*100</f>
        <v>5.7894736842105265</v>
      </c>
      <c r="U52" s="24">
        <f>U7/(I7+O7+U7+AA7)*100</f>
        <v>10.152284263959391</v>
      </c>
      <c r="V52" s="24">
        <f>V7/(J7+P7+V7+AB7)*100</f>
        <v>7.7586206896551726</v>
      </c>
      <c r="W52" s="24">
        <f>W7/(K7+Q7+W7+AC7)*100</f>
        <v>6.3291139240506329</v>
      </c>
      <c r="X52" s="24">
        <f>X7/(L7+R7+X7+AD7)*100</f>
        <v>6.9597069597069599</v>
      </c>
      <c r="Y52" s="107">
        <f t="shared" ref="Y52:Y65" si="17">Y7/(M7+S7+Y7+AE7)*100</f>
        <v>7.7220077220077217</v>
      </c>
      <c r="Z52" s="108">
        <f>Z7/(H7+N7+T7+Z7)*100</f>
        <v>1.0526315789473684</v>
      </c>
      <c r="AA52" s="25">
        <f>AA7/(I7+O7+U7+AA7)*100</f>
        <v>1.015228426395939</v>
      </c>
      <c r="AB52" s="25">
        <f>AB7/(J7+P7+V7+AB7)*100</f>
        <v>1.2931034482758621</v>
      </c>
      <c r="AC52" s="25">
        <f>AC7/(K7+Q7+W7+AC7)*100</f>
        <v>1.2658227848101267</v>
      </c>
      <c r="AD52" s="24">
        <f>AD7/(L7+R7+X7+AD7)*100</f>
        <v>1.098901098901099</v>
      </c>
      <c r="AE52" s="114">
        <f t="shared" ref="AE52:AE65" si="18">AE7/(M7+S7+Y7+AE7)*100</f>
        <v>0.77220077220077221</v>
      </c>
    </row>
    <row r="53" spans="1:31" ht="15" customHeight="1" x14ac:dyDescent="0.2">
      <c r="A53" s="10" t="s">
        <v>3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ref="H53:K55" si="19">H8/(H8+N8+T8)*100</f>
        <v>41.071428571428569</v>
      </c>
      <c r="I53" s="24">
        <f t="shared" si="19"/>
        <v>35</v>
      </c>
      <c r="J53" s="24">
        <f t="shared" si="19"/>
        <v>34.351145038167942</v>
      </c>
      <c r="K53" s="24">
        <f t="shared" si="19"/>
        <v>37.857142857142854</v>
      </c>
      <c r="L53" s="24">
        <f t="shared" ref="L53:L62" si="20">L8/(L8+R8+X8+AD8)*100</f>
        <v>34.482758620689658</v>
      </c>
      <c r="M53" s="24">
        <f t="shared" si="15"/>
        <v>32.163742690058477</v>
      </c>
      <c r="N53" s="106">
        <f t="shared" ref="N53:Q55" si="21">N8/(H8+N8+T8)*100</f>
        <v>55.357142857142861</v>
      </c>
      <c r="O53" s="24">
        <f t="shared" si="21"/>
        <v>60.833333333333329</v>
      </c>
      <c r="P53" s="24">
        <f t="shared" si="21"/>
        <v>61.832061068702295</v>
      </c>
      <c r="Q53" s="24">
        <f t="shared" si="21"/>
        <v>53.571428571428569</v>
      </c>
      <c r="R53" s="24">
        <f t="shared" ref="R53:R62" si="22">R8/(L8+R8+X8+AD8)*100</f>
        <v>54.482758620689651</v>
      </c>
      <c r="S53" s="24">
        <f t="shared" si="16"/>
        <v>56.140350877192979</v>
      </c>
      <c r="T53" s="106">
        <f t="shared" ref="T53:W55" si="23">T8/(H8+N8+T8)*100</f>
        <v>3.5714285714285712</v>
      </c>
      <c r="U53" s="24">
        <f t="shared" si="23"/>
        <v>4.1666666666666661</v>
      </c>
      <c r="V53" s="24">
        <f t="shared" si="23"/>
        <v>3.8167938931297711</v>
      </c>
      <c r="W53" s="24">
        <f t="shared" si="23"/>
        <v>8.5714285714285712</v>
      </c>
      <c r="X53" s="24">
        <f t="shared" ref="X53:X62" si="24">X8/(L8+R8+X8+AD8)*100</f>
        <v>9.6551724137931032</v>
      </c>
      <c r="Y53" s="107">
        <f t="shared" si="17"/>
        <v>10.526315789473683</v>
      </c>
      <c r="Z53" s="108">
        <f>Z8/(H8+N8+T8)*100</f>
        <v>1.7857142857142856</v>
      </c>
      <c r="AA53" s="25">
        <f>AA8/(I8+O8+U8)*100</f>
        <v>2.5</v>
      </c>
      <c r="AB53" s="25">
        <f>AB8/(J8+P8+V8)*100</f>
        <v>1.5267175572519083</v>
      </c>
      <c r="AC53" s="25">
        <f>AC8/(K8+Q8+W8)*100</f>
        <v>1.4285714285714286</v>
      </c>
      <c r="AD53" s="24">
        <f t="shared" ref="AD53:AD65" si="25">AD8/(L8+R8+X8+AD8)*100</f>
        <v>1.3793103448275863</v>
      </c>
      <c r="AE53" s="114">
        <f t="shared" si="18"/>
        <v>1.1695906432748537</v>
      </c>
    </row>
    <row r="54" spans="1:31" ht="15" customHeight="1" x14ac:dyDescent="0.2">
      <c r="A54" s="10" t="s">
        <v>4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19"/>
        <v>50</v>
      </c>
      <c r="I54" s="24">
        <f t="shared" si="19"/>
        <v>44.642857142857146</v>
      </c>
      <c r="J54" s="24">
        <f t="shared" si="19"/>
        <v>43.103448275862064</v>
      </c>
      <c r="K54" s="24">
        <f t="shared" si="19"/>
        <v>35.185185185185183</v>
      </c>
      <c r="L54" s="24">
        <f>L9/(L9+R9+X9)*100</f>
        <v>38.983050847457626</v>
      </c>
      <c r="M54" s="24">
        <f t="shared" si="15"/>
        <v>35</v>
      </c>
      <c r="N54" s="106">
        <f t="shared" si="21"/>
        <v>48</v>
      </c>
      <c r="O54" s="24">
        <f t="shared" si="21"/>
        <v>48.214285714285715</v>
      </c>
      <c r="P54" s="24">
        <f t="shared" si="21"/>
        <v>48.275862068965516</v>
      </c>
      <c r="Q54" s="24">
        <f t="shared" si="21"/>
        <v>61.111111111111114</v>
      </c>
      <c r="R54" s="24">
        <f>R9/(L9+R9+X9)*100</f>
        <v>55.932203389830505</v>
      </c>
      <c r="S54" s="24">
        <f t="shared" si="16"/>
        <v>61.666666666666671</v>
      </c>
      <c r="T54" s="106">
        <f t="shared" si="23"/>
        <v>2</v>
      </c>
      <c r="U54" s="24">
        <f t="shared" si="23"/>
        <v>7.1428571428571423</v>
      </c>
      <c r="V54" s="24">
        <f t="shared" si="23"/>
        <v>8.6206896551724146</v>
      </c>
      <c r="W54" s="24">
        <f t="shared" si="23"/>
        <v>3.7037037037037033</v>
      </c>
      <c r="X54" s="24">
        <f>X9/(L9+R9+X9)*100</f>
        <v>5.0847457627118651</v>
      </c>
      <c r="Y54" s="107">
        <f t="shared" si="17"/>
        <v>3.3333333333333335</v>
      </c>
      <c r="Z54" s="108" t="e">
        <f t="shared" ref="Z54:AC59" si="26">Z9/(H9+N9+T9+Z9)*100</f>
        <v>#VALUE!</v>
      </c>
      <c r="AA54" s="25" t="e">
        <f t="shared" si="26"/>
        <v>#VALUE!</v>
      </c>
      <c r="AB54" s="25" t="e">
        <f t="shared" si="26"/>
        <v>#VALUE!</v>
      </c>
      <c r="AC54" s="25" t="e">
        <f t="shared" si="26"/>
        <v>#VALUE!</v>
      </c>
      <c r="AD54" s="24" t="e">
        <f t="shared" si="25"/>
        <v>#VALUE!</v>
      </c>
      <c r="AE54" s="114">
        <f t="shared" si="18"/>
        <v>0</v>
      </c>
    </row>
    <row r="55" spans="1:31" ht="15" customHeight="1" x14ac:dyDescent="0.2">
      <c r="A55" s="10" t="s">
        <v>5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 t="shared" si="19"/>
        <v>45.833333333333329</v>
      </c>
      <c r="I55" s="24">
        <f t="shared" si="19"/>
        <v>34.615384615384613</v>
      </c>
      <c r="J55" s="24">
        <f t="shared" si="19"/>
        <v>35.087719298245609</v>
      </c>
      <c r="K55" s="24">
        <f t="shared" si="19"/>
        <v>50</v>
      </c>
      <c r="L55" s="24">
        <f t="shared" si="20"/>
        <v>31.147540983606557</v>
      </c>
      <c r="M55" s="24">
        <f t="shared" si="15"/>
        <v>31.818181818181817</v>
      </c>
      <c r="N55" s="106">
        <f t="shared" si="21"/>
        <v>52.083333333333336</v>
      </c>
      <c r="O55" s="24">
        <f t="shared" si="21"/>
        <v>59.615384615384613</v>
      </c>
      <c r="P55" s="24">
        <f t="shared" si="21"/>
        <v>57.894736842105267</v>
      </c>
      <c r="Q55" s="24">
        <f t="shared" si="21"/>
        <v>42.592592592592595</v>
      </c>
      <c r="R55" s="24">
        <f t="shared" si="22"/>
        <v>63.934426229508205</v>
      </c>
      <c r="S55" s="24">
        <f t="shared" si="16"/>
        <v>59.090909090909093</v>
      </c>
      <c r="T55" s="106">
        <f t="shared" si="23"/>
        <v>2.083333333333333</v>
      </c>
      <c r="U55" s="24">
        <f t="shared" si="23"/>
        <v>5.7692307692307692</v>
      </c>
      <c r="V55" s="24">
        <f t="shared" si="23"/>
        <v>7.0175438596491224</v>
      </c>
      <c r="W55" s="24">
        <f t="shared" si="23"/>
        <v>7.4074074074074066</v>
      </c>
      <c r="X55" s="24">
        <f t="shared" si="24"/>
        <v>3.278688524590164</v>
      </c>
      <c r="Y55" s="107">
        <f t="shared" si="17"/>
        <v>7.5757575757575761</v>
      </c>
      <c r="Z55" s="108">
        <f t="shared" si="26"/>
        <v>2.0408163265306123</v>
      </c>
      <c r="AA55" s="25">
        <f t="shared" si="26"/>
        <v>5.4545454545454541</v>
      </c>
      <c r="AB55" s="25">
        <f t="shared" si="26"/>
        <v>1.7241379310344827</v>
      </c>
      <c r="AC55" s="25">
        <f t="shared" si="26"/>
        <v>1.8181818181818181</v>
      </c>
      <c r="AD55" s="24">
        <f t="shared" si="25"/>
        <v>1.639344262295082</v>
      </c>
      <c r="AE55" s="114">
        <f t="shared" si="18"/>
        <v>1.5151515151515151</v>
      </c>
    </row>
    <row r="56" spans="1:31" ht="15" customHeight="1" x14ac:dyDescent="0.2">
      <c r="A56" s="10" t="s">
        <v>6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>H11/(H11+N11)*100</f>
        <v>50</v>
      </c>
      <c r="I56" s="24">
        <f t="shared" ref="I56:J58" si="27">I11/(I11+O11+U11)*100</f>
        <v>53.846153846153847</v>
      </c>
      <c r="J56" s="24">
        <f t="shared" si="27"/>
        <v>53.846153846153847</v>
      </c>
      <c r="K56" s="24">
        <f>K11/(K11+Q11)*100</f>
        <v>44.444444444444443</v>
      </c>
      <c r="L56" s="24">
        <f>L11/(L11+R11+X11)*100</f>
        <v>50</v>
      </c>
      <c r="M56" s="24">
        <f t="shared" si="15"/>
        <v>52.941176470588239</v>
      </c>
      <c r="N56" s="106">
        <f>N11/(H11+N11)*100</f>
        <v>50</v>
      </c>
      <c r="O56" s="24">
        <f>O11/(O11+U11)*100</f>
        <v>83.333333333333343</v>
      </c>
      <c r="P56" s="24">
        <f>P11/(P11+V11)*100</f>
        <v>83.333333333333343</v>
      </c>
      <c r="Q56" s="24">
        <f>Q11/(K11+Q11)*100</f>
        <v>55.555555555555557</v>
      </c>
      <c r="R56" s="24">
        <f>R11/(L11+R11+X11)*100</f>
        <v>41.666666666666671</v>
      </c>
      <c r="S56" s="24">
        <f t="shared" si="16"/>
        <v>41.17647058823529</v>
      </c>
      <c r="T56" s="106" t="e">
        <f>T11/(N11+T11)*100</f>
        <v>#VALUE!</v>
      </c>
      <c r="U56" s="24">
        <f>U11/(O11+U11)*100</f>
        <v>16.666666666666664</v>
      </c>
      <c r="V56" s="24">
        <f>V11/(P11+V11)*100</f>
        <v>16.666666666666664</v>
      </c>
      <c r="W56" s="24" t="e">
        <f>W11/(W11)*100</f>
        <v>#VALUE!</v>
      </c>
      <c r="X56" s="24">
        <f>X11/(L11+R11+X11)*100</f>
        <v>8.3333333333333321</v>
      </c>
      <c r="Y56" s="107">
        <f t="shared" si="17"/>
        <v>5.8823529411764701</v>
      </c>
      <c r="Z56" s="108" t="e">
        <f t="shared" si="26"/>
        <v>#VALUE!</v>
      </c>
      <c r="AA56" s="25" t="e">
        <f t="shared" si="26"/>
        <v>#VALUE!</v>
      </c>
      <c r="AB56" s="25" t="e">
        <f t="shared" si="26"/>
        <v>#VALUE!</v>
      </c>
      <c r="AC56" s="25" t="e">
        <f t="shared" si="26"/>
        <v>#VALUE!</v>
      </c>
      <c r="AD56" s="24" t="e">
        <f t="shared" si="25"/>
        <v>#VALUE!</v>
      </c>
      <c r="AE56" s="114">
        <f t="shared" si="18"/>
        <v>0</v>
      </c>
    </row>
    <row r="57" spans="1:31" ht="15" customHeight="1" x14ac:dyDescent="0.2">
      <c r="A57" s="10" t="s">
        <v>7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>H12/(H12+N12+T12)*100</f>
        <v>48.717948717948715</v>
      </c>
      <c r="I57" s="24">
        <f t="shared" si="27"/>
        <v>44.680851063829785</v>
      </c>
      <c r="J57" s="24">
        <f t="shared" si="27"/>
        <v>57.142857142857139</v>
      </c>
      <c r="K57" s="24">
        <f>K12/(K12+Q12)*100</f>
        <v>41.304347826086953</v>
      </c>
      <c r="L57" s="24">
        <f t="shared" si="20"/>
        <v>29.629629629629626</v>
      </c>
      <c r="M57" s="24">
        <f t="shared" si="15"/>
        <v>31.481481481481481</v>
      </c>
      <c r="N57" s="106">
        <f>N12/(H12+N12+T12)*100</f>
        <v>46.153846153846153</v>
      </c>
      <c r="O57" s="24">
        <f>O12/(I12+O12+U12)*100</f>
        <v>48.936170212765958</v>
      </c>
      <c r="P57" s="24">
        <f>P12/(J12+P12+V12)*100</f>
        <v>40.816326530612244</v>
      </c>
      <c r="Q57" s="24">
        <f>Q12/(K12+Q12)*100</f>
        <v>58.695652173913047</v>
      </c>
      <c r="R57" s="24">
        <f t="shared" si="22"/>
        <v>66.666666666666657</v>
      </c>
      <c r="S57" s="24">
        <f t="shared" si="16"/>
        <v>61.111111111111114</v>
      </c>
      <c r="T57" s="106">
        <f>T12/(H12+N12+T12)*100</f>
        <v>5.1282051282051277</v>
      </c>
      <c r="U57" s="24">
        <f>U12/(I12+O12+U12)*100</f>
        <v>6.3829787234042552</v>
      </c>
      <c r="V57" s="24">
        <f>V12/(J12+P12+V12)*100</f>
        <v>2.0408163265306123</v>
      </c>
      <c r="W57" s="24">
        <f>W12/(K12+Q12)*100</f>
        <v>6.5217391304347823</v>
      </c>
      <c r="X57" s="24">
        <f t="shared" si="24"/>
        <v>1.8518518518518516</v>
      </c>
      <c r="Y57" s="107">
        <f t="shared" si="17"/>
        <v>5.5555555555555554</v>
      </c>
      <c r="Z57" s="108">
        <f t="shared" si="26"/>
        <v>2.5</v>
      </c>
      <c r="AA57" s="25">
        <f t="shared" si="26"/>
        <v>2.083333333333333</v>
      </c>
      <c r="AB57" s="25">
        <f t="shared" si="26"/>
        <v>2</v>
      </c>
      <c r="AC57" s="25">
        <f t="shared" si="26"/>
        <v>2</v>
      </c>
      <c r="AD57" s="24">
        <f t="shared" si="25"/>
        <v>1.8518518518518516</v>
      </c>
      <c r="AE57" s="114">
        <f t="shared" si="18"/>
        <v>1.8518518518518516</v>
      </c>
    </row>
    <row r="58" spans="1:31" ht="15" customHeight="1" x14ac:dyDescent="0.2">
      <c r="A58" s="10" t="s">
        <v>8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>H13/(N13+T13)*100</f>
        <v>100</v>
      </c>
      <c r="I58" s="24">
        <f t="shared" si="27"/>
        <v>41.025641025641022</v>
      </c>
      <c r="J58" s="24">
        <f t="shared" si="27"/>
        <v>38.297872340425535</v>
      </c>
      <c r="K58" s="24">
        <f>K13/(K13+Q13+W13)*100</f>
        <v>34.042553191489361</v>
      </c>
      <c r="L58" s="24">
        <f t="shared" si="20"/>
        <v>40</v>
      </c>
      <c r="M58" s="24">
        <f t="shared" si="15"/>
        <v>44.230769230769226</v>
      </c>
      <c r="N58" s="106">
        <f>N13/(N13+T13)*100</f>
        <v>90</v>
      </c>
      <c r="O58" s="24">
        <f>O13/(I13+O13+U13)*100</f>
        <v>51.282051282051277</v>
      </c>
      <c r="P58" s="24">
        <f>P13/(J13+P13+V13)*100</f>
        <v>55.319148936170215</v>
      </c>
      <c r="Q58" s="24">
        <f>Q13/(K13+Q13+W13)*100</f>
        <v>57.446808510638306</v>
      </c>
      <c r="R58" s="24">
        <f t="shared" si="22"/>
        <v>46.666666666666664</v>
      </c>
      <c r="S58" s="24">
        <f t="shared" si="16"/>
        <v>46.153846153846153</v>
      </c>
      <c r="T58" s="106">
        <f>T13/(N13+T13)*100</f>
        <v>10</v>
      </c>
      <c r="U58" s="24">
        <f>U13/(I13+O13+U13)*100</f>
        <v>7.6923076923076925</v>
      </c>
      <c r="V58" s="24">
        <f>V13/(J13+P13+V13)*100</f>
        <v>6.3829787234042552</v>
      </c>
      <c r="W58" s="24">
        <f>W13/(K13+Q13+W13)*100</f>
        <v>8.5106382978723403</v>
      </c>
      <c r="X58" s="24">
        <f t="shared" si="24"/>
        <v>8.8888888888888893</v>
      </c>
      <c r="Y58" s="107">
        <f t="shared" si="17"/>
        <v>5.7692307692307692</v>
      </c>
      <c r="Z58" s="108">
        <f t="shared" si="26"/>
        <v>4.7619047619047619</v>
      </c>
      <c r="AA58" s="25">
        <f t="shared" si="26"/>
        <v>7.1428571428571423</v>
      </c>
      <c r="AB58" s="25">
        <f t="shared" si="26"/>
        <v>4.0816326530612246</v>
      </c>
      <c r="AC58" s="25">
        <f t="shared" si="26"/>
        <v>4.0816326530612246</v>
      </c>
      <c r="AD58" s="24">
        <f t="shared" si="25"/>
        <v>4.4444444444444446</v>
      </c>
      <c r="AE58" s="114">
        <f t="shared" si="18"/>
        <v>3.8461538461538463</v>
      </c>
    </row>
    <row r="59" spans="1:31" ht="15" customHeight="1" x14ac:dyDescent="0.2">
      <c r="A59" s="10" t="s">
        <v>9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>H14/(H14+N14+T14+Z14)*100</f>
        <v>52.083333333333336</v>
      </c>
      <c r="I59" s="24">
        <f>I14/(I14+O14+U14+AA14)*100</f>
        <v>40</v>
      </c>
      <c r="J59" s="24">
        <f>J14/(J14+P14+V14+AB14)*100</f>
        <v>44.827586206896555</v>
      </c>
      <c r="K59" s="24">
        <f>K14/(K14+Q14+W14+AC14)*100</f>
        <v>49.090909090909093</v>
      </c>
      <c r="L59" s="24">
        <f t="shared" si="20"/>
        <v>42.592592592592595</v>
      </c>
      <c r="M59" s="24">
        <f t="shared" si="15"/>
        <v>33.333333333333329</v>
      </c>
      <c r="N59" s="106">
        <f>N14/(H14+N14+T14+Z14)*100</f>
        <v>37.5</v>
      </c>
      <c r="O59" s="24">
        <f>O14/(I14+O14+U14+AA14)*100</f>
        <v>47.272727272727273</v>
      </c>
      <c r="P59" s="24">
        <f>P14/(J14+P14+V14+AB14)*100</f>
        <v>44.827586206896555</v>
      </c>
      <c r="Q59" s="24">
        <f>Q14/(K14+Q14+W14+AC14)*100</f>
        <v>43.636363636363633</v>
      </c>
      <c r="R59" s="24">
        <f t="shared" si="22"/>
        <v>48.148148148148145</v>
      </c>
      <c r="S59" s="24">
        <f t="shared" si="16"/>
        <v>59.259259259259252</v>
      </c>
      <c r="T59" s="106">
        <f>T14/(H14+N14+T14+Z14)*100</f>
        <v>8.3333333333333321</v>
      </c>
      <c r="U59" s="24">
        <f>U14/(I14+O14+U14+AA14)*100</f>
        <v>10.909090909090908</v>
      </c>
      <c r="V59" s="24">
        <f>V14/(J14+P14+V14+AB14)*100</f>
        <v>8.6206896551724146</v>
      </c>
      <c r="W59" s="24">
        <f>W14/(K14+Q14+W14+AC14)*100</f>
        <v>5.4545454545454541</v>
      </c>
      <c r="X59" s="24">
        <f t="shared" si="24"/>
        <v>7.4074074074074066</v>
      </c>
      <c r="Y59" s="107">
        <f t="shared" si="17"/>
        <v>5.5555555555555554</v>
      </c>
      <c r="Z59" s="108">
        <f t="shared" si="26"/>
        <v>2.083333333333333</v>
      </c>
      <c r="AA59" s="25">
        <f t="shared" si="26"/>
        <v>1.8181818181818181</v>
      </c>
      <c r="AB59" s="25">
        <f t="shared" si="26"/>
        <v>1.7241379310344827</v>
      </c>
      <c r="AC59" s="25">
        <f t="shared" si="26"/>
        <v>1.8181818181818181</v>
      </c>
      <c r="AD59" s="24">
        <f t="shared" si="25"/>
        <v>1.8518518518518516</v>
      </c>
      <c r="AE59" s="114">
        <f t="shared" si="18"/>
        <v>1.8518518518518516</v>
      </c>
    </row>
    <row r="60" spans="1:31" ht="15" customHeight="1" x14ac:dyDescent="0.2">
      <c r="A60" s="10" t="s">
        <v>10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>H15/(H15+N15+T15)*100</f>
        <v>33.333333333333329</v>
      </c>
      <c r="I60" s="24">
        <f>I15/(I15+O15+U15)*100</f>
        <v>25.925925925925924</v>
      </c>
      <c r="J60" s="24">
        <f>J15/(J15+P15+V15)*100</f>
        <v>26.229508196721312</v>
      </c>
      <c r="K60" s="24">
        <f>K15/(K15+Q15+W15)*100</f>
        <v>36.666666666666664</v>
      </c>
      <c r="L60" s="24">
        <f>L15/(L15+R15+X15)*100</f>
        <v>33.333333333333329</v>
      </c>
      <c r="M60" s="24">
        <f t="shared" si="15"/>
        <v>39.24050632911392</v>
      </c>
      <c r="N60" s="106">
        <f>N15/(H15+N15+T15)*100</f>
        <v>46.666666666666664</v>
      </c>
      <c r="O60" s="24">
        <f>O15/(O15+U15)*100</f>
        <v>80</v>
      </c>
      <c r="P60" s="24">
        <f>P15/(P15+V15)*100</f>
        <v>75.555555555555557</v>
      </c>
      <c r="Q60" s="24">
        <f>Q15/(K15+Q15+W15)*100</f>
        <v>48.333333333333336</v>
      </c>
      <c r="R60" s="24">
        <f>R15/(L15+R15+X15)*100</f>
        <v>61.111111111111114</v>
      </c>
      <c r="S60" s="24">
        <f t="shared" si="16"/>
        <v>53.164556962025308</v>
      </c>
      <c r="T60" s="106">
        <f>T15/(H15+N15+T15)*100</f>
        <v>20</v>
      </c>
      <c r="U60" s="24">
        <f>U15/(O15+U15)*100</f>
        <v>20</v>
      </c>
      <c r="V60" s="24">
        <f>V15/(P15+V15)*100</f>
        <v>24.444444444444443</v>
      </c>
      <c r="W60" s="24">
        <f>W15/(K15+Q15+W15)*100</f>
        <v>15</v>
      </c>
      <c r="X60" s="24">
        <f>X15/(L15+R15+X15)*100</f>
        <v>5.5555555555555554</v>
      </c>
      <c r="Y60" s="107">
        <f t="shared" si="17"/>
        <v>7.59493670886076</v>
      </c>
      <c r="Z60" s="108" t="e">
        <f>Z15/(H15+N15+T15)*100</f>
        <v>#VALUE!</v>
      </c>
      <c r="AA60" s="25" t="e">
        <f t="shared" ref="AA60:AC65" si="28">AA15/(I15+O15+U15+AA15)*100</f>
        <v>#VALUE!</v>
      </c>
      <c r="AB60" s="25" t="e">
        <f t="shared" si="28"/>
        <v>#VALUE!</v>
      </c>
      <c r="AC60" s="25" t="e">
        <f t="shared" si="28"/>
        <v>#VALUE!</v>
      </c>
      <c r="AD60" s="24" t="e">
        <f t="shared" si="25"/>
        <v>#VALUE!</v>
      </c>
      <c r="AE60" s="114">
        <f t="shared" si="18"/>
        <v>0</v>
      </c>
    </row>
    <row r="61" spans="1:31" ht="15" customHeight="1" x14ac:dyDescent="0.2">
      <c r="A61" s="10" t="s">
        <v>11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>H16/(H16+N16+T16+Z16)*100</f>
        <v>50</v>
      </c>
      <c r="I61" s="24">
        <f>I16/(I16+O16)*100</f>
        <v>49.090909090909093</v>
      </c>
      <c r="J61" s="24">
        <f>J16/(J16+P16+V16)*100</f>
        <v>33.333333333333329</v>
      </c>
      <c r="K61" s="24">
        <f>K16/(K16+Q16+W16)*100</f>
        <v>35.087719298245609</v>
      </c>
      <c r="L61" s="24">
        <f>L16/(L16+R16+X16)*100</f>
        <v>36.363636363636367</v>
      </c>
      <c r="M61" s="24">
        <f t="shared" si="15"/>
        <v>34.615384615384613</v>
      </c>
      <c r="N61" s="106">
        <f>N16/(N16)*100</f>
        <v>100</v>
      </c>
      <c r="O61" s="24">
        <f>O16/(I16+O16)*100</f>
        <v>50.909090909090907</v>
      </c>
      <c r="P61" s="24">
        <f>P16/(J16+P16+V16)*100</f>
        <v>60</v>
      </c>
      <c r="Q61" s="24">
        <f>Q16/(K16+Q16+W16)*100</f>
        <v>59.649122807017541</v>
      </c>
      <c r="R61" s="24">
        <f>R16/(L16+R16+X16)*100</f>
        <v>56.36363636363636</v>
      </c>
      <c r="S61" s="24">
        <f t="shared" si="16"/>
        <v>55.769230769230774</v>
      </c>
      <c r="T61" s="106">
        <f>T16/(H16+N16+T16+Z16)*100</f>
        <v>3.5714285714285712</v>
      </c>
      <c r="U61" s="24">
        <f>U16/(I16+O16+U16)*100</f>
        <v>6.7796610169491522</v>
      </c>
      <c r="V61" s="24">
        <f>V16/(J16+P16+V16)*100</f>
        <v>6.666666666666667</v>
      </c>
      <c r="W61" s="24">
        <f>W16/(K16+Q16+W16)*100</f>
        <v>5.2631578947368416</v>
      </c>
      <c r="X61" s="24">
        <f>X16/(L16+R16+X16)*100</f>
        <v>7.2727272727272725</v>
      </c>
      <c r="Y61" s="107">
        <f t="shared" si="17"/>
        <v>9.6153846153846168</v>
      </c>
      <c r="Z61" s="108">
        <f>Z16/(H16+N16+T16+Z16)*100</f>
        <v>1.7857142857142856</v>
      </c>
      <c r="AA61" s="25" t="e">
        <f t="shared" si="28"/>
        <v>#VALUE!</v>
      </c>
      <c r="AB61" s="25">
        <f t="shared" si="28"/>
        <v>1.639344262295082</v>
      </c>
      <c r="AC61" s="25" t="e">
        <f t="shared" si="28"/>
        <v>#VALUE!</v>
      </c>
      <c r="AD61" s="24" t="e">
        <f t="shared" si="25"/>
        <v>#VALUE!</v>
      </c>
      <c r="AE61" s="114">
        <f t="shared" si="18"/>
        <v>0</v>
      </c>
    </row>
    <row r="62" spans="1:31" ht="15" customHeight="1" x14ac:dyDescent="0.2">
      <c r="A62" s="10" t="s">
        <v>12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>H17/(H17+N17+T17+Z17)*100</f>
        <v>39.33649289099526</v>
      </c>
      <c r="I62" s="24">
        <f>I17/(I17+O17+U17+AA17)*100</f>
        <v>35.470085470085472</v>
      </c>
      <c r="J62" s="24">
        <f>J17/(J17+P17+V17+AB17)*100</f>
        <v>32.824427480916029</v>
      </c>
      <c r="K62" s="24">
        <f>K17/(K17+Q17+W17+AC17)*100</f>
        <v>36.200716845878134</v>
      </c>
      <c r="L62" s="24">
        <f t="shared" si="20"/>
        <v>25.170068027210885</v>
      </c>
      <c r="M62" s="24">
        <f t="shared" si="15"/>
        <v>25.328947368421051</v>
      </c>
      <c r="N62" s="106">
        <f>N17/(H17+N17+T17+Z17)*100</f>
        <v>54.02843601895735</v>
      </c>
      <c r="O62" s="24">
        <f>O17/(I17+O17+U17+AA17)*100</f>
        <v>58.547008547008552</v>
      </c>
      <c r="P62" s="24">
        <f>P17/(J17+P17+V17+AB17)*100</f>
        <v>59.160305343511453</v>
      </c>
      <c r="Q62" s="24">
        <f>Q17/(K17+Q17+W17+AC17)*100</f>
        <v>56.272401433691755</v>
      </c>
      <c r="R62" s="24">
        <f t="shared" si="22"/>
        <v>67.006802721088434</v>
      </c>
      <c r="S62" s="24">
        <f t="shared" si="16"/>
        <v>65.131578947368425</v>
      </c>
      <c r="T62" s="106">
        <f>T17/(H17+N17+T17+Z17)*100</f>
        <v>5.2132701421800949</v>
      </c>
      <c r="U62" s="24">
        <f>U17/(I17+O17+U17+AA17)*100</f>
        <v>4.700854700854701</v>
      </c>
      <c r="V62" s="24">
        <f>V17/(J17+P17+V17+AB17)*100</f>
        <v>7.2519083969465647</v>
      </c>
      <c r="W62" s="24">
        <f>W17/(K17+Q17+W17+AC17)*100</f>
        <v>6.8100358422939076</v>
      </c>
      <c r="X62" s="24">
        <f t="shared" si="24"/>
        <v>7.4829931972789119</v>
      </c>
      <c r="Y62" s="107">
        <f t="shared" si="17"/>
        <v>8.8815789473684212</v>
      </c>
      <c r="Z62" s="108">
        <f>Z17/(H17+N17+T17+Z17)*100</f>
        <v>1.4218009478672986</v>
      </c>
      <c r="AA62" s="25">
        <f t="shared" si="28"/>
        <v>1.2820512820512819</v>
      </c>
      <c r="AB62" s="25">
        <f t="shared" si="28"/>
        <v>0.76335877862595414</v>
      </c>
      <c r="AC62" s="25">
        <f t="shared" si="28"/>
        <v>0.71684587813620071</v>
      </c>
      <c r="AD62" s="24">
        <f t="shared" si="25"/>
        <v>0.3401360544217687</v>
      </c>
      <c r="AE62" s="114">
        <f t="shared" si="18"/>
        <v>0.6578947368421052</v>
      </c>
    </row>
    <row r="63" spans="1:31" ht="15" customHeight="1" x14ac:dyDescent="0.2">
      <c r="A63" s="10" t="s">
        <v>13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>H18/(H18+N18+T18)*100</f>
        <v>42</v>
      </c>
      <c r="I63" s="24">
        <f>I18/(I18+O18+U18)*100</f>
        <v>41.379310344827587</v>
      </c>
      <c r="J63" s="24">
        <f>J18/(J18+P18+V18+AB18)*100</f>
        <v>45.569620253164558</v>
      </c>
      <c r="K63" s="24">
        <f>K18/(K18+Q18+W18)*100</f>
        <v>41.77215189873418</v>
      </c>
      <c r="L63" s="24">
        <f>L18/(L18+R18+X18)*100</f>
        <v>32</v>
      </c>
      <c r="M63" s="24">
        <f t="shared" si="15"/>
        <v>35.955056179775283</v>
      </c>
      <c r="N63" s="106">
        <f>N18/(H18+N18+T18)*100</f>
        <v>46</v>
      </c>
      <c r="O63" s="24">
        <f>O18/(I18+O18+U18)*100</f>
        <v>44.827586206896555</v>
      </c>
      <c r="P63" s="24">
        <f>P18/(J18+P18+V18+AB18)*100</f>
        <v>43.037974683544306</v>
      </c>
      <c r="Q63" s="24">
        <f>Q18/(K18+Q18+W18)*100</f>
        <v>45.569620253164558</v>
      </c>
      <c r="R63" s="24">
        <f>R18/(L18+R18+X18)*100</f>
        <v>61.333333333333329</v>
      </c>
      <c r="S63" s="24">
        <f t="shared" si="16"/>
        <v>58.426966292134829</v>
      </c>
      <c r="T63" s="106">
        <f>T18/(N18+T18)*100</f>
        <v>20.689655172413794</v>
      </c>
      <c r="U63" s="24">
        <f>U18/(I18+O18+U18)*100</f>
        <v>13.793103448275861</v>
      </c>
      <c r="V63" s="24">
        <f>V18/(J18+P18+V18+AB18)*100</f>
        <v>10.126582278481013</v>
      </c>
      <c r="W63" s="24">
        <f>W18/(K18+Q18+W18)*100</f>
        <v>12.658227848101266</v>
      </c>
      <c r="X63" s="24">
        <f>X18/(L18+R18+X18)*100</f>
        <v>6.666666666666667</v>
      </c>
      <c r="Y63" s="107">
        <f t="shared" si="17"/>
        <v>5.6179775280898872</v>
      </c>
      <c r="Z63" s="108" t="e">
        <f>Z18/(N18+T18+Z18)*100</f>
        <v>#VALUE!</v>
      </c>
      <c r="AA63" s="25" t="e">
        <f t="shared" si="28"/>
        <v>#VALUE!</v>
      </c>
      <c r="AB63" s="25">
        <f t="shared" si="28"/>
        <v>1.2658227848101267</v>
      </c>
      <c r="AC63" s="25" t="e">
        <f t="shared" si="28"/>
        <v>#VALUE!</v>
      </c>
      <c r="AD63" s="24" t="e">
        <f t="shared" si="25"/>
        <v>#VALUE!</v>
      </c>
      <c r="AE63" s="114">
        <f t="shared" si="18"/>
        <v>0</v>
      </c>
    </row>
    <row r="64" spans="1:31" ht="15" customHeight="1" x14ac:dyDescent="0.2">
      <c r="A64" s="10" t="s">
        <v>14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ref="H64:J65" si="29">H19/(H19+N19+T19)*100</f>
        <v>42.1875</v>
      </c>
      <c r="I64" s="24">
        <f t="shared" si="29"/>
        <v>26.865671641791046</v>
      </c>
      <c r="J64" s="24">
        <f t="shared" si="29"/>
        <v>35.897435897435898</v>
      </c>
      <c r="K64" s="24">
        <f>K19/(K19+Q19+W19+AC19)*100</f>
        <v>31.081081081081081</v>
      </c>
      <c r="L64" s="24">
        <f>L19/(L19+R19+X19)*100</f>
        <v>26.744186046511626</v>
      </c>
      <c r="M64" s="24">
        <f t="shared" si="15"/>
        <v>25.806451612903224</v>
      </c>
      <c r="N64" s="106">
        <f t="shared" ref="N64:P65" si="30">N19/(H19+N19+T19)*100</f>
        <v>48.4375</v>
      </c>
      <c r="O64" s="24">
        <f t="shared" si="30"/>
        <v>62.68656716417911</v>
      </c>
      <c r="P64" s="24">
        <f t="shared" si="30"/>
        <v>55.128205128205131</v>
      </c>
      <c r="Q64" s="24">
        <f>Q19/(K19+Q19+W19+AC19)*100</f>
        <v>58.108108108108105</v>
      </c>
      <c r="R64" s="24">
        <f>R19/(L19+R19+X19)*100</f>
        <v>61.627906976744185</v>
      </c>
      <c r="S64" s="24">
        <f t="shared" si="16"/>
        <v>63.44086021505376</v>
      </c>
      <c r="T64" s="106">
        <f t="shared" ref="T64:V65" si="31">T19/(H19+N19+T19)*100</f>
        <v>9.375</v>
      </c>
      <c r="U64" s="24">
        <f t="shared" si="31"/>
        <v>10.44776119402985</v>
      </c>
      <c r="V64" s="24">
        <f t="shared" si="31"/>
        <v>8.9743589743589745</v>
      </c>
      <c r="W64" s="24">
        <f>W19/(K19+Q19+W19+AC19)*100</f>
        <v>8.1081081081081088</v>
      </c>
      <c r="X64" s="24">
        <f>X19/(L19+R19+X19)*100</f>
        <v>11.627906976744185</v>
      </c>
      <c r="Y64" s="107">
        <f t="shared" si="17"/>
        <v>10.75268817204301</v>
      </c>
      <c r="Z64" s="108">
        <f>Z19/(H19+N19+T19+Z19)*100</f>
        <v>1.5384615384615385</v>
      </c>
      <c r="AA64" s="25">
        <f t="shared" si="28"/>
        <v>1.4705882352941175</v>
      </c>
      <c r="AB64" s="25">
        <f t="shared" si="28"/>
        <v>1.2658227848101267</v>
      </c>
      <c r="AC64" s="25">
        <f t="shared" si="28"/>
        <v>2.7027027027027026</v>
      </c>
      <c r="AD64" s="24" t="e">
        <f t="shared" si="25"/>
        <v>#VALUE!</v>
      </c>
      <c r="AE64" s="114">
        <f t="shared" si="18"/>
        <v>0</v>
      </c>
    </row>
    <row r="65" spans="1:31" ht="15" customHeight="1" x14ac:dyDescent="0.2">
      <c r="A65" s="10" t="s">
        <v>15</v>
      </c>
      <c r="B65" s="106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6">
        <f t="shared" si="29"/>
        <v>38.613861386138616</v>
      </c>
      <c r="I65" s="24">
        <f t="shared" si="29"/>
        <v>38.181818181818187</v>
      </c>
      <c r="J65" s="24">
        <f t="shared" si="29"/>
        <v>42.97520661157025</v>
      </c>
      <c r="K65" s="24">
        <f>K20/(K20+Q20+W20)*100</f>
        <v>45.081967213114751</v>
      </c>
      <c r="L65" s="24">
        <f>L20/(L20+R20+X20)*100</f>
        <v>33.582089552238806</v>
      </c>
      <c r="M65" s="24">
        <f t="shared" si="15"/>
        <v>27.210884353741498</v>
      </c>
      <c r="N65" s="106">
        <f t="shared" si="30"/>
        <v>59.405940594059402</v>
      </c>
      <c r="O65" s="24">
        <f t="shared" si="30"/>
        <v>56.36363636363636</v>
      </c>
      <c r="P65" s="24">
        <f t="shared" si="30"/>
        <v>52.892561983471076</v>
      </c>
      <c r="Q65" s="24">
        <f>Q20/(K20+Q20)*100</f>
        <v>53.389830508474581</v>
      </c>
      <c r="R65" s="24">
        <f>R20/(L20+R20+X20)*100</f>
        <v>59.701492537313428</v>
      </c>
      <c r="S65" s="24">
        <f t="shared" si="16"/>
        <v>65.306122448979593</v>
      </c>
      <c r="T65" s="106">
        <f t="shared" si="31"/>
        <v>1.9801980198019802</v>
      </c>
      <c r="U65" s="24">
        <f t="shared" si="31"/>
        <v>5.4545454545454541</v>
      </c>
      <c r="V65" s="24">
        <f t="shared" si="31"/>
        <v>4.1322314049586781</v>
      </c>
      <c r="W65" s="24">
        <f>W20/(K20+Q20+W20)*100</f>
        <v>3.278688524590164</v>
      </c>
      <c r="X65" s="24">
        <f>X20/(L20+R20+X20)*100</f>
        <v>6.7164179104477615</v>
      </c>
      <c r="Y65" s="107">
        <f t="shared" si="17"/>
        <v>6.8027210884353746</v>
      </c>
      <c r="Z65" s="108" t="e">
        <f>Z20/(H20+N20+T20+Z20)*100</f>
        <v>#VALUE!</v>
      </c>
      <c r="AA65" s="25" t="e">
        <f t="shared" si="28"/>
        <v>#VALUE!</v>
      </c>
      <c r="AB65" s="25" t="e">
        <f t="shared" si="28"/>
        <v>#VALUE!</v>
      </c>
      <c r="AC65" s="25">
        <f t="shared" si="28"/>
        <v>0.81300813008130091</v>
      </c>
      <c r="AD65" s="24" t="e">
        <f t="shared" si="25"/>
        <v>#VALUE!</v>
      </c>
      <c r="AE65" s="114">
        <f t="shared" si="18"/>
        <v>0.68027210884353739</v>
      </c>
    </row>
    <row r="66" spans="1:31" x14ac:dyDescent="0.2">
      <c r="A66" s="123"/>
      <c r="B66" s="123"/>
      <c r="C66" s="123"/>
      <c r="D66" s="123"/>
      <c r="E66" s="123"/>
      <c r="F66" s="123"/>
      <c r="G66" s="123"/>
    </row>
  </sheetData>
  <mergeCells count="19">
    <mergeCell ref="Z4:AE4"/>
    <mergeCell ref="A4:A5"/>
    <mergeCell ref="B4:G4"/>
    <mergeCell ref="H4:M4"/>
    <mergeCell ref="N4:S4"/>
    <mergeCell ref="T4:Y4"/>
    <mergeCell ref="A22:AC22"/>
    <mergeCell ref="A49:A50"/>
    <mergeCell ref="A27:A28"/>
    <mergeCell ref="B27:G27"/>
    <mergeCell ref="H27:M27"/>
    <mergeCell ref="N27:S27"/>
    <mergeCell ref="T27:Y27"/>
    <mergeCell ref="Z27:AE27"/>
    <mergeCell ref="B49:G49"/>
    <mergeCell ref="H49:M49"/>
    <mergeCell ref="N49:S49"/>
    <mergeCell ref="T49:Y49"/>
    <mergeCell ref="Z49:AE49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1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38" customWidth="1"/>
    <col min="25" max="25" width="15.7109375" style="38" customWidth="1"/>
    <col min="26" max="35" width="7.85546875" style="38" customWidth="1"/>
    <col min="36" max="36" width="3.42578125" style="38" customWidth="1"/>
    <col min="37" max="37" width="15.7109375" style="38" customWidth="1"/>
    <col min="38" max="47" width="7.85546875" style="38" customWidth="1"/>
    <col min="48" max="48" width="2.7109375" style="38" customWidth="1"/>
    <col min="49" max="49" width="15.7109375" style="38" customWidth="1"/>
    <col min="50" max="59" width="7.85546875" style="38" customWidth="1"/>
    <col min="60" max="16384" width="9.140625" style="38"/>
  </cols>
  <sheetData>
    <row r="1" spans="1:59" s="40" customFormat="1" ht="30" customHeight="1" x14ac:dyDescent="0.25">
      <c r="A1" s="223" t="s">
        <v>752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61" t="s">
        <v>49</v>
      </c>
      <c r="M1" s="223" t="s">
        <v>605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549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K1" s="223" t="s">
        <v>550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W1" s="223" t="s">
        <v>551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</row>
    <row r="2" spans="1:59" ht="7.5" customHeight="1" x14ac:dyDescent="0.2"/>
    <row r="3" spans="1:59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</row>
    <row r="4" spans="1:59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59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59" ht="15" customHeight="1" x14ac:dyDescent="0.2">
      <c r="A6" s="11" t="s">
        <v>1</v>
      </c>
      <c r="B6" s="48">
        <v>1497</v>
      </c>
      <c r="C6" s="48">
        <v>902</v>
      </c>
      <c r="D6" s="48">
        <v>408</v>
      </c>
      <c r="E6" s="48">
        <v>187</v>
      </c>
      <c r="F6" s="48">
        <v>1339</v>
      </c>
      <c r="G6" s="48">
        <v>158</v>
      </c>
      <c r="H6" s="48">
        <v>598</v>
      </c>
      <c r="I6" s="48">
        <v>219</v>
      </c>
      <c r="J6" s="48">
        <v>312</v>
      </c>
      <c r="K6" s="49">
        <v>368</v>
      </c>
      <c r="M6" s="11" t="s">
        <v>1</v>
      </c>
      <c r="N6" s="48">
        <v>1419</v>
      </c>
      <c r="O6" s="48">
        <v>833</v>
      </c>
      <c r="P6" s="48">
        <v>392</v>
      </c>
      <c r="Q6" s="48">
        <v>194</v>
      </c>
      <c r="R6" s="48">
        <v>1260</v>
      </c>
      <c r="S6" s="48">
        <v>159</v>
      </c>
      <c r="T6" s="48">
        <v>568</v>
      </c>
      <c r="U6" s="48">
        <v>192</v>
      </c>
      <c r="V6" s="48">
        <v>298</v>
      </c>
      <c r="W6" s="49">
        <v>361</v>
      </c>
      <c r="Y6" s="11" t="s">
        <v>1</v>
      </c>
      <c r="Z6" s="48">
        <v>1323</v>
      </c>
      <c r="AA6" s="48">
        <v>739</v>
      </c>
      <c r="AB6" s="48">
        <v>381</v>
      </c>
      <c r="AC6" s="48">
        <v>203</v>
      </c>
      <c r="AD6" s="48">
        <v>1168</v>
      </c>
      <c r="AE6" s="48">
        <v>155</v>
      </c>
      <c r="AF6" s="48">
        <v>548</v>
      </c>
      <c r="AG6" s="48">
        <v>169</v>
      </c>
      <c r="AH6" s="48">
        <v>278</v>
      </c>
      <c r="AI6" s="49">
        <v>328</v>
      </c>
      <c r="AK6" s="11" t="s">
        <v>1</v>
      </c>
      <c r="AL6" s="48">
        <v>1314</v>
      </c>
      <c r="AM6" s="48">
        <v>699</v>
      </c>
      <c r="AN6" s="48">
        <v>411</v>
      </c>
      <c r="AO6" s="48">
        <v>204</v>
      </c>
      <c r="AP6" s="48">
        <v>1149</v>
      </c>
      <c r="AQ6" s="48">
        <v>165</v>
      </c>
      <c r="AR6" s="48">
        <v>580</v>
      </c>
      <c r="AS6" s="48">
        <v>139</v>
      </c>
      <c r="AT6" s="48">
        <v>269</v>
      </c>
      <c r="AU6" s="49">
        <v>326</v>
      </c>
      <c r="AW6" s="11" t="s">
        <v>1</v>
      </c>
      <c r="AX6" s="48">
        <v>1172</v>
      </c>
      <c r="AY6" s="48">
        <v>611</v>
      </c>
      <c r="AZ6" s="48">
        <v>378</v>
      </c>
      <c r="BA6" s="48">
        <v>183</v>
      </c>
      <c r="BB6" s="48">
        <v>1002</v>
      </c>
      <c r="BC6" s="48">
        <v>170</v>
      </c>
      <c r="BD6" s="48">
        <v>518</v>
      </c>
      <c r="BE6" s="48">
        <v>139</v>
      </c>
      <c r="BF6" s="48">
        <v>232</v>
      </c>
      <c r="BG6" s="49">
        <v>283</v>
      </c>
    </row>
    <row r="7" spans="1:59" ht="15" customHeight="1" x14ac:dyDescent="0.2">
      <c r="A7" s="7" t="s">
        <v>2</v>
      </c>
      <c r="B7" s="14">
        <v>259</v>
      </c>
      <c r="C7" s="14">
        <v>176</v>
      </c>
      <c r="D7" s="14">
        <v>53</v>
      </c>
      <c r="E7" s="14">
        <v>30</v>
      </c>
      <c r="F7" s="14">
        <v>226</v>
      </c>
      <c r="G7" s="14">
        <v>33</v>
      </c>
      <c r="H7" s="14">
        <v>42</v>
      </c>
      <c r="I7" s="14">
        <v>50</v>
      </c>
      <c r="J7" s="14">
        <v>93</v>
      </c>
      <c r="K7" s="16">
        <v>74</v>
      </c>
      <c r="M7" s="7" t="s">
        <v>2</v>
      </c>
      <c r="N7" s="14">
        <v>273</v>
      </c>
      <c r="O7" s="14">
        <v>178</v>
      </c>
      <c r="P7" s="14">
        <v>55</v>
      </c>
      <c r="Q7" s="14">
        <v>40</v>
      </c>
      <c r="R7" s="14">
        <v>232</v>
      </c>
      <c r="S7" s="14">
        <v>41</v>
      </c>
      <c r="T7" s="14">
        <v>43</v>
      </c>
      <c r="U7" s="14">
        <v>46</v>
      </c>
      <c r="V7" s="14">
        <v>98</v>
      </c>
      <c r="W7" s="16">
        <v>86</v>
      </c>
      <c r="Y7" s="7" t="s">
        <v>2</v>
      </c>
      <c r="Z7" s="14">
        <v>237</v>
      </c>
      <c r="AA7" s="14">
        <v>152</v>
      </c>
      <c r="AB7" s="14">
        <v>50</v>
      </c>
      <c r="AC7" s="14">
        <v>35</v>
      </c>
      <c r="AD7" s="14">
        <v>205</v>
      </c>
      <c r="AE7" s="14">
        <v>32</v>
      </c>
      <c r="AF7" s="14">
        <v>36</v>
      </c>
      <c r="AG7" s="14">
        <v>43</v>
      </c>
      <c r="AH7" s="14">
        <v>95</v>
      </c>
      <c r="AI7" s="16">
        <v>63</v>
      </c>
      <c r="AK7" s="7" t="s">
        <v>2</v>
      </c>
      <c r="AL7" s="14">
        <v>232</v>
      </c>
      <c r="AM7" s="14">
        <v>150</v>
      </c>
      <c r="AN7" s="14">
        <v>46</v>
      </c>
      <c r="AO7" s="14">
        <v>36</v>
      </c>
      <c r="AP7" s="14">
        <v>199</v>
      </c>
      <c r="AQ7" s="14">
        <v>33</v>
      </c>
      <c r="AR7" s="14">
        <v>43</v>
      </c>
      <c r="AS7" s="14">
        <v>40</v>
      </c>
      <c r="AT7" s="14">
        <v>87</v>
      </c>
      <c r="AU7" s="16">
        <v>62</v>
      </c>
      <c r="AW7" s="7" t="s">
        <v>2</v>
      </c>
      <c r="AX7" s="14">
        <v>197</v>
      </c>
      <c r="AY7" s="14">
        <v>119</v>
      </c>
      <c r="AZ7" s="14">
        <v>49</v>
      </c>
      <c r="BA7" s="14">
        <v>29</v>
      </c>
      <c r="BB7" s="14">
        <v>165</v>
      </c>
      <c r="BC7" s="14">
        <v>32</v>
      </c>
      <c r="BD7" s="14">
        <v>38</v>
      </c>
      <c r="BE7" s="14">
        <v>38</v>
      </c>
      <c r="BF7" s="14">
        <v>73</v>
      </c>
      <c r="BG7" s="16">
        <v>48</v>
      </c>
    </row>
    <row r="8" spans="1:59" ht="15" customHeight="1" x14ac:dyDescent="0.2">
      <c r="A8" s="10" t="s">
        <v>3</v>
      </c>
      <c r="B8" s="14">
        <v>171</v>
      </c>
      <c r="C8" s="14">
        <v>113</v>
      </c>
      <c r="D8" s="14">
        <v>42</v>
      </c>
      <c r="E8" s="14">
        <v>16</v>
      </c>
      <c r="F8" s="14">
        <v>156</v>
      </c>
      <c r="G8" s="14">
        <v>15</v>
      </c>
      <c r="H8" s="14">
        <v>81</v>
      </c>
      <c r="I8" s="14">
        <v>16</v>
      </c>
      <c r="J8" s="14">
        <v>31</v>
      </c>
      <c r="K8" s="16">
        <v>43</v>
      </c>
      <c r="M8" s="10" t="s">
        <v>3</v>
      </c>
      <c r="N8" s="14">
        <v>145</v>
      </c>
      <c r="O8" s="14">
        <v>95</v>
      </c>
      <c r="P8" s="14">
        <v>33</v>
      </c>
      <c r="Q8" s="14">
        <v>17</v>
      </c>
      <c r="R8" s="14">
        <v>130</v>
      </c>
      <c r="S8" s="14">
        <v>15</v>
      </c>
      <c r="T8" s="14">
        <v>73</v>
      </c>
      <c r="U8" s="14">
        <v>11</v>
      </c>
      <c r="V8" s="14">
        <v>21</v>
      </c>
      <c r="W8" s="16">
        <v>40</v>
      </c>
      <c r="Y8" s="10" t="s">
        <v>3</v>
      </c>
      <c r="Z8" s="14">
        <v>142</v>
      </c>
      <c r="AA8" s="14">
        <v>85</v>
      </c>
      <c r="AB8" s="14">
        <v>39</v>
      </c>
      <c r="AC8" s="14">
        <v>18</v>
      </c>
      <c r="AD8" s="14">
        <v>127</v>
      </c>
      <c r="AE8" s="14">
        <v>15</v>
      </c>
      <c r="AF8" s="14">
        <v>72</v>
      </c>
      <c r="AG8" s="14">
        <v>7</v>
      </c>
      <c r="AH8" s="14">
        <v>22</v>
      </c>
      <c r="AI8" s="16">
        <v>41</v>
      </c>
      <c r="AK8" s="10" t="s">
        <v>3</v>
      </c>
      <c r="AL8" s="14">
        <v>133</v>
      </c>
      <c r="AM8" s="14">
        <v>79</v>
      </c>
      <c r="AN8" s="14">
        <v>35</v>
      </c>
      <c r="AO8" s="14">
        <v>19</v>
      </c>
      <c r="AP8" s="14">
        <v>117</v>
      </c>
      <c r="AQ8" s="14">
        <v>16</v>
      </c>
      <c r="AR8" s="14">
        <v>66</v>
      </c>
      <c r="AS8" s="14">
        <v>5</v>
      </c>
      <c r="AT8" s="14">
        <v>22</v>
      </c>
      <c r="AU8" s="16">
        <v>40</v>
      </c>
      <c r="AW8" s="10" t="s">
        <v>3</v>
      </c>
      <c r="AX8" s="14">
        <v>123</v>
      </c>
      <c r="AY8" s="14">
        <v>66</v>
      </c>
      <c r="AZ8" s="14">
        <v>38</v>
      </c>
      <c r="BA8" s="14">
        <v>19</v>
      </c>
      <c r="BB8" s="14">
        <v>104</v>
      </c>
      <c r="BC8" s="14">
        <v>19</v>
      </c>
      <c r="BD8" s="14">
        <v>64</v>
      </c>
      <c r="BE8" s="14">
        <v>6</v>
      </c>
      <c r="BF8" s="14">
        <v>17</v>
      </c>
      <c r="BG8" s="16">
        <v>36</v>
      </c>
    </row>
    <row r="9" spans="1:59" ht="15" customHeight="1" x14ac:dyDescent="0.2">
      <c r="A9" s="10" t="s">
        <v>4</v>
      </c>
      <c r="B9" s="14">
        <v>60</v>
      </c>
      <c r="C9" s="14">
        <v>30</v>
      </c>
      <c r="D9" s="14">
        <v>17</v>
      </c>
      <c r="E9" s="14">
        <v>13</v>
      </c>
      <c r="F9" s="14">
        <v>49</v>
      </c>
      <c r="G9" s="14">
        <v>11</v>
      </c>
      <c r="H9" s="14">
        <v>32</v>
      </c>
      <c r="I9" s="14">
        <v>6</v>
      </c>
      <c r="J9" s="14">
        <v>6</v>
      </c>
      <c r="K9" s="16">
        <v>16</v>
      </c>
      <c r="M9" s="10" t="s">
        <v>4</v>
      </c>
      <c r="N9" s="14">
        <v>59</v>
      </c>
      <c r="O9" s="14">
        <v>27</v>
      </c>
      <c r="P9" s="14">
        <v>20</v>
      </c>
      <c r="Q9" s="14">
        <v>12</v>
      </c>
      <c r="R9" s="14">
        <v>49</v>
      </c>
      <c r="S9" s="14">
        <v>10</v>
      </c>
      <c r="T9" s="14">
        <v>29</v>
      </c>
      <c r="U9" s="14">
        <v>6</v>
      </c>
      <c r="V9" s="14">
        <v>4</v>
      </c>
      <c r="W9" s="16">
        <v>20</v>
      </c>
      <c r="Y9" s="10" t="s">
        <v>4</v>
      </c>
      <c r="Z9" s="14">
        <v>54</v>
      </c>
      <c r="AA9" s="14">
        <v>23</v>
      </c>
      <c r="AB9" s="14">
        <v>16</v>
      </c>
      <c r="AC9" s="14">
        <v>15</v>
      </c>
      <c r="AD9" s="14">
        <v>43</v>
      </c>
      <c r="AE9" s="14">
        <v>11</v>
      </c>
      <c r="AF9" s="14">
        <v>26</v>
      </c>
      <c r="AG9" s="14">
        <v>6</v>
      </c>
      <c r="AH9" s="14">
        <v>4</v>
      </c>
      <c r="AI9" s="16">
        <v>18</v>
      </c>
      <c r="AK9" s="10" t="s">
        <v>4</v>
      </c>
      <c r="AL9" s="14">
        <v>58</v>
      </c>
      <c r="AM9" s="14">
        <v>25</v>
      </c>
      <c r="AN9" s="14">
        <v>18</v>
      </c>
      <c r="AO9" s="14">
        <v>15</v>
      </c>
      <c r="AP9" s="14">
        <v>48</v>
      </c>
      <c r="AQ9" s="14">
        <v>10</v>
      </c>
      <c r="AR9" s="14">
        <v>31</v>
      </c>
      <c r="AS9" s="14">
        <v>5</v>
      </c>
      <c r="AT9" s="14">
        <v>5</v>
      </c>
      <c r="AU9" s="16">
        <v>17</v>
      </c>
      <c r="AW9" s="10" t="s">
        <v>4</v>
      </c>
      <c r="AX9" s="14">
        <v>56</v>
      </c>
      <c r="AY9" s="14">
        <v>26</v>
      </c>
      <c r="AZ9" s="14">
        <v>17</v>
      </c>
      <c r="BA9" s="14">
        <v>13</v>
      </c>
      <c r="BB9" s="14">
        <v>45</v>
      </c>
      <c r="BC9" s="14">
        <v>11</v>
      </c>
      <c r="BD9" s="14">
        <v>32</v>
      </c>
      <c r="BE9" s="14">
        <v>4</v>
      </c>
      <c r="BF9" s="14">
        <v>5</v>
      </c>
      <c r="BG9" s="16">
        <v>15</v>
      </c>
    </row>
    <row r="10" spans="1:59" ht="15" customHeight="1" x14ac:dyDescent="0.2">
      <c r="A10" s="10" t="s">
        <v>5</v>
      </c>
      <c r="B10" s="14">
        <v>66</v>
      </c>
      <c r="C10" s="14">
        <v>35</v>
      </c>
      <c r="D10" s="14">
        <v>24</v>
      </c>
      <c r="E10" s="14">
        <v>7</v>
      </c>
      <c r="F10" s="14">
        <v>57</v>
      </c>
      <c r="G10" s="14">
        <v>9</v>
      </c>
      <c r="H10" s="14">
        <v>30</v>
      </c>
      <c r="I10" s="14">
        <v>14</v>
      </c>
      <c r="J10" s="14">
        <v>15</v>
      </c>
      <c r="K10" s="16">
        <v>7</v>
      </c>
      <c r="M10" s="10" t="s">
        <v>5</v>
      </c>
      <c r="N10" s="14">
        <v>61</v>
      </c>
      <c r="O10" s="14">
        <v>35</v>
      </c>
      <c r="P10" s="14">
        <v>21</v>
      </c>
      <c r="Q10" s="14">
        <v>5</v>
      </c>
      <c r="R10" s="14">
        <v>52</v>
      </c>
      <c r="S10" s="14">
        <v>9</v>
      </c>
      <c r="T10" s="14">
        <v>26</v>
      </c>
      <c r="U10" s="14">
        <v>12</v>
      </c>
      <c r="V10" s="14">
        <v>17</v>
      </c>
      <c r="W10" s="16">
        <v>6</v>
      </c>
      <c r="Y10" s="10" t="s">
        <v>5</v>
      </c>
      <c r="Z10" s="14">
        <v>55</v>
      </c>
      <c r="AA10" s="14">
        <v>31</v>
      </c>
      <c r="AB10" s="14">
        <v>19</v>
      </c>
      <c r="AC10" s="14">
        <v>5</v>
      </c>
      <c r="AD10" s="14">
        <v>46</v>
      </c>
      <c r="AE10" s="14">
        <v>9</v>
      </c>
      <c r="AF10" s="14">
        <v>29</v>
      </c>
      <c r="AG10" s="14">
        <v>8</v>
      </c>
      <c r="AH10" s="14">
        <v>12</v>
      </c>
      <c r="AI10" s="16">
        <v>6</v>
      </c>
      <c r="AK10" s="10" t="s">
        <v>5</v>
      </c>
      <c r="AL10" s="14">
        <v>58</v>
      </c>
      <c r="AM10" s="14">
        <v>25</v>
      </c>
      <c r="AN10" s="14">
        <v>24</v>
      </c>
      <c r="AO10" s="14">
        <v>9</v>
      </c>
      <c r="AP10" s="14">
        <v>44</v>
      </c>
      <c r="AQ10" s="14">
        <v>14</v>
      </c>
      <c r="AR10" s="14">
        <v>36</v>
      </c>
      <c r="AS10" s="14">
        <v>11</v>
      </c>
      <c r="AT10" s="14">
        <v>7</v>
      </c>
      <c r="AU10" s="16">
        <v>4</v>
      </c>
      <c r="AW10" s="10" t="s">
        <v>5</v>
      </c>
      <c r="AX10" s="14">
        <v>55</v>
      </c>
      <c r="AY10" s="14">
        <v>22</v>
      </c>
      <c r="AZ10" s="14">
        <v>23</v>
      </c>
      <c r="BA10" s="14">
        <v>10</v>
      </c>
      <c r="BB10" s="14">
        <v>41</v>
      </c>
      <c r="BC10" s="14">
        <v>14</v>
      </c>
      <c r="BD10" s="14">
        <v>30</v>
      </c>
      <c r="BE10" s="14">
        <v>14</v>
      </c>
      <c r="BF10" s="14">
        <v>6</v>
      </c>
      <c r="BG10" s="16">
        <v>5</v>
      </c>
    </row>
    <row r="11" spans="1:59" ht="15" customHeight="1" x14ac:dyDescent="0.2">
      <c r="A11" s="10" t="s">
        <v>6</v>
      </c>
      <c r="B11" s="14">
        <v>17</v>
      </c>
      <c r="C11" s="14">
        <v>6</v>
      </c>
      <c r="D11" s="14">
        <v>10</v>
      </c>
      <c r="E11" s="14">
        <v>1</v>
      </c>
      <c r="F11" s="14">
        <v>12</v>
      </c>
      <c r="G11" s="14">
        <v>5</v>
      </c>
      <c r="H11" s="14">
        <v>9</v>
      </c>
      <c r="I11" s="14" t="s">
        <v>64</v>
      </c>
      <c r="J11" s="14">
        <v>1</v>
      </c>
      <c r="K11" s="16">
        <v>7</v>
      </c>
      <c r="M11" s="10" t="s">
        <v>6</v>
      </c>
      <c r="N11" s="14">
        <v>12</v>
      </c>
      <c r="O11" s="14">
        <v>3</v>
      </c>
      <c r="P11" s="14">
        <v>8</v>
      </c>
      <c r="Q11" s="14">
        <v>1</v>
      </c>
      <c r="R11" s="14">
        <v>8</v>
      </c>
      <c r="S11" s="14">
        <v>4</v>
      </c>
      <c r="T11" s="14">
        <v>7</v>
      </c>
      <c r="U11" s="14" t="s">
        <v>64</v>
      </c>
      <c r="V11" s="14">
        <v>1</v>
      </c>
      <c r="W11" s="16">
        <v>4</v>
      </c>
      <c r="Y11" s="10" t="s">
        <v>6</v>
      </c>
      <c r="Z11" s="14">
        <v>9</v>
      </c>
      <c r="AA11" s="14">
        <v>2</v>
      </c>
      <c r="AB11" s="14">
        <v>6</v>
      </c>
      <c r="AC11" s="14">
        <v>1</v>
      </c>
      <c r="AD11" s="14">
        <v>5</v>
      </c>
      <c r="AE11" s="14">
        <v>4</v>
      </c>
      <c r="AF11" s="14">
        <v>6</v>
      </c>
      <c r="AG11" s="14" t="s">
        <v>64</v>
      </c>
      <c r="AH11" s="14" t="s">
        <v>64</v>
      </c>
      <c r="AI11" s="16">
        <v>3</v>
      </c>
      <c r="AK11" s="10" t="s">
        <v>6</v>
      </c>
      <c r="AL11" s="14">
        <v>13</v>
      </c>
      <c r="AM11" s="14">
        <v>5</v>
      </c>
      <c r="AN11" s="14">
        <v>7</v>
      </c>
      <c r="AO11" s="14">
        <v>1</v>
      </c>
      <c r="AP11" s="14">
        <v>9</v>
      </c>
      <c r="AQ11" s="14">
        <v>4</v>
      </c>
      <c r="AR11" s="14">
        <v>6</v>
      </c>
      <c r="AS11" s="14">
        <v>1</v>
      </c>
      <c r="AT11" s="14">
        <v>1</v>
      </c>
      <c r="AU11" s="16">
        <v>5</v>
      </c>
      <c r="AW11" s="10" t="s">
        <v>6</v>
      </c>
      <c r="AX11" s="14">
        <v>13</v>
      </c>
      <c r="AY11" s="14">
        <v>7</v>
      </c>
      <c r="AZ11" s="14">
        <v>4</v>
      </c>
      <c r="BA11" s="14">
        <v>2</v>
      </c>
      <c r="BB11" s="14">
        <v>11</v>
      </c>
      <c r="BC11" s="14">
        <v>2</v>
      </c>
      <c r="BD11" s="14">
        <v>7</v>
      </c>
      <c r="BE11" s="14">
        <v>1</v>
      </c>
      <c r="BF11" s="14">
        <v>1</v>
      </c>
      <c r="BG11" s="16">
        <v>4</v>
      </c>
    </row>
    <row r="12" spans="1:59" ht="15" customHeight="1" x14ac:dyDescent="0.2">
      <c r="A12" s="10" t="s">
        <v>7</v>
      </c>
      <c r="B12" s="14">
        <v>54</v>
      </c>
      <c r="C12" s="14">
        <v>29</v>
      </c>
      <c r="D12" s="14">
        <v>18</v>
      </c>
      <c r="E12" s="14">
        <v>7</v>
      </c>
      <c r="F12" s="14">
        <v>46</v>
      </c>
      <c r="G12" s="14">
        <v>8</v>
      </c>
      <c r="H12" s="14">
        <v>24</v>
      </c>
      <c r="I12" s="14">
        <v>6</v>
      </c>
      <c r="J12" s="14">
        <v>7</v>
      </c>
      <c r="K12" s="16">
        <v>17</v>
      </c>
      <c r="M12" s="10" t="s">
        <v>7</v>
      </c>
      <c r="N12" s="14">
        <v>54</v>
      </c>
      <c r="O12" s="14">
        <v>27</v>
      </c>
      <c r="P12" s="14">
        <v>18</v>
      </c>
      <c r="Q12" s="14">
        <v>9</v>
      </c>
      <c r="R12" s="14">
        <v>46</v>
      </c>
      <c r="S12" s="14">
        <v>8</v>
      </c>
      <c r="T12" s="14">
        <v>23</v>
      </c>
      <c r="U12" s="14">
        <v>7</v>
      </c>
      <c r="V12" s="14">
        <v>5</v>
      </c>
      <c r="W12" s="16">
        <v>19</v>
      </c>
      <c r="Y12" s="10" t="s">
        <v>7</v>
      </c>
      <c r="Z12" s="14">
        <v>50</v>
      </c>
      <c r="AA12" s="14">
        <v>24</v>
      </c>
      <c r="AB12" s="14">
        <v>17</v>
      </c>
      <c r="AC12" s="14">
        <v>9</v>
      </c>
      <c r="AD12" s="14">
        <v>42</v>
      </c>
      <c r="AE12" s="14">
        <v>8</v>
      </c>
      <c r="AF12" s="14">
        <v>21</v>
      </c>
      <c r="AG12" s="14">
        <v>4</v>
      </c>
      <c r="AH12" s="14">
        <v>3</v>
      </c>
      <c r="AI12" s="16">
        <v>22</v>
      </c>
      <c r="AK12" s="10" t="s">
        <v>7</v>
      </c>
      <c r="AL12" s="14">
        <v>50</v>
      </c>
      <c r="AM12" s="14">
        <v>21</v>
      </c>
      <c r="AN12" s="14">
        <v>21</v>
      </c>
      <c r="AO12" s="14">
        <v>8</v>
      </c>
      <c r="AP12" s="14">
        <v>42</v>
      </c>
      <c r="AQ12" s="14">
        <v>8</v>
      </c>
      <c r="AR12" s="14">
        <v>23</v>
      </c>
      <c r="AS12" s="14">
        <v>1</v>
      </c>
      <c r="AT12" s="14">
        <v>4</v>
      </c>
      <c r="AU12" s="16">
        <v>22</v>
      </c>
      <c r="AW12" s="10" t="s">
        <v>7</v>
      </c>
      <c r="AX12" s="14">
        <v>48</v>
      </c>
      <c r="AY12" s="14">
        <v>21</v>
      </c>
      <c r="AZ12" s="14">
        <v>19</v>
      </c>
      <c r="BA12" s="14">
        <v>8</v>
      </c>
      <c r="BB12" s="14">
        <v>40</v>
      </c>
      <c r="BC12" s="14">
        <v>8</v>
      </c>
      <c r="BD12" s="14">
        <v>26</v>
      </c>
      <c r="BE12" s="14" t="s">
        <v>64</v>
      </c>
      <c r="BF12" s="14">
        <v>5</v>
      </c>
      <c r="BG12" s="16">
        <v>17</v>
      </c>
    </row>
    <row r="13" spans="1:59" ht="15" customHeight="1" x14ac:dyDescent="0.2">
      <c r="A13" s="10" t="s">
        <v>8</v>
      </c>
      <c r="B13" s="14">
        <v>52</v>
      </c>
      <c r="C13" s="14">
        <v>39</v>
      </c>
      <c r="D13" s="14">
        <v>9</v>
      </c>
      <c r="E13" s="14">
        <v>4</v>
      </c>
      <c r="F13" s="14">
        <v>48</v>
      </c>
      <c r="G13" s="14">
        <v>4</v>
      </c>
      <c r="H13" s="14">
        <v>30</v>
      </c>
      <c r="I13" s="14">
        <v>4</v>
      </c>
      <c r="J13" s="14">
        <v>12</v>
      </c>
      <c r="K13" s="16">
        <v>6</v>
      </c>
      <c r="M13" s="10" t="s">
        <v>8</v>
      </c>
      <c r="N13" s="14">
        <v>45</v>
      </c>
      <c r="O13" s="14">
        <v>33</v>
      </c>
      <c r="P13" s="14">
        <v>9</v>
      </c>
      <c r="Q13" s="14">
        <v>3</v>
      </c>
      <c r="R13" s="14">
        <v>41</v>
      </c>
      <c r="S13" s="14">
        <v>4</v>
      </c>
      <c r="T13" s="14">
        <v>26</v>
      </c>
      <c r="U13" s="14">
        <v>4</v>
      </c>
      <c r="V13" s="14">
        <v>10</v>
      </c>
      <c r="W13" s="16">
        <v>5</v>
      </c>
      <c r="Y13" s="10" t="s">
        <v>8</v>
      </c>
      <c r="Z13" s="14">
        <v>49</v>
      </c>
      <c r="AA13" s="14">
        <v>29</v>
      </c>
      <c r="AB13" s="14">
        <v>14</v>
      </c>
      <c r="AC13" s="14">
        <v>6</v>
      </c>
      <c r="AD13" s="14">
        <v>43</v>
      </c>
      <c r="AE13" s="14">
        <v>6</v>
      </c>
      <c r="AF13" s="14">
        <v>32</v>
      </c>
      <c r="AG13" s="14">
        <v>2</v>
      </c>
      <c r="AH13" s="14">
        <v>9</v>
      </c>
      <c r="AI13" s="16">
        <v>6</v>
      </c>
      <c r="AK13" s="10" t="s">
        <v>8</v>
      </c>
      <c r="AL13" s="14">
        <v>49</v>
      </c>
      <c r="AM13" s="14">
        <v>27</v>
      </c>
      <c r="AN13" s="14">
        <v>17</v>
      </c>
      <c r="AO13" s="14">
        <v>5</v>
      </c>
      <c r="AP13" s="14">
        <v>44</v>
      </c>
      <c r="AQ13" s="14">
        <v>5</v>
      </c>
      <c r="AR13" s="14">
        <v>35</v>
      </c>
      <c r="AS13" s="14" t="s">
        <v>64</v>
      </c>
      <c r="AT13" s="14">
        <v>7</v>
      </c>
      <c r="AU13" s="16">
        <v>7</v>
      </c>
      <c r="AW13" s="10" t="s">
        <v>8</v>
      </c>
      <c r="AX13" s="14">
        <v>42</v>
      </c>
      <c r="AY13" s="14">
        <v>26</v>
      </c>
      <c r="AZ13" s="14">
        <v>14</v>
      </c>
      <c r="BA13" s="14">
        <v>2</v>
      </c>
      <c r="BB13" s="14">
        <v>37</v>
      </c>
      <c r="BC13" s="14">
        <v>5</v>
      </c>
      <c r="BD13" s="14">
        <v>29</v>
      </c>
      <c r="BE13" s="14">
        <v>1</v>
      </c>
      <c r="BF13" s="14">
        <v>7</v>
      </c>
      <c r="BG13" s="16">
        <v>5</v>
      </c>
    </row>
    <row r="14" spans="1:59" ht="15" customHeight="1" x14ac:dyDescent="0.2">
      <c r="A14" s="10" t="s">
        <v>9</v>
      </c>
      <c r="B14" s="14">
        <v>54</v>
      </c>
      <c r="C14" s="14">
        <v>26</v>
      </c>
      <c r="D14" s="14">
        <v>20</v>
      </c>
      <c r="E14" s="14">
        <v>8</v>
      </c>
      <c r="F14" s="14">
        <v>48</v>
      </c>
      <c r="G14" s="14">
        <v>6</v>
      </c>
      <c r="H14" s="14">
        <v>37</v>
      </c>
      <c r="I14" s="14">
        <v>3</v>
      </c>
      <c r="J14" s="14">
        <v>6</v>
      </c>
      <c r="K14" s="16">
        <v>8</v>
      </c>
      <c r="M14" s="10" t="s">
        <v>9</v>
      </c>
      <c r="N14" s="14">
        <v>54</v>
      </c>
      <c r="O14" s="14">
        <v>27</v>
      </c>
      <c r="P14" s="14">
        <v>18</v>
      </c>
      <c r="Q14" s="14">
        <v>9</v>
      </c>
      <c r="R14" s="14">
        <v>50</v>
      </c>
      <c r="S14" s="14">
        <v>4</v>
      </c>
      <c r="T14" s="14">
        <v>38</v>
      </c>
      <c r="U14" s="14">
        <v>3</v>
      </c>
      <c r="V14" s="14">
        <v>6</v>
      </c>
      <c r="W14" s="16">
        <v>7</v>
      </c>
      <c r="Y14" s="10" t="s">
        <v>9</v>
      </c>
      <c r="Z14" s="14">
        <v>55</v>
      </c>
      <c r="AA14" s="14">
        <v>27</v>
      </c>
      <c r="AB14" s="14">
        <v>16</v>
      </c>
      <c r="AC14" s="14">
        <v>12</v>
      </c>
      <c r="AD14" s="14">
        <v>49</v>
      </c>
      <c r="AE14" s="14">
        <v>6</v>
      </c>
      <c r="AF14" s="14">
        <v>37</v>
      </c>
      <c r="AG14" s="14">
        <v>4</v>
      </c>
      <c r="AH14" s="14">
        <v>6</v>
      </c>
      <c r="AI14" s="16">
        <v>8</v>
      </c>
      <c r="AK14" s="10" t="s">
        <v>9</v>
      </c>
      <c r="AL14" s="14">
        <v>58</v>
      </c>
      <c r="AM14" s="14">
        <v>27</v>
      </c>
      <c r="AN14" s="14">
        <v>20</v>
      </c>
      <c r="AO14" s="14">
        <v>11</v>
      </c>
      <c r="AP14" s="14">
        <v>52</v>
      </c>
      <c r="AQ14" s="14">
        <v>6</v>
      </c>
      <c r="AR14" s="14">
        <v>38</v>
      </c>
      <c r="AS14" s="14">
        <v>3</v>
      </c>
      <c r="AT14" s="14">
        <v>7</v>
      </c>
      <c r="AU14" s="16">
        <v>10</v>
      </c>
      <c r="AW14" s="10" t="s">
        <v>9</v>
      </c>
      <c r="AX14" s="14">
        <v>55</v>
      </c>
      <c r="AY14" s="14">
        <v>25</v>
      </c>
      <c r="AZ14" s="14">
        <v>21</v>
      </c>
      <c r="BA14" s="14">
        <v>9</v>
      </c>
      <c r="BB14" s="14">
        <v>50</v>
      </c>
      <c r="BC14" s="14">
        <v>5</v>
      </c>
      <c r="BD14" s="14">
        <v>34</v>
      </c>
      <c r="BE14" s="14">
        <v>4</v>
      </c>
      <c r="BF14" s="14">
        <v>6</v>
      </c>
      <c r="BG14" s="16">
        <v>11</v>
      </c>
    </row>
    <row r="15" spans="1:59" ht="15" customHeight="1" x14ac:dyDescent="0.2">
      <c r="A15" s="10" t="s">
        <v>10</v>
      </c>
      <c r="B15" s="14">
        <v>79</v>
      </c>
      <c r="C15" s="14">
        <v>38</v>
      </c>
      <c r="D15" s="14">
        <v>27</v>
      </c>
      <c r="E15" s="14">
        <v>14</v>
      </c>
      <c r="F15" s="14">
        <v>73</v>
      </c>
      <c r="G15" s="14">
        <v>6</v>
      </c>
      <c r="H15" s="14">
        <v>33</v>
      </c>
      <c r="I15" s="14">
        <v>8</v>
      </c>
      <c r="J15" s="14">
        <v>11</v>
      </c>
      <c r="K15" s="16">
        <v>27</v>
      </c>
      <c r="M15" s="10" t="s">
        <v>10</v>
      </c>
      <c r="N15" s="14">
        <v>72</v>
      </c>
      <c r="O15" s="14">
        <v>33</v>
      </c>
      <c r="P15" s="14">
        <v>27</v>
      </c>
      <c r="Q15" s="14">
        <v>12</v>
      </c>
      <c r="R15" s="14">
        <v>68</v>
      </c>
      <c r="S15" s="14">
        <v>4</v>
      </c>
      <c r="T15" s="14">
        <v>33</v>
      </c>
      <c r="U15" s="14">
        <v>7</v>
      </c>
      <c r="V15" s="14">
        <v>13</v>
      </c>
      <c r="W15" s="16">
        <v>19</v>
      </c>
      <c r="Y15" s="10" t="s">
        <v>10</v>
      </c>
      <c r="Z15" s="14">
        <v>60</v>
      </c>
      <c r="AA15" s="14">
        <v>30</v>
      </c>
      <c r="AB15" s="14">
        <v>19</v>
      </c>
      <c r="AC15" s="14">
        <v>11</v>
      </c>
      <c r="AD15" s="14">
        <v>57</v>
      </c>
      <c r="AE15" s="14">
        <v>3</v>
      </c>
      <c r="AF15" s="14">
        <v>30</v>
      </c>
      <c r="AG15" s="14">
        <v>6</v>
      </c>
      <c r="AH15" s="14">
        <v>11</v>
      </c>
      <c r="AI15" s="16">
        <v>13</v>
      </c>
      <c r="AK15" s="10" t="s">
        <v>10</v>
      </c>
      <c r="AL15" s="14">
        <v>61</v>
      </c>
      <c r="AM15" s="14">
        <v>28</v>
      </c>
      <c r="AN15" s="14">
        <v>20</v>
      </c>
      <c r="AO15" s="14">
        <v>13</v>
      </c>
      <c r="AP15" s="14">
        <v>56</v>
      </c>
      <c r="AQ15" s="14">
        <v>5</v>
      </c>
      <c r="AR15" s="14">
        <v>30</v>
      </c>
      <c r="AS15" s="14">
        <v>6</v>
      </c>
      <c r="AT15" s="14">
        <v>15</v>
      </c>
      <c r="AU15" s="16">
        <v>10</v>
      </c>
      <c r="AW15" s="10" t="s">
        <v>10</v>
      </c>
      <c r="AX15" s="14">
        <v>54</v>
      </c>
      <c r="AY15" s="14">
        <v>22</v>
      </c>
      <c r="AZ15" s="14">
        <v>20</v>
      </c>
      <c r="BA15" s="14">
        <v>12</v>
      </c>
      <c r="BB15" s="14">
        <v>44</v>
      </c>
      <c r="BC15" s="14">
        <v>10</v>
      </c>
      <c r="BD15" s="14">
        <v>32</v>
      </c>
      <c r="BE15" s="14">
        <v>3</v>
      </c>
      <c r="BF15" s="14">
        <v>11</v>
      </c>
      <c r="BG15" s="16">
        <v>8</v>
      </c>
    </row>
    <row r="16" spans="1:59" ht="15" customHeight="1" x14ac:dyDescent="0.2">
      <c r="A16" s="10" t="s">
        <v>11</v>
      </c>
      <c r="B16" s="14">
        <v>52</v>
      </c>
      <c r="C16" s="14">
        <v>24</v>
      </c>
      <c r="D16" s="14">
        <v>21</v>
      </c>
      <c r="E16" s="14">
        <v>7</v>
      </c>
      <c r="F16" s="14">
        <v>47</v>
      </c>
      <c r="G16" s="14">
        <v>5</v>
      </c>
      <c r="H16" s="14">
        <v>27</v>
      </c>
      <c r="I16" s="14">
        <v>3</v>
      </c>
      <c r="J16" s="14">
        <v>8</v>
      </c>
      <c r="K16" s="16">
        <v>14</v>
      </c>
      <c r="M16" s="10" t="s">
        <v>11</v>
      </c>
      <c r="N16" s="14">
        <v>55</v>
      </c>
      <c r="O16" s="14">
        <v>22</v>
      </c>
      <c r="P16" s="14">
        <v>24</v>
      </c>
      <c r="Q16" s="14">
        <v>9</v>
      </c>
      <c r="R16" s="14">
        <v>48</v>
      </c>
      <c r="S16" s="14">
        <v>7</v>
      </c>
      <c r="T16" s="14">
        <v>30</v>
      </c>
      <c r="U16" s="14">
        <v>4</v>
      </c>
      <c r="V16" s="14">
        <v>7</v>
      </c>
      <c r="W16" s="16">
        <v>14</v>
      </c>
      <c r="Y16" s="10" t="s">
        <v>11</v>
      </c>
      <c r="Z16" s="14">
        <v>57</v>
      </c>
      <c r="AA16" s="14">
        <v>21</v>
      </c>
      <c r="AB16" s="14">
        <v>26</v>
      </c>
      <c r="AC16" s="14">
        <v>10</v>
      </c>
      <c r="AD16" s="14">
        <v>48</v>
      </c>
      <c r="AE16" s="14">
        <v>9</v>
      </c>
      <c r="AF16" s="14">
        <v>29</v>
      </c>
      <c r="AG16" s="14">
        <v>4</v>
      </c>
      <c r="AH16" s="14">
        <v>7</v>
      </c>
      <c r="AI16" s="16">
        <v>17</v>
      </c>
      <c r="AK16" s="10" t="s">
        <v>11</v>
      </c>
      <c r="AL16" s="14">
        <v>61</v>
      </c>
      <c r="AM16" s="14">
        <v>19</v>
      </c>
      <c r="AN16" s="14">
        <v>33</v>
      </c>
      <c r="AO16" s="14">
        <v>9</v>
      </c>
      <c r="AP16" s="14">
        <v>54</v>
      </c>
      <c r="AQ16" s="14">
        <v>7</v>
      </c>
      <c r="AR16" s="14">
        <v>34</v>
      </c>
      <c r="AS16" s="14">
        <v>3</v>
      </c>
      <c r="AT16" s="14">
        <v>7</v>
      </c>
      <c r="AU16" s="16">
        <v>17</v>
      </c>
      <c r="AW16" s="10" t="s">
        <v>11</v>
      </c>
      <c r="AX16" s="14">
        <v>59</v>
      </c>
      <c r="AY16" s="14">
        <v>17</v>
      </c>
      <c r="AZ16" s="14">
        <v>31</v>
      </c>
      <c r="BA16" s="14">
        <v>11</v>
      </c>
      <c r="BB16" s="14">
        <v>51</v>
      </c>
      <c r="BC16" s="14">
        <v>8</v>
      </c>
      <c r="BD16" s="14">
        <v>30</v>
      </c>
      <c r="BE16" s="14">
        <v>3</v>
      </c>
      <c r="BF16" s="14">
        <v>7</v>
      </c>
      <c r="BG16" s="16">
        <v>19</v>
      </c>
    </row>
    <row r="17" spans="1:59" ht="15" customHeight="1" x14ac:dyDescent="0.2">
      <c r="A17" s="10" t="s">
        <v>12</v>
      </c>
      <c r="B17" s="14">
        <v>304</v>
      </c>
      <c r="C17" s="14">
        <v>194</v>
      </c>
      <c r="D17" s="14">
        <v>82</v>
      </c>
      <c r="E17" s="14">
        <v>28</v>
      </c>
      <c r="F17" s="14">
        <v>277</v>
      </c>
      <c r="G17" s="14">
        <v>27</v>
      </c>
      <c r="H17" s="14">
        <v>99</v>
      </c>
      <c r="I17" s="14">
        <v>73</v>
      </c>
      <c r="J17" s="14">
        <v>65</v>
      </c>
      <c r="K17" s="16">
        <v>67</v>
      </c>
      <c r="M17" s="10" t="s">
        <v>12</v>
      </c>
      <c r="N17" s="14">
        <v>294</v>
      </c>
      <c r="O17" s="14">
        <v>186</v>
      </c>
      <c r="P17" s="14">
        <v>82</v>
      </c>
      <c r="Q17" s="14">
        <v>26</v>
      </c>
      <c r="R17" s="14">
        <v>271</v>
      </c>
      <c r="S17" s="14">
        <v>23</v>
      </c>
      <c r="T17" s="14">
        <v>99</v>
      </c>
      <c r="U17" s="14">
        <v>63</v>
      </c>
      <c r="V17" s="14">
        <v>63</v>
      </c>
      <c r="W17" s="16">
        <v>69</v>
      </c>
      <c r="Y17" s="10" t="s">
        <v>12</v>
      </c>
      <c r="Z17" s="14">
        <v>279</v>
      </c>
      <c r="AA17" s="14">
        <v>167</v>
      </c>
      <c r="AB17" s="14">
        <v>82</v>
      </c>
      <c r="AC17" s="14">
        <v>30</v>
      </c>
      <c r="AD17" s="14">
        <v>250</v>
      </c>
      <c r="AE17" s="14">
        <v>29</v>
      </c>
      <c r="AF17" s="14">
        <v>96</v>
      </c>
      <c r="AG17" s="14">
        <v>55</v>
      </c>
      <c r="AH17" s="14">
        <v>59</v>
      </c>
      <c r="AI17" s="16">
        <v>69</v>
      </c>
      <c r="AK17" s="10" t="s">
        <v>12</v>
      </c>
      <c r="AL17" s="14">
        <v>262</v>
      </c>
      <c r="AM17" s="14">
        <v>153</v>
      </c>
      <c r="AN17" s="14">
        <v>83</v>
      </c>
      <c r="AO17" s="14">
        <v>26</v>
      </c>
      <c r="AP17" s="14">
        <v>236</v>
      </c>
      <c r="AQ17" s="14">
        <v>26</v>
      </c>
      <c r="AR17" s="14">
        <v>92</v>
      </c>
      <c r="AS17" s="14">
        <v>39</v>
      </c>
      <c r="AT17" s="14">
        <v>56</v>
      </c>
      <c r="AU17" s="16">
        <v>75</v>
      </c>
      <c r="AW17" s="10" t="s">
        <v>12</v>
      </c>
      <c r="AX17" s="14">
        <v>234</v>
      </c>
      <c r="AY17" s="14">
        <v>141</v>
      </c>
      <c r="AZ17" s="14">
        <v>68</v>
      </c>
      <c r="BA17" s="14">
        <v>25</v>
      </c>
      <c r="BB17" s="14">
        <v>208</v>
      </c>
      <c r="BC17" s="14">
        <v>26</v>
      </c>
      <c r="BD17" s="14">
        <v>79</v>
      </c>
      <c r="BE17" s="14">
        <v>36</v>
      </c>
      <c r="BF17" s="14">
        <v>55</v>
      </c>
      <c r="BG17" s="16">
        <v>64</v>
      </c>
    </row>
    <row r="18" spans="1:59" ht="15" customHeight="1" x14ac:dyDescent="0.2">
      <c r="A18" s="10" t="s">
        <v>13</v>
      </c>
      <c r="B18" s="14">
        <v>89</v>
      </c>
      <c r="C18" s="14">
        <v>51</v>
      </c>
      <c r="D18" s="14">
        <v>26</v>
      </c>
      <c r="E18" s="14">
        <v>12</v>
      </c>
      <c r="F18" s="14">
        <v>80</v>
      </c>
      <c r="G18" s="14">
        <v>9</v>
      </c>
      <c r="H18" s="14">
        <v>36</v>
      </c>
      <c r="I18" s="14">
        <v>11</v>
      </c>
      <c r="J18" s="14">
        <v>18</v>
      </c>
      <c r="K18" s="16">
        <v>24</v>
      </c>
      <c r="M18" s="10" t="s">
        <v>13</v>
      </c>
      <c r="N18" s="14">
        <v>75</v>
      </c>
      <c r="O18" s="14">
        <v>39</v>
      </c>
      <c r="P18" s="14">
        <v>24</v>
      </c>
      <c r="Q18" s="14">
        <v>12</v>
      </c>
      <c r="R18" s="14">
        <v>67</v>
      </c>
      <c r="S18" s="14">
        <v>8</v>
      </c>
      <c r="T18" s="14">
        <v>34</v>
      </c>
      <c r="U18" s="14">
        <v>8</v>
      </c>
      <c r="V18" s="14">
        <v>14</v>
      </c>
      <c r="W18" s="16">
        <v>19</v>
      </c>
      <c r="Y18" s="10" t="s">
        <v>13</v>
      </c>
      <c r="Z18" s="14">
        <v>79</v>
      </c>
      <c r="AA18" s="14">
        <v>39</v>
      </c>
      <c r="AB18" s="14">
        <v>28</v>
      </c>
      <c r="AC18" s="14">
        <v>12</v>
      </c>
      <c r="AD18" s="14">
        <v>69</v>
      </c>
      <c r="AE18" s="14">
        <v>10</v>
      </c>
      <c r="AF18" s="14">
        <v>37</v>
      </c>
      <c r="AG18" s="14">
        <v>11</v>
      </c>
      <c r="AH18" s="14">
        <v>14</v>
      </c>
      <c r="AI18" s="16">
        <v>17</v>
      </c>
      <c r="AK18" s="10" t="s">
        <v>13</v>
      </c>
      <c r="AL18" s="14">
        <v>79</v>
      </c>
      <c r="AM18" s="14">
        <v>38</v>
      </c>
      <c r="AN18" s="14">
        <v>30</v>
      </c>
      <c r="AO18" s="14">
        <v>11</v>
      </c>
      <c r="AP18" s="14">
        <v>67</v>
      </c>
      <c r="AQ18" s="14">
        <v>12</v>
      </c>
      <c r="AR18" s="14">
        <v>39</v>
      </c>
      <c r="AS18" s="14">
        <v>9</v>
      </c>
      <c r="AT18" s="14">
        <v>13</v>
      </c>
      <c r="AU18" s="16">
        <v>18</v>
      </c>
      <c r="AW18" s="10" t="s">
        <v>13</v>
      </c>
      <c r="AX18" s="14">
        <v>58</v>
      </c>
      <c r="AY18" s="14">
        <v>25</v>
      </c>
      <c r="AZ18" s="14">
        <v>22</v>
      </c>
      <c r="BA18" s="14">
        <v>11</v>
      </c>
      <c r="BB18" s="14">
        <v>48</v>
      </c>
      <c r="BC18" s="14">
        <v>10</v>
      </c>
      <c r="BD18" s="14">
        <v>28</v>
      </c>
      <c r="BE18" s="14">
        <v>6</v>
      </c>
      <c r="BF18" s="14">
        <v>10</v>
      </c>
      <c r="BG18" s="16">
        <v>14</v>
      </c>
    </row>
    <row r="19" spans="1:59" ht="15" customHeight="1" x14ac:dyDescent="0.2">
      <c r="A19" s="10" t="s">
        <v>14</v>
      </c>
      <c r="B19" s="14">
        <v>93</v>
      </c>
      <c r="C19" s="14">
        <v>45</v>
      </c>
      <c r="D19" s="14">
        <v>29</v>
      </c>
      <c r="E19" s="14">
        <v>19</v>
      </c>
      <c r="F19" s="14">
        <v>84</v>
      </c>
      <c r="G19" s="14">
        <v>9</v>
      </c>
      <c r="H19" s="14">
        <v>54</v>
      </c>
      <c r="I19" s="14">
        <v>9</v>
      </c>
      <c r="J19" s="14">
        <v>10</v>
      </c>
      <c r="K19" s="16">
        <v>20</v>
      </c>
      <c r="M19" s="10" t="s">
        <v>14</v>
      </c>
      <c r="N19" s="14">
        <v>86</v>
      </c>
      <c r="O19" s="14">
        <v>40</v>
      </c>
      <c r="P19" s="14">
        <v>26</v>
      </c>
      <c r="Q19" s="14">
        <v>20</v>
      </c>
      <c r="R19" s="14">
        <v>78</v>
      </c>
      <c r="S19" s="14">
        <v>8</v>
      </c>
      <c r="T19" s="14">
        <v>50</v>
      </c>
      <c r="U19" s="14">
        <v>7</v>
      </c>
      <c r="V19" s="14">
        <v>11</v>
      </c>
      <c r="W19" s="16">
        <v>18</v>
      </c>
      <c r="Y19" s="10" t="s">
        <v>14</v>
      </c>
      <c r="Z19" s="14">
        <v>74</v>
      </c>
      <c r="AA19" s="14">
        <v>33</v>
      </c>
      <c r="AB19" s="14">
        <v>24</v>
      </c>
      <c r="AC19" s="14">
        <v>17</v>
      </c>
      <c r="AD19" s="14">
        <v>68</v>
      </c>
      <c r="AE19" s="14">
        <v>6</v>
      </c>
      <c r="AF19" s="14">
        <v>41</v>
      </c>
      <c r="AG19" s="14">
        <v>6</v>
      </c>
      <c r="AH19" s="14">
        <v>9</v>
      </c>
      <c r="AI19" s="16">
        <v>18</v>
      </c>
      <c r="AK19" s="10" t="s">
        <v>14</v>
      </c>
      <c r="AL19" s="14">
        <v>79</v>
      </c>
      <c r="AM19" s="14">
        <v>30</v>
      </c>
      <c r="AN19" s="14">
        <v>29</v>
      </c>
      <c r="AO19" s="14">
        <v>20</v>
      </c>
      <c r="AP19" s="14">
        <v>70</v>
      </c>
      <c r="AQ19" s="14">
        <v>9</v>
      </c>
      <c r="AR19" s="14">
        <v>44</v>
      </c>
      <c r="AS19" s="14">
        <v>6</v>
      </c>
      <c r="AT19" s="14">
        <v>10</v>
      </c>
      <c r="AU19" s="16">
        <v>19</v>
      </c>
      <c r="AW19" s="10" t="s">
        <v>14</v>
      </c>
      <c r="AX19" s="14">
        <v>68</v>
      </c>
      <c r="AY19" s="14">
        <v>24</v>
      </c>
      <c r="AZ19" s="14">
        <v>28</v>
      </c>
      <c r="BA19" s="14">
        <v>16</v>
      </c>
      <c r="BB19" s="14">
        <v>58</v>
      </c>
      <c r="BC19" s="14">
        <v>10</v>
      </c>
      <c r="BD19" s="14">
        <v>37</v>
      </c>
      <c r="BE19" s="14">
        <v>5</v>
      </c>
      <c r="BF19" s="14">
        <v>9</v>
      </c>
      <c r="BG19" s="16">
        <v>17</v>
      </c>
    </row>
    <row r="20" spans="1:59" ht="15" customHeight="1" x14ac:dyDescent="0.2">
      <c r="A20" s="10" t="s">
        <v>15</v>
      </c>
      <c r="B20" s="14">
        <v>147</v>
      </c>
      <c r="C20" s="14">
        <v>96</v>
      </c>
      <c r="D20" s="14">
        <v>30</v>
      </c>
      <c r="E20" s="14">
        <v>21</v>
      </c>
      <c r="F20" s="14">
        <v>136</v>
      </c>
      <c r="G20" s="14">
        <v>11</v>
      </c>
      <c r="H20" s="14">
        <v>64</v>
      </c>
      <c r="I20" s="14">
        <v>16</v>
      </c>
      <c r="J20" s="14">
        <v>29</v>
      </c>
      <c r="K20" s="16">
        <v>38</v>
      </c>
      <c r="M20" s="10" t="s">
        <v>15</v>
      </c>
      <c r="N20" s="14">
        <v>134</v>
      </c>
      <c r="O20" s="14">
        <v>88</v>
      </c>
      <c r="P20" s="14">
        <v>27</v>
      </c>
      <c r="Q20" s="14">
        <v>19</v>
      </c>
      <c r="R20" s="14">
        <v>120</v>
      </c>
      <c r="S20" s="14">
        <v>14</v>
      </c>
      <c r="T20" s="14">
        <v>57</v>
      </c>
      <c r="U20" s="14">
        <v>14</v>
      </c>
      <c r="V20" s="14">
        <v>28</v>
      </c>
      <c r="W20" s="16">
        <v>35</v>
      </c>
      <c r="Y20" s="10" t="s">
        <v>15</v>
      </c>
      <c r="Z20" s="14">
        <v>123</v>
      </c>
      <c r="AA20" s="14">
        <v>76</v>
      </c>
      <c r="AB20" s="14">
        <v>25</v>
      </c>
      <c r="AC20" s="14">
        <v>22</v>
      </c>
      <c r="AD20" s="14">
        <v>116</v>
      </c>
      <c r="AE20" s="14">
        <v>7</v>
      </c>
      <c r="AF20" s="14">
        <v>56</v>
      </c>
      <c r="AG20" s="14">
        <v>13</v>
      </c>
      <c r="AH20" s="14">
        <v>27</v>
      </c>
      <c r="AI20" s="16">
        <v>27</v>
      </c>
      <c r="AK20" s="10" t="s">
        <v>15</v>
      </c>
      <c r="AL20" s="14">
        <v>121</v>
      </c>
      <c r="AM20" s="14">
        <v>72</v>
      </c>
      <c r="AN20" s="14">
        <v>28</v>
      </c>
      <c r="AO20" s="14">
        <v>21</v>
      </c>
      <c r="AP20" s="14">
        <v>111</v>
      </c>
      <c r="AQ20" s="14">
        <v>10</v>
      </c>
      <c r="AR20" s="14">
        <v>63</v>
      </c>
      <c r="AS20" s="14">
        <v>10</v>
      </c>
      <c r="AT20" s="14">
        <v>28</v>
      </c>
      <c r="AU20" s="16">
        <v>20</v>
      </c>
      <c r="AW20" s="10" t="s">
        <v>15</v>
      </c>
      <c r="AX20" s="14">
        <v>110</v>
      </c>
      <c r="AY20" s="14">
        <v>70</v>
      </c>
      <c r="AZ20" s="14">
        <v>24</v>
      </c>
      <c r="BA20" s="14">
        <v>16</v>
      </c>
      <c r="BB20" s="14">
        <v>100</v>
      </c>
      <c r="BC20" s="14">
        <v>10</v>
      </c>
      <c r="BD20" s="14">
        <v>52</v>
      </c>
      <c r="BE20" s="14">
        <v>18</v>
      </c>
      <c r="BF20" s="14">
        <v>20</v>
      </c>
      <c r="BG20" s="16">
        <v>20</v>
      </c>
    </row>
    <row r="21" spans="1:59" ht="7.5" customHeight="1" x14ac:dyDescent="0.2"/>
    <row r="22" spans="1:59" ht="35.25" customHeight="1" x14ac:dyDescent="0.2">
      <c r="A22" s="225" t="s">
        <v>524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M22" s="225" t="s">
        <v>524</v>
      </c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Y22" s="225" t="s">
        <v>524</v>
      </c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K22" s="225" t="s">
        <v>524</v>
      </c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W22" s="225" t="s">
        <v>524</v>
      </c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</row>
    <row r="23" spans="1:59" ht="15" customHeight="1" x14ac:dyDescent="0.2"/>
    <row r="24" spans="1:59" s="40" customFormat="1" ht="15" customHeight="1" x14ac:dyDescent="0.2">
      <c r="A24" s="39" t="s">
        <v>753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606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553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559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552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</row>
    <row r="25" spans="1:59" ht="7.5" customHeight="1" x14ac:dyDescent="0.2"/>
    <row r="26" spans="1:59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59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59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59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59" ht="15" customHeight="1" x14ac:dyDescent="0.2">
      <c r="A30" s="7" t="s">
        <v>2</v>
      </c>
      <c r="B30" s="18">
        <f t="shared" ref="B30:K30" si="5">B7/B$6*100</f>
        <v>17.301269205076821</v>
      </c>
      <c r="C30" s="18">
        <f t="shared" si="5"/>
        <v>19.512195121951219</v>
      </c>
      <c r="D30" s="18">
        <f t="shared" si="5"/>
        <v>12.990196078431374</v>
      </c>
      <c r="E30" s="18">
        <f t="shared" si="5"/>
        <v>16.042780748663102</v>
      </c>
      <c r="F30" s="18">
        <f t="shared" si="5"/>
        <v>16.878267363704257</v>
      </c>
      <c r="G30" s="18">
        <f t="shared" si="5"/>
        <v>20.88607594936709</v>
      </c>
      <c r="H30" s="18">
        <f t="shared" si="5"/>
        <v>7.023411371237458</v>
      </c>
      <c r="I30" s="18">
        <f t="shared" si="5"/>
        <v>22.831050228310502</v>
      </c>
      <c r="J30" s="18">
        <f t="shared" si="5"/>
        <v>29.807692307692307</v>
      </c>
      <c r="K30" s="20">
        <f t="shared" si="5"/>
        <v>20.108695652173914</v>
      </c>
      <c r="M30" s="7" t="s">
        <v>2</v>
      </c>
      <c r="N30" s="18">
        <f t="shared" ref="N30:W43" si="6">N7/N$6*100</f>
        <v>19.238900634249472</v>
      </c>
      <c r="O30" s="18">
        <f t="shared" si="6"/>
        <v>21.368547418967587</v>
      </c>
      <c r="P30" s="18">
        <f t="shared" si="6"/>
        <v>14.030612244897958</v>
      </c>
      <c r="Q30" s="18">
        <f t="shared" si="6"/>
        <v>20.618556701030926</v>
      </c>
      <c r="R30" s="18">
        <f t="shared" si="6"/>
        <v>18.412698412698415</v>
      </c>
      <c r="S30" s="18">
        <f t="shared" si="6"/>
        <v>25.786163522012579</v>
      </c>
      <c r="T30" s="18">
        <f t="shared" si="6"/>
        <v>7.5704225352112671</v>
      </c>
      <c r="U30" s="18">
        <f t="shared" si="6"/>
        <v>23.958333333333336</v>
      </c>
      <c r="V30" s="18">
        <f t="shared" si="6"/>
        <v>32.885906040268459</v>
      </c>
      <c r="W30" s="20">
        <f t="shared" si="6"/>
        <v>23.822714681440445</v>
      </c>
      <c r="Y30" s="7" t="s">
        <v>2</v>
      </c>
      <c r="Z30" s="18">
        <f t="shared" ref="Z30:AI43" si="7">Z7/Z$6*100</f>
        <v>17.913832199546487</v>
      </c>
      <c r="AA30" s="18">
        <f t="shared" si="7"/>
        <v>20.568335588633289</v>
      </c>
      <c r="AB30" s="18">
        <f t="shared" si="7"/>
        <v>13.123359580052494</v>
      </c>
      <c r="AC30" s="18">
        <f t="shared" si="7"/>
        <v>17.241379310344829</v>
      </c>
      <c r="AD30" s="18">
        <f t="shared" si="7"/>
        <v>17.551369863013701</v>
      </c>
      <c r="AE30" s="18">
        <f t="shared" si="7"/>
        <v>20.64516129032258</v>
      </c>
      <c r="AF30" s="18">
        <f t="shared" si="7"/>
        <v>6.5693430656934311</v>
      </c>
      <c r="AG30" s="18">
        <f t="shared" si="7"/>
        <v>25.443786982248522</v>
      </c>
      <c r="AH30" s="18">
        <f t="shared" si="7"/>
        <v>34.172661870503596</v>
      </c>
      <c r="AI30" s="20">
        <f t="shared" si="7"/>
        <v>19.207317073170731</v>
      </c>
      <c r="AK30" s="7" t="s">
        <v>2</v>
      </c>
      <c r="AL30" s="18">
        <f t="shared" ref="AL30:AU43" si="8">AL7/AL$6*100</f>
        <v>17.656012176560122</v>
      </c>
      <c r="AM30" s="18">
        <f t="shared" si="8"/>
        <v>21.459227467811161</v>
      </c>
      <c r="AN30" s="18">
        <f t="shared" si="8"/>
        <v>11.192214111922141</v>
      </c>
      <c r="AO30" s="18">
        <f t="shared" si="8"/>
        <v>17.647058823529413</v>
      </c>
      <c r="AP30" s="18">
        <f t="shared" si="8"/>
        <v>17.319408181026979</v>
      </c>
      <c r="AQ30" s="18">
        <f t="shared" si="8"/>
        <v>20</v>
      </c>
      <c r="AR30" s="18">
        <f t="shared" si="8"/>
        <v>7.4137931034482758</v>
      </c>
      <c r="AS30" s="18">
        <f t="shared" si="8"/>
        <v>28.776978417266186</v>
      </c>
      <c r="AT30" s="18">
        <f t="shared" si="8"/>
        <v>32.342007434944236</v>
      </c>
      <c r="AU30" s="20">
        <f t="shared" si="8"/>
        <v>19.018404907975462</v>
      </c>
      <c r="AW30" s="7" t="s">
        <v>2</v>
      </c>
      <c r="AX30" s="18">
        <f t="shared" ref="AX30:BG43" si="9">AX7/AX$6*100</f>
        <v>16.808873720136518</v>
      </c>
      <c r="AY30" s="18">
        <f t="shared" si="9"/>
        <v>19.476268412438625</v>
      </c>
      <c r="AZ30" s="18">
        <f t="shared" si="9"/>
        <v>12.962962962962962</v>
      </c>
      <c r="BA30" s="18">
        <f t="shared" si="9"/>
        <v>15.846994535519126</v>
      </c>
      <c r="BB30" s="18">
        <f t="shared" si="9"/>
        <v>16.467065868263472</v>
      </c>
      <c r="BC30" s="18">
        <f t="shared" si="9"/>
        <v>18.823529411764707</v>
      </c>
      <c r="BD30" s="18">
        <f t="shared" si="9"/>
        <v>7.3359073359073363</v>
      </c>
      <c r="BE30" s="18">
        <f t="shared" si="9"/>
        <v>27.338129496402878</v>
      </c>
      <c r="BF30" s="18">
        <f t="shared" si="9"/>
        <v>31.46551724137931</v>
      </c>
      <c r="BG30" s="20">
        <f t="shared" si="9"/>
        <v>16.96113074204947</v>
      </c>
    </row>
    <row r="31" spans="1:59" ht="15" customHeight="1" x14ac:dyDescent="0.2">
      <c r="A31" s="10" t="s">
        <v>3</v>
      </c>
      <c r="B31" s="18">
        <f t="shared" ref="B31:K31" si="10">B8/B$6*100</f>
        <v>11.422845691382765</v>
      </c>
      <c r="C31" s="18">
        <f t="shared" si="10"/>
        <v>12.527716186252771</v>
      </c>
      <c r="D31" s="18">
        <f t="shared" si="10"/>
        <v>10.294117647058822</v>
      </c>
      <c r="E31" s="18">
        <f t="shared" si="10"/>
        <v>8.5561497326203195</v>
      </c>
      <c r="F31" s="18">
        <f t="shared" si="10"/>
        <v>11.650485436893204</v>
      </c>
      <c r="G31" s="18">
        <f t="shared" si="10"/>
        <v>9.4936708860759502</v>
      </c>
      <c r="H31" s="18">
        <f t="shared" si="10"/>
        <v>13.545150501672239</v>
      </c>
      <c r="I31" s="18">
        <f t="shared" si="10"/>
        <v>7.3059360730593603</v>
      </c>
      <c r="J31" s="18">
        <f t="shared" si="10"/>
        <v>9.9358974358974361</v>
      </c>
      <c r="K31" s="20">
        <f t="shared" si="10"/>
        <v>11.684782608695652</v>
      </c>
      <c r="M31" s="10" t="s">
        <v>3</v>
      </c>
      <c r="N31" s="18">
        <f t="shared" si="6"/>
        <v>10.218463706835799</v>
      </c>
      <c r="O31" s="18">
        <f t="shared" si="6"/>
        <v>11.404561824729893</v>
      </c>
      <c r="P31" s="18">
        <f t="shared" si="6"/>
        <v>8.4183673469387745</v>
      </c>
      <c r="Q31" s="18">
        <f t="shared" si="6"/>
        <v>8.7628865979381434</v>
      </c>
      <c r="R31" s="18">
        <f t="shared" si="6"/>
        <v>10.317460317460316</v>
      </c>
      <c r="S31" s="18">
        <f t="shared" si="6"/>
        <v>9.433962264150944</v>
      </c>
      <c r="T31" s="18">
        <f t="shared" si="6"/>
        <v>12.852112676056338</v>
      </c>
      <c r="U31" s="18">
        <f t="shared" si="6"/>
        <v>5.7291666666666661</v>
      </c>
      <c r="V31" s="18">
        <f t="shared" si="6"/>
        <v>7.0469798657718119</v>
      </c>
      <c r="W31" s="20">
        <f t="shared" si="6"/>
        <v>11.080332409972298</v>
      </c>
      <c r="Y31" s="10" t="s">
        <v>3</v>
      </c>
      <c r="Z31" s="18">
        <f t="shared" si="7"/>
        <v>10.733182161753591</v>
      </c>
      <c r="AA31" s="18">
        <f t="shared" si="7"/>
        <v>11.502029769959405</v>
      </c>
      <c r="AB31" s="18">
        <f t="shared" si="7"/>
        <v>10.236220472440944</v>
      </c>
      <c r="AC31" s="18">
        <f t="shared" si="7"/>
        <v>8.8669950738916263</v>
      </c>
      <c r="AD31" s="18">
        <f t="shared" si="7"/>
        <v>10.873287671232877</v>
      </c>
      <c r="AE31" s="18">
        <f t="shared" si="7"/>
        <v>9.67741935483871</v>
      </c>
      <c r="AF31" s="18">
        <f t="shared" si="7"/>
        <v>13.138686131386862</v>
      </c>
      <c r="AG31" s="18">
        <f t="shared" si="7"/>
        <v>4.1420118343195274</v>
      </c>
      <c r="AH31" s="18">
        <f t="shared" si="7"/>
        <v>7.9136690647482011</v>
      </c>
      <c r="AI31" s="20">
        <f t="shared" si="7"/>
        <v>12.5</v>
      </c>
      <c r="AK31" s="10" t="s">
        <v>3</v>
      </c>
      <c r="AL31" s="18">
        <f t="shared" si="8"/>
        <v>10.121765601217655</v>
      </c>
      <c r="AM31" s="18">
        <f t="shared" si="8"/>
        <v>11.301859799713878</v>
      </c>
      <c r="AN31" s="18">
        <f t="shared" si="8"/>
        <v>8.5158150851581507</v>
      </c>
      <c r="AO31" s="18">
        <f t="shared" si="8"/>
        <v>9.3137254901960791</v>
      </c>
      <c r="AP31" s="18">
        <f t="shared" si="8"/>
        <v>10.182767624020887</v>
      </c>
      <c r="AQ31" s="18">
        <f t="shared" si="8"/>
        <v>9.6969696969696972</v>
      </c>
      <c r="AR31" s="18">
        <f t="shared" si="8"/>
        <v>11.379310344827587</v>
      </c>
      <c r="AS31" s="18">
        <f t="shared" si="8"/>
        <v>3.5971223021582732</v>
      </c>
      <c r="AT31" s="18">
        <f t="shared" si="8"/>
        <v>8.1784386617100377</v>
      </c>
      <c r="AU31" s="20">
        <f t="shared" si="8"/>
        <v>12.269938650306749</v>
      </c>
      <c r="AW31" s="10" t="s">
        <v>3</v>
      </c>
      <c r="AX31" s="18">
        <f t="shared" si="9"/>
        <v>10.494880546075084</v>
      </c>
      <c r="AY31" s="18">
        <f t="shared" si="9"/>
        <v>10.801963993453354</v>
      </c>
      <c r="AZ31" s="18">
        <f t="shared" si="9"/>
        <v>10.052910052910052</v>
      </c>
      <c r="BA31" s="18">
        <f t="shared" si="9"/>
        <v>10.382513661202186</v>
      </c>
      <c r="BB31" s="18">
        <f t="shared" si="9"/>
        <v>10.379241516966067</v>
      </c>
      <c r="BC31" s="18">
        <f t="shared" si="9"/>
        <v>11.176470588235295</v>
      </c>
      <c r="BD31" s="18">
        <f t="shared" si="9"/>
        <v>12.355212355212355</v>
      </c>
      <c r="BE31" s="18">
        <f t="shared" si="9"/>
        <v>4.3165467625899279</v>
      </c>
      <c r="BF31" s="18">
        <f t="shared" si="9"/>
        <v>7.3275862068965507</v>
      </c>
      <c r="BG31" s="20">
        <f t="shared" si="9"/>
        <v>12.7208480565371</v>
      </c>
    </row>
    <row r="32" spans="1:59" ht="15" customHeight="1" x14ac:dyDescent="0.2">
      <c r="A32" s="10" t="s">
        <v>4</v>
      </c>
      <c r="B32" s="18">
        <f t="shared" ref="B32:K32" si="11">B9/B$6*100</f>
        <v>4.0080160320641278</v>
      </c>
      <c r="C32" s="18">
        <f t="shared" si="11"/>
        <v>3.325942350332594</v>
      </c>
      <c r="D32" s="18">
        <f t="shared" si="11"/>
        <v>4.1666666666666661</v>
      </c>
      <c r="E32" s="18">
        <f t="shared" si="11"/>
        <v>6.9518716577540109</v>
      </c>
      <c r="F32" s="18">
        <f t="shared" si="11"/>
        <v>3.6594473487677375</v>
      </c>
      <c r="G32" s="18">
        <f t="shared" si="11"/>
        <v>6.962025316455696</v>
      </c>
      <c r="H32" s="18">
        <f t="shared" si="11"/>
        <v>5.3511705685618729</v>
      </c>
      <c r="I32" s="18">
        <f t="shared" si="11"/>
        <v>2.7397260273972601</v>
      </c>
      <c r="J32" s="18">
        <f t="shared" si="11"/>
        <v>1.9230769230769231</v>
      </c>
      <c r="K32" s="20">
        <f t="shared" si="11"/>
        <v>4.3478260869565215</v>
      </c>
      <c r="M32" s="10" t="s">
        <v>4</v>
      </c>
      <c r="N32" s="18">
        <f t="shared" si="6"/>
        <v>4.157857646229739</v>
      </c>
      <c r="O32" s="18">
        <f t="shared" si="6"/>
        <v>3.2412965186074429</v>
      </c>
      <c r="P32" s="18">
        <f t="shared" si="6"/>
        <v>5.1020408163265305</v>
      </c>
      <c r="Q32" s="18">
        <f t="shared" si="6"/>
        <v>6.1855670103092786</v>
      </c>
      <c r="R32" s="18">
        <f t="shared" si="6"/>
        <v>3.8888888888888888</v>
      </c>
      <c r="S32" s="18">
        <f t="shared" si="6"/>
        <v>6.2893081761006293</v>
      </c>
      <c r="T32" s="18">
        <f t="shared" si="6"/>
        <v>5.1056338028169019</v>
      </c>
      <c r="U32" s="18">
        <f t="shared" si="6"/>
        <v>3.125</v>
      </c>
      <c r="V32" s="18">
        <f t="shared" si="6"/>
        <v>1.3422818791946309</v>
      </c>
      <c r="W32" s="20">
        <f t="shared" si="6"/>
        <v>5.5401662049861491</v>
      </c>
      <c r="Y32" s="10" t="s">
        <v>4</v>
      </c>
      <c r="Z32" s="18">
        <f t="shared" si="7"/>
        <v>4.0816326530612246</v>
      </c>
      <c r="AA32" s="18">
        <f t="shared" si="7"/>
        <v>3.1123139377537212</v>
      </c>
      <c r="AB32" s="18">
        <f t="shared" si="7"/>
        <v>4.1994750656167978</v>
      </c>
      <c r="AC32" s="18">
        <f t="shared" si="7"/>
        <v>7.389162561576355</v>
      </c>
      <c r="AD32" s="18">
        <f t="shared" si="7"/>
        <v>3.6815068493150687</v>
      </c>
      <c r="AE32" s="18">
        <f t="shared" si="7"/>
        <v>7.096774193548387</v>
      </c>
      <c r="AF32" s="18">
        <f t="shared" si="7"/>
        <v>4.7445255474452548</v>
      </c>
      <c r="AG32" s="18">
        <f t="shared" si="7"/>
        <v>3.5502958579881656</v>
      </c>
      <c r="AH32" s="18">
        <f t="shared" si="7"/>
        <v>1.4388489208633095</v>
      </c>
      <c r="AI32" s="20">
        <f t="shared" si="7"/>
        <v>5.4878048780487809</v>
      </c>
      <c r="AK32" s="10" t="s">
        <v>4</v>
      </c>
      <c r="AL32" s="18">
        <f t="shared" si="8"/>
        <v>4.4140030441400304</v>
      </c>
      <c r="AM32" s="18">
        <f t="shared" si="8"/>
        <v>3.5765379113018603</v>
      </c>
      <c r="AN32" s="18">
        <f t="shared" si="8"/>
        <v>4.3795620437956204</v>
      </c>
      <c r="AO32" s="18">
        <f t="shared" si="8"/>
        <v>7.3529411764705888</v>
      </c>
      <c r="AP32" s="18">
        <f t="shared" si="8"/>
        <v>4.1775456919060057</v>
      </c>
      <c r="AQ32" s="18">
        <f t="shared" si="8"/>
        <v>6.0606060606060606</v>
      </c>
      <c r="AR32" s="18">
        <f t="shared" si="8"/>
        <v>5.3448275862068968</v>
      </c>
      <c r="AS32" s="18">
        <f t="shared" si="8"/>
        <v>3.5971223021582732</v>
      </c>
      <c r="AT32" s="18">
        <f t="shared" si="8"/>
        <v>1.8587360594795539</v>
      </c>
      <c r="AU32" s="20">
        <f t="shared" si="8"/>
        <v>5.2147239263803682</v>
      </c>
      <c r="AW32" s="10" t="s">
        <v>4</v>
      </c>
      <c r="AX32" s="18">
        <f t="shared" si="9"/>
        <v>4.7781569965870307</v>
      </c>
      <c r="AY32" s="18">
        <f t="shared" si="9"/>
        <v>4.2553191489361701</v>
      </c>
      <c r="AZ32" s="18">
        <f t="shared" si="9"/>
        <v>4.4973544973544968</v>
      </c>
      <c r="BA32" s="18">
        <f t="shared" si="9"/>
        <v>7.1038251366120218</v>
      </c>
      <c r="BB32" s="18">
        <f t="shared" si="9"/>
        <v>4.4910179640718564</v>
      </c>
      <c r="BC32" s="18">
        <f t="shared" si="9"/>
        <v>6.4705882352941186</v>
      </c>
      <c r="BD32" s="18">
        <f t="shared" si="9"/>
        <v>6.1776061776061777</v>
      </c>
      <c r="BE32" s="18">
        <f t="shared" si="9"/>
        <v>2.877697841726619</v>
      </c>
      <c r="BF32" s="18">
        <f t="shared" si="9"/>
        <v>2.1551724137931036</v>
      </c>
      <c r="BG32" s="20">
        <f t="shared" si="9"/>
        <v>5.3003533568904597</v>
      </c>
    </row>
    <row r="33" spans="1:59" ht="15" customHeight="1" x14ac:dyDescent="0.2">
      <c r="A33" s="10" t="s">
        <v>5</v>
      </c>
      <c r="B33" s="18">
        <f t="shared" ref="B33:K33" si="12">B10/B$6*100</f>
        <v>4.408817635270541</v>
      </c>
      <c r="C33" s="18">
        <f t="shared" si="12"/>
        <v>3.8802660753880267</v>
      </c>
      <c r="D33" s="18">
        <f t="shared" si="12"/>
        <v>5.8823529411764701</v>
      </c>
      <c r="E33" s="18">
        <f t="shared" si="12"/>
        <v>3.7433155080213902</v>
      </c>
      <c r="F33" s="18">
        <f t="shared" si="12"/>
        <v>4.2569081404032856</v>
      </c>
      <c r="G33" s="18">
        <f t="shared" si="12"/>
        <v>5.6962025316455698</v>
      </c>
      <c r="H33" s="18">
        <f t="shared" si="12"/>
        <v>5.0167224080267561</v>
      </c>
      <c r="I33" s="18">
        <f t="shared" si="12"/>
        <v>6.3926940639269407</v>
      </c>
      <c r="J33" s="18">
        <f t="shared" si="12"/>
        <v>4.8076923076923084</v>
      </c>
      <c r="K33" s="20">
        <f t="shared" si="12"/>
        <v>1.9021739130434785</v>
      </c>
      <c r="M33" s="10" t="s">
        <v>5</v>
      </c>
      <c r="N33" s="18">
        <f t="shared" si="6"/>
        <v>4.298801973220578</v>
      </c>
      <c r="O33" s="18">
        <f t="shared" si="6"/>
        <v>4.2016806722689077</v>
      </c>
      <c r="P33" s="18">
        <f t="shared" si="6"/>
        <v>5.3571428571428568</v>
      </c>
      <c r="Q33" s="18">
        <f t="shared" si="6"/>
        <v>2.5773195876288657</v>
      </c>
      <c r="R33" s="18">
        <f t="shared" si="6"/>
        <v>4.1269841269841265</v>
      </c>
      <c r="S33" s="18">
        <f t="shared" si="6"/>
        <v>5.6603773584905666</v>
      </c>
      <c r="T33" s="18">
        <f t="shared" si="6"/>
        <v>4.5774647887323949</v>
      </c>
      <c r="U33" s="18">
        <f t="shared" si="6"/>
        <v>6.25</v>
      </c>
      <c r="V33" s="18">
        <f t="shared" si="6"/>
        <v>5.7046979865771812</v>
      </c>
      <c r="W33" s="20">
        <f t="shared" si="6"/>
        <v>1.662049861495845</v>
      </c>
      <c r="Y33" s="10" t="s">
        <v>5</v>
      </c>
      <c r="Z33" s="18">
        <f t="shared" si="7"/>
        <v>4.157218442932729</v>
      </c>
      <c r="AA33" s="18">
        <f t="shared" si="7"/>
        <v>4.1948579161028423</v>
      </c>
      <c r="AB33" s="18">
        <f t="shared" si="7"/>
        <v>4.9868766404199478</v>
      </c>
      <c r="AC33" s="18">
        <f t="shared" si="7"/>
        <v>2.4630541871921183</v>
      </c>
      <c r="AD33" s="18">
        <f t="shared" si="7"/>
        <v>3.9383561643835616</v>
      </c>
      <c r="AE33" s="18">
        <f t="shared" si="7"/>
        <v>5.806451612903226</v>
      </c>
      <c r="AF33" s="18">
        <f t="shared" si="7"/>
        <v>5.2919708029197077</v>
      </c>
      <c r="AG33" s="18">
        <f t="shared" si="7"/>
        <v>4.7337278106508878</v>
      </c>
      <c r="AH33" s="18">
        <f t="shared" si="7"/>
        <v>4.3165467625899279</v>
      </c>
      <c r="AI33" s="20">
        <f t="shared" si="7"/>
        <v>1.8292682926829267</v>
      </c>
      <c r="AK33" s="10" t="s">
        <v>5</v>
      </c>
      <c r="AL33" s="18">
        <f t="shared" si="8"/>
        <v>4.4140030441400304</v>
      </c>
      <c r="AM33" s="18">
        <f t="shared" si="8"/>
        <v>3.5765379113018603</v>
      </c>
      <c r="AN33" s="18">
        <f t="shared" si="8"/>
        <v>5.8394160583941606</v>
      </c>
      <c r="AO33" s="18">
        <f t="shared" si="8"/>
        <v>4.4117647058823533</v>
      </c>
      <c r="AP33" s="18">
        <f t="shared" si="8"/>
        <v>3.8294168842471712</v>
      </c>
      <c r="AQ33" s="18">
        <f t="shared" si="8"/>
        <v>8.4848484848484862</v>
      </c>
      <c r="AR33" s="18">
        <f t="shared" si="8"/>
        <v>6.2068965517241379</v>
      </c>
      <c r="AS33" s="18">
        <f t="shared" si="8"/>
        <v>7.9136690647482011</v>
      </c>
      <c r="AT33" s="18">
        <f t="shared" si="8"/>
        <v>2.6022304832713754</v>
      </c>
      <c r="AU33" s="20">
        <f t="shared" si="8"/>
        <v>1.2269938650306749</v>
      </c>
      <c r="AW33" s="10" t="s">
        <v>5</v>
      </c>
      <c r="AX33" s="18">
        <f t="shared" si="9"/>
        <v>4.6928327645051189</v>
      </c>
      <c r="AY33" s="18">
        <f t="shared" si="9"/>
        <v>3.6006546644844519</v>
      </c>
      <c r="AZ33" s="18">
        <f t="shared" si="9"/>
        <v>6.0846560846560847</v>
      </c>
      <c r="BA33" s="18">
        <f t="shared" si="9"/>
        <v>5.4644808743169397</v>
      </c>
      <c r="BB33" s="18">
        <f t="shared" si="9"/>
        <v>4.0918163672654693</v>
      </c>
      <c r="BC33" s="18">
        <f t="shared" si="9"/>
        <v>8.235294117647058</v>
      </c>
      <c r="BD33" s="18">
        <f t="shared" si="9"/>
        <v>5.7915057915057915</v>
      </c>
      <c r="BE33" s="18">
        <f t="shared" si="9"/>
        <v>10.071942446043165</v>
      </c>
      <c r="BF33" s="18">
        <f t="shared" si="9"/>
        <v>2.5862068965517242</v>
      </c>
      <c r="BG33" s="20">
        <f t="shared" si="9"/>
        <v>1.7667844522968199</v>
      </c>
    </row>
    <row r="34" spans="1:59" ht="15" customHeight="1" x14ac:dyDescent="0.2">
      <c r="A34" s="10" t="s">
        <v>6</v>
      </c>
      <c r="B34" s="18">
        <f t="shared" ref="B34:K34" si="13">B11/B$6*100</f>
        <v>1.1356045424181698</v>
      </c>
      <c r="C34" s="18">
        <f t="shared" si="13"/>
        <v>0.66518847006651882</v>
      </c>
      <c r="D34" s="18">
        <f t="shared" si="13"/>
        <v>2.4509803921568629</v>
      </c>
      <c r="E34" s="18">
        <f t="shared" si="13"/>
        <v>0.53475935828876997</v>
      </c>
      <c r="F34" s="18">
        <f t="shared" si="13"/>
        <v>0.89619118745332338</v>
      </c>
      <c r="G34" s="18">
        <f t="shared" si="13"/>
        <v>3.1645569620253164</v>
      </c>
      <c r="H34" s="18">
        <f t="shared" si="13"/>
        <v>1.5050167224080269</v>
      </c>
      <c r="I34" s="18" t="e">
        <f t="shared" si="13"/>
        <v>#VALUE!</v>
      </c>
      <c r="J34" s="18">
        <f t="shared" si="13"/>
        <v>0.32051282051282048</v>
      </c>
      <c r="K34" s="20">
        <f t="shared" si="13"/>
        <v>1.9021739130434785</v>
      </c>
      <c r="M34" s="10" t="s">
        <v>6</v>
      </c>
      <c r="N34" s="18">
        <f t="shared" si="6"/>
        <v>0.84566596194503174</v>
      </c>
      <c r="O34" s="18">
        <f t="shared" si="6"/>
        <v>0.36014405762304924</v>
      </c>
      <c r="P34" s="18">
        <f t="shared" si="6"/>
        <v>2.0408163265306123</v>
      </c>
      <c r="Q34" s="18">
        <f t="shared" si="6"/>
        <v>0.51546391752577314</v>
      </c>
      <c r="R34" s="18">
        <f t="shared" si="6"/>
        <v>0.63492063492063489</v>
      </c>
      <c r="S34" s="18">
        <f t="shared" si="6"/>
        <v>2.5157232704402519</v>
      </c>
      <c r="T34" s="18">
        <f t="shared" si="6"/>
        <v>1.232394366197183</v>
      </c>
      <c r="U34" s="18" t="e">
        <f t="shared" si="6"/>
        <v>#VALUE!</v>
      </c>
      <c r="V34" s="18">
        <f t="shared" si="6"/>
        <v>0.33557046979865773</v>
      </c>
      <c r="W34" s="20">
        <f t="shared" si="6"/>
        <v>1.10803324099723</v>
      </c>
      <c r="Y34" s="10" t="s">
        <v>6</v>
      </c>
      <c r="Z34" s="18">
        <f t="shared" si="7"/>
        <v>0.68027210884353739</v>
      </c>
      <c r="AA34" s="18">
        <f t="shared" si="7"/>
        <v>0.2706359945872801</v>
      </c>
      <c r="AB34" s="18">
        <f t="shared" si="7"/>
        <v>1.5748031496062991</v>
      </c>
      <c r="AC34" s="18">
        <f t="shared" si="7"/>
        <v>0.49261083743842365</v>
      </c>
      <c r="AD34" s="18">
        <f t="shared" si="7"/>
        <v>0.42808219178082191</v>
      </c>
      <c r="AE34" s="18">
        <f t="shared" si="7"/>
        <v>2.5806451612903225</v>
      </c>
      <c r="AF34" s="18">
        <f t="shared" si="7"/>
        <v>1.0948905109489051</v>
      </c>
      <c r="AG34" s="18" t="e">
        <f t="shared" si="7"/>
        <v>#VALUE!</v>
      </c>
      <c r="AH34" s="18" t="e">
        <f t="shared" si="7"/>
        <v>#VALUE!</v>
      </c>
      <c r="AI34" s="20">
        <f t="shared" si="7"/>
        <v>0.91463414634146334</v>
      </c>
      <c r="AK34" s="10" t="s">
        <v>6</v>
      </c>
      <c r="AL34" s="18">
        <f t="shared" si="8"/>
        <v>0.98934550989345504</v>
      </c>
      <c r="AM34" s="18">
        <f t="shared" si="8"/>
        <v>0.71530758226037194</v>
      </c>
      <c r="AN34" s="18">
        <f t="shared" si="8"/>
        <v>1.7031630170316301</v>
      </c>
      <c r="AO34" s="18">
        <f t="shared" si="8"/>
        <v>0.49019607843137253</v>
      </c>
      <c r="AP34" s="18">
        <f t="shared" si="8"/>
        <v>0.7832898172323759</v>
      </c>
      <c r="AQ34" s="18">
        <f t="shared" si="8"/>
        <v>2.4242424242424243</v>
      </c>
      <c r="AR34" s="18">
        <f t="shared" si="8"/>
        <v>1.0344827586206897</v>
      </c>
      <c r="AS34" s="18">
        <f t="shared" si="8"/>
        <v>0.71942446043165476</v>
      </c>
      <c r="AT34" s="18">
        <f t="shared" si="8"/>
        <v>0.37174721189591076</v>
      </c>
      <c r="AU34" s="20">
        <f t="shared" si="8"/>
        <v>1.5337423312883436</v>
      </c>
      <c r="AW34" s="10" t="s">
        <v>6</v>
      </c>
      <c r="AX34" s="18">
        <f t="shared" si="9"/>
        <v>1.1092150170648465</v>
      </c>
      <c r="AY34" s="18">
        <f t="shared" si="9"/>
        <v>1.1456628477905073</v>
      </c>
      <c r="AZ34" s="18">
        <f t="shared" si="9"/>
        <v>1.0582010582010581</v>
      </c>
      <c r="BA34" s="18">
        <f t="shared" si="9"/>
        <v>1.0928961748633881</v>
      </c>
      <c r="BB34" s="18">
        <f t="shared" si="9"/>
        <v>1.097804391217565</v>
      </c>
      <c r="BC34" s="18">
        <f t="shared" si="9"/>
        <v>1.1764705882352942</v>
      </c>
      <c r="BD34" s="18">
        <f t="shared" si="9"/>
        <v>1.3513513513513513</v>
      </c>
      <c r="BE34" s="18">
        <f t="shared" si="9"/>
        <v>0.71942446043165476</v>
      </c>
      <c r="BF34" s="18">
        <f t="shared" si="9"/>
        <v>0.43103448275862066</v>
      </c>
      <c r="BG34" s="20">
        <f t="shared" si="9"/>
        <v>1.4134275618374559</v>
      </c>
    </row>
    <row r="35" spans="1:59" ht="15" customHeight="1" x14ac:dyDescent="0.2">
      <c r="A35" s="10" t="s">
        <v>7</v>
      </c>
      <c r="B35" s="18">
        <f t="shared" ref="B35:K35" si="14">B12/B$6*100</f>
        <v>3.6072144288577155</v>
      </c>
      <c r="C35" s="18">
        <f t="shared" si="14"/>
        <v>3.2150776053215075</v>
      </c>
      <c r="D35" s="18">
        <f t="shared" si="14"/>
        <v>4.4117647058823533</v>
      </c>
      <c r="E35" s="18">
        <f t="shared" si="14"/>
        <v>3.7433155080213902</v>
      </c>
      <c r="F35" s="18">
        <f t="shared" si="14"/>
        <v>3.4353995519044065</v>
      </c>
      <c r="G35" s="18">
        <f t="shared" si="14"/>
        <v>5.0632911392405067</v>
      </c>
      <c r="H35" s="18">
        <f t="shared" si="14"/>
        <v>4.0133779264214047</v>
      </c>
      <c r="I35" s="18">
        <f t="shared" si="14"/>
        <v>2.7397260273972601</v>
      </c>
      <c r="J35" s="18">
        <f t="shared" si="14"/>
        <v>2.2435897435897436</v>
      </c>
      <c r="K35" s="20">
        <f t="shared" si="14"/>
        <v>4.6195652173913038</v>
      </c>
      <c r="M35" s="10" t="s">
        <v>7</v>
      </c>
      <c r="N35" s="18">
        <f t="shared" si="6"/>
        <v>3.8054968287526427</v>
      </c>
      <c r="O35" s="18">
        <f t="shared" si="6"/>
        <v>3.2412965186074429</v>
      </c>
      <c r="P35" s="18">
        <f t="shared" si="6"/>
        <v>4.591836734693878</v>
      </c>
      <c r="Q35" s="18">
        <f t="shared" si="6"/>
        <v>4.6391752577319592</v>
      </c>
      <c r="R35" s="18">
        <f t="shared" si="6"/>
        <v>3.6507936507936511</v>
      </c>
      <c r="S35" s="18">
        <f t="shared" si="6"/>
        <v>5.0314465408805038</v>
      </c>
      <c r="T35" s="18">
        <f t="shared" si="6"/>
        <v>4.0492957746478879</v>
      </c>
      <c r="U35" s="18">
        <f t="shared" si="6"/>
        <v>3.6458333333333335</v>
      </c>
      <c r="V35" s="18">
        <f t="shared" si="6"/>
        <v>1.6778523489932886</v>
      </c>
      <c r="W35" s="20">
        <f t="shared" si="6"/>
        <v>5.2631578947368416</v>
      </c>
      <c r="Y35" s="10" t="s">
        <v>7</v>
      </c>
      <c r="Z35" s="18">
        <f t="shared" si="7"/>
        <v>3.7792894935752082</v>
      </c>
      <c r="AA35" s="18">
        <f t="shared" si="7"/>
        <v>3.247631935047361</v>
      </c>
      <c r="AB35" s="18">
        <f t="shared" si="7"/>
        <v>4.4619422572178475</v>
      </c>
      <c r="AC35" s="18">
        <f t="shared" si="7"/>
        <v>4.4334975369458132</v>
      </c>
      <c r="AD35" s="18">
        <f t="shared" si="7"/>
        <v>3.595890410958904</v>
      </c>
      <c r="AE35" s="18">
        <f t="shared" si="7"/>
        <v>5.161290322580645</v>
      </c>
      <c r="AF35" s="18">
        <f t="shared" si="7"/>
        <v>3.832116788321168</v>
      </c>
      <c r="AG35" s="18">
        <f t="shared" si="7"/>
        <v>2.3668639053254439</v>
      </c>
      <c r="AH35" s="18">
        <f t="shared" si="7"/>
        <v>1.079136690647482</v>
      </c>
      <c r="AI35" s="20">
        <f t="shared" si="7"/>
        <v>6.7073170731707323</v>
      </c>
      <c r="AK35" s="10" t="s">
        <v>7</v>
      </c>
      <c r="AL35" s="18">
        <f t="shared" si="8"/>
        <v>3.8051750380517504</v>
      </c>
      <c r="AM35" s="18">
        <f t="shared" si="8"/>
        <v>3.0042918454935621</v>
      </c>
      <c r="AN35" s="18">
        <f t="shared" si="8"/>
        <v>5.1094890510948909</v>
      </c>
      <c r="AO35" s="18">
        <f t="shared" si="8"/>
        <v>3.9215686274509802</v>
      </c>
      <c r="AP35" s="18">
        <f t="shared" si="8"/>
        <v>3.6553524804177546</v>
      </c>
      <c r="AQ35" s="18">
        <f t="shared" si="8"/>
        <v>4.8484848484848486</v>
      </c>
      <c r="AR35" s="18">
        <f t="shared" si="8"/>
        <v>3.9655172413793105</v>
      </c>
      <c r="AS35" s="18">
        <f t="shared" si="8"/>
        <v>0.71942446043165476</v>
      </c>
      <c r="AT35" s="18">
        <f t="shared" si="8"/>
        <v>1.486988847583643</v>
      </c>
      <c r="AU35" s="20">
        <f t="shared" si="8"/>
        <v>6.7484662576687118</v>
      </c>
      <c r="AW35" s="10" t="s">
        <v>7</v>
      </c>
      <c r="AX35" s="18">
        <f t="shared" si="9"/>
        <v>4.0955631399317403</v>
      </c>
      <c r="AY35" s="18">
        <f t="shared" si="9"/>
        <v>3.4369885433715219</v>
      </c>
      <c r="AZ35" s="18">
        <f t="shared" si="9"/>
        <v>5.0264550264550261</v>
      </c>
      <c r="BA35" s="18">
        <f t="shared" si="9"/>
        <v>4.3715846994535523</v>
      </c>
      <c r="BB35" s="18">
        <f t="shared" si="9"/>
        <v>3.992015968063872</v>
      </c>
      <c r="BC35" s="18">
        <f t="shared" si="9"/>
        <v>4.7058823529411766</v>
      </c>
      <c r="BD35" s="18">
        <f t="shared" si="9"/>
        <v>5.019305019305019</v>
      </c>
      <c r="BE35" s="18" t="e">
        <f t="shared" si="9"/>
        <v>#VALUE!</v>
      </c>
      <c r="BF35" s="18">
        <f t="shared" si="9"/>
        <v>2.1551724137931036</v>
      </c>
      <c r="BG35" s="20">
        <f t="shared" si="9"/>
        <v>6.0070671378091873</v>
      </c>
    </row>
    <row r="36" spans="1:59" ht="15" customHeight="1" x14ac:dyDescent="0.2">
      <c r="A36" s="10" t="s">
        <v>8</v>
      </c>
      <c r="B36" s="18">
        <f t="shared" ref="B36:K36" si="15">B13/B$6*100</f>
        <v>3.4736138944555779</v>
      </c>
      <c r="C36" s="18">
        <f t="shared" si="15"/>
        <v>4.3237250554323721</v>
      </c>
      <c r="D36" s="18">
        <f t="shared" si="15"/>
        <v>2.2058823529411766</v>
      </c>
      <c r="E36" s="18">
        <f t="shared" si="15"/>
        <v>2.1390374331550799</v>
      </c>
      <c r="F36" s="18">
        <f t="shared" si="15"/>
        <v>3.5847647498132935</v>
      </c>
      <c r="G36" s="18">
        <f t="shared" si="15"/>
        <v>2.5316455696202533</v>
      </c>
      <c r="H36" s="18">
        <f t="shared" si="15"/>
        <v>5.0167224080267561</v>
      </c>
      <c r="I36" s="18">
        <f t="shared" si="15"/>
        <v>1.8264840182648401</v>
      </c>
      <c r="J36" s="18">
        <f t="shared" si="15"/>
        <v>3.8461538461538463</v>
      </c>
      <c r="K36" s="20">
        <f t="shared" si="15"/>
        <v>1.6304347826086956</v>
      </c>
      <c r="M36" s="10" t="s">
        <v>8</v>
      </c>
      <c r="N36" s="18">
        <f t="shared" si="6"/>
        <v>3.1712473572938689</v>
      </c>
      <c r="O36" s="18">
        <f t="shared" si="6"/>
        <v>3.961584633853541</v>
      </c>
      <c r="P36" s="18">
        <f t="shared" si="6"/>
        <v>2.295918367346939</v>
      </c>
      <c r="Q36" s="18">
        <f t="shared" si="6"/>
        <v>1.5463917525773196</v>
      </c>
      <c r="R36" s="18">
        <f t="shared" si="6"/>
        <v>3.2539682539682544</v>
      </c>
      <c r="S36" s="18">
        <f t="shared" si="6"/>
        <v>2.5157232704402519</v>
      </c>
      <c r="T36" s="18">
        <f t="shared" si="6"/>
        <v>4.5774647887323949</v>
      </c>
      <c r="U36" s="18">
        <f t="shared" si="6"/>
        <v>2.083333333333333</v>
      </c>
      <c r="V36" s="18">
        <f t="shared" si="6"/>
        <v>3.3557046979865772</v>
      </c>
      <c r="W36" s="20">
        <f t="shared" si="6"/>
        <v>1.3850415512465373</v>
      </c>
      <c r="Y36" s="10" t="s">
        <v>8</v>
      </c>
      <c r="Z36" s="18">
        <f t="shared" si="7"/>
        <v>3.7037037037037033</v>
      </c>
      <c r="AA36" s="18">
        <f t="shared" si="7"/>
        <v>3.9242219215155618</v>
      </c>
      <c r="AB36" s="18">
        <f t="shared" si="7"/>
        <v>3.674540682414698</v>
      </c>
      <c r="AC36" s="18">
        <f t="shared" si="7"/>
        <v>2.9556650246305418</v>
      </c>
      <c r="AD36" s="18">
        <f t="shared" si="7"/>
        <v>3.6815068493150687</v>
      </c>
      <c r="AE36" s="18">
        <f t="shared" si="7"/>
        <v>3.870967741935484</v>
      </c>
      <c r="AF36" s="18">
        <f t="shared" si="7"/>
        <v>5.8394160583941606</v>
      </c>
      <c r="AG36" s="18">
        <f t="shared" si="7"/>
        <v>1.1834319526627219</v>
      </c>
      <c r="AH36" s="18">
        <f t="shared" si="7"/>
        <v>3.2374100719424459</v>
      </c>
      <c r="AI36" s="20">
        <f t="shared" si="7"/>
        <v>1.8292682926829267</v>
      </c>
      <c r="AK36" s="10" t="s">
        <v>8</v>
      </c>
      <c r="AL36" s="18">
        <f t="shared" si="8"/>
        <v>3.7290715372907153</v>
      </c>
      <c r="AM36" s="18">
        <f t="shared" si="8"/>
        <v>3.8626609442060089</v>
      </c>
      <c r="AN36" s="18">
        <f t="shared" si="8"/>
        <v>4.1362530413625302</v>
      </c>
      <c r="AO36" s="18">
        <f t="shared" si="8"/>
        <v>2.4509803921568629</v>
      </c>
      <c r="AP36" s="18">
        <f t="shared" si="8"/>
        <v>3.8294168842471712</v>
      </c>
      <c r="AQ36" s="18">
        <f t="shared" si="8"/>
        <v>3.0303030303030303</v>
      </c>
      <c r="AR36" s="18">
        <f t="shared" si="8"/>
        <v>6.0344827586206895</v>
      </c>
      <c r="AS36" s="18" t="e">
        <f t="shared" si="8"/>
        <v>#VALUE!</v>
      </c>
      <c r="AT36" s="18">
        <f t="shared" si="8"/>
        <v>2.6022304832713754</v>
      </c>
      <c r="AU36" s="20">
        <f t="shared" si="8"/>
        <v>2.147239263803681</v>
      </c>
      <c r="AW36" s="10" t="s">
        <v>8</v>
      </c>
      <c r="AX36" s="18">
        <f t="shared" si="9"/>
        <v>3.5836177474402731</v>
      </c>
      <c r="AY36" s="18">
        <f t="shared" si="9"/>
        <v>4.2553191489361701</v>
      </c>
      <c r="AZ36" s="18">
        <f t="shared" si="9"/>
        <v>3.7037037037037033</v>
      </c>
      <c r="BA36" s="18">
        <f t="shared" si="9"/>
        <v>1.0928961748633881</v>
      </c>
      <c r="BB36" s="18">
        <f t="shared" si="9"/>
        <v>3.6926147704590817</v>
      </c>
      <c r="BC36" s="18">
        <f t="shared" si="9"/>
        <v>2.9411764705882351</v>
      </c>
      <c r="BD36" s="18">
        <f t="shared" si="9"/>
        <v>5.5984555984555984</v>
      </c>
      <c r="BE36" s="18">
        <f t="shared" si="9"/>
        <v>0.71942446043165476</v>
      </c>
      <c r="BF36" s="18">
        <f t="shared" si="9"/>
        <v>3.0172413793103448</v>
      </c>
      <c r="BG36" s="20">
        <f t="shared" si="9"/>
        <v>1.7667844522968199</v>
      </c>
    </row>
    <row r="37" spans="1:59" ht="15" customHeight="1" x14ac:dyDescent="0.2">
      <c r="A37" s="10" t="s">
        <v>9</v>
      </c>
      <c r="B37" s="18">
        <f t="shared" ref="B37:K37" si="16">B14/B$6*100</f>
        <v>3.6072144288577155</v>
      </c>
      <c r="C37" s="18">
        <f t="shared" si="16"/>
        <v>2.8824833702882482</v>
      </c>
      <c r="D37" s="18">
        <f t="shared" si="16"/>
        <v>4.9019607843137258</v>
      </c>
      <c r="E37" s="18">
        <f t="shared" si="16"/>
        <v>4.2780748663101598</v>
      </c>
      <c r="F37" s="18">
        <f t="shared" si="16"/>
        <v>3.5847647498132935</v>
      </c>
      <c r="G37" s="18">
        <f t="shared" si="16"/>
        <v>3.79746835443038</v>
      </c>
      <c r="H37" s="18">
        <f t="shared" si="16"/>
        <v>6.1872909698996654</v>
      </c>
      <c r="I37" s="18">
        <f t="shared" si="16"/>
        <v>1.3698630136986301</v>
      </c>
      <c r="J37" s="18">
        <f t="shared" si="16"/>
        <v>1.9230769230769231</v>
      </c>
      <c r="K37" s="20">
        <f t="shared" si="16"/>
        <v>2.1739130434782608</v>
      </c>
      <c r="M37" s="10" t="s">
        <v>9</v>
      </c>
      <c r="N37" s="18">
        <f t="shared" si="6"/>
        <v>3.8054968287526427</v>
      </c>
      <c r="O37" s="18">
        <f t="shared" si="6"/>
        <v>3.2412965186074429</v>
      </c>
      <c r="P37" s="18">
        <f t="shared" si="6"/>
        <v>4.591836734693878</v>
      </c>
      <c r="Q37" s="18">
        <f t="shared" si="6"/>
        <v>4.6391752577319592</v>
      </c>
      <c r="R37" s="18">
        <f t="shared" si="6"/>
        <v>3.9682539682539679</v>
      </c>
      <c r="S37" s="18">
        <f t="shared" si="6"/>
        <v>2.5157232704402519</v>
      </c>
      <c r="T37" s="18">
        <f t="shared" si="6"/>
        <v>6.6901408450704221</v>
      </c>
      <c r="U37" s="18">
        <f t="shared" si="6"/>
        <v>1.5625</v>
      </c>
      <c r="V37" s="18">
        <f t="shared" si="6"/>
        <v>2.0134228187919461</v>
      </c>
      <c r="W37" s="20">
        <f t="shared" si="6"/>
        <v>1.9390581717451523</v>
      </c>
      <c r="Y37" s="10" t="s">
        <v>9</v>
      </c>
      <c r="Z37" s="18">
        <f t="shared" si="7"/>
        <v>4.157218442932729</v>
      </c>
      <c r="AA37" s="18">
        <f t="shared" si="7"/>
        <v>3.6535859269282813</v>
      </c>
      <c r="AB37" s="18">
        <f t="shared" si="7"/>
        <v>4.1994750656167978</v>
      </c>
      <c r="AC37" s="18">
        <f t="shared" si="7"/>
        <v>5.9113300492610836</v>
      </c>
      <c r="AD37" s="18">
        <f t="shared" si="7"/>
        <v>4.1952054794520546</v>
      </c>
      <c r="AE37" s="18">
        <f t="shared" si="7"/>
        <v>3.870967741935484</v>
      </c>
      <c r="AF37" s="18">
        <f t="shared" si="7"/>
        <v>6.7518248175182478</v>
      </c>
      <c r="AG37" s="18">
        <f t="shared" si="7"/>
        <v>2.3668639053254439</v>
      </c>
      <c r="AH37" s="18">
        <f t="shared" si="7"/>
        <v>2.1582733812949639</v>
      </c>
      <c r="AI37" s="20">
        <f t="shared" si="7"/>
        <v>2.4390243902439024</v>
      </c>
      <c r="AK37" s="10" t="s">
        <v>9</v>
      </c>
      <c r="AL37" s="18">
        <f t="shared" si="8"/>
        <v>4.4140030441400304</v>
      </c>
      <c r="AM37" s="18">
        <f t="shared" si="8"/>
        <v>3.8626609442060089</v>
      </c>
      <c r="AN37" s="18">
        <f t="shared" si="8"/>
        <v>4.8661800486618008</v>
      </c>
      <c r="AO37" s="18">
        <f t="shared" si="8"/>
        <v>5.3921568627450984</v>
      </c>
      <c r="AP37" s="18">
        <f t="shared" si="8"/>
        <v>4.5256744995648388</v>
      </c>
      <c r="AQ37" s="18">
        <f t="shared" si="8"/>
        <v>3.6363636363636362</v>
      </c>
      <c r="AR37" s="18">
        <f t="shared" si="8"/>
        <v>6.5517241379310347</v>
      </c>
      <c r="AS37" s="18">
        <f t="shared" si="8"/>
        <v>2.1582733812949639</v>
      </c>
      <c r="AT37" s="18">
        <f t="shared" si="8"/>
        <v>2.6022304832713754</v>
      </c>
      <c r="AU37" s="20">
        <f t="shared" si="8"/>
        <v>3.0674846625766872</v>
      </c>
      <c r="AW37" s="10" t="s">
        <v>9</v>
      </c>
      <c r="AX37" s="18">
        <f t="shared" si="9"/>
        <v>4.6928327645051189</v>
      </c>
      <c r="AY37" s="18">
        <f t="shared" si="9"/>
        <v>4.0916530278232406</v>
      </c>
      <c r="AZ37" s="18">
        <f t="shared" si="9"/>
        <v>5.5555555555555554</v>
      </c>
      <c r="BA37" s="18">
        <f t="shared" si="9"/>
        <v>4.918032786885246</v>
      </c>
      <c r="BB37" s="18">
        <f t="shared" si="9"/>
        <v>4.9900199600798407</v>
      </c>
      <c r="BC37" s="18">
        <f t="shared" si="9"/>
        <v>2.9411764705882351</v>
      </c>
      <c r="BD37" s="18">
        <f t="shared" si="9"/>
        <v>6.563706563706563</v>
      </c>
      <c r="BE37" s="18">
        <f t="shared" si="9"/>
        <v>2.877697841726619</v>
      </c>
      <c r="BF37" s="18">
        <f t="shared" si="9"/>
        <v>2.5862068965517242</v>
      </c>
      <c r="BG37" s="20">
        <f t="shared" si="9"/>
        <v>3.8869257950530036</v>
      </c>
    </row>
    <row r="38" spans="1:59" ht="15" customHeight="1" x14ac:dyDescent="0.2">
      <c r="A38" s="10" t="s">
        <v>10</v>
      </c>
      <c r="B38" s="18">
        <f t="shared" ref="B38:K38" si="17">B15/B$6*100</f>
        <v>5.2772211088844356</v>
      </c>
      <c r="C38" s="18">
        <f t="shared" si="17"/>
        <v>4.2128603104212861</v>
      </c>
      <c r="D38" s="18">
        <f t="shared" si="17"/>
        <v>6.6176470588235299</v>
      </c>
      <c r="E38" s="18">
        <f t="shared" si="17"/>
        <v>7.4866310160427805</v>
      </c>
      <c r="F38" s="18">
        <f t="shared" si="17"/>
        <v>5.4518297236743845</v>
      </c>
      <c r="G38" s="18">
        <f t="shared" si="17"/>
        <v>3.79746835443038</v>
      </c>
      <c r="H38" s="18">
        <f t="shared" si="17"/>
        <v>5.5183946488294309</v>
      </c>
      <c r="I38" s="18">
        <f t="shared" si="17"/>
        <v>3.6529680365296802</v>
      </c>
      <c r="J38" s="18">
        <f t="shared" si="17"/>
        <v>3.5256410256410255</v>
      </c>
      <c r="K38" s="20">
        <f t="shared" si="17"/>
        <v>7.3369565217391308</v>
      </c>
      <c r="M38" s="10" t="s">
        <v>10</v>
      </c>
      <c r="N38" s="18">
        <f t="shared" si="6"/>
        <v>5.07399577167019</v>
      </c>
      <c r="O38" s="18">
        <f t="shared" si="6"/>
        <v>3.961584633853541</v>
      </c>
      <c r="P38" s="18">
        <f t="shared" si="6"/>
        <v>6.8877551020408152</v>
      </c>
      <c r="Q38" s="18">
        <f t="shared" si="6"/>
        <v>6.1855670103092786</v>
      </c>
      <c r="R38" s="18">
        <f t="shared" si="6"/>
        <v>5.3968253968253972</v>
      </c>
      <c r="S38" s="18">
        <f t="shared" si="6"/>
        <v>2.5157232704402519</v>
      </c>
      <c r="T38" s="18">
        <f t="shared" si="6"/>
        <v>5.8098591549295771</v>
      </c>
      <c r="U38" s="18">
        <f t="shared" si="6"/>
        <v>3.6458333333333335</v>
      </c>
      <c r="V38" s="18">
        <f t="shared" si="6"/>
        <v>4.3624161073825505</v>
      </c>
      <c r="W38" s="20">
        <f t="shared" si="6"/>
        <v>5.2631578947368416</v>
      </c>
      <c r="Y38" s="10" t="s">
        <v>10</v>
      </c>
      <c r="Z38" s="18">
        <f t="shared" si="7"/>
        <v>4.5351473922902494</v>
      </c>
      <c r="AA38" s="18">
        <f t="shared" si="7"/>
        <v>4.0595399188092021</v>
      </c>
      <c r="AB38" s="18">
        <f t="shared" si="7"/>
        <v>4.9868766404199478</v>
      </c>
      <c r="AC38" s="18">
        <f t="shared" si="7"/>
        <v>5.4187192118226601</v>
      </c>
      <c r="AD38" s="18">
        <f t="shared" si="7"/>
        <v>4.8801369863013697</v>
      </c>
      <c r="AE38" s="18">
        <f t="shared" si="7"/>
        <v>1.935483870967742</v>
      </c>
      <c r="AF38" s="18">
        <f t="shared" si="7"/>
        <v>5.4744525547445262</v>
      </c>
      <c r="AG38" s="18">
        <f t="shared" si="7"/>
        <v>3.5502958579881656</v>
      </c>
      <c r="AH38" s="18">
        <f t="shared" si="7"/>
        <v>3.9568345323741005</v>
      </c>
      <c r="AI38" s="20">
        <f t="shared" si="7"/>
        <v>3.9634146341463414</v>
      </c>
      <c r="AK38" s="10" t="s">
        <v>10</v>
      </c>
      <c r="AL38" s="18">
        <f t="shared" si="8"/>
        <v>4.6423135464231349</v>
      </c>
      <c r="AM38" s="18">
        <f t="shared" si="8"/>
        <v>4.0057224606580828</v>
      </c>
      <c r="AN38" s="18">
        <f t="shared" si="8"/>
        <v>4.8661800486618008</v>
      </c>
      <c r="AO38" s="18">
        <f t="shared" si="8"/>
        <v>6.3725490196078427</v>
      </c>
      <c r="AP38" s="18">
        <f t="shared" si="8"/>
        <v>4.8738033072236728</v>
      </c>
      <c r="AQ38" s="18">
        <f t="shared" si="8"/>
        <v>3.0303030303030303</v>
      </c>
      <c r="AR38" s="18">
        <f t="shared" si="8"/>
        <v>5.1724137931034484</v>
      </c>
      <c r="AS38" s="18">
        <f t="shared" si="8"/>
        <v>4.3165467625899279</v>
      </c>
      <c r="AT38" s="18">
        <f t="shared" si="8"/>
        <v>5.5762081784386615</v>
      </c>
      <c r="AU38" s="20">
        <f t="shared" si="8"/>
        <v>3.0674846625766872</v>
      </c>
      <c r="AW38" s="10" t="s">
        <v>10</v>
      </c>
      <c r="AX38" s="18">
        <f t="shared" si="9"/>
        <v>4.6075085324232079</v>
      </c>
      <c r="AY38" s="18">
        <f t="shared" si="9"/>
        <v>3.6006546644844519</v>
      </c>
      <c r="AZ38" s="18">
        <f t="shared" si="9"/>
        <v>5.2910052910052912</v>
      </c>
      <c r="BA38" s="18">
        <f t="shared" si="9"/>
        <v>6.557377049180328</v>
      </c>
      <c r="BB38" s="18">
        <f t="shared" si="9"/>
        <v>4.39121756487026</v>
      </c>
      <c r="BC38" s="18">
        <f t="shared" si="9"/>
        <v>5.8823529411764701</v>
      </c>
      <c r="BD38" s="18">
        <f t="shared" si="9"/>
        <v>6.1776061776061777</v>
      </c>
      <c r="BE38" s="18">
        <f t="shared" si="9"/>
        <v>2.1582733812949639</v>
      </c>
      <c r="BF38" s="18">
        <f t="shared" si="9"/>
        <v>4.7413793103448274</v>
      </c>
      <c r="BG38" s="20">
        <f t="shared" si="9"/>
        <v>2.8268551236749118</v>
      </c>
    </row>
    <row r="39" spans="1:59" ht="15" customHeight="1" x14ac:dyDescent="0.2">
      <c r="A39" s="10" t="s">
        <v>11</v>
      </c>
      <c r="B39" s="18">
        <f t="shared" ref="B39:K39" si="18">B16/B$6*100</f>
        <v>3.4736138944555779</v>
      </c>
      <c r="C39" s="18">
        <f t="shared" si="18"/>
        <v>2.6607538802660753</v>
      </c>
      <c r="D39" s="18">
        <f t="shared" si="18"/>
        <v>5.1470588235294112</v>
      </c>
      <c r="E39" s="18">
        <f t="shared" si="18"/>
        <v>3.7433155080213902</v>
      </c>
      <c r="F39" s="18">
        <f t="shared" si="18"/>
        <v>3.51008215085885</v>
      </c>
      <c r="G39" s="18">
        <f t="shared" si="18"/>
        <v>3.1645569620253164</v>
      </c>
      <c r="H39" s="18">
        <f t="shared" si="18"/>
        <v>4.5150501672240804</v>
      </c>
      <c r="I39" s="18">
        <f t="shared" si="18"/>
        <v>1.3698630136986301</v>
      </c>
      <c r="J39" s="18">
        <f t="shared" si="18"/>
        <v>2.5641025641025639</v>
      </c>
      <c r="K39" s="20">
        <f t="shared" si="18"/>
        <v>3.804347826086957</v>
      </c>
      <c r="M39" s="10" t="s">
        <v>11</v>
      </c>
      <c r="N39" s="18">
        <f t="shared" si="6"/>
        <v>3.8759689922480618</v>
      </c>
      <c r="O39" s="18">
        <f t="shared" si="6"/>
        <v>2.6410564225690276</v>
      </c>
      <c r="P39" s="18">
        <f t="shared" si="6"/>
        <v>6.1224489795918364</v>
      </c>
      <c r="Q39" s="18">
        <f t="shared" si="6"/>
        <v>4.6391752577319592</v>
      </c>
      <c r="R39" s="18">
        <f t="shared" si="6"/>
        <v>3.8095238095238098</v>
      </c>
      <c r="S39" s="18">
        <f t="shared" si="6"/>
        <v>4.4025157232704402</v>
      </c>
      <c r="T39" s="18">
        <f t="shared" si="6"/>
        <v>5.28169014084507</v>
      </c>
      <c r="U39" s="18">
        <f t="shared" si="6"/>
        <v>2.083333333333333</v>
      </c>
      <c r="V39" s="18">
        <f t="shared" si="6"/>
        <v>2.348993288590604</v>
      </c>
      <c r="W39" s="20">
        <f t="shared" si="6"/>
        <v>3.8781163434903045</v>
      </c>
      <c r="Y39" s="10" t="s">
        <v>11</v>
      </c>
      <c r="Z39" s="18">
        <f t="shared" si="7"/>
        <v>4.308390022675737</v>
      </c>
      <c r="AA39" s="18">
        <f t="shared" si="7"/>
        <v>2.8416779431664412</v>
      </c>
      <c r="AB39" s="18">
        <f t="shared" si="7"/>
        <v>6.8241469816272966</v>
      </c>
      <c r="AC39" s="18">
        <f t="shared" si="7"/>
        <v>4.9261083743842367</v>
      </c>
      <c r="AD39" s="18">
        <f t="shared" si="7"/>
        <v>4.10958904109589</v>
      </c>
      <c r="AE39" s="18">
        <f t="shared" si="7"/>
        <v>5.806451612903226</v>
      </c>
      <c r="AF39" s="18">
        <f t="shared" si="7"/>
        <v>5.2919708029197077</v>
      </c>
      <c r="AG39" s="18">
        <f t="shared" si="7"/>
        <v>2.3668639053254439</v>
      </c>
      <c r="AH39" s="18">
        <f t="shared" si="7"/>
        <v>2.5179856115107913</v>
      </c>
      <c r="AI39" s="20">
        <f t="shared" si="7"/>
        <v>5.1829268292682924</v>
      </c>
      <c r="AK39" s="10" t="s">
        <v>11</v>
      </c>
      <c r="AL39" s="18">
        <f t="shared" si="8"/>
        <v>4.6423135464231349</v>
      </c>
      <c r="AM39" s="18">
        <f t="shared" si="8"/>
        <v>2.7181688125894135</v>
      </c>
      <c r="AN39" s="18">
        <f t="shared" si="8"/>
        <v>8.0291970802919703</v>
      </c>
      <c r="AO39" s="18">
        <f t="shared" si="8"/>
        <v>4.4117647058823533</v>
      </c>
      <c r="AP39" s="18">
        <f t="shared" si="8"/>
        <v>4.6997389033942554</v>
      </c>
      <c r="AQ39" s="18">
        <f t="shared" si="8"/>
        <v>4.2424242424242431</v>
      </c>
      <c r="AR39" s="18">
        <f t="shared" si="8"/>
        <v>5.8620689655172411</v>
      </c>
      <c r="AS39" s="18">
        <f t="shared" si="8"/>
        <v>2.1582733812949639</v>
      </c>
      <c r="AT39" s="18">
        <f t="shared" si="8"/>
        <v>2.6022304832713754</v>
      </c>
      <c r="AU39" s="20">
        <f t="shared" si="8"/>
        <v>5.2147239263803682</v>
      </c>
      <c r="AW39" s="10" t="s">
        <v>11</v>
      </c>
      <c r="AX39" s="18">
        <f t="shared" si="9"/>
        <v>5.0341296928327646</v>
      </c>
      <c r="AY39" s="18">
        <f t="shared" si="9"/>
        <v>2.7823240589198037</v>
      </c>
      <c r="AZ39" s="18">
        <f t="shared" si="9"/>
        <v>8.2010582010582009</v>
      </c>
      <c r="BA39" s="18">
        <f t="shared" si="9"/>
        <v>6.0109289617486334</v>
      </c>
      <c r="BB39" s="18">
        <f t="shared" si="9"/>
        <v>5.0898203592814371</v>
      </c>
      <c r="BC39" s="18">
        <f t="shared" si="9"/>
        <v>4.7058823529411766</v>
      </c>
      <c r="BD39" s="18">
        <f t="shared" si="9"/>
        <v>5.7915057915057915</v>
      </c>
      <c r="BE39" s="18">
        <f t="shared" si="9"/>
        <v>2.1582733812949639</v>
      </c>
      <c r="BF39" s="18">
        <f t="shared" si="9"/>
        <v>3.0172413793103448</v>
      </c>
      <c r="BG39" s="20">
        <f t="shared" si="9"/>
        <v>6.7137809187279158</v>
      </c>
    </row>
    <row r="40" spans="1:59" ht="15" customHeight="1" x14ac:dyDescent="0.2">
      <c r="A40" s="10" t="s">
        <v>12</v>
      </c>
      <c r="B40" s="18">
        <f t="shared" ref="B40:K40" si="19">B17/B$6*100</f>
        <v>20.307281229124914</v>
      </c>
      <c r="C40" s="18">
        <f t="shared" si="19"/>
        <v>21.507760532150776</v>
      </c>
      <c r="D40" s="18">
        <f t="shared" si="19"/>
        <v>20.098039215686274</v>
      </c>
      <c r="E40" s="18">
        <f t="shared" si="19"/>
        <v>14.973262032085561</v>
      </c>
      <c r="F40" s="18">
        <f t="shared" si="19"/>
        <v>20.687079910380881</v>
      </c>
      <c r="G40" s="18">
        <f t="shared" si="19"/>
        <v>17.088607594936708</v>
      </c>
      <c r="H40" s="18">
        <f t="shared" si="19"/>
        <v>16.555183946488295</v>
      </c>
      <c r="I40" s="18">
        <f t="shared" si="19"/>
        <v>33.333333333333329</v>
      </c>
      <c r="J40" s="18">
        <f t="shared" si="19"/>
        <v>20.833333333333336</v>
      </c>
      <c r="K40" s="20">
        <f t="shared" si="19"/>
        <v>18.206521739130434</v>
      </c>
      <c r="M40" s="10" t="s">
        <v>12</v>
      </c>
      <c r="N40" s="18">
        <f t="shared" si="6"/>
        <v>20.718816067653275</v>
      </c>
      <c r="O40" s="18">
        <f t="shared" si="6"/>
        <v>22.328931572629052</v>
      </c>
      <c r="P40" s="18">
        <f t="shared" si="6"/>
        <v>20.918367346938776</v>
      </c>
      <c r="Q40" s="18">
        <f t="shared" si="6"/>
        <v>13.402061855670103</v>
      </c>
      <c r="R40" s="18">
        <f t="shared" si="6"/>
        <v>21.50793650793651</v>
      </c>
      <c r="S40" s="18">
        <f t="shared" si="6"/>
        <v>14.465408805031446</v>
      </c>
      <c r="T40" s="18">
        <f t="shared" si="6"/>
        <v>17.429577464788732</v>
      </c>
      <c r="U40" s="18">
        <f t="shared" si="6"/>
        <v>32.8125</v>
      </c>
      <c r="V40" s="18">
        <f t="shared" si="6"/>
        <v>21.140939597315437</v>
      </c>
      <c r="W40" s="20">
        <f t="shared" si="6"/>
        <v>19.113573407202217</v>
      </c>
      <c r="Y40" s="10" t="s">
        <v>12</v>
      </c>
      <c r="Z40" s="18">
        <f t="shared" si="7"/>
        <v>21.088435374149661</v>
      </c>
      <c r="AA40" s="18">
        <f t="shared" si="7"/>
        <v>22.598105548037889</v>
      </c>
      <c r="AB40" s="18">
        <f t="shared" si="7"/>
        <v>21.522309711286088</v>
      </c>
      <c r="AC40" s="18">
        <f t="shared" si="7"/>
        <v>14.77832512315271</v>
      </c>
      <c r="AD40" s="18">
        <f t="shared" si="7"/>
        <v>21.404109589041095</v>
      </c>
      <c r="AE40" s="18">
        <f t="shared" si="7"/>
        <v>18.70967741935484</v>
      </c>
      <c r="AF40" s="18">
        <f t="shared" si="7"/>
        <v>17.518248175182482</v>
      </c>
      <c r="AG40" s="18">
        <f t="shared" si="7"/>
        <v>32.544378698224854</v>
      </c>
      <c r="AH40" s="18">
        <f t="shared" si="7"/>
        <v>21.223021582733814</v>
      </c>
      <c r="AI40" s="20">
        <f t="shared" si="7"/>
        <v>21.036585365853657</v>
      </c>
      <c r="AK40" s="10" t="s">
        <v>12</v>
      </c>
      <c r="AL40" s="18">
        <f t="shared" si="8"/>
        <v>19.93911719939117</v>
      </c>
      <c r="AM40" s="18">
        <f t="shared" si="8"/>
        <v>21.888412017167383</v>
      </c>
      <c r="AN40" s="18">
        <f t="shared" si="8"/>
        <v>20.194647201946474</v>
      </c>
      <c r="AO40" s="18">
        <f t="shared" si="8"/>
        <v>12.745098039215685</v>
      </c>
      <c r="AP40" s="18">
        <f t="shared" si="8"/>
        <v>20.539599651871193</v>
      </c>
      <c r="AQ40" s="18">
        <f t="shared" si="8"/>
        <v>15.757575757575756</v>
      </c>
      <c r="AR40" s="18">
        <f t="shared" si="8"/>
        <v>15.862068965517242</v>
      </c>
      <c r="AS40" s="18">
        <f t="shared" si="8"/>
        <v>28.057553956834528</v>
      </c>
      <c r="AT40" s="18">
        <f t="shared" si="8"/>
        <v>20.817843866171003</v>
      </c>
      <c r="AU40" s="20">
        <f t="shared" si="8"/>
        <v>23.006134969325153</v>
      </c>
      <c r="AW40" s="10" t="s">
        <v>12</v>
      </c>
      <c r="AX40" s="18">
        <f t="shared" si="9"/>
        <v>19.965870307167236</v>
      </c>
      <c r="AY40" s="18">
        <f t="shared" si="9"/>
        <v>23.076923076923077</v>
      </c>
      <c r="AZ40" s="18">
        <f t="shared" si="9"/>
        <v>17.989417989417987</v>
      </c>
      <c r="BA40" s="18">
        <f t="shared" si="9"/>
        <v>13.661202185792352</v>
      </c>
      <c r="BB40" s="18">
        <f t="shared" si="9"/>
        <v>20.758483033932134</v>
      </c>
      <c r="BC40" s="18">
        <f t="shared" si="9"/>
        <v>15.294117647058824</v>
      </c>
      <c r="BD40" s="18">
        <f t="shared" si="9"/>
        <v>15.250965250965251</v>
      </c>
      <c r="BE40" s="18">
        <f t="shared" si="9"/>
        <v>25.899280575539567</v>
      </c>
      <c r="BF40" s="18">
        <f t="shared" si="9"/>
        <v>23.706896551724139</v>
      </c>
      <c r="BG40" s="20">
        <f t="shared" si="9"/>
        <v>22.614840989399294</v>
      </c>
    </row>
    <row r="41" spans="1:59" ht="15" customHeight="1" x14ac:dyDescent="0.2">
      <c r="A41" s="10" t="s">
        <v>13</v>
      </c>
      <c r="B41" s="18">
        <f t="shared" ref="B41:K41" si="20">B18/B$6*100</f>
        <v>5.945223780895124</v>
      </c>
      <c r="C41" s="18">
        <f t="shared" si="20"/>
        <v>5.6541019955654104</v>
      </c>
      <c r="D41" s="18">
        <f t="shared" si="20"/>
        <v>6.3725490196078427</v>
      </c>
      <c r="E41" s="18">
        <f t="shared" si="20"/>
        <v>6.4171122994652414</v>
      </c>
      <c r="F41" s="18">
        <f t="shared" si="20"/>
        <v>5.974607916355489</v>
      </c>
      <c r="G41" s="18">
        <f t="shared" si="20"/>
        <v>5.6962025316455698</v>
      </c>
      <c r="H41" s="18">
        <f t="shared" si="20"/>
        <v>6.0200668896321075</v>
      </c>
      <c r="I41" s="18">
        <f t="shared" si="20"/>
        <v>5.0228310502283104</v>
      </c>
      <c r="J41" s="18">
        <f t="shared" si="20"/>
        <v>5.7692307692307692</v>
      </c>
      <c r="K41" s="20">
        <f t="shared" si="20"/>
        <v>6.5217391304347823</v>
      </c>
      <c r="M41" s="10" t="s">
        <v>13</v>
      </c>
      <c r="N41" s="18">
        <f t="shared" si="6"/>
        <v>5.2854122621564485</v>
      </c>
      <c r="O41" s="18">
        <f t="shared" si="6"/>
        <v>4.6818727490996404</v>
      </c>
      <c r="P41" s="18">
        <f t="shared" si="6"/>
        <v>6.1224489795918364</v>
      </c>
      <c r="Q41" s="18">
        <f t="shared" si="6"/>
        <v>6.1855670103092786</v>
      </c>
      <c r="R41" s="18">
        <f t="shared" si="6"/>
        <v>5.3174603174603172</v>
      </c>
      <c r="S41" s="18">
        <f t="shared" si="6"/>
        <v>5.0314465408805038</v>
      </c>
      <c r="T41" s="18">
        <f t="shared" si="6"/>
        <v>5.9859154929577461</v>
      </c>
      <c r="U41" s="18">
        <f t="shared" si="6"/>
        <v>4.1666666666666661</v>
      </c>
      <c r="V41" s="18">
        <f t="shared" si="6"/>
        <v>4.6979865771812079</v>
      </c>
      <c r="W41" s="20">
        <f t="shared" si="6"/>
        <v>5.2631578947368416</v>
      </c>
      <c r="Y41" s="10" t="s">
        <v>13</v>
      </c>
      <c r="Z41" s="18">
        <f t="shared" si="7"/>
        <v>5.9712773998488284</v>
      </c>
      <c r="AA41" s="18">
        <f t="shared" si="7"/>
        <v>5.2774018944519625</v>
      </c>
      <c r="AB41" s="18">
        <f t="shared" si="7"/>
        <v>7.349081364829396</v>
      </c>
      <c r="AC41" s="18">
        <f t="shared" si="7"/>
        <v>5.9113300492610836</v>
      </c>
      <c r="AD41" s="18">
        <f t="shared" si="7"/>
        <v>5.9075342465753424</v>
      </c>
      <c r="AE41" s="18">
        <f t="shared" si="7"/>
        <v>6.4516129032258061</v>
      </c>
      <c r="AF41" s="18">
        <f t="shared" si="7"/>
        <v>6.7518248175182478</v>
      </c>
      <c r="AG41" s="18">
        <f t="shared" si="7"/>
        <v>6.5088757396449708</v>
      </c>
      <c r="AH41" s="18">
        <f t="shared" si="7"/>
        <v>5.0359712230215825</v>
      </c>
      <c r="AI41" s="20">
        <f t="shared" si="7"/>
        <v>5.1829268292682924</v>
      </c>
      <c r="AK41" s="10" t="s">
        <v>13</v>
      </c>
      <c r="AL41" s="18">
        <f t="shared" si="8"/>
        <v>6.0121765601217652</v>
      </c>
      <c r="AM41" s="18">
        <f t="shared" si="8"/>
        <v>5.4363376251788269</v>
      </c>
      <c r="AN41" s="18">
        <f t="shared" si="8"/>
        <v>7.2992700729926998</v>
      </c>
      <c r="AO41" s="18">
        <f t="shared" si="8"/>
        <v>5.3921568627450984</v>
      </c>
      <c r="AP41" s="18">
        <f t="shared" si="8"/>
        <v>5.8311575282854653</v>
      </c>
      <c r="AQ41" s="18">
        <f t="shared" si="8"/>
        <v>7.2727272727272725</v>
      </c>
      <c r="AR41" s="18">
        <f t="shared" si="8"/>
        <v>6.7241379310344822</v>
      </c>
      <c r="AS41" s="18">
        <f t="shared" si="8"/>
        <v>6.4748201438848918</v>
      </c>
      <c r="AT41" s="18">
        <f t="shared" si="8"/>
        <v>4.8327137546468402</v>
      </c>
      <c r="AU41" s="20">
        <f t="shared" si="8"/>
        <v>5.5214723926380369</v>
      </c>
      <c r="AW41" s="10" t="s">
        <v>13</v>
      </c>
      <c r="AX41" s="18">
        <f t="shared" si="9"/>
        <v>4.9488054607508536</v>
      </c>
      <c r="AY41" s="18">
        <f t="shared" si="9"/>
        <v>4.0916530278232406</v>
      </c>
      <c r="AZ41" s="18">
        <f t="shared" si="9"/>
        <v>5.8201058201058196</v>
      </c>
      <c r="BA41" s="18">
        <f t="shared" si="9"/>
        <v>6.0109289617486334</v>
      </c>
      <c r="BB41" s="18">
        <f t="shared" si="9"/>
        <v>4.7904191616766472</v>
      </c>
      <c r="BC41" s="18">
        <f t="shared" si="9"/>
        <v>5.8823529411764701</v>
      </c>
      <c r="BD41" s="18">
        <f t="shared" si="9"/>
        <v>5.4054054054054053</v>
      </c>
      <c r="BE41" s="18">
        <f t="shared" si="9"/>
        <v>4.3165467625899279</v>
      </c>
      <c r="BF41" s="18">
        <f t="shared" si="9"/>
        <v>4.3103448275862073</v>
      </c>
      <c r="BG41" s="20">
        <f t="shared" si="9"/>
        <v>4.946996466431095</v>
      </c>
    </row>
    <row r="42" spans="1:59" ht="15" customHeight="1" x14ac:dyDescent="0.2">
      <c r="A42" s="10" t="s">
        <v>14</v>
      </c>
      <c r="B42" s="18">
        <f t="shared" ref="B42:K42" si="21">B19/B$6*100</f>
        <v>6.2124248496993983</v>
      </c>
      <c r="C42" s="18">
        <f t="shared" si="21"/>
        <v>4.9889135254988917</v>
      </c>
      <c r="D42" s="18">
        <f t="shared" si="21"/>
        <v>7.1078431372549016</v>
      </c>
      <c r="E42" s="18">
        <f t="shared" si="21"/>
        <v>10.160427807486631</v>
      </c>
      <c r="F42" s="18">
        <f t="shared" si="21"/>
        <v>6.273338312173264</v>
      </c>
      <c r="G42" s="18">
        <f t="shared" si="21"/>
        <v>5.6962025316455698</v>
      </c>
      <c r="H42" s="18">
        <f t="shared" si="21"/>
        <v>9.0301003344481607</v>
      </c>
      <c r="I42" s="18">
        <f t="shared" si="21"/>
        <v>4.10958904109589</v>
      </c>
      <c r="J42" s="18">
        <f t="shared" si="21"/>
        <v>3.2051282051282048</v>
      </c>
      <c r="K42" s="20">
        <f t="shared" si="21"/>
        <v>5.4347826086956523</v>
      </c>
      <c r="M42" s="10" t="s">
        <v>14</v>
      </c>
      <c r="N42" s="18">
        <f t="shared" si="6"/>
        <v>6.0606060606060606</v>
      </c>
      <c r="O42" s="18">
        <f t="shared" si="6"/>
        <v>4.8019207683073235</v>
      </c>
      <c r="P42" s="18">
        <f t="shared" si="6"/>
        <v>6.6326530612244898</v>
      </c>
      <c r="Q42" s="18">
        <f t="shared" si="6"/>
        <v>10.309278350515463</v>
      </c>
      <c r="R42" s="18">
        <f t="shared" si="6"/>
        <v>6.1904761904761907</v>
      </c>
      <c r="S42" s="18">
        <f t="shared" si="6"/>
        <v>5.0314465408805038</v>
      </c>
      <c r="T42" s="18">
        <f t="shared" si="6"/>
        <v>8.8028169014084501</v>
      </c>
      <c r="U42" s="18">
        <f t="shared" si="6"/>
        <v>3.6458333333333335</v>
      </c>
      <c r="V42" s="18">
        <f t="shared" si="6"/>
        <v>3.6912751677852351</v>
      </c>
      <c r="W42" s="20">
        <f t="shared" si="6"/>
        <v>4.986149584487535</v>
      </c>
      <c r="Y42" s="10" t="s">
        <v>14</v>
      </c>
      <c r="Z42" s="18">
        <f t="shared" si="7"/>
        <v>5.5933484504913071</v>
      </c>
      <c r="AA42" s="18">
        <f t="shared" si="7"/>
        <v>4.465493910690121</v>
      </c>
      <c r="AB42" s="18">
        <f t="shared" si="7"/>
        <v>6.2992125984251963</v>
      </c>
      <c r="AC42" s="18">
        <f t="shared" si="7"/>
        <v>8.3743842364532011</v>
      </c>
      <c r="AD42" s="18">
        <f t="shared" si="7"/>
        <v>5.8219178082191778</v>
      </c>
      <c r="AE42" s="18">
        <f t="shared" si="7"/>
        <v>3.870967741935484</v>
      </c>
      <c r="AF42" s="18">
        <f t="shared" si="7"/>
        <v>7.4817518248175192</v>
      </c>
      <c r="AG42" s="18">
        <f t="shared" si="7"/>
        <v>3.5502958579881656</v>
      </c>
      <c r="AH42" s="18">
        <f t="shared" si="7"/>
        <v>3.2374100719424459</v>
      </c>
      <c r="AI42" s="20">
        <f t="shared" si="7"/>
        <v>5.4878048780487809</v>
      </c>
      <c r="AK42" s="10" t="s">
        <v>14</v>
      </c>
      <c r="AL42" s="18">
        <f t="shared" si="8"/>
        <v>6.0121765601217652</v>
      </c>
      <c r="AM42" s="18">
        <f t="shared" si="8"/>
        <v>4.2918454935622314</v>
      </c>
      <c r="AN42" s="18">
        <f t="shared" si="8"/>
        <v>7.0559610705596105</v>
      </c>
      <c r="AO42" s="18">
        <f t="shared" si="8"/>
        <v>9.8039215686274517</v>
      </c>
      <c r="AP42" s="18">
        <f t="shared" si="8"/>
        <v>6.0922541340295906</v>
      </c>
      <c r="AQ42" s="18">
        <f t="shared" si="8"/>
        <v>5.4545454545454541</v>
      </c>
      <c r="AR42" s="18">
        <f t="shared" si="8"/>
        <v>7.5862068965517242</v>
      </c>
      <c r="AS42" s="18">
        <f t="shared" si="8"/>
        <v>4.3165467625899279</v>
      </c>
      <c r="AT42" s="18">
        <f t="shared" si="8"/>
        <v>3.7174721189591078</v>
      </c>
      <c r="AU42" s="20">
        <f t="shared" si="8"/>
        <v>5.8282208588957047</v>
      </c>
      <c r="AW42" s="10" t="s">
        <v>14</v>
      </c>
      <c r="AX42" s="18">
        <f t="shared" si="9"/>
        <v>5.802047781569966</v>
      </c>
      <c r="AY42" s="18">
        <f t="shared" si="9"/>
        <v>3.927986906710311</v>
      </c>
      <c r="AZ42" s="18">
        <f t="shared" si="9"/>
        <v>7.4074074074074066</v>
      </c>
      <c r="BA42" s="18">
        <f t="shared" si="9"/>
        <v>8.7431693989071047</v>
      </c>
      <c r="BB42" s="18">
        <f t="shared" si="9"/>
        <v>5.788423153692615</v>
      </c>
      <c r="BC42" s="18">
        <f t="shared" si="9"/>
        <v>5.8823529411764701</v>
      </c>
      <c r="BD42" s="18">
        <f t="shared" si="9"/>
        <v>7.1428571428571423</v>
      </c>
      <c r="BE42" s="18">
        <f t="shared" si="9"/>
        <v>3.5971223021582732</v>
      </c>
      <c r="BF42" s="18">
        <f t="shared" si="9"/>
        <v>3.8793103448275863</v>
      </c>
      <c r="BG42" s="20">
        <f t="shared" si="9"/>
        <v>6.0070671378091873</v>
      </c>
    </row>
    <row r="43" spans="1:59" ht="15" customHeight="1" x14ac:dyDescent="0.2">
      <c r="A43" s="10" t="s">
        <v>15</v>
      </c>
      <c r="B43" s="18">
        <f t="shared" ref="B43:K43" si="22">B20/B$6*100</f>
        <v>9.8196392785571138</v>
      </c>
      <c r="C43" s="18">
        <f t="shared" si="22"/>
        <v>10.643015521064301</v>
      </c>
      <c r="D43" s="18">
        <f t="shared" si="22"/>
        <v>7.3529411764705888</v>
      </c>
      <c r="E43" s="18">
        <f t="shared" si="22"/>
        <v>11.229946524064172</v>
      </c>
      <c r="F43" s="18">
        <f t="shared" si="22"/>
        <v>10.156833457804332</v>
      </c>
      <c r="G43" s="18">
        <f t="shared" si="22"/>
        <v>6.962025316455696</v>
      </c>
      <c r="H43" s="18">
        <f t="shared" si="22"/>
        <v>10.702341137123746</v>
      </c>
      <c r="I43" s="18">
        <f t="shared" si="22"/>
        <v>7.3059360730593603</v>
      </c>
      <c r="J43" s="18">
        <f t="shared" si="22"/>
        <v>9.2948717948717956</v>
      </c>
      <c r="K43" s="20">
        <f t="shared" si="22"/>
        <v>10.326086956521738</v>
      </c>
      <c r="M43" s="10" t="s">
        <v>15</v>
      </c>
      <c r="N43" s="18">
        <f t="shared" si="6"/>
        <v>9.4432699083861866</v>
      </c>
      <c r="O43" s="18">
        <f t="shared" si="6"/>
        <v>10.56422569027611</v>
      </c>
      <c r="P43" s="18">
        <f t="shared" si="6"/>
        <v>6.8877551020408152</v>
      </c>
      <c r="Q43" s="18">
        <f t="shared" si="6"/>
        <v>9.7938144329896915</v>
      </c>
      <c r="R43" s="18">
        <f t="shared" si="6"/>
        <v>9.5238095238095237</v>
      </c>
      <c r="S43" s="18">
        <f t="shared" si="6"/>
        <v>8.8050314465408803</v>
      </c>
      <c r="T43" s="18">
        <f t="shared" si="6"/>
        <v>10.035211267605634</v>
      </c>
      <c r="U43" s="18">
        <f t="shared" si="6"/>
        <v>7.291666666666667</v>
      </c>
      <c r="V43" s="18">
        <f t="shared" si="6"/>
        <v>9.3959731543624159</v>
      </c>
      <c r="W43" s="20">
        <f t="shared" si="6"/>
        <v>9.6952908587257625</v>
      </c>
      <c r="Y43" s="10" t="s">
        <v>15</v>
      </c>
      <c r="Z43" s="18">
        <f t="shared" si="7"/>
        <v>9.2970521541950113</v>
      </c>
      <c r="AA43" s="18">
        <f t="shared" si="7"/>
        <v>10.284167794316645</v>
      </c>
      <c r="AB43" s="18">
        <f t="shared" si="7"/>
        <v>6.5616797900262469</v>
      </c>
      <c r="AC43" s="18">
        <f t="shared" si="7"/>
        <v>10.83743842364532</v>
      </c>
      <c r="AD43" s="18">
        <f t="shared" si="7"/>
        <v>9.9315068493150687</v>
      </c>
      <c r="AE43" s="18">
        <f t="shared" si="7"/>
        <v>4.5161290322580641</v>
      </c>
      <c r="AF43" s="18">
        <f t="shared" si="7"/>
        <v>10.218978102189782</v>
      </c>
      <c r="AG43" s="18">
        <f t="shared" si="7"/>
        <v>7.6923076923076925</v>
      </c>
      <c r="AH43" s="18">
        <f t="shared" si="7"/>
        <v>9.7122302158273381</v>
      </c>
      <c r="AI43" s="20">
        <f t="shared" si="7"/>
        <v>8.2317073170731714</v>
      </c>
      <c r="AK43" s="10" t="s">
        <v>15</v>
      </c>
      <c r="AL43" s="18">
        <f t="shared" si="8"/>
        <v>9.2085235920852355</v>
      </c>
      <c r="AM43" s="18">
        <f t="shared" si="8"/>
        <v>10.300429184549357</v>
      </c>
      <c r="AN43" s="18">
        <f t="shared" si="8"/>
        <v>6.8126520681265204</v>
      </c>
      <c r="AO43" s="18">
        <f t="shared" si="8"/>
        <v>10.294117647058822</v>
      </c>
      <c r="AP43" s="18">
        <f t="shared" si="8"/>
        <v>9.660574412532636</v>
      </c>
      <c r="AQ43" s="18">
        <f t="shared" si="8"/>
        <v>6.0606060606060606</v>
      </c>
      <c r="AR43" s="18">
        <f t="shared" si="8"/>
        <v>10.86206896551724</v>
      </c>
      <c r="AS43" s="18">
        <f t="shared" si="8"/>
        <v>7.1942446043165464</v>
      </c>
      <c r="AT43" s="18">
        <f t="shared" si="8"/>
        <v>10.408921933085502</v>
      </c>
      <c r="AU43" s="20">
        <f t="shared" si="8"/>
        <v>6.1349693251533743</v>
      </c>
      <c r="AW43" s="10" t="s">
        <v>15</v>
      </c>
      <c r="AX43" s="18">
        <f t="shared" si="9"/>
        <v>9.3856655290102378</v>
      </c>
      <c r="AY43" s="18">
        <f t="shared" si="9"/>
        <v>11.456628477905074</v>
      </c>
      <c r="AZ43" s="18">
        <f t="shared" si="9"/>
        <v>6.3492063492063489</v>
      </c>
      <c r="BA43" s="18">
        <f t="shared" si="9"/>
        <v>8.7431693989071047</v>
      </c>
      <c r="BB43" s="18">
        <f t="shared" si="9"/>
        <v>9.9800399201596814</v>
      </c>
      <c r="BC43" s="18">
        <f t="shared" si="9"/>
        <v>5.8823529411764701</v>
      </c>
      <c r="BD43" s="18">
        <f t="shared" si="9"/>
        <v>10.038610038610038</v>
      </c>
      <c r="BE43" s="18">
        <f t="shared" si="9"/>
        <v>12.949640287769784</v>
      </c>
      <c r="BF43" s="18">
        <f t="shared" si="9"/>
        <v>8.6206896551724146</v>
      </c>
      <c r="BG43" s="20">
        <f t="shared" si="9"/>
        <v>7.0671378091872796</v>
      </c>
    </row>
    <row r="44" spans="1:59" ht="7.5" customHeight="1" x14ac:dyDescent="0.2"/>
    <row r="45" spans="1:59" ht="12.75" customHeight="1" x14ac:dyDescent="0.2"/>
    <row r="46" spans="1:59" ht="15" customHeight="1" x14ac:dyDescent="0.2"/>
    <row r="47" spans="1:59" s="40" customFormat="1" ht="15" customHeight="1" x14ac:dyDescent="0.2">
      <c r="A47" s="39" t="s">
        <v>754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607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554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555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556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</row>
    <row r="48" spans="1:59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B6/$B6*100</f>
        <v>100</v>
      </c>
      <c r="C52" s="52">
        <f t="shared" ref="C52:K52" si="23">C6/$B6*100</f>
        <v>60.25384101536406</v>
      </c>
      <c r="D52" s="52">
        <f t="shared" si="23"/>
        <v>27.254509018036071</v>
      </c>
      <c r="E52" s="52">
        <f t="shared" si="23"/>
        <v>12.491649966599866</v>
      </c>
      <c r="F52" s="52">
        <f t="shared" si="23"/>
        <v>89.445557782231134</v>
      </c>
      <c r="G52" s="52">
        <f t="shared" si="23"/>
        <v>10.554442217768871</v>
      </c>
      <c r="H52" s="52">
        <f t="shared" si="23"/>
        <v>39.946559786239142</v>
      </c>
      <c r="I52" s="52">
        <f t="shared" si="23"/>
        <v>14.629258517034069</v>
      </c>
      <c r="J52" s="52">
        <f t="shared" si="23"/>
        <v>20.841683366733466</v>
      </c>
      <c r="K52" s="53">
        <f t="shared" si="23"/>
        <v>24.582498329993317</v>
      </c>
      <c r="M52" s="11" t="s">
        <v>1</v>
      </c>
      <c r="N52" s="52">
        <f>N6/$N6*100</f>
        <v>100</v>
      </c>
      <c r="O52" s="52">
        <f t="shared" ref="O52:W52" si="24">O6/$N6*100</f>
        <v>58.70331219168429</v>
      </c>
      <c r="P52" s="52">
        <f t="shared" si="24"/>
        <v>27.625088090204368</v>
      </c>
      <c r="Q52" s="52">
        <f t="shared" si="24"/>
        <v>13.671599718111347</v>
      </c>
      <c r="R52" s="52">
        <f t="shared" si="24"/>
        <v>88.79492600422833</v>
      </c>
      <c r="S52" s="52">
        <f t="shared" si="24"/>
        <v>11.20507399577167</v>
      </c>
      <c r="T52" s="52">
        <f t="shared" si="24"/>
        <v>40.028188865398171</v>
      </c>
      <c r="U52" s="52">
        <f t="shared" si="24"/>
        <v>13.530655391120508</v>
      </c>
      <c r="V52" s="52">
        <f t="shared" si="24"/>
        <v>21.000704721634953</v>
      </c>
      <c r="W52" s="53">
        <f t="shared" si="24"/>
        <v>25.440451021846371</v>
      </c>
      <c r="Y52" s="11" t="s">
        <v>1</v>
      </c>
      <c r="Z52" s="52">
        <f>Z6/$Z6*100</f>
        <v>100</v>
      </c>
      <c r="AA52" s="52">
        <f t="shared" ref="AA52:AI52" si="25">AA6/$Z6*100</f>
        <v>55.857898715041578</v>
      </c>
      <c r="AB52" s="52">
        <f t="shared" si="25"/>
        <v>28.798185941043087</v>
      </c>
      <c r="AC52" s="52">
        <f t="shared" si="25"/>
        <v>15.343915343915343</v>
      </c>
      <c r="AD52" s="52">
        <f t="shared" si="25"/>
        <v>88.284202569916857</v>
      </c>
      <c r="AE52" s="52">
        <f t="shared" si="25"/>
        <v>11.715797430083144</v>
      </c>
      <c r="AF52" s="52">
        <f t="shared" si="25"/>
        <v>41.42101284958428</v>
      </c>
      <c r="AG52" s="52">
        <f t="shared" si="25"/>
        <v>12.773998488284203</v>
      </c>
      <c r="AH52" s="52">
        <f t="shared" si="25"/>
        <v>21.012849584278158</v>
      </c>
      <c r="AI52" s="53">
        <f t="shared" si="25"/>
        <v>24.792139077853363</v>
      </c>
      <c r="AK52" s="11" t="s">
        <v>1</v>
      </c>
      <c r="AL52" s="52">
        <f>AL6/$AL6*100</f>
        <v>100</v>
      </c>
      <c r="AM52" s="52">
        <f t="shared" ref="AM52:AU52" si="26">AM6/$AL6*100</f>
        <v>53.196347031963477</v>
      </c>
      <c r="AN52" s="52">
        <f t="shared" si="26"/>
        <v>31.278538812785389</v>
      </c>
      <c r="AO52" s="52">
        <f t="shared" si="26"/>
        <v>15.52511415525114</v>
      </c>
      <c r="AP52" s="52">
        <f t="shared" si="26"/>
        <v>87.442922374429216</v>
      </c>
      <c r="AQ52" s="52">
        <f t="shared" si="26"/>
        <v>12.557077625570775</v>
      </c>
      <c r="AR52" s="52">
        <f t="shared" si="26"/>
        <v>44.140030441400299</v>
      </c>
      <c r="AS52" s="52">
        <f t="shared" si="26"/>
        <v>10.578386605783866</v>
      </c>
      <c r="AT52" s="52">
        <f t="shared" si="26"/>
        <v>20.471841704718415</v>
      </c>
      <c r="AU52" s="53">
        <f t="shared" si="26"/>
        <v>24.80974124809741</v>
      </c>
      <c r="AW52" s="11" t="s">
        <v>1</v>
      </c>
      <c r="AX52" s="52">
        <f>AX6/$AX6*100</f>
        <v>100</v>
      </c>
      <c r="AY52" s="52">
        <f t="shared" ref="AY52:BG52" si="27">AY6/$AX6*100</f>
        <v>52.133105802047787</v>
      </c>
      <c r="AZ52" s="52">
        <f t="shared" si="27"/>
        <v>32.25255972696246</v>
      </c>
      <c r="BA52" s="52">
        <f t="shared" si="27"/>
        <v>15.61433447098976</v>
      </c>
      <c r="BB52" s="52">
        <f t="shared" si="27"/>
        <v>85.49488054607508</v>
      </c>
      <c r="BC52" s="52">
        <f t="shared" si="27"/>
        <v>14.505119453924914</v>
      </c>
      <c r="BD52" s="52">
        <f t="shared" si="27"/>
        <v>44.197952218430039</v>
      </c>
      <c r="BE52" s="52">
        <f t="shared" si="27"/>
        <v>11.860068259385665</v>
      </c>
      <c r="BF52" s="52">
        <f t="shared" si="27"/>
        <v>19.795221843003414</v>
      </c>
      <c r="BG52" s="53">
        <f t="shared" si="27"/>
        <v>24.14675767918089</v>
      </c>
    </row>
    <row r="53" spans="1:59" ht="15" customHeight="1" x14ac:dyDescent="0.2">
      <c r="A53" s="7" t="s">
        <v>2</v>
      </c>
      <c r="B53" s="18">
        <f t="shared" ref="B53:K53" si="28">B7/$B7*100</f>
        <v>100</v>
      </c>
      <c r="C53" s="18">
        <f t="shared" si="28"/>
        <v>67.953667953667946</v>
      </c>
      <c r="D53" s="18">
        <f t="shared" si="28"/>
        <v>20.463320463320464</v>
      </c>
      <c r="E53" s="18">
        <f t="shared" si="28"/>
        <v>11.583011583011583</v>
      </c>
      <c r="F53" s="18">
        <f t="shared" si="28"/>
        <v>87.25868725868726</v>
      </c>
      <c r="G53" s="18">
        <f t="shared" si="28"/>
        <v>12.741312741312742</v>
      </c>
      <c r="H53" s="18">
        <f t="shared" si="28"/>
        <v>16.216216216216218</v>
      </c>
      <c r="I53" s="18">
        <f t="shared" si="28"/>
        <v>19.305019305019304</v>
      </c>
      <c r="J53" s="18">
        <f t="shared" si="28"/>
        <v>35.907335907335906</v>
      </c>
      <c r="K53" s="20">
        <f t="shared" si="28"/>
        <v>28.571428571428569</v>
      </c>
      <c r="M53" s="7" t="s">
        <v>2</v>
      </c>
      <c r="N53" s="18">
        <f t="shared" ref="N53:W66" si="29">N7/$N7*100</f>
        <v>100</v>
      </c>
      <c r="O53" s="18">
        <f t="shared" si="29"/>
        <v>65.201465201465197</v>
      </c>
      <c r="P53" s="18">
        <f t="shared" si="29"/>
        <v>20.146520146520146</v>
      </c>
      <c r="Q53" s="18">
        <f t="shared" si="29"/>
        <v>14.652014652014653</v>
      </c>
      <c r="R53" s="18">
        <f t="shared" si="29"/>
        <v>84.981684981684978</v>
      </c>
      <c r="S53" s="18">
        <f t="shared" si="29"/>
        <v>15.018315018315018</v>
      </c>
      <c r="T53" s="18">
        <f t="shared" si="29"/>
        <v>15.75091575091575</v>
      </c>
      <c r="U53" s="18">
        <f t="shared" si="29"/>
        <v>16.84981684981685</v>
      </c>
      <c r="V53" s="18">
        <f t="shared" si="29"/>
        <v>35.897435897435898</v>
      </c>
      <c r="W53" s="20">
        <f t="shared" si="29"/>
        <v>31.5018315018315</v>
      </c>
      <c r="Y53" s="7" t="s">
        <v>2</v>
      </c>
      <c r="Z53" s="18">
        <f t="shared" ref="Z53:AI66" si="30">Z7/$Z7*100</f>
        <v>100</v>
      </c>
      <c r="AA53" s="18">
        <f t="shared" si="30"/>
        <v>64.135021097046419</v>
      </c>
      <c r="AB53" s="18">
        <f t="shared" si="30"/>
        <v>21.09704641350211</v>
      </c>
      <c r="AC53" s="18">
        <f t="shared" si="30"/>
        <v>14.767932489451477</v>
      </c>
      <c r="AD53" s="18">
        <f t="shared" si="30"/>
        <v>86.497890295358644</v>
      </c>
      <c r="AE53" s="18">
        <f t="shared" si="30"/>
        <v>13.502109704641349</v>
      </c>
      <c r="AF53" s="18">
        <f t="shared" si="30"/>
        <v>15.18987341772152</v>
      </c>
      <c r="AG53" s="18">
        <f t="shared" si="30"/>
        <v>18.143459915611814</v>
      </c>
      <c r="AH53" s="18">
        <f t="shared" si="30"/>
        <v>40.084388185654007</v>
      </c>
      <c r="AI53" s="20">
        <f t="shared" si="30"/>
        <v>26.582278481012654</v>
      </c>
      <c r="AK53" s="7" t="s">
        <v>2</v>
      </c>
      <c r="AL53" s="18">
        <f t="shared" ref="AL53:AU66" si="31">AL7/$AL7*100</f>
        <v>100</v>
      </c>
      <c r="AM53" s="18">
        <f t="shared" si="31"/>
        <v>64.65517241379311</v>
      </c>
      <c r="AN53" s="18">
        <f t="shared" si="31"/>
        <v>19.827586206896552</v>
      </c>
      <c r="AO53" s="18">
        <f t="shared" si="31"/>
        <v>15.517241379310345</v>
      </c>
      <c r="AP53" s="18">
        <f t="shared" si="31"/>
        <v>85.775862068965509</v>
      </c>
      <c r="AQ53" s="18">
        <f t="shared" si="31"/>
        <v>14.224137931034484</v>
      </c>
      <c r="AR53" s="18">
        <f t="shared" si="31"/>
        <v>18.53448275862069</v>
      </c>
      <c r="AS53" s="18">
        <f t="shared" si="31"/>
        <v>17.241379310344829</v>
      </c>
      <c r="AT53" s="18">
        <f t="shared" si="31"/>
        <v>37.5</v>
      </c>
      <c r="AU53" s="20">
        <f t="shared" si="31"/>
        <v>26.72413793103448</v>
      </c>
      <c r="AW53" s="7" t="s">
        <v>2</v>
      </c>
      <c r="AX53" s="18">
        <f t="shared" ref="AX53:BG66" si="32">AX7/$AX7*100</f>
        <v>100</v>
      </c>
      <c r="AY53" s="18">
        <f t="shared" si="32"/>
        <v>60.406091370558379</v>
      </c>
      <c r="AZ53" s="18">
        <f t="shared" si="32"/>
        <v>24.873096446700508</v>
      </c>
      <c r="BA53" s="18">
        <f t="shared" si="32"/>
        <v>14.720812182741117</v>
      </c>
      <c r="BB53" s="18">
        <f t="shared" si="32"/>
        <v>83.756345177664969</v>
      </c>
      <c r="BC53" s="18">
        <f t="shared" si="32"/>
        <v>16.243654822335024</v>
      </c>
      <c r="BD53" s="18">
        <f t="shared" si="32"/>
        <v>19.289340101522843</v>
      </c>
      <c r="BE53" s="18">
        <f t="shared" si="32"/>
        <v>19.289340101522843</v>
      </c>
      <c r="BF53" s="18">
        <f t="shared" si="32"/>
        <v>37.055837563451774</v>
      </c>
      <c r="BG53" s="20">
        <f t="shared" si="32"/>
        <v>24.36548223350254</v>
      </c>
    </row>
    <row r="54" spans="1:59" ht="15" customHeight="1" x14ac:dyDescent="0.2">
      <c r="A54" s="10" t="s">
        <v>3</v>
      </c>
      <c r="B54" s="18">
        <f t="shared" ref="B54:K54" si="33">B8/$B8*100</f>
        <v>100</v>
      </c>
      <c r="C54" s="18">
        <f t="shared" si="33"/>
        <v>66.081871345029242</v>
      </c>
      <c r="D54" s="18">
        <f t="shared" si="33"/>
        <v>24.561403508771928</v>
      </c>
      <c r="E54" s="18">
        <f t="shared" si="33"/>
        <v>9.3567251461988299</v>
      </c>
      <c r="F54" s="18">
        <f t="shared" si="33"/>
        <v>91.228070175438589</v>
      </c>
      <c r="G54" s="18">
        <f t="shared" si="33"/>
        <v>8.7719298245614024</v>
      </c>
      <c r="H54" s="18">
        <f t="shared" si="33"/>
        <v>47.368421052631575</v>
      </c>
      <c r="I54" s="18">
        <f t="shared" si="33"/>
        <v>9.3567251461988299</v>
      </c>
      <c r="J54" s="18">
        <f t="shared" si="33"/>
        <v>18.128654970760234</v>
      </c>
      <c r="K54" s="20">
        <f t="shared" si="33"/>
        <v>25.146198830409354</v>
      </c>
      <c r="M54" s="10" t="s">
        <v>3</v>
      </c>
      <c r="N54" s="18">
        <f t="shared" si="29"/>
        <v>100</v>
      </c>
      <c r="O54" s="18">
        <f t="shared" si="29"/>
        <v>65.517241379310349</v>
      </c>
      <c r="P54" s="18">
        <f t="shared" si="29"/>
        <v>22.758620689655174</v>
      </c>
      <c r="Q54" s="18">
        <f t="shared" si="29"/>
        <v>11.724137931034482</v>
      </c>
      <c r="R54" s="18">
        <f t="shared" si="29"/>
        <v>89.65517241379311</v>
      </c>
      <c r="S54" s="18">
        <f t="shared" si="29"/>
        <v>10.344827586206897</v>
      </c>
      <c r="T54" s="18">
        <f t="shared" si="29"/>
        <v>50.344827586206897</v>
      </c>
      <c r="U54" s="18">
        <f t="shared" si="29"/>
        <v>7.5862068965517242</v>
      </c>
      <c r="V54" s="18">
        <f t="shared" si="29"/>
        <v>14.482758620689657</v>
      </c>
      <c r="W54" s="20">
        <f t="shared" si="29"/>
        <v>27.586206896551722</v>
      </c>
      <c r="Y54" s="10" t="s">
        <v>3</v>
      </c>
      <c r="Z54" s="18">
        <f t="shared" si="30"/>
        <v>100</v>
      </c>
      <c r="AA54" s="18">
        <f t="shared" si="30"/>
        <v>59.859154929577464</v>
      </c>
      <c r="AB54" s="18">
        <f t="shared" si="30"/>
        <v>27.464788732394368</v>
      </c>
      <c r="AC54" s="18">
        <f t="shared" si="30"/>
        <v>12.676056338028168</v>
      </c>
      <c r="AD54" s="18">
        <f t="shared" si="30"/>
        <v>89.436619718309856</v>
      </c>
      <c r="AE54" s="18">
        <f t="shared" si="30"/>
        <v>10.56338028169014</v>
      </c>
      <c r="AF54" s="18">
        <f t="shared" si="30"/>
        <v>50.704225352112672</v>
      </c>
      <c r="AG54" s="18">
        <f t="shared" si="30"/>
        <v>4.929577464788732</v>
      </c>
      <c r="AH54" s="18">
        <f t="shared" si="30"/>
        <v>15.492957746478872</v>
      </c>
      <c r="AI54" s="20">
        <f t="shared" si="30"/>
        <v>28.87323943661972</v>
      </c>
      <c r="AK54" s="10" t="s">
        <v>3</v>
      </c>
      <c r="AL54" s="18">
        <f t="shared" si="31"/>
        <v>100</v>
      </c>
      <c r="AM54" s="18">
        <f t="shared" si="31"/>
        <v>59.398496240601503</v>
      </c>
      <c r="AN54" s="18">
        <f t="shared" si="31"/>
        <v>26.315789473684209</v>
      </c>
      <c r="AO54" s="18">
        <f t="shared" si="31"/>
        <v>14.285714285714285</v>
      </c>
      <c r="AP54" s="18">
        <f t="shared" si="31"/>
        <v>87.969924812030072</v>
      </c>
      <c r="AQ54" s="18">
        <f t="shared" si="31"/>
        <v>12.030075187969924</v>
      </c>
      <c r="AR54" s="18">
        <f t="shared" si="31"/>
        <v>49.624060150375939</v>
      </c>
      <c r="AS54" s="18">
        <f t="shared" si="31"/>
        <v>3.7593984962406015</v>
      </c>
      <c r="AT54" s="18">
        <f t="shared" si="31"/>
        <v>16.541353383458645</v>
      </c>
      <c r="AU54" s="20">
        <f t="shared" si="31"/>
        <v>30.075187969924812</v>
      </c>
      <c r="AW54" s="10" t="s">
        <v>3</v>
      </c>
      <c r="AX54" s="18">
        <f t="shared" si="32"/>
        <v>100</v>
      </c>
      <c r="AY54" s="18">
        <f t="shared" si="32"/>
        <v>53.658536585365859</v>
      </c>
      <c r="AZ54" s="18">
        <f t="shared" si="32"/>
        <v>30.894308943089431</v>
      </c>
      <c r="BA54" s="18">
        <f t="shared" si="32"/>
        <v>15.447154471544716</v>
      </c>
      <c r="BB54" s="18">
        <f t="shared" si="32"/>
        <v>84.552845528455293</v>
      </c>
      <c r="BC54" s="18">
        <f t="shared" si="32"/>
        <v>15.447154471544716</v>
      </c>
      <c r="BD54" s="18">
        <f t="shared" si="32"/>
        <v>52.032520325203258</v>
      </c>
      <c r="BE54" s="18">
        <f t="shared" si="32"/>
        <v>4.8780487804878048</v>
      </c>
      <c r="BF54" s="18">
        <f t="shared" si="32"/>
        <v>13.821138211382115</v>
      </c>
      <c r="BG54" s="20">
        <f t="shared" si="32"/>
        <v>29.268292682926827</v>
      </c>
    </row>
    <row r="55" spans="1:59" ht="15" customHeight="1" x14ac:dyDescent="0.2">
      <c r="A55" s="10" t="s">
        <v>4</v>
      </c>
      <c r="B55" s="18">
        <f t="shared" ref="B55:K55" si="34">B9/$B9*100</f>
        <v>100</v>
      </c>
      <c r="C55" s="18">
        <f t="shared" si="34"/>
        <v>50</v>
      </c>
      <c r="D55" s="18">
        <f t="shared" si="34"/>
        <v>28.333333333333332</v>
      </c>
      <c r="E55" s="18">
        <f t="shared" si="34"/>
        <v>21.666666666666668</v>
      </c>
      <c r="F55" s="18">
        <f t="shared" si="34"/>
        <v>81.666666666666671</v>
      </c>
      <c r="G55" s="18">
        <f t="shared" si="34"/>
        <v>18.333333333333332</v>
      </c>
      <c r="H55" s="18">
        <f t="shared" si="34"/>
        <v>53.333333333333336</v>
      </c>
      <c r="I55" s="18">
        <f t="shared" si="34"/>
        <v>10</v>
      </c>
      <c r="J55" s="18">
        <f t="shared" si="34"/>
        <v>10</v>
      </c>
      <c r="K55" s="20">
        <f t="shared" si="34"/>
        <v>26.666666666666668</v>
      </c>
      <c r="M55" s="10" t="s">
        <v>4</v>
      </c>
      <c r="N55" s="18">
        <f t="shared" si="29"/>
        <v>100</v>
      </c>
      <c r="O55" s="18">
        <f t="shared" si="29"/>
        <v>45.762711864406782</v>
      </c>
      <c r="P55" s="18">
        <f t="shared" si="29"/>
        <v>33.898305084745758</v>
      </c>
      <c r="Q55" s="18">
        <f t="shared" si="29"/>
        <v>20.33898305084746</v>
      </c>
      <c r="R55" s="18">
        <f t="shared" si="29"/>
        <v>83.050847457627114</v>
      </c>
      <c r="S55" s="18">
        <f t="shared" si="29"/>
        <v>16.949152542372879</v>
      </c>
      <c r="T55" s="18">
        <f t="shared" si="29"/>
        <v>49.152542372881356</v>
      </c>
      <c r="U55" s="18">
        <f t="shared" si="29"/>
        <v>10.16949152542373</v>
      </c>
      <c r="V55" s="18">
        <f t="shared" si="29"/>
        <v>6.7796610169491522</v>
      </c>
      <c r="W55" s="20">
        <f t="shared" si="29"/>
        <v>33.898305084745758</v>
      </c>
      <c r="Y55" s="10" t="s">
        <v>4</v>
      </c>
      <c r="Z55" s="18">
        <f t="shared" si="30"/>
        <v>100</v>
      </c>
      <c r="AA55" s="18">
        <f t="shared" si="30"/>
        <v>42.592592592592595</v>
      </c>
      <c r="AB55" s="18">
        <f t="shared" si="30"/>
        <v>29.629629629629626</v>
      </c>
      <c r="AC55" s="18">
        <f t="shared" si="30"/>
        <v>27.777777777777779</v>
      </c>
      <c r="AD55" s="18">
        <f t="shared" si="30"/>
        <v>79.629629629629633</v>
      </c>
      <c r="AE55" s="18">
        <f t="shared" si="30"/>
        <v>20.37037037037037</v>
      </c>
      <c r="AF55" s="18">
        <f t="shared" si="30"/>
        <v>48.148148148148145</v>
      </c>
      <c r="AG55" s="18">
        <f t="shared" si="30"/>
        <v>11.111111111111111</v>
      </c>
      <c r="AH55" s="18">
        <f t="shared" si="30"/>
        <v>7.4074074074074066</v>
      </c>
      <c r="AI55" s="20">
        <f t="shared" si="30"/>
        <v>33.333333333333329</v>
      </c>
      <c r="AK55" s="10" t="s">
        <v>4</v>
      </c>
      <c r="AL55" s="18">
        <f t="shared" si="31"/>
        <v>100</v>
      </c>
      <c r="AM55" s="18">
        <f t="shared" si="31"/>
        <v>43.103448275862064</v>
      </c>
      <c r="AN55" s="18">
        <f t="shared" si="31"/>
        <v>31.03448275862069</v>
      </c>
      <c r="AO55" s="18">
        <f t="shared" si="31"/>
        <v>25.862068965517242</v>
      </c>
      <c r="AP55" s="18">
        <f t="shared" si="31"/>
        <v>82.758620689655174</v>
      </c>
      <c r="AQ55" s="18">
        <f t="shared" si="31"/>
        <v>17.241379310344829</v>
      </c>
      <c r="AR55" s="18">
        <f t="shared" si="31"/>
        <v>53.448275862068961</v>
      </c>
      <c r="AS55" s="18">
        <f t="shared" si="31"/>
        <v>8.6206896551724146</v>
      </c>
      <c r="AT55" s="18">
        <f t="shared" si="31"/>
        <v>8.6206896551724146</v>
      </c>
      <c r="AU55" s="20">
        <f t="shared" si="31"/>
        <v>29.310344827586203</v>
      </c>
      <c r="AW55" s="10" t="s">
        <v>4</v>
      </c>
      <c r="AX55" s="18">
        <f t="shared" si="32"/>
        <v>100</v>
      </c>
      <c r="AY55" s="18">
        <f t="shared" si="32"/>
        <v>46.428571428571431</v>
      </c>
      <c r="AZ55" s="18">
        <f t="shared" si="32"/>
        <v>30.357142857142854</v>
      </c>
      <c r="BA55" s="18">
        <f t="shared" si="32"/>
        <v>23.214285714285715</v>
      </c>
      <c r="BB55" s="18">
        <f t="shared" si="32"/>
        <v>80.357142857142861</v>
      </c>
      <c r="BC55" s="18">
        <f t="shared" si="32"/>
        <v>19.642857142857142</v>
      </c>
      <c r="BD55" s="18">
        <f t="shared" si="32"/>
        <v>57.142857142857139</v>
      </c>
      <c r="BE55" s="18">
        <f t="shared" si="32"/>
        <v>7.1428571428571423</v>
      </c>
      <c r="BF55" s="18">
        <f t="shared" si="32"/>
        <v>8.9285714285714288</v>
      </c>
      <c r="BG55" s="20">
        <f t="shared" si="32"/>
        <v>26.785714285714285</v>
      </c>
    </row>
    <row r="56" spans="1:59" ht="15" customHeight="1" x14ac:dyDescent="0.2">
      <c r="A56" s="10" t="s">
        <v>5</v>
      </c>
      <c r="B56" s="18">
        <f t="shared" ref="B56:K56" si="35">B10/$B10*100</f>
        <v>100</v>
      </c>
      <c r="C56" s="18">
        <f t="shared" si="35"/>
        <v>53.030303030303031</v>
      </c>
      <c r="D56" s="18">
        <f t="shared" si="35"/>
        <v>36.363636363636367</v>
      </c>
      <c r="E56" s="18">
        <f t="shared" si="35"/>
        <v>10.606060606060606</v>
      </c>
      <c r="F56" s="18">
        <f t="shared" si="35"/>
        <v>86.36363636363636</v>
      </c>
      <c r="G56" s="18">
        <f t="shared" si="35"/>
        <v>13.636363636363635</v>
      </c>
      <c r="H56" s="18">
        <f t="shared" si="35"/>
        <v>45.454545454545453</v>
      </c>
      <c r="I56" s="18">
        <f t="shared" si="35"/>
        <v>21.212121212121211</v>
      </c>
      <c r="J56" s="18">
        <f t="shared" si="35"/>
        <v>22.727272727272727</v>
      </c>
      <c r="K56" s="20">
        <f t="shared" si="35"/>
        <v>10.606060606060606</v>
      </c>
      <c r="M56" s="10" t="s">
        <v>5</v>
      </c>
      <c r="N56" s="18">
        <f t="shared" si="29"/>
        <v>100</v>
      </c>
      <c r="O56" s="18">
        <f t="shared" si="29"/>
        <v>57.377049180327866</v>
      </c>
      <c r="P56" s="18">
        <f t="shared" si="29"/>
        <v>34.42622950819672</v>
      </c>
      <c r="Q56" s="18">
        <f t="shared" si="29"/>
        <v>8.1967213114754092</v>
      </c>
      <c r="R56" s="18">
        <f t="shared" si="29"/>
        <v>85.245901639344254</v>
      </c>
      <c r="S56" s="18">
        <f t="shared" si="29"/>
        <v>14.754098360655737</v>
      </c>
      <c r="T56" s="18">
        <f t="shared" si="29"/>
        <v>42.622950819672127</v>
      </c>
      <c r="U56" s="18">
        <f t="shared" si="29"/>
        <v>19.672131147540984</v>
      </c>
      <c r="V56" s="18">
        <f t="shared" si="29"/>
        <v>27.868852459016392</v>
      </c>
      <c r="W56" s="20">
        <f t="shared" si="29"/>
        <v>9.8360655737704921</v>
      </c>
      <c r="Y56" s="10" t="s">
        <v>5</v>
      </c>
      <c r="Z56" s="18">
        <f t="shared" si="30"/>
        <v>100</v>
      </c>
      <c r="AA56" s="18">
        <f t="shared" si="30"/>
        <v>56.36363636363636</v>
      </c>
      <c r="AB56" s="18">
        <f t="shared" si="30"/>
        <v>34.545454545454547</v>
      </c>
      <c r="AC56" s="18">
        <f t="shared" si="30"/>
        <v>9.0909090909090917</v>
      </c>
      <c r="AD56" s="18">
        <f t="shared" si="30"/>
        <v>83.636363636363626</v>
      </c>
      <c r="AE56" s="18">
        <f t="shared" si="30"/>
        <v>16.363636363636363</v>
      </c>
      <c r="AF56" s="18">
        <f t="shared" si="30"/>
        <v>52.72727272727272</v>
      </c>
      <c r="AG56" s="18">
        <f t="shared" si="30"/>
        <v>14.545454545454545</v>
      </c>
      <c r="AH56" s="18">
        <f t="shared" si="30"/>
        <v>21.818181818181817</v>
      </c>
      <c r="AI56" s="20">
        <f t="shared" si="30"/>
        <v>10.909090909090908</v>
      </c>
      <c r="AK56" s="10" t="s">
        <v>5</v>
      </c>
      <c r="AL56" s="18">
        <f t="shared" si="31"/>
        <v>100</v>
      </c>
      <c r="AM56" s="18">
        <f t="shared" si="31"/>
        <v>43.103448275862064</v>
      </c>
      <c r="AN56" s="18">
        <f t="shared" si="31"/>
        <v>41.379310344827587</v>
      </c>
      <c r="AO56" s="18">
        <f t="shared" si="31"/>
        <v>15.517241379310345</v>
      </c>
      <c r="AP56" s="18">
        <f t="shared" si="31"/>
        <v>75.862068965517238</v>
      </c>
      <c r="AQ56" s="18">
        <f t="shared" si="31"/>
        <v>24.137931034482758</v>
      </c>
      <c r="AR56" s="18">
        <f t="shared" si="31"/>
        <v>62.068965517241381</v>
      </c>
      <c r="AS56" s="18">
        <f t="shared" si="31"/>
        <v>18.96551724137931</v>
      </c>
      <c r="AT56" s="18">
        <f t="shared" si="31"/>
        <v>12.068965517241379</v>
      </c>
      <c r="AU56" s="20">
        <f t="shared" si="31"/>
        <v>6.8965517241379306</v>
      </c>
      <c r="AW56" s="10" t="s">
        <v>5</v>
      </c>
      <c r="AX56" s="18">
        <f t="shared" si="32"/>
        <v>100</v>
      </c>
      <c r="AY56" s="18">
        <f t="shared" si="32"/>
        <v>40</v>
      </c>
      <c r="AZ56" s="18">
        <f t="shared" si="32"/>
        <v>41.818181818181813</v>
      </c>
      <c r="BA56" s="18">
        <f t="shared" si="32"/>
        <v>18.181818181818183</v>
      </c>
      <c r="BB56" s="18">
        <f t="shared" si="32"/>
        <v>74.545454545454547</v>
      </c>
      <c r="BC56" s="18">
        <f t="shared" si="32"/>
        <v>25.454545454545453</v>
      </c>
      <c r="BD56" s="18">
        <f t="shared" si="32"/>
        <v>54.54545454545454</v>
      </c>
      <c r="BE56" s="18">
        <f t="shared" si="32"/>
        <v>25.454545454545453</v>
      </c>
      <c r="BF56" s="18">
        <f t="shared" si="32"/>
        <v>10.909090909090908</v>
      </c>
      <c r="BG56" s="20">
        <f t="shared" si="32"/>
        <v>9.0909090909090917</v>
      </c>
    </row>
    <row r="57" spans="1:59" ht="15" customHeight="1" x14ac:dyDescent="0.2">
      <c r="A57" s="10" t="s">
        <v>6</v>
      </c>
      <c r="B57" s="18">
        <f t="shared" ref="B57:K57" si="36">B11/$B11*100</f>
        <v>100</v>
      </c>
      <c r="C57" s="18">
        <f t="shared" si="36"/>
        <v>35.294117647058826</v>
      </c>
      <c r="D57" s="18">
        <f t="shared" si="36"/>
        <v>58.82352941176471</v>
      </c>
      <c r="E57" s="18">
        <f t="shared" si="36"/>
        <v>5.8823529411764701</v>
      </c>
      <c r="F57" s="18">
        <f t="shared" si="36"/>
        <v>70.588235294117652</v>
      </c>
      <c r="G57" s="18">
        <f t="shared" si="36"/>
        <v>29.411764705882355</v>
      </c>
      <c r="H57" s="18">
        <f t="shared" si="36"/>
        <v>52.941176470588239</v>
      </c>
      <c r="I57" s="18" t="e">
        <f t="shared" si="36"/>
        <v>#VALUE!</v>
      </c>
      <c r="J57" s="18">
        <f t="shared" si="36"/>
        <v>5.8823529411764701</v>
      </c>
      <c r="K57" s="20">
        <f t="shared" si="36"/>
        <v>41.17647058823529</v>
      </c>
      <c r="M57" s="10" t="s">
        <v>6</v>
      </c>
      <c r="N57" s="18">
        <f t="shared" si="29"/>
        <v>100</v>
      </c>
      <c r="O57" s="18">
        <f t="shared" si="29"/>
        <v>25</v>
      </c>
      <c r="P57" s="18">
        <f t="shared" si="29"/>
        <v>66.666666666666657</v>
      </c>
      <c r="Q57" s="18">
        <f t="shared" si="29"/>
        <v>8.3333333333333321</v>
      </c>
      <c r="R57" s="18">
        <f t="shared" si="29"/>
        <v>66.666666666666657</v>
      </c>
      <c r="S57" s="18">
        <f t="shared" si="29"/>
        <v>33.333333333333329</v>
      </c>
      <c r="T57" s="18">
        <f t="shared" si="29"/>
        <v>58.333333333333336</v>
      </c>
      <c r="U57" s="18" t="e">
        <f t="shared" si="29"/>
        <v>#VALUE!</v>
      </c>
      <c r="V57" s="18">
        <f t="shared" si="29"/>
        <v>8.3333333333333321</v>
      </c>
      <c r="W57" s="20">
        <f t="shared" si="29"/>
        <v>33.333333333333329</v>
      </c>
      <c r="Y57" s="10" t="s">
        <v>6</v>
      </c>
      <c r="Z57" s="18">
        <f t="shared" si="30"/>
        <v>100</v>
      </c>
      <c r="AA57" s="18">
        <f t="shared" si="30"/>
        <v>22.222222222222221</v>
      </c>
      <c r="AB57" s="18">
        <f t="shared" si="30"/>
        <v>66.666666666666657</v>
      </c>
      <c r="AC57" s="18">
        <f t="shared" si="30"/>
        <v>11.111111111111111</v>
      </c>
      <c r="AD57" s="18">
        <f t="shared" si="30"/>
        <v>55.555555555555557</v>
      </c>
      <c r="AE57" s="18">
        <f t="shared" si="30"/>
        <v>44.444444444444443</v>
      </c>
      <c r="AF57" s="18">
        <f t="shared" si="30"/>
        <v>66.666666666666657</v>
      </c>
      <c r="AG57" s="18" t="e">
        <f t="shared" si="30"/>
        <v>#VALUE!</v>
      </c>
      <c r="AH57" s="18" t="e">
        <f t="shared" si="30"/>
        <v>#VALUE!</v>
      </c>
      <c r="AI57" s="20">
        <f t="shared" si="30"/>
        <v>33.333333333333329</v>
      </c>
      <c r="AK57" s="10" t="s">
        <v>6</v>
      </c>
      <c r="AL57" s="18">
        <f t="shared" si="31"/>
        <v>100</v>
      </c>
      <c r="AM57" s="18">
        <f t="shared" si="31"/>
        <v>38.461538461538467</v>
      </c>
      <c r="AN57" s="18">
        <f t="shared" si="31"/>
        <v>53.846153846153847</v>
      </c>
      <c r="AO57" s="18">
        <f t="shared" si="31"/>
        <v>7.6923076923076925</v>
      </c>
      <c r="AP57" s="18">
        <f t="shared" si="31"/>
        <v>69.230769230769226</v>
      </c>
      <c r="AQ57" s="18">
        <f t="shared" si="31"/>
        <v>30.76923076923077</v>
      </c>
      <c r="AR57" s="18">
        <f t="shared" si="31"/>
        <v>46.153846153846153</v>
      </c>
      <c r="AS57" s="18">
        <f t="shared" si="31"/>
        <v>7.6923076923076925</v>
      </c>
      <c r="AT57" s="18">
        <f t="shared" si="31"/>
        <v>7.6923076923076925</v>
      </c>
      <c r="AU57" s="20">
        <f t="shared" si="31"/>
        <v>38.461538461538467</v>
      </c>
      <c r="AW57" s="10" t="s">
        <v>6</v>
      </c>
      <c r="AX57" s="18">
        <f t="shared" si="32"/>
        <v>100</v>
      </c>
      <c r="AY57" s="18">
        <f t="shared" si="32"/>
        <v>53.846153846153847</v>
      </c>
      <c r="AZ57" s="18">
        <f t="shared" si="32"/>
        <v>30.76923076923077</v>
      </c>
      <c r="BA57" s="18">
        <f t="shared" si="32"/>
        <v>15.384615384615385</v>
      </c>
      <c r="BB57" s="18">
        <f t="shared" si="32"/>
        <v>84.615384615384613</v>
      </c>
      <c r="BC57" s="18">
        <f t="shared" si="32"/>
        <v>15.384615384615385</v>
      </c>
      <c r="BD57" s="18">
        <f t="shared" si="32"/>
        <v>53.846153846153847</v>
      </c>
      <c r="BE57" s="18">
        <f t="shared" si="32"/>
        <v>7.6923076923076925</v>
      </c>
      <c r="BF57" s="18">
        <f t="shared" si="32"/>
        <v>7.6923076923076925</v>
      </c>
      <c r="BG57" s="20">
        <f t="shared" si="32"/>
        <v>30.76923076923077</v>
      </c>
    </row>
    <row r="58" spans="1:59" ht="15" customHeight="1" x14ac:dyDescent="0.2">
      <c r="A58" s="10" t="s">
        <v>7</v>
      </c>
      <c r="B58" s="18">
        <f t="shared" ref="B58:K58" si="37">B12/$B12*100</f>
        <v>100</v>
      </c>
      <c r="C58" s="18">
        <f t="shared" si="37"/>
        <v>53.703703703703709</v>
      </c>
      <c r="D58" s="18">
        <f t="shared" si="37"/>
        <v>33.333333333333329</v>
      </c>
      <c r="E58" s="18">
        <f t="shared" si="37"/>
        <v>12.962962962962962</v>
      </c>
      <c r="F58" s="18">
        <f t="shared" si="37"/>
        <v>85.18518518518519</v>
      </c>
      <c r="G58" s="18">
        <f t="shared" si="37"/>
        <v>14.814814814814813</v>
      </c>
      <c r="H58" s="18">
        <f t="shared" si="37"/>
        <v>44.444444444444443</v>
      </c>
      <c r="I58" s="18">
        <f t="shared" si="37"/>
        <v>11.111111111111111</v>
      </c>
      <c r="J58" s="18">
        <f t="shared" si="37"/>
        <v>12.962962962962962</v>
      </c>
      <c r="K58" s="20">
        <f t="shared" si="37"/>
        <v>31.481481481481481</v>
      </c>
      <c r="M58" s="10" t="s">
        <v>7</v>
      </c>
      <c r="N58" s="18">
        <f t="shared" si="29"/>
        <v>100</v>
      </c>
      <c r="O58" s="18">
        <f t="shared" si="29"/>
        <v>50</v>
      </c>
      <c r="P58" s="18">
        <f t="shared" si="29"/>
        <v>33.333333333333329</v>
      </c>
      <c r="Q58" s="18">
        <f t="shared" si="29"/>
        <v>16.666666666666664</v>
      </c>
      <c r="R58" s="18">
        <f t="shared" si="29"/>
        <v>85.18518518518519</v>
      </c>
      <c r="S58" s="18">
        <f t="shared" si="29"/>
        <v>14.814814814814813</v>
      </c>
      <c r="T58" s="18">
        <f t="shared" si="29"/>
        <v>42.592592592592595</v>
      </c>
      <c r="U58" s="18">
        <f t="shared" si="29"/>
        <v>12.962962962962962</v>
      </c>
      <c r="V58" s="18">
        <f t="shared" si="29"/>
        <v>9.2592592592592595</v>
      </c>
      <c r="W58" s="20">
        <f t="shared" si="29"/>
        <v>35.185185185185183</v>
      </c>
      <c r="Y58" s="10" t="s">
        <v>7</v>
      </c>
      <c r="Z58" s="18">
        <f t="shared" si="30"/>
        <v>100</v>
      </c>
      <c r="AA58" s="18">
        <f t="shared" si="30"/>
        <v>48</v>
      </c>
      <c r="AB58" s="18">
        <f t="shared" si="30"/>
        <v>34</v>
      </c>
      <c r="AC58" s="18">
        <f t="shared" si="30"/>
        <v>18</v>
      </c>
      <c r="AD58" s="18">
        <f t="shared" si="30"/>
        <v>84</v>
      </c>
      <c r="AE58" s="18">
        <f t="shared" si="30"/>
        <v>16</v>
      </c>
      <c r="AF58" s="18">
        <f t="shared" si="30"/>
        <v>42</v>
      </c>
      <c r="AG58" s="18">
        <f t="shared" si="30"/>
        <v>8</v>
      </c>
      <c r="AH58" s="18">
        <f t="shared" si="30"/>
        <v>6</v>
      </c>
      <c r="AI58" s="20">
        <f t="shared" si="30"/>
        <v>44</v>
      </c>
      <c r="AK58" s="10" t="s">
        <v>7</v>
      </c>
      <c r="AL58" s="18">
        <f t="shared" si="31"/>
        <v>100</v>
      </c>
      <c r="AM58" s="18">
        <f t="shared" si="31"/>
        <v>42</v>
      </c>
      <c r="AN58" s="18">
        <f t="shared" si="31"/>
        <v>42</v>
      </c>
      <c r="AO58" s="18">
        <f t="shared" si="31"/>
        <v>16</v>
      </c>
      <c r="AP58" s="18">
        <f t="shared" si="31"/>
        <v>84</v>
      </c>
      <c r="AQ58" s="18">
        <f t="shared" si="31"/>
        <v>16</v>
      </c>
      <c r="AR58" s="18">
        <f t="shared" si="31"/>
        <v>46</v>
      </c>
      <c r="AS58" s="18">
        <f t="shared" si="31"/>
        <v>2</v>
      </c>
      <c r="AT58" s="18">
        <f t="shared" si="31"/>
        <v>8</v>
      </c>
      <c r="AU58" s="20">
        <f t="shared" si="31"/>
        <v>44</v>
      </c>
      <c r="AW58" s="10" t="s">
        <v>7</v>
      </c>
      <c r="AX58" s="18">
        <f t="shared" si="32"/>
        <v>100</v>
      </c>
      <c r="AY58" s="18">
        <f t="shared" si="32"/>
        <v>43.75</v>
      </c>
      <c r="AZ58" s="18">
        <f t="shared" si="32"/>
        <v>39.583333333333329</v>
      </c>
      <c r="BA58" s="18">
        <f t="shared" si="32"/>
        <v>16.666666666666664</v>
      </c>
      <c r="BB58" s="18">
        <f t="shared" si="32"/>
        <v>83.333333333333343</v>
      </c>
      <c r="BC58" s="18">
        <f t="shared" si="32"/>
        <v>16.666666666666664</v>
      </c>
      <c r="BD58" s="18">
        <f t="shared" si="32"/>
        <v>54.166666666666664</v>
      </c>
      <c r="BE58" s="18" t="e">
        <f t="shared" si="32"/>
        <v>#VALUE!</v>
      </c>
      <c r="BF58" s="18">
        <f t="shared" si="32"/>
        <v>10.416666666666668</v>
      </c>
      <c r="BG58" s="20">
        <f t="shared" si="32"/>
        <v>35.416666666666671</v>
      </c>
    </row>
    <row r="59" spans="1:59" ht="15" customHeight="1" x14ac:dyDescent="0.2">
      <c r="A59" s="10" t="s">
        <v>8</v>
      </c>
      <c r="B59" s="18">
        <f t="shared" ref="B59:K59" si="38">B13/$B13*100</f>
        <v>100</v>
      </c>
      <c r="C59" s="18">
        <f t="shared" si="38"/>
        <v>75</v>
      </c>
      <c r="D59" s="18">
        <f t="shared" si="38"/>
        <v>17.307692307692307</v>
      </c>
      <c r="E59" s="18">
        <f t="shared" si="38"/>
        <v>7.6923076923076925</v>
      </c>
      <c r="F59" s="18">
        <f t="shared" si="38"/>
        <v>92.307692307692307</v>
      </c>
      <c r="G59" s="18">
        <f t="shared" si="38"/>
        <v>7.6923076923076925</v>
      </c>
      <c r="H59" s="18">
        <f t="shared" si="38"/>
        <v>57.692307692307686</v>
      </c>
      <c r="I59" s="18">
        <f t="shared" si="38"/>
        <v>7.6923076923076925</v>
      </c>
      <c r="J59" s="18">
        <f t="shared" si="38"/>
        <v>23.076923076923077</v>
      </c>
      <c r="K59" s="20">
        <f t="shared" si="38"/>
        <v>11.538461538461538</v>
      </c>
      <c r="M59" s="10" t="s">
        <v>8</v>
      </c>
      <c r="N59" s="18">
        <f t="shared" si="29"/>
        <v>100</v>
      </c>
      <c r="O59" s="18">
        <f t="shared" si="29"/>
        <v>73.333333333333329</v>
      </c>
      <c r="P59" s="18">
        <f t="shared" si="29"/>
        <v>20</v>
      </c>
      <c r="Q59" s="18">
        <f t="shared" si="29"/>
        <v>6.666666666666667</v>
      </c>
      <c r="R59" s="18">
        <f t="shared" si="29"/>
        <v>91.111111111111114</v>
      </c>
      <c r="S59" s="18">
        <f t="shared" si="29"/>
        <v>8.8888888888888893</v>
      </c>
      <c r="T59" s="18">
        <f t="shared" si="29"/>
        <v>57.777777777777771</v>
      </c>
      <c r="U59" s="18">
        <f t="shared" si="29"/>
        <v>8.8888888888888893</v>
      </c>
      <c r="V59" s="18">
        <f t="shared" si="29"/>
        <v>22.222222222222221</v>
      </c>
      <c r="W59" s="20">
        <f t="shared" si="29"/>
        <v>11.111111111111111</v>
      </c>
      <c r="Y59" s="10" t="s">
        <v>8</v>
      </c>
      <c r="Z59" s="18">
        <f t="shared" si="30"/>
        <v>100</v>
      </c>
      <c r="AA59" s="18">
        <f t="shared" si="30"/>
        <v>59.183673469387756</v>
      </c>
      <c r="AB59" s="18">
        <f t="shared" si="30"/>
        <v>28.571428571428569</v>
      </c>
      <c r="AC59" s="18">
        <f t="shared" si="30"/>
        <v>12.244897959183673</v>
      </c>
      <c r="AD59" s="18">
        <f t="shared" si="30"/>
        <v>87.755102040816325</v>
      </c>
      <c r="AE59" s="18">
        <f t="shared" si="30"/>
        <v>12.244897959183673</v>
      </c>
      <c r="AF59" s="18">
        <f t="shared" si="30"/>
        <v>65.306122448979593</v>
      </c>
      <c r="AG59" s="18">
        <f t="shared" si="30"/>
        <v>4.0816326530612246</v>
      </c>
      <c r="AH59" s="18">
        <f t="shared" si="30"/>
        <v>18.367346938775512</v>
      </c>
      <c r="AI59" s="20">
        <f t="shared" si="30"/>
        <v>12.244897959183673</v>
      </c>
      <c r="AK59" s="10" t="s">
        <v>8</v>
      </c>
      <c r="AL59" s="18">
        <f t="shared" si="31"/>
        <v>100</v>
      </c>
      <c r="AM59" s="18">
        <f t="shared" si="31"/>
        <v>55.102040816326522</v>
      </c>
      <c r="AN59" s="18">
        <f t="shared" si="31"/>
        <v>34.693877551020407</v>
      </c>
      <c r="AO59" s="18">
        <f t="shared" si="31"/>
        <v>10.204081632653061</v>
      </c>
      <c r="AP59" s="18">
        <f t="shared" si="31"/>
        <v>89.795918367346943</v>
      </c>
      <c r="AQ59" s="18">
        <f t="shared" si="31"/>
        <v>10.204081632653061</v>
      </c>
      <c r="AR59" s="18">
        <f t="shared" si="31"/>
        <v>71.428571428571431</v>
      </c>
      <c r="AS59" s="18" t="e">
        <f t="shared" si="31"/>
        <v>#VALUE!</v>
      </c>
      <c r="AT59" s="18">
        <f t="shared" si="31"/>
        <v>14.285714285714285</v>
      </c>
      <c r="AU59" s="20">
        <f t="shared" si="31"/>
        <v>14.285714285714285</v>
      </c>
      <c r="AW59" s="10" t="s">
        <v>8</v>
      </c>
      <c r="AX59" s="18">
        <f t="shared" si="32"/>
        <v>100</v>
      </c>
      <c r="AY59" s="18">
        <f t="shared" si="32"/>
        <v>61.904761904761905</v>
      </c>
      <c r="AZ59" s="18">
        <f t="shared" si="32"/>
        <v>33.333333333333329</v>
      </c>
      <c r="BA59" s="18">
        <f t="shared" si="32"/>
        <v>4.7619047619047619</v>
      </c>
      <c r="BB59" s="18">
        <f t="shared" si="32"/>
        <v>88.095238095238088</v>
      </c>
      <c r="BC59" s="18">
        <f t="shared" si="32"/>
        <v>11.904761904761903</v>
      </c>
      <c r="BD59" s="18">
        <f t="shared" si="32"/>
        <v>69.047619047619051</v>
      </c>
      <c r="BE59" s="18">
        <f t="shared" si="32"/>
        <v>2.3809523809523809</v>
      </c>
      <c r="BF59" s="18">
        <f t="shared" si="32"/>
        <v>16.666666666666664</v>
      </c>
      <c r="BG59" s="20">
        <f t="shared" si="32"/>
        <v>11.904761904761903</v>
      </c>
    </row>
    <row r="60" spans="1:59" ht="15" customHeight="1" x14ac:dyDescent="0.2">
      <c r="A60" s="10" t="s">
        <v>9</v>
      </c>
      <c r="B60" s="18">
        <f t="shared" ref="B60:K60" si="39">B14/$B14*100</f>
        <v>100</v>
      </c>
      <c r="C60" s="18">
        <f t="shared" si="39"/>
        <v>48.148148148148145</v>
      </c>
      <c r="D60" s="18">
        <f t="shared" si="39"/>
        <v>37.037037037037038</v>
      </c>
      <c r="E60" s="18">
        <f t="shared" si="39"/>
        <v>14.814814814814813</v>
      </c>
      <c r="F60" s="18">
        <f t="shared" si="39"/>
        <v>88.888888888888886</v>
      </c>
      <c r="G60" s="18">
        <f t="shared" si="39"/>
        <v>11.111111111111111</v>
      </c>
      <c r="H60" s="18">
        <f t="shared" si="39"/>
        <v>68.518518518518519</v>
      </c>
      <c r="I60" s="18">
        <f t="shared" si="39"/>
        <v>5.5555555555555554</v>
      </c>
      <c r="J60" s="18">
        <f t="shared" si="39"/>
        <v>11.111111111111111</v>
      </c>
      <c r="K60" s="20">
        <f t="shared" si="39"/>
        <v>14.814814814814813</v>
      </c>
      <c r="M60" s="10" t="s">
        <v>9</v>
      </c>
      <c r="N60" s="18">
        <f t="shared" si="29"/>
        <v>100</v>
      </c>
      <c r="O60" s="18">
        <f t="shared" si="29"/>
        <v>50</v>
      </c>
      <c r="P60" s="18">
        <f t="shared" si="29"/>
        <v>33.333333333333329</v>
      </c>
      <c r="Q60" s="18">
        <f t="shared" si="29"/>
        <v>16.666666666666664</v>
      </c>
      <c r="R60" s="18">
        <f t="shared" si="29"/>
        <v>92.592592592592595</v>
      </c>
      <c r="S60" s="18">
        <f t="shared" si="29"/>
        <v>7.4074074074074066</v>
      </c>
      <c r="T60" s="18">
        <f t="shared" si="29"/>
        <v>70.370370370370367</v>
      </c>
      <c r="U60" s="18">
        <f t="shared" si="29"/>
        <v>5.5555555555555554</v>
      </c>
      <c r="V60" s="18">
        <f t="shared" si="29"/>
        <v>11.111111111111111</v>
      </c>
      <c r="W60" s="20">
        <f t="shared" si="29"/>
        <v>12.962962962962962</v>
      </c>
      <c r="Y60" s="10" t="s">
        <v>9</v>
      </c>
      <c r="Z60" s="18">
        <f t="shared" si="30"/>
        <v>100</v>
      </c>
      <c r="AA60" s="18">
        <f t="shared" si="30"/>
        <v>49.090909090909093</v>
      </c>
      <c r="AB60" s="18">
        <f t="shared" si="30"/>
        <v>29.09090909090909</v>
      </c>
      <c r="AC60" s="18">
        <f t="shared" si="30"/>
        <v>21.818181818181817</v>
      </c>
      <c r="AD60" s="18">
        <f t="shared" si="30"/>
        <v>89.090909090909093</v>
      </c>
      <c r="AE60" s="18">
        <f t="shared" si="30"/>
        <v>10.909090909090908</v>
      </c>
      <c r="AF60" s="18">
        <f t="shared" si="30"/>
        <v>67.272727272727266</v>
      </c>
      <c r="AG60" s="18">
        <f t="shared" si="30"/>
        <v>7.2727272727272725</v>
      </c>
      <c r="AH60" s="18">
        <f t="shared" si="30"/>
        <v>10.909090909090908</v>
      </c>
      <c r="AI60" s="20">
        <f t="shared" si="30"/>
        <v>14.545454545454545</v>
      </c>
      <c r="AK60" s="10" t="s">
        <v>9</v>
      </c>
      <c r="AL60" s="18">
        <f t="shared" si="31"/>
        <v>100</v>
      </c>
      <c r="AM60" s="18">
        <f t="shared" si="31"/>
        <v>46.551724137931032</v>
      </c>
      <c r="AN60" s="18">
        <f t="shared" si="31"/>
        <v>34.482758620689658</v>
      </c>
      <c r="AO60" s="18">
        <f t="shared" si="31"/>
        <v>18.96551724137931</v>
      </c>
      <c r="AP60" s="18">
        <f t="shared" si="31"/>
        <v>89.65517241379311</v>
      </c>
      <c r="AQ60" s="18">
        <f t="shared" si="31"/>
        <v>10.344827586206897</v>
      </c>
      <c r="AR60" s="18">
        <f t="shared" si="31"/>
        <v>65.517241379310349</v>
      </c>
      <c r="AS60" s="18">
        <f t="shared" si="31"/>
        <v>5.1724137931034484</v>
      </c>
      <c r="AT60" s="18">
        <f t="shared" si="31"/>
        <v>12.068965517241379</v>
      </c>
      <c r="AU60" s="20">
        <f t="shared" si="31"/>
        <v>17.241379310344829</v>
      </c>
      <c r="AW60" s="10" t="s">
        <v>9</v>
      </c>
      <c r="AX60" s="18">
        <f t="shared" si="32"/>
        <v>100</v>
      </c>
      <c r="AY60" s="18">
        <f t="shared" si="32"/>
        <v>45.454545454545453</v>
      </c>
      <c r="AZ60" s="18">
        <f t="shared" si="32"/>
        <v>38.181818181818187</v>
      </c>
      <c r="BA60" s="18">
        <f t="shared" si="32"/>
        <v>16.363636363636363</v>
      </c>
      <c r="BB60" s="18">
        <f t="shared" si="32"/>
        <v>90.909090909090907</v>
      </c>
      <c r="BC60" s="18">
        <f t="shared" si="32"/>
        <v>9.0909090909090917</v>
      </c>
      <c r="BD60" s="18">
        <f t="shared" si="32"/>
        <v>61.818181818181813</v>
      </c>
      <c r="BE60" s="18">
        <f t="shared" si="32"/>
        <v>7.2727272727272725</v>
      </c>
      <c r="BF60" s="18">
        <f t="shared" si="32"/>
        <v>10.909090909090908</v>
      </c>
      <c r="BG60" s="20">
        <f t="shared" si="32"/>
        <v>20</v>
      </c>
    </row>
    <row r="61" spans="1:59" ht="15" customHeight="1" x14ac:dyDescent="0.2">
      <c r="A61" s="10" t="s">
        <v>10</v>
      </c>
      <c r="B61" s="18">
        <f t="shared" ref="B61:K61" si="40">B15/$B15*100</f>
        <v>100</v>
      </c>
      <c r="C61" s="18">
        <f t="shared" si="40"/>
        <v>48.101265822784811</v>
      </c>
      <c r="D61" s="18">
        <f t="shared" si="40"/>
        <v>34.177215189873415</v>
      </c>
      <c r="E61" s="18">
        <f t="shared" si="40"/>
        <v>17.721518987341771</v>
      </c>
      <c r="F61" s="18">
        <f t="shared" si="40"/>
        <v>92.405063291139243</v>
      </c>
      <c r="G61" s="18">
        <f t="shared" si="40"/>
        <v>7.59493670886076</v>
      </c>
      <c r="H61" s="18">
        <f t="shared" si="40"/>
        <v>41.77215189873418</v>
      </c>
      <c r="I61" s="18">
        <f t="shared" si="40"/>
        <v>10.126582278481013</v>
      </c>
      <c r="J61" s="18">
        <f t="shared" si="40"/>
        <v>13.924050632911392</v>
      </c>
      <c r="K61" s="20">
        <f t="shared" si="40"/>
        <v>34.177215189873415</v>
      </c>
      <c r="M61" s="10" t="s">
        <v>10</v>
      </c>
      <c r="N61" s="18">
        <f t="shared" si="29"/>
        <v>100</v>
      </c>
      <c r="O61" s="18">
        <f t="shared" si="29"/>
        <v>45.833333333333329</v>
      </c>
      <c r="P61" s="18">
        <f t="shared" si="29"/>
        <v>37.5</v>
      </c>
      <c r="Q61" s="18">
        <f t="shared" si="29"/>
        <v>16.666666666666664</v>
      </c>
      <c r="R61" s="18">
        <f t="shared" si="29"/>
        <v>94.444444444444443</v>
      </c>
      <c r="S61" s="18">
        <f t="shared" si="29"/>
        <v>5.5555555555555554</v>
      </c>
      <c r="T61" s="18">
        <f t="shared" si="29"/>
        <v>45.833333333333329</v>
      </c>
      <c r="U61" s="18">
        <f t="shared" si="29"/>
        <v>9.7222222222222232</v>
      </c>
      <c r="V61" s="18">
        <f t="shared" si="29"/>
        <v>18.055555555555554</v>
      </c>
      <c r="W61" s="20">
        <f t="shared" si="29"/>
        <v>26.388888888888889</v>
      </c>
      <c r="Y61" s="10" t="s">
        <v>10</v>
      </c>
      <c r="Z61" s="18">
        <f t="shared" si="30"/>
        <v>100</v>
      </c>
      <c r="AA61" s="18">
        <f t="shared" si="30"/>
        <v>50</v>
      </c>
      <c r="AB61" s="18">
        <f t="shared" si="30"/>
        <v>31.666666666666664</v>
      </c>
      <c r="AC61" s="18">
        <f t="shared" si="30"/>
        <v>18.333333333333332</v>
      </c>
      <c r="AD61" s="18">
        <f t="shared" si="30"/>
        <v>95</v>
      </c>
      <c r="AE61" s="18">
        <f t="shared" si="30"/>
        <v>5</v>
      </c>
      <c r="AF61" s="18">
        <f t="shared" si="30"/>
        <v>50</v>
      </c>
      <c r="AG61" s="18">
        <f t="shared" si="30"/>
        <v>10</v>
      </c>
      <c r="AH61" s="18">
        <f t="shared" si="30"/>
        <v>18.333333333333332</v>
      </c>
      <c r="AI61" s="20">
        <f t="shared" si="30"/>
        <v>21.666666666666668</v>
      </c>
      <c r="AK61" s="10" t="s">
        <v>10</v>
      </c>
      <c r="AL61" s="18">
        <f t="shared" si="31"/>
        <v>100</v>
      </c>
      <c r="AM61" s="18">
        <f t="shared" si="31"/>
        <v>45.901639344262293</v>
      </c>
      <c r="AN61" s="18">
        <f t="shared" si="31"/>
        <v>32.786885245901637</v>
      </c>
      <c r="AO61" s="18">
        <f t="shared" si="31"/>
        <v>21.311475409836063</v>
      </c>
      <c r="AP61" s="18">
        <f t="shared" si="31"/>
        <v>91.803278688524586</v>
      </c>
      <c r="AQ61" s="18">
        <f t="shared" si="31"/>
        <v>8.1967213114754092</v>
      </c>
      <c r="AR61" s="18">
        <f t="shared" si="31"/>
        <v>49.180327868852459</v>
      </c>
      <c r="AS61" s="18">
        <f t="shared" si="31"/>
        <v>9.8360655737704921</v>
      </c>
      <c r="AT61" s="18">
        <f t="shared" si="31"/>
        <v>24.590163934426229</v>
      </c>
      <c r="AU61" s="20">
        <f t="shared" si="31"/>
        <v>16.393442622950818</v>
      </c>
      <c r="AW61" s="10" t="s">
        <v>10</v>
      </c>
      <c r="AX61" s="18">
        <f t="shared" si="32"/>
        <v>100</v>
      </c>
      <c r="AY61" s="18">
        <f t="shared" si="32"/>
        <v>40.74074074074074</v>
      </c>
      <c r="AZ61" s="18">
        <f t="shared" si="32"/>
        <v>37.037037037037038</v>
      </c>
      <c r="BA61" s="18">
        <f t="shared" si="32"/>
        <v>22.222222222222221</v>
      </c>
      <c r="BB61" s="18">
        <f t="shared" si="32"/>
        <v>81.481481481481481</v>
      </c>
      <c r="BC61" s="18">
        <f t="shared" si="32"/>
        <v>18.518518518518519</v>
      </c>
      <c r="BD61" s="18">
        <f t="shared" si="32"/>
        <v>59.259259259259252</v>
      </c>
      <c r="BE61" s="18">
        <f t="shared" si="32"/>
        <v>5.5555555555555554</v>
      </c>
      <c r="BF61" s="18">
        <f t="shared" si="32"/>
        <v>20.37037037037037</v>
      </c>
      <c r="BG61" s="20">
        <f t="shared" si="32"/>
        <v>14.814814814814813</v>
      </c>
    </row>
    <row r="62" spans="1:59" ht="15" customHeight="1" x14ac:dyDescent="0.2">
      <c r="A62" s="10" t="s">
        <v>11</v>
      </c>
      <c r="B62" s="18">
        <f t="shared" ref="B62:K62" si="41">B16/$B16*100</f>
        <v>100</v>
      </c>
      <c r="C62" s="18">
        <f t="shared" si="41"/>
        <v>46.153846153846153</v>
      </c>
      <c r="D62" s="18">
        <f t="shared" si="41"/>
        <v>40.384615384615387</v>
      </c>
      <c r="E62" s="18">
        <f t="shared" si="41"/>
        <v>13.461538461538462</v>
      </c>
      <c r="F62" s="18">
        <f t="shared" si="41"/>
        <v>90.384615384615387</v>
      </c>
      <c r="G62" s="18">
        <f t="shared" si="41"/>
        <v>9.6153846153846168</v>
      </c>
      <c r="H62" s="18">
        <f t="shared" si="41"/>
        <v>51.923076923076927</v>
      </c>
      <c r="I62" s="18">
        <f t="shared" si="41"/>
        <v>5.7692307692307692</v>
      </c>
      <c r="J62" s="18">
        <f t="shared" si="41"/>
        <v>15.384615384615385</v>
      </c>
      <c r="K62" s="20">
        <f t="shared" si="41"/>
        <v>26.923076923076923</v>
      </c>
      <c r="M62" s="10" t="s">
        <v>11</v>
      </c>
      <c r="N62" s="18">
        <f t="shared" si="29"/>
        <v>100</v>
      </c>
      <c r="O62" s="18">
        <f t="shared" si="29"/>
        <v>40</v>
      </c>
      <c r="P62" s="18">
        <f t="shared" si="29"/>
        <v>43.636363636363633</v>
      </c>
      <c r="Q62" s="18">
        <f t="shared" si="29"/>
        <v>16.363636363636363</v>
      </c>
      <c r="R62" s="18">
        <f t="shared" si="29"/>
        <v>87.272727272727266</v>
      </c>
      <c r="S62" s="18">
        <f t="shared" si="29"/>
        <v>12.727272727272727</v>
      </c>
      <c r="T62" s="18">
        <f t="shared" si="29"/>
        <v>54.54545454545454</v>
      </c>
      <c r="U62" s="18">
        <f t="shared" si="29"/>
        <v>7.2727272727272725</v>
      </c>
      <c r="V62" s="18">
        <f t="shared" si="29"/>
        <v>12.727272727272727</v>
      </c>
      <c r="W62" s="20">
        <f t="shared" si="29"/>
        <v>25.454545454545453</v>
      </c>
      <c r="Y62" s="10" t="s">
        <v>11</v>
      </c>
      <c r="Z62" s="18">
        <f t="shared" si="30"/>
        <v>100</v>
      </c>
      <c r="AA62" s="18">
        <f t="shared" si="30"/>
        <v>36.84210526315789</v>
      </c>
      <c r="AB62" s="18">
        <f t="shared" si="30"/>
        <v>45.614035087719294</v>
      </c>
      <c r="AC62" s="18">
        <f t="shared" si="30"/>
        <v>17.543859649122805</v>
      </c>
      <c r="AD62" s="18">
        <f t="shared" si="30"/>
        <v>84.210526315789465</v>
      </c>
      <c r="AE62" s="18">
        <f t="shared" si="30"/>
        <v>15.789473684210526</v>
      </c>
      <c r="AF62" s="18">
        <f t="shared" si="30"/>
        <v>50.877192982456144</v>
      </c>
      <c r="AG62" s="18">
        <f t="shared" si="30"/>
        <v>7.0175438596491224</v>
      </c>
      <c r="AH62" s="18">
        <f t="shared" si="30"/>
        <v>12.280701754385964</v>
      </c>
      <c r="AI62" s="20">
        <f t="shared" si="30"/>
        <v>29.82456140350877</v>
      </c>
      <c r="AK62" s="10" t="s">
        <v>11</v>
      </c>
      <c r="AL62" s="18">
        <f t="shared" si="31"/>
        <v>100</v>
      </c>
      <c r="AM62" s="18">
        <f t="shared" si="31"/>
        <v>31.147540983606557</v>
      </c>
      <c r="AN62" s="18">
        <f t="shared" si="31"/>
        <v>54.098360655737707</v>
      </c>
      <c r="AO62" s="18">
        <f t="shared" si="31"/>
        <v>14.754098360655737</v>
      </c>
      <c r="AP62" s="18">
        <f t="shared" si="31"/>
        <v>88.52459016393442</v>
      </c>
      <c r="AQ62" s="18">
        <f t="shared" si="31"/>
        <v>11.475409836065573</v>
      </c>
      <c r="AR62" s="18">
        <f t="shared" si="31"/>
        <v>55.737704918032783</v>
      </c>
      <c r="AS62" s="18">
        <f t="shared" si="31"/>
        <v>4.918032786885246</v>
      </c>
      <c r="AT62" s="18">
        <f t="shared" si="31"/>
        <v>11.475409836065573</v>
      </c>
      <c r="AU62" s="20">
        <f t="shared" si="31"/>
        <v>27.868852459016392</v>
      </c>
      <c r="AW62" s="10" t="s">
        <v>11</v>
      </c>
      <c r="AX62" s="18">
        <f t="shared" si="32"/>
        <v>100</v>
      </c>
      <c r="AY62" s="18">
        <f t="shared" si="32"/>
        <v>28.8135593220339</v>
      </c>
      <c r="AZ62" s="18">
        <f t="shared" si="32"/>
        <v>52.542372881355938</v>
      </c>
      <c r="BA62" s="18">
        <f t="shared" si="32"/>
        <v>18.64406779661017</v>
      </c>
      <c r="BB62" s="18">
        <f t="shared" si="32"/>
        <v>86.440677966101703</v>
      </c>
      <c r="BC62" s="18">
        <f t="shared" si="32"/>
        <v>13.559322033898304</v>
      </c>
      <c r="BD62" s="18">
        <f t="shared" si="32"/>
        <v>50.847457627118644</v>
      </c>
      <c r="BE62" s="18">
        <f t="shared" si="32"/>
        <v>5.0847457627118651</v>
      </c>
      <c r="BF62" s="18">
        <f t="shared" si="32"/>
        <v>11.864406779661017</v>
      </c>
      <c r="BG62" s="20">
        <f t="shared" si="32"/>
        <v>32.20338983050847</v>
      </c>
    </row>
    <row r="63" spans="1:59" ht="15" customHeight="1" x14ac:dyDescent="0.2">
      <c r="A63" s="10" t="s">
        <v>12</v>
      </c>
      <c r="B63" s="18">
        <f t="shared" ref="B63:K63" si="42">B17/$B17*100</f>
        <v>100</v>
      </c>
      <c r="C63" s="18">
        <f t="shared" si="42"/>
        <v>63.815789473684212</v>
      </c>
      <c r="D63" s="18">
        <f t="shared" si="42"/>
        <v>26.973684210526315</v>
      </c>
      <c r="E63" s="18">
        <f t="shared" si="42"/>
        <v>9.2105263157894726</v>
      </c>
      <c r="F63" s="18">
        <f t="shared" si="42"/>
        <v>91.118421052631575</v>
      </c>
      <c r="G63" s="18">
        <f t="shared" si="42"/>
        <v>8.8815789473684212</v>
      </c>
      <c r="H63" s="18">
        <f t="shared" si="42"/>
        <v>32.565789473684212</v>
      </c>
      <c r="I63" s="18">
        <f t="shared" si="42"/>
        <v>24.013157894736842</v>
      </c>
      <c r="J63" s="18">
        <f t="shared" si="42"/>
        <v>21.381578947368421</v>
      </c>
      <c r="K63" s="20">
        <f t="shared" si="42"/>
        <v>22.039473684210524</v>
      </c>
      <c r="M63" s="10" t="s">
        <v>12</v>
      </c>
      <c r="N63" s="18">
        <f t="shared" si="29"/>
        <v>100</v>
      </c>
      <c r="O63" s="18">
        <f t="shared" si="29"/>
        <v>63.265306122448983</v>
      </c>
      <c r="P63" s="18">
        <f t="shared" si="29"/>
        <v>27.89115646258503</v>
      </c>
      <c r="Q63" s="18">
        <f t="shared" si="29"/>
        <v>8.8435374149659864</v>
      </c>
      <c r="R63" s="18">
        <f t="shared" si="29"/>
        <v>92.176870748299322</v>
      </c>
      <c r="S63" s="18">
        <f t="shared" si="29"/>
        <v>7.8231292517006805</v>
      </c>
      <c r="T63" s="18">
        <f t="shared" si="29"/>
        <v>33.673469387755098</v>
      </c>
      <c r="U63" s="18">
        <f t="shared" si="29"/>
        <v>21.428571428571427</v>
      </c>
      <c r="V63" s="18">
        <f t="shared" si="29"/>
        <v>21.428571428571427</v>
      </c>
      <c r="W63" s="20">
        <f t="shared" si="29"/>
        <v>23.469387755102041</v>
      </c>
      <c r="Y63" s="10" t="s">
        <v>12</v>
      </c>
      <c r="Z63" s="18">
        <f t="shared" si="30"/>
        <v>100</v>
      </c>
      <c r="AA63" s="18">
        <f t="shared" si="30"/>
        <v>59.856630824372758</v>
      </c>
      <c r="AB63" s="18">
        <f t="shared" si="30"/>
        <v>29.390681003584231</v>
      </c>
      <c r="AC63" s="18">
        <f t="shared" si="30"/>
        <v>10.75268817204301</v>
      </c>
      <c r="AD63" s="18">
        <f t="shared" si="30"/>
        <v>89.605734767025098</v>
      </c>
      <c r="AE63" s="18">
        <f t="shared" si="30"/>
        <v>10.394265232974909</v>
      </c>
      <c r="AF63" s="18">
        <f t="shared" si="30"/>
        <v>34.408602150537639</v>
      </c>
      <c r="AG63" s="18">
        <f t="shared" si="30"/>
        <v>19.713261648745519</v>
      </c>
      <c r="AH63" s="18">
        <f t="shared" si="30"/>
        <v>21.146953405017921</v>
      </c>
      <c r="AI63" s="20">
        <f t="shared" si="30"/>
        <v>24.731182795698924</v>
      </c>
      <c r="AK63" s="10" t="s">
        <v>12</v>
      </c>
      <c r="AL63" s="18">
        <f t="shared" si="31"/>
        <v>100</v>
      </c>
      <c r="AM63" s="18">
        <f t="shared" si="31"/>
        <v>58.396946564885496</v>
      </c>
      <c r="AN63" s="18">
        <f t="shared" si="31"/>
        <v>31.679389312977097</v>
      </c>
      <c r="AO63" s="18">
        <f t="shared" si="31"/>
        <v>9.9236641221374047</v>
      </c>
      <c r="AP63" s="18">
        <f t="shared" si="31"/>
        <v>90.07633587786259</v>
      </c>
      <c r="AQ63" s="18">
        <f t="shared" si="31"/>
        <v>9.9236641221374047</v>
      </c>
      <c r="AR63" s="18">
        <f t="shared" si="31"/>
        <v>35.114503816793892</v>
      </c>
      <c r="AS63" s="18">
        <f t="shared" si="31"/>
        <v>14.885496183206106</v>
      </c>
      <c r="AT63" s="18">
        <f t="shared" si="31"/>
        <v>21.374045801526716</v>
      </c>
      <c r="AU63" s="20">
        <f t="shared" si="31"/>
        <v>28.625954198473281</v>
      </c>
      <c r="AW63" s="10" t="s">
        <v>12</v>
      </c>
      <c r="AX63" s="18">
        <f t="shared" si="32"/>
        <v>100</v>
      </c>
      <c r="AY63" s="18">
        <f t="shared" si="32"/>
        <v>60.256410256410255</v>
      </c>
      <c r="AZ63" s="18">
        <f t="shared" si="32"/>
        <v>29.059829059829063</v>
      </c>
      <c r="BA63" s="18">
        <f t="shared" si="32"/>
        <v>10.683760683760683</v>
      </c>
      <c r="BB63" s="18">
        <f t="shared" si="32"/>
        <v>88.888888888888886</v>
      </c>
      <c r="BC63" s="18">
        <f t="shared" si="32"/>
        <v>11.111111111111111</v>
      </c>
      <c r="BD63" s="18">
        <f t="shared" si="32"/>
        <v>33.760683760683762</v>
      </c>
      <c r="BE63" s="18">
        <f t="shared" si="32"/>
        <v>15.384615384615385</v>
      </c>
      <c r="BF63" s="18">
        <f t="shared" si="32"/>
        <v>23.504273504273502</v>
      </c>
      <c r="BG63" s="20">
        <f t="shared" si="32"/>
        <v>27.350427350427353</v>
      </c>
    </row>
    <row r="64" spans="1:59" ht="15" customHeight="1" x14ac:dyDescent="0.2">
      <c r="A64" s="10" t="s">
        <v>13</v>
      </c>
      <c r="B64" s="18">
        <f t="shared" ref="B64:K64" si="43">B18/$B18*100</f>
        <v>100</v>
      </c>
      <c r="C64" s="18">
        <f t="shared" si="43"/>
        <v>57.303370786516851</v>
      </c>
      <c r="D64" s="18">
        <f t="shared" si="43"/>
        <v>29.213483146067414</v>
      </c>
      <c r="E64" s="18">
        <f t="shared" si="43"/>
        <v>13.48314606741573</v>
      </c>
      <c r="F64" s="18">
        <f t="shared" si="43"/>
        <v>89.887640449438194</v>
      </c>
      <c r="G64" s="18">
        <f t="shared" si="43"/>
        <v>10.112359550561797</v>
      </c>
      <c r="H64" s="18">
        <f t="shared" si="43"/>
        <v>40.449438202247187</v>
      </c>
      <c r="I64" s="18">
        <f t="shared" si="43"/>
        <v>12.359550561797752</v>
      </c>
      <c r="J64" s="18">
        <f t="shared" si="43"/>
        <v>20.224719101123593</v>
      </c>
      <c r="K64" s="20">
        <f t="shared" si="43"/>
        <v>26.966292134831459</v>
      </c>
      <c r="M64" s="10" t="s">
        <v>13</v>
      </c>
      <c r="N64" s="18">
        <f t="shared" si="29"/>
        <v>100</v>
      </c>
      <c r="O64" s="18">
        <f t="shared" si="29"/>
        <v>52</v>
      </c>
      <c r="P64" s="18">
        <f t="shared" si="29"/>
        <v>32</v>
      </c>
      <c r="Q64" s="18">
        <f t="shared" si="29"/>
        <v>16</v>
      </c>
      <c r="R64" s="18">
        <f t="shared" si="29"/>
        <v>89.333333333333329</v>
      </c>
      <c r="S64" s="18">
        <f t="shared" si="29"/>
        <v>10.666666666666668</v>
      </c>
      <c r="T64" s="18">
        <f t="shared" si="29"/>
        <v>45.333333333333329</v>
      </c>
      <c r="U64" s="18">
        <f t="shared" si="29"/>
        <v>10.666666666666668</v>
      </c>
      <c r="V64" s="18">
        <f t="shared" si="29"/>
        <v>18.666666666666668</v>
      </c>
      <c r="W64" s="20">
        <f t="shared" si="29"/>
        <v>25.333333333333336</v>
      </c>
      <c r="Y64" s="10" t="s">
        <v>13</v>
      </c>
      <c r="Z64" s="18">
        <f t="shared" si="30"/>
        <v>100</v>
      </c>
      <c r="AA64" s="18">
        <f t="shared" si="30"/>
        <v>49.367088607594937</v>
      </c>
      <c r="AB64" s="18">
        <f t="shared" si="30"/>
        <v>35.443037974683541</v>
      </c>
      <c r="AC64" s="18">
        <f t="shared" si="30"/>
        <v>15.18987341772152</v>
      </c>
      <c r="AD64" s="18">
        <f t="shared" si="30"/>
        <v>87.341772151898738</v>
      </c>
      <c r="AE64" s="18">
        <f t="shared" si="30"/>
        <v>12.658227848101266</v>
      </c>
      <c r="AF64" s="18">
        <f t="shared" si="30"/>
        <v>46.835443037974684</v>
      </c>
      <c r="AG64" s="18">
        <f t="shared" si="30"/>
        <v>13.924050632911392</v>
      </c>
      <c r="AH64" s="18">
        <f t="shared" si="30"/>
        <v>17.721518987341771</v>
      </c>
      <c r="AI64" s="20">
        <f t="shared" si="30"/>
        <v>21.518987341772153</v>
      </c>
      <c r="AK64" s="10" t="s">
        <v>13</v>
      </c>
      <c r="AL64" s="18">
        <f t="shared" si="31"/>
        <v>100</v>
      </c>
      <c r="AM64" s="18">
        <f t="shared" si="31"/>
        <v>48.101265822784811</v>
      </c>
      <c r="AN64" s="18">
        <f t="shared" si="31"/>
        <v>37.974683544303801</v>
      </c>
      <c r="AO64" s="18">
        <f t="shared" si="31"/>
        <v>13.924050632911392</v>
      </c>
      <c r="AP64" s="18">
        <f t="shared" si="31"/>
        <v>84.810126582278471</v>
      </c>
      <c r="AQ64" s="18">
        <f t="shared" si="31"/>
        <v>15.18987341772152</v>
      </c>
      <c r="AR64" s="18">
        <f t="shared" si="31"/>
        <v>49.367088607594937</v>
      </c>
      <c r="AS64" s="18">
        <f t="shared" si="31"/>
        <v>11.39240506329114</v>
      </c>
      <c r="AT64" s="18">
        <f t="shared" si="31"/>
        <v>16.455696202531644</v>
      </c>
      <c r="AU64" s="20">
        <f t="shared" si="31"/>
        <v>22.784810126582279</v>
      </c>
      <c r="AW64" s="10" t="s">
        <v>13</v>
      </c>
      <c r="AX64" s="18">
        <f t="shared" si="32"/>
        <v>100</v>
      </c>
      <c r="AY64" s="18">
        <f t="shared" si="32"/>
        <v>43.103448275862064</v>
      </c>
      <c r="AZ64" s="18">
        <f t="shared" si="32"/>
        <v>37.931034482758619</v>
      </c>
      <c r="BA64" s="18">
        <f t="shared" si="32"/>
        <v>18.96551724137931</v>
      </c>
      <c r="BB64" s="18">
        <f t="shared" si="32"/>
        <v>82.758620689655174</v>
      </c>
      <c r="BC64" s="18">
        <f t="shared" si="32"/>
        <v>17.241379310344829</v>
      </c>
      <c r="BD64" s="18">
        <f t="shared" si="32"/>
        <v>48.275862068965516</v>
      </c>
      <c r="BE64" s="18">
        <f t="shared" si="32"/>
        <v>10.344827586206897</v>
      </c>
      <c r="BF64" s="18">
        <f t="shared" si="32"/>
        <v>17.241379310344829</v>
      </c>
      <c r="BG64" s="20">
        <f t="shared" si="32"/>
        <v>24.137931034482758</v>
      </c>
    </row>
    <row r="65" spans="1:59" ht="15" customHeight="1" x14ac:dyDescent="0.2">
      <c r="A65" s="10" t="s">
        <v>14</v>
      </c>
      <c r="B65" s="18">
        <f t="shared" ref="B65:K65" si="44">B19/$B19*100</f>
        <v>100</v>
      </c>
      <c r="C65" s="18">
        <f t="shared" si="44"/>
        <v>48.387096774193552</v>
      </c>
      <c r="D65" s="18">
        <f t="shared" si="44"/>
        <v>31.182795698924732</v>
      </c>
      <c r="E65" s="18">
        <f t="shared" si="44"/>
        <v>20.43010752688172</v>
      </c>
      <c r="F65" s="18">
        <f t="shared" si="44"/>
        <v>90.322580645161281</v>
      </c>
      <c r="G65" s="18">
        <f t="shared" si="44"/>
        <v>9.67741935483871</v>
      </c>
      <c r="H65" s="18">
        <f t="shared" si="44"/>
        <v>58.064516129032263</v>
      </c>
      <c r="I65" s="18">
        <f t="shared" si="44"/>
        <v>9.67741935483871</v>
      </c>
      <c r="J65" s="18">
        <f t="shared" si="44"/>
        <v>10.75268817204301</v>
      </c>
      <c r="K65" s="20">
        <f t="shared" si="44"/>
        <v>21.50537634408602</v>
      </c>
      <c r="M65" s="10" t="s">
        <v>14</v>
      </c>
      <c r="N65" s="18">
        <f t="shared" si="29"/>
        <v>100</v>
      </c>
      <c r="O65" s="18">
        <f t="shared" si="29"/>
        <v>46.511627906976742</v>
      </c>
      <c r="P65" s="18">
        <f t="shared" si="29"/>
        <v>30.232558139534881</v>
      </c>
      <c r="Q65" s="18">
        <f t="shared" si="29"/>
        <v>23.255813953488371</v>
      </c>
      <c r="R65" s="18">
        <f t="shared" si="29"/>
        <v>90.697674418604649</v>
      </c>
      <c r="S65" s="18">
        <f t="shared" si="29"/>
        <v>9.3023255813953494</v>
      </c>
      <c r="T65" s="18">
        <f t="shared" si="29"/>
        <v>58.139534883720934</v>
      </c>
      <c r="U65" s="18">
        <f t="shared" si="29"/>
        <v>8.1395348837209305</v>
      </c>
      <c r="V65" s="18">
        <f t="shared" si="29"/>
        <v>12.790697674418606</v>
      </c>
      <c r="W65" s="20">
        <f t="shared" si="29"/>
        <v>20.930232558139537</v>
      </c>
      <c r="Y65" s="10" t="s">
        <v>14</v>
      </c>
      <c r="Z65" s="18">
        <f t="shared" si="30"/>
        <v>100</v>
      </c>
      <c r="AA65" s="18">
        <f t="shared" si="30"/>
        <v>44.594594594594597</v>
      </c>
      <c r="AB65" s="18">
        <f t="shared" si="30"/>
        <v>32.432432432432435</v>
      </c>
      <c r="AC65" s="18">
        <f t="shared" si="30"/>
        <v>22.972972972972975</v>
      </c>
      <c r="AD65" s="18">
        <f t="shared" si="30"/>
        <v>91.891891891891902</v>
      </c>
      <c r="AE65" s="18">
        <f t="shared" si="30"/>
        <v>8.1081081081081088</v>
      </c>
      <c r="AF65" s="18">
        <f t="shared" si="30"/>
        <v>55.405405405405403</v>
      </c>
      <c r="AG65" s="18">
        <f t="shared" si="30"/>
        <v>8.1081081081081088</v>
      </c>
      <c r="AH65" s="18">
        <f t="shared" si="30"/>
        <v>12.162162162162163</v>
      </c>
      <c r="AI65" s="20">
        <f t="shared" si="30"/>
        <v>24.324324324324326</v>
      </c>
      <c r="AK65" s="10" t="s">
        <v>14</v>
      </c>
      <c r="AL65" s="18">
        <f t="shared" si="31"/>
        <v>100</v>
      </c>
      <c r="AM65" s="18">
        <f t="shared" si="31"/>
        <v>37.974683544303801</v>
      </c>
      <c r="AN65" s="18">
        <f t="shared" si="31"/>
        <v>36.708860759493675</v>
      </c>
      <c r="AO65" s="18">
        <f t="shared" si="31"/>
        <v>25.316455696202532</v>
      </c>
      <c r="AP65" s="18">
        <f t="shared" si="31"/>
        <v>88.60759493670885</v>
      </c>
      <c r="AQ65" s="18">
        <f t="shared" si="31"/>
        <v>11.39240506329114</v>
      </c>
      <c r="AR65" s="18">
        <f t="shared" si="31"/>
        <v>55.696202531645568</v>
      </c>
      <c r="AS65" s="18">
        <f t="shared" si="31"/>
        <v>7.59493670886076</v>
      </c>
      <c r="AT65" s="18">
        <f t="shared" si="31"/>
        <v>12.658227848101266</v>
      </c>
      <c r="AU65" s="20">
        <f t="shared" si="31"/>
        <v>24.050632911392405</v>
      </c>
      <c r="AW65" s="10" t="s">
        <v>14</v>
      </c>
      <c r="AX65" s="18">
        <f t="shared" si="32"/>
        <v>100</v>
      </c>
      <c r="AY65" s="18">
        <f t="shared" si="32"/>
        <v>35.294117647058826</v>
      </c>
      <c r="AZ65" s="18">
        <f t="shared" si="32"/>
        <v>41.17647058823529</v>
      </c>
      <c r="BA65" s="18">
        <f t="shared" si="32"/>
        <v>23.52941176470588</v>
      </c>
      <c r="BB65" s="18">
        <f t="shared" si="32"/>
        <v>85.294117647058826</v>
      </c>
      <c r="BC65" s="18">
        <f t="shared" si="32"/>
        <v>14.705882352941178</v>
      </c>
      <c r="BD65" s="18">
        <f t="shared" si="32"/>
        <v>54.411764705882348</v>
      </c>
      <c r="BE65" s="18">
        <f t="shared" si="32"/>
        <v>7.3529411764705888</v>
      </c>
      <c r="BF65" s="18">
        <f t="shared" si="32"/>
        <v>13.23529411764706</v>
      </c>
      <c r="BG65" s="20">
        <f t="shared" si="32"/>
        <v>25</v>
      </c>
    </row>
    <row r="66" spans="1:59" ht="15" customHeight="1" x14ac:dyDescent="0.2">
      <c r="A66" s="10" t="s">
        <v>15</v>
      </c>
      <c r="B66" s="18">
        <f t="shared" ref="B66:K66" si="45">B20/$B20*100</f>
        <v>100</v>
      </c>
      <c r="C66" s="18">
        <f t="shared" si="45"/>
        <v>65.306122448979593</v>
      </c>
      <c r="D66" s="18">
        <f t="shared" si="45"/>
        <v>20.408163265306122</v>
      </c>
      <c r="E66" s="18">
        <f t="shared" si="45"/>
        <v>14.285714285714285</v>
      </c>
      <c r="F66" s="18">
        <f t="shared" si="45"/>
        <v>92.517006802721085</v>
      </c>
      <c r="G66" s="18">
        <f t="shared" si="45"/>
        <v>7.4829931972789119</v>
      </c>
      <c r="H66" s="18">
        <f t="shared" si="45"/>
        <v>43.537414965986393</v>
      </c>
      <c r="I66" s="18">
        <f t="shared" si="45"/>
        <v>10.884353741496598</v>
      </c>
      <c r="J66" s="18">
        <f t="shared" si="45"/>
        <v>19.727891156462583</v>
      </c>
      <c r="K66" s="20">
        <f t="shared" si="45"/>
        <v>25.850340136054424</v>
      </c>
      <c r="M66" s="10" t="s">
        <v>15</v>
      </c>
      <c r="N66" s="18">
        <f t="shared" si="29"/>
        <v>100</v>
      </c>
      <c r="O66" s="18">
        <f t="shared" si="29"/>
        <v>65.671641791044777</v>
      </c>
      <c r="P66" s="18">
        <f t="shared" si="29"/>
        <v>20.149253731343283</v>
      </c>
      <c r="Q66" s="18">
        <f t="shared" si="29"/>
        <v>14.17910447761194</v>
      </c>
      <c r="R66" s="18">
        <f t="shared" si="29"/>
        <v>89.552238805970148</v>
      </c>
      <c r="S66" s="18">
        <f t="shared" si="29"/>
        <v>10.44776119402985</v>
      </c>
      <c r="T66" s="18">
        <f t="shared" si="29"/>
        <v>42.537313432835823</v>
      </c>
      <c r="U66" s="18">
        <f t="shared" si="29"/>
        <v>10.44776119402985</v>
      </c>
      <c r="V66" s="18">
        <f t="shared" si="29"/>
        <v>20.8955223880597</v>
      </c>
      <c r="W66" s="20">
        <f t="shared" si="29"/>
        <v>26.119402985074625</v>
      </c>
      <c r="Y66" s="10" t="s">
        <v>15</v>
      </c>
      <c r="Z66" s="18">
        <f t="shared" si="30"/>
        <v>100</v>
      </c>
      <c r="AA66" s="18">
        <f t="shared" si="30"/>
        <v>61.788617886178862</v>
      </c>
      <c r="AB66" s="18">
        <f t="shared" si="30"/>
        <v>20.325203252032519</v>
      </c>
      <c r="AC66" s="18">
        <f t="shared" si="30"/>
        <v>17.886178861788618</v>
      </c>
      <c r="AD66" s="18">
        <f t="shared" si="30"/>
        <v>94.308943089430898</v>
      </c>
      <c r="AE66" s="18">
        <f t="shared" si="30"/>
        <v>5.6910569105691051</v>
      </c>
      <c r="AF66" s="18">
        <f t="shared" si="30"/>
        <v>45.528455284552841</v>
      </c>
      <c r="AG66" s="18">
        <f t="shared" si="30"/>
        <v>10.569105691056912</v>
      </c>
      <c r="AH66" s="18">
        <f t="shared" si="30"/>
        <v>21.951219512195124</v>
      </c>
      <c r="AI66" s="20">
        <f t="shared" si="30"/>
        <v>21.951219512195124</v>
      </c>
      <c r="AK66" s="10" t="s">
        <v>15</v>
      </c>
      <c r="AL66" s="18">
        <f t="shared" si="31"/>
        <v>100</v>
      </c>
      <c r="AM66" s="18">
        <f t="shared" si="31"/>
        <v>59.504132231404959</v>
      </c>
      <c r="AN66" s="18">
        <f t="shared" si="31"/>
        <v>23.140495867768596</v>
      </c>
      <c r="AO66" s="18">
        <f t="shared" si="31"/>
        <v>17.355371900826448</v>
      </c>
      <c r="AP66" s="18">
        <f t="shared" si="31"/>
        <v>91.735537190082653</v>
      </c>
      <c r="AQ66" s="18">
        <f t="shared" si="31"/>
        <v>8.2644628099173563</v>
      </c>
      <c r="AR66" s="18">
        <f t="shared" si="31"/>
        <v>52.066115702479344</v>
      </c>
      <c r="AS66" s="18">
        <f t="shared" si="31"/>
        <v>8.2644628099173563</v>
      </c>
      <c r="AT66" s="18">
        <f t="shared" si="31"/>
        <v>23.140495867768596</v>
      </c>
      <c r="AU66" s="20">
        <f t="shared" si="31"/>
        <v>16.528925619834713</v>
      </c>
      <c r="AW66" s="10" t="s">
        <v>15</v>
      </c>
      <c r="AX66" s="18">
        <f t="shared" si="32"/>
        <v>100</v>
      </c>
      <c r="AY66" s="18">
        <f t="shared" si="32"/>
        <v>63.636363636363633</v>
      </c>
      <c r="AZ66" s="18">
        <f t="shared" si="32"/>
        <v>21.818181818181817</v>
      </c>
      <c r="BA66" s="18">
        <f t="shared" si="32"/>
        <v>14.545454545454545</v>
      </c>
      <c r="BB66" s="18">
        <f t="shared" si="32"/>
        <v>90.909090909090907</v>
      </c>
      <c r="BC66" s="18">
        <f t="shared" si="32"/>
        <v>9.0909090909090917</v>
      </c>
      <c r="BD66" s="18">
        <f t="shared" si="32"/>
        <v>47.272727272727273</v>
      </c>
      <c r="BE66" s="18">
        <f t="shared" si="32"/>
        <v>16.363636363636363</v>
      </c>
      <c r="BF66" s="18">
        <f t="shared" si="32"/>
        <v>18.181818181818183</v>
      </c>
      <c r="BG66" s="20">
        <f t="shared" si="32"/>
        <v>18.181818181818183</v>
      </c>
    </row>
    <row r="67" spans="1:59" ht="7.5" customHeight="1" x14ac:dyDescent="0.2"/>
    <row r="68" spans="1:59" ht="13.5" customHeight="1" x14ac:dyDescent="0.2"/>
    <row r="69" spans="1:59" ht="15" customHeight="1" x14ac:dyDescent="0.2"/>
    <row r="70" spans="1:59" s="40" customFormat="1" ht="30" customHeight="1" x14ac:dyDescent="0.2">
      <c r="A70" s="223" t="s">
        <v>755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M70" s="223" t="s">
        <v>608</v>
      </c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Y70" s="223" t="s">
        <v>604</v>
      </c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K70" s="223" t="s">
        <v>558</v>
      </c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W70" s="223" t="s">
        <v>557</v>
      </c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</row>
    <row r="71" spans="1:59" ht="15" customHeight="1" x14ac:dyDescent="0.2"/>
    <row r="72" spans="1:59" ht="15" customHeight="1" thickBot="1" x14ac:dyDescent="0.25">
      <c r="A72" s="1" t="s">
        <v>0</v>
      </c>
      <c r="B72" s="1"/>
      <c r="K72" s="3" t="s">
        <v>68</v>
      </c>
      <c r="M72" s="1" t="s">
        <v>0</v>
      </c>
      <c r="N72" s="1"/>
      <c r="W72" s="3" t="s">
        <v>68</v>
      </c>
      <c r="Y72" s="1" t="s">
        <v>0</v>
      </c>
      <c r="Z72" s="1"/>
      <c r="AI72" s="3" t="s">
        <v>68</v>
      </c>
      <c r="AK72" s="1" t="s">
        <v>0</v>
      </c>
      <c r="AL72" s="1"/>
      <c r="AU72" s="3" t="s">
        <v>68</v>
      </c>
      <c r="AW72" s="1" t="s">
        <v>0</v>
      </c>
      <c r="AX72" s="1"/>
      <c r="BG72" s="3" t="s">
        <v>68</v>
      </c>
    </row>
    <row r="73" spans="1:59" ht="22.5" customHeight="1" x14ac:dyDescent="0.2">
      <c r="A73" s="205" t="s">
        <v>38</v>
      </c>
      <c r="B73" s="207" t="s">
        <v>25</v>
      </c>
      <c r="C73" s="209" t="s">
        <v>16</v>
      </c>
      <c r="D73" s="210"/>
      <c r="E73" s="210"/>
      <c r="F73" s="209" t="s">
        <v>17</v>
      </c>
      <c r="G73" s="210"/>
      <c r="H73" s="209" t="s">
        <v>18</v>
      </c>
      <c r="I73" s="210"/>
      <c r="J73" s="210"/>
      <c r="K73" s="211"/>
      <c r="M73" s="205" t="s">
        <v>38</v>
      </c>
      <c r="N73" s="207" t="s">
        <v>25</v>
      </c>
      <c r="O73" s="209" t="s">
        <v>16</v>
      </c>
      <c r="P73" s="210"/>
      <c r="Q73" s="210"/>
      <c r="R73" s="209" t="s">
        <v>17</v>
      </c>
      <c r="S73" s="210"/>
      <c r="T73" s="209" t="s">
        <v>18</v>
      </c>
      <c r="U73" s="210"/>
      <c r="V73" s="210"/>
      <c r="W73" s="211"/>
      <c r="Y73" s="205" t="s">
        <v>38</v>
      </c>
      <c r="Z73" s="207" t="s">
        <v>25</v>
      </c>
      <c r="AA73" s="209" t="s">
        <v>16</v>
      </c>
      <c r="AB73" s="210"/>
      <c r="AC73" s="210"/>
      <c r="AD73" s="209" t="s">
        <v>17</v>
      </c>
      <c r="AE73" s="210"/>
      <c r="AF73" s="209" t="s">
        <v>18</v>
      </c>
      <c r="AG73" s="210"/>
      <c r="AH73" s="210"/>
      <c r="AI73" s="211"/>
      <c r="AK73" s="205" t="s">
        <v>38</v>
      </c>
      <c r="AL73" s="207" t="s">
        <v>25</v>
      </c>
      <c r="AM73" s="209" t="s">
        <v>16</v>
      </c>
      <c r="AN73" s="210"/>
      <c r="AO73" s="210"/>
      <c r="AP73" s="209" t="s">
        <v>17</v>
      </c>
      <c r="AQ73" s="210"/>
      <c r="AR73" s="209" t="s">
        <v>18</v>
      </c>
      <c r="AS73" s="210"/>
      <c r="AT73" s="210"/>
      <c r="AU73" s="211"/>
      <c r="AW73" s="205" t="s">
        <v>38</v>
      </c>
      <c r="AX73" s="207" t="s">
        <v>25</v>
      </c>
      <c r="AY73" s="209" t="s">
        <v>16</v>
      </c>
      <c r="AZ73" s="210"/>
      <c r="BA73" s="210"/>
      <c r="BB73" s="209" t="s">
        <v>17</v>
      </c>
      <c r="BC73" s="210"/>
      <c r="BD73" s="209" t="s">
        <v>18</v>
      </c>
      <c r="BE73" s="210"/>
      <c r="BF73" s="210"/>
      <c r="BG73" s="211"/>
    </row>
    <row r="74" spans="1:59" ht="37.5" customHeight="1" thickBot="1" x14ac:dyDescent="0.25">
      <c r="A74" s="206"/>
      <c r="B74" s="208"/>
      <c r="C74" s="46" t="s">
        <v>56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74</v>
      </c>
      <c r="I74" s="46" t="s">
        <v>318</v>
      </c>
      <c r="J74" s="46" t="s">
        <v>75</v>
      </c>
      <c r="K74" s="47" t="s">
        <v>22</v>
      </c>
      <c r="M74" s="206"/>
      <c r="N74" s="208"/>
      <c r="O74" s="46" t="s">
        <v>56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74</v>
      </c>
      <c r="U74" s="46" t="s">
        <v>318</v>
      </c>
      <c r="V74" s="46" t="s">
        <v>75</v>
      </c>
      <c r="W74" s="47" t="s">
        <v>22</v>
      </c>
      <c r="Y74" s="206"/>
      <c r="Z74" s="208"/>
      <c r="AA74" s="46" t="s">
        <v>56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74</v>
      </c>
      <c r="AG74" s="46" t="s">
        <v>318</v>
      </c>
      <c r="AH74" s="46" t="s">
        <v>75</v>
      </c>
      <c r="AI74" s="47" t="s">
        <v>22</v>
      </c>
      <c r="AK74" s="206"/>
      <c r="AL74" s="208"/>
      <c r="AM74" s="46" t="s">
        <v>56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74</v>
      </c>
      <c r="AS74" s="46" t="s">
        <v>318</v>
      </c>
      <c r="AT74" s="46" t="s">
        <v>75</v>
      </c>
      <c r="AU74" s="47" t="s">
        <v>22</v>
      </c>
      <c r="AW74" s="206"/>
      <c r="AX74" s="208"/>
      <c r="AY74" s="46" t="s">
        <v>56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74</v>
      </c>
      <c r="BE74" s="46" t="s">
        <v>318</v>
      </c>
      <c r="BF74" s="46" t="s">
        <v>75</v>
      </c>
      <c r="BG74" s="47" t="s">
        <v>22</v>
      </c>
    </row>
    <row r="75" spans="1:59" ht="15" customHeight="1" x14ac:dyDescent="0.2">
      <c r="A75" s="11" t="s">
        <v>1</v>
      </c>
      <c r="B75" s="52">
        <f>B6/B97*100</f>
        <v>51.355060034305325</v>
      </c>
      <c r="C75" s="52">
        <f t="shared" ref="C75:K75" si="46">C6/C97*100</f>
        <v>63.25385694249649</v>
      </c>
      <c r="D75" s="52">
        <f t="shared" si="46"/>
        <v>44.347826086956523</v>
      </c>
      <c r="E75" s="52">
        <f t="shared" si="46"/>
        <v>32.864674868189809</v>
      </c>
      <c r="F75" s="52">
        <f t="shared" si="46"/>
        <v>58.091106290672457</v>
      </c>
      <c r="G75" s="52">
        <f t="shared" si="46"/>
        <v>25.901639344262296</v>
      </c>
      <c r="H75" s="52">
        <f t="shared" si="46"/>
        <v>40.680272108843532</v>
      </c>
      <c r="I75" s="52">
        <f t="shared" si="46"/>
        <v>49.324324324324323</v>
      </c>
      <c r="J75" s="52">
        <f t="shared" si="46"/>
        <v>66.524520255863536</v>
      </c>
      <c r="K75" s="53">
        <f t="shared" si="46"/>
        <v>69.172932330827066</v>
      </c>
      <c r="M75" s="11" t="s">
        <v>1</v>
      </c>
      <c r="N75" s="52">
        <f>N6/N97*100</f>
        <v>50.123631225715293</v>
      </c>
      <c r="O75" s="52">
        <f t="shared" ref="O75:W75" si="47">O6/O97*100</f>
        <v>61.6580310880829</v>
      </c>
      <c r="P75" s="52">
        <f t="shared" si="47"/>
        <v>42.888402625820568</v>
      </c>
      <c r="Q75" s="52">
        <f t="shared" si="47"/>
        <v>34.275618374558306</v>
      </c>
      <c r="R75" s="52">
        <f t="shared" si="47"/>
        <v>56.680161943319838</v>
      </c>
      <c r="S75" s="52">
        <f t="shared" si="47"/>
        <v>26.151315789473685</v>
      </c>
      <c r="T75" s="52">
        <f t="shared" si="47"/>
        <v>39.11845730027548</v>
      </c>
      <c r="U75" s="52">
        <f t="shared" si="47"/>
        <v>46.153846153846153</v>
      </c>
      <c r="V75" s="52">
        <f t="shared" si="47"/>
        <v>68.663594470046093</v>
      </c>
      <c r="W75" s="53">
        <f t="shared" si="47"/>
        <v>68.241965973534974</v>
      </c>
      <c r="Y75" s="11" t="s">
        <v>1</v>
      </c>
      <c r="Z75" s="52">
        <f>Z6/Z97*100</f>
        <v>48.891352549889135</v>
      </c>
      <c r="AA75" s="52">
        <f t="shared" ref="AA75:AI75" si="48">AA6/AA97*100</f>
        <v>59.596774193548384</v>
      </c>
      <c r="AB75" s="52">
        <f t="shared" si="48"/>
        <v>42.146017699115049</v>
      </c>
      <c r="AC75" s="52">
        <f t="shared" si="48"/>
        <v>36.120996441281136</v>
      </c>
      <c r="AD75" s="52">
        <f t="shared" si="48"/>
        <v>55.48693586698338</v>
      </c>
      <c r="AE75" s="52">
        <f t="shared" si="48"/>
        <v>25.79034941763727</v>
      </c>
      <c r="AF75" s="52">
        <f t="shared" si="48"/>
        <v>38.591549295774648</v>
      </c>
      <c r="AG75" s="52">
        <f t="shared" si="48"/>
        <v>44.591029023746707</v>
      </c>
      <c r="AH75" s="52">
        <f t="shared" si="48"/>
        <v>66.033254156769601</v>
      </c>
      <c r="AI75" s="53">
        <f t="shared" si="48"/>
        <v>67.489711934156389</v>
      </c>
      <c r="AK75" s="11" t="s">
        <v>1</v>
      </c>
      <c r="AL75" s="52">
        <f>AL6/AL97*100</f>
        <v>48.594674556213022</v>
      </c>
      <c r="AM75" s="52">
        <f t="shared" ref="AM75:AU75" si="49">AM6/AM97*100</f>
        <v>57.295081967213115</v>
      </c>
      <c r="AN75" s="52">
        <f t="shared" si="49"/>
        <v>44.771241830065364</v>
      </c>
      <c r="AO75" s="52">
        <f t="shared" si="49"/>
        <v>36.042402826855124</v>
      </c>
      <c r="AP75" s="52">
        <f t="shared" si="49"/>
        <v>54.688243693479301</v>
      </c>
      <c r="AQ75" s="52">
        <f t="shared" si="49"/>
        <v>27.363184079601986</v>
      </c>
      <c r="AR75" s="52">
        <f t="shared" si="49"/>
        <v>40</v>
      </c>
      <c r="AS75" s="52">
        <f t="shared" si="49"/>
        <v>38.082191780821915</v>
      </c>
      <c r="AT75" s="52">
        <f t="shared" si="49"/>
        <v>67.25</v>
      </c>
      <c r="AU75" s="53">
        <f t="shared" si="49"/>
        <v>66.666666666666657</v>
      </c>
      <c r="AW75" s="11" t="s">
        <v>1</v>
      </c>
      <c r="AX75" s="52">
        <f>AX6/AX97*100</f>
        <v>44.835501147666413</v>
      </c>
      <c r="AY75" s="52">
        <f t="shared" ref="AY75:BG75" si="50">AY6/AY97*100</f>
        <v>53.084274543874891</v>
      </c>
      <c r="AZ75" s="52">
        <f t="shared" si="50"/>
        <v>41.311475409836071</v>
      </c>
      <c r="BA75" s="52">
        <f t="shared" si="50"/>
        <v>33.394160583941606</v>
      </c>
      <c r="BB75" s="52">
        <f t="shared" si="50"/>
        <v>50.811359026369175</v>
      </c>
      <c r="BC75" s="52">
        <f t="shared" si="50"/>
        <v>26.479750778816197</v>
      </c>
      <c r="BD75" s="52">
        <f t="shared" si="50"/>
        <v>36.376404494382022</v>
      </c>
      <c r="BE75" s="52">
        <f t="shared" si="50"/>
        <v>39.488636363636367</v>
      </c>
      <c r="BF75" s="52">
        <f t="shared" si="50"/>
        <v>58.883248730964468</v>
      </c>
      <c r="BG75" s="53">
        <f t="shared" si="50"/>
        <v>63.738738738738746</v>
      </c>
    </row>
    <row r="76" spans="1:59" ht="15" customHeight="1" x14ac:dyDescent="0.2">
      <c r="A76" s="7" t="s">
        <v>2</v>
      </c>
      <c r="B76" s="18">
        <f>B7/B98*100</f>
        <v>49.053030303030305</v>
      </c>
      <c r="C76" s="18">
        <f t="shared" ref="C76:K76" si="51">C7/C98*100</f>
        <v>59.661016949152547</v>
      </c>
      <c r="D76" s="18">
        <f t="shared" si="51"/>
        <v>38.405797101449274</v>
      </c>
      <c r="E76" s="18">
        <f t="shared" si="51"/>
        <v>31.578947368421051</v>
      </c>
      <c r="F76" s="18">
        <f t="shared" si="51"/>
        <v>56.499999999999993</v>
      </c>
      <c r="G76" s="18">
        <f t="shared" si="51"/>
        <v>25.78125</v>
      </c>
      <c r="H76" s="18">
        <f t="shared" si="51"/>
        <v>41.584158415841586</v>
      </c>
      <c r="I76" s="18">
        <f t="shared" si="51"/>
        <v>33.333333333333329</v>
      </c>
      <c r="J76" s="18">
        <f t="shared" si="51"/>
        <v>65.957446808510639</v>
      </c>
      <c r="K76" s="20">
        <f t="shared" si="51"/>
        <v>54.411764705882348</v>
      </c>
      <c r="M76" s="7" t="s">
        <v>2</v>
      </c>
      <c r="N76" s="18">
        <f>N7/N98*100</f>
        <v>51.509433962264154</v>
      </c>
      <c r="O76" s="18">
        <f t="shared" ref="O76:W76" si="52">O7/O98*100</f>
        <v>62.020905923344948</v>
      </c>
      <c r="P76" s="18">
        <f t="shared" si="52"/>
        <v>38.461538461538467</v>
      </c>
      <c r="Q76" s="18">
        <f t="shared" si="52"/>
        <v>40</v>
      </c>
      <c r="R76" s="18">
        <f t="shared" si="52"/>
        <v>58.883248730964468</v>
      </c>
      <c r="S76" s="18">
        <f t="shared" si="52"/>
        <v>30.147058823529409</v>
      </c>
      <c r="T76" s="18">
        <f t="shared" si="52"/>
        <v>43</v>
      </c>
      <c r="U76" s="18">
        <f t="shared" si="52"/>
        <v>31.724137931034484</v>
      </c>
      <c r="V76" s="18">
        <f t="shared" si="52"/>
        <v>70</v>
      </c>
      <c r="W76" s="20">
        <f t="shared" si="52"/>
        <v>59.310344827586206</v>
      </c>
      <c r="Y76" s="7" t="s">
        <v>2</v>
      </c>
      <c r="Z76" s="18">
        <f>Z7/Z98*100</f>
        <v>48.966942148760332</v>
      </c>
      <c r="AA76" s="18">
        <f t="shared" ref="AA76:AI76" si="53">AA7/AA98*100</f>
        <v>58.461538461538467</v>
      </c>
      <c r="AB76" s="18">
        <f t="shared" si="53"/>
        <v>39.0625</v>
      </c>
      <c r="AC76" s="18">
        <f t="shared" si="53"/>
        <v>36.458333333333329</v>
      </c>
      <c r="AD76" s="18">
        <f t="shared" si="53"/>
        <v>57.584269662921351</v>
      </c>
      <c r="AE76" s="18">
        <f t="shared" si="53"/>
        <v>25</v>
      </c>
      <c r="AF76" s="18">
        <f t="shared" si="53"/>
        <v>38.70967741935484</v>
      </c>
      <c r="AG76" s="18">
        <f t="shared" si="53"/>
        <v>31.617647058823529</v>
      </c>
      <c r="AH76" s="18">
        <f t="shared" si="53"/>
        <v>68.345323741007192</v>
      </c>
      <c r="AI76" s="20">
        <f t="shared" si="53"/>
        <v>54.310344827586206</v>
      </c>
      <c r="AK76" s="7" t="s">
        <v>2</v>
      </c>
      <c r="AL76" s="18">
        <f>AL7/AL98*100</f>
        <v>48.333333333333336</v>
      </c>
      <c r="AM76" s="18">
        <f t="shared" ref="AM76:AU76" si="54">AM7/AM98*100</f>
        <v>56.81818181818182</v>
      </c>
      <c r="AN76" s="18">
        <f t="shared" si="54"/>
        <v>38.333333333333336</v>
      </c>
      <c r="AO76" s="18">
        <f t="shared" si="54"/>
        <v>37.5</v>
      </c>
      <c r="AP76" s="18">
        <f t="shared" si="54"/>
        <v>56.056338028169016</v>
      </c>
      <c r="AQ76" s="18">
        <f t="shared" si="54"/>
        <v>26.400000000000002</v>
      </c>
      <c r="AR76" s="18">
        <f t="shared" si="54"/>
        <v>42.574257425742573</v>
      </c>
      <c r="AS76" s="18">
        <f t="shared" si="54"/>
        <v>30.534351145038169</v>
      </c>
      <c r="AT76" s="18">
        <f t="shared" si="54"/>
        <v>68.503937007874015</v>
      </c>
      <c r="AU76" s="20">
        <f t="shared" si="54"/>
        <v>51.239669421487598</v>
      </c>
      <c r="AW76" s="7" t="s">
        <v>2</v>
      </c>
      <c r="AX76" s="18">
        <f>AX7/AX98*100</f>
        <v>43.296703296703299</v>
      </c>
      <c r="AY76" s="18">
        <f t="shared" ref="AY76:BG76" si="55">AY7/AY98*100</f>
        <v>51.072961373390555</v>
      </c>
      <c r="AZ76" s="18">
        <f t="shared" si="55"/>
        <v>37.984496124031011</v>
      </c>
      <c r="BA76" s="18">
        <f t="shared" si="55"/>
        <v>31.182795698924732</v>
      </c>
      <c r="BB76" s="18">
        <f t="shared" si="55"/>
        <v>51.242236024844722</v>
      </c>
      <c r="BC76" s="18">
        <f t="shared" si="55"/>
        <v>24.060150375939848</v>
      </c>
      <c r="BD76" s="18">
        <f t="shared" si="55"/>
        <v>38.775510204081634</v>
      </c>
      <c r="BE76" s="18">
        <f t="shared" si="55"/>
        <v>29.921259842519689</v>
      </c>
      <c r="BF76" s="18">
        <f t="shared" si="55"/>
        <v>57.480314960629919</v>
      </c>
      <c r="BG76" s="20">
        <f t="shared" si="55"/>
        <v>46.601941747572816</v>
      </c>
    </row>
    <row r="77" spans="1:59" ht="15" customHeight="1" x14ac:dyDescent="0.2">
      <c r="A77" s="10" t="s">
        <v>3</v>
      </c>
      <c r="B77" s="18">
        <f t="shared" ref="B77:K77" si="56">B8/B99*100</f>
        <v>56.810631229235874</v>
      </c>
      <c r="C77" s="18">
        <f t="shared" si="56"/>
        <v>71.51898734177216</v>
      </c>
      <c r="D77" s="18">
        <f t="shared" si="56"/>
        <v>46.666666666666664</v>
      </c>
      <c r="E77" s="18">
        <f t="shared" si="56"/>
        <v>30.188679245283019</v>
      </c>
      <c r="F77" s="18">
        <f t="shared" si="56"/>
        <v>66.38297872340425</v>
      </c>
      <c r="G77" s="18">
        <f t="shared" si="56"/>
        <v>22.727272727272727</v>
      </c>
      <c r="H77" s="18">
        <f t="shared" si="56"/>
        <v>45</v>
      </c>
      <c r="I77" s="18">
        <f t="shared" si="56"/>
        <v>69.565217391304344</v>
      </c>
      <c r="J77" s="18">
        <f t="shared" si="56"/>
        <v>68.888888888888886</v>
      </c>
      <c r="K77" s="20">
        <f t="shared" si="56"/>
        <v>81.132075471698116</v>
      </c>
      <c r="M77" s="10" t="s">
        <v>3</v>
      </c>
      <c r="N77" s="18">
        <f t="shared" ref="N77:W77" si="57">N8/N99*100</f>
        <v>50</v>
      </c>
      <c r="O77" s="18">
        <f t="shared" si="57"/>
        <v>62.913907284768214</v>
      </c>
      <c r="P77" s="18">
        <f t="shared" si="57"/>
        <v>38.372093023255815</v>
      </c>
      <c r="Q77" s="18">
        <f t="shared" si="57"/>
        <v>32.075471698113205</v>
      </c>
      <c r="R77" s="18">
        <f t="shared" si="57"/>
        <v>58.035714285714292</v>
      </c>
      <c r="S77" s="18">
        <f t="shared" si="57"/>
        <v>22.727272727272727</v>
      </c>
      <c r="T77" s="18">
        <f t="shared" si="57"/>
        <v>40.782122905027933</v>
      </c>
      <c r="U77" s="18">
        <f t="shared" si="57"/>
        <v>61.111111111111114</v>
      </c>
      <c r="V77" s="18">
        <f t="shared" si="57"/>
        <v>56.756756756756758</v>
      </c>
      <c r="W77" s="20">
        <f t="shared" si="57"/>
        <v>71.428571428571431</v>
      </c>
      <c r="Y77" s="10" t="s">
        <v>3</v>
      </c>
      <c r="Z77" s="18">
        <f t="shared" ref="Z77:AI77" si="58">Z8/Z99*100</f>
        <v>49.824561403508774</v>
      </c>
      <c r="AA77" s="18">
        <f t="shared" si="58"/>
        <v>60.283687943262407</v>
      </c>
      <c r="AB77" s="18">
        <f t="shared" si="58"/>
        <v>41.935483870967744</v>
      </c>
      <c r="AC77" s="18">
        <f t="shared" si="58"/>
        <v>35.294117647058826</v>
      </c>
      <c r="AD77" s="18">
        <f t="shared" si="58"/>
        <v>57.990867579908681</v>
      </c>
      <c r="AE77" s="18">
        <f t="shared" si="58"/>
        <v>22.727272727272727</v>
      </c>
      <c r="AF77" s="18">
        <f t="shared" si="58"/>
        <v>41.142857142857139</v>
      </c>
      <c r="AG77" s="18">
        <f t="shared" si="58"/>
        <v>43.75</v>
      </c>
      <c r="AH77" s="18">
        <f t="shared" si="58"/>
        <v>55.000000000000007</v>
      </c>
      <c r="AI77" s="20">
        <f t="shared" si="58"/>
        <v>75.925925925925924</v>
      </c>
      <c r="AK77" s="10" t="s">
        <v>3</v>
      </c>
      <c r="AL77" s="18">
        <f t="shared" ref="AL77:AU77" si="59">AL8/AL99*100</f>
        <v>48.188405797101446</v>
      </c>
      <c r="AM77" s="18">
        <f t="shared" si="59"/>
        <v>58.088235294117652</v>
      </c>
      <c r="AN77" s="18">
        <f t="shared" si="59"/>
        <v>40.697674418604649</v>
      </c>
      <c r="AO77" s="18">
        <f t="shared" si="59"/>
        <v>35.185185185185183</v>
      </c>
      <c r="AP77" s="18">
        <f t="shared" si="59"/>
        <v>55.45023696682464</v>
      </c>
      <c r="AQ77" s="18">
        <f t="shared" si="59"/>
        <v>24.615384615384617</v>
      </c>
      <c r="AR77" s="18">
        <f t="shared" si="59"/>
        <v>37.288135593220339</v>
      </c>
      <c r="AS77" s="18">
        <f t="shared" si="59"/>
        <v>41.666666666666671</v>
      </c>
      <c r="AT77" s="18">
        <f t="shared" si="59"/>
        <v>59.45945945945946</v>
      </c>
      <c r="AU77" s="20">
        <f t="shared" si="59"/>
        <v>80</v>
      </c>
      <c r="AW77" s="10" t="s">
        <v>3</v>
      </c>
      <c r="AX77" s="18">
        <f t="shared" ref="AX77:BG77" si="60">AX8/AX99*100</f>
        <v>45.220588235294116</v>
      </c>
      <c r="AY77" s="18">
        <f t="shared" si="60"/>
        <v>52.800000000000004</v>
      </c>
      <c r="AZ77" s="18">
        <f t="shared" si="60"/>
        <v>40.86021505376344</v>
      </c>
      <c r="BA77" s="18">
        <f t="shared" si="60"/>
        <v>35.185185185185183</v>
      </c>
      <c r="BB77" s="18">
        <f t="shared" si="60"/>
        <v>52.261306532663319</v>
      </c>
      <c r="BC77" s="18">
        <f t="shared" si="60"/>
        <v>26.027397260273972</v>
      </c>
      <c r="BD77" s="18">
        <f t="shared" si="60"/>
        <v>37.209302325581397</v>
      </c>
      <c r="BE77" s="18">
        <f t="shared" si="60"/>
        <v>37.5</v>
      </c>
      <c r="BF77" s="18">
        <f t="shared" si="60"/>
        <v>51.515151515151516</v>
      </c>
      <c r="BG77" s="20">
        <f t="shared" si="60"/>
        <v>70.588235294117652</v>
      </c>
    </row>
    <row r="78" spans="1:59" ht="15" customHeight="1" x14ac:dyDescent="0.2">
      <c r="A78" s="10" t="s">
        <v>4</v>
      </c>
      <c r="B78" s="18">
        <f t="shared" ref="B78:K78" si="61">B9/B100*100</f>
        <v>50.847457627118644</v>
      </c>
      <c r="C78" s="18">
        <f t="shared" si="61"/>
        <v>58.82352941176471</v>
      </c>
      <c r="D78" s="18">
        <f t="shared" si="61"/>
        <v>44.736842105263158</v>
      </c>
      <c r="E78" s="18">
        <f t="shared" si="61"/>
        <v>44.827586206896555</v>
      </c>
      <c r="F78" s="18">
        <f t="shared" si="61"/>
        <v>54.444444444444443</v>
      </c>
      <c r="G78" s="18">
        <f t="shared" si="61"/>
        <v>39.285714285714285</v>
      </c>
      <c r="H78" s="18">
        <f t="shared" si="61"/>
        <v>44.444444444444443</v>
      </c>
      <c r="I78" s="18">
        <f t="shared" si="61"/>
        <v>50</v>
      </c>
      <c r="J78" s="18">
        <f t="shared" si="61"/>
        <v>42.857142857142854</v>
      </c>
      <c r="K78" s="20">
        <f t="shared" si="61"/>
        <v>80</v>
      </c>
      <c r="M78" s="10" t="s">
        <v>4</v>
      </c>
      <c r="N78" s="18">
        <f t="shared" ref="N78:W78" si="62">N9/N100*100</f>
        <v>50.427350427350426</v>
      </c>
      <c r="O78" s="18">
        <f t="shared" si="62"/>
        <v>58.695652173913047</v>
      </c>
      <c r="P78" s="18">
        <f t="shared" si="62"/>
        <v>46.511627906976742</v>
      </c>
      <c r="Q78" s="18">
        <f t="shared" si="62"/>
        <v>42.857142857142854</v>
      </c>
      <c r="R78" s="18">
        <f t="shared" si="62"/>
        <v>55.68181818181818</v>
      </c>
      <c r="S78" s="18">
        <f t="shared" si="62"/>
        <v>34.482758620689658</v>
      </c>
      <c r="T78" s="18">
        <f t="shared" si="62"/>
        <v>40.845070422535215</v>
      </c>
      <c r="U78" s="18">
        <f t="shared" si="62"/>
        <v>50</v>
      </c>
      <c r="V78" s="18">
        <f t="shared" si="62"/>
        <v>36.363636363636367</v>
      </c>
      <c r="W78" s="20">
        <f t="shared" si="62"/>
        <v>86.956521739130437</v>
      </c>
      <c r="Y78" s="10" t="s">
        <v>4</v>
      </c>
      <c r="Z78" s="18">
        <f t="shared" ref="Z78:AI78" si="63">Z9/Z100*100</f>
        <v>45.378151260504204</v>
      </c>
      <c r="AA78" s="18">
        <f t="shared" si="63"/>
        <v>53.488372093023251</v>
      </c>
      <c r="AB78" s="18">
        <f t="shared" si="63"/>
        <v>37.209302325581397</v>
      </c>
      <c r="AC78" s="18">
        <f t="shared" si="63"/>
        <v>45.454545454545453</v>
      </c>
      <c r="AD78" s="18">
        <f t="shared" si="63"/>
        <v>48.314606741573037</v>
      </c>
      <c r="AE78" s="18">
        <f t="shared" si="63"/>
        <v>36.666666666666664</v>
      </c>
      <c r="AF78" s="18">
        <f t="shared" si="63"/>
        <v>35.61643835616438</v>
      </c>
      <c r="AG78" s="18">
        <f t="shared" si="63"/>
        <v>40</v>
      </c>
      <c r="AH78" s="18">
        <f t="shared" si="63"/>
        <v>40</v>
      </c>
      <c r="AI78" s="20">
        <f t="shared" si="63"/>
        <v>85.714285714285708</v>
      </c>
      <c r="AK78" s="10" t="s">
        <v>4</v>
      </c>
      <c r="AL78" s="18">
        <f t="shared" ref="AL78:AU78" si="64">AL9/AL100*100</f>
        <v>49.152542372881356</v>
      </c>
      <c r="AM78" s="18">
        <f t="shared" si="64"/>
        <v>59.523809523809526</v>
      </c>
      <c r="AN78" s="18">
        <f t="shared" si="64"/>
        <v>41.860465116279073</v>
      </c>
      <c r="AO78" s="18">
        <f t="shared" si="64"/>
        <v>45.454545454545453</v>
      </c>
      <c r="AP78" s="18">
        <f t="shared" si="64"/>
        <v>55.172413793103445</v>
      </c>
      <c r="AQ78" s="18">
        <f t="shared" si="64"/>
        <v>32.258064516129032</v>
      </c>
      <c r="AR78" s="18">
        <f t="shared" si="64"/>
        <v>41.333333333333336</v>
      </c>
      <c r="AS78" s="18">
        <f t="shared" si="64"/>
        <v>38.461538461538467</v>
      </c>
      <c r="AT78" s="18">
        <f t="shared" si="64"/>
        <v>55.555555555555557</v>
      </c>
      <c r="AU78" s="20">
        <f t="shared" si="64"/>
        <v>80.952380952380949</v>
      </c>
      <c r="AW78" s="10" t="s">
        <v>4</v>
      </c>
      <c r="AX78" s="18">
        <f t="shared" ref="AX78:BG78" si="65">AX9/AX100*100</f>
        <v>48.695652173913047</v>
      </c>
      <c r="AY78" s="18">
        <f t="shared" si="65"/>
        <v>59.090909090909093</v>
      </c>
      <c r="AZ78" s="18">
        <f t="shared" si="65"/>
        <v>41.463414634146339</v>
      </c>
      <c r="BA78" s="18">
        <f t="shared" si="65"/>
        <v>43.333333333333336</v>
      </c>
      <c r="BB78" s="18">
        <f t="shared" si="65"/>
        <v>54.216867469879517</v>
      </c>
      <c r="BC78" s="18">
        <f t="shared" si="65"/>
        <v>34.375</v>
      </c>
      <c r="BD78" s="18">
        <f t="shared" si="65"/>
        <v>40.506329113924053</v>
      </c>
      <c r="BE78" s="18">
        <f t="shared" si="65"/>
        <v>40</v>
      </c>
      <c r="BF78" s="18">
        <f t="shared" si="65"/>
        <v>62.5</v>
      </c>
      <c r="BG78" s="20">
        <f t="shared" si="65"/>
        <v>83.333333333333343</v>
      </c>
    </row>
    <row r="79" spans="1:59" ht="15" customHeight="1" x14ac:dyDescent="0.2">
      <c r="A79" s="10" t="s">
        <v>5</v>
      </c>
      <c r="B79" s="18">
        <f t="shared" ref="B79:K79" si="66">B10/B101*100</f>
        <v>51.968503937007867</v>
      </c>
      <c r="C79" s="18">
        <f t="shared" si="66"/>
        <v>60.344827586206897</v>
      </c>
      <c r="D79" s="18">
        <f t="shared" si="66"/>
        <v>57.142857142857139</v>
      </c>
      <c r="E79" s="18">
        <f t="shared" si="66"/>
        <v>25.925925925925924</v>
      </c>
      <c r="F79" s="18">
        <f t="shared" si="66"/>
        <v>63.333333333333329</v>
      </c>
      <c r="G79" s="18">
        <f t="shared" si="66"/>
        <v>24.324324324324326</v>
      </c>
      <c r="H79" s="18">
        <f t="shared" si="66"/>
        <v>45.454545454545453</v>
      </c>
      <c r="I79" s="18">
        <f t="shared" si="66"/>
        <v>58.333333333333336</v>
      </c>
      <c r="J79" s="18">
        <f t="shared" si="66"/>
        <v>55.555555555555557</v>
      </c>
      <c r="K79" s="20">
        <f t="shared" si="66"/>
        <v>70</v>
      </c>
      <c r="M79" s="10" t="s">
        <v>5</v>
      </c>
      <c r="N79" s="18">
        <f t="shared" ref="N79:W79" si="67">N10/N101*100</f>
        <v>52.586206896551722</v>
      </c>
      <c r="O79" s="18">
        <f t="shared" si="67"/>
        <v>67.307692307692307</v>
      </c>
      <c r="P79" s="18">
        <f t="shared" si="67"/>
        <v>56.756756756756758</v>
      </c>
      <c r="Q79" s="18">
        <f t="shared" si="67"/>
        <v>18.518518518518519</v>
      </c>
      <c r="R79" s="18">
        <f t="shared" si="67"/>
        <v>63.414634146341463</v>
      </c>
      <c r="S79" s="18">
        <f t="shared" si="67"/>
        <v>26.47058823529412</v>
      </c>
      <c r="T79" s="18">
        <f t="shared" si="67"/>
        <v>42.622950819672127</v>
      </c>
      <c r="U79" s="18">
        <f t="shared" si="67"/>
        <v>57.142857142857139</v>
      </c>
      <c r="V79" s="18">
        <f t="shared" si="67"/>
        <v>68</v>
      </c>
      <c r="W79" s="20">
        <f t="shared" si="67"/>
        <v>66.666666666666657</v>
      </c>
      <c r="Y79" s="10" t="s">
        <v>5</v>
      </c>
      <c r="Z79" s="18">
        <f t="shared" ref="Z79:AI79" si="68">Z10/Z101*100</f>
        <v>50</v>
      </c>
      <c r="AA79" s="18">
        <f t="shared" si="68"/>
        <v>62</v>
      </c>
      <c r="AB79" s="18">
        <f t="shared" si="68"/>
        <v>52.777777777777779</v>
      </c>
      <c r="AC79" s="18">
        <f t="shared" si="68"/>
        <v>20.833333333333336</v>
      </c>
      <c r="AD79" s="18">
        <f t="shared" si="68"/>
        <v>61.333333333333329</v>
      </c>
      <c r="AE79" s="18">
        <f t="shared" si="68"/>
        <v>25.714285714285712</v>
      </c>
      <c r="AF79" s="18">
        <f t="shared" si="68"/>
        <v>46.774193548387096</v>
      </c>
      <c r="AG79" s="18">
        <f t="shared" si="68"/>
        <v>44.444444444444443</v>
      </c>
      <c r="AH79" s="18">
        <f t="shared" si="68"/>
        <v>57.142857142857139</v>
      </c>
      <c r="AI79" s="20">
        <f t="shared" si="68"/>
        <v>66.666666666666657</v>
      </c>
      <c r="AK79" s="10" t="s">
        <v>5</v>
      </c>
      <c r="AL79" s="18">
        <f t="shared" ref="AL79:AU79" si="69">AL10/AL101*100</f>
        <v>49.152542372881356</v>
      </c>
      <c r="AM79" s="18">
        <f t="shared" si="69"/>
        <v>50</v>
      </c>
      <c r="AN79" s="18">
        <f t="shared" si="69"/>
        <v>57.142857142857139</v>
      </c>
      <c r="AO79" s="18">
        <f t="shared" si="69"/>
        <v>34.615384615384613</v>
      </c>
      <c r="AP79" s="18">
        <f t="shared" si="69"/>
        <v>58.666666666666664</v>
      </c>
      <c r="AQ79" s="18">
        <f t="shared" si="69"/>
        <v>32.558139534883722</v>
      </c>
      <c r="AR79" s="18">
        <f t="shared" si="69"/>
        <v>52.173913043478258</v>
      </c>
      <c r="AS79" s="18">
        <f t="shared" si="69"/>
        <v>47.826086956521742</v>
      </c>
      <c r="AT79" s="18">
        <f t="shared" si="69"/>
        <v>46.666666666666664</v>
      </c>
      <c r="AU79" s="20">
        <f t="shared" si="69"/>
        <v>36.363636363636367</v>
      </c>
      <c r="AW79" s="10" t="s">
        <v>5</v>
      </c>
      <c r="AX79" s="18">
        <f t="shared" ref="AX79:BG79" si="70">AX10/AX101*100</f>
        <v>48.245614035087719</v>
      </c>
      <c r="AY79" s="18">
        <f t="shared" si="70"/>
        <v>46.808510638297875</v>
      </c>
      <c r="AZ79" s="18">
        <f t="shared" si="70"/>
        <v>53.488372093023251</v>
      </c>
      <c r="BA79" s="18">
        <f t="shared" si="70"/>
        <v>41.666666666666671</v>
      </c>
      <c r="BB79" s="18">
        <f t="shared" si="70"/>
        <v>56.164383561643838</v>
      </c>
      <c r="BC79" s="18">
        <f t="shared" si="70"/>
        <v>34.146341463414636</v>
      </c>
      <c r="BD79" s="18">
        <f t="shared" si="70"/>
        <v>47.619047619047613</v>
      </c>
      <c r="BE79" s="18">
        <f t="shared" si="70"/>
        <v>56.000000000000007</v>
      </c>
      <c r="BF79" s="18">
        <f t="shared" si="70"/>
        <v>42.857142857142854</v>
      </c>
      <c r="BG79" s="20">
        <f t="shared" si="70"/>
        <v>41.666666666666671</v>
      </c>
    </row>
    <row r="80" spans="1:59" ht="15" customHeight="1" x14ac:dyDescent="0.2">
      <c r="A80" s="10" t="s">
        <v>6</v>
      </c>
      <c r="B80" s="18">
        <f t="shared" ref="B80:K80" si="71">B11/B102*100</f>
        <v>60.714285714285708</v>
      </c>
      <c r="C80" s="18">
        <f t="shared" si="71"/>
        <v>85.714285714285708</v>
      </c>
      <c r="D80" s="18">
        <f t="shared" si="71"/>
        <v>66.666666666666657</v>
      </c>
      <c r="E80" s="18">
        <f t="shared" si="71"/>
        <v>16.666666666666664</v>
      </c>
      <c r="F80" s="18">
        <f t="shared" si="71"/>
        <v>63.157894736842103</v>
      </c>
      <c r="G80" s="18">
        <f t="shared" si="71"/>
        <v>55.555555555555557</v>
      </c>
      <c r="H80" s="18">
        <f t="shared" si="71"/>
        <v>52.941176470588239</v>
      </c>
      <c r="I80" s="18" t="e">
        <f t="shared" si="71"/>
        <v>#VALUE!</v>
      </c>
      <c r="J80" s="18">
        <f t="shared" si="71"/>
        <v>100</v>
      </c>
      <c r="K80" s="20">
        <f t="shared" si="71"/>
        <v>70</v>
      </c>
      <c r="M80" s="10" t="s">
        <v>6</v>
      </c>
      <c r="N80" s="18">
        <f t="shared" ref="N80:W80" si="72">N11/N102*100</f>
        <v>48</v>
      </c>
      <c r="O80" s="18">
        <f t="shared" si="72"/>
        <v>42.857142857142854</v>
      </c>
      <c r="P80" s="18">
        <f t="shared" si="72"/>
        <v>66.666666666666657</v>
      </c>
      <c r="Q80" s="18">
        <f t="shared" si="72"/>
        <v>16.666666666666664</v>
      </c>
      <c r="R80" s="18">
        <f t="shared" si="72"/>
        <v>47.058823529411761</v>
      </c>
      <c r="S80" s="18">
        <f t="shared" si="72"/>
        <v>50</v>
      </c>
      <c r="T80" s="18">
        <f t="shared" si="72"/>
        <v>43.75</v>
      </c>
      <c r="U80" s="18" t="e">
        <f t="shared" si="72"/>
        <v>#VALUE!</v>
      </c>
      <c r="V80" s="18">
        <f t="shared" si="72"/>
        <v>100</v>
      </c>
      <c r="W80" s="20">
        <f t="shared" si="72"/>
        <v>57.142857142857139</v>
      </c>
      <c r="Y80" s="10" t="s">
        <v>6</v>
      </c>
      <c r="Z80" s="18">
        <f t="shared" ref="Z80:AI80" si="73">Z11/Z102*100</f>
        <v>37.5</v>
      </c>
      <c r="AA80" s="18">
        <f t="shared" si="73"/>
        <v>33.333333333333329</v>
      </c>
      <c r="AB80" s="18">
        <f t="shared" si="73"/>
        <v>50</v>
      </c>
      <c r="AC80" s="18">
        <f t="shared" si="73"/>
        <v>16.666666666666664</v>
      </c>
      <c r="AD80" s="18">
        <f t="shared" si="73"/>
        <v>31.25</v>
      </c>
      <c r="AE80" s="18">
        <f t="shared" si="73"/>
        <v>50</v>
      </c>
      <c r="AF80" s="18">
        <f t="shared" si="73"/>
        <v>37.5</v>
      </c>
      <c r="AG80" s="18" t="e">
        <f t="shared" si="73"/>
        <v>#VALUE!</v>
      </c>
      <c r="AH80" s="18" t="e">
        <f t="shared" si="73"/>
        <v>#VALUE!</v>
      </c>
      <c r="AI80" s="20">
        <f t="shared" si="73"/>
        <v>42.857142857142854</v>
      </c>
      <c r="AK80" s="10" t="s">
        <v>6</v>
      </c>
      <c r="AL80" s="18">
        <f t="shared" ref="AL80:AU80" si="74">AL11/AL102*100</f>
        <v>52</v>
      </c>
      <c r="AM80" s="18">
        <f t="shared" si="74"/>
        <v>62.5</v>
      </c>
      <c r="AN80" s="18">
        <f t="shared" si="74"/>
        <v>58.333333333333336</v>
      </c>
      <c r="AO80" s="18">
        <f t="shared" si="74"/>
        <v>20</v>
      </c>
      <c r="AP80" s="18">
        <f t="shared" si="74"/>
        <v>50</v>
      </c>
      <c r="AQ80" s="18">
        <f t="shared" si="74"/>
        <v>57.142857142857139</v>
      </c>
      <c r="AR80" s="18">
        <f t="shared" si="74"/>
        <v>40</v>
      </c>
      <c r="AS80" s="18">
        <f t="shared" si="74"/>
        <v>50</v>
      </c>
      <c r="AT80" s="18">
        <f t="shared" si="74"/>
        <v>100</v>
      </c>
      <c r="AU80" s="20">
        <f t="shared" si="74"/>
        <v>71.428571428571431</v>
      </c>
      <c r="AW80" s="10" t="s">
        <v>6</v>
      </c>
      <c r="AX80" s="18">
        <f t="shared" ref="AX80:BG80" si="75">AX11/AX102*100</f>
        <v>50</v>
      </c>
      <c r="AY80" s="18">
        <f t="shared" si="75"/>
        <v>63.636363636363633</v>
      </c>
      <c r="AZ80" s="18">
        <f t="shared" si="75"/>
        <v>40</v>
      </c>
      <c r="BA80" s="18">
        <f t="shared" si="75"/>
        <v>40</v>
      </c>
      <c r="BB80" s="18">
        <f t="shared" si="75"/>
        <v>55.000000000000007</v>
      </c>
      <c r="BC80" s="18">
        <f t="shared" si="75"/>
        <v>33.333333333333329</v>
      </c>
      <c r="BD80" s="18">
        <f t="shared" si="75"/>
        <v>41.17647058823529</v>
      </c>
      <c r="BE80" s="18">
        <f t="shared" si="75"/>
        <v>50</v>
      </c>
      <c r="BF80" s="18">
        <f t="shared" si="75"/>
        <v>100</v>
      </c>
      <c r="BG80" s="20">
        <f t="shared" si="75"/>
        <v>66.666666666666657</v>
      </c>
    </row>
    <row r="81" spans="1:59" ht="15" customHeight="1" x14ac:dyDescent="0.2">
      <c r="A81" s="10" t="s">
        <v>7</v>
      </c>
      <c r="B81" s="18">
        <f t="shared" ref="B81:K81" si="76">B12/B103*100</f>
        <v>53.46534653465347</v>
      </c>
      <c r="C81" s="18">
        <f t="shared" si="76"/>
        <v>65.909090909090907</v>
      </c>
      <c r="D81" s="18">
        <f t="shared" si="76"/>
        <v>51.428571428571423</v>
      </c>
      <c r="E81" s="18">
        <f t="shared" si="76"/>
        <v>31.818181818181817</v>
      </c>
      <c r="F81" s="18">
        <f t="shared" si="76"/>
        <v>63.013698630136986</v>
      </c>
      <c r="G81" s="18">
        <f t="shared" si="76"/>
        <v>28.571428571428569</v>
      </c>
      <c r="H81" s="18">
        <f t="shared" si="76"/>
        <v>38.70967741935484</v>
      </c>
      <c r="I81" s="18">
        <f t="shared" si="76"/>
        <v>60</v>
      </c>
      <c r="J81" s="18">
        <f t="shared" si="76"/>
        <v>100</v>
      </c>
      <c r="K81" s="20">
        <f t="shared" si="76"/>
        <v>77.272727272727266</v>
      </c>
      <c r="M81" s="10" t="s">
        <v>7</v>
      </c>
      <c r="N81" s="18">
        <f t="shared" ref="N81:W81" si="77">N12/N103*100</f>
        <v>51.923076923076927</v>
      </c>
      <c r="O81" s="18">
        <f t="shared" si="77"/>
        <v>64.285714285714292</v>
      </c>
      <c r="P81" s="18">
        <f t="shared" si="77"/>
        <v>48.648648648648653</v>
      </c>
      <c r="Q81" s="18">
        <f t="shared" si="77"/>
        <v>36</v>
      </c>
      <c r="R81" s="18">
        <f t="shared" si="77"/>
        <v>60.526315789473685</v>
      </c>
      <c r="S81" s="18">
        <f t="shared" si="77"/>
        <v>28.571428571428569</v>
      </c>
      <c r="T81" s="18">
        <f t="shared" si="77"/>
        <v>37.096774193548384</v>
      </c>
      <c r="U81" s="18">
        <f t="shared" si="77"/>
        <v>70</v>
      </c>
      <c r="V81" s="18">
        <f t="shared" si="77"/>
        <v>83.333333333333343</v>
      </c>
      <c r="W81" s="20">
        <f t="shared" si="77"/>
        <v>73.076923076923066</v>
      </c>
      <c r="Y81" s="10" t="s">
        <v>7</v>
      </c>
      <c r="Z81" s="18">
        <f t="shared" ref="Z81:AI81" si="78">Z12/Z103*100</f>
        <v>49.019607843137251</v>
      </c>
      <c r="AA81" s="18">
        <f t="shared" si="78"/>
        <v>61.53846153846154</v>
      </c>
      <c r="AB81" s="18">
        <f t="shared" si="78"/>
        <v>41.463414634146339</v>
      </c>
      <c r="AC81" s="18">
        <f t="shared" si="78"/>
        <v>40.909090909090914</v>
      </c>
      <c r="AD81" s="18">
        <f t="shared" si="78"/>
        <v>54.54545454545454</v>
      </c>
      <c r="AE81" s="18">
        <f t="shared" si="78"/>
        <v>32</v>
      </c>
      <c r="AF81" s="18">
        <f t="shared" si="78"/>
        <v>33.87096774193548</v>
      </c>
      <c r="AG81" s="18">
        <f t="shared" si="78"/>
        <v>50</v>
      </c>
      <c r="AH81" s="18">
        <f t="shared" si="78"/>
        <v>75</v>
      </c>
      <c r="AI81" s="20">
        <f t="shared" si="78"/>
        <v>78.571428571428569</v>
      </c>
      <c r="AK81" s="10" t="s">
        <v>7</v>
      </c>
      <c r="AL81" s="18">
        <f t="shared" ref="AL81:AU81" si="79">AL12/AL103*100</f>
        <v>44.642857142857146</v>
      </c>
      <c r="AM81" s="18">
        <f t="shared" si="79"/>
        <v>46.666666666666664</v>
      </c>
      <c r="AN81" s="18">
        <f t="shared" si="79"/>
        <v>47.727272727272727</v>
      </c>
      <c r="AO81" s="18">
        <f t="shared" si="79"/>
        <v>34.782608695652172</v>
      </c>
      <c r="AP81" s="18">
        <f t="shared" si="79"/>
        <v>48.275862068965516</v>
      </c>
      <c r="AQ81" s="18">
        <f t="shared" si="79"/>
        <v>32</v>
      </c>
      <c r="AR81" s="18">
        <f t="shared" si="79"/>
        <v>32.857142857142854</v>
      </c>
      <c r="AS81" s="18">
        <f t="shared" si="79"/>
        <v>16.666666666666664</v>
      </c>
      <c r="AT81" s="18">
        <f t="shared" si="79"/>
        <v>66.666666666666657</v>
      </c>
      <c r="AU81" s="20">
        <f t="shared" si="79"/>
        <v>73.333333333333329</v>
      </c>
      <c r="AW81" s="10" t="s">
        <v>7</v>
      </c>
      <c r="AX81" s="18">
        <f t="shared" ref="AX81:BG81" si="80">AX12/AX103*100</f>
        <v>44.444444444444443</v>
      </c>
      <c r="AY81" s="18">
        <f t="shared" si="80"/>
        <v>47.727272727272727</v>
      </c>
      <c r="AZ81" s="18">
        <f t="shared" si="80"/>
        <v>45.238095238095241</v>
      </c>
      <c r="BA81" s="18">
        <f t="shared" si="80"/>
        <v>36.363636363636367</v>
      </c>
      <c r="BB81" s="18">
        <f t="shared" si="80"/>
        <v>50</v>
      </c>
      <c r="BC81" s="18">
        <f t="shared" si="80"/>
        <v>28.571428571428569</v>
      </c>
      <c r="BD81" s="18">
        <f t="shared" si="80"/>
        <v>36.111111111111107</v>
      </c>
      <c r="BE81" s="18" t="e">
        <f t="shared" si="80"/>
        <v>#VALUE!</v>
      </c>
      <c r="BF81" s="18">
        <f t="shared" si="80"/>
        <v>62.5</v>
      </c>
      <c r="BG81" s="20">
        <f t="shared" si="80"/>
        <v>77.272727272727266</v>
      </c>
    </row>
    <row r="82" spans="1:59" ht="15" customHeight="1" x14ac:dyDescent="0.2">
      <c r="A82" s="10" t="s">
        <v>8</v>
      </c>
      <c r="B82" s="18">
        <f t="shared" ref="B82:K82" si="81">B13/B104*100</f>
        <v>41.6</v>
      </c>
      <c r="C82" s="18">
        <f t="shared" si="81"/>
        <v>60</v>
      </c>
      <c r="D82" s="18">
        <f t="shared" si="81"/>
        <v>24.324324324324326</v>
      </c>
      <c r="E82" s="18">
        <f t="shared" si="81"/>
        <v>17.391304347826086</v>
      </c>
      <c r="F82" s="18">
        <f t="shared" si="81"/>
        <v>48</v>
      </c>
      <c r="G82" s="18">
        <f t="shared" si="81"/>
        <v>16</v>
      </c>
      <c r="H82" s="18">
        <f t="shared" si="81"/>
        <v>34.090909090909086</v>
      </c>
      <c r="I82" s="18">
        <f t="shared" si="81"/>
        <v>44.444444444444443</v>
      </c>
      <c r="J82" s="18">
        <f t="shared" si="81"/>
        <v>66.666666666666657</v>
      </c>
      <c r="K82" s="20">
        <f t="shared" si="81"/>
        <v>60</v>
      </c>
      <c r="M82" s="10" t="s">
        <v>8</v>
      </c>
      <c r="N82" s="18">
        <f t="shared" ref="N82:W82" si="82">N13/N104*100</f>
        <v>38.135593220338983</v>
      </c>
      <c r="O82" s="18">
        <f t="shared" si="82"/>
        <v>55.000000000000007</v>
      </c>
      <c r="P82" s="18">
        <f t="shared" si="82"/>
        <v>25</v>
      </c>
      <c r="Q82" s="18">
        <f t="shared" si="82"/>
        <v>13.636363636363635</v>
      </c>
      <c r="R82" s="18">
        <f t="shared" si="82"/>
        <v>44.086021505376344</v>
      </c>
      <c r="S82" s="18">
        <f t="shared" si="82"/>
        <v>16</v>
      </c>
      <c r="T82" s="18">
        <f t="shared" si="82"/>
        <v>31.707317073170731</v>
      </c>
      <c r="U82" s="18">
        <f t="shared" si="82"/>
        <v>40</v>
      </c>
      <c r="V82" s="18">
        <f t="shared" si="82"/>
        <v>55.555555555555557</v>
      </c>
      <c r="W82" s="20">
        <f t="shared" si="82"/>
        <v>62.5</v>
      </c>
      <c r="Y82" s="10" t="s">
        <v>8</v>
      </c>
      <c r="Z82" s="18">
        <f t="shared" ref="Z82:AI82" si="83">Z13/Z104*100</f>
        <v>42.982456140350877</v>
      </c>
      <c r="AA82" s="18">
        <f t="shared" si="83"/>
        <v>52.72727272727272</v>
      </c>
      <c r="AB82" s="18">
        <f t="shared" si="83"/>
        <v>37.837837837837839</v>
      </c>
      <c r="AC82" s="18">
        <f t="shared" si="83"/>
        <v>27.27272727272727</v>
      </c>
      <c r="AD82" s="18">
        <f t="shared" si="83"/>
        <v>48.863636363636367</v>
      </c>
      <c r="AE82" s="18">
        <f t="shared" si="83"/>
        <v>23.076923076923077</v>
      </c>
      <c r="AF82" s="18">
        <f t="shared" si="83"/>
        <v>39.506172839506171</v>
      </c>
      <c r="AG82" s="18">
        <f t="shared" si="83"/>
        <v>33.333333333333329</v>
      </c>
      <c r="AH82" s="18">
        <f t="shared" si="83"/>
        <v>52.941176470588239</v>
      </c>
      <c r="AI82" s="20">
        <f t="shared" si="83"/>
        <v>60</v>
      </c>
      <c r="AK82" s="10" t="s">
        <v>8</v>
      </c>
      <c r="AL82" s="18">
        <f t="shared" ref="AL82:AU82" si="84">AL13/AL104*100</f>
        <v>42.241379310344826</v>
      </c>
      <c r="AM82" s="18">
        <f t="shared" si="84"/>
        <v>51.923076923076927</v>
      </c>
      <c r="AN82" s="18">
        <f t="shared" si="84"/>
        <v>39.534883720930232</v>
      </c>
      <c r="AO82" s="18">
        <f t="shared" si="84"/>
        <v>23.809523809523807</v>
      </c>
      <c r="AP82" s="18">
        <f t="shared" si="84"/>
        <v>48.888888888888886</v>
      </c>
      <c r="AQ82" s="18">
        <f t="shared" si="84"/>
        <v>19.230769230769234</v>
      </c>
      <c r="AR82" s="18">
        <f t="shared" si="84"/>
        <v>41.666666666666671</v>
      </c>
      <c r="AS82" s="18" t="e">
        <f t="shared" si="84"/>
        <v>#VALUE!</v>
      </c>
      <c r="AT82" s="18">
        <f t="shared" si="84"/>
        <v>46.666666666666664</v>
      </c>
      <c r="AU82" s="20">
        <f t="shared" si="84"/>
        <v>63.636363636363633</v>
      </c>
      <c r="AW82" s="10" t="s">
        <v>8</v>
      </c>
      <c r="AX82" s="18">
        <f t="shared" ref="AX82:BG82" si="85">AX13/AX104*100</f>
        <v>37.837837837837839</v>
      </c>
      <c r="AY82" s="18">
        <f t="shared" si="85"/>
        <v>49.056603773584904</v>
      </c>
      <c r="AZ82" s="18">
        <f t="shared" si="85"/>
        <v>36.84210526315789</v>
      </c>
      <c r="BA82" s="18">
        <f t="shared" si="85"/>
        <v>10</v>
      </c>
      <c r="BB82" s="18">
        <f t="shared" si="85"/>
        <v>44.047619047619044</v>
      </c>
      <c r="BC82" s="18">
        <f t="shared" si="85"/>
        <v>18.518518518518519</v>
      </c>
      <c r="BD82" s="18">
        <f t="shared" si="85"/>
        <v>36.708860759493675</v>
      </c>
      <c r="BE82" s="18">
        <f t="shared" si="85"/>
        <v>16.666666666666664</v>
      </c>
      <c r="BF82" s="18">
        <f t="shared" si="85"/>
        <v>43.75</v>
      </c>
      <c r="BG82" s="20">
        <f t="shared" si="85"/>
        <v>50</v>
      </c>
    </row>
    <row r="83" spans="1:59" ht="15" customHeight="1" x14ac:dyDescent="0.2">
      <c r="A83" s="10" t="s">
        <v>9</v>
      </c>
      <c r="B83" s="18">
        <f t="shared" ref="B83:K83" si="86">B14/B105*100</f>
        <v>41.221374045801525</v>
      </c>
      <c r="C83" s="18">
        <f t="shared" si="86"/>
        <v>54.166666666666664</v>
      </c>
      <c r="D83" s="18">
        <f t="shared" si="86"/>
        <v>39.215686274509807</v>
      </c>
      <c r="E83" s="18">
        <f t="shared" si="86"/>
        <v>25</v>
      </c>
      <c r="F83" s="18">
        <f t="shared" si="86"/>
        <v>50</v>
      </c>
      <c r="G83" s="18">
        <f t="shared" si="86"/>
        <v>17.142857142857142</v>
      </c>
      <c r="H83" s="18">
        <f t="shared" si="86"/>
        <v>36.274509803921568</v>
      </c>
      <c r="I83" s="18">
        <f t="shared" si="86"/>
        <v>33.333333333333329</v>
      </c>
      <c r="J83" s="18">
        <f t="shared" si="86"/>
        <v>100</v>
      </c>
      <c r="K83" s="20">
        <f t="shared" si="86"/>
        <v>57.142857142857139</v>
      </c>
      <c r="M83" s="10" t="s">
        <v>9</v>
      </c>
      <c r="N83" s="18">
        <f t="shared" ref="N83:W83" si="87">N14/N105*100</f>
        <v>40.909090909090914</v>
      </c>
      <c r="O83" s="18">
        <f t="shared" si="87"/>
        <v>54</v>
      </c>
      <c r="P83" s="18">
        <f t="shared" si="87"/>
        <v>35.294117647058826</v>
      </c>
      <c r="Q83" s="18">
        <f t="shared" si="87"/>
        <v>29.032258064516132</v>
      </c>
      <c r="R83" s="18">
        <f t="shared" si="87"/>
        <v>51.020408163265309</v>
      </c>
      <c r="S83" s="18">
        <f t="shared" si="87"/>
        <v>11.76470588235294</v>
      </c>
      <c r="T83" s="18">
        <f t="shared" si="87"/>
        <v>36.893203883495147</v>
      </c>
      <c r="U83" s="18">
        <f t="shared" si="87"/>
        <v>33.333333333333329</v>
      </c>
      <c r="V83" s="18">
        <f t="shared" si="87"/>
        <v>100</v>
      </c>
      <c r="W83" s="20">
        <f t="shared" si="87"/>
        <v>50</v>
      </c>
      <c r="Y83" s="10" t="s">
        <v>9</v>
      </c>
      <c r="Z83" s="18">
        <f t="shared" ref="Z83:AI83" si="88">Z14/Z105*100</f>
        <v>41.353383458646611</v>
      </c>
      <c r="AA83" s="18">
        <f t="shared" si="88"/>
        <v>51.923076923076927</v>
      </c>
      <c r="AB83" s="18">
        <f t="shared" si="88"/>
        <v>30.188679245283019</v>
      </c>
      <c r="AC83" s="18">
        <f t="shared" si="88"/>
        <v>42.857142857142854</v>
      </c>
      <c r="AD83" s="18">
        <f t="shared" si="88"/>
        <v>49</v>
      </c>
      <c r="AE83" s="18">
        <f t="shared" si="88"/>
        <v>18.181818181818183</v>
      </c>
      <c r="AF83" s="18">
        <f t="shared" si="88"/>
        <v>36.274509803921568</v>
      </c>
      <c r="AG83" s="18">
        <f t="shared" si="88"/>
        <v>50</v>
      </c>
      <c r="AH83" s="18">
        <f t="shared" si="88"/>
        <v>100</v>
      </c>
      <c r="AI83" s="20">
        <f t="shared" si="88"/>
        <v>47.058823529411761</v>
      </c>
      <c r="AK83" s="10" t="s">
        <v>9</v>
      </c>
      <c r="AL83" s="18">
        <f t="shared" ref="AL83:AU83" si="89">AL14/AL105*100</f>
        <v>43.283582089552233</v>
      </c>
      <c r="AM83" s="18">
        <f t="shared" si="89"/>
        <v>55.102040816326522</v>
      </c>
      <c r="AN83" s="18">
        <f t="shared" si="89"/>
        <v>36.363636363636367</v>
      </c>
      <c r="AO83" s="18">
        <f t="shared" si="89"/>
        <v>36.666666666666664</v>
      </c>
      <c r="AP83" s="18">
        <f t="shared" si="89"/>
        <v>52.525252525252533</v>
      </c>
      <c r="AQ83" s="18">
        <f t="shared" si="89"/>
        <v>17.142857142857142</v>
      </c>
      <c r="AR83" s="18">
        <f t="shared" si="89"/>
        <v>38</v>
      </c>
      <c r="AS83" s="18">
        <f t="shared" si="89"/>
        <v>33.333333333333329</v>
      </c>
      <c r="AT83" s="18">
        <f t="shared" si="89"/>
        <v>87.5</v>
      </c>
      <c r="AU83" s="20">
        <f t="shared" si="89"/>
        <v>58.82352941176471</v>
      </c>
      <c r="AW83" s="10" t="s">
        <v>9</v>
      </c>
      <c r="AX83" s="18">
        <f t="shared" ref="AX83:BG83" si="90">AX14/AX105*100</f>
        <v>40.145985401459853</v>
      </c>
      <c r="AY83" s="18">
        <f t="shared" si="90"/>
        <v>50</v>
      </c>
      <c r="AZ83" s="18">
        <f t="shared" si="90"/>
        <v>35.593220338983052</v>
      </c>
      <c r="BA83" s="18">
        <f t="shared" si="90"/>
        <v>32.142857142857146</v>
      </c>
      <c r="BB83" s="18">
        <f t="shared" si="90"/>
        <v>49.504950495049506</v>
      </c>
      <c r="BC83" s="18">
        <f t="shared" si="90"/>
        <v>13.888888888888889</v>
      </c>
      <c r="BD83" s="18">
        <f t="shared" si="90"/>
        <v>33.663366336633665</v>
      </c>
      <c r="BE83" s="18">
        <f t="shared" si="90"/>
        <v>44.444444444444443</v>
      </c>
      <c r="BF83" s="18">
        <f t="shared" si="90"/>
        <v>75</v>
      </c>
      <c r="BG83" s="20">
        <f t="shared" si="90"/>
        <v>57.894736842105267</v>
      </c>
    </row>
    <row r="84" spans="1:59" ht="15" customHeight="1" x14ac:dyDescent="0.2">
      <c r="A84" s="10" t="s">
        <v>10</v>
      </c>
      <c r="B84" s="18">
        <f t="shared" ref="B84:K84" si="91">B15/B106*100</f>
        <v>47.590361445783131</v>
      </c>
      <c r="C84" s="18">
        <f t="shared" si="91"/>
        <v>61.29032258064516</v>
      </c>
      <c r="D84" s="18">
        <f t="shared" si="91"/>
        <v>41.53846153846154</v>
      </c>
      <c r="E84" s="18">
        <f t="shared" si="91"/>
        <v>35.897435897435898</v>
      </c>
      <c r="F84" s="18">
        <f t="shared" si="91"/>
        <v>51.773049645390067</v>
      </c>
      <c r="G84" s="18">
        <f t="shared" si="91"/>
        <v>24</v>
      </c>
      <c r="H84" s="18">
        <f t="shared" si="91"/>
        <v>33.333333333333329</v>
      </c>
      <c r="I84" s="18">
        <f t="shared" si="91"/>
        <v>61.53846153846154</v>
      </c>
      <c r="J84" s="18">
        <f t="shared" si="91"/>
        <v>61.111111111111114</v>
      </c>
      <c r="K84" s="20">
        <f t="shared" si="91"/>
        <v>75</v>
      </c>
      <c r="M84" s="10" t="s">
        <v>10</v>
      </c>
      <c r="N84" s="18">
        <f t="shared" ref="N84:W84" si="92">N15/N106*100</f>
        <v>48.648648648648653</v>
      </c>
      <c r="O84" s="18">
        <f t="shared" si="92"/>
        <v>64.705882352941174</v>
      </c>
      <c r="P84" s="18">
        <f t="shared" si="92"/>
        <v>43.548387096774192</v>
      </c>
      <c r="Q84" s="18">
        <f t="shared" si="92"/>
        <v>34.285714285714285</v>
      </c>
      <c r="R84" s="18">
        <f t="shared" si="92"/>
        <v>54.400000000000006</v>
      </c>
      <c r="S84" s="18">
        <f t="shared" si="92"/>
        <v>17.391304347826086</v>
      </c>
      <c r="T84" s="18">
        <f t="shared" si="92"/>
        <v>35.106382978723403</v>
      </c>
      <c r="U84" s="18">
        <f t="shared" si="92"/>
        <v>58.333333333333336</v>
      </c>
      <c r="V84" s="18">
        <f t="shared" si="92"/>
        <v>81.25</v>
      </c>
      <c r="W84" s="20">
        <f t="shared" si="92"/>
        <v>73.076923076923066</v>
      </c>
      <c r="Y84" s="10" t="s">
        <v>10</v>
      </c>
      <c r="Z84" s="18">
        <f t="shared" ref="Z84:AI84" si="93">Z15/Z106*100</f>
        <v>43.478260869565219</v>
      </c>
      <c r="AA84" s="18">
        <f t="shared" si="93"/>
        <v>63.829787234042556</v>
      </c>
      <c r="AB84" s="18">
        <f t="shared" si="93"/>
        <v>35.185185185185183</v>
      </c>
      <c r="AC84" s="18">
        <f t="shared" si="93"/>
        <v>29.72972972972973</v>
      </c>
      <c r="AD84" s="18">
        <f t="shared" si="93"/>
        <v>49.137931034482754</v>
      </c>
      <c r="AE84" s="18">
        <f t="shared" si="93"/>
        <v>13.636363636363635</v>
      </c>
      <c r="AF84" s="18">
        <f t="shared" si="93"/>
        <v>32.608695652173914</v>
      </c>
      <c r="AG84" s="18">
        <f t="shared" si="93"/>
        <v>66.666666666666657</v>
      </c>
      <c r="AH84" s="18">
        <f t="shared" si="93"/>
        <v>78.571428571428569</v>
      </c>
      <c r="AI84" s="20">
        <f t="shared" si="93"/>
        <v>56.521739130434781</v>
      </c>
      <c r="AK84" s="10" t="s">
        <v>10</v>
      </c>
      <c r="AL84" s="18">
        <f t="shared" ref="AL84:AU84" si="94">AL15/AL106*100</f>
        <v>43.884892086330936</v>
      </c>
      <c r="AM84" s="18">
        <f t="shared" si="94"/>
        <v>57.142857142857139</v>
      </c>
      <c r="AN84" s="18">
        <f t="shared" si="94"/>
        <v>37.037037037037038</v>
      </c>
      <c r="AO84" s="18">
        <f t="shared" si="94"/>
        <v>36.111111111111107</v>
      </c>
      <c r="AP84" s="18">
        <f t="shared" si="94"/>
        <v>47.863247863247864</v>
      </c>
      <c r="AQ84" s="18">
        <f t="shared" si="94"/>
        <v>22.727272727272727</v>
      </c>
      <c r="AR84" s="18">
        <f t="shared" si="94"/>
        <v>32.608695652173914</v>
      </c>
      <c r="AS84" s="18">
        <f t="shared" si="94"/>
        <v>75</v>
      </c>
      <c r="AT84" s="18">
        <f t="shared" si="94"/>
        <v>88.235294117647058</v>
      </c>
      <c r="AU84" s="20">
        <f t="shared" si="94"/>
        <v>45.454545454545453</v>
      </c>
      <c r="AW84" s="10" t="s">
        <v>10</v>
      </c>
      <c r="AX84" s="18">
        <f t="shared" ref="AX84:BG84" si="95">AX15/AX106*100</f>
        <v>41.860465116279073</v>
      </c>
      <c r="AY84" s="18">
        <f t="shared" si="95"/>
        <v>50</v>
      </c>
      <c r="AZ84" s="18">
        <f t="shared" si="95"/>
        <v>39.215686274509807</v>
      </c>
      <c r="BA84" s="18">
        <f t="shared" si="95"/>
        <v>35.294117647058826</v>
      </c>
      <c r="BB84" s="18">
        <f t="shared" si="95"/>
        <v>44</v>
      </c>
      <c r="BC84" s="18">
        <f t="shared" si="95"/>
        <v>34.482758620689658</v>
      </c>
      <c r="BD84" s="18">
        <f t="shared" si="95"/>
        <v>35.955056179775283</v>
      </c>
      <c r="BE84" s="18">
        <f t="shared" si="95"/>
        <v>60</v>
      </c>
      <c r="BF84" s="18">
        <f t="shared" si="95"/>
        <v>78.571428571428569</v>
      </c>
      <c r="BG84" s="20">
        <f t="shared" si="95"/>
        <v>38.095238095238095</v>
      </c>
    </row>
    <row r="85" spans="1:59" ht="15" customHeight="1" x14ac:dyDescent="0.2">
      <c r="A85" s="10" t="s">
        <v>11</v>
      </c>
      <c r="B85" s="18">
        <f t="shared" ref="B85:K85" si="96">B16/B107*100</f>
        <v>46.017699115044245</v>
      </c>
      <c r="C85" s="18">
        <f t="shared" si="96"/>
        <v>55.813953488372093</v>
      </c>
      <c r="D85" s="18">
        <f t="shared" si="96"/>
        <v>46.666666666666664</v>
      </c>
      <c r="E85" s="18">
        <f t="shared" si="96"/>
        <v>28.000000000000004</v>
      </c>
      <c r="F85" s="18">
        <f t="shared" si="96"/>
        <v>50.537634408602152</v>
      </c>
      <c r="G85" s="18">
        <f t="shared" si="96"/>
        <v>25</v>
      </c>
      <c r="H85" s="18">
        <f t="shared" si="96"/>
        <v>34.177215189873415</v>
      </c>
      <c r="I85" s="18">
        <f t="shared" si="96"/>
        <v>75</v>
      </c>
      <c r="J85" s="18">
        <f t="shared" si="96"/>
        <v>66.666666666666657</v>
      </c>
      <c r="K85" s="20">
        <f t="shared" si="96"/>
        <v>77.777777777777786</v>
      </c>
      <c r="M85" s="10" t="s">
        <v>11</v>
      </c>
      <c r="N85" s="18">
        <f t="shared" ref="N85:W85" si="97">N16/N107*100</f>
        <v>48.245614035087719</v>
      </c>
      <c r="O85" s="18">
        <f t="shared" si="97"/>
        <v>51.162790697674424</v>
      </c>
      <c r="P85" s="18">
        <f t="shared" si="97"/>
        <v>54.54545454545454</v>
      </c>
      <c r="Q85" s="18">
        <f t="shared" si="97"/>
        <v>33.333333333333329</v>
      </c>
      <c r="R85" s="18">
        <f t="shared" si="97"/>
        <v>51.063829787234042</v>
      </c>
      <c r="S85" s="18">
        <f t="shared" si="97"/>
        <v>35</v>
      </c>
      <c r="T85" s="18">
        <f t="shared" si="97"/>
        <v>36.585365853658537</v>
      </c>
      <c r="U85" s="18">
        <f t="shared" si="97"/>
        <v>100</v>
      </c>
      <c r="V85" s="18">
        <f t="shared" si="97"/>
        <v>70</v>
      </c>
      <c r="W85" s="20">
        <f t="shared" si="97"/>
        <v>77.777777777777786</v>
      </c>
      <c r="Y85" s="10" t="s">
        <v>11</v>
      </c>
      <c r="Z85" s="18">
        <f t="shared" ref="Z85:AI85" si="98">Z16/Z107*100</f>
        <v>52.777777777777779</v>
      </c>
      <c r="AA85" s="18">
        <f t="shared" si="98"/>
        <v>61.764705882352942</v>
      </c>
      <c r="AB85" s="18">
        <f t="shared" si="98"/>
        <v>53.061224489795919</v>
      </c>
      <c r="AC85" s="18">
        <f t="shared" si="98"/>
        <v>40</v>
      </c>
      <c r="AD85" s="18">
        <f t="shared" si="98"/>
        <v>55.813953488372093</v>
      </c>
      <c r="AE85" s="18">
        <f t="shared" si="98"/>
        <v>40.909090909090914</v>
      </c>
      <c r="AF85" s="18">
        <f t="shared" si="98"/>
        <v>38.666666666666664</v>
      </c>
      <c r="AG85" s="18">
        <f t="shared" si="98"/>
        <v>100</v>
      </c>
      <c r="AH85" s="18">
        <f t="shared" si="98"/>
        <v>77.777777777777786</v>
      </c>
      <c r="AI85" s="20">
        <f t="shared" si="98"/>
        <v>85</v>
      </c>
      <c r="AK85" s="10" t="s">
        <v>11</v>
      </c>
      <c r="AL85" s="18">
        <f t="shared" ref="AL85:AU85" si="99">AL16/AL107*100</f>
        <v>56.481481481481474</v>
      </c>
      <c r="AM85" s="18">
        <f t="shared" si="99"/>
        <v>67.857142857142861</v>
      </c>
      <c r="AN85" s="18">
        <f t="shared" si="99"/>
        <v>62.264150943396224</v>
      </c>
      <c r="AO85" s="18">
        <f t="shared" si="99"/>
        <v>33.333333333333329</v>
      </c>
      <c r="AP85" s="18">
        <f t="shared" si="99"/>
        <v>60.674157303370791</v>
      </c>
      <c r="AQ85" s="18">
        <f t="shared" si="99"/>
        <v>36.84210526315789</v>
      </c>
      <c r="AR85" s="18">
        <f t="shared" si="99"/>
        <v>44.736842105263158</v>
      </c>
      <c r="AS85" s="18">
        <f t="shared" si="99"/>
        <v>75</v>
      </c>
      <c r="AT85" s="18">
        <f t="shared" si="99"/>
        <v>87.5</v>
      </c>
      <c r="AU85" s="20">
        <f t="shared" si="99"/>
        <v>85</v>
      </c>
      <c r="AW85" s="10" t="s">
        <v>11</v>
      </c>
      <c r="AX85" s="18">
        <f t="shared" ref="AX85:BG85" si="100">AX16/AX107*100</f>
        <v>53.153153153153156</v>
      </c>
      <c r="AY85" s="18">
        <f t="shared" si="100"/>
        <v>56.666666666666664</v>
      </c>
      <c r="AZ85" s="18">
        <f t="shared" si="100"/>
        <v>60.784313725490193</v>
      </c>
      <c r="BA85" s="18">
        <f t="shared" si="100"/>
        <v>36.666666666666664</v>
      </c>
      <c r="BB85" s="18">
        <f t="shared" si="100"/>
        <v>56.043956043956044</v>
      </c>
      <c r="BC85" s="18">
        <f t="shared" si="100"/>
        <v>40</v>
      </c>
      <c r="BD85" s="18">
        <f t="shared" si="100"/>
        <v>40</v>
      </c>
      <c r="BE85" s="18">
        <f t="shared" si="100"/>
        <v>75</v>
      </c>
      <c r="BF85" s="18">
        <f t="shared" si="100"/>
        <v>63.636363636363633</v>
      </c>
      <c r="BG85" s="20">
        <f t="shared" si="100"/>
        <v>90.476190476190482</v>
      </c>
    </row>
    <row r="86" spans="1:59" ht="15" customHeight="1" x14ac:dyDescent="0.2">
      <c r="A86" s="10" t="s">
        <v>12</v>
      </c>
      <c r="B86" s="18">
        <f t="shared" ref="B86:K86" si="101">B17/B108*100</f>
        <v>58.126195028680691</v>
      </c>
      <c r="C86" s="18">
        <f t="shared" si="101"/>
        <v>65.762711864406782</v>
      </c>
      <c r="D86" s="18">
        <f t="shared" si="101"/>
        <v>52.903225806451616</v>
      </c>
      <c r="E86" s="18">
        <f t="shared" si="101"/>
        <v>38.356164383561641</v>
      </c>
      <c r="F86" s="18">
        <f t="shared" si="101"/>
        <v>64.871194379391113</v>
      </c>
      <c r="G86" s="18">
        <f t="shared" si="101"/>
        <v>28.125</v>
      </c>
      <c r="H86" s="18">
        <f t="shared" si="101"/>
        <v>44</v>
      </c>
      <c r="I86" s="18">
        <f t="shared" si="101"/>
        <v>60.330578512396691</v>
      </c>
      <c r="J86" s="18">
        <f t="shared" si="101"/>
        <v>73.033707865168537</v>
      </c>
      <c r="K86" s="20">
        <f t="shared" si="101"/>
        <v>76.13636363636364</v>
      </c>
      <c r="M86" s="10" t="s">
        <v>12</v>
      </c>
      <c r="N86" s="18">
        <f t="shared" ref="N86:W86" si="102">N17/N108*100</f>
        <v>58.102766798418969</v>
      </c>
      <c r="O86" s="18">
        <f t="shared" si="102"/>
        <v>66.428571428571431</v>
      </c>
      <c r="P86" s="18">
        <f t="shared" si="102"/>
        <v>54.304635761589402</v>
      </c>
      <c r="Q86" s="18">
        <f t="shared" si="102"/>
        <v>34.666666666666671</v>
      </c>
      <c r="R86" s="18">
        <f t="shared" si="102"/>
        <v>65.301204819277103</v>
      </c>
      <c r="S86" s="18">
        <f t="shared" si="102"/>
        <v>25.274725274725274</v>
      </c>
      <c r="T86" s="18">
        <f t="shared" si="102"/>
        <v>44</v>
      </c>
      <c r="U86" s="18">
        <f t="shared" si="102"/>
        <v>56.25</v>
      </c>
      <c r="V86" s="18">
        <f t="shared" si="102"/>
        <v>80.769230769230774</v>
      </c>
      <c r="W86" s="20">
        <f t="shared" si="102"/>
        <v>75.824175824175825</v>
      </c>
      <c r="Y86" s="10" t="s">
        <v>12</v>
      </c>
      <c r="Z86" s="18">
        <f t="shared" ref="Z86:AI86" si="103">Z17/Z108*100</f>
        <v>58.985200845665965</v>
      </c>
      <c r="AA86" s="18">
        <f t="shared" si="103"/>
        <v>65.748031496062993</v>
      </c>
      <c r="AB86" s="18">
        <f t="shared" si="103"/>
        <v>57.342657342657347</v>
      </c>
      <c r="AC86" s="18">
        <f t="shared" si="103"/>
        <v>39.473684210526315</v>
      </c>
      <c r="AD86" s="18">
        <f t="shared" si="103"/>
        <v>66.312997347480106</v>
      </c>
      <c r="AE86" s="18">
        <f t="shared" si="103"/>
        <v>30.208333333333332</v>
      </c>
      <c r="AF86" s="18">
        <f t="shared" si="103"/>
        <v>44.651162790697676</v>
      </c>
      <c r="AG86" s="18">
        <f t="shared" si="103"/>
        <v>57.894736842105267</v>
      </c>
      <c r="AH86" s="18">
        <f t="shared" si="103"/>
        <v>83.098591549295776</v>
      </c>
      <c r="AI86" s="20">
        <f t="shared" si="103"/>
        <v>75</v>
      </c>
      <c r="AK86" s="10" t="s">
        <v>12</v>
      </c>
      <c r="AL86" s="18">
        <f t="shared" ref="AL86:AU86" si="104">AL17/AL108*100</f>
        <v>57.080610021786491</v>
      </c>
      <c r="AM86" s="18">
        <f t="shared" si="104"/>
        <v>63.223140495867767</v>
      </c>
      <c r="AN86" s="18">
        <f t="shared" si="104"/>
        <v>56.4625850340136</v>
      </c>
      <c r="AO86" s="18">
        <f t="shared" si="104"/>
        <v>37.142857142857146</v>
      </c>
      <c r="AP86" s="18">
        <f t="shared" si="104"/>
        <v>64.305177111716617</v>
      </c>
      <c r="AQ86" s="18">
        <f t="shared" si="104"/>
        <v>28.260869565217391</v>
      </c>
      <c r="AR86" s="18">
        <f t="shared" si="104"/>
        <v>44.444444444444443</v>
      </c>
      <c r="AS86" s="18">
        <f t="shared" si="104"/>
        <v>45.882352941176471</v>
      </c>
      <c r="AT86" s="18">
        <f t="shared" si="104"/>
        <v>80</v>
      </c>
      <c r="AU86" s="20">
        <f t="shared" si="104"/>
        <v>77.319587628865989</v>
      </c>
      <c r="AW86" s="10" t="s">
        <v>12</v>
      </c>
      <c r="AX86" s="18">
        <f t="shared" ref="AX86:BG86" si="105">AX17/AX108*100</f>
        <v>53.061224489795919</v>
      </c>
      <c r="AY86" s="18">
        <f t="shared" si="105"/>
        <v>62.114537444933923</v>
      </c>
      <c r="AZ86" s="18">
        <f t="shared" si="105"/>
        <v>46.258503401360542</v>
      </c>
      <c r="BA86" s="18">
        <f t="shared" si="105"/>
        <v>37.313432835820898</v>
      </c>
      <c r="BB86" s="18">
        <f t="shared" si="105"/>
        <v>60.641399416909621</v>
      </c>
      <c r="BC86" s="18">
        <f t="shared" si="105"/>
        <v>26.530612244897959</v>
      </c>
      <c r="BD86" s="18">
        <f t="shared" si="105"/>
        <v>38.349514563106794</v>
      </c>
      <c r="BE86" s="18">
        <f t="shared" si="105"/>
        <v>48</v>
      </c>
      <c r="BF86" s="18">
        <f t="shared" si="105"/>
        <v>75.342465753424662</v>
      </c>
      <c r="BG86" s="20">
        <f t="shared" si="105"/>
        <v>73.563218390804593</v>
      </c>
    </row>
    <row r="87" spans="1:59" ht="15" customHeight="1" x14ac:dyDescent="0.2">
      <c r="A87" s="10" t="s">
        <v>13</v>
      </c>
      <c r="B87" s="18">
        <f t="shared" ref="B87:K87" si="106">B18/B109*100</f>
        <v>54.268292682926834</v>
      </c>
      <c r="C87" s="18">
        <f t="shared" si="106"/>
        <v>67.10526315789474</v>
      </c>
      <c r="D87" s="18">
        <f t="shared" si="106"/>
        <v>44.827586206896555</v>
      </c>
      <c r="E87" s="18">
        <f t="shared" si="106"/>
        <v>40</v>
      </c>
      <c r="F87" s="18">
        <f t="shared" si="106"/>
        <v>58.82352941176471</v>
      </c>
      <c r="G87" s="18">
        <f t="shared" si="106"/>
        <v>32.142857142857146</v>
      </c>
      <c r="H87" s="18">
        <f t="shared" si="106"/>
        <v>38.297872340425535</v>
      </c>
      <c r="I87" s="18">
        <f t="shared" si="106"/>
        <v>61.111111111111114</v>
      </c>
      <c r="J87" s="18">
        <f t="shared" si="106"/>
        <v>78.260869565217391</v>
      </c>
      <c r="K87" s="20">
        <f t="shared" si="106"/>
        <v>82.758620689655174</v>
      </c>
      <c r="M87" s="10" t="s">
        <v>13</v>
      </c>
      <c r="N87" s="18">
        <f t="shared" ref="N87:W87" si="107">N18/N109*100</f>
        <v>50</v>
      </c>
      <c r="O87" s="18">
        <f t="shared" si="107"/>
        <v>60.9375</v>
      </c>
      <c r="P87" s="18">
        <f t="shared" si="107"/>
        <v>40.677966101694921</v>
      </c>
      <c r="Q87" s="18">
        <f t="shared" si="107"/>
        <v>44.444444444444443</v>
      </c>
      <c r="R87" s="18">
        <f t="shared" si="107"/>
        <v>54.032258064516128</v>
      </c>
      <c r="S87" s="18">
        <f t="shared" si="107"/>
        <v>30.76923076923077</v>
      </c>
      <c r="T87" s="18">
        <f t="shared" si="107"/>
        <v>36.95652173913043</v>
      </c>
      <c r="U87" s="18">
        <f t="shared" si="107"/>
        <v>53.333333333333336</v>
      </c>
      <c r="V87" s="18">
        <f t="shared" si="107"/>
        <v>73.68421052631578</v>
      </c>
      <c r="W87" s="20">
        <f t="shared" si="107"/>
        <v>79.166666666666657</v>
      </c>
      <c r="Y87" s="10" t="s">
        <v>13</v>
      </c>
      <c r="Z87" s="18">
        <f t="shared" ref="Z87:AI87" si="108">Z18/Z109*100</f>
        <v>54.109589041095894</v>
      </c>
      <c r="AA87" s="18">
        <f t="shared" si="108"/>
        <v>62.903225806451616</v>
      </c>
      <c r="AB87" s="18">
        <f t="shared" si="108"/>
        <v>47.457627118644069</v>
      </c>
      <c r="AC87" s="18">
        <f t="shared" si="108"/>
        <v>48</v>
      </c>
      <c r="AD87" s="18">
        <f t="shared" si="108"/>
        <v>57.499999999999993</v>
      </c>
      <c r="AE87" s="18">
        <f t="shared" si="108"/>
        <v>38.461538461538467</v>
      </c>
      <c r="AF87" s="18">
        <f t="shared" si="108"/>
        <v>41.573033707865171</v>
      </c>
      <c r="AG87" s="18">
        <f t="shared" si="108"/>
        <v>68.75</v>
      </c>
      <c r="AH87" s="18">
        <f t="shared" si="108"/>
        <v>73.68421052631578</v>
      </c>
      <c r="AI87" s="20">
        <f t="shared" si="108"/>
        <v>77.272727272727266</v>
      </c>
      <c r="AK87" s="10" t="s">
        <v>13</v>
      </c>
      <c r="AL87" s="18">
        <f t="shared" ref="AL87:AU87" si="109">AL18/AL109*100</f>
        <v>52.317880794701985</v>
      </c>
      <c r="AM87" s="18">
        <f t="shared" si="109"/>
        <v>62.295081967213115</v>
      </c>
      <c r="AN87" s="18">
        <f t="shared" si="109"/>
        <v>50</v>
      </c>
      <c r="AO87" s="18">
        <f t="shared" si="109"/>
        <v>36.666666666666664</v>
      </c>
      <c r="AP87" s="18">
        <f t="shared" si="109"/>
        <v>54.918032786885249</v>
      </c>
      <c r="AQ87" s="18">
        <f t="shared" si="109"/>
        <v>41.379310344827587</v>
      </c>
      <c r="AR87" s="18">
        <f t="shared" si="109"/>
        <v>41.05263157894737</v>
      </c>
      <c r="AS87" s="18">
        <f t="shared" si="109"/>
        <v>52.941176470588239</v>
      </c>
      <c r="AT87" s="18">
        <f t="shared" si="109"/>
        <v>76.470588235294116</v>
      </c>
      <c r="AU87" s="20">
        <f t="shared" si="109"/>
        <v>81.818181818181827</v>
      </c>
      <c r="AW87" s="10" t="s">
        <v>13</v>
      </c>
      <c r="AX87" s="18">
        <f t="shared" ref="AX87:BG87" si="110">AX18/AX109*100</f>
        <v>40.845070422535215</v>
      </c>
      <c r="AY87" s="18">
        <f t="shared" si="110"/>
        <v>45.454545454545453</v>
      </c>
      <c r="AZ87" s="18">
        <f t="shared" si="110"/>
        <v>40.74074074074074</v>
      </c>
      <c r="BA87" s="18">
        <f t="shared" si="110"/>
        <v>33.333333333333329</v>
      </c>
      <c r="BB87" s="18">
        <f t="shared" si="110"/>
        <v>43.243243243243242</v>
      </c>
      <c r="BC87" s="18">
        <f t="shared" si="110"/>
        <v>32.258064516129032</v>
      </c>
      <c r="BD87" s="18">
        <f t="shared" si="110"/>
        <v>31.111111111111111</v>
      </c>
      <c r="BE87" s="18">
        <f t="shared" si="110"/>
        <v>33.333333333333329</v>
      </c>
      <c r="BF87" s="18">
        <f t="shared" si="110"/>
        <v>66.666666666666657</v>
      </c>
      <c r="BG87" s="20">
        <f t="shared" si="110"/>
        <v>73.68421052631578</v>
      </c>
    </row>
    <row r="88" spans="1:59" ht="15" customHeight="1" x14ac:dyDescent="0.2">
      <c r="A88" s="10" t="s">
        <v>14</v>
      </c>
      <c r="B88" s="18">
        <f t="shared" ref="B88:K88" si="111">B19/B110*100</f>
        <v>43.867924528301891</v>
      </c>
      <c r="C88" s="18">
        <f t="shared" si="111"/>
        <v>56.962025316455701</v>
      </c>
      <c r="D88" s="18">
        <f t="shared" si="111"/>
        <v>38.15789473684211</v>
      </c>
      <c r="E88" s="18">
        <f t="shared" si="111"/>
        <v>33.333333333333329</v>
      </c>
      <c r="F88" s="18">
        <f t="shared" si="111"/>
        <v>47.457627118644069</v>
      </c>
      <c r="G88" s="18">
        <f t="shared" si="111"/>
        <v>25.714285714285712</v>
      </c>
      <c r="H88" s="18">
        <f t="shared" si="111"/>
        <v>38.848920863309353</v>
      </c>
      <c r="I88" s="18">
        <f t="shared" si="111"/>
        <v>52.941176470588239</v>
      </c>
      <c r="J88" s="18">
        <f t="shared" si="111"/>
        <v>41.666666666666671</v>
      </c>
      <c r="K88" s="20">
        <f t="shared" si="111"/>
        <v>62.5</v>
      </c>
      <c r="M88" s="10" t="s">
        <v>14</v>
      </c>
      <c r="N88" s="18">
        <f t="shared" ref="N88:W88" si="112">N19/N110*100</f>
        <v>41.148325358851672</v>
      </c>
      <c r="O88" s="18">
        <f t="shared" si="112"/>
        <v>49.382716049382715</v>
      </c>
      <c r="P88" s="18">
        <f t="shared" si="112"/>
        <v>32.911392405063289</v>
      </c>
      <c r="Q88" s="18">
        <f t="shared" si="112"/>
        <v>40.816326530612244</v>
      </c>
      <c r="R88" s="18">
        <f t="shared" si="112"/>
        <v>44.571428571428569</v>
      </c>
      <c r="S88" s="18">
        <f t="shared" si="112"/>
        <v>23.52941176470588</v>
      </c>
      <c r="T88" s="18">
        <f t="shared" si="112"/>
        <v>36.231884057971016</v>
      </c>
      <c r="U88" s="18">
        <f t="shared" si="112"/>
        <v>46.666666666666664</v>
      </c>
      <c r="V88" s="18">
        <f t="shared" si="112"/>
        <v>47.826086956521742</v>
      </c>
      <c r="W88" s="20">
        <f t="shared" si="112"/>
        <v>54.54545454545454</v>
      </c>
      <c r="Y88" s="10" t="s">
        <v>14</v>
      </c>
      <c r="Z88" s="18">
        <f t="shared" ref="Z88:AI88" si="113">Z19/Z110*100</f>
        <v>36.633663366336634</v>
      </c>
      <c r="AA88" s="18">
        <f t="shared" si="113"/>
        <v>47.142857142857139</v>
      </c>
      <c r="AB88" s="18">
        <f t="shared" si="113"/>
        <v>29.268292682926827</v>
      </c>
      <c r="AC88" s="18">
        <f t="shared" si="113"/>
        <v>34</v>
      </c>
      <c r="AD88" s="18">
        <f t="shared" si="113"/>
        <v>40.476190476190474</v>
      </c>
      <c r="AE88" s="18">
        <f t="shared" si="113"/>
        <v>17.647058823529413</v>
      </c>
      <c r="AF88" s="18">
        <f t="shared" si="113"/>
        <v>30.147058823529409</v>
      </c>
      <c r="AG88" s="18">
        <f t="shared" si="113"/>
        <v>40</v>
      </c>
      <c r="AH88" s="18">
        <f t="shared" si="113"/>
        <v>40.909090909090914</v>
      </c>
      <c r="AI88" s="20">
        <f t="shared" si="113"/>
        <v>62.068965517241381</v>
      </c>
      <c r="AK88" s="10" t="s">
        <v>14</v>
      </c>
      <c r="AL88" s="18">
        <f t="shared" ref="AL88:AU88" si="114">AL19/AL110*100</f>
        <v>38.349514563106794</v>
      </c>
      <c r="AM88" s="18">
        <f t="shared" si="114"/>
        <v>42.857142857142854</v>
      </c>
      <c r="AN88" s="18">
        <f t="shared" si="114"/>
        <v>34.523809523809526</v>
      </c>
      <c r="AO88" s="18">
        <f t="shared" si="114"/>
        <v>38.461538461538467</v>
      </c>
      <c r="AP88" s="18">
        <f t="shared" si="114"/>
        <v>41.42011834319527</v>
      </c>
      <c r="AQ88" s="18">
        <f t="shared" si="114"/>
        <v>24.324324324324326</v>
      </c>
      <c r="AR88" s="18">
        <f t="shared" si="114"/>
        <v>31.884057971014489</v>
      </c>
      <c r="AS88" s="18">
        <f t="shared" si="114"/>
        <v>33.333333333333329</v>
      </c>
      <c r="AT88" s="18">
        <f t="shared" si="114"/>
        <v>47.619047619047613</v>
      </c>
      <c r="AU88" s="20">
        <f t="shared" si="114"/>
        <v>65.517241379310349</v>
      </c>
      <c r="AW88" s="10" t="s">
        <v>14</v>
      </c>
      <c r="AX88" s="18">
        <f t="shared" ref="AX88:BG88" si="115">AX19/AX110*100</f>
        <v>33.009708737864081</v>
      </c>
      <c r="AY88" s="18">
        <f t="shared" si="115"/>
        <v>35.294117647058826</v>
      </c>
      <c r="AZ88" s="18">
        <f t="shared" si="115"/>
        <v>32.183908045977013</v>
      </c>
      <c r="BA88" s="18">
        <f t="shared" si="115"/>
        <v>31.372549019607842</v>
      </c>
      <c r="BB88" s="18">
        <f t="shared" si="115"/>
        <v>35.151515151515149</v>
      </c>
      <c r="BC88" s="18">
        <f t="shared" si="115"/>
        <v>24.390243902439025</v>
      </c>
      <c r="BD88" s="18">
        <f t="shared" si="115"/>
        <v>26.811594202898554</v>
      </c>
      <c r="BE88" s="18">
        <f t="shared" si="115"/>
        <v>27.777777777777779</v>
      </c>
      <c r="BF88" s="18">
        <f t="shared" si="115"/>
        <v>39.130434782608695</v>
      </c>
      <c r="BG88" s="20">
        <f t="shared" si="115"/>
        <v>62.962962962962962</v>
      </c>
    </row>
    <row r="89" spans="1:59" ht="15" customHeight="1" x14ac:dyDescent="0.2">
      <c r="A89" s="10" t="s">
        <v>15</v>
      </c>
      <c r="B89" s="18">
        <f t="shared" ref="B89:K89" si="116">B20/B111*100</f>
        <v>52.877697841726622</v>
      </c>
      <c r="C89" s="18">
        <f t="shared" si="116"/>
        <v>66.206896551724142</v>
      </c>
      <c r="D89" s="18">
        <f t="shared" si="116"/>
        <v>40</v>
      </c>
      <c r="E89" s="18">
        <f t="shared" si="116"/>
        <v>36.206896551724135</v>
      </c>
      <c r="F89" s="18">
        <f t="shared" si="116"/>
        <v>59.649122807017541</v>
      </c>
      <c r="G89" s="18">
        <f t="shared" si="116"/>
        <v>22</v>
      </c>
      <c r="H89" s="18">
        <f t="shared" si="116"/>
        <v>43.835616438356162</v>
      </c>
      <c r="I89" s="18">
        <f t="shared" si="116"/>
        <v>47.058823529411761</v>
      </c>
      <c r="J89" s="18">
        <f t="shared" si="116"/>
        <v>65.909090909090907</v>
      </c>
      <c r="K89" s="20">
        <f t="shared" si="116"/>
        <v>70.370370370370367</v>
      </c>
      <c r="M89" s="10" t="s">
        <v>15</v>
      </c>
      <c r="N89" s="18">
        <f t="shared" ref="N89:W89" si="117">N20/N111*100</f>
        <v>49.264705882352942</v>
      </c>
      <c r="O89" s="18">
        <f t="shared" si="117"/>
        <v>64.233576642335763</v>
      </c>
      <c r="P89" s="18">
        <f t="shared" si="117"/>
        <v>36.486486486486484</v>
      </c>
      <c r="Q89" s="18">
        <f t="shared" si="117"/>
        <v>31.147540983606557</v>
      </c>
      <c r="R89" s="18">
        <f t="shared" si="117"/>
        <v>55.045871559633028</v>
      </c>
      <c r="S89" s="18">
        <f t="shared" si="117"/>
        <v>25.925925925925924</v>
      </c>
      <c r="T89" s="18">
        <f t="shared" si="117"/>
        <v>38.775510204081634</v>
      </c>
      <c r="U89" s="18">
        <f t="shared" si="117"/>
        <v>43.75</v>
      </c>
      <c r="V89" s="18">
        <f t="shared" si="117"/>
        <v>63.636363636363633</v>
      </c>
      <c r="W89" s="20">
        <f t="shared" si="117"/>
        <v>71.428571428571431</v>
      </c>
      <c r="Y89" s="10" t="s">
        <v>15</v>
      </c>
      <c r="Z89" s="18">
        <f t="shared" ref="Z89:AI89" si="118">Z20/Z111*100</f>
        <v>45.895522388059703</v>
      </c>
      <c r="AA89" s="18">
        <f t="shared" si="118"/>
        <v>59.842519685039377</v>
      </c>
      <c r="AB89" s="18">
        <f t="shared" si="118"/>
        <v>33.783783783783782</v>
      </c>
      <c r="AC89" s="18">
        <f t="shared" si="118"/>
        <v>32.835820895522389</v>
      </c>
      <c r="AD89" s="18">
        <f t="shared" si="118"/>
        <v>53.211009174311933</v>
      </c>
      <c r="AE89" s="18">
        <f t="shared" si="118"/>
        <v>14.000000000000002</v>
      </c>
      <c r="AF89" s="18">
        <f t="shared" si="118"/>
        <v>37.583892617449663</v>
      </c>
      <c r="AG89" s="18">
        <f t="shared" si="118"/>
        <v>40.625</v>
      </c>
      <c r="AH89" s="18">
        <f t="shared" si="118"/>
        <v>55.102040816326522</v>
      </c>
      <c r="AI89" s="20">
        <f t="shared" si="118"/>
        <v>71.05263157894737</v>
      </c>
      <c r="AK89" s="10" t="s">
        <v>15</v>
      </c>
      <c r="AL89" s="18">
        <f t="shared" ref="AL89:AU89" si="119">AL20/AL111*100</f>
        <v>46.18320610687023</v>
      </c>
      <c r="AM89" s="18">
        <f t="shared" si="119"/>
        <v>58.064516129032263</v>
      </c>
      <c r="AN89" s="18">
        <f t="shared" si="119"/>
        <v>37.333333333333336</v>
      </c>
      <c r="AO89" s="18">
        <f t="shared" si="119"/>
        <v>33.333333333333329</v>
      </c>
      <c r="AP89" s="18">
        <f t="shared" si="119"/>
        <v>51.627906976744185</v>
      </c>
      <c r="AQ89" s="18">
        <f t="shared" si="119"/>
        <v>21.276595744680851</v>
      </c>
      <c r="AR89" s="18">
        <f t="shared" si="119"/>
        <v>41.721854304635762</v>
      </c>
      <c r="AS89" s="18">
        <f t="shared" si="119"/>
        <v>32.258064516129032</v>
      </c>
      <c r="AT89" s="18">
        <f t="shared" si="119"/>
        <v>57.142857142857139</v>
      </c>
      <c r="AU89" s="20">
        <f t="shared" si="119"/>
        <v>64.516129032258064</v>
      </c>
      <c r="AW89" s="10" t="s">
        <v>15</v>
      </c>
      <c r="AX89" s="18">
        <f t="shared" ref="AX89:BG89" si="120">AX20/AX111*100</f>
        <v>44.534412955465584</v>
      </c>
      <c r="AY89" s="18">
        <f t="shared" si="120"/>
        <v>58.333333333333336</v>
      </c>
      <c r="AZ89" s="18">
        <f t="shared" si="120"/>
        <v>34.285714285714285</v>
      </c>
      <c r="BA89" s="18">
        <f t="shared" si="120"/>
        <v>28.07017543859649</v>
      </c>
      <c r="BB89" s="18">
        <f t="shared" si="120"/>
        <v>50</v>
      </c>
      <c r="BC89" s="18">
        <f t="shared" si="120"/>
        <v>21.276595744680851</v>
      </c>
      <c r="BD89" s="18">
        <f t="shared" si="120"/>
        <v>35.862068965517238</v>
      </c>
      <c r="BE89" s="18">
        <f t="shared" si="120"/>
        <v>58.064516129032263</v>
      </c>
      <c r="BF89" s="18">
        <f t="shared" si="120"/>
        <v>46.511627906976742</v>
      </c>
      <c r="BG89" s="20">
        <f t="shared" si="120"/>
        <v>71.428571428571431</v>
      </c>
    </row>
    <row r="90" spans="1:59" ht="7.5" customHeight="1" x14ac:dyDescent="0.2"/>
    <row r="91" spans="1:59" ht="13.5" customHeight="1" x14ac:dyDescent="0.2"/>
    <row r="92" spans="1:59" ht="15" x14ac:dyDescent="0.25">
      <c r="A92" s="39" t="s">
        <v>736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589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61"/>
      <c r="Y92" s="39" t="s">
        <v>319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40"/>
      <c r="AK92" s="39" t="s">
        <v>113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40"/>
      <c r="AW92" s="39" t="s">
        <v>115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</row>
    <row r="94" spans="1:59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</row>
    <row r="95" spans="1:59" x14ac:dyDescent="0.2">
      <c r="A95" s="229" t="s">
        <v>38</v>
      </c>
      <c r="B95" s="231" t="s">
        <v>25</v>
      </c>
      <c r="C95" s="226" t="s">
        <v>16</v>
      </c>
      <c r="D95" s="227"/>
      <c r="E95" s="227"/>
      <c r="F95" s="226" t="s">
        <v>17</v>
      </c>
      <c r="G95" s="227"/>
      <c r="H95" s="226" t="s">
        <v>18</v>
      </c>
      <c r="I95" s="227"/>
      <c r="J95" s="227"/>
      <c r="K95" s="228"/>
      <c r="M95" s="229" t="s">
        <v>38</v>
      </c>
      <c r="N95" s="231" t="s">
        <v>25</v>
      </c>
      <c r="O95" s="226" t="s">
        <v>16</v>
      </c>
      <c r="P95" s="227"/>
      <c r="Q95" s="227"/>
      <c r="R95" s="226" t="s">
        <v>17</v>
      </c>
      <c r="S95" s="227"/>
      <c r="T95" s="226" t="s">
        <v>18</v>
      </c>
      <c r="U95" s="227"/>
      <c r="V95" s="227"/>
      <c r="W95" s="228"/>
      <c r="Y95" s="229" t="s">
        <v>38</v>
      </c>
      <c r="Z95" s="231" t="s">
        <v>25</v>
      </c>
      <c r="AA95" s="226" t="s">
        <v>16</v>
      </c>
      <c r="AB95" s="227"/>
      <c r="AC95" s="227"/>
      <c r="AD95" s="226" t="s">
        <v>17</v>
      </c>
      <c r="AE95" s="227"/>
      <c r="AF95" s="226" t="s">
        <v>18</v>
      </c>
      <c r="AG95" s="227"/>
      <c r="AH95" s="227"/>
      <c r="AI95" s="228"/>
      <c r="AK95" s="229" t="s">
        <v>38</v>
      </c>
      <c r="AL95" s="231" t="s">
        <v>25</v>
      </c>
      <c r="AM95" s="226" t="s">
        <v>16</v>
      </c>
      <c r="AN95" s="227"/>
      <c r="AO95" s="227"/>
      <c r="AP95" s="226" t="s">
        <v>17</v>
      </c>
      <c r="AQ95" s="227"/>
      <c r="AR95" s="226" t="s">
        <v>18</v>
      </c>
      <c r="AS95" s="227"/>
      <c r="AT95" s="227"/>
      <c r="AU95" s="228"/>
      <c r="AW95" s="229" t="s">
        <v>38</v>
      </c>
      <c r="AX95" s="231" t="s">
        <v>25</v>
      </c>
      <c r="AY95" s="226" t="s">
        <v>16</v>
      </c>
      <c r="AZ95" s="227"/>
      <c r="BA95" s="227"/>
      <c r="BB95" s="226" t="s">
        <v>17</v>
      </c>
      <c r="BC95" s="227"/>
      <c r="BD95" s="226" t="s">
        <v>18</v>
      </c>
      <c r="BE95" s="227"/>
      <c r="BF95" s="227"/>
      <c r="BG95" s="228"/>
    </row>
    <row r="96" spans="1:59" ht="45.75" thickBot="1" x14ac:dyDescent="0.25">
      <c r="A96" s="230"/>
      <c r="B96" s="232"/>
      <c r="C96" s="141" t="s">
        <v>56</v>
      </c>
      <c r="D96" s="141" t="s">
        <v>30</v>
      </c>
      <c r="E96" s="141" t="s">
        <v>19</v>
      </c>
      <c r="F96" s="141" t="s">
        <v>20</v>
      </c>
      <c r="G96" s="141" t="s">
        <v>21</v>
      </c>
      <c r="H96" s="141" t="s">
        <v>74</v>
      </c>
      <c r="I96" s="141" t="s">
        <v>318</v>
      </c>
      <c r="J96" s="141" t="s">
        <v>75</v>
      </c>
      <c r="K96" s="142" t="s">
        <v>22</v>
      </c>
      <c r="M96" s="230"/>
      <c r="N96" s="232"/>
      <c r="O96" s="141" t="s">
        <v>56</v>
      </c>
      <c r="P96" s="141" t="s">
        <v>30</v>
      </c>
      <c r="Q96" s="141" t="s">
        <v>19</v>
      </c>
      <c r="R96" s="141" t="s">
        <v>20</v>
      </c>
      <c r="S96" s="141" t="s">
        <v>21</v>
      </c>
      <c r="T96" s="141" t="s">
        <v>74</v>
      </c>
      <c r="U96" s="141" t="s">
        <v>318</v>
      </c>
      <c r="V96" s="141" t="s">
        <v>75</v>
      </c>
      <c r="W96" s="142" t="s">
        <v>22</v>
      </c>
      <c r="Y96" s="230"/>
      <c r="Z96" s="232"/>
      <c r="AA96" s="141" t="s">
        <v>56</v>
      </c>
      <c r="AB96" s="141" t="s">
        <v>30</v>
      </c>
      <c r="AC96" s="141" t="s">
        <v>19</v>
      </c>
      <c r="AD96" s="141" t="s">
        <v>20</v>
      </c>
      <c r="AE96" s="141" t="s">
        <v>21</v>
      </c>
      <c r="AF96" s="141" t="s">
        <v>74</v>
      </c>
      <c r="AG96" s="141" t="s">
        <v>318</v>
      </c>
      <c r="AH96" s="141" t="s">
        <v>75</v>
      </c>
      <c r="AI96" s="142" t="s">
        <v>22</v>
      </c>
      <c r="AK96" s="230"/>
      <c r="AL96" s="232"/>
      <c r="AM96" s="141" t="s">
        <v>56</v>
      </c>
      <c r="AN96" s="141" t="s">
        <v>30</v>
      </c>
      <c r="AO96" s="141" t="s">
        <v>19</v>
      </c>
      <c r="AP96" s="141" t="s">
        <v>20</v>
      </c>
      <c r="AQ96" s="141" t="s">
        <v>21</v>
      </c>
      <c r="AR96" s="141" t="s">
        <v>74</v>
      </c>
      <c r="AS96" s="141" t="s">
        <v>318</v>
      </c>
      <c r="AT96" s="141" t="s">
        <v>75</v>
      </c>
      <c r="AU96" s="142" t="s">
        <v>22</v>
      </c>
      <c r="AW96" s="230"/>
      <c r="AX96" s="232"/>
      <c r="AY96" s="141" t="s">
        <v>56</v>
      </c>
      <c r="AZ96" s="141" t="s">
        <v>30</v>
      </c>
      <c r="BA96" s="141" t="s">
        <v>19</v>
      </c>
      <c r="BB96" s="141" t="s">
        <v>20</v>
      </c>
      <c r="BC96" s="141" t="s">
        <v>21</v>
      </c>
      <c r="BD96" s="141" t="s">
        <v>74</v>
      </c>
      <c r="BE96" s="141" t="s">
        <v>318</v>
      </c>
      <c r="BF96" s="141" t="s">
        <v>75</v>
      </c>
      <c r="BG96" s="142" t="s">
        <v>22</v>
      </c>
    </row>
    <row r="97" spans="1:59" ht="22.5" x14ac:dyDescent="0.2">
      <c r="A97" s="11" t="s">
        <v>1</v>
      </c>
      <c r="B97" s="48">
        <v>2915</v>
      </c>
      <c r="C97" s="48">
        <v>1426</v>
      </c>
      <c r="D97" s="48">
        <v>920</v>
      </c>
      <c r="E97" s="48">
        <v>569</v>
      </c>
      <c r="F97" s="48">
        <v>2305</v>
      </c>
      <c r="G97" s="48">
        <v>610</v>
      </c>
      <c r="H97" s="48">
        <v>1470</v>
      </c>
      <c r="I97" s="48">
        <v>444</v>
      </c>
      <c r="J97" s="48">
        <v>469</v>
      </c>
      <c r="K97" s="49">
        <v>532</v>
      </c>
      <c r="M97" s="11" t="s">
        <v>1</v>
      </c>
      <c r="N97" s="48">
        <v>2831</v>
      </c>
      <c r="O97" s="48">
        <v>1351</v>
      </c>
      <c r="P97" s="48">
        <v>914</v>
      </c>
      <c r="Q97" s="48">
        <v>566</v>
      </c>
      <c r="R97" s="48">
        <v>2223</v>
      </c>
      <c r="S97" s="48">
        <v>608</v>
      </c>
      <c r="T97" s="48">
        <v>1452</v>
      </c>
      <c r="U97" s="48">
        <v>416</v>
      </c>
      <c r="V97" s="48">
        <v>434</v>
      </c>
      <c r="W97" s="49">
        <v>529</v>
      </c>
      <c r="Y97" s="11" t="s">
        <v>1</v>
      </c>
      <c r="Z97" s="48">
        <v>2706</v>
      </c>
      <c r="AA97" s="48">
        <v>1240</v>
      </c>
      <c r="AB97" s="48">
        <v>904</v>
      </c>
      <c r="AC97" s="48">
        <v>562</v>
      </c>
      <c r="AD97" s="48">
        <v>2105</v>
      </c>
      <c r="AE97" s="48">
        <v>601</v>
      </c>
      <c r="AF97" s="48">
        <v>1420</v>
      </c>
      <c r="AG97" s="48">
        <v>379</v>
      </c>
      <c r="AH97" s="48">
        <v>421</v>
      </c>
      <c r="AI97" s="49">
        <v>486</v>
      </c>
      <c r="AK97" s="11" t="s">
        <v>1</v>
      </c>
      <c r="AL97" s="48">
        <v>2704</v>
      </c>
      <c r="AM97" s="48">
        <v>1220</v>
      </c>
      <c r="AN97" s="48">
        <v>918</v>
      </c>
      <c r="AO97" s="48">
        <v>566</v>
      </c>
      <c r="AP97" s="48">
        <v>2101</v>
      </c>
      <c r="AQ97" s="48">
        <v>603</v>
      </c>
      <c r="AR97" s="48">
        <v>1450</v>
      </c>
      <c r="AS97" s="48">
        <v>365</v>
      </c>
      <c r="AT97" s="48">
        <v>400</v>
      </c>
      <c r="AU97" s="49">
        <v>489</v>
      </c>
      <c r="AW97" s="11" t="s">
        <v>1</v>
      </c>
      <c r="AX97" s="48">
        <v>2614</v>
      </c>
      <c r="AY97" s="48">
        <v>1151</v>
      </c>
      <c r="AZ97" s="48">
        <v>915</v>
      </c>
      <c r="BA97" s="48">
        <v>548</v>
      </c>
      <c r="BB97" s="48">
        <v>1972</v>
      </c>
      <c r="BC97" s="48">
        <v>642</v>
      </c>
      <c r="BD97" s="48">
        <v>1424</v>
      </c>
      <c r="BE97" s="48">
        <v>352</v>
      </c>
      <c r="BF97" s="48">
        <v>394</v>
      </c>
      <c r="BG97" s="49">
        <v>444</v>
      </c>
    </row>
    <row r="98" spans="1:59" x14ac:dyDescent="0.2">
      <c r="A98" s="7" t="s">
        <v>2</v>
      </c>
      <c r="B98" s="14">
        <v>528</v>
      </c>
      <c r="C98" s="14">
        <v>295</v>
      </c>
      <c r="D98" s="14">
        <v>138</v>
      </c>
      <c r="E98" s="14">
        <v>95</v>
      </c>
      <c r="F98" s="14">
        <v>400</v>
      </c>
      <c r="G98" s="14">
        <v>128</v>
      </c>
      <c r="H98" s="14">
        <v>101</v>
      </c>
      <c r="I98" s="14">
        <v>150</v>
      </c>
      <c r="J98" s="14">
        <v>141</v>
      </c>
      <c r="K98" s="16">
        <v>136</v>
      </c>
      <c r="M98" s="7" t="s">
        <v>2</v>
      </c>
      <c r="N98" s="14">
        <v>530</v>
      </c>
      <c r="O98" s="14">
        <v>287</v>
      </c>
      <c r="P98" s="14">
        <v>143</v>
      </c>
      <c r="Q98" s="14">
        <v>100</v>
      </c>
      <c r="R98" s="14">
        <v>394</v>
      </c>
      <c r="S98" s="14">
        <v>136</v>
      </c>
      <c r="T98" s="14">
        <v>100</v>
      </c>
      <c r="U98" s="14">
        <v>145</v>
      </c>
      <c r="V98" s="14">
        <v>140</v>
      </c>
      <c r="W98" s="16">
        <v>145</v>
      </c>
      <c r="Y98" s="7" t="s">
        <v>2</v>
      </c>
      <c r="Z98" s="14">
        <v>484</v>
      </c>
      <c r="AA98" s="14">
        <v>260</v>
      </c>
      <c r="AB98" s="14">
        <v>128</v>
      </c>
      <c r="AC98" s="14">
        <v>96</v>
      </c>
      <c r="AD98" s="14">
        <v>356</v>
      </c>
      <c r="AE98" s="14">
        <v>128</v>
      </c>
      <c r="AF98" s="14">
        <v>93</v>
      </c>
      <c r="AG98" s="14">
        <v>136</v>
      </c>
      <c r="AH98" s="14">
        <v>139</v>
      </c>
      <c r="AI98" s="16">
        <v>116</v>
      </c>
      <c r="AK98" s="7" t="s">
        <v>2</v>
      </c>
      <c r="AL98" s="14">
        <v>480</v>
      </c>
      <c r="AM98" s="14">
        <v>264</v>
      </c>
      <c r="AN98" s="14">
        <v>120</v>
      </c>
      <c r="AO98" s="14">
        <v>96</v>
      </c>
      <c r="AP98" s="14">
        <v>355</v>
      </c>
      <c r="AQ98" s="14">
        <v>125</v>
      </c>
      <c r="AR98" s="14">
        <v>101</v>
      </c>
      <c r="AS98" s="14">
        <v>131</v>
      </c>
      <c r="AT98" s="14">
        <v>127</v>
      </c>
      <c r="AU98" s="16">
        <v>121</v>
      </c>
      <c r="AW98" s="7" t="s">
        <v>2</v>
      </c>
      <c r="AX98" s="14">
        <v>455</v>
      </c>
      <c r="AY98" s="14">
        <v>233</v>
      </c>
      <c r="AZ98" s="14">
        <v>129</v>
      </c>
      <c r="BA98" s="14">
        <v>93</v>
      </c>
      <c r="BB98" s="14">
        <v>322</v>
      </c>
      <c r="BC98" s="14">
        <v>133</v>
      </c>
      <c r="BD98" s="14">
        <v>98</v>
      </c>
      <c r="BE98" s="14">
        <v>127</v>
      </c>
      <c r="BF98" s="14">
        <v>127</v>
      </c>
      <c r="BG98" s="16">
        <v>103</v>
      </c>
    </row>
    <row r="99" spans="1:59" x14ac:dyDescent="0.2">
      <c r="A99" s="10" t="s">
        <v>3</v>
      </c>
      <c r="B99" s="14">
        <v>301</v>
      </c>
      <c r="C99" s="14">
        <v>158</v>
      </c>
      <c r="D99" s="14">
        <v>90</v>
      </c>
      <c r="E99" s="14">
        <v>53</v>
      </c>
      <c r="F99" s="14">
        <v>235</v>
      </c>
      <c r="G99" s="14">
        <v>66</v>
      </c>
      <c r="H99" s="14">
        <v>180</v>
      </c>
      <c r="I99" s="14">
        <v>23</v>
      </c>
      <c r="J99" s="14">
        <v>45</v>
      </c>
      <c r="K99" s="16">
        <v>53</v>
      </c>
      <c r="M99" s="10" t="s">
        <v>3</v>
      </c>
      <c r="N99" s="14">
        <v>290</v>
      </c>
      <c r="O99" s="14">
        <v>151</v>
      </c>
      <c r="P99" s="14">
        <v>86</v>
      </c>
      <c r="Q99" s="14">
        <v>53</v>
      </c>
      <c r="R99" s="14">
        <v>224</v>
      </c>
      <c r="S99" s="14">
        <v>66</v>
      </c>
      <c r="T99" s="14">
        <v>179</v>
      </c>
      <c r="U99" s="14">
        <v>18</v>
      </c>
      <c r="V99" s="14">
        <v>37</v>
      </c>
      <c r="W99" s="16">
        <v>56</v>
      </c>
      <c r="Y99" s="10" t="s">
        <v>3</v>
      </c>
      <c r="Z99" s="14">
        <v>285</v>
      </c>
      <c r="AA99" s="14">
        <v>141</v>
      </c>
      <c r="AB99" s="14">
        <v>93</v>
      </c>
      <c r="AC99" s="14">
        <v>51</v>
      </c>
      <c r="AD99" s="14">
        <v>219</v>
      </c>
      <c r="AE99" s="14">
        <v>66</v>
      </c>
      <c r="AF99" s="14">
        <v>175</v>
      </c>
      <c r="AG99" s="14">
        <v>16</v>
      </c>
      <c r="AH99" s="14">
        <v>40</v>
      </c>
      <c r="AI99" s="16">
        <v>54</v>
      </c>
      <c r="AK99" s="10" t="s">
        <v>3</v>
      </c>
      <c r="AL99" s="14">
        <v>276</v>
      </c>
      <c r="AM99" s="14">
        <v>136</v>
      </c>
      <c r="AN99" s="14">
        <v>86</v>
      </c>
      <c r="AO99" s="14">
        <v>54</v>
      </c>
      <c r="AP99" s="14">
        <v>211</v>
      </c>
      <c r="AQ99" s="14">
        <v>65</v>
      </c>
      <c r="AR99" s="14">
        <v>177</v>
      </c>
      <c r="AS99" s="14">
        <v>12</v>
      </c>
      <c r="AT99" s="14">
        <v>37</v>
      </c>
      <c r="AU99" s="16">
        <v>50</v>
      </c>
      <c r="AW99" s="10" t="s">
        <v>3</v>
      </c>
      <c r="AX99" s="14">
        <v>272</v>
      </c>
      <c r="AY99" s="14">
        <v>125</v>
      </c>
      <c r="AZ99" s="14">
        <v>93</v>
      </c>
      <c r="BA99" s="14">
        <v>54</v>
      </c>
      <c r="BB99" s="14">
        <v>199</v>
      </c>
      <c r="BC99" s="14">
        <v>73</v>
      </c>
      <c r="BD99" s="14">
        <v>172</v>
      </c>
      <c r="BE99" s="14">
        <v>16</v>
      </c>
      <c r="BF99" s="14">
        <v>33</v>
      </c>
      <c r="BG99" s="16">
        <v>51</v>
      </c>
    </row>
    <row r="100" spans="1:59" x14ac:dyDescent="0.2">
      <c r="A100" s="10" t="s">
        <v>4</v>
      </c>
      <c r="B100" s="14">
        <v>118</v>
      </c>
      <c r="C100" s="14">
        <v>51</v>
      </c>
      <c r="D100" s="14">
        <v>38</v>
      </c>
      <c r="E100" s="14">
        <v>29</v>
      </c>
      <c r="F100" s="14">
        <v>90</v>
      </c>
      <c r="G100" s="14">
        <v>28</v>
      </c>
      <c r="H100" s="14">
        <v>72</v>
      </c>
      <c r="I100" s="14">
        <v>12</v>
      </c>
      <c r="J100" s="14">
        <v>14</v>
      </c>
      <c r="K100" s="16">
        <v>20</v>
      </c>
      <c r="M100" s="10" t="s">
        <v>4</v>
      </c>
      <c r="N100" s="14">
        <v>117</v>
      </c>
      <c r="O100" s="14">
        <v>46</v>
      </c>
      <c r="P100" s="14">
        <v>43</v>
      </c>
      <c r="Q100" s="14">
        <v>28</v>
      </c>
      <c r="R100" s="14">
        <v>88</v>
      </c>
      <c r="S100" s="14">
        <v>29</v>
      </c>
      <c r="T100" s="14">
        <v>71</v>
      </c>
      <c r="U100" s="14">
        <v>12</v>
      </c>
      <c r="V100" s="14">
        <v>11</v>
      </c>
      <c r="W100" s="16">
        <v>23</v>
      </c>
      <c r="Y100" s="10" t="s">
        <v>4</v>
      </c>
      <c r="Z100" s="14">
        <v>119</v>
      </c>
      <c r="AA100" s="14">
        <v>43</v>
      </c>
      <c r="AB100" s="14">
        <v>43</v>
      </c>
      <c r="AC100" s="14">
        <v>33</v>
      </c>
      <c r="AD100" s="14">
        <v>89</v>
      </c>
      <c r="AE100" s="14">
        <v>30</v>
      </c>
      <c r="AF100" s="14">
        <v>73</v>
      </c>
      <c r="AG100" s="14">
        <v>15</v>
      </c>
      <c r="AH100" s="14">
        <v>10</v>
      </c>
      <c r="AI100" s="16">
        <v>21</v>
      </c>
      <c r="AK100" s="10" t="s">
        <v>4</v>
      </c>
      <c r="AL100" s="14">
        <v>118</v>
      </c>
      <c r="AM100" s="14">
        <v>42</v>
      </c>
      <c r="AN100" s="14">
        <v>43</v>
      </c>
      <c r="AO100" s="14">
        <v>33</v>
      </c>
      <c r="AP100" s="14">
        <v>87</v>
      </c>
      <c r="AQ100" s="14">
        <v>31</v>
      </c>
      <c r="AR100" s="14">
        <v>75</v>
      </c>
      <c r="AS100" s="14">
        <v>13</v>
      </c>
      <c r="AT100" s="14">
        <v>9</v>
      </c>
      <c r="AU100" s="16">
        <v>21</v>
      </c>
      <c r="AW100" s="10" t="s">
        <v>4</v>
      </c>
      <c r="AX100" s="14">
        <v>115</v>
      </c>
      <c r="AY100" s="14">
        <v>44</v>
      </c>
      <c r="AZ100" s="14">
        <v>41</v>
      </c>
      <c r="BA100" s="14">
        <v>30</v>
      </c>
      <c r="BB100" s="14">
        <v>83</v>
      </c>
      <c r="BC100" s="14">
        <v>32</v>
      </c>
      <c r="BD100" s="14">
        <v>79</v>
      </c>
      <c r="BE100" s="14">
        <v>10</v>
      </c>
      <c r="BF100" s="14">
        <v>8</v>
      </c>
      <c r="BG100" s="16">
        <v>18</v>
      </c>
    </row>
    <row r="101" spans="1:59" x14ac:dyDescent="0.2">
      <c r="A101" s="10" t="s">
        <v>5</v>
      </c>
      <c r="B101" s="14">
        <v>127</v>
      </c>
      <c r="C101" s="14">
        <v>58</v>
      </c>
      <c r="D101" s="14">
        <v>42</v>
      </c>
      <c r="E101" s="14">
        <v>27</v>
      </c>
      <c r="F101" s="14">
        <v>90</v>
      </c>
      <c r="G101" s="14">
        <v>37</v>
      </c>
      <c r="H101" s="14">
        <v>66</v>
      </c>
      <c r="I101" s="14">
        <v>24</v>
      </c>
      <c r="J101" s="14">
        <v>27</v>
      </c>
      <c r="K101" s="16">
        <v>10</v>
      </c>
      <c r="M101" s="10" t="s">
        <v>5</v>
      </c>
      <c r="N101" s="14">
        <v>116</v>
      </c>
      <c r="O101" s="14">
        <v>52</v>
      </c>
      <c r="P101" s="14">
        <v>37</v>
      </c>
      <c r="Q101" s="14">
        <v>27</v>
      </c>
      <c r="R101" s="14">
        <v>82</v>
      </c>
      <c r="S101" s="14">
        <v>34</v>
      </c>
      <c r="T101" s="14">
        <v>61</v>
      </c>
      <c r="U101" s="14">
        <v>21</v>
      </c>
      <c r="V101" s="14">
        <v>25</v>
      </c>
      <c r="W101" s="16">
        <v>9</v>
      </c>
      <c r="Y101" s="10" t="s">
        <v>5</v>
      </c>
      <c r="Z101" s="14">
        <v>110</v>
      </c>
      <c r="AA101" s="14">
        <v>50</v>
      </c>
      <c r="AB101" s="14">
        <v>36</v>
      </c>
      <c r="AC101" s="14">
        <v>24</v>
      </c>
      <c r="AD101" s="14">
        <v>75</v>
      </c>
      <c r="AE101" s="14">
        <v>35</v>
      </c>
      <c r="AF101" s="14">
        <v>62</v>
      </c>
      <c r="AG101" s="14">
        <v>18</v>
      </c>
      <c r="AH101" s="14">
        <v>21</v>
      </c>
      <c r="AI101" s="16">
        <v>9</v>
      </c>
      <c r="AK101" s="10" t="s">
        <v>5</v>
      </c>
      <c r="AL101" s="14">
        <v>118</v>
      </c>
      <c r="AM101" s="14">
        <v>50</v>
      </c>
      <c r="AN101" s="14">
        <v>42</v>
      </c>
      <c r="AO101" s="14">
        <v>26</v>
      </c>
      <c r="AP101" s="14">
        <v>75</v>
      </c>
      <c r="AQ101" s="14">
        <v>43</v>
      </c>
      <c r="AR101" s="14">
        <v>69</v>
      </c>
      <c r="AS101" s="14">
        <v>23</v>
      </c>
      <c r="AT101" s="14">
        <v>15</v>
      </c>
      <c r="AU101" s="16">
        <v>11</v>
      </c>
      <c r="AW101" s="10" t="s">
        <v>5</v>
      </c>
      <c r="AX101" s="14">
        <v>114</v>
      </c>
      <c r="AY101" s="14">
        <v>47</v>
      </c>
      <c r="AZ101" s="14">
        <v>43</v>
      </c>
      <c r="BA101" s="14">
        <v>24</v>
      </c>
      <c r="BB101" s="14">
        <v>73</v>
      </c>
      <c r="BC101" s="14">
        <v>41</v>
      </c>
      <c r="BD101" s="14">
        <v>63</v>
      </c>
      <c r="BE101" s="14">
        <v>25</v>
      </c>
      <c r="BF101" s="14">
        <v>14</v>
      </c>
      <c r="BG101" s="16">
        <v>12</v>
      </c>
    </row>
    <row r="102" spans="1:59" x14ac:dyDescent="0.2">
      <c r="A102" s="10" t="s">
        <v>6</v>
      </c>
      <c r="B102" s="14">
        <v>28</v>
      </c>
      <c r="C102" s="14">
        <v>7</v>
      </c>
      <c r="D102" s="14">
        <v>15</v>
      </c>
      <c r="E102" s="14">
        <v>6</v>
      </c>
      <c r="F102" s="14">
        <v>19</v>
      </c>
      <c r="G102" s="14">
        <v>9</v>
      </c>
      <c r="H102" s="14">
        <v>17</v>
      </c>
      <c r="I102" s="14" t="s">
        <v>64</v>
      </c>
      <c r="J102" s="14">
        <v>1</v>
      </c>
      <c r="K102" s="16">
        <v>10</v>
      </c>
      <c r="M102" s="10" t="s">
        <v>6</v>
      </c>
      <c r="N102" s="14">
        <v>25</v>
      </c>
      <c r="O102" s="14">
        <v>7</v>
      </c>
      <c r="P102" s="14">
        <v>12</v>
      </c>
      <c r="Q102" s="14">
        <v>6</v>
      </c>
      <c r="R102" s="14">
        <v>17</v>
      </c>
      <c r="S102" s="14">
        <v>8</v>
      </c>
      <c r="T102" s="14">
        <v>16</v>
      </c>
      <c r="U102" s="14">
        <v>1</v>
      </c>
      <c r="V102" s="14">
        <v>1</v>
      </c>
      <c r="W102" s="16">
        <v>7</v>
      </c>
      <c r="Y102" s="10" t="s">
        <v>6</v>
      </c>
      <c r="Z102" s="14">
        <v>24</v>
      </c>
      <c r="AA102" s="14">
        <v>6</v>
      </c>
      <c r="AB102" s="14">
        <v>12</v>
      </c>
      <c r="AC102" s="14">
        <v>6</v>
      </c>
      <c r="AD102" s="14">
        <v>16</v>
      </c>
      <c r="AE102" s="14">
        <v>8</v>
      </c>
      <c r="AF102" s="14">
        <v>16</v>
      </c>
      <c r="AG102" s="14">
        <v>1</v>
      </c>
      <c r="AH102" s="14" t="s">
        <v>64</v>
      </c>
      <c r="AI102" s="16">
        <v>7</v>
      </c>
      <c r="AK102" s="10" t="s">
        <v>6</v>
      </c>
      <c r="AL102" s="14">
        <v>25</v>
      </c>
      <c r="AM102" s="14">
        <v>8</v>
      </c>
      <c r="AN102" s="14">
        <v>12</v>
      </c>
      <c r="AO102" s="14">
        <v>5</v>
      </c>
      <c r="AP102" s="14">
        <v>18</v>
      </c>
      <c r="AQ102" s="14">
        <v>7</v>
      </c>
      <c r="AR102" s="14">
        <v>15</v>
      </c>
      <c r="AS102" s="14">
        <v>2</v>
      </c>
      <c r="AT102" s="14">
        <v>1</v>
      </c>
      <c r="AU102" s="16">
        <v>7</v>
      </c>
      <c r="AW102" s="10" t="s">
        <v>6</v>
      </c>
      <c r="AX102" s="14">
        <v>26</v>
      </c>
      <c r="AY102" s="14">
        <v>11</v>
      </c>
      <c r="AZ102" s="14">
        <v>10</v>
      </c>
      <c r="BA102" s="14">
        <v>5</v>
      </c>
      <c r="BB102" s="14">
        <v>20</v>
      </c>
      <c r="BC102" s="14">
        <v>6</v>
      </c>
      <c r="BD102" s="14">
        <v>17</v>
      </c>
      <c r="BE102" s="14">
        <v>2</v>
      </c>
      <c r="BF102" s="14">
        <v>1</v>
      </c>
      <c r="BG102" s="16">
        <v>6</v>
      </c>
    </row>
    <row r="103" spans="1:59" x14ac:dyDescent="0.2">
      <c r="A103" s="10" t="s">
        <v>7</v>
      </c>
      <c r="B103" s="14">
        <v>101</v>
      </c>
      <c r="C103" s="14">
        <v>44</v>
      </c>
      <c r="D103" s="14">
        <v>35</v>
      </c>
      <c r="E103" s="14">
        <v>22</v>
      </c>
      <c r="F103" s="14">
        <v>73</v>
      </c>
      <c r="G103" s="14">
        <v>28</v>
      </c>
      <c r="H103" s="14">
        <v>62</v>
      </c>
      <c r="I103" s="14">
        <v>10</v>
      </c>
      <c r="J103" s="14">
        <v>7</v>
      </c>
      <c r="K103" s="16">
        <v>22</v>
      </c>
      <c r="M103" s="10" t="s">
        <v>7</v>
      </c>
      <c r="N103" s="14">
        <v>104</v>
      </c>
      <c r="O103" s="14">
        <v>42</v>
      </c>
      <c r="P103" s="14">
        <v>37</v>
      </c>
      <c r="Q103" s="14">
        <v>25</v>
      </c>
      <c r="R103" s="14">
        <v>76</v>
      </c>
      <c r="S103" s="14">
        <v>28</v>
      </c>
      <c r="T103" s="14">
        <v>62</v>
      </c>
      <c r="U103" s="14">
        <v>10</v>
      </c>
      <c r="V103" s="14">
        <v>6</v>
      </c>
      <c r="W103" s="16">
        <v>26</v>
      </c>
      <c r="Y103" s="10" t="s">
        <v>7</v>
      </c>
      <c r="Z103" s="14">
        <v>102</v>
      </c>
      <c r="AA103" s="14">
        <v>39</v>
      </c>
      <c r="AB103" s="14">
        <v>41</v>
      </c>
      <c r="AC103" s="14">
        <v>22</v>
      </c>
      <c r="AD103" s="14">
        <v>77</v>
      </c>
      <c r="AE103" s="14">
        <v>25</v>
      </c>
      <c r="AF103" s="14">
        <v>62</v>
      </c>
      <c r="AG103" s="14">
        <v>8</v>
      </c>
      <c r="AH103" s="14">
        <v>4</v>
      </c>
      <c r="AI103" s="16">
        <v>28</v>
      </c>
      <c r="AK103" s="10" t="s">
        <v>7</v>
      </c>
      <c r="AL103" s="14">
        <v>112</v>
      </c>
      <c r="AM103" s="14">
        <v>45</v>
      </c>
      <c r="AN103" s="14">
        <v>44</v>
      </c>
      <c r="AO103" s="14">
        <v>23</v>
      </c>
      <c r="AP103" s="14">
        <v>87</v>
      </c>
      <c r="AQ103" s="14">
        <v>25</v>
      </c>
      <c r="AR103" s="14">
        <v>70</v>
      </c>
      <c r="AS103" s="14">
        <v>6</v>
      </c>
      <c r="AT103" s="14">
        <v>6</v>
      </c>
      <c r="AU103" s="16">
        <v>30</v>
      </c>
      <c r="AW103" s="10" t="s">
        <v>7</v>
      </c>
      <c r="AX103" s="14">
        <v>108</v>
      </c>
      <c r="AY103" s="14">
        <v>44</v>
      </c>
      <c r="AZ103" s="14">
        <v>42</v>
      </c>
      <c r="BA103" s="14">
        <v>22</v>
      </c>
      <c r="BB103" s="14">
        <v>80</v>
      </c>
      <c r="BC103" s="14">
        <v>28</v>
      </c>
      <c r="BD103" s="14">
        <v>72</v>
      </c>
      <c r="BE103" s="14">
        <v>6</v>
      </c>
      <c r="BF103" s="14">
        <v>8</v>
      </c>
      <c r="BG103" s="16">
        <v>22</v>
      </c>
    </row>
    <row r="104" spans="1:59" x14ac:dyDescent="0.2">
      <c r="A104" s="10" t="s">
        <v>8</v>
      </c>
      <c r="B104" s="14">
        <v>125</v>
      </c>
      <c r="C104" s="14">
        <v>65</v>
      </c>
      <c r="D104" s="14">
        <v>37</v>
      </c>
      <c r="E104" s="14">
        <v>23</v>
      </c>
      <c r="F104" s="14">
        <v>100</v>
      </c>
      <c r="G104" s="14">
        <v>25</v>
      </c>
      <c r="H104" s="14">
        <v>88</v>
      </c>
      <c r="I104" s="14">
        <v>9</v>
      </c>
      <c r="J104" s="14">
        <v>18</v>
      </c>
      <c r="K104" s="16">
        <v>10</v>
      </c>
      <c r="M104" s="10" t="s">
        <v>8</v>
      </c>
      <c r="N104" s="14">
        <v>118</v>
      </c>
      <c r="O104" s="14">
        <v>60</v>
      </c>
      <c r="P104" s="14">
        <v>36</v>
      </c>
      <c r="Q104" s="14">
        <v>22</v>
      </c>
      <c r="R104" s="14">
        <v>93</v>
      </c>
      <c r="S104" s="14">
        <v>25</v>
      </c>
      <c r="T104" s="14">
        <v>82</v>
      </c>
      <c r="U104" s="14">
        <v>10</v>
      </c>
      <c r="V104" s="14">
        <v>18</v>
      </c>
      <c r="W104" s="16">
        <v>8</v>
      </c>
      <c r="Y104" s="10" t="s">
        <v>8</v>
      </c>
      <c r="Z104" s="14">
        <v>114</v>
      </c>
      <c r="AA104" s="14">
        <v>55</v>
      </c>
      <c r="AB104" s="14">
        <v>37</v>
      </c>
      <c r="AC104" s="14">
        <v>22</v>
      </c>
      <c r="AD104" s="14">
        <v>88</v>
      </c>
      <c r="AE104" s="14">
        <v>26</v>
      </c>
      <c r="AF104" s="14">
        <v>81</v>
      </c>
      <c r="AG104" s="14">
        <v>6</v>
      </c>
      <c r="AH104" s="14">
        <v>17</v>
      </c>
      <c r="AI104" s="16">
        <v>10</v>
      </c>
      <c r="AK104" s="10" t="s">
        <v>8</v>
      </c>
      <c r="AL104" s="14">
        <v>116</v>
      </c>
      <c r="AM104" s="14">
        <v>52</v>
      </c>
      <c r="AN104" s="14">
        <v>43</v>
      </c>
      <c r="AO104" s="14">
        <v>21</v>
      </c>
      <c r="AP104" s="14">
        <v>90</v>
      </c>
      <c r="AQ104" s="14">
        <v>26</v>
      </c>
      <c r="AR104" s="14">
        <v>84</v>
      </c>
      <c r="AS104" s="14">
        <v>6</v>
      </c>
      <c r="AT104" s="14">
        <v>15</v>
      </c>
      <c r="AU104" s="16">
        <v>11</v>
      </c>
      <c r="AW104" s="10" t="s">
        <v>8</v>
      </c>
      <c r="AX104" s="14">
        <v>111</v>
      </c>
      <c r="AY104" s="14">
        <v>53</v>
      </c>
      <c r="AZ104" s="14">
        <v>38</v>
      </c>
      <c r="BA104" s="14">
        <v>20</v>
      </c>
      <c r="BB104" s="14">
        <v>84</v>
      </c>
      <c r="BC104" s="14">
        <v>27</v>
      </c>
      <c r="BD104" s="14">
        <v>79</v>
      </c>
      <c r="BE104" s="14">
        <v>6</v>
      </c>
      <c r="BF104" s="14">
        <v>16</v>
      </c>
      <c r="BG104" s="16">
        <v>10</v>
      </c>
    </row>
    <row r="105" spans="1:59" x14ac:dyDescent="0.2">
      <c r="A105" s="10" t="s">
        <v>9</v>
      </c>
      <c r="B105" s="14">
        <v>131</v>
      </c>
      <c r="C105" s="14">
        <v>48</v>
      </c>
      <c r="D105" s="14">
        <v>51</v>
      </c>
      <c r="E105" s="14">
        <v>32</v>
      </c>
      <c r="F105" s="14">
        <v>96</v>
      </c>
      <c r="G105" s="14">
        <v>35</v>
      </c>
      <c r="H105" s="14">
        <v>102</v>
      </c>
      <c r="I105" s="14">
        <v>9</v>
      </c>
      <c r="J105" s="14">
        <v>6</v>
      </c>
      <c r="K105" s="16">
        <v>14</v>
      </c>
      <c r="M105" s="10" t="s">
        <v>9</v>
      </c>
      <c r="N105" s="14">
        <v>132</v>
      </c>
      <c r="O105" s="14">
        <v>50</v>
      </c>
      <c r="P105" s="14">
        <v>51</v>
      </c>
      <c r="Q105" s="14">
        <v>31</v>
      </c>
      <c r="R105" s="14">
        <v>98</v>
      </c>
      <c r="S105" s="14">
        <v>34</v>
      </c>
      <c r="T105" s="14">
        <v>103</v>
      </c>
      <c r="U105" s="14">
        <v>9</v>
      </c>
      <c r="V105" s="14">
        <v>6</v>
      </c>
      <c r="W105" s="16">
        <v>14</v>
      </c>
      <c r="Y105" s="10" t="s">
        <v>9</v>
      </c>
      <c r="Z105" s="14">
        <v>133</v>
      </c>
      <c r="AA105" s="14">
        <v>52</v>
      </c>
      <c r="AB105" s="14">
        <v>53</v>
      </c>
      <c r="AC105" s="14">
        <v>28</v>
      </c>
      <c r="AD105" s="14">
        <v>100</v>
      </c>
      <c r="AE105" s="14">
        <v>33</v>
      </c>
      <c r="AF105" s="14">
        <v>102</v>
      </c>
      <c r="AG105" s="14">
        <v>8</v>
      </c>
      <c r="AH105" s="14">
        <v>6</v>
      </c>
      <c r="AI105" s="16">
        <v>17</v>
      </c>
      <c r="AK105" s="10" t="s">
        <v>9</v>
      </c>
      <c r="AL105" s="14">
        <v>134</v>
      </c>
      <c r="AM105" s="14">
        <v>49</v>
      </c>
      <c r="AN105" s="14">
        <v>55</v>
      </c>
      <c r="AO105" s="14">
        <v>30</v>
      </c>
      <c r="AP105" s="14">
        <v>99</v>
      </c>
      <c r="AQ105" s="14">
        <v>35</v>
      </c>
      <c r="AR105" s="14">
        <v>100</v>
      </c>
      <c r="AS105" s="14">
        <v>9</v>
      </c>
      <c r="AT105" s="14">
        <v>8</v>
      </c>
      <c r="AU105" s="16">
        <v>17</v>
      </c>
      <c r="AW105" s="10" t="s">
        <v>9</v>
      </c>
      <c r="AX105" s="14">
        <v>137</v>
      </c>
      <c r="AY105" s="14">
        <v>50</v>
      </c>
      <c r="AZ105" s="14">
        <v>59</v>
      </c>
      <c r="BA105" s="14">
        <v>28</v>
      </c>
      <c r="BB105" s="14">
        <v>101</v>
      </c>
      <c r="BC105" s="14">
        <v>36</v>
      </c>
      <c r="BD105" s="14">
        <v>101</v>
      </c>
      <c r="BE105" s="14">
        <v>9</v>
      </c>
      <c r="BF105" s="14">
        <v>8</v>
      </c>
      <c r="BG105" s="16">
        <v>19</v>
      </c>
    </row>
    <row r="106" spans="1:59" x14ac:dyDescent="0.2">
      <c r="A106" s="10" t="s">
        <v>10</v>
      </c>
      <c r="B106" s="14">
        <v>166</v>
      </c>
      <c r="C106" s="14">
        <v>62</v>
      </c>
      <c r="D106" s="14">
        <v>65</v>
      </c>
      <c r="E106" s="14">
        <v>39</v>
      </c>
      <c r="F106" s="14">
        <v>141</v>
      </c>
      <c r="G106" s="14">
        <v>25</v>
      </c>
      <c r="H106" s="14">
        <v>99</v>
      </c>
      <c r="I106" s="14">
        <v>13</v>
      </c>
      <c r="J106" s="14">
        <v>18</v>
      </c>
      <c r="K106" s="16">
        <v>36</v>
      </c>
      <c r="M106" s="10" t="s">
        <v>10</v>
      </c>
      <c r="N106" s="14">
        <v>148</v>
      </c>
      <c r="O106" s="14">
        <v>51</v>
      </c>
      <c r="P106" s="14">
        <v>62</v>
      </c>
      <c r="Q106" s="14">
        <v>35</v>
      </c>
      <c r="R106" s="14">
        <v>125</v>
      </c>
      <c r="S106" s="14">
        <v>23</v>
      </c>
      <c r="T106" s="14">
        <v>94</v>
      </c>
      <c r="U106" s="14">
        <v>12</v>
      </c>
      <c r="V106" s="14">
        <v>16</v>
      </c>
      <c r="W106" s="16">
        <v>26</v>
      </c>
      <c r="Y106" s="10" t="s">
        <v>10</v>
      </c>
      <c r="Z106" s="14">
        <v>138</v>
      </c>
      <c r="AA106" s="14">
        <v>47</v>
      </c>
      <c r="AB106" s="14">
        <v>54</v>
      </c>
      <c r="AC106" s="14">
        <v>37</v>
      </c>
      <c r="AD106" s="14">
        <v>116</v>
      </c>
      <c r="AE106" s="14">
        <v>22</v>
      </c>
      <c r="AF106" s="14">
        <v>92</v>
      </c>
      <c r="AG106" s="14">
        <v>9</v>
      </c>
      <c r="AH106" s="14">
        <v>14</v>
      </c>
      <c r="AI106" s="16">
        <v>23</v>
      </c>
      <c r="AK106" s="10" t="s">
        <v>10</v>
      </c>
      <c r="AL106" s="14">
        <v>139</v>
      </c>
      <c r="AM106" s="14">
        <v>49</v>
      </c>
      <c r="AN106" s="14">
        <v>54</v>
      </c>
      <c r="AO106" s="14">
        <v>36</v>
      </c>
      <c r="AP106" s="14">
        <v>117</v>
      </c>
      <c r="AQ106" s="14">
        <v>22</v>
      </c>
      <c r="AR106" s="14">
        <v>92</v>
      </c>
      <c r="AS106" s="14">
        <v>8</v>
      </c>
      <c r="AT106" s="14">
        <v>17</v>
      </c>
      <c r="AU106" s="16">
        <v>22</v>
      </c>
      <c r="AW106" s="10" t="s">
        <v>10</v>
      </c>
      <c r="AX106" s="14">
        <v>129</v>
      </c>
      <c r="AY106" s="14">
        <v>44</v>
      </c>
      <c r="AZ106" s="14">
        <v>51</v>
      </c>
      <c r="BA106" s="14">
        <v>34</v>
      </c>
      <c r="BB106" s="14">
        <v>100</v>
      </c>
      <c r="BC106" s="14">
        <v>29</v>
      </c>
      <c r="BD106" s="14">
        <v>89</v>
      </c>
      <c r="BE106" s="14">
        <v>5</v>
      </c>
      <c r="BF106" s="14">
        <v>14</v>
      </c>
      <c r="BG106" s="16">
        <v>21</v>
      </c>
    </row>
    <row r="107" spans="1:59" x14ac:dyDescent="0.2">
      <c r="A107" s="10" t="s">
        <v>11</v>
      </c>
      <c r="B107" s="14">
        <v>113</v>
      </c>
      <c r="C107" s="14">
        <v>43</v>
      </c>
      <c r="D107" s="14">
        <v>45</v>
      </c>
      <c r="E107" s="14">
        <v>25</v>
      </c>
      <c r="F107" s="14">
        <v>93</v>
      </c>
      <c r="G107" s="14">
        <v>20</v>
      </c>
      <c r="H107" s="14">
        <v>79</v>
      </c>
      <c r="I107" s="14">
        <v>4</v>
      </c>
      <c r="J107" s="14">
        <v>12</v>
      </c>
      <c r="K107" s="16">
        <v>18</v>
      </c>
      <c r="M107" s="10" t="s">
        <v>11</v>
      </c>
      <c r="N107" s="14">
        <v>114</v>
      </c>
      <c r="O107" s="14">
        <v>43</v>
      </c>
      <c r="P107" s="14">
        <v>44</v>
      </c>
      <c r="Q107" s="14">
        <v>27</v>
      </c>
      <c r="R107" s="14">
        <v>94</v>
      </c>
      <c r="S107" s="14">
        <v>20</v>
      </c>
      <c r="T107" s="14">
        <v>82</v>
      </c>
      <c r="U107" s="14">
        <v>4</v>
      </c>
      <c r="V107" s="14">
        <v>10</v>
      </c>
      <c r="W107" s="16">
        <v>18</v>
      </c>
      <c r="Y107" s="10" t="s">
        <v>11</v>
      </c>
      <c r="Z107" s="14">
        <v>108</v>
      </c>
      <c r="AA107" s="14">
        <v>34</v>
      </c>
      <c r="AB107" s="14">
        <v>49</v>
      </c>
      <c r="AC107" s="14">
        <v>25</v>
      </c>
      <c r="AD107" s="14">
        <v>86</v>
      </c>
      <c r="AE107" s="14">
        <v>22</v>
      </c>
      <c r="AF107" s="14">
        <v>75</v>
      </c>
      <c r="AG107" s="14">
        <v>4</v>
      </c>
      <c r="AH107" s="14">
        <v>9</v>
      </c>
      <c r="AI107" s="16">
        <v>20</v>
      </c>
      <c r="AK107" s="10" t="s">
        <v>11</v>
      </c>
      <c r="AL107" s="14">
        <v>108</v>
      </c>
      <c r="AM107" s="14">
        <v>28</v>
      </c>
      <c r="AN107" s="14">
        <v>53</v>
      </c>
      <c r="AO107" s="14">
        <v>27</v>
      </c>
      <c r="AP107" s="14">
        <v>89</v>
      </c>
      <c r="AQ107" s="14">
        <v>19</v>
      </c>
      <c r="AR107" s="14">
        <v>76</v>
      </c>
      <c r="AS107" s="14">
        <v>4</v>
      </c>
      <c r="AT107" s="14">
        <v>8</v>
      </c>
      <c r="AU107" s="16">
        <v>20</v>
      </c>
      <c r="AW107" s="10" t="s">
        <v>11</v>
      </c>
      <c r="AX107" s="14">
        <v>111</v>
      </c>
      <c r="AY107" s="14">
        <v>30</v>
      </c>
      <c r="AZ107" s="14">
        <v>51</v>
      </c>
      <c r="BA107" s="14">
        <v>30</v>
      </c>
      <c r="BB107" s="14">
        <v>91</v>
      </c>
      <c r="BC107" s="14">
        <v>20</v>
      </c>
      <c r="BD107" s="14">
        <v>75</v>
      </c>
      <c r="BE107" s="14">
        <v>4</v>
      </c>
      <c r="BF107" s="14">
        <v>11</v>
      </c>
      <c r="BG107" s="16">
        <v>21</v>
      </c>
    </row>
    <row r="108" spans="1:59" x14ac:dyDescent="0.2">
      <c r="A108" s="10" t="s">
        <v>12</v>
      </c>
      <c r="B108" s="14">
        <v>523</v>
      </c>
      <c r="C108" s="14">
        <v>295</v>
      </c>
      <c r="D108" s="14">
        <v>155</v>
      </c>
      <c r="E108" s="14">
        <v>73</v>
      </c>
      <c r="F108" s="14">
        <v>427</v>
      </c>
      <c r="G108" s="14">
        <v>96</v>
      </c>
      <c r="H108" s="14">
        <v>225</v>
      </c>
      <c r="I108" s="14">
        <v>121</v>
      </c>
      <c r="J108" s="14">
        <v>89</v>
      </c>
      <c r="K108" s="16">
        <v>88</v>
      </c>
      <c r="M108" s="10" t="s">
        <v>12</v>
      </c>
      <c r="N108" s="14">
        <v>506</v>
      </c>
      <c r="O108" s="14">
        <v>280</v>
      </c>
      <c r="P108" s="14">
        <v>151</v>
      </c>
      <c r="Q108" s="14">
        <v>75</v>
      </c>
      <c r="R108" s="14">
        <v>415</v>
      </c>
      <c r="S108" s="14">
        <v>91</v>
      </c>
      <c r="T108" s="14">
        <v>225</v>
      </c>
      <c r="U108" s="14">
        <v>112</v>
      </c>
      <c r="V108" s="14">
        <v>78</v>
      </c>
      <c r="W108" s="16">
        <v>91</v>
      </c>
      <c r="Y108" s="10" t="s">
        <v>12</v>
      </c>
      <c r="Z108" s="14">
        <v>473</v>
      </c>
      <c r="AA108" s="14">
        <v>254</v>
      </c>
      <c r="AB108" s="14">
        <v>143</v>
      </c>
      <c r="AC108" s="14">
        <v>76</v>
      </c>
      <c r="AD108" s="14">
        <v>377</v>
      </c>
      <c r="AE108" s="14">
        <v>96</v>
      </c>
      <c r="AF108" s="14">
        <v>215</v>
      </c>
      <c r="AG108" s="14">
        <v>95</v>
      </c>
      <c r="AH108" s="14">
        <v>71</v>
      </c>
      <c r="AI108" s="16">
        <v>92</v>
      </c>
      <c r="AK108" s="10" t="s">
        <v>12</v>
      </c>
      <c r="AL108" s="14">
        <v>459</v>
      </c>
      <c r="AM108" s="14">
        <v>242</v>
      </c>
      <c r="AN108" s="14">
        <v>147</v>
      </c>
      <c r="AO108" s="14">
        <v>70</v>
      </c>
      <c r="AP108" s="14">
        <v>367</v>
      </c>
      <c r="AQ108" s="14">
        <v>92</v>
      </c>
      <c r="AR108" s="14">
        <v>207</v>
      </c>
      <c r="AS108" s="14">
        <v>85</v>
      </c>
      <c r="AT108" s="14">
        <v>70</v>
      </c>
      <c r="AU108" s="16">
        <v>97</v>
      </c>
      <c r="AW108" s="10" t="s">
        <v>12</v>
      </c>
      <c r="AX108" s="14">
        <v>441</v>
      </c>
      <c r="AY108" s="14">
        <v>227</v>
      </c>
      <c r="AZ108" s="14">
        <v>147</v>
      </c>
      <c r="BA108" s="14">
        <v>67</v>
      </c>
      <c r="BB108" s="14">
        <v>343</v>
      </c>
      <c r="BC108" s="14">
        <v>98</v>
      </c>
      <c r="BD108" s="14">
        <v>206</v>
      </c>
      <c r="BE108" s="14">
        <v>75</v>
      </c>
      <c r="BF108" s="14">
        <v>73</v>
      </c>
      <c r="BG108" s="16">
        <v>87</v>
      </c>
    </row>
    <row r="109" spans="1:59" x14ac:dyDescent="0.2">
      <c r="A109" s="10" t="s">
        <v>13</v>
      </c>
      <c r="B109" s="14">
        <v>164</v>
      </c>
      <c r="C109" s="14">
        <v>76</v>
      </c>
      <c r="D109" s="14">
        <v>58</v>
      </c>
      <c r="E109" s="14">
        <v>30</v>
      </c>
      <c r="F109" s="14">
        <v>136</v>
      </c>
      <c r="G109" s="14">
        <v>28</v>
      </c>
      <c r="H109" s="14">
        <v>94</v>
      </c>
      <c r="I109" s="14">
        <v>18</v>
      </c>
      <c r="J109" s="14">
        <v>23</v>
      </c>
      <c r="K109" s="16">
        <v>29</v>
      </c>
      <c r="M109" s="10" t="s">
        <v>13</v>
      </c>
      <c r="N109" s="14">
        <v>150</v>
      </c>
      <c r="O109" s="14">
        <v>64</v>
      </c>
      <c r="P109" s="14">
        <v>59</v>
      </c>
      <c r="Q109" s="14">
        <v>27</v>
      </c>
      <c r="R109" s="14">
        <v>124</v>
      </c>
      <c r="S109" s="14">
        <v>26</v>
      </c>
      <c r="T109" s="14">
        <v>92</v>
      </c>
      <c r="U109" s="14">
        <v>15</v>
      </c>
      <c r="V109" s="14">
        <v>19</v>
      </c>
      <c r="W109" s="16">
        <v>24</v>
      </c>
      <c r="Y109" s="10" t="s">
        <v>13</v>
      </c>
      <c r="Z109" s="14">
        <v>146</v>
      </c>
      <c r="AA109" s="14">
        <v>62</v>
      </c>
      <c r="AB109" s="14">
        <v>59</v>
      </c>
      <c r="AC109" s="14">
        <v>25</v>
      </c>
      <c r="AD109" s="14">
        <v>120</v>
      </c>
      <c r="AE109" s="14">
        <v>26</v>
      </c>
      <c r="AF109" s="14">
        <v>89</v>
      </c>
      <c r="AG109" s="14">
        <v>16</v>
      </c>
      <c r="AH109" s="14">
        <v>19</v>
      </c>
      <c r="AI109" s="16">
        <v>22</v>
      </c>
      <c r="AK109" s="10" t="s">
        <v>13</v>
      </c>
      <c r="AL109" s="14">
        <v>151</v>
      </c>
      <c r="AM109" s="14">
        <v>61</v>
      </c>
      <c r="AN109" s="14">
        <v>60</v>
      </c>
      <c r="AO109" s="14">
        <v>30</v>
      </c>
      <c r="AP109" s="14">
        <v>122</v>
      </c>
      <c r="AQ109" s="14">
        <v>29</v>
      </c>
      <c r="AR109" s="14">
        <v>95</v>
      </c>
      <c r="AS109" s="14">
        <v>17</v>
      </c>
      <c r="AT109" s="14">
        <v>17</v>
      </c>
      <c r="AU109" s="16">
        <v>22</v>
      </c>
      <c r="AW109" s="10" t="s">
        <v>13</v>
      </c>
      <c r="AX109" s="14">
        <v>142</v>
      </c>
      <c r="AY109" s="14">
        <v>55</v>
      </c>
      <c r="AZ109" s="14">
        <v>54</v>
      </c>
      <c r="BA109" s="14">
        <v>33</v>
      </c>
      <c r="BB109" s="14">
        <v>111</v>
      </c>
      <c r="BC109" s="14">
        <v>31</v>
      </c>
      <c r="BD109" s="14">
        <v>90</v>
      </c>
      <c r="BE109" s="14">
        <v>18</v>
      </c>
      <c r="BF109" s="14">
        <v>15</v>
      </c>
      <c r="BG109" s="16">
        <v>19</v>
      </c>
    </row>
    <row r="110" spans="1:59" x14ac:dyDescent="0.2">
      <c r="A110" s="10" t="s">
        <v>14</v>
      </c>
      <c r="B110" s="14">
        <v>212</v>
      </c>
      <c r="C110" s="14">
        <v>79</v>
      </c>
      <c r="D110" s="14">
        <v>76</v>
      </c>
      <c r="E110" s="14">
        <v>57</v>
      </c>
      <c r="F110" s="14">
        <v>177</v>
      </c>
      <c r="G110" s="14">
        <v>35</v>
      </c>
      <c r="H110" s="14">
        <v>139</v>
      </c>
      <c r="I110" s="14">
        <v>17</v>
      </c>
      <c r="J110" s="14">
        <v>24</v>
      </c>
      <c r="K110" s="16">
        <v>32</v>
      </c>
      <c r="M110" s="10" t="s">
        <v>14</v>
      </c>
      <c r="N110" s="14">
        <v>209</v>
      </c>
      <c r="O110" s="14">
        <v>81</v>
      </c>
      <c r="P110" s="14">
        <v>79</v>
      </c>
      <c r="Q110" s="14">
        <v>49</v>
      </c>
      <c r="R110" s="14">
        <v>175</v>
      </c>
      <c r="S110" s="14">
        <v>34</v>
      </c>
      <c r="T110" s="14">
        <v>138</v>
      </c>
      <c r="U110" s="14">
        <v>15</v>
      </c>
      <c r="V110" s="14">
        <v>23</v>
      </c>
      <c r="W110" s="16">
        <v>33</v>
      </c>
      <c r="Y110" s="10" t="s">
        <v>14</v>
      </c>
      <c r="Z110" s="14">
        <v>202</v>
      </c>
      <c r="AA110" s="14">
        <v>70</v>
      </c>
      <c r="AB110" s="14">
        <v>82</v>
      </c>
      <c r="AC110" s="14">
        <v>50</v>
      </c>
      <c r="AD110" s="14">
        <v>168</v>
      </c>
      <c r="AE110" s="14">
        <v>34</v>
      </c>
      <c r="AF110" s="14">
        <v>136</v>
      </c>
      <c r="AG110" s="14">
        <v>15</v>
      </c>
      <c r="AH110" s="14">
        <v>22</v>
      </c>
      <c r="AI110" s="16">
        <v>29</v>
      </c>
      <c r="AK110" s="10" t="s">
        <v>14</v>
      </c>
      <c r="AL110" s="14">
        <v>206</v>
      </c>
      <c r="AM110" s="14">
        <v>70</v>
      </c>
      <c r="AN110" s="14">
        <v>84</v>
      </c>
      <c r="AO110" s="14">
        <v>52</v>
      </c>
      <c r="AP110" s="14">
        <v>169</v>
      </c>
      <c r="AQ110" s="14">
        <v>37</v>
      </c>
      <c r="AR110" s="14">
        <v>138</v>
      </c>
      <c r="AS110" s="14">
        <v>18</v>
      </c>
      <c r="AT110" s="14">
        <v>21</v>
      </c>
      <c r="AU110" s="16">
        <v>29</v>
      </c>
      <c r="AW110" s="10" t="s">
        <v>14</v>
      </c>
      <c r="AX110" s="14">
        <v>206</v>
      </c>
      <c r="AY110" s="14">
        <v>68</v>
      </c>
      <c r="AZ110" s="14">
        <v>87</v>
      </c>
      <c r="BA110" s="14">
        <v>51</v>
      </c>
      <c r="BB110" s="14">
        <v>165</v>
      </c>
      <c r="BC110" s="14">
        <v>41</v>
      </c>
      <c r="BD110" s="14">
        <v>138</v>
      </c>
      <c r="BE110" s="14">
        <v>18</v>
      </c>
      <c r="BF110" s="14">
        <v>23</v>
      </c>
      <c r="BG110" s="16">
        <v>27</v>
      </c>
    </row>
    <row r="111" spans="1:59" x14ac:dyDescent="0.2">
      <c r="A111" s="10" t="s">
        <v>15</v>
      </c>
      <c r="B111" s="14">
        <v>278</v>
      </c>
      <c r="C111" s="14">
        <v>145</v>
      </c>
      <c r="D111" s="14">
        <v>75</v>
      </c>
      <c r="E111" s="14">
        <v>58</v>
      </c>
      <c r="F111" s="14">
        <v>228</v>
      </c>
      <c r="G111" s="14">
        <v>50</v>
      </c>
      <c r="H111" s="14">
        <v>146</v>
      </c>
      <c r="I111" s="14">
        <v>34</v>
      </c>
      <c r="J111" s="14">
        <v>44</v>
      </c>
      <c r="K111" s="16">
        <v>54</v>
      </c>
      <c r="M111" s="10" t="s">
        <v>15</v>
      </c>
      <c r="N111" s="14">
        <v>272</v>
      </c>
      <c r="O111" s="14">
        <v>137</v>
      </c>
      <c r="P111" s="14">
        <v>74</v>
      </c>
      <c r="Q111" s="14">
        <v>61</v>
      </c>
      <c r="R111" s="14">
        <v>218</v>
      </c>
      <c r="S111" s="14">
        <v>54</v>
      </c>
      <c r="T111" s="14">
        <v>147</v>
      </c>
      <c r="U111" s="14">
        <v>32</v>
      </c>
      <c r="V111" s="14">
        <v>44</v>
      </c>
      <c r="W111" s="16">
        <v>49</v>
      </c>
      <c r="Y111" s="10" t="s">
        <v>15</v>
      </c>
      <c r="Z111" s="14">
        <v>268</v>
      </c>
      <c r="AA111" s="14">
        <v>127</v>
      </c>
      <c r="AB111" s="14">
        <v>74</v>
      </c>
      <c r="AC111" s="14">
        <v>67</v>
      </c>
      <c r="AD111" s="14">
        <v>218</v>
      </c>
      <c r="AE111" s="14">
        <v>50</v>
      </c>
      <c r="AF111" s="14">
        <v>149</v>
      </c>
      <c r="AG111" s="14">
        <v>32</v>
      </c>
      <c r="AH111" s="14">
        <v>49</v>
      </c>
      <c r="AI111" s="16">
        <v>38</v>
      </c>
      <c r="AK111" s="10" t="s">
        <v>15</v>
      </c>
      <c r="AL111" s="14">
        <v>262</v>
      </c>
      <c r="AM111" s="14">
        <v>124</v>
      </c>
      <c r="AN111" s="14">
        <v>75</v>
      </c>
      <c r="AO111" s="14">
        <v>63</v>
      </c>
      <c r="AP111" s="14">
        <v>215</v>
      </c>
      <c r="AQ111" s="14">
        <v>47</v>
      </c>
      <c r="AR111" s="14">
        <v>151</v>
      </c>
      <c r="AS111" s="14">
        <v>31</v>
      </c>
      <c r="AT111" s="14">
        <v>49</v>
      </c>
      <c r="AU111" s="16">
        <v>31</v>
      </c>
      <c r="AW111" s="10" t="s">
        <v>15</v>
      </c>
      <c r="AX111" s="14">
        <v>247</v>
      </c>
      <c r="AY111" s="14">
        <v>120</v>
      </c>
      <c r="AZ111" s="14">
        <v>70</v>
      </c>
      <c r="BA111" s="14">
        <v>57</v>
      </c>
      <c r="BB111" s="14">
        <v>200</v>
      </c>
      <c r="BC111" s="14">
        <v>47</v>
      </c>
      <c r="BD111" s="14">
        <v>145</v>
      </c>
      <c r="BE111" s="14">
        <v>31</v>
      </c>
      <c r="BF111" s="14">
        <v>43</v>
      </c>
      <c r="BG111" s="16">
        <v>28</v>
      </c>
    </row>
  </sheetData>
  <mergeCells count="140"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70:K70"/>
    <mergeCell ref="A73:A74"/>
    <mergeCell ref="B73:B74"/>
    <mergeCell ref="C73:E73"/>
    <mergeCell ref="F73:G73"/>
    <mergeCell ref="H73:K73"/>
    <mergeCell ref="A1:K1"/>
    <mergeCell ref="A4:A5"/>
    <mergeCell ref="B4:B5"/>
    <mergeCell ref="C4:E4"/>
    <mergeCell ref="F4:G4"/>
    <mergeCell ref="H4:K4"/>
    <mergeCell ref="A22:K22"/>
    <mergeCell ref="A27:A28"/>
    <mergeCell ref="B27:B28"/>
    <mergeCell ref="C27:E27"/>
    <mergeCell ref="F27:G27"/>
    <mergeCell ref="H27:K27"/>
    <mergeCell ref="AW70:BG70"/>
    <mergeCell ref="BD95:BG95"/>
    <mergeCell ref="AW22:BG22"/>
    <mergeCell ref="M95:M96"/>
    <mergeCell ref="N95:N96"/>
    <mergeCell ref="O95:Q95"/>
    <mergeCell ref="R95:S95"/>
    <mergeCell ref="T95:W95"/>
    <mergeCell ref="Y95:Y96"/>
    <mergeCell ref="Z95:Z96"/>
    <mergeCell ref="AA95:AC95"/>
    <mergeCell ref="AD95:AE95"/>
    <mergeCell ref="AF95:AI95"/>
    <mergeCell ref="AK95:AK96"/>
    <mergeCell ref="AL95:AL96"/>
    <mergeCell ref="AM95:AO95"/>
    <mergeCell ref="AP95:AQ95"/>
    <mergeCell ref="BB50:BC50"/>
    <mergeCell ref="BD50:BG50"/>
    <mergeCell ref="AP50:AQ50"/>
    <mergeCell ref="AR50:AU50"/>
    <mergeCell ref="AW50:AW51"/>
    <mergeCell ref="AX50:AX51"/>
    <mergeCell ref="AY50:BA50"/>
    <mergeCell ref="M1:W1"/>
    <mergeCell ref="Y1:AI1"/>
    <mergeCell ref="AK1:AU1"/>
    <mergeCell ref="AW1:BG1"/>
    <mergeCell ref="AR95:AU95"/>
    <mergeCell ref="BD73:BG73"/>
    <mergeCell ref="AD73:AE73"/>
    <mergeCell ref="AF73:AI73"/>
    <mergeCell ref="AP73:AQ73"/>
    <mergeCell ref="AR73:AU73"/>
    <mergeCell ref="AW73:AW74"/>
    <mergeCell ref="AX73:AX74"/>
    <mergeCell ref="AY73:BA73"/>
    <mergeCell ref="BB73:BC73"/>
    <mergeCell ref="AW95:AW96"/>
    <mergeCell ref="AX95:AX96"/>
    <mergeCell ref="AY95:BA95"/>
    <mergeCell ref="BB95:BC95"/>
    <mergeCell ref="M73:M74"/>
    <mergeCell ref="N73:N74"/>
    <mergeCell ref="O73:Q73"/>
    <mergeCell ref="R73:S73"/>
    <mergeCell ref="T73:W73"/>
    <mergeCell ref="Y73:Y74"/>
    <mergeCell ref="Z73:Z74"/>
    <mergeCell ref="AA73:AC73"/>
    <mergeCell ref="AM50:AO50"/>
    <mergeCell ref="AL50:AL51"/>
    <mergeCell ref="M50:M51"/>
    <mergeCell ref="N50:N51"/>
    <mergeCell ref="O50:Q50"/>
    <mergeCell ref="R50:S50"/>
    <mergeCell ref="T50:W50"/>
    <mergeCell ref="Y50:Y51"/>
    <mergeCell ref="Z50:Z51"/>
    <mergeCell ref="AK73:AK74"/>
    <mergeCell ref="AL73:AL74"/>
    <mergeCell ref="AM73:AO73"/>
    <mergeCell ref="AA50:AC50"/>
    <mergeCell ref="AD50:AE50"/>
    <mergeCell ref="AF50:AI50"/>
    <mergeCell ref="AK50:AK51"/>
    <mergeCell ref="M70:W70"/>
    <mergeCell ref="Y70:AI70"/>
    <mergeCell ref="AK70:AU70"/>
    <mergeCell ref="M27:M28"/>
    <mergeCell ref="N27:N28"/>
    <mergeCell ref="O27:Q27"/>
    <mergeCell ref="R27:S27"/>
    <mergeCell ref="T27:W27"/>
    <mergeCell ref="Y27:Y28"/>
    <mergeCell ref="Z27:Z28"/>
    <mergeCell ref="AA27:AC27"/>
    <mergeCell ref="BD27:BG27"/>
    <mergeCell ref="AD27:AE27"/>
    <mergeCell ref="AF27:AI27"/>
    <mergeCell ref="AK27:AK28"/>
    <mergeCell ref="AL27:AL28"/>
    <mergeCell ref="AM27:AO27"/>
    <mergeCell ref="AP27:AQ27"/>
    <mergeCell ref="AR27:AU27"/>
    <mergeCell ref="AW27:AW28"/>
    <mergeCell ref="AX27:AX28"/>
    <mergeCell ref="AY27:BA27"/>
    <mergeCell ref="BB27:BC27"/>
    <mergeCell ref="BB4:BC4"/>
    <mergeCell ref="BD4:BG4"/>
    <mergeCell ref="AP4:AQ4"/>
    <mergeCell ref="AR4:AU4"/>
    <mergeCell ref="AW4:AW5"/>
    <mergeCell ref="AX4:AX5"/>
    <mergeCell ref="AY4:BA4"/>
    <mergeCell ref="AM4:AO4"/>
    <mergeCell ref="M22:W22"/>
    <mergeCell ref="AL4:AL5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Y22:AI22"/>
    <mergeCell ref="AK22:AU2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8" s="40" customFormat="1" ht="18.75" customHeight="1" thickBot="1" x14ac:dyDescent="0.3">
      <c r="A1" s="39" t="s">
        <v>560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561</v>
      </c>
      <c r="AB1" s="39"/>
    </row>
    <row r="2" spans="1:28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8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8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8" ht="15" customHeight="1" x14ac:dyDescent="0.2">
      <c r="A5" s="4" t="s">
        <v>1</v>
      </c>
      <c r="B5" s="5">
        <v>981</v>
      </c>
      <c r="C5" s="5">
        <v>1008</v>
      </c>
      <c r="D5" s="5">
        <v>1140</v>
      </c>
      <c r="E5" s="5">
        <v>1079</v>
      </c>
      <c r="F5" s="5">
        <v>1097</v>
      </c>
      <c r="G5" s="5">
        <v>992</v>
      </c>
      <c r="H5" s="5">
        <v>884</v>
      </c>
      <c r="I5" s="6">
        <v>910</v>
      </c>
      <c r="J5" s="6">
        <v>917</v>
      </c>
      <c r="K5" s="6">
        <v>1041</v>
      </c>
      <c r="L5" s="6">
        <v>1054</v>
      </c>
      <c r="M5" s="6">
        <v>1037</v>
      </c>
      <c r="N5" s="6">
        <v>1015</v>
      </c>
      <c r="P5" s="91">
        <f>N5-M5</f>
        <v>-22</v>
      </c>
      <c r="Q5" s="87">
        <f>N5/M5-1</f>
        <v>-2.1215043394406941E-2</v>
      </c>
      <c r="S5" s="91">
        <f>N5-G5</f>
        <v>23</v>
      </c>
      <c r="T5" s="23">
        <f>N5/G5*100</f>
        <v>102.31854838709677</v>
      </c>
      <c r="U5" s="23">
        <f>(N5/G5)^(1/6)*100-100</f>
        <v>0.38274366981079311</v>
      </c>
      <c r="W5" s="91">
        <f>N5-B5</f>
        <v>34</v>
      </c>
      <c r="X5" s="23">
        <f>N5/B5*100</f>
        <v>103.46585117227318</v>
      </c>
      <c r="Y5" s="23">
        <f>(N5/B5)^(1/11)*100-100</f>
        <v>0.31022048098576249</v>
      </c>
    </row>
    <row r="6" spans="1:28" ht="15" customHeight="1" x14ac:dyDescent="0.2">
      <c r="A6" s="7" t="s">
        <v>2</v>
      </c>
      <c r="B6" s="8">
        <v>232</v>
      </c>
      <c r="C6" s="8">
        <v>251</v>
      </c>
      <c r="D6" s="8">
        <v>271</v>
      </c>
      <c r="E6" s="8">
        <v>257</v>
      </c>
      <c r="F6" s="8">
        <v>246</v>
      </c>
      <c r="G6" s="8">
        <v>213</v>
      </c>
      <c r="H6" s="8">
        <v>188</v>
      </c>
      <c r="I6" s="9">
        <v>179</v>
      </c>
      <c r="J6" s="9">
        <v>176</v>
      </c>
      <c r="K6" s="9">
        <v>210</v>
      </c>
      <c r="L6" s="9">
        <v>217</v>
      </c>
      <c r="M6" s="9">
        <v>244</v>
      </c>
      <c r="N6" s="9">
        <v>231</v>
      </c>
      <c r="P6" s="92">
        <f>N6-M6</f>
        <v>-13</v>
      </c>
      <c r="Q6" s="88">
        <f>N6/M6-1</f>
        <v>-5.3278688524590168E-2</v>
      </c>
      <c r="S6" s="92">
        <f t="shared" ref="S6:S19" si="0">N6-G6</f>
        <v>18</v>
      </c>
      <c r="T6" s="25">
        <f t="shared" ref="T6:T19" si="1">N6/G6*100</f>
        <v>108.45070422535213</v>
      </c>
      <c r="U6" s="25">
        <f t="shared" ref="U6:U19" si="2">(N6/G6)^(1/6)*100-100</f>
        <v>1.3612745198636276</v>
      </c>
      <c r="W6" s="92">
        <f t="shared" ref="W6:W19" si="3">N6-B6</f>
        <v>-1</v>
      </c>
      <c r="X6" s="25">
        <f t="shared" ref="X6:X19" si="4">N6/B6*100</f>
        <v>99.568965517241381</v>
      </c>
      <c r="Y6" s="25">
        <f t="shared" ref="Y6:Y19" si="5">(N6/B6)^(1/11)*100-100</f>
        <v>-3.9261937251751533E-2</v>
      </c>
    </row>
    <row r="7" spans="1:28" ht="15" customHeight="1" x14ac:dyDescent="0.2">
      <c r="A7" s="10" t="s">
        <v>3</v>
      </c>
      <c r="B7" s="8">
        <v>100</v>
      </c>
      <c r="C7" s="8">
        <v>99</v>
      </c>
      <c r="D7" s="8">
        <v>119</v>
      </c>
      <c r="E7" s="8">
        <v>110</v>
      </c>
      <c r="F7" s="8">
        <v>111</v>
      </c>
      <c r="G7" s="8">
        <v>108</v>
      </c>
      <c r="H7" s="8">
        <v>88</v>
      </c>
      <c r="I7" s="9">
        <v>95</v>
      </c>
      <c r="J7" s="9">
        <v>92</v>
      </c>
      <c r="K7" s="9">
        <v>103</v>
      </c>
      <c r="L7" s="9">
        <v>106</v>
      </c>
      <c r="M7" s="9">
        <v>93</v>
      </c>
      <c r="N7" s="9">
        <v>97</v>
      </c>
      <c r="P7" s="92">
        <f t="shared" ref="P7:P19" si="6">N7-M7</f>
        <v>4</v>
      </c>
      <c r="Q7" s="88">
        <f t="shared" ref="Q7:Q19" si="7">N7/M7-1</f>
        <v>4.3010752688172005E-2</v>
      </c>
      <c r="S7" s="92">
        <f t="shared" si="0"/>
        <v>-11</v>
      </c>
      <c r="T7" s="25">
        <f t="shared" si="1"/>
        <v>89.81481481481481</v>
      </c>
      <c r="U7" s="25">
        <f t="shared" si="2"/>
        <v>-1.7744061521098615</v>
      </c>
      <c r="W7" s="92">
        <f t="shared" si="3"/>
        <v>-3</v>
      </c>
      <c r="X7" s="25">
        <f t="shared" si="4"/>
        <v>97</v>
      </c>
      <c r="Y7" s="25">
        <f t="shared" si="5"/>
        <v>-0.27651886656276758</v>
      </c>
    </row>
    <row r="8" spans="1:28" ht="15" customHeight="1" x14ac:dyDescent="0.2">
      <c r="A8" s="10" t="s">
        <v>4</v>
      </c>
      <c r="B8" s="8">
        <v>30</v>
      </c>
      <c r="C8" s="8">
        <v>29</v>
      </c>
      <c r="D8" s="8">
        <v>39</v>
      </c>
      <c r="E8" s="8">
        <v>33</v>
      </c>
      <c r="F8" s="8">
        <v>42</v>
      </c>
      <c r="G8" s="8">
        <v>43</v>
      </c>
      <c r="H8" s="8">
        <v>43</v>
      </c>
      <c r="I8" s="9">
        <v>43</v>
      </c>
      <c r="J8" s="9">
        <v>46</v>
      </c>
      <c r="K8" s="9">
        <v>49</v>
      </c>
      <c r="L8" s="9">
        <v>46</v>
      </c>
      <c r="M8" s="9">
        <v>46</v>
      </c>
      <c r="N8" s="9">
        <v>43</v>
      </c>
      <c r="P8" s="92">
        <f t="shared" si="6"/>
        <v>-3</v>
      </c>
      <c r="Q8" s="88">
        <f t="shared" si="7"/>
        <v>-6.5217391304347783E-2</v>
      </c>
      <c r="S8" s="92">
        <f t="shared" si="0"/>
        <v>0</v>
      </c>
      <c r="T8" s="25">
        <f t="shared" si="1"/>
        <v>100</v>
      </c>
      <c r="U8" s="25">
        <f t="shared" si="2"/>
        <v>0</v>
      </c>
      <c r="W8" s="92">
        <f t="shared" si="3"/>
        <v>13</v>
      </c>
      <c r="X8" s="25">
        <f t="shared" si="4"/>
        <v>143.33333333333334</v>
      </c>
      <c r="Y8" s="25">
        <f t="shared" si="5"/>
        <v>3.3268957073069032</v>
      </c>
    </row>
    <row r="9" spans="1:28" ht="15" customHeight="1" x14ac:dyDescent="0.2">
      <c r="A9" s="10" t="s">
        <v>5</v>
      </c>
      <c r="B9" s="8">
        <v>37</v>
      </c>
      <c r="C9" s="8">
        <v>41</v>
      </c>
      <c r="D9" s="8">
        <v>43</v>
      </c>
      <c r="E9" s="8">
        <v>44</v>
      </c>
      <c r="F9" s="8">
        <v>44</v>
      </c>
      <c r="G9" s="8">
        <v>38</v>
      </c>
      <c r="H9" s="8">
        <v>35</v>
      </c>
      <c r="I9" s="9">
        <v>39</v>
      </c>
      <c r="J9" s="9">
        <v>38</v>
      </c>
      <c r="K9" s="9">
        <v>39</v>
      </c>
      <c r="L9" s="9">
        <v>40</v>
      </c>
      <c r="M9" s="9">
        <v>37</v>
      </c>
      <c r="N9" s="9">
        <v>39</v>
      </c>
      <c r="P9" s="92">
        <f t="shared" si="6"/>
        <v>2</v>
      </c>
      <c r="Q9" s="88">
        <f t="shared" si="7"/>
        <v>5.4054054054053946E-2</v>
      </c>
      <c r="S9" s="92">
        <f t="shared" si="0"/>
        <v>1</v>
      </c>
      <c r="T9" s="25">
        <f t="shared" si="1"/>
        <v>102.63157894736842</v>
      </c>
      <c r="U9" s="25">
        <f t="shared" si="2"/>
        <v>0.43386324649019059</v>
      </c>
      <c r="W9" s="92">
        <f t="shared" si="3"/>
        <v>2</v>
      </c>
      <c r="X9" s="25">
        <f t="shared" si="4"/>
        <v>105.40540540540539</v>
      </c>
      <c r="Y9" s="25">
        <f t="shared" si="5"/>
        <v>0.4797264155810268</v>
      </c>
    </row>
    <row r="10" spans="1:28" ht="15" customHeight="1" x14ac:dyDescent="0.2">
      <c r="A10" s="10" t="s">
        <v>6</v>
      </c>
      <c r="B10" s="8">
        <v>6</v>
      </c>
      <c r="C10" s="8">
        <v>6</v>
      </c>
      <c r="D10" s="8">
        <v>8</v>
      </c>
      <c r="E10" s="8">
        <v>11</v>
      </c>
      <c r="F10" s="8">
        <v>10</v>
      </c>
      <c r="G10" s="8">
        <v>10</v>
      </c>
      <c r="H10" s="8">
        <v>2</v>
      </c>
      <c r="I10" s="9">
        <v>4</v>
      </c>
      <c r="J10" s="9">
        <v>6</v>
      </c>
      <c r="K10" s="9">
        <v>9</v>
      </c>
      <c r="L10" s="9">
        <v>7</v>
      </c>
      <c r="M10" s="9">
        <v>6</v>
      </c>
      <c r="N10" s="9">
        <v>8</v>
      </c>
      <c r="P10" s="92">
        <f t="shared" si="6"/>
        <v>2</v>
      </c>
      <c r="Q10" s="88">
        <f t="shared" si="7"/>
        <v>0.33333333333333326</v>
      </c>
      <c r="S10" s="92">
        <f t="shared" si="0"/>
        <v>-2</v>
      </c>
      <c r="T10" s="25">
        <f t="shared" si="1"/>
        <v>80</v>
      </c>
      <c r="U10" s="25">
        <f t="shared" si="2"/>
        <v>-3.6507516001003921</v>
      </c>
      <c r="W10" s="92">
        <f t="shared" si="3"/>
        <v>2</v>
      </c>
      <c r="X10" s="25">
        <f t="shared" si="4"/>
        <v>133.33333333333331</v>
      </c>
      <c r="Y10" s="25">
        <f t="shared" si="5"/>
        <v>2.6497904095038649</v>
      </c>
    </row>
    <row r="11" spans="1:28" ht="15" customHeight="1" x14ac:dyDescent="0.2">
      <c r="A11" s="10" t="s">
        <v>7</v>
      </c>
      <c r="B11" s="8">
        <v>23</v>
      </c>
      <c r="C11" s="8">
        <v>30</v>
      </c>
      <c r="D11" s="8">
        <v>44</v>
      </c>
      <c r="E11" s="8">
        <v>39</v>
      </c>
      <c r="F11" s="8">
        <v>43</v>
      </c>
      <c r="G11" s="8">
        <v>38</v>
      </c>
      <c r="H11" s="8">
        <v>36</v>
      </c>
      <c r="I11" s="9">
        <v>35</v>
      </c>
      <c r="J11" s="9">
        <v>35</v>
      </c>
      <c r="K11" s="9">
        <v>41</v>
      </c>
      <c r="L11" s="9">
        <v>40</v>
      </c>
      <c r="M11" s="9">
        <v>40</v>
      </c>
      <c r="N11" s="9">
        <v>37</v>
      </c>
      <c r="P11" s="92">
        <f t="shared" si="6"/>
        <v>-3</v>
      </c>
      <c r="Q11" s="88">
        <f t="shared" si="7"/>
        <v>-7.4999999999999956E-2</v>
      </c>
      <c r="S11" s="92">
        <f t="shared" si="0"/>
        <v>-1</v>
      </c>
      <c r="T11" s="25">
        <f t="shared" si="1"/>
        <v>97.368421052631575</v>
      </c>
      <c r="U11" s="25">
        <f t="shared" si="2"/>
        <v>-0.4434844751374527</v>
      </c>
      <c r="W11" s="92">
        <f t="shared" si="3"/>
        <v>14</v>
      </c>
      <c r="X11" s="25">
        <f t="shared" si="4"/>
        <v>160.86956521739131</v>
      </c>
      <c r="Y11" s="25">
        <f t="shared" si="5"/>
        <v>4.4167937360875413</v>
      </c>
    </row>
    <row r="12" spans="1:28" ht="15" customHeight="1" x14ac:dyDescent="0.2">
      <c r="A12" s="10" t="s">
        <v>8</v>
      </c>
      <c r="B12" s="8">
        <v>35</v>
      </c>
      <c r="C12" s="8">
        <v>33</v>
      </c>
      <c r="D12" s="8">
        <v>33</v>
      </c>
      <c r="E12" s="8">
        <v>28</v>
      </c>
      <c r="F12" s="8">
        <v>39</v>
      </c>
      <c r="G12" s="8">
        <v>35</v>
      </c>
      <c r="H12" s="8">
        <v>32</v>
      </c>
      <c r="I12" s="9">
        <v>34</v>
      </c>
      <c r="J12" s="9">
        <v>35</v>
      </c>
      <c r="K12" s="9">
        <v>35</v>
      </c>
      <c r="L12" s="9">
        <v>36</v>
      </c>
      <c r="M12" s="9">
        <v>34</v>
      </c>
      <c r="N12" s="9">
        <v>39</v>
      </c>
      <c r="P12" s="92">
        <f t="shared" si="6"/>
        <v>5</v>
      </c>
      <c r="Q12" s="88">
        <f t="shared" si="7"/>
        <v>0.14705882352941169</v>
      </c>
      <c r="S12" s="92">
        <f t="shared" si="0"/>
        <v>4</v>
      </c>
      <c r="T12" s="25">
        <f t="shared" si="1"/>
        <v>111.42857142857143</v>
      </c>
      <c r="U12" s="25">
        <f t="shared" si="2"/>
        <v>1.8199221030399855</v>
      </c>
      <c r="W12" s="92">
        <f t="shared" si="3"/>
        <v>4</v>
      </c>
      <c r="X12" s="25">
        <f t="shared" si="4"/>
        <v>111.42857142857143</v>
      </c>
      <c r="Y12" s="25">
        <f t="shared" si="5"/>
        <v>0.9886146845576036</v>
      </c>
    </row>
    <row r="13" spans="1:28" ht="15" customHeight="1" x14ac:dyDescent="0.2">
      <c r="A13" s="10" t="s">
        <v>9</v>
      </c>
      <c r="B13" s="8">
        <v>46</v>
      </c>
      <c r="C13" s="8">
        <v>45</v>
      </c>
      <c r="D13" s="8">
        <v>53</v>
      </c>
      <c r="E13" s="8">
        <v>52</v>
      </c>
      <c r="F13" s="8">
        <v>47</v>
      </c>
      <c r="G13" s="8">
        <v>45</v>
      </c>
      <c r="H13" s="8">
        <v>43</v>
      </c>
      <c r="I13" s="9">
        <v>42</v>
      </c>
      <c r="J13" s="9">
        <v>45</v>
      </c>
      <c r="K13" s="9">
        <v>51</v>
      </c>
      <c r="L13" s="9">
        <v>50</v>
      </c>
      <c r="M13" s="9">
        <v>42</v>
      </c>
      <c r="N13" s="9">
        <v>36</v>
      </c>
      <c r="P13" s="92">
        <f t="shared" si="6"/>
        <v>-6</v>
      </c>
      <c r="Q13" s="88">
        <f t="shared" si="7"/>
        <v>-0.1428571428571429</v>
      </c>
      <c r="S13" s="92">
        <f t="shared" si="0"/>
        <v>-9</v>
      </c>
      <c r="T13" s="25">
        <f t="shared" si="1"/>
        <v>80</v>
      </c>
      <c r="U13" s="25">
        <f t="shared" si="2"/>
        <v>-3.6507516001003921</v>
      </c>
      <c r="W13" s="92">
        <f t="shared" si="3"/>
        <v>-10</v>
      </c>
      <c r="X13" s="25">
        <f t="shared" si="4"/>
        <v>78.260869565217391</v>
      </c>
      <c r="Y13" s="25">
        <f t="shared" si="5"/>
        <v>-2.2037408639174743</v>
      </c>
    </row>
    <row r="14" spans="1:28" ht="15" customHeight="1" x14ac:dyDescent="0.2">
      <c r="A14" s="10" t="s">
        <v>10</v>
      </c>
      <c r="B14" s="8">
        <v>53</v>
      </c>
      <c r="C14" s="8">
        <v>54</v>
      </c>
      <c r="D14" s="8">
        <v>63</v>
      </c>
      <c r="E14" s="8">
        <v>63</v>
      </c>
      <c r="F14" s="8">
        <v>61</v>
      </c>
      <c r="G14" s="8">
        <v>48</v>
      </c>
      <c r="H14" s="8">
        <v>40</v>
      </c>
      <c r="I14" s="9">
        <v>40</v>
      </c>
      <c r="J14" s="9">
        <v>42</v>
      </c>
      <c r="K14" s="9">
        <v>50</v>
      </c>
      <c r="L14" s="9">
        <v>50</v>
      </c>
      <c r="M14" s="9">
        <v>51</v>
      </c>
      <c r="N14" s="9">
        <v>50</v>
      </c>
      <c r="P14" s="92">
        <f t="shared" si="6"/>
        <v>-1</v>
      </c>
      <c r="Q14" s="88">
        <f t="shared" si="7"/>
        <v>-1.9607843137254943E-2</v>
      </c>
      <c r="S14" s="92">
        <f t="shared" si="0"/>
        <v>2</v>
      </c>
      <c r="T14" s="25">
        <f t="shared" si="1"/>
        <v>104.16666666666667</v>
      </c>
      <c r="U14" s="25">
        <f t="shared" si="2"/>
        <v>0.68268632667518148</v>
      </c>
      <c r="W14" s="92">
        <f t="shared" si="3"/>
        <v>-3</v>
      </c>
      <c r="X14" s="25">
        <f t="shared" si="4"/>
        <v>94.339622641509436</v>
      </c>
      <c r="Y14" s="25">
        <f t="shared" si="5"/>
        <v>-0.52831681828361354</v>
      </c>
    </row>
    <row r="15" spans="1:28" ht="15" customHeight="1" x14ac:dyDescent="0.2">
      <c r="A15" s="10" t="s">
        <v>11</v>
      </c>
      <c r="B15" s="8">
        <v>30</v>
      </c>
      <c r="C15" s="8">
        <v>27</v>
      </c>
      <c r="D15" s="8">
        <v>37</v>
      </c>
      <c r="E15" s="8">
        <v>37</v>
      </c>
      <c r="F15" s="8">
        <v>40</v>
      </c>
      <c r="G15" s="8">
        <v>44</v>
      </c>
      <c r="H15" s="8">
        <v>41</v>
      </c>
      <c r="I15" s="9">
        <v>50</v>
      </c>
      <c r="J15" s="9">
        <v>52</v>
      </c>
      <c r="K15" s="9">
        <v>48</v>
      </c>
      <c r="L15" s="9">
        <v>45</v>
      </c>
      <c r="M15" s="9">
        <v>43</v>
      </c>
      <c r="N15" s="9">
        <v>42</v>
      </c>
      <c r="P15" s="92">
        <f t="shared" si="6"/>
        <v>-1</v>
      </c>
      <c r="Q15" s="88">
        <f t="shared" si="7"/>
        <v>-2.3255813953488413E-2</v>
      </c>
      <c r="S15" s="92">
        <f t="shared" si="0"/>
        <v>-2</v>
      </c>
      <c r="T15" s="25">
        <f t="shared" si="1"/>
        <v>95.454545454545453</v>
      </c>
      <c r="U15" s="25">
        <f t="shared" si="2"/>
        <v>-0.77233563606723976</v>
      </c>
      <c r="W15" s="92">
        <f t="shared" si="3"/>
        <v>12</v>
      </c>
      <c r="X15" s="25">
        <f t="shared" si="4"/>
        <v>140</v>
      </c>
      <c r="Y15" s="25">
        <f t="shared" si="5"/>
        <v>3.106101650151345</v>
      </c>
    </row>
    <row r="16" spans="1:28" ht="15" customHeight="1" x14ac:dyDescent="0.2">
      <c r="A16" s="10" t="s">
        <v>12</v>
      </c>
      <c r="B16" s="8">
        <v>180</v>
      </c>
      <c r="C16" s="8">
        <v>182</v>
      </c>
      <c r="D16" s="8">
        <v>200</v>
      </c>
      <c r="E16" s="8">
        <v>183</v>
      </c>
      <c r="F16" s="8">
        <v>193</v>
      </c>
      <c r="G16" s="8">
        <v>183</v>
      </c>
      <c r="H16" s="8">
        <v>163</v>
      </c>
      <c r="I16" s="9">
        <v>176</v>
      </c>
      <c r="J16" s="9">
        <v>190</v>
      </c>
      <c r="K16" s="9">
        <v>206</v>
      </c>
      <c r="L16" s="9">
        <v>222</v>
      </c>
      <c r="M16" s="9">
        <v>210</v>
      </c>
      <c r="N16" s="9">
        <v>203</v>
      </c>
      <c r="P16" s="92">
        <f t="shared" si="6"/>
        <v>-7</v>
      </c>
      <c r="Q16" s="88">
        <f t="shared" si="7"/>
        <v>-3.3333333333333326E-2</v>
      </c>
      <c r="S16" s="92">
        <f t="shared" si="0"/>
        <v>20</v>
      </c>
      <c r="T16" s="25">
        <f t="shared" si="1"/>
        <v>110.92896174863387</v>
      </c>
      <c r="U16" s="25">
        <f t="shared" si="2"/>
        <v>1.7436916309977875</v>
      </c>
      <c r="W16" s="92">
        <f t="shared" si="3"/>
        <v>23</v>
      </c>
      <c r="X16" s="25">
        <f t="shared" si="4"/>
        <v>112.77777777777777</v>
      </c>
      <c r="Y16" s="25">
        <f t="shared" si="5"/>
        <v>1.0991708706265229</v>
      </c>
    </row>
    <row r="17" spans="1:25" ht="15" customHeight="1" x14ac:dyDescent="0.2">
      <c r="A17" s="10" t="s">
        <v>13</v>
      </c>
      <c r="B17" s="8">
        <v>46</v>
      </c>
      <c r="C17" s="8">
        <v>47</v>
      </c>
      <c r="D17" s="8">
        <v>53</v>
      </c>
      <c r="E17" s="8">
        <v>54</v>
      </c>
      <c r="F17" s="8">
        <v>60</v>
      </c>
      <c r="G17" s="8">
        <v>54</v>
      </c>
      <c r="H17" s="8">
        <v>45</v>
      </c>
      <c r="I17" s="9">
        <v>45</v>
      </c>
      <c r="J17" s="9">
        <v>45</v>
      </c>
      <c r="K17" s="9">
        <v>63</v>
      </c>
      <c r="L17" s="9">
        <v>57</v>
      </c>
      <c r="M17" s="9">
        <v>56</v>
      </c>
      <c r="N17" s="9">
        <v>56</v>
      </c>
      <c r="P17" s="92">
        <f t="shared" si="6"/>
        <v>0</v>
      </c>
      <c r="Q17" s="88">
        <f t="shared" si="7"/>
        <v>0</v>
      </c>
      <c r="S17" s="92">
        <f t="shared" si="0"/>
        <v>2</v>
      </c>
      <c r="T17" s="25">
        <f t="shared" si="1"/>
        <v>103.7037037037037</v>
      </c>
      <c r="U17" s="25">
        <f t="shared" si="2"/>
        <v>0.60796807204457082</v>
      </c>
      <c r="W17" s="92">
        <f t="shared" si="3"/>
        <v>10</v>
      </c>
      <c r="X17" s="25">
        <f t="shared" si="4"/>
        <v>121.73913043478262</v>
      </c>
      <c r="Y17" s="25">
        <f t="shared" si="5"/>
        <v>1.8043607874114684</v>
      </c>
    </row>
    <row r="18" spans="1:25" ht="15" customHeight="1" x14ac:dyDescent="0.2">
      <c r="A18" s="10" t="s">
        <v>14</v>
      </c>
      <c r="B18" s="8">
        <v>66</v>
      </c>
      <c r="C18" s="8">
        <v>64</v>
      </c>
      <c r="D18" s="8">
        <v>73</v>
      </c>
      <c r="E18" s="8">
        <v>67</v>
      </c>
      <c r="F18" s="8">
        <v>71</v>
      </c>
      <c r="G18" s="8">
        <v>57</v>
      </c>
      <c r="H18" s="8">
        <v>49</v>
      </c>
      <c r="I18" s="9">
        <v>54</v>
      </c>
      <c r="J18" s="9">
        <v>48</v>
      </c>
      <c r="K18" s="9">
        <v>59</v>
      </c>
      <c r="L18" s="9">
        <v>50</v>
      </c>
      <c r="M18" s="9">
        <v>55</v>
      </c>
      <c r="N18" s="9">
        <v>49</v>
      </c>
      <c r="P18" s="92">
        <f t="shared" si="6"/>
        <v>-6</v>
      </c>
      <c r="Q18" s="88">
        <f t="shared" si="7"/>
        <v>-0.10909090909090913</v>
      </c>
      <c r="S18" s="92">
        <f t="shared" si="0"/>
        <v>-8</v>
      </c>
      <c r="T18" s="25">
        <f t="shared" si="1"/>
        <v>85.964912280701753</v>
      </c>
      <c r="U18" s="25">
        <f t="shared" si="2"/>
        <v>-2.489016360923614</v>
      </c>
      <c r="W18" s="92">
        <f t="shared" si="3"/>
        <v>-17</v>
      </c>
      <c r="X18" s="25">
        <f t="shared" si="4"/>
        <v>74.242424242424249</v>
      </c>
      <c r="Y18" s="25">
        <f t="shared" si="5"/>
        <v>-2.6712593435654952</v>
      </c>
    </row>
    <row r="19" spans="1:25" ht="15" customHeight="1" x14ac:dyDescent="0.2">
      <c r="A19" s="10" t="s">
        <v>15</v>
      </c>
      <c r="B19" s="8">
        <v>97</v>
      </c>
      <c r="C19" s="8">
        <v>100</v>
      </c>
      <c r="D19" s="8">
        <v>104</v>
      </c>
      <c r="E19" s="8">
        <v>101</v>
      </c>
      <c r="F19" s="8">
        <v>90</v>
      </c>
      <c r="G19" s="8">
        <v>76</v>
      </c>
      <c r="H19" s="8">
        <v>79</v>
      </c>
      <c r="I19" s="9">
        <v>74</v>
      </c>
      <c r="J19" s="9">
        <v>67</v>
      </c>
      <c r="K19" s="9">
        <v>78</v>
      </c>
      <c r="L19" s="9">
        <v>88</v>
      </c>
      <c r="M19" s="9">
        <v>80</v>
      </c>
      <c r="N19" s="9">
        <v>85</v>
      </c>
      <c r="P19" s="92">
        <f t="shared" si="6"/>
        <v>5</v>
      </c>
      <c r="Q19" s="88">
        <f t="shared" si="7"/>
        <v>6.25E-2</v>
      </c>
      <c r="S19" s="92">
        <f t="shared" si="0"/>
        <v>9</v>
      </c>
      <c r="T19" s="25">
        <f t="shared" si="1"/>
        <v>111.8421052631579</v>
      </c>
      <c r="U19" s="25">
        <f t="shared" si="2"/>
        <v>1.8828039708607776</v>
      </c>
      <c r="W19" s="92">
        <f t="shared" si="3"/>
        <v>-12</v>
      </c>
      <c r="X19" s="25">
        <f t="shared" si="4"/>
        <v>87.628865979381445</v>
      </c>
      <c r="Y19" s="25">
        <f t="shared" si="5"/>
        <v>-1.1933651635483642</v>
      </c>
    </row>
    <row r="20" spans="1:25" ht="15" customHeight="1" x14ac:dyDescent="0.2">
      <c r="A20" s="10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P20" s="92"/>
      <c r="Q20" s="113"/>
      <c r="S20" s="92"/>
      <c r="T20" s="114"/>
      <c r="U20" s="114"/>
      <c r="W20" s="92"/>
      <c r="X20" s="114"/>
      <c r="Y20" s="114"/>
    </row>
    <row r="21" spans="1:25" ht="26.25" customHeight="1" x14ac:dyDescent="0.2">
      <c r="A21" s="225" t="s">
        <v>525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189"/>
      <c r="N21" s="162"/>
      <c r="S21" s="38" t="s">
        <v>70</v>
      </c>
      <c r="W21" s="38" t="s">
        <v>70</v>
      </c>
    </row>
    <row r="22" spans="1:25" ht="15" customHeight="1" x14ac:dyDescent="0.2"/>
    <row r="23" spans="1:25" ht="15" customHeight="1" x14ac:dyDescent="0.2">
      <c r="A23" s="39" t="s">
        <v>562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25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N25" s="3" t="s">
        <v>73</v>
      </c>
    </row>
    <row r="26" spans="1:25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 t="shared" ref="B27:B41" si="8">B5/B$5*100</f>
        <v>100</v>
      </c>
      <c r="C27" s="22">
        <f t="shared" ref="C27:N27" si="9">C5/C$5*100</f>
        <v>100</v>
      </c>
      <c r="D27" s="22">
        <f t="shared" si="9"/>
        <v>100</v>
      </c>
      <c r="E27" s="22">
        <f t="shared" si="9"/>
        <v>100</v>
      </c>
      <c r="F27" s="22">
        <f t="shared" si="9"/>
        <v>100</v>
      </c>
      <c r="G27" s="22">
        <f t="shared" si="9"/>
        <v>100</v>
      </c>
      <c r="H27" s="22">
        <f t="shared" si="9"/>
        <v>100</v>
      </c>
      <c r="I27" s="23">
        <f t="shared" si="9"/>
        <v>100</v>
      </c>
      <c r="J27" s="23">
        <f t="shared" si="9"/>
        <v>100</v>
      </c>
      <c r="K27" s="23">
        <f t="shared" si="9"/>
        <v>100</v>
      </c>
      <c r="L27" s="23">
        <f t="shared" si="9"/>
        <v>100</v>
      </c>
      <c r="M27" s="23">
        <v>100</v>
      </c>
      <c r="N27" s="23">
        <f t="shared" si="9"/>
        <v>100</v>
      </c>
    </row>
    <row r="28" spans="1:25" ht="15" customHeight="1" x14ac:dyDescent="0.2">
      <c r="A28" s="7" t="s">
        <v>2</v>
      </c>
      <c r="B28" s="24">
        <f t="shared" si="8"/>
        <v>23.649337410805302</v>
      </c>
      <c r="C28" s="24">
        <f t="shared" ref="C28:N28" si="10">C6/C$5*100</f>
        <v>24.900793650793652</v>
      </c>
      <c r="D28" s="24">
        <f t="shared" si="10"/>
        <v>23.771929824561404</v>
      </c>
      <c r="E28" s="24">
        <f t="shared" si="10"/>
        <v>23.818350324374421</v>
      </c>
      <c r="F28" s="24">
        <f t="shared" si="10"/>
        <v>22.424794895168642</v>
      </c>
      <c r="G28" s="24">
        <f t="shared" si="10"/>
        <v>21.471774193548388</v>
      </c>
      <c r="H28" s="24">
        <f t="shared" si="10"/>
        <v>21.266968325791854</v>
      </c>
      <c r="I28" s="25">
        <f t="shared" si="10"/>
        <v>19.670329670329672</v>
      </c>
      <c r="J28" s="25">
        <f t="shared" si="10"/>
        <v>19.193020719738279</v>
      </c>
      <c r="K28" s="25">
        <f t="shared" si="10"/>
        <v>20.172910662824208</v>
      </c>
      <c r="L28" s="25">
        <f t="shared" si="10"/>
        <v>20.588235294117645</v>
      </c>
      <c r="M28" s="25">
        <v>23.52941176470588</v>
      </c>
      <c r="N28" s="25">
        <f t="shared" si="10"/>
        <v>22.758620689655174</v>
      </c>
    </row>
    <row r="29" spans="1:25" ht="15" customHeight="1" x14ac:dyDescent="0.2">
      <c r="A29" s="10" t="s">
        <v>3</v>
      </c>
      <c r="B29" s="24">
        <f t="shared" si="8"/>
        <v>10.19367991845056</v>
      </c>
      <c r="C29" s="24">
        <f t="shared" ref="C29:N29" si="11">C7/C$5*100</f>
        <v>9.8214285714285712</v>
      </c>
      <c r="D29" s="24">
        <f t="shared" si="11"/>
        <v>10.43859649122807</v>
      </c>
      <c r="E29" s="24">
        <f t="shared" si="11"/>
        <v>10.194624652455978</v>
      </c>
      <c r="F29" s="24">
        <f t="shared" si="11"/>
        <v>10.118505013673655</v>
      </c>
      <c r="G29" s="24">
        <f t="shared" si="11"/>
        <v>10.887096774193548</v>
      </c>
      <c r="H29" s="24">
        <f t="shared" si="11"/>
        <v>9.9547511312217196</v>
      </c>
      <c r="I29" s="25">
        <f t="shared" si="11"/>
        <v>10.43956043956044</v>
      </c>
      <c r="J29" s="25">
        <f t="shared" si="11"/>
        <v>10.032715376226827</v>
      </c>
      <c r="K29" s="25">
        <f t="shared" si="11"/>
        <v>9.894332372718539</v>
      </c>
      <c r="L29" s="25">
        <f t="shared" si="11"/>
        <v>10.056925996204933</v>
      </c>
      <c r="M29" s="25">
        <v>8.9681774349083891</v>
      </c>
      <c r="N29" s="25">
        <f t="shared" si="11"/>
        <v>9.5566502463054182</v>
      </c>
    </row>
    <row r="30" spans="1:25" ht="15" customHeight="1" x14ac:dyDescent="0.2">
      <c r="A30" s="10" t="s">
        <v>4</v>
      </c>
      <c r="B30" s="24">
        <f t="shared" si="8"/>
        <v>3.0581039755351682</v>
      </c>
      <c r="C30" s="24">
        <f t="shared" ref="C30:N30" si="12">C8/C$5*100</f>
        <v>2.876984126984127</v>
      </c>
      <c r="D30" s="24">
        <f t="shared" si="12"/>
        <v>3.4210526315789478</v>
      </c>
      <c r="E30" s="24">
        <f t="shared" si="12"/>
        <v>3.0583873957367933</v>
      </c>
      <c r="F30" s="24">
        <f t="shared" si="12"/>
        <v>3.828623518687329</v>
      </c>
      <c r="G30" s="24">
        <f t="shared" si="12"/>
        <v>4.334677419354839</v>
      </c>
      <c r="H30" s="24">
        <f t="shared" si="12"/>
        <v>4.8642533936651589</v>
      </c>
      <c r="I30" s="25">
        <f t="shared" si="12"/>
        <v>4.7252747252747254</v>
      </c>
      <c r="J30" s="25">
        <f t="shared" si="12"/>
        <v>5.0163576881134135</v>
      </c>
      <c r="K30" s="25">
        <f t="shared" si="12"/>
        <v>4.7070124879923156</v>
      </c>
      <c r="L30" s="25">
        <f t="shared" si="12"/>
        <v>4.3643263757115749</v>
      </c>
      <c r="M30" s="25">
        <v>4.4358727097396331</v>
      </c>
      <c r="N30" s="25">
        <f t="shared" si="12"/>
        <v>4.2364532019704439</v>
      </c>
    </row>
    <row r="31" spans="1:25" ht="15" customHeight="1" x14ac:dyDescent="0.2">
      <c r="A31" s="10" t="s">
        <v>5</v>
      </c>
      <c r="B31" s="24">
        <f t="shared" si="8"/>
        <v>3.7716615698267071</v>
      </c>
      <c r="C31" s="24">
        <f t="shared" ref="C31:N31" si="13">C9/C$5*100</f>
        <v>4.0674603174603172</v>
      </c>
      <c r="D31" s="24">
        <f t="shared" si="13"/>
        <v>3.7719298245614032</v>
      </c>
      <c r="E31" s="24">
        <f t="shared" si="13"/>
        <v>4.0778498609823908</v>
      </c>
      <c r="F31" s="24">
        <f t="shared" si="13"/>
        <v>4.0109389243391069</v>
      </c>
      <c r="G31" s="24">
        <f t="shared" si="13"/>
        <v>3.8306451612903225</v>
      </c>
      <c r="H31" s="24">
        <f t="shared" si="13"/>
        <v>3.9592760180995472</v>
      </c>
      <c r="I31" s="25">
        <f t="shared" si="13"/>
        <v>4.2857142857142856</v>
      </c>
      <c r="J31" s="25">
        <f t="shared" si="13"/>
        <v>4.143947655398037</v>
      </c>
      <c r="K31" s="25">
        <f t="shared" si="13"/>
        <v>3.7463976945244957</v>
      </c>
      <c r="L31" s="25">
        <f t="shared" si="13"/>
        <v>3.795066413662239</v>
      </c>
      <c r="M31" s="25">
        <v>3.5679845708775311</v>
      </c>
      <c r="N31" s="25">
        <f t="shared" si="13"/>
        <v>3.8423645320197042</v>
      </c>
    </row>
    <row r="32" spans="1:25" ht="15" customHeight="1" x14ac:dyDescent="0.2">
      <c r="A32" s="10" t="s">
        <v>6</v>
      </c>
      <c r="B32" s="24">
        <f t="shared" si="8"/>
        <v>0.6116207951070336</v>
      </c>
      <c r="C32" s="24">
        <f t="shared" ref="C32:N32" si="14">C10/C$5*100</f>
        <v>0.59523809523809523</v>
      </c>
      <c r="D32" s="24">
        <f t="shared" si="14"/>
        <v>0.70175438596491224</v>
      </c>
      <c r="E32" s="24">
        <f t="shared" si="14"/>
        <v>1.0194624652455977</v>
      </c>
      <c r="F32" s="24">
        <f t="shared" si="14"/>
        <v>0.91157702825888776</v>
      </c>
      <c r="G32" s="24">
        <f t="shared" si="14"/>
        <v>1.0080645161290323</v>
      </c>
      <c r="H32" s="24">
        <f t="shared" si="14"/>
        <v>0.22624434389140274</v>
      </c>
      <c r="I32" s="25">
        <f t="shared" si="14"/>
        <v>0.43956043956043955</v>
      </c>
      <c r="J32" s="25">
        <f t="shared" si="14"/>
        <v>0.65430752453653218</v>
      </c>
      <c r="K32" s="25">
        <f t="shared" si="14"/>
        <v>0.86455331412103753</v>
      </c>
      <c r="L32" s="25">
        <f t="shared" si="14"/>
        <v>0.66413662239089188</v>
      </c>
      <c r="M32" s="25">
        <v>0.57859209257473487</v>
      </c>
      <c r="N32" s="25">
        <f t="shared" si="14"/>
        <v>0.78817733990147776</v>
      </c>
    </row>
    <row r="33" spans="1:31" ht="15" customHeight="1" x14ac:dyDescent="0.2">
      <c r="A33" s="10" t="s">
        <v>7</v>
      </c>
      <c r="B33" s="24">
        <f t="shared" si="8"/>
        <v>2.3445463812436289</v>
      </c>
      <c r="C33" s="24">
        <f t="shared" ref="C33:N33" si="15">C11/C$5*100</f>
        <v>2.9761904761904758</v>
      </c>
      <c r="D33" s="24">
        <f t="shared" si="15"/>
        <v>3.8596491228070176</v>
      </c>
      <c r="E33" s="24">
        <f t="shared" si="15"/>
        <v>3.6144578313253009</v>
      </c>
      <c r="F33" s="24">
        <f t="shared" si="15"/>
        <v>3.919781221513218</v>
      </c>
      <c r="G33" s="24">
        <f t="shared" si="15"/>
        <v>3.8306451612903225</v>
      </c>
      <c r="H33" s="24">
        <f t="shared" si="15"/>
        <v>4.0723981900452486</v>
      </c>
      <c r="I33" s="25">
        <f t="shared" si="15"/>
        <v>3.8461538461538463</v>
      </c>
      <c r="J33" s="25">
        <f t="shared" si="15"/>
        <v>3.8167938931297711</v>
      </c>
      <c r="K33" s="25">
        <f t="shared" si="15"/>
        <v>3.9385206532180597</v>
      </c>
      <c r="L33" s="25">
        <f t="shared" si="15"/>
        <v>3.795066413662239</v>
      </c>
      <c r="M33" s="25">
        <v>3.857280617164899</v>
      </c>
      <c r="N33" s="25">
        <f t="shared" si="15"/>
        <v>3.645320197044335</v>
      </c>
    </row>
    <row r="34" spans="1:31" ht="15" customHeight="1" x14ac:dyDescent="0.2">
      <c r="A34" s="10" t="s">
        <v>8</v>
      </c>
      <c r="B34" s="24">
        <f t="shared" si="8"/>
        <v>3.5677879714576961</v>
      </c>
      <c r="C34" s="24">
        <f t="shared" ref="C34:N34" si="16">C12/C$5*100</f>
        <v>3.2738095238095242</v>
      </c>
      <c r="D34" s="24">
        <f t="shared" si="16"/>
        <v>2.8947368421052633</v>
      </c>
      <c r="E34" s="24">
        <f t="shared" si="16"/>
        <v>2.5949953660797034</v>
      </c>
      <c r="F34" s="24">
        <f t="shared" si="16"/>
        <v>3.5551504102096629</v>
      </c>
      <c r="G34" s="24">
        <f t="shared" si="16"/>
        <v>3.5282258064516134</v>
      </c>
      <c r="H34" s="24">
        <f t="shared" si="16"/>
        <v>3.6199095022624439</v>
      </c>
      <c r="I34" s="25">
        <f t="shared" si="16"/>
        <v>3.7362637362637363</v>
      </c>
      <c r="J34" s="25">
        <f t="shared" si="16"/>
        <v>3.8167938931297711</v>
      </c>
      <c r="K34" s="25">
        <f t="shared" si="16"/>
        <v>3.3621517771373677</v>
      </c>
      <c r="L34" s="25">
        <f t="shared" si="16"/>
        <v>3.4155597722960152</v>
      </c>
      <c r="M34" s="25">
        <v>3.278688524590164</v>
      </c>
      <c r="N34" s="25">
        <f t="shared" si="16"/>
        <v>3.8423645320197042</v>
      </c>
    </row>
    <row r="35" spans="1:31" ht="15" customHeight="1" x14ac:dyDescent="0.2">
      <c r="A35" s="10" t="s">
        <v>9</v>
      </c>
      <c r="B35" s="24">
        <f t="shared" si="8"/>
        <v>4.6890927624872578</v>
      </c>
      <c r="C35" s="24">
        <f t="shared" ref="C35:N35" si="17">C13/C$5*100</f>
        <v>4.4642857142857144</v>
      </c>
      <c r="D35" s="24">
        <f t="shared" si="17"/>
        <v>4.6491228070175437</v>
      </c>
      <c r="E35" s="24">
        <f t="shared" si="17"/>
        <v>4.8192771084337354</v>
      </c>
      <c r="F35" s="24">
        <f t="shared" si="17"/>
        <v>4.284412032816773</v>
      </c>
      <c r="G35" s="24">
        <f t="shared" si="17"/>
        <v>4.536290322580645</v>
      </c>
      <c r="H35" s="24">
        <f t="shared" si="17"/>
        <v>4.8642533936651589</v>
      </c>
      <c r="I35" s="25">
        <f t="shared" si="17"/>
        <v>4.6153846153846159</v>
      </c>
      <c r="J35" s="25">
        <f t="shared" si="17"/>
        <v>4.9073064340239911</v>
      </c>
      <c r="K35" s="25">
        <f t="shared" si="17"/>
        <v>4.8991354466858787</v>
      </c>
      <c r="L35" s="25">
        <f t="shared" si="17"/>
        <v>4.7438330170777991</v>
      </c>
      <c r="M35" s="25">
        <v>4.0501446480231431</v>
      </c>
      <c r="N35" s="25">
        <f t="shared" si="17"/>
        <v>3.5467980295566504</v>
      </c>
    </row>
    <row r="36" spans="1:31" ht="15" customHeight="1" x14ac:dyDescent="0.2">
      <c r="A36" s="10" t="s">
        <v>10</v>
      </c>
      <c r="B36" s="24">
        <f t="shared" si="8"/>
        <v>5.4026503567787971</v>
      </c>
      <c r="C36" s="24">
        <f t="shared" ref="C36:N36" si="18">C14/C$5*100</f>
        <v>5.3571428571428568</v>
      </c>
      <c r="D36" s="24">
        <f t="shared" si="18"/>
        <v>5.5263157894736841</v>
      </c>
      <c r="E36" s="24">
        <f t="shared" si="18"/>
        <v>5.8387395736793328</v>
      </c>
      <c r="F36" s="24">
        <f t="shared" si="18"/>
        <v>5.560619872379216</v>
      </c>
      <c r="G36" s="24">
        <f t="shared" si="18"/>
        <v>4.838709677419355</v>
      </c>
      <c r="H36" s="24">
        <f t="shared" si="18"/>
        <v>4.5248868778280542</v>
      </c>
      <c r="I36" s="25">
        <f t="shared" si="18"/>
        <v>4.395604395604396</v>
      </c>
      <c r="J36" s="25">
        <f t="shared" si="18"/>
        <v>4.5801526717557248</v>
      </c>
      <c r="K36" s="25">
        <f t="shared" si="18"/>
        <v>4.8030739673390972</v>
      </c>
      <c r="L36" s="25">
        <f t="shared" si="18"/>
        <v>4.7438330170777991</v>
      </c>
      <c r="M36" s="25">
        <v>4.918032786885246</v>
      </c>
      <c r="N36" s="25">
        <f t="shared" si="18"/>
        <v>4.9261083743842367</v>
      </c>
    </row>
    <row r="37" spans="1:31" ht="15" customHeight="1" x14ac:dyDescent="0.2">
      <c r="A37" s="10" t="s">
        <v>11</v>
      </c>
      <c r="B37" s="24">
        <f t="shared" si="8"/>
        <v>3.0581039755351682</v>
      </c>
      <c r="C37" s="24">
        <f t="shared" ref="C37:N37" si="19">C15/C$5*100</f>
        <v>2.6785714285714284</v>
      </c>
      <c r="D37" s="24">
        <f t="shared" si="19"/>
        <v>3.2456140350877192</v>
      </c>
      <c r="E37" s="24">
        <f t="shared" si="19"/>
        <v>3.4291010194624651</v>
      </c>
      <c r="F37" s="24">
        <f t="shared" si="19"/>
        <v>3.646308113035551</v>
      </c>
      <c r="G37" s="24">
        <f t="shared" si="19"/>
        <v>4.435483870967742</v>
      </c>
      <c r="H37" s="24">
        <f t="shared" si="19"/>
        <v>4.6380090497737561</v>
      </c>
      <c r="I37" s="25">
        <f t="shared" si="19"/>
        <v>5.4945054945054945</v>
      </c>
      <c r="J37" s="25">
        <f t="shared" si="19"/>
        <v>5.6706652126499453</v>
      </c>
      <c r="K37" s="25">
        <f t="shared" si="19"/>
        <v>4.6109510086455332</v>
      </c>
      <c r="L37" s="25">
        <f t="shared" si="19"/>
        <v>4.269449715370019</v>
      </c>
      <c r="M37" s="25">
        <v>4.1465766634522661</v>
      </c>
      <c r="N37" s="25">
        <f t="shared" si="19"/>
        <v>4.1379310344827589</v>
      </c>
    </row>
    <row r="38" spans="1:31" ht="15" customHeight="1" x14ac:dyDescent="0.2">
      <c r="A38" s="10" t="s">
        <v>12</v>
      </c>
      <c r="B38" s="24">
        <f t="shared" si="8"/>
        <v>18.348623853211009</v>
      </c>
      <c r="C38" s="24">
        <f t="shared" ref="C38:N38" si="20">C16/C$5*100</f>
        <v>18.055555555555554</v>
      </c>
      <c r="D38" s="24">
        <f t="shared" si="20"/>
        <v>17.543859649122805</v>
      </c>
      <c r="E38" s="24">
        <f t="shared" si="20"/>
        <v>16.960148285449488</v>
      </c>
      <c r="F38" s="24">
        <f t="shared" si="20"/>
        <v>17.593436645396533</v>
      </c>
      <c r="G38" s="24">
        <f t="shared" si="20"/>
        <v>18.447580645161292</v>
      </c>
      <c r="H38" s="24">
        <f t="shared" si="20"/>
        <v>18.438914027149323</v>
      </c>
      <c r="I38" s="25">
        <f t="shared" si="20"/>
        <v>19.340659340659343</v>
      </c>
      <c r="J38" s="25">
        <f t="shared" si="20"/>
        <v>20.719738276990185</v>
      </c>
      <c r="K38" s="25">
        <f t="shared" si="20"/>
        <v>19.788664745437078</v>
      </c>
      <c r="L38" s="25">
        <f t="shared" si="20"/>
        <v>21.062618595825427</v>
      </c>
      <c r="M38" s="25">
        <v>20.250723240115718</v>
      </c>
      <c r="N38" s="25">
        <f t="shared" si="20"/>
        <v>20</v>
      </c>
    </row>
    <row r="39" spans="1:31" ht="15" customHeight="1" x14ac:dyDescent="0.2">
      <c r="A39" s="10" t="s">
        <v>13</v>
      </c>
      <c r="B39" s="24">
        <f t="shared" si="8"/>
        <v>4.6890927624872578</v>
      </c>
      <c r="C39" s="24">
        <f t="shared" ref="C39:N39" si="21">C17/C$5*100</f>
        <v>4.662698412698413</v>
      </c>
      <c r="D39" s="24">
        <f t="shared" si="21"/>
        <v>4.6491228070175437</v>
      </c>
      <c r="E39" s="24">
        <f t="shared" si="21"/>
        <v>5.0046339202965706</v>
      </c>
      <c r="F39" s="24">
        <f t="shared" si="21"/>
        <v>5.4694621695533279</v>
      </c>
      <c r="G39" s="24">
        <f t="shared" si="21"/>
        <v>5.443548387096774</v>
      </c>
      <c r="H39" s="24">
        <f t="shared" si="21"/>
        <v>5.0904977375565608</v>
      </c>
      <c r="I39" s="25">
        <f t="shared" si="21"/>
        <v>4.9450549450549453</v>
      </c>
      <c r="J39" s="25">
        <f t="shared" si="21"/>
        <v>4.9073064340239911</v>
      </c>
      <c r="K39" s="25">
        <f t="shared" si="21"/>
        <v>6.0518731988472618</v>
      </c>
      <c r="L39" s="25">
        <f t="shared" si="21"/>
        <v>5.4079696394686909</v>
      </c>
      <c r="M39" s="25">
        <v>5.4001928640308581</v>
      </c>
      <c r="N39" s="25">
        <f t="shared" si="21"/>
        <v>5.5172413793103452</v>
      </c>
    </row>
    <row r="40" spans="1:31" ht="15" customHeight="1" x14ac:dyDescent="0.2">
      <c r="A40" s="10" t="s">
        <v>14</v>
      </c>
      <c r="B40" s="24">
        <f t="shared" si="8"/>
        <v>6.7278287461773694</v>
      </c>
      <c r="C40" s="24">
        <f t="shared" ref="C40:N40" si="22">C18/C$5*100</f>
        <v>6.3492063492063489</v>
      </c>
      <c r="D40" s="24">
        <f t="shared" si="22"/>
        <v>6.4035087719298254</v>
      </c>
      <c r="E40" s="24">
        <f t="shared" si="22"/>
        <v>6.2094531974050042</v>
      </c>
      <c r="F40" s="24">
        <f t="shared" si="22"/>
        <v>6.4721969006381039</v>
      </c>
      <c r="G40" s="24">
        <f t="shared" si="22"/>
        <v>5.745967741935484</v>
      </c>
      <c r="H40" s="24">
        <f t="shared" si="22"/>
        <v>5.5429864253393664</v>
      </c>
      <c r="I40" s="25">
        <f t="shared" si="22"/>
        <v>5.9340659340659334</v>
      </c>
      <c r="J40" s="25">
        <f t="shared" si="22"/>
        <v>5.2344601962922575</v>
      </c>
      <c r="K40" s="25">
        <f t="shared" si="22"/>
        <v>5.6676272814601347</v>
      </c>
      <c r="L40" s="25">
        <f t="shared" si="22"/>
        <v>4.7438330170777991</v>
      </c>
      <c r="M40" s="25">
        <v>5.303760848601736</v>
      </c>
      <c r="N40" s="25">
        <f t="shared" si="22"/>
        <v>4.8275862068965516</v>
      </c>
    </row>
    <row r="41" spans="1:31" ht="15" customHeight="1" x14ac:dyDescent="0.2">
      <c r="A41" s="10" t="s">
        <v>15</v>
      </c>
      <c r="B41" s="24">
        <f t="shared" si="8"/>
        <v>9.8878695208970449</v>
      </c>
      <c r="C41" s="24">
        <f t="shared" ref="C41:N41" si="23">C19/C$5*100</f>
        <v>9.9206349206349209</v>
      </c>
      <c r="D41" s="24">
        <f t="shared" si="23"/>
        <v>9.1228070175438596</v>
      </c>
      <c r="E41" s="24">
        <f t="shared" si="23"/>
        <v>9.3605189990732161</v>
      </c>
      <c r="F41" s="24">
        <f t="shared" si="23"/>
        <v>8.20419325432999</v>
      </c>
      <c r="G41" s="24">
        <f t="shared" si="23"/>
        <v>7.661290322580645</v>
      </c>
      <c r="H41" s="24">
        <f t="shared" si="23"/>
        <v>8.9366515837104075</v>
      </c>
      <c r="I41" s="25">
        <f t="shared" si="23"/>
        <v>8.1318681318681314</v>
      </c>
      <c r="J41" s="25">
        <f t="shared" si="23"/>
        <v>7.306434023991276</v>
      </c>
      <c r="K41" s="25">
        <f t="shared" si="23"/>
        <v>7.4927953890489913</v>
      </c>
      <c r="L41" s="25">
        <f t="shared" si="23"/>
        <v>8.3491461100569264</v>
      </c>
      <c r="M41" s="25">
        <v>7.714561234329798</v>
      </c>
      <c r="N41" s="25">
        <f t="shared" si="23"/>
        <v>8.3743842364532011</v>
      </c>
    </row>
    <row r="42" spans="1:31" ht="15" customHeight="1" x14ac:dyDescent="0.2"/>
    <row r="43" spans="1:31" ht="15" customHeight="1" x14ac:dyDescent="0.2"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</row>
    <row r="44" spans="1:31" ht="15" customHeight="1" x14ac:dyDescent="0.2"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</row>
    <row r="45" spans="1:31" ht="30" customHeight="1" x14ac:dyDescent="0.25">
      <c r="A45" s="223" t="s">
        <v>563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88"/>
      <c r="N45" s="161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124"/>
      <c r="AB45" s="125"/>
      <c r="AC45" s="125"/>
      <c r="AD45" s="125"/>
      <c r="AE45" s="125"/>
    </row>
    <row r="46" spans="1:31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P46" s="36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125"/>
      <c r="AC46" s="125"/>
      <c r="AD46" s="125"/>
      <c r="AE46" s="125"/>
    </row>
    <row r="47" spans="1:31" ht="1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I47" s="2"/>
      <c r="J47" s="3"/>
      <c r="K47" s="2"/>
      <c r="N47" s="3" t="s">
        <v>68</v>
      </c>
      <c r="P47" s="1"/>
      <c r="Q47" s="2"/>
      <c r="R47" s="2"/>
      <c r="S47" s="2"/>
      <c r="T47" s="2"/>
      <c r="U47" s="2"/>
      <c r="V47" s="2"/>
      <c r="W47" s="2"/>
      <c r="X47" s="2"/>
      <c r="Y47" s="3"/>
      <c r="Z47" s="2"/>
      <c r="AA47" s="2"/>
      <c r="AB47" s="125"/>
      <c r="AC47" s="125"/>
      <c r="AD47" s="125"/>
      <c r="AE47" s="125"/>
    </row>
    <row r="48" spans="1:31" ht="1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3">
        <v>2018</v>
      </c>
      <c r="K48" s="43">
        <v>2019</v>
      </c>
      <c r="L48" s="43">
        <v>2020</v>
      </c>
      <c r="M48" s="43">
        <v>2021</v>
      </c>
      <c r="N48" s="43">
        <v>2022</v>
      </c>
      <c r="P48" s="126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5"/>
      <c r="AC48" s="125"/>
      <c r="AD48" s="125"/>
      <c r="AE48" s="125"/>
    </row>
    <row r="49" spans="1:31" ht="15" customHeight="1" x14ac:dyDescent="0.2">
      <c r="A49" s="4" t="s">
        <v>1</v>
      </c>
      <c r="B49" s="22">
        <f>B5/B70*100</f>
        <v>46.559088751779782</v>
      </c>
      <c r="C49" s="22">
        <f t="shared" ref="C49:M49" si="24">C5/C70*100</f>
        <v>45.060348681269559</v>
      </c>
      <c r="D49" s="22">
        <f t="shared" si="24"/>
        <v>49.307958477508649</v>
      </c>
      <c r="E49" s="22">
        <f t="shared" si="24"/>
        <v>46.933449325793823</v>
      </c>
      <c r="F49" s="22">
        <f t="shared" si="24"/>
        <v>46.326013513513516</v>
      </c>
      <c r="G49" s="22">
        <f t="shared" si="24"/>
        <v>41.558441558441558</v>
      </c>
      <c r="H49" s="22">
        <f t="shared" si="24"/>
        <v>37.537154989384291</v>
      </c>
      <c r="I49" s="22">
        <f t="shared" si="24"/>
        <v>34.627092846270926</v>
      </c>
      <c r="J49" s="22">
        <f t="shared" si="24"/>
        <v>35.080336648814075</v>
      </c>
      <c r="K49" s="22">
        <f t="shared" si="24"/>
        <v>38.498520710059168</v>
      </c>
      <c r="L49" s="34">
        <f t="shared" si="24"/>
        <v>38.95048041389505</v>
      </c>
      <c r="M49" s="22">
        <f t="shared" si="24"/>
        <v>36.630166019074537</v>
      </c>
      <c r="N49" s="34">
        <f t="shared" ref="N49" si="25">N5/N70*100</f>
        <v>34.81989708404803</v>
      </c>
      <c r="P49" s="4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125"/>
      <c r="AC49" s="125"/>
      <c r="AD49" s="125"/>
      <c r="AE49" s="125"/>
    </row>
    <row r="50" spans="1:31" ht="15" customHeight="1" x14ac:dyDescent="0.2">
      <c r="A50" s="7" t="s">
        <v>2</v>
      </c>
      <c r="B50" s="24">
        <f>B6/B71*100</f>
        <v>51.101321585903079</v>
      </c>
      <c r="C50" s="24">
        <f t="shared" ref="C50:M50" si="26">C6/C71*100</f>
        <v>54.211663066954642</v>
      </c>
      <c r="D50" s="24">
        <f t="shared" si="26"/>
        <v>58.029978586723772</v>
      </c>
      <c r="E50" s="24">
        <f t="shared" si="26"/>
        <v>53.878406708595385</v>
      </c>
      <c r="F50" s="24">
        <f t="shared" si="26"/>
        <v>53.246753246753244</v>
      </c>
      <c r="G50" s="24">
        <f t="shared" si="26"/>
        <v>46.304347826086953</v>
      </c>
      <c r="H50" s="24">
        <f t="shared" si="26"/>
        <v>41.318681318681314</v>
      </c>
      <c r="I50" s="24">
        <f t="shared" si="26"/>
        <v>37.447698744769873</v>
      </c>
      <c r="J50" s="24">
        <f t="shared" si="26"/>
        <v>38.681318681318686</v>
      </c>
      <c r="K50" s="24">
        <f t="shared" si="26"/>
        <v>43.75</v>
      </c>
      <c r="L50" s="25">
        <f t="shared" si="26"/>
        <v>44.834710743801651</v>
      </c>
      <c r="M50" s="24">
        <f t="shared" si="26"/>
        <v>46.037735849056602</v>
      </c>
      <c r="N50" s="25">
        <f t="shared" ref="N50" si="27">N6/N71*100</f>
        <v>43.75</v>
      </c>
      <c r="P50" s="7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125"/>
      <c r="AC50" s="125"/>
      <c r="AD50" s="125"/>
      <c r="AE50" s="125"/>
    </row>
    <row r="51" spans="1:31" ht="15" customHeight="1" x14ac:dyDescent="0.2">
      <c r="A51" s="10" t="s">
        <v>3</v>
      </c>
      <c r="B51" s="24">
        <f t="shared" ref="B51" si="28">B7/B72*100</f>
        <v>50</v>
      </c>
      <c r="C51" s="24">
        <f t="shared" ref="C51:M51" si="29">C7/C72*100</f>
        <v>44.796380090497742</v>
      </c>
      <c r="D51" s="24">
        <f t="shared" si="29"/>
        <v>50.423728813559322</v>
      </c>
      <c r="E51" s="24">
        <f t="shared" si="29"/>
        <v>47.210300429184549</v>
      </c>
      <c r="F51" s="24">
        <f t="shared" si="29"/>
        <v>46.835443037974684</v>
      </c>
      <c r="G51" s="24">
        <f t="shared" si="29"/>
        <v>45</v>
      </c>
      <c r="H51" s="24">
        <f t="shared" si="29"/>
        <v>36.514522821576762</v>
      </c>
      <c r="I51" s="24">
        <f t="shared" si="29"/>
        <v>34.92647058823529</v>
      </c>
      <c r="J51" s="24">
        <f t="shared" si="29"/>
        <v>33.82352941176471</v>
      </c>
      <c r="K51" s="24">
        <f t="shared" si="29"/>
        <v>37.318840579710141</v>
      </c>
      <c r="L51" s="25">
        <f t="shared" si="29"/>
        <v>37.192982456140349</v>
      </c>
      <c r="M51" s="24">
        <f t="shared" si="29"/>
        <v>32.068965517241374</v>
      </c>
      <c r="N51" s="25">
        <f t="shared" ref="N51" si="30">N7/N72*100</f>
        <v>32.225913621262457</v>
      </c>
      <c r="P51" s="10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125"/>
      <c r="AC51" s="125"/>
      <c r="AD51" s="125"/>
      <c r="AE51" s="125"/>
    </row>
    <row r="52" spans="1:31" ht="15" customHeight="1" x14ac:dyDescent="0.2">
      <c r="A52" s="10" t="s">
        <v>4</v>
      </c>
      <c r="B52" s="24">
        <f t="shared" ref="B52" si="31">B8/B73*100</f>
        <v>37.974683544303801</v>
      </c>
      <c r="C52" s="24">
        <f t="shared" ref="C52:M52" si="32">C8/C73*100</f>
        <v>36.708860759493675</v>
      </c>
      <c r="D52" s="24">
        <f t="shared" si="32"/>
        <v>45.882352941176471</v>
      </c>
      <c r="E52" s="24">
        <f t="shared" si="32"/>
        <v>39.75903614457831</v>
      </c>
      <c r="F52" s="24">
        <f t="shared" si="32"/>
        <v>48.275862068965516</v>
      </c>
      <c r="G52" s="24">
        <f t="shared" si="32"/>
        <v>49.425287356321839</v>
      </c>
      <c r="H52" s="24">
        <f t="shared" si="32"/>
        <v>43.877551020408163</v>
      </c>
      <c r="I52" s="24">
        <f t="shared" si="32"/>
        <v>38.738738738738739</v>
      </c>
      <c r="J52" s="24">
        <f t="shared" si="32"/>
        <v>40</v>
      </c>
      <c r="K52" s="24">
        <f t="shared" si="32"/>
        <v>41.525423728813557</v>
      </c>
      <c r="L52" s="25">
        <f t="shared" si="32"/>
        <v>38.655462184873954</v>
      </c>
      <c r="M52" s="24">
        <f t="shared" si="32"/>
        <v>39.316239316239319</v>
      </c>
      <c r="N52" s="25">
        <f t="shared" ref="N52" si="33">N8/N73*100</f>
        <v>36.440677966101696</v>
      </c>
      <c r="P52" s="10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125"/>
      <c r="AC52" s="125"/>
      <c r="AD52" s="125"/>
      <c r="AE52" s="125"/>
    </row>
    <row r="53" spans="1:31" ht="15" customHeight="1" x14ac:dyDescent="0.2">
      <c r="A53" s="10" t="s">
        <v>5</v>
      </c>
      <c r="B53" s="24">
        <f t="shared" ref="B53" si="34">B9/B74*100</f>
        <v>45.121951219512198</v>
      </c>
      <c r="C53" s="24">
        <f t="shared" ref="C53:M53" si="35">C9/C74*100</f>
        <v>41.836734693877553</v>
      </c>
      <c r="D53" s="24">
        <f t="shared" si="35"/>
        <v>43.877551020408163</v>
      </c>
      <c r="E53" s="24">
        <f t="shared" si="35"/>
        <v>51.764705882352949</v>
      </c>
      <c r="F53" s="24">
        <f t="shared" si="35"/>
        <v>49.438202247191008</v>
      </c>
      <c r="G53" s="24">
        <f t="shared" si="35"/>
        <v>40.425531914893611</v>
      </c>
      <c r="H53" s="24">
        <f t="shared" si="35"/>
        <v>35</v>
      </c>
      <c r="I53" s="24">
        <f t="shared" si="35"/>
        <v>35.454545454545453</v>
      </c>
      <c r="J53" s="24">
        <f t="shared" si="35"/>
        <v>33.333333333333329</v>
      </c>
      <c r="K53" s="24">
        <f t="shared" si="35"/>
        <v>33.050847457627121</v>
      </c>
      <c r="L53" s="25">
        <f t="shared" si="35"/>
        <v>36.363636363636367</v>
      </c>
      <c r="M53" s="24">
        <f t="shared" si="35"/>
        <v>31.896551724137932</v>
      </c>
      <c r="N53" s="25">
        <f t="shared" ref="N53" si="36">N9/N74*100</f>
        <v>30.708661417322837</v>
      </c>
      <c r="P53" s="10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125"/>
      <c r="AC53" s="125"/>
      <c r="AD53" s="125"/>
      <c r="AE53" s="125"/>
    </row>
    <row r="54" spans="1:31" ht="15" customHeight="1" x14ac:dyDescent="0.2">
      <c r="A54" s="10" t="s">
        <v>6</v>
      </c>
      <c r="B54" s="24">
        <f t="shared" ref="B54" si="37">B10/B75*100</f>
        <v>33.333333333333329</v>
      </c>
      <c r="C54" s="24">
        <f t="shared" ref="C54:M54" si="38">C10/C75*100</f>
        <v>30</v>
      </c>
      <c r="D54" s="24">
        <f t="shared" si="38"/>
        <v>38.095238095238095</v>
      </c>
      <c r="E54" s="24">
        <f t="shared" si="38"/>
        <v>57.894736842105267</v>
      </c>
      <c r="F54" s="24">
        <f t="shared" si="38"/>
        <v>43.478260869565219</v>
      </c>
      <c r="G54" s="24">
        <f t="shared" si="38"/>
        <v>52.631578947368418</v>
      </c>
      <c r="H54" s="24">
        <f t="shared" si="38"/>
        <v>10.526315789473683</v>
      </c>
      <c r="I54" s="24">
        <f t="shared" si="38"/>
        <v>16</v>
      </c>
      <c r="J54" s="24">
        <f t="shared" si="38"/>
        <v>23.076923076923077</v>
      </c>
      <c r="K54" s="24">
        <f t="shared" si="38"/>
        <v>36</v>
      </c>
      <c r="L54" s="25">
        <f t="shared" si="38"/>
        <v>29.166666666666668</v>
      </c>
      <c r="M54" s="24">
        <f t="shared" si="38"/>
        <v>24</v>
      </c>
      <c r="N54" s="25">
        <f t="shared" ref="N54" si="39">N10/N75*100</f>
        <v>28.571428571428569</v>
      </c>
      <c r="P54" s="10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125"/>
      <c r="AC54" s="125"/>
      <c r="AD54" s="125"/>
      <c r="AE54" s="125"/>
    </row>
    <row r="55" spans="1:31" ht="15" customHeight="1" x14ac:dyDescent="0.2">
      <c r="A55" s="10" t="s">
        <v>7</v>
      </c>
      <c r="B55" s="24">
        <f t="shared" ref="B55" si="40">B11/B76*100</f>
        <v>31.081081081081081</v>
      </c>
      <c r="C55" s="24">
        <f t="shared" ref="C55:M55" si="41">C11/C76*100</f>
        <v>37.037037037037038</v>
      </c>
      <c r="D55" s="24">
        <f t="shared" si="41"/>
        <v>50</v>
      </c>
      <c r="E55" s="24">
        <f t="shared" si="41"/>
        <v>46.987951807228917</v>
      </c>
      <c r="F55" s="24">
        <f t="shared" si="41"/>
        <v>44.329896907216494</v>
      </c>
      <c r="G55" s="24">
        <f t="shared" si="41"/>
        <v>41.304347826086953</v>
      </c>
      <c r="H55" s="24">
        <f t="shared" si="41"/>
        <v>39.130434782608695</v>
      </c>
      <c r="I55" s="24">
        <f t="shared" si="41"/>
        <v>34.653465346534652</v>
      </c>
      <c r="J55" s="24">
        <f t="shared" si="41"/>
        <v>32.407407407407405</v>
      </c>
      <c r="K55" s="24">
        <f t="shared" si="41"/>
        <v>36.607142857142854</v>
      </c>
      <c r="L55" s="25">
        <f t="shared" si="41"/>
        <v>39.215686274509807</v>
      </c>
      <c r="M55" s="24">
        <f t="shared" si="41"/>
        <v>38.461538461538467</v>
      </c>
      <c r="N55" s="25">
        <f t="shared" ref="N55" si="42">N11/N76*100</f>
        <v>36.633663366336634</v>
      </c>
      <c r="P55" s="10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125"/>
      <c r="AC55" s="125"/>
      <c r="AD55" s="125"/>
      <c r="AE55" s="125"/>
    </row>
    <row r="56" spans="1:31" ht="15" customHeight="1" x14ac:dyDescent="0.2">
      <c r="A56" s="10" t="s">
        <v>8</v>
      </c>
      <c r="B56" s="24">
        <f t="shared" ref="B56" si="43">B12/B77*100</f>
        <v>46.666666666666664</v>
      </c>
      <c r="C56" s="24">
        <f t="shared" ref="C56:M56" si="44">C12/C77*100</f>
        <v>43.421052631578952</v>
      </c>
      <c r="D56" s="24">
        <f t="shared" si="44"/>
        <v>42.857142857142854</v>
      </c>
      <c r="E56" s="24">
        <f t="shared" si="44"/>
        <v>32.558139534883722</v>
      </c>
      <c r="F56" s="24">
        <f t="shared" si="44"/>
        <v>39.795918367346935</v>
      </c>
      <c r="G56" s="24">
        <f t="shared" si="44"/>
        <v>33.653846153846153</v>
      </c>
      <c r="H56" s="24">
        <f t="shared" si="44"/>
        <v>31.372549019607842</v>
      </c>
      <c r="I56" s="24">
        <f t="shared" si="44"/>
        <v>30.088495575221241</v>
      </c>
      <c r="J56" s="24">
        <f t="shared" si="44"/>
        <v>31.531531531531531</v>
      </c>
      <c r="K56" s="24">
        <f t="shared" si="44"/>
        <v>30.172413793103448</v>
      </c>
      <c r="L56" s="25">
        <f t="shared" si="44"/>
        <v>31.578947368421051</v>
      </c>
      <c r="M56" s="24">
        <f t="shared" si="44"/>
        <v>28.8135593220339</v>
      </c>
      <c r="N56" s="25">
        <f t="shared" ref="N56" si="45">N12/N77*100</f>
        <v>31.2</v>
      </c>
      <c r="P56" s="10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125"/>
      <c r="AC56" s="125"/>
      <c r="AD56" s="125"/>
      <c r="AE56" s="125"/>
    </row>
    <row r="57" spans="1:31" ht="15" customHeight="1" x14ac:dyDescent="0.2">
      <c r="A57" s="10" t="s">
        <v>9</v>
      </c>
      <c r="B57" s="24">
        <f t="shared" ref="B57" si="46">B13/B78*100</f>
        <v>38.655462184873954</v>
      </c>
      <c r="C57" s="24">
        <f t="shared" ref="C57:M57" si="47">C13/C78*100</f>
        <v>36.585365853658537</v>
      </c>
      <c r="D57" s="24">
        <f t="shared" si="47"/>
        <v>42.4</v>
      </c>
      <c r="E57" s="24">
        <f t="shared" si="47"/>
        <v>42.622950819672127</v>
      </c>
      <c r="F57" s="24">
        <f t="shared" si="47"/>
        <v>38.524590163934427</v>
      </c>
      <c r="G57" s="24">
        <f t="shared" si="47"/>
        <v>35.433070866141733</v>
      </c>
      <c r="H57" s="24">
        <f t="shared" si="47"/>
        <v>33.59375</v>
      </c>
      <c r="I57" s="24">
        <f t="shared" si="47"/>
        <v>30.215827338129497</v>
      </c>
      <c r="J57" s="24">
        <f t="shared" si="47"/>
        <v>32.846715328467155</v>
      </c>
      <c r="K57" s="24">
        <f t="shared" si="47"/>
        <v>38.059701492537314</v>
      </c>
      <c r="L57" s="25">
        <f t="shared" si="47"/>
        <v>37.593984962406012</v>
      </c>
      <c r="M57" s="24">
        <f t="shared" si="47"/>
        <v>31.818181818181817</v>
      </c>
      <c r="N57" s="25">
        <f t="shared" ref="N57" si="48">N13/N78*100</f>
        <v>27.480916030534353</v>
      </c>
      <c r="P57" s="10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125"/>
      <c r="AC57" s="125"/>
      <c r="AD57" s="125"/>
      <c r="AE57" s="125"/>
    </row>
    <row r="58" spans="1:31" ht="15" customHeight="1" x14ac:dyDescent="0.2">
      <c r="A58" s="10" t="s">
        <v>10</v>
      </c>
      <c r="B58" s="24">
        <f t="shared" ref="B58" si="49">B14/B79*100</f>
        <v>44.166666666666664</v>
      </c>
      <c r="C58" s="24">
        <f t="shared" ref="C58:M58" si="50">C14/C79*100</f>
        <v>42.519685039370081</v>
      </c>
      <c r="D58" s="24">
        <f t="shared" si="50"/>
        <v>48.091603053435115</v>
      </c>
      <c r="E58" s="24">
        <f t="shared" si="50"/>
        <v>49.606299212598429</v>
      </c>
      <c r="F58" s="24">
        <f t="shared" si="50"/>
        <v>49.59349593495935</v>
      </c>
      <c r="G58" s="24">
        <f t="shared" si="50"/>
        <v>36.090225563909769</v>
      </c>
      <c r="H58" s="24">
        <f t="shared" si="50"/>
        <v>32.258064516129032</v>
      </c>
      <c r="I58" s="24">
        <f t="shared" si="50"/>
        <v>29.850746268656714</v>
      </c>
      <c r="J58" s="24">
        <f t="shared" si="50"/>
        <v>32.558139534883722</v>
      </c>
      <c r="K58" s="24">
        <f t="shared" si="50"/>
        <v>35.97122302158273</v>
      </c>
      <c r="L58" s="25">
        <f t="shared" si="50"/>
        <v>36.231884057971016</v>
      </c>
      <c r="M58" s="24">
        <f t="shared" si="50"/>
        <v>34.45945945945946</v>
      </c>
      <c r="N58" s="25">
        <f t="shared" ref="N58" si="51">N14/N79*100</f>
        <v>30.120481927710845</v>
      </c>
      <c r="P58" s="10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125"/>
      <c r="AC58" s="125"/>
      <c r="AD58" s="125"/>
      <c r="AE58" s="125"/>
    </row>
    <row r="59" spans="1:31" ht="15" customHeight="1" x14ac:dyDescent="0.2">
      <c r="A59" s="10" t="s">
        <v>11</v>
      </c>
      <c r="B59" s="24">
        <f t="shared" ref="B59" si="52">B15/B80*100</f>
        <v>35.714285714285715</v>
      </c>
      <c r="C59" s="24">
        <f t="shared" ref="C59:M59" si="53">C15/C80*100</f>
        <v>32.53012048192771</v>
      </c>
      <c r="D59" s="24">
        <f t="shared" si="53"/>
        <v>45.121951219512198</v>
      </c>
      <c r="E59" s="24">
        <f t="shared" si="53"/>
        <v>42.528735632183903</v>
      </c>
      <c r="F59" s="24">
        <f t="shared" si="53"/>
        <v>42.105263157894733</v>
      </c>
      <c r="G59" s="24">
        <f t="shared" si="53"/>
        <v>42.718446601941743</v>
      </c>
      <c r="H59" s="24">
        <f t="shared" si="53"/>
        <v>41.414141414141412</v>
      </c>
      <c r="I59" s="24">
        <f t="shared" si="53"/>
        <v>45.454545454545453</v>
      </c>
      <c r="J59" s="24">
        <f t="shared" si="53"/>
        <v>46.846846846846844</v>
      </c>
      <c r="K59" s="24">
        <f t="shared" si="53"/>
        <v>44.444444444444443</v>
      </c>
      <c r="L59" s="25">
        <f t="shared" si="53"/>
        <v>41.666666666666671</v>
      </c>
      <c r="M59" s="24">
        <f t="shared" si="53"/>
        <v>37.719298245614034</v>
      </c>
      <c r="N59" s="25">
        <f t="shared" ref="N59" si="54">N15/N80*100</f>
        <v>37.168141592920357</v>
      </c>
      <c r="P59" s="10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125"/>
      <c r="AC59" s="125"/>
      <c r="AD59" s="125"/>
      <c r="AE59" s="125"/>
    </row>
    <row r="60" spans="1:31" ht="15" customHeight="1" x14ac:dyDescent="0.2">
      <c r="A60" s="10" t="s">
        <v>12</v>
      </c>
      <c r="B60" s="24">
        <f t="shared" ref="B60" si="55">B16/B81*100</f>
        <v>51.136363636363633</v>
      </c>
      <c r="C60" s="24">
        <f t="shared" ref="C60:M60" si="56">C16/C81*100</f>
        <v>49.72677595628415</v>
      </c>
      <c r="D60" s="24">
        <f t="shared" si="56"/>
        <v>51.282051282051277</v>
      </c>
      <c r="E60" s="24">
        <f t="shared" si="56"/>
        <v>48.031496062992126</v>
      </c>
      <c r="F60" s="24">
        <f t="shared" si="56"/>
        <v>48.737373737373737</v>
      </c>
      <c r="G60" s="24">
        <f t="shared" si="56"/>
        <v>45.635910224438902</v>
      </c>
      <c r="H60" s="24">
        <f t="shared" si="56"/>
        <v>43.12169312169312</v>
      </c>
      <c r="I60" s="24">
        <f t="shared" si="56"/>
        <v>40.646651270207848</v>
      </c>
      <c r="J60" s="24">
        <f t="shared" si="56"/>
        <v>43.083900226757372</v>
      </c>
      <c r="K60" s="24">
        <f t="shared" si="56"/>
        <v>44.880174291938992</v>
      </c>
      <c r="L60" s="25">
        <f t="shared" si="56"/>
        <v>46.934460887949257</v>
      </c>
      <c r="M60" s="24">
        <f t="shared" si="56"/>
        <v>41.501976284584977</v>
      </c>
      <c r="N60" s="25">
        <f t="shared" ref="N60" si="57">N16/N81*100</f>
        <v>38.814531548757166</v>
      </c>
      <c r="P60" s="10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125"/>
      <c r="AC60" s="125"/>
      <c r="AD60" s="125"/>
      <c r="AE60" s="125"/>
    </row>
    <row r="61" spans="1:31" ht="15" customHeight="1" x14ac:dyDescent="0.2">
      <c r="A61" s="10" t="s">
        <v>13</v>
      </c>
      <c r="B61" s="24">
        <f t="shared" ref="B61" si="58">B17/B82*100</f>
        <v>45.098039215686278</v>
      </c>
      <c r="C61" s="24">
        <f t="shared" ref="C61:M61" si="59">C17/C82*100</f>
        <v>43.119266055045877</v>
      </c>
      <c r="D61" s="24">
        <f t="shared" si="59"/>
        <v>46.086956521739133</v>
      </c>
      <c r="E61" s="24">
        <f t="shared" si="59"/>
        <v>43.548387096774192</v>
      </c>
      <c r="F61" s="24">
        <f t="shared" si="59"/>
        <v>44.444444444444443</v>
      </c>
      <c r="G61" s="24">
        <f t="shared" si="59"/>
        <v>43.548387096774192</v>
      </c>
      <c r="H61" s="24">
        <f t="shared" si="59"/>
        <v>36.885245901639344</v>
      </c>
      <c r="I61" s="24">
        <f t="shared" si="59"/>
        <v>33.582089552238806</v>
      </c>
      <c r="J61" s="24">
        <f t="shared" si="59"/>
        <v>31.690140845070424</v>
      </c>
      <c r="K61" s="24">
        <f t="shared" si="59"/>
        <v>41.721854304635762</v>
      </c>
      <c r="L61" s="25">
        <f t="shared" si="59"/>
        <v>39.041095890410958</v>
      </c>
      <c r="M61" s="24">
        <f t="shared" si="59"/>
        <v>37.333333333333336</v>
      </c>
      <c r="N61" s="25">
        <f t="shared" ref="N61" si="60">N17/N82*100</f>
        <v>34.146341463414636</v>
      </c>
      <c r="P61" s="10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125"/>
      <c r="AC61" s="125"/>
      <c r="AD61" s="125"/>
      <c r="AE61" s="125"/>
    </row>
    <row r="62" spans="1:31" ht="15" customHeight="1" x14ac:dyDescent="0.2">
      <c r="A62" s="10" t="s">
        <v>14</v>
      </c>
      <c r="B62" s="24">
        <f t="shared" ref="B62" si="61">B18/B83*100</f>
        <v>44.594594594594597</v>
      </c>
      <c r="C62" s="24">
        <f t="shared" ref="C62:M62" si="62">C18/C83*100</f>
        <v>39.024390243902438</v>
      </c>
      <c r="D62" s="24">
        <f t="shared" si="62"/>
        <v>45.061728395061728</v>
      </c>
      <c r="E62" s="24">
        <f t="shared" si="62"/>
        <v>39.880952380952387</v>
      </c>
      <c r="F62" s="24">
        <f t="shared" si="62"/>
        <v>41.520467836257311</v>
      </c>
      <c r="G62" s="24">
        <f t="shared" si="62"/>
        <v>33.727810650887577</v>
      </c>
      <c r="H62" s="24">
        <f t="shared" si="62"/>
        <v>27.84090909090909</v>
      </c>
      <c r="I62" s="24">
        <f t="shared" si="62"/>
        <v>24.545454545454547</v>
      </c>
      <c r="J62" s="24">
        <f t="shared" si="62"/>
        <v>23.300970873786408</v>
      </c>
      <c r="K62" s="24">
        <f t="shared" si="62"/>
        <v>28.640776699029125</v>
      </c>
      <c r="L62" s="25">
        <f t="shared" si="62"/>
        <v>24.752475247524753</v>
      </c>
      <c r="M62" s="24">
        <f t="shared" si="62"/>
        <v>26.315789473684209</v>
      </c>
      <c r="N62" s="25">
        <f t="shared" ref="N62" si="63">N18/N83*100</f>
        <v>23.113207547169811</v>
      </c>
      <c r="P62" s="10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125"/>
      <c r="AC62" s="125"/>
      <c r="AD62" s="125"/>
      <c r="AE62" s="125"/>
    </row>
    <row r="63" spans="1:31" ht="15" customHeight="1" x14ac:dyDescent="0.2">
      <c r="A63" s="10" t="s">
        <v>15</v>
      </c>
      <c r="B63" s="24">
        <f t="shared" ref="B63" si="64">B19/B84*100</f>
        <v>48.5</v>
      </c>
      <c r="C63" s="24">
        <f t="shared" ref="C63:M63" si="65">C19/C84*100</f>
        <v>44.052863436123346</v>
      </c>
      <c r="D63" s="24">
        <f t="shared" si="65"/>
        <v>44.255319148936167</v>
      </c>
      <c r="E63" s="24">
        <f t="shared" si="65"/>
        <v>45.089285714285715</v>
      </c>
      <c r="F63" s="24">
        <f t="shared" si="65"/>
        <v>38.626609442060087</v>
      </c>
      <c r="G63" s="24">
        <f t="shared" si="65"/>
        <v>32.478632478632477</v>
      </c>
      <c r="H63" s="24">
        <f t="shared" si="65"/>
        <v>35.74660633484163</v>
      </c>
      <c r="I63" s="24">
        <f t="shared" si="65"/>
        <v>29.838709677419356</v>
      </c>
      <c r="J63" s="24">
        <f t="shared" si="65"/>
        <v>27.125506072874494</v>
      </c>
      <c r="K63" s="24">
        <f t="shared" si="65"/>
        <v>29.770992366412212</v>
      </c>
      <c r="L63" s="25">
        <f t="shared" si="65"/>
        <v>32.835820895522389</v>
      </c>
      <c r="M63" s="24">
        <f t="shared" si="65"/>
        <v>29.411764705882355</v>
      </c>
      <c r="N63" s="25">
        <f t="shared" ref="N63" si="66">N19/N84*100</f>
        <v>30.575539568345324</v>
      </c>
      <c r="P63" s="10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125"/>
      <c r="AC63" s="125"/>
      <c r="AD63" s="125"/>
      <c r="AE63" s="125"/>
    </row>
    <row r="64" spans="1:31" x14ac:dyDescent="0.2"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</row>
    <row r="65" spans="1:31" x14ac:dyDescent="0.2"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</row>
    <row r="66" spans="1:31" ht="12.75" x14ac:dyDescent="0.2">
      <c r="A66" s="39" t="s">
        <v>109</v>
      </c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</row>
    <row r="67" spans="1:31" x14ac:dyDescent="0.2"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</row>
    <row r="68" spans="1:31" ht="15" customHeight="1" thickBot="1" x14ac:dyDescent="0.25">
      <c r="A68" s="1" t="s">
        <v>0</v>
      </c>
      <c r="B68" s="2"/>
      <c r="C68" s="2"/>
      <c r="D68" s="2"/>
      <c r="E68" s="2"/>
      <c r="F68" s="2"/>
      <c r="G68" s="2"/>
      <c r="H68" s="2"/>
      <c r="I68" s="2"/>
      <c r="J68" s="3"/>
      <c r="K68" s="2"/>
      <c r="L68" s="10"/>
      <c r="M68" s="10"/>
      <c r="N68" s="10"/>
    </row>
    <row r="69" spans="1:31" ht="15" customHeight="1" thickBot="1" x14ac:dyDescent="0.25">
      <c r="A69" s="129" t="s">
        <v>24</v>
      </c>
      <c r="B69" s="130">
        <v>2010</v>
      </c>
      <c r="C69" s="130">
        <v>2011</v>
      </c>
      <c r="D69" s="130">
        <v>2012</v>
      </c>
      <c r="E69" s="130">
        <v>2013</v>
      </c>
      <c r="F69" s="130">
        <v>2014</v>
      </c>
      <c r="G69" s="130">
        <v>2015</v>
      </c>
      <c r="H69" s="130">
        <v>2016</v>
      </c>
      <c r="I69" s="131">
        <v>2017</v>
      </c>
      <c r="J69" s="131">
        <v>2018</v>
      </c>
      <c r="K69" s="131">
        <v>2019</v>
      </c>
      <c r="L69" s="131">
        <v>2020</v>
      </c>
      <c r="M69" s="131">
        <v>2021</v>
      </c>
      <c r="N69" s="131">
        <v>2022</v>
      </c>
    </row>
    <row r="70" spans="1:31" ht="15" customHeight="1" x14ac:dyDescent="0.2">
      <c r="A70" s="4" t="s">
        <v>1</v>
      </c>
      <c r="B70" s="5">
        <v>2107</v>
      </c>
      <c r="C70" s="5">
        <v>2237</v>
      </c>
      <c r="D70" s="5">
        <v>2312</v>
      </c>
      <c r="E70" s="5">
        <v>2299</v>
      </c>
      <c r="F70" s="5">
        <v>2368</v>
      </c>
      <c r="G70" s="5">
        <v>2387</v>
      </c>
      <c r="H70" s="5">
        <v>2355</v>
      </c>
      <c r="I70" s="6">
        <v>2628</v>
      </c>
      <c r="J70" s="6">
        <v>2614</v>
      </c>
      <c r="K70" s="6">
        <v>2704</v>
      </c>
      <c r="L70" s="6">
        <v>2706</v>
      </c>
      <c r="M70" s="6">
        <v>2831</v>
      </c>
      <c r="N70" s="6">
        <v>2915</v>
      </c>
    </row>
    <row r="71" spans="1:31" ht="15" customHeight="1" x14ac:dyDescent="0.2">
      <c r="A71" s="7" t="s">
        <v>2</v>
      </c>
      <c r="B71" s="8">
        <v>454</v>
      </c>
      <c r="C71" s="8">
        <v>463</v>
      </c>
      <c r="D71" s="8">
        <v>467</v>
      </c>
      <c r="E71" s="8">
        <v>477</v>
      </c>
      <c r="F71" s="8">
        <v>462</v>
      </c>
      <c r="G71" s="8">
        <v>460</v>
      </c>
      <c r="H71" s="8">
        <v>455</v>
      </c>
      <c r="I71" s="9">
        <v>478</v>
      </c>
      <c r="J71" s="9">
        <v>455</v>
      </c>
      <c r="K71" s="9">
        <v>480</v>
      </c>
      <c r="L71" s="9">
        <v>484</v>
      </c>
      <c r="M71" s="9">
        <v>530</v>
      </c>
      <c r="N71" s="9">
        <v>528</v>
      </c>
    </row>
    <row r="72" spans="1:31" ht="15" customHeight="1" x14ac:dyDescent="0.2">
      <c r="A72" s="10" t="s">
        <v>3</v>
      </c>
      <c r="B72" s="8">
        <v>200</v>
      </c>
      <c r="C72" s="8">
        <v>221</v>
      </c>
      <c r="D72" s="8">
        <v>236</v>
      </c>
      <c r="E72" s="8">
        <v>233</v>
      </c>
      <c r="F72" s="8">
        <v>237</v>
      </c>
      <c r="G72" s="8">
        <v>240</v>
      </c>
      <c r="H72" s="8">
        <v>241</v>
      </c>
      <c r="I72" s="9">
        <v>272</v>
      </c>
      <c r="J72" s="9">
        <v>272</v>
      </c>
      <c r="K72" s="9">
        <v>276</v>
      </c>
      <c r="L72" s="9">
        <v>285</v>
      </c>
      <c r="M72" s="9">
        <v>290</v>
      </c>
      <c r="N72" s="9">
        <v>301</v>
      </c>
    </row>
    <row r="73" spans="1:31" ht="15" customHeight="1" x14ac:dyDescent="0.2">
      <c r="A73" s="10" t="s">
        <v>4</v>
      </c>
      <c r="B73" s="8">
        <v>79</v>
      </c>
      <c r="C73" s="8">
        <v>79</v>
      </c>
      <c r="D73" s="8">
        <v>85</v>
      </c>
      <c r="E73" s="8">
        <v>83</v>
      </c>
      <c r="F73" s="8">
        <v>87</v>
      </c>
      <c r="G73" s="8">
        <v>87</v>
      </c>
      <c r="H73" s="8">
        <v>98</v>
      </c>
      <c r="I73" s="9">
        <v>111</v>
      </c>
      <c r="J73" s="9">
        <v>115</v>
      </c>
      <c r="K73" s="9">
        <v>118</v>
      </c>
      <c r="L73" s="9">
        <v>119</v>
      </c>
      <c r="M73" s="9">
        <v>117</v>
      </c>
      <c r="N73" s="9">
        <v>118</v>
      </c>
    </row>
    <row r="74" spans="1:31" ht="15" customHeight="1" x14ac:dyDescent="0.2">
      <c r="A74" s="10" t="s">
        <v>5</v>
      </c>
      <c r="B74" s="8">
        <v>82</v>
      </c>
      <c r="C74" s="8">
        <v>98</v>
      </c>
      <c r="D74" s="8">
        <v>98</v>
      </c>
      <c r="E74" s="8">
        <v>85</v>
      </c>
      <c r="F74" s="8">
        <v>89</v>
      </c>
      <c r="G74" s="8">
        <v>94</v>
      </c>
      <c r="H74" s="8">
        <v>100</v>
      </c>
      <c r="I74" s="9">
        <v>110</v>
      </c>
      <c r="J74" s="9">
        <v>114</v>
      </c>
      <c r="K74" s="9">
        <v>118</v>
      </c>
      <c r="L74" s="9">
        <v>110</v>
      </c>
      <c r="M74" s="9">
        <v>116</v>
      </c>
      <c r="N74" s="9">
        <v>127</v>
      </c>
    </row>
    <row r="75" spans="1:31" ht="15" customHeight="1" x14ac:dyDescent="0.2">
      <c r="A75" s="10" t="s">
        <v>6</v>
      </c>
      <c r="B75" s="8">
        <v>18</v>
      </c>
      <c r="C75" s="8">
        <v>20</v>
      </c>
      <c r="D75" s="8">
        <v>21</v>
      </c>
      <c r="E75" s="8">
        <v>19</v>
      </c>
      <c r="F75" s="8">
        <v>23</v>
      </c>
      <c r="G75" s="8">
        <v>19</v>
      </c>
      <c r="H75" s="8">
        <v>19</v>
      </c>
      <c r="I75" s="9">
        <v>25</v>
      </c>
      <c r="J75" s="9">
        <v>26</v>
      </c>
      <c r="K75" s="9">
        <v>25</v>
      </c>
      <c r="L75" s="9">
        <v>24</v>
      </c>
      <c r="M75" s="9">
        <v>25</v>
      </c>
      <c r="N75" s="9">
        <v>28</v>
      </c>
    </row>
    <row r="76" spans="1:31" ht="15" customHeight="1" x14ac:dyDescent="0.2">
      <c r="A76" s="10" t="s">
        <v>7</v>
      </c>
      <c r="B76" s="8">
        <v>74</v>
      </c>
      <c r="C76" s="8">
        <v>81</v>
      </c>
      <c r="D76" s="8">
        <v>88</v>
      </c>
      <c r="E76" s="8">
        <v>83</v>
      </c>
      <c r="F76" s="8">
        <v>97</v>
      </c>
      <c r="G76" s="8">
        <v>92</v>
      </c>
      <c r="H76" s="8">
        <v>92</v>
      </c>
      <c r="I76" s="9">
        <v>101</v>
      </c>
      <c r="J76" s="9">
        <v>108</v>
      </c>
      <c r="K76" s="9">
        <v>112</v>
      </c>
      <c r="L76" s="9">
        <v>102</v>
      </c>
      <c r="M76" s="9">
        <v>104</v>
      </c>
      <c r="N76" s="9">
        <v>101</v>
      </c>
    </row>
    <row r="77" spans="1:31" ht="15" customHeight="1" x14ac:dyDescent="0.2">
      <c r="A77" s="10" t="s">
        <v>8</v>
      </c>
      <c r="B77" s="8">
        <v>75</v>
      </c>
      <c r="C77" s="8">
        <v>76</v>
      </c>
      <c r="D77" s="8">
        <v>77</v>
      </c>
      <c r="E77" s="8">
        <v>86</v>
      </c>
      <c r="F77" s="8">
        <v>98</v>
      </c>
      <c r="G77" s="8">
        <v>104</v>
      </c>
      <c r="H77" s="8">
        <v>102</v>
      </c>
      <c r="I77" s="9">
        <v>113</v>
      </c>
      <c r="J77" s="9">
        <v>111</v>
      </c>
      <c r="K77" s="9">
        <v>116</v>
      </c>
      <c r="L77" s="9">
        <v>114</v>
      </c>
      <c r="M77" s="9">
        <v>118</v>
      </c>
      <c r="N77" s="9">
        <v>125</v>
      </c>
    </row>
    <row r="78" spans="1:31" ht="15" customHeight="1" x14ac:dyDescent="0.2">
      <c r="A78" s="10" t="s">
        <v>9</v>
      </c>
      <c r="B78" s="8">
        <v>119</v>
      </c>
      <c r="C78" s="8">
        <v>123</v>
      </c>
      <c r="D78" s="8">
        <v>125</v>
      </c>
      <c r="E78" s="8">
        <v>122</v>
      </c>
      <c r="F78" s="8">
        <v>122</v>
      </c>
      <c r="G78" s="8">
        <v>127</v>
      </c>
      <c r="H78" s="8">
        <v>128</v>
      </c>
      <c r="I78" s="9">
        <v>139</v>
      </c>
      <c r="J78" s="9">
        <v>137</v>
      </c>
      <c r="K78" s="9">
        <v>134</v>
      </c>
      <c r="L78" s="9">
        <v>133</v>
      </c>
      <c r="M78" s="9">
        <v>132</v>
      </c>
      <c r="N78" s="9">
        <v>131</v>
      </c>
    </row>
    <row r="79" spans="1:31" ht="15" customHeight="1" x14ac:dyDescent="0.2">
      <c r="A79" s="10" t="s">
        <v>10</v>
      </c>
      <c r="B79" s="8">
        <v>120</v>
      </c>
      <c r="C79" s="8">
        <v>127</v>
      </c>
      <c r="D79" s="8">
        <v>131</v>
      </c>
      <c r="E79" s="8">
        <v>127</v>
      </c>
      <c r="F79" s="8">
        <v>123</v>
      </c>
      <c r="G79" s="8">
        <v>133</v>
      </c>
      <c r="H79" s="8">
        <v>124</v>
      </c>
      <c r="I79" s="9">
        <v>134</v>
      </c>
      <c r="J79" s="9">
        <v>129</v>
      </c>
      <c r="K79" s="9">
        <v>139</v>
      </c>
      <c r="L79" s="9">
        <v>138</v>
      </c>
      <c r="M79" s="9">
        <v>148</v>
      </c>
      <c r="N79" s="9">
        <v>166</v>
      </c>
    </row>
    <row r="80" spans="1:31" ht="15" customHeight="1" x14ac:dyDescent="0.2">
      <c r="A80" s="10" t="s">
        <v>11</v>
      </c>
      <c r="B80" s="8">
        <v>84</v>
      </c>
      <c r="C80" s="8">
        <v>83</v>
      </c>
      <c r="D80" s="8">
        <v>82</v>
      </c>
      <c r="E80" s="8">
        <v>87</v>
      </c>
      <c r="F80" s="8">
        <v>95</v>
      </c>
      <c r="G80" s="8">
        <v>103</v>
      </c>
      <c r="H80" s="8">
        <v>99</v>
      </c>
      <c r="I80" s="9">
        <v>110</v>
      </c>
      <c r="J80" s="9">
        <v>111</v>
      </c>
      <c r="K80" s="9">
        <v>108</v>
      </c>
      <c r="L80" s="9">
        <v>108</v>
      </c>
      <c r="M80" s="9">
        <v>114</v>
      </c>
      <c r="N80" s="9">
        <v>113</v>
      </c>
    </row>
    <row r="81" spans="1:14" ht="15" customHeight="1" x14ac:dyDescent="0.2">
      <c r="A81" s="10" t="s">
        <v>12</v>
      </c>
      <c r="B81" s="8">
        <v>352</v>
      </c>
      <c r="C81" s="8">
        <v>366</v>
      </c>
      <c r="D81" s="8">
        <v>390</v>
      </c>
      <c r="E81" s="8">
        <v>381</v>
      </c>
      <c r="F81" s="8">
        <v>396</v>
      </c>
      <c r="G81" s="8">
        <v>401</v>
      </c>
      <c r="H81" s="8">
        <v>378</v>
      </c>
      <c r="I81" s="9">
        <v>433</v>
      </c>
      <c r="J81" s="9">
        <v>441</v>
      </c>
      <c r="K81" s="9">
        <v>459</v>
      </c>
      <c r="L81" s="9">
        <v>473</v>
      </c>
      <c r="M81" s="9">
        <v>506</v>
      </c>
      <c r="N81" s="9">
        <v>523</v>
      </c>
    </row>
    <row r="82" spans="1:14" ht="15" customHeight="1" x14ac:dyDescent="0.2">
      <c r="A82" s="10" t="s">
        <v>13</v>
      </c>
      <c r="B82" s="8">
        <v>102</v>
      </c>
      <c r="C82" s="8">
        <v>109</v>
      </c>
      <c r="D82" s="8">
        <v>115</v>
      </c>
      <c r="E82" s="8">
        <v>124</v>
      </c>
      <c r="F82" s="8">
        <v>135</v>
      </c>
      <c r="G82" s="8">
        <v>124</v>
      </c>
      <c r="H82" s="8">
        <v>122</v>
      </c>
      <c r="I82" s="9">
        <v>134</v>
      </c>
      <c r="J82" s="9">
        <v>142</v>
      </c>
      <c r="K82" s="9">
        <v>151</v>
      </c>
      <c r="L82" s="9">
        <v>146</v>
      </c>
      <c r="M82" s="9">
        <v>150</v>
      </c>
      <c r="N82" s="9">
        <v>164</v>
      </c>
    </row>
    <row r="83" spans="1:14" ht="15" customHeight="1" x14ac:dyDescent="0.2">
      <c r="A83" s="10" t="s">
        <v>14</v>
      </c>
      <c r="B83" s="8">
        <v>148</v>
      </c>
      <c r="C83" s="8">
        <v>164</v>
      </c>
      <c r="D83" s="8">
        <v>162</v>
      </c>
      <c r="E83" s="8">
        <v>168</v>
      </c>
      <c r="F83" s="8">
        <v>171</v>
      </c>
      <c r="G83" s="8">
        <v>169</v>
      </c>
      <c r="H83" s="8">
        <v>176</v>
      </c>
      <c r="I83" s="9">
        <v>220</v>
      </c>
      <c r="J83" s="9">
        <v>206</v>
      </c>
      <c r="K83" s="9">
        <v>206</v>
      </c>
      <c r="L83" s="9">
        <v>202</v>
      </c>
      <c r="M83" s="9">
        <v>209</v>
      </c>
      <c r="N83" s="9">
        <v>212</v>
      </c>
    </row>
    <row r="84" spans="1:14" ht="15" customHeight="1" x14ac:dyDescent="0.2">
      <c r="A84" s="10" t="s">
        <v>15</v>
      </c>
      <c r="B84" s="8">
        <v>200</v>
      </c>
      <c r="C84" s="8">
        <v>227</v>
      </c>
      <c r="D84" s="8">
        <v>235</v>
      </c>
      <c r="E84" s="8">
        <v>224</v>
      </c>
      <c r="F84" s="8">
        <v>233</v>
      </c>
      <c r="G84" s="8">
        <v>234</v>
      </c>
      <c r="H84" s="8">
        <v>221</v>
      </c>
      <c r="I84" s="9">
        <v>248</v>
      </c>
      <c r="J84" s="9">
        <v>247</v>
      </c>
      <c r="K84" s="9">
        <v>262</v>
      </c>
      <c r="L84" s="9">
        <v>268</v>
      </c>
      <c r="M84" s="9">
        <v>272</v>
      </c>
      <c r="N84" s="9">
        <v>278</v>
      </c>
    </row>
  </sheetData>
  <mergeCells count="11">
    <mergeCell ref="A45:L45"/>
    <mergeCell ref="A21:L21"/>
    <mergeCell ref="P2:Q3"/>
    <mergeCell ref="S2:U2"/>
    <mergeCell ref="W2:Y2"/>
    <mergeCell ref="S3:S4"/>
    <mergeCell ref="T3:T4"/>
    <mergeCell ref="U3:U4"/>
    <mergeCell ref="W3:W4"/>
    <mergeCell ref="X3:X4"/>
    <mergeCell ref="Y3:Y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.7109375" style="38" customWidth="1"/>
    <col min="32" max="16384" width="9.140625" style="38"/>
  </cols>
  <sheetData>
    <row r="1" spans="1:32" s="40" customFormat="1" ht="18.75" customHeight="1" x14ac:dyDescent="0.25">
      <c r="A1" s="39" t="s">
        <v>826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538</v>
      </c>
      <c r="U4" s="213"/>
      <c r="V4" s="213"/>
      <c r="W4" s="213"/>
      <c r="X4" s="213"/>
      <c r="Y4" s="216"/>
      <c r="Z4" s="212" t="s">
        <v>539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87">
        <v>2018</v>
      </c>
      <c r="D5" s="187">
        <v>2019</v>
      </c>
      <c r="E5" s="187">
        <v>2020</v>
      </c>
      <c r="F5" s="187">
        <v>2021</v>
      </c>
      <c r="G5" s="187">
        <v>2022</v>
      </c>
      <c r="H5" s="96">
        <v>2017</v>
      </c>
      <c r="I5" s="187">
        <v>2018</v>
      </c>
      <c r="J5" s="187">
        <v>2019</v>
      </c>
      <c r="K5" s="187">
        <v>2020</v>
      </c>
      <c r="L5" s="187">
        <v>2021</v>
      </c>
      <c r="M5" s="187">
        <v>2022</v>
      </c>
      <c r="N5" s="96">
        <v>2017</v>
      </c>
      <c r="O5" s="187">
        <v>2018</v>
      </c>
      <c r="P5" s="187">
        <v>2019</v>
      </c>
      <c r="Q5" s="187">
        <v>2020</v>
      </c>
      <c r="R5" s="187">
        <v>2021</v>
      </c>
      <c r="S5" s="187">
        <v>2022</v>
      </c>
      <c r="T5" s="96">
        <v>2017</v>
      </c>
      <c r="U5" s="187">
        <v>2018</v>
      </c>
      <c r="V5" s="187">
        <v>2019</v>
      </c>
      <c r="W5" s="187">
        <v>2020</v>
      </c>
      <c r="X5" s="50">
        <v>2021</v>
      </c>
      <c r="Y5" s="97">
        <v>2022</v>
      </c>
      <c r="Z5" s="93">
        <v>2017</v>
      </c>
      <c r="AA5" s="187">
        <v>2018</v>
      </c>
      <c r="AB5" s="187">
        <v>2019</v>
      </c>
      <c r="AC5" s="50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910</v>
      </c>
      <c r="C6" s="5">
        <v>917</v>
      </c>
      <c r="D6" s="5">
        <v>1041</v>
      </c>
      <c r="E6" s="5">
        <v>1054</v>
      </c>
      <c r="F6" s="5">
        <v>1037</v>
      </c>
      <c r="G6" s="5">
        <v>1015</v>
      </c>
      <c r="H6" s="98">
        <v>422</v>
      </c>
      <c r="I6" s="5">
        <v>383</v>
      </c>
      <c r="J6" s="5">
        <v>430</v>
      </c>
      <c r="K6" s="5">
        <v>452</v>
      </c>
      <c r="L6" s="5">
        <v>409</v>
      </c>
      <c r="M6" s="5">
        <v>435</v>
      </c>
      <c r="N6" s="98">
        <v>431</v>
      </c>
      <c r="O6" s="5">
        <v>456</v>
      </c>
      <c r="P6" s="5">
        <v>541</v>
      </c>
      <c r="Q6" s="5">
        <v>534</v>
      </c>
      <c r="R6" s="5">
        <v>555</v>
      </c>
      <c r="S6" s="5">
        <v>522</v>
      </c>
      <c r="T6" s="98">
        <v>45</v>
      </c>
      <c r="U6" s="5">
        <v>67</v>
      </c>
      <c r="V6" s="5">
        <v>57</v>
      </c>
      <c r="W6" s="5">
        <v>57</v>
      </c>
      <c r="X6" s="6">
        <v>65</v>
      </c>
      <c r="Y6" s="99">
        <v>50</v>
      </c>
      <c r="Z6" s="94">
        <v>12</v>
      </c>
      <c r="AA6" s="6">
        <v>11</v>
      </c>
      <c r="AB6" s="6">
        <v>13</v>
      </c>
      <c r="AC6" s="6">
        <v>11</v>
      </c>
      <c r="AD6" s="6">
        <v>8</v>
      </c>
      <c r="AE6" s="6">
        <v>8</v>
      </c>
    </row>
    <row r="7" spans="1:32" ht="15" customHeight="1" x14ac:dyDescent="0.2">
      <c r="A7" s="7" t="s">
        <v>2</v>
      </c>
      <c r="B7" s="100">
        <v>179</v>
      </c>
      <c r="C7" s="8">
        <v>176</v>
      </c>
      <c r="D7" s="8">
        <v>210</v>
      </c>
      <c r="E7" s="8">
        <v>217</v>
      </c>
      <c r="F7" s="8">
        <v>244</v>
      </c>
      <c r="G7" s="8">
        <v>231</v>
      </c>
      <c r="H7" s="100">
        <v>86</v>
      </c>
      <c r="I7" s="8">
        <v>68</v>
      </c>
      <c r="J7" s="8">
        <v>77</v>
      </c>
      <c r="K7" s="8">
        <v>80</v>
      </c>
      <c r="L7" s="8">
        <v>93</v>
      </c>
      <c r="M7" s="8">
        <v>107</v>
      </c>
      <c r="N7" s="100">
        <v>83</v>
      </c>
      <c r="O7" s="8">
        <v>90</v>
      </c>
      <c r="P7" s="8">
        <v>118</v>
      </c>
      <c r="Q7" s="8">
        <v>125</v>
      </c>
      <c r="R7" s="8">
        <v>132</v>
      </c>
      <c r="S7" s="8">
        <v>111</v>
      </c>
      <c r="T7" s="100">
        <v>8</v>
      </c>
      <c r="U7" s="8">
        <v>16</v>
      </c>
      <c r="V7" s="8">
        <v>12</v>
      </c>
      <c r="W7" s="8">
        <v>9</v>
      </c>
      <c r="X7" s="9">
        <v>17</v>
      </c>
      <c r="Y7" s="101">
        <v>11</v>
      </c>
      <c r="Z7" s="95">
        <v>2</v>
      </c>
      <c r="AA7" s="9">
        <v>2</v>
      </c>
      <c r="AB7" s="9">
        <v>3</v>
      </c>
      <c r="AC7" s="9">
        <v>3</v>
      </c>
      <c r="AD7" s="9">
        <v>2</v>
      </c>
      <c r="AE7" s="9">
        <v>2</v>
      </c>
    </row>
    <row r="8" spans="1:32" ht="15" customHeight="1" x14ac:dyDescent="0.2">
      <c r="A8" s="10" t="s">
        <v>3</v>
      </c>
      <c r="B8" s="100">
        <v>95</v>
      </c>
      <c r="C8" s="8">
        <v>92</v>
      </c>
      <c r="D8" s="8">
        <v>103</v>
      </c>
      <c r="E8" s="8">
        <v>106</v>
      </c>
      <c r="F8" s="8">
        <v>93</v>
      </c>
      <c r="G8" s="8">
        <v>97</v>
      </c>
      <c r="H8" s="100">
        <v>47</v>
      </c>
      <c r="I8" s="8">
        <v>42</v>
      </c>
      <c r="J8" s="8">
        <v>41</v>
      </c>
      <c r="K8" s="8">
        <v>46</v>
      </c>
      <c r="L8" s="8">
        <v>42</v>
      </c>
      <c r="M8" s="8">
        <v>48</v>
      </c>
      <c r="N8" s="100">
        <v>44</v>
      </c>
      <c r="O8" s="8">
        <v>45</v>
      </c>
      <c r="P8" s="8">
        <v>59</v>
      </c>
      <c r="Q8" s="8">
        <v>53</v>
      </c>
      <c r="R8" s="8">
        <v>43</v>
      </c>
      <c r="S8" s="8">
        <v>42</v>
      </c>
      <c r="T8" s="100">
        <v>2</v>
      </c>
      <c r="U8" s="8">
        <v>4</v>
      </c>
      <c r="V8" s="8">
        <v>1</v>
      </c>
      <c r="W8" s="8">
        <v>6</v>
      </c>
      <c r="X8" s="9">
        <v>7</v>
      </c>
      <c r="Y8" s="101">
        <v>6</v>
      </c>
      <c r="Z8" s="95">
        <v>2</v>
      </c>
      <c r="AA8" s="9">
        <v>1</v>
      </c>
      <c r="AB8" s="9">
        <v>2</v>
      </c>
      <c r="AC8" s="9">
        <v>1</v>
      </c>
      <c r="AD8" s="9">
        <v>1</v>
      </c>
      <c r="AE8" s="9">
        <v>1</v>
      </c>
    </row>
    <row r="9" spans="1:32" ht="15" customHeight="1" x14ac:dyDescent="0.2">
      <c r="A9" s="10" t="s">
        <v>4</v>
      </c>
      <c r="B9" s="100">
        <v>43</v>
      </c>
      <c r="C9" s="8">
        <v>46</v>
      </c>
      <c r="D9" s="8">
        <v>49</v>
      </c>
      <c r="E9" s="8">
        <v>46</v>
      </c>
      <c r="F9" s="8">
        <v>46</v>
      </c>
      <c r="G9" s="8">
        <v>43</v>
      </c>
      <c r="H9" s="100">
        <v>21</v>
      </c>
      <c r="I9" s="8">
        <v>25</v>
      </c>
      <c r="J9" s="8">
        <v>23</v>
      </c>
      <c r="K9" s="8">
        <v>20</v>
      </c>
      <c r="L9" s="8">
        <v>21</v>
      </c>
      <c r="M9" s="8">
        <v>18</v>
      </c>
      <c r="N9" s="100">
        <v>22</v>
      </c>
      <c r="O9" s="8">
        <v>19</v>
      </c>
      <c r="P9" s="8">
        <v>24</v>
      </c>
      <c r="Q9" s="8">
        <v>24</v>
      </c>
      <c r="R9" s="8">
        <v>23</v>
      </c>
      <c r="S9" s="8">
        <v>24</v>
      </c>
      <c r="T9" s="100" t="s">
        <v>64</v>
      </c>
      <c r="U9" s="8">
        <v>2</v>
      </c>
      <c r="V9" s="8">
        <v>2</v>
      </c>
      <c r="W9" s="8">
        <v>2</v>
      </c>
      <c r="X9" s="9">
        <v>2</v>
      </c>
      <c r="Y9" s="101">
        <v>1</v>
      </c>
      <c r="Z9" s="95" t="s">
        <v>64</v>
      </c>
      <c r="AA9" s="9" t="s">
        <v>64</v>
      </c>
      <c r="AB9" s="9" t="s">
        <v>64</v>
      </c>
      <c r="AC9" s="9" t="s">
        <v>64</v>
      </c>
      <c r="AD9" s="9" t="s">
        <v>64</v>
      </c>
      <c r="AE9" s="9"/>
    </row>
    <row r="10" spans="1:32" ht="15" customHeight="1" x14ac:dyDescent="0.2">
      <c r="A10" s="10" t="s">
        <v>5</v>
      </c>
      <c r="B10" s="100">
        <v>39</v>
      </c>
      <c r="C10" s="8">
        <v>38</v>
      </c>
      <c r="D10" s="8">
        <v>39</v>
      </c>
      <c r="E10" s="8">
        <v>40</v>
      </c>
      <c r="F10" s="8">
        <v>37</v>
      </c>
      <c r="G10" s="8">
        <v>39</v>
      </c>
      <c r="H10" s="100">
        <v>17</v>
      </c>
      <c r="I10" s="8">
        <v>11</v>
      </c>
      <c r="J10" s="8">
        <v>13</v>
      </c>
      <c r="K10" s="8">
        <v>24</v>
      </c>
      <c r="L10" s="8">
        <v>13</v>
      </c>
      <c r="M10" s="8">
        <v>14</v>
      </c>
      <c r="N10" s="100">
        <v>20</v>
      </c>
      <c r="O10" s="8">
        <v>23</v>
      </c>
      <c r="P10" s="8">
        <v>23</v>
      </c>
      <c r="Q10" s="8">
        <v>13</v>
      </c>
      <c r="R10" s="8">
        <v>22</v>
      </c>
      <c r="S10" s="8">
        <v>24</v>
      </c>
      <c r="T10" s="100">
        <v>1</v>
      </c>
      <c r="U10" s="8">
        <v>3</v>
      </c>
      <c r="V10" s="8">
        <v>2</v>
      </c>
      <c r="W10" s="8">
        <v>2</v>
      </c>
      <c r="X10" s="9">
        <v>1</v>
      </c>
      <c r="Y10" s="101"/>
      <c r="Z10" s="95">
        <v>1</v>
      </c>
      <c r="AA10" s="9">
        <v>1</v>
      </c>
      <c r="AB10" s="9">
        <v>1</v>
      </c>
      <c r="AC10" s="9">
        <v>1</v>
      </c>
      <c r="AD10" s="9">
        <v>1</v>
      </c>
      <c r="AE10" s="9">
        <v>1</v>
      </c>
    </row>
    <row r="11" spans="1:32" ht="15" customHeight="1" x14ac:dyDescent="0.2">
      <c r="A11" s="10" t="s">
        <v>6</v>
      </c>
      <c r="B11" s="100">
        <v>4</v>
      </c>
      <c r="C11" s="8">
        <v>6</v>
      </c>
      <c r="D11" s="8">
        <v>9</v>
      </c>
      <c r="E11" s="8">
        <v>7</v>
      </c>
      <c r="F11" s="8">
        <v>6</v>
      </c>
      <c r="G11" s="8">
        <v>8</v>
      </c>
      <c r="H11" s="100">
        <v>3</v>
      </c>
      <c r="I11" s="8">
        <v>3</v>
      </c>
      <c r="J11" s="8">
        <v>6</v>
      </c>
      <c r="K11" s="8">
        <v>5</v>
      </c>
      <c r="L11" s="8">
        <v>5</v>
      </c>
      <c r="M11" s="8">
        <v>7</v>
      </c>
      <c r="N11" s="100">
        <v>1</v>
      </c>
      <c r="O11" s="8">
        <v>3</v>
      </c>
      <c r="P11" s="8">
        <v>3</v>
      </c>
      <c r="Q11" s="8">
        <v>2</v>
      </c>
      <c r="R11" s="8">
        <v>1</v>
      </c>
      <c r="S11" s="8">
        <v>1</v>
      </c>
      <c r="T11" s="100" t="s">
        <v>64</v>
      </c>
      <c r="U11" s="8" t="s">
        <v>64</v>
      </c>
      <c r="V11" s="8" t="s">
        <v>64</v>
      </c>
      <c r="W11" s="8" t="s">
        <v>64</v>
      </c>
      <c r="X11" s="9" t="s">
        <v>64</v>
      </c>
      <c r="Y11" s="101"/>
      <c r="Z11" s="95" t="s">
        <v>64</v>
      </c>
      <c r="AA11" s="9" t="s">
        <v>64</v>
      </c>
      <c r="AB11" s="9" t="s">
        <v>64</v>
      </c>
      <c r="AC11" s="9" t="s">
        <v>64</v>
      </c>
      <c r="AD11" s="9" t="s">
        <v>64</v>
      </c>
      <c r="AE11" s="9"/>
    </row>
    <row r="12" spans="1:32" ht="15" customHeight="1" x14ac:dyDescent="0.2">
      <c r="A12" s="10" t="s">
        <v>7</v>
      </c>
      <c r="B12" s="100">
        <v>35</v>
      </c>
      <c r="C12" s="8">
        <v>35</v>
      </c>
      <c r="D12" s="8">
        <v>41</v>
      </c>
      <c r="E12" s="8">
        <v>40</v>
      </c>
      <c r="F12" s="8">
        <v>40</v>
      </c>
      <c r="G12" s="8">
        <v>37</v>
      </c>
      <c r="H12" s="100">
        <v>19</v>
      </c>
      <c r="I12" s="8">
        <v>19</v>
      </c>
      <c r="J12" s="8">
        <v>24</v>
      </c>
      <c r="K12" s="8">
        <v>18</v>
      </c>
      <c r="L12" s="8">
        <v>17</v>
      </c>
      <c r="M12" s="8">
        <v>16</v>
      </c>
      <c r="N12" s="100">
        <v>14</v>
      </c>
      <c r="O12" s="8">
        <v>13</v>
      </c>
      <c r="P12" s="8">
        <v>15</v>
      </c>
      <c r="Q12" s="8">
        <v>20</v>
      </c>
      <c r="R12" s="8">
        <v>21</v>
      </c>
      <c r="S12" s="8">
        <v>18</v>
      </c>
      <c r="T12" s="100">
        <v>1</v>
      </c>
      <c r="U12" s="8">
        <v>2</v>
      </c>
      <c r="V12" s="8">
        <v>1</v>
      </c>
      <c r="W12" s="8">
        <v>1</v>
      </c>
      <c r="X12" s="9">
        <v>1</v>
      </c>
      <c r="Y12" s="101">
        <v>2</v>
      </c>
      <c r="Z12" s="95">
        <v>1</v>
      </c>
      <c r="AA12" s="9">
        <v>1</v>
      </c>
      <c r="AB12" s="9">
        <v>1</v>
      </c>
      <c r="AC12" s="9">
        <v>1</v>
      </c>
      <c r="AD12" s="9">
        <v>1</v>
      </c>
      <c r="AE12" s="9">
        <v>1</v>
      </c>
    </row>
    <row r="13" spans="1:32" ht="15" customHeight="1" x14ac:dyDescent="0.2">
      <c r="A13" s="10" t="s">
        <v>8</v>
      </c>
      <c r="B13" s="100">
        <v>34</v>
      </c>
      <c r="C13" s="8">
        <v>35</v>
      </c>
      <c r="D13" s="8">
        <v>35</v>
      </c>
      <c r="E13" s="8">
        <v>36</v>
      </c>
      <c r="F13" s="8">
        <v>34</v>
      </c>
      <c r="G13" s="8">
        <v>39</v>
      </c>
      <c r="H13" s="100">
        <v>17</v>
      </c>
      <c r="I13" s="8">
        <v>13</v>
      </c>
      <c r="J13" s="8">
        <v>12</v>
      </c>
      <c r="K13" s="8">
        <v>12</v>
      </c>
      <c r="L13" s="8">
        <v>16</v>
      </c>
      <c r="M13" s="8">
        <v>20</v>
      </c>
      <c r="N13" s="100">
        <v>14</v>
      </c>
      <c r="O13" s="8">
        <v>18</v>
      </c>
      <c r="P13" s="8">
        <v>19</v>
      </c>
      <c r="Q13" s="8">
        <v>21</v>
      </c>
      <c r="R13" s="8">
        <v>14</v>
      </c>
      <c r="S13" s="8">
        <v>15</v>
      </c>
      <c r="T13" s="100">
        <v>1</v>
      </c>
      <c r="U13" s="8">
        <v>2</v>
      </c>
      <c r="V13" s="8">
        <v>2</v>
      </c>
      <c r="W13" s="8">
        <v>1</v>
      </c>
      <c r="X13" s="9">
        <v>2</v>
      </c>
      <c r="Y13" s="101">
        <v>2</v>
      </c>
      <c r="Z13" s="95">
        <v>2</v>
      </c>
      <c r="AA13" s="9">
        <v>2</v>
      </c>
      <c r="AB13" s="9">
        <v>2</v>
      </c>
      <c r="AC13" s="9">
        <v>2</v>
      </c>
      <c r="AD13" s="9">
        <v>2</v>
      </c>
      <c r="AE13" s="9">
        <v>2</v>
      </c>
    </row>
    <row r="14" spans="1:32" ht="15" customHeight="1" x14ac:dyDescent="0.2">
      <c r="A14" s="10" t="s">
        <v>9</v>
      </c>
      <c r="B14" s="100">
        <v>42</v>
      </c>
      <c r="C14" s="8">
        <v>45</v>
      </c>
      <c r="D14" s="8">
        <v>51</v>
      </c>
      <c r="E14" s="8">
        <v>50</v>
      </c>
      <c r="F14" s="8">
        <v>42</v>
      </c>
      <c r="G14" s="8">
        <v>36</v>
      </c>
      <c r="H14" s="100">
        <v>21</v>
      </c>
      <c r="I14" s="8">
        <v>22</v>
      </c>
      <c r="J14" s="8">
        <v>27</v>
      </c>
      <c r="K14" s="8">
        <v>27</v>
      </c>
      <c r="L14" s="8">
        <v>21</v>
      </c>
      <c r="M14" s="8">
        <v>15</v>
      </c>
      <c r="N14" s="100">
        <v>17</v>
      </c>
      <c r="O14" s="8">
        <v>18</v>
      </c>
      <c r="P14" s="8">
        <v>18</v>
      </c>
      <c r="Q14" s="8">
        <v>20</v>
      </c>
      <c r="R14" s="8">
        <v>18</v>
      </c>
      <c r="S14" s="8">
        <v>20</v>
      </c>
      <c r="T14" s="100">
        <v>3</v>
      </c>
      <c r="U14" s="8">
        <v>4</v>
      </c>
      <c r="V14" s="8">
        <v>5</v>
      </c>
      <c r="W14" s="8">
        <v>2</v>
      </c>
      <c r="X14" s="9">
        <v>2</v>
      </c>
      <c r="Y14" s="101"/>
      <c r="Z14" s="95">
        <v>1</v>
      </c>
      <c r="AA14" s="9">
        <v>1</v>
      </c>
      <c r="AB14" s="9">
        <v>1</v>
      </c>
      <c r="AC14" s="9">
        <v>1</v>
      </c>
      <c r="AD14" s="9">
        <v>1</v>
      </c>
      <c r="AE14" s="9">
        <v>1</v>
      </c>
    </row>
    <row r="15" spans="1:32" ht="15" customHeight="1" x14ac:dyDescent="0.2">
      <c r="A15" s="10" t="s">
        <v>10</v>
      </c>
      <c r="B15" s="100">
        <v>40</v>
      </c>
      <c r="C15" s="8">
        <v>42</v>
      </c>
      <c r="D15" s="8">
        <v>50</v>
      </c>
      <c r="E15" s="8">
        <v>50</v>
      </c>
      <c r="F15" s="8">
        <v>51</v>
      </c>
      <c r="G15" s="8">
        <v>50</v>
      </c>
      <c r="H15" s="100">
        <v>15</v>
      </c>
      <c r="I15" s="8">
        <v>13</v>
      </c>
      <c r="J15" s="8">
        <v>15</v>
      </c>
      <c r="K15" s="8">
        <v>21</v>
      </c>
      <c r="L15" s="8">
        <v>24</v>
      </c>
      <c r="M15" s="8">
        <v>26</v>
      </c>
      <c r="N15" s="100">
        <v>18</v>
      </c>
      <c r="O15" s="8">
        <v>23</v>
      </c>
      <c r="P15" s="8">
        <v>28</v>
      </c>
      <c r="Q15" s="8">
        <v>23</v>
      </c>
      <c r="R15" s="8">
        <v>24</v>
      </c>
      <c r="S15" s="8">
        <v>20</v>
      </c>
      <c r="T15" s="100">
        <v>7</v>
      </c>
      <c r="U15" s="8">
        <v>6</v>
      </c>
      <c r="V15" s="8">
        <v>7</v>
      </c>
      <c r="W15" s="8">
        <v>6</v>
      </c>
      <c r="X15" s="9">
        <v>3</v>
      </c>
      <c r="Y15" s="101">
        <v>4</v>
      </c>
      <c r="Z15" s="95" t="s">
        <v>64</v>
      </c>
      <c r="AA15" s="9" t="s">
        <v>64</v>
      </c>
      <c r="AB15" s="9" t="s">
        <v>64</v>
      </c>
      <c r="AC15" s="9" t="s">
        <v>64</v>
      </c>
      <c r="AD15" s="9" t="s">
        <v>64</v>
      </c>
      <c r="AE15" s="9"/>
    </row>
    <row r="16" spans="1:32" ht="15" customHeight="1" x14ac:dyDescent="0.2">
      <c r="A16" s="10" t="s">
        <v>11</v>
      </c>
      <c r="B16" s="100">
        <v>50</v>
      </c>
      <c r="C16" s="8">
        <v>52</v>
      </c>
      <c r="D16" s="8">
        <v>48</v>
      </c>
      <c r="E16" s="8">
        <v>45</v>
      </c>
      <c r="F16" s="8">
        <v>43</v>
      </c>
      <c r="G16" s="8">
        <v>42</v>
      </c>
      <c r="H16" s="100">
        <v>25</v>
      </c>
      <c r="I16" s="8">
        <v>26</v>
      </c>
      <c r="J16" s="8">
        <v>21</v>
      </c>
      <c r="K16" s="8">
        <v>19</v>
      </c>
      <c r="L16" s="8">
        <v>17</v>
      </c>
      <c r="M16" s="8">
        <v>18</v>
      </c>
      <c r="N16" s="100">
        <v>23</v>
      </c>
      <c r="O16" s="8">
        <v>22</v>
      </c>
      <c r="P16" s="8">
        <v>25</v>
      </c>
      <c r="Q16" s="8">
        <v>24</v>
      </c>
      <c r="R16" s="8">
        <v>23</v>
      </c>
      <c r="S16" s="8">
        <v>20</v>
      </c>
      <c r="T16" s="100">
        <v>2</v>
      </c>
      <c r="U16" s="8">
        <v>4</v>
      </c>
      <c r="V16" s="8">
        <v>2</v>
      </c>
      <c r="W16" s="8">
        <v>2</v>
      </c>
      <c r="X16" s="9">
        <v>3</v>
      </c>
      <c r="Y16" s="101">
        <v>4</v>
      </c>
      <c r="Z16" s="95" t="s">
        <v>64</v>
      </c>
      <c r="AA16" s="9" t="s">
        <v>64</v>
      </c>
      <c r="AB16" s="9" t="s">
        <v>64</v>
      </c>
      <c r="AC16" s="9" t="s">
        <v>64</v>
      </c>
      <c r="AD16" s="9" t="s">
        <v>64</v>
      </c>
      <c r="AE16" s="9"/>
    </row>
    <row r="17" spans="1:31" ht="15" customHeight="1" x14ac:dyDescent="0.2">
      <c r="A17" s="10" t="s">
        <v>12</v>
      </c>
      <c r="B17" s="100">
        <v>176</v>
      </c>
      <c r="C17" s="8">
        <v>190</v>
      </c>
      <c r="D17" s="8">
        <v>206</v>
      </c>
      <c r="E17" s="8">
        <v>222</v>
      </c>
      <c r="F17" s="8">
        <v>210</v>
      </c>
      <c r="G17" s="8">
        <v>203</v>
      </c>
      <c r="H17" s="100">
        <v>76</v>
      </c>
      <c r="I17" s="8">
        <v>78</v>
      </c>
      <c r="J17" s="8">
        <v>75</v>
      </c>
      <c r="K17" s="8">
        <v>93</v>
      </c>
      <c r="L17" s="8">
        <v>74</v>
      </c>
      <c r="M17" s="8">
        <v>72</v>
      </c>
      <c r="N17" s="100">
        <v>87</v>
      </c>
      <c r="O17" s="8">
        <v>100</v>
      </c>
      <c r="P17" s="8">
        <v>120</v>
      </c>
      <c r="Q17" s="8">
        <v>117</v>
      </c>
      <c r="R17" s="8">
        <v>121</v>
      </c>
      <c r="S17" s="8">
        <v>119</v>
      </c>
      <c r="T17" s="100">
        <v>11</v>
      </c>
      <c r="U17" s="8">
        <v>10</v>
      </c>
      <c r="V17" s="8">
        <v>10</v>
      </c>
      <c r="W17" s="8">
        <v>11</v>
      </c>
      <c r="X17" s="9">
        <v>15</v>
      </c>
      <c r="Y17" s="101">
        <v>12</v>
      </c>
      <c r="Z17" s="95">
        <v>2</v>
      </c>
      <c r="AA17" s="9">
        <v>2</v>
      </c>
      <c r="AB17" s="9">
        <v>1</v>
      </c>
      <c r="AC17" s="9">
        <v>1</v>
      </c>
      <c r="AD17" s="9" t="s">
        <v>64</v>
      </c>
      <c r="AE17" s="9"/>
    </row>
    <row r="18" spans="1:31" ht="15" customHeight="1" x14ac:dyDescent="0.2">
      <c r="A18" s="10" t="s">
        <v>13</v>
      </c>
      <c r="B18" s="100">
        <v>45</v>
      </c>
      <c r="C18" s="8">
        <v>45</v>
      </c>
      <c r="D18" s="8">
        <v>63</v>
      </c>
      <c r="E18" s="8">
        <v>57</v>
      </c>
      <c r="F18" s="8">
        <v>56</v>
      </c>
      <c r="G18" s="8">
        <v>56</v>
      </c>
      <c r="H18" s="100">
        <v>20</v>
      </c>
      <c r="I18" s="8">
        <v>21</v>
      </c>
      <c r="J18" s="8">
        <v>30</v>
      </c>
      <c r="K18" s="8">
        <v>22</v>
      </c>
      <c r="L18" s="8">
        <v>20</v>
      </c>
      <c r="M18" s="8">
        <v>25</v>
      </c>
      <c r="N18" s="100">
        <v>21</v>
      </c>
      <c r="O18" s="8">
        <v>17</v>
      </c>
      <c r="P18" s="8">
        <v>25</v>
      </c>
      <c r="Q18" s="8">
        <v>28</v>
      </c>
      <c r="R18" s="8">
        <v>31</v>
      </c>
      <c r="S18" s="8">
        <v>29</v>
      </c>
      <c r="T18" s="100">
        <v>4</v>
      </c>
      <c r="U18" s="8">
        <v>7</v>
      </c>
      <c r="V18" s="8">
        <v>7</v>
      </c>
      <c r="W18" s="8">
        <v>7</v>
      </c>
      <c r="X18" s="9">
        <v>5</v>
      </c>
      <c r="Y18" s="101">
        <v>2</v>
      </c>
      <c r="Z18" s="95" t="s">
        <v>64</v>
      </c>
      <c r="AA18" s="9" t="s">
        <v>64</v>
      </c>
      <c r="AB18" s="9">
        <v>1</v>
      </c>
      <c r="AC18" s="9" t="s">
        <v>64</v>
      </c>
      <c r="AD18" s="9" t="s">
        <v>64</v>
      </c>
      <c r="AE18" s="9"/>
    </row>
    <row r="19" spans="1:31" ht="15" customHeight="1" x14ac:dyDescent="0.2">
      <c r="A19" s="10" t="s">
        <v>14</v>
      </c>
      <c r="B19" s="100">
        <v>54</v>
      </c>
      <c r="C19" s="8">
        <v>48</v>
      </c>
      <c r="D19" s="8">
        <v>59</v>
      </c>
      <c r="E19" s="8">
        <v>50</v>
      </c>
      <c r="F19" s="8">
        <v>55</v>
      </c>
      <c r="G19" s="8">
        <v>49</v>
      </c>
      <c r="H19" s="100">
        <v>24</v>
      </c>
      <c r="I19" s="8">
        <v>16</v>
      </c>
      <c r="J19" s="8">
        <v>27</v>
      </c>
      <c r="K19" s="8">
        <v>21</v>
      </c>
      <c r="L19" s="8">
        <v>18</v>
      </c>
      <c r="M19" s="8">
        <v>18</v>
      </c>
      <c r="N19" s="100">
        <v>26</v>
      </c>
      <c r="O19" s="8">
        <v>26</v>
      </c>
      <c r="P19" s="8">
        <v>28</v>
      </c>
      <c r="Q19" s="8">
        <v>24</v>
      </c>
      <c r="R19" s="8">
        <v>34</v>
      </c>
      <c r="S19" s="8">
        <v>28</v>
      </c>
      <c r="T19" s="100">
        <v>3</v>
      </c>
      <c r="U19" s="8">
        <v>5</v>
      </c>
      <c r="V19" s="8">
        <v>3</v>
      </c>
      <c r="W19" s="8">
        <v>5</v>
      </c>
      <c r="X19" s="9">
        <v>3</v>
      </c>
      <c r="Y19" s="101">
        <v>3</v>
      </c>
      <c r="Z19" s="95">
        <v>1</v>
      </c>
      <c r="AA19" s="9">
        <v>1</v>
      </c>
      <c r="AB19" s="9">
        <v>1</v>
      </c>
      <c r="AC19" s="9" t="s">
        <v>64</v>
      </c>
      <c r="AD19" s="9" t="s">
        <v>64</v>
      </c>
      <c r="AE19" s="9"/>
    </row>
    <row r="20" spans="1:31" ht="15" customHeight="1" x14ac:dyDescent="0.2">
      <c r="A20" s="10" t="s">
        <v>15</v>
      </c>
      <c r="B20" s="100">
        <v>74</v>
      </c>
      <c r="C20" s="8">
        <v>67</v>
      </c>
      <c r="D20" s="8">
        <v>78</v>
      </c>
      <c r="E20" s="8">
        <v>88</v>
      </c>
      <c r="F20" s="8">
        <v>80</v>
      </c>
      <c r="G20" s="8">
        <v>85</v>
      </c>
      <c r="H20" s="100">
        <v>31</v>
      </c>
      <c r="I20" s="8">
        <v>26</v>
      </c>
      <c r="J20" s="8">
        <v>39</v>
      </c>
      <c r="K20" s="8">
        <v>44</v>
      </c>
      <c r="L20" s="8">
        <v>28</v>
      </c>
      <c r="M20" s="8">
        <v>31</v>
      </c>
      <c r="N20" s="100">
        <v>41</v>
      </c>
      <c r="O20" s="8">
        <v>39</v>
      </c>
      <c r="P20" s="8">
        <v>36</v>
      </c>
      <c r="Q20" s="8">
        <v>40</v>
      </c>
      <c r="R20" s="8">
        <v>48</v>
      </c>
      <c r="S20" s="8">
        <v>51</v>
      </c>
      <c r="T20" s="100">
        <v>2</v>
      </c>
      <c r="U20" s="8">
        <v>2</v>
      </c>
      <c r="V20" s="8">
        <v>3</v>
      </c>
      <c r="W20" s="8">
        <v>3</v>
      </c>
      <c r="X20" s="9">
        <v>4</v>
      </c>
      <c r="Y20" s="101">
        <v>3</v>
      </c>
      <c r="Z20" s="95" t="s">
        <v>64</v>
      </c>
      <c r="AA20" s="9" t="s">
        <v>64</v>
      </c>
      <c r="AB20" s="9" t="s">
        <v>64</v>
      </c>
      <c r="AC20" s="9">
        <v>1</v>
      </c>
      <c r="AD20" s="9" t="s">
        <v>64</v>
      </c>
      <c r="AE20" s="9"/>
    </row>
    <row r="21" spans="1:31" ht="15" customHeight="1" x14ac:dyDescent="0.2">
      <c r="A21" s="123"/>
      <c r="B21" s="123"/>
      <c r="C21" s="123"/>
      <c r="D21" s="123"/>
      <c r="E21" s="123"/>
      <c r="F21" s="123"/>
      <c r="G21" s="123"/>
    </row>
    <row r="22" spans="1:31" ht="26.25" customHeight="1" x14ac:dyDescent="0.2">
      <c r="A22" s="225" t="s">
        <v>525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189"/>
      <c r="AE22" s="162"/>
    </row>
    <row r="23" spans="1:31" ht="15" customHeight="1" x14ac:dyDescent="0.2">
      <c r="A23" s="17"/>
      <c r="B23" s="17"/>
      <c r="C23" s="17"/>
      <c r="D23" s="17"/>
      <c r="E23" s="17"/>
      <c r="F23" s="17"/>
      <c r="G23" s="17"/>
    </row>
    <row r="24" spans="1:31" s="40" customFormat="1" ht="15" customHeight="1" x14ac:dyDescent="0.25">
      <c r="A24" s="39" t="s">
        <v>343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102"/>
      <c r="AD24" s="102"/>
      <c r="AE24" s="102"/>
    </row>
    <row r="25" spans="1:31" ht="7.5" customHeight="1" x14ac:dyDescent="0.2">
      <c r="A25" s="36"/>
      <c r="B25" s="36"/>
      <c r="C25" s="36"/>
      <c r="D25" s="36"/>
      <c r="E25" s="36"/>
      <c r="F25" s="36"/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E26" s="3" t="s">
        <v>73</v>
      </c>
    </row>
    <row r="27" spans="1:31" ht="15" customHeight="1" x14ac:dyDescent="0.2">
      <c r="A27" s="217" t="s">
        <v>38</v>
      </c>
      <c r="B27" s="212" t="s">
        <v>25</v>
      </c>
      <c r="C27" s="213"/>
      <c r="D27" s="213"/>
      <c r="E27" s="213"/>
      <c r="F27" s="213"/>
      <c r="G27" s="216"/>
      <c r="H27" s="212" t="s">
        <v>41</v>
      </c>
      <c r="I27" s="213"/>
      <c r="J27" s="213"/>
      <c r="K27" s="213"/>
      <c r="L27" s="213"/>
      <c r="M27" s="216"/>
      <c r="N27" s="212" t="s">
        <v>57</v>
      </c>
      <c r="O27" s="213"/>
      <c r="P27" s="213"/>
      <c r="Q27" s="213"/>
      <c r="R27" s="213"/>
      <c r="S27" s="216"/>
      <c r="T27" s="212" t="s">
        <v>538</v>
      </c>
      <c r="U27" s="213"/>
      <c r="V27" s="213"/>
      <c r="W27" s="213"/>
      <c r="X27" s="213"/>
      <c r="Y27" s="216"/>
      <c r="Z27" s="213" t="s">
        <v>539</v>
      </c>
      <c r="AA27" s="213"/>
      <c r="AB27" s="213"/>
      <c r="AC27" s="213"/>
      <c r="AD27" s="213"/>
      <c r="AE27" s="213"/>
    </row>
    <row r="28" spans="1:31" ht="15" customHeight="1" thickBot="1" x14ac:dyDescent="0.25">
      <c r="A28" s="218"/>
      <c r="B28" s="96">
        <v>2017</v>
      </c>
      <c r="C28" s="187">
        <v>2018</v>
      </c>
      <c r="D28" s="187">
        <v>2019</v>
      </c>
      <c r="E28" s="187">
        <v>2020</v>
      </c>
      <c r="F28" s="187">
        <v>2021</v>
      </c>
      <c r="G28" s="187">
        <v>2022</v>
      </c>
      <c r="H28" s="96">
        <v>2017</v>
      </c>
      <c r="I28" s="187">
        <v>2018</v>
      </c>
      <c r="J28" s="187">
        <v>2019</v>
      </c>
      <c r="K28" s="187">
        <v>2020</v>
      </c>
      <c r="L28" s="187">
        <v>2021</v>
      </c>
      <c r="M28" s="187">
        <v>2022</v>
      </c>
      <c r="N28" s="96">
        <v>2017</v>
      </c>
      <c r="O28" s="187">
        <v>2018</v>
      </c>
      <c r="P28" s="187">
        <v>2019</v>
      </c>
      <c r="Q28" s="187">
        <v>2020</v>
      </c>
      <c r="R28" s="187">
        <v>2021</v>
      </c>
      <c r="S28" s="187">
        <v>2022</v>
      </c>
      <c r="T28" s="96">
        <v>2017</v>
      </c>
      <c r="U28" s="187">
        <v>2018</v>
      </c>
      <c r="V28" s="187">
        <v>2019</v>
      </c>
      <c r="W28" s="187">
        <v>2020</v>
      </c>
      <c r="X28" s="50">
        <v>2021</v>
      </c>
      <c r="Y28" s="97">
        <v>2022</v>
      </c>
      <c r="Z28" s="93">
        <v>2017</v>
      </c>
      <c r="AA28" s="187">
        <v>2018</v>
      </c>
      <c r="AB28" s="187">
        <v>2019</v>
      </c>
      <c r="AC28" s="50">
        <v>2020</v>
      </c>
      <c r="AD28" s="50">
        <v>2021</v>
      </c>
      <c r="AE28" s="50">
        <v>2022</v>
      </c>
    </row>
    <row r="29" spans="1:31" ht="15" customHeight="1" x14ac:dyDescent="0.2">
      <c r="A29" s="4" t="s">
        <v>1</v>
      </c>
      <c r="B29" s="103">
        <f t="shared" ref="B29:B41" si="0">B6/B$6*100</f>
        <v>100</v>
      </c>
      <c r="C29" s="22">
        <f t="shared" ref="C29:AE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3">
        <f t="shared" si="1"/>
        <v>100</v>
      </c>
      <c r="I29" s="2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ref="L29:L43" si="3">L6/L$6*100</f>
        <v>100</v>
      </c>
      <c r="M29" s="22">
        <f t="shared" si="1"/>
        <v>100</v>
      </c>
      <c r="N29" s="103">
        <f t="shared" si="1"/>
        <v>100</v>
      </c>
      <c r="O29" s="22">
        <f t="shared" si="1"/>
        <v>100</v>
      </c>
      <c r="P29" s="22">
        <f t="shared" si="1"/>
        <v>100</v>
      </c>
      <c r="Q29" s="22">
        <f t="shared" si="1"/>
        <v>100</v>
      </c>
      <c r="R29" s="22">
        <f t="shared" ref="R29:R43" si="4">R6/R$6*100</f>
        <v>100</v>
      </c>
      <c r="S29" s="22">
        <f t="shared" si="1"/>
        <v>100</v>
      </c>
      <c r="T29" s="103">
        <f t="shared" si="1"/>
        <v>100</v>
      </c>
      <c r="U29" s="22">
        <f t="shared" si="1"/>
        <v>100</v>
      </c>
      <c r="V29" s="22">
        <f t="shared" si="1"/>
        <v>100</v>
      </c>
      <c r="W29" s="22">
        <f t="shared" si="1"/>
        <v>100</v>
      </c>
      <c r="X29" s="22">
        <f t="shared" ref="X29:X43" si="5">X6/X$6*100</f>
        <v>100</v>
      </c>
      <c r="Y29" s="104">
        <f t="shared" si="1"/>
        <v>100</v>
      </c>
      <c r="Z29" s="105">
        <f t="shared" si="1"/>
        <v>100</v>
      </c>
      <c r="AA29" s="23">
        <f t="shared" si="1"/>
        <v>100</v>
      </c>
      <c r="AB29" s="23">
        <f t="shared" si="1"/>
        <v>100</v>
      </c>
      <c r="AC29" s="23">
        <f t="shared" si="1"/>
        <v>100</v>
      </c>
      <c r="AD29" s="23">
        <f t="shared" ref="AD29:AD43" si="6">AD6/AD$6*100</f>
        <v>100</v>
      </c>
      <c r="AE29" s="23">
        <f t="shared" si="1"/>
        <v>100</v>
      </c>
    </row>
    <row r="30" spans="1:31" ht="15" customHeight="1" x14ac:dyDescent="0.2">
      <c r="A30" s="7" t="s">
        <v>2</v>
      </c>
      <c r="B30" s="106">
        <f t="shared" si="0"/>
        <v>19.670329670329672</v>
      </c>
      <c r="C30" s="24">
        <f t="shared" si="1"/>
        <v>19.193020719738279</v>
      </c>
      <c r="D30" s="24">
        <f t="shared" si="1"/>
        <v>20.172910662824208</v>
      </c>
      <c r="E30" s="24">
        <f t="shared" si="1"/>
        <v>20.588235294117645</v>
      </c>
      <c r="F30" s="24">
        <f t="shared" si="2"/>
        <v>23.52941176470588</v>
      </c>
      <c r="G30" s="24">
        <f t="shared" si="1"/>
        <v>22.758620689655174</v>
      </c>
      <c r="H30" s="106">
        <f t="shared" si="1"/>
        <v>20.379146919431278</v>
      </c>
      <c r="I30" s="24">
        <f t="shared" si="1"/>
        <v>17.75456919060052</v>
      </c>
      <c r="J30" s="24">
        <f t="shared" si="1"/>
        <v>17.906976744186046</v>
      </c>
      <c r="K30" s="24">
        <f t="shared" si="1"/>
        <v>17.699115044247787</v>
      </c>
      <c r="L30" s="24">
        <f t="shared" si="3"/>
        <v>22.73838630806846</v>
      </c>
      <c r="M30" s="24">
        <f t="shared" si="1"/>
        <v>24.597701149425287</v>
      </c>
      <c r="N30" s="106">
        <f t="shared" si="1"/>
        <v>19.257540603248259</v>
      </c>
      <c r="O30" s="24">
        <f t="shared" si="1"/>
        <v>19.736842105263158</v>
      </c>
      <c r="P30" s="24">
        <f t="shared" si="1"/>
        <v>21.811460258780038</v>
      </c>
      <c r="Q30" s="24">
        <f t="shared" si="1"/>
        <v>23.40823970037453</v>
      </c>
      <c r="R30" s="24">
        <f t="shared" si="4"/>
        <v>23.783783783783786</v>
      </c>
      <c r="S30" s="24">
        <f t="shared" si="1"/>
        <v>21.264367816091951</v>
      </c>
      <c r="T30" s="106">
        <f t="shared" si="1"/>
        <v>17.777777777777779</v>
      </c>
      <c r="U30" s="24">
        <f t="shared" si="1"/>
        <v>23.880597014925371</v>
      </c>
      <c r="V30" s="24">
        <f t="shared" si="1"/>
        <v>21.052631578947366</v>
      </c>
      <c r="W30" s="24">
        <f t="shared" si="1"/>
        <v>15.789473684210526</v>
      </c>
      <c r="X30" s="24">
        <f t="shared" si="5"/>
        <v>26.153846153846157</v>
      </c>
      <c r="Y30" s="107">
        <f t="shared" si="1"/>
        <v>22</v>
      </c>
      <c r="Z30" s="108">
        <f t="shared" si="1"/>
        <v>16.666666666666664</v>
      </c>
      <c r="AA30" s="25">
        <f t="shared" si="1"/>
        <v>18.181818181818183</v>
      </c>
      <c r="AB30" s="25">
        <f t="shared" si="1"/>
        <v>23.076923076923077</v>
      </c>
      <c r="AC30" s="25">
        <f t="shared" si="1"/>
        <v>27.27272727272727</v>
      </c>
      <c r="AD30" s="25">
        <f t="shared" si="6"/>
        <v>25</v>
      </c>
      <c r="AE30" s="25">
        <f t="shared" si="1"/>
        <v>25</v>
      </c>
    </row>
    <row r="31" spans="1:31" ht="15" customHeight="1" x14ac:dyDescent="0.2">
      <c r="A31" s="10" t="s">
        <v>3</v>
      </c>
      <c r="B31" s="106">
        <f t="shared" si="0"/>
        <v>10.43956043956044</v>
      </c>
      <c r="C31" s="24">
        <f t="shared" si="1"/>
        <v>10.032715376226827</v>
      </c>
      <c r="D31" s="24">
        <f t="shared" si="1"/>
        <v>9.894332372718539</v>
      </c>
      <c r="E31" s="24">
        <f t="shared" si="1"/>
        <v>10.056925996204933</v>
      </c>
      <c r="F31" s="24">
        <f t="shared" si="2"/>
        <v>8.9681774349083891</v>
      </c>
      <c r="G31" s="24">
        <f t="shared" si="1"/>
        <v>9.5566502463054182</v>
      </c>
      <c r="H31" s="106">
        <f t="shared" si="1"/>
        <v>11.137440758293838</v>
      </c>
      <c r="I31" s="24">
        <f t="shared" si="1"/>
        <v>10.966057441253264</v>
      </c>
      <c r="J31" s="24">
        <f t="shared" si="1"/>
        <v>9.5348837209302335</v>
      </c>
      <c r="K31" s="24">
        <f t="shared" si="1"/>
        <v>10.176991150442479</v>
      </c>
      <c r="L31" s="24">
        <f t="shared" si="3"/>
        <v>10.268948655256724</v>
      </c>
      <c r="M31" s="24">
        <f t="shared" si="1"/>
        <v>11.03448275862069</v>
      </c>
      <c r="N31" s="106">
        <f t="shared" si="1"/>
        <v>10.208816705336426</v>
      </c>
      <c r="O31" s="24">
        <f t="shared" si="1"/>
        <v>9.8684210526315788</v>
      </c>
      <c r="P31" s="24">
        <f t="shared" si="1"/>
        <v>10.905730129390019</v>
      </c>
      <c r="Q31" s="24">
        <f t="shared" si="1"/>
        <v>9.9250936329588022</v>
      </c>
      <c r="R31" s="24">
        <f t="shared" si="4"/>
        <v>7.7477477477477477</v>
      </c>
      <c r="S31" s="24">
        <f t="shared" si="1"/>
        <v>8.0459770114942533</v>
      </c>
      <c r="T31" s="106">
        <f t="shared" si="1"/>
        <v>4.4444444444444446</v>
      </c>
      <c r="U31" s="24">
        <f t="shared" si="1"/>
        <v>5.9701492537313428</v>
      </c>
      <c r="V31" s="24">
        <f t="shared" si="1"/>
        <v>1.7543859649122806</v>
      </c>
      <c r="W31" s="24">
        <f t="shared" si="1"/>
        <v>10.526315789473683</v>
      </c>
      <c r="X31" s="24">
        <f t="shared" si="5"/>
        <v>10.76923076923077</v>
      </c>
      <c r="Y31" s="107">
        <f t="shared" si="1"/>
        <v>12</v>
      </c>
      <c r="Z31" s="108">
        <f t="shared" si="1"/>
        <v>16.666666666666664</v>
      </c>
      <c r="AA31" s="25">
        <f t="shared" si="1"/>
        <v>9.0909090909090917</v>
      </c>
      <c r="AB31" s="25">
        <f t="shared" si="1"/>
        <v>15.384615384615385</v>
      </c>
      <c r="AC31" s="25">
        <f t="shared" si="1"/>
        <v>9.0909090909090917</v>
      </c>
      <c r="AD31" s="25">
        <f t="shared" si="6"/>
        <v>12.5</v>
      </c>
      <c r="AE31" s="25">
        <f t="shared" si="1"/>
        <v>12.5</v>
      </c>
    </row>
    <row r="32" spans="1:31" ht="15" customHeight="1" x14ac:dyDescent="0.2">
      <c r="A32" s="10" t="s">
        <v>4</v>
      </c>
      <c r="B32" s="106">
        <f t="shared" si="0"/>
        <v>4.7252747252747254</v>
      </c>
      <c r="C32" s="24">
        <f t="shared" si="1"/>
        <v>5.0163576881134135</v>
      </c>
      <c r="D32" s="24">
        <f t="shared" si="1"/>
        <v>4.7070124879923156</v>
      </c>
      <c r="E32" s="24">
        <f t="shared" si="1"/>
        <v>4.3643263757115749</v>
      </c>
      <c r="F32" s="24">
        <f t="shared" si="2"/>
        <v>4.4358727097396331</v>
      </c>
      <c r="G32" s="24">
        <f t="shared" si="1"/>
        <v>4.2364532019704439</v>
      </c>
      <c r="H32" s="106">
        <f t="shared" si="1"/>
        <v>4.9763033175355451</v>
      </c>
      <c r="I32" s="24">
        <f t="shared" si="1"/>
        <v>6.5274151436031342</v>
      </c>
      <c r="J32" s="24">
        <f t="shared" si="1"/>
        <v>5.3488372093023253</v>
      </c>
      <c r="K32" s="24">
        <f t="shared" si="1"/>
        <v>4.4247787610619467</v>
      </c>
      <c r="L32" s="24">
        <f t="shared" si="3"/>
        <v>5.1344743276283618</v>
      </c>
      <c r="M32" s="24">
        <f t="shared" si="1"/>
        <v>4.1379310344827589</v>
      </c>
      <c r="N32" s="106">
        <f t="shared" si="1"/>
        <v>5.1044083526682131</v>
      </c>
      <c r="O32" s="24">
        <f t="shared" si="1"/>
        <v>4.1666666666666661</v>
      </c>
      <c r="P32" s="24">
        <f t="shared" si="1"/>
        <v>4.4362292051756009</v>
      </c>
      <c r="Q32" s="24">
        <f t="shared" si="1"/>
        <v>4.4943820224719104</v>
      </c>
      <c r="R32" s="24">
        <f t="shared" si="4"/>
        <v>4.1441441441441444</v>
      </c>
      <c r="S32" s="24">
        <f t="shared" si="1"/>
        <v>4.5977011494252871</v>
      </c>
      <c r="T32" s="106" t="e">
        <f t="shared" si="1"/>
        <v>#VALUE!</v>
      </c>
      <c r="U32" s="24">
        <f t="shared" si="1"/>
        <v>2.9850746268656714</v>
      </c>
      <c r="V32" s="24">
        <f t="shared" si="1"/>
        <v>3.5087719298245612</v>
      </c>
      <c r="W32" s="24">
        <f t="shared" si="1"/>
        <v>3.5087719298245612</v>
      </c>
      <c r="X32" s="24">
        <f t="shared" si="5"/>
        <v>3.0769230769230771</v>
      </c>
      <c r="Y32" s="107">
        <f t="shared" si="1"/>
        <v>2</v>
      </c>
      <c r="Z32" s="108" t="e">
        <f t="shared" si="1"/>
        <v>#VALUE!</v>
      </c>
      <c r="AA32" s="25" t="e">
        <f t="shared" si="1"/>
        <v>#VALUE!</v>
      </c>
      <c r="AB32" s="25" t="e">
        <f t="shared" si="1"/>
        <v>#VALUE!</v>
      </c>
      <c r="AC32" s="25" t="e">
        <f t="shared" si="1"/>
        <v>#VALUE!</v>
      </c>
      <c r="AD32" s="25" t="e">
        <f t="shared" si="6"/>
        <v>#VALUE!</v>
      </c>
      <c r="AE32" s="25">
        <f t="shared" si="1"/>
        <v>0</v>
      </c>
    </row>
    <row r="33" spans="1:31" ht="15" customHeight="1" x14ac:dyDescent="0.2">
      <c r="A33" s="10" t="s">
        <v>5</v>
      </c>
      <c r="B33" s="106">
        <f t="shared" si="0"/>
        <v>4.2857142857142856</v>
      </c>
      <c r="C33" s="24">
        <f t="shared" si="1"/>
        <v>4.143947655398037</v>
      </c>
      <c r="D33" s="24">
        <f t="shared" si="1"/>
        <v>3.7463976945244957</v>
      </c>
      <c r="E33" s="24">
        <f t="shared" si="1"/>
        <v>3.795066413662239</v>
      </c>
      <c r="F33" s="24">
        <f t="shared" si="2"/>
        <v>3.5679845708775311</v>
      </c>
      <c r="G33" s="24">
        <f t="shared" si="1"/>
        <v>3.8423645320197042</v>
      </c>
      <c r="H33" s="106">
        <f t="shared" si="1"/>
        <v>4.028436018957346</v>
      </c>
      <c r="I33" s="24">
        <f t="shared" si="1"/>
        <v>2.8720626631853787</v>
      </c>
      <c r="J33" s="24">
        <f t="shared" si="1"/>
        <v>3.0232558139534884</v>
      </c>
      <c r="K33" s="24">
        <f t="shared" si="1"/>
        <v>5.3097345132743365</v>
      </c>
      <c r="L33" s="24">
        <f t="shared" si="3"/>
        <v>3.1784841075794623</v>
      </c>
      <c r="M33" s="24">
        <f t="shared" si="1"/>
        <v>3.2183908045977012</v>
      </c>
      <c r="N33" s="106">
        <f t="shared" si="1"/>
        <v>4.6403712296983759</v>
      </c>
      <c r="O33" s="24">
        <f t="shared" si="1"/>
        <v>5.0438596491228065</v>
      </c>
      <c r="P33" s="24">
        <f t="shared" si="1"/>
        <v>4.251386321626617</v>
      </c>
      <c r="Q33" s="24">
        <f t="shared" si="1"/>
        <v>2.4344569288389515</v>
      </c>
      <c r="R33" s="24">
        <f t="shared" si="4"/>
        <v>3.9639639639639639</v>
      </c>
      <c r="S33" s="24">
        <f t="shared" si="1"/>
        <v>4.5977011494252871</v>
      </c>
      <c r="T33" s="106">
        <f t="shared" si="1"/>
        <v>2.2222222222222223</v>
      </c>
      <c r="U33" s="24">
        <f t="shared" si="1"/>
        <v>4.4776119402985071</v>
      </c>
      <c r="V33" s="24">
        <f t="shared" si="1"/>
        <v>3.5087719298245612</v>
      </c>
      <c r="W33" s="24">
        <f t="shared" si="1"/>
        <v>3.5087719298245612</v>
      </c>
      <c r="X33" s="24">
        <f t="shared" si="5"/>
        <v>1.5384615384615385</v>
      </c>
      <c r="Y33" s="107">
        <f t="shared" si="1"/>
        <v>0</v>
      </c>
      <c r="Z33" s="108">
        <f t="shared" si="1"/>
        <v>8.3333333333333321</v>
      </c>
      <c r="AA33" s="25">
        <f t="shared" si="1"/>
        <v>9.0909090909090917</v>
      </c>
      <c r="AB33" s="25">
        <f t="shared" si="1"/>
        <v>7.6923076923076925</v>
      </c>
      <c r="AC33" s="25">
        <f t="shared" si="1"/>
        <v>9.0909090909090917</v>
      </c>
      <c r="AD33" s="25">
        <f t="shared" si="6"/>
        <v>12.5</v>
      </c>
      <c r="AE33" s="25">
        <f t="shared" si="1"/>
        <v>12.5</v>
      </c>
    </row>
    <row r="34" spans="1:31" ht="15" customHeight="1" x14ac:dyDescent="0.2">
      <c r="A34" s="10" t="s">
        <v>6</v>
      </c>
      <c r="B34" s="106">
        <f t="shared" si="0"/>
        <v>0.43956043956043955</v>
      </c>
      <c r="C34" s="24">
        <f t="shared" si="1"/>
        <v>0.65430752453653218</v>
      </c>
      <c r="D34" s="24">
        <f t="shared" si="1"/>
        <v>0.86455331412103753</v>
      </c>
      <c r="E34" s="24">
        <f t="shared" si="1"/>
        <v>0.66413662239089188</v>
      </c>
      <c r="F34" s="24">
        <f t="shared" si="2"/>
        <v>0.57859209257473487</v>
      </c>
      <c r="G34" s="24">
        <f t="shared" si="1"/>
        <v>0.78817733990147776</v>
      </c>
      <c r="H34" s="106">
        <f t="shared" si="1"/>
        <v>0.7109004739336493</v>
      </c>
      <c r="I34" s="24">
        <f t="shared" si="1"/>
        <v>0.7832898172323759</v>
      </c>
      <c r="J34" s="24">
        <f t="shared" si="1"/>
        <v>1.3953488372093024</v>
      </c>
      <c r="K34" s="24">
        <f t="shared" si="1"/>
        <v>1.1061946902654867</v>
      </c>
      <c r="L34" s="24">
        <f t="shared" si="3"/>
        <v>1.2224938875305624</v>
      </c>
      <c r="M34" s="24">
        <f t="shared" si="1"/>
        <v>1.6091954022988506</v>
      </c>
      <c r="N34" s="106">
        <f t="shared" si="1"/>
        <v>0.23201856148491878</v>
      </c>
      <c r="O34" s="24">
        <f t="shared" si="1"/>
        <v>0.6578947368421052</v>
      </c>
      <c r="P34" s="24">
        <f t="shared" si="1"/>
        <v>0.55452865064695012</v>
      </c>
      <c r="Q34" s="24">
        <f t="shared" si="1"/>
        <v>0.37453183520599254</v>
      </c>
      <c r="R34" s="24">
        <f t="shared" si="4"/>
        <v>0.18018018018018017</v>
      </c>
      <c r="S34" s="24">
        <f t="shared" si="1"/>
        <v>0.19157088122605362</v>
      </c>
      <c r="T34" s="106" t="e">
        <f t="shared" si="1"/>
        <v>#VALUE!</v>
      </c>
      <c r="U34" s="24" t="e">
        <f t="shared" si="1"/>
        <v>#VALUE!</v>
      </c>
      <c r="V34" s="24" t="e">
        <f t="shared" si="1"/>
        <v>#VALUE!</v>
      </c>
      <c r="W34" s="24" t="e">
        <f t="shared" si="1"/>
        <v>#VALUE!</v>
      </c>
      <c r="X34" s="24" t="e">
        <f t="shared" si="5"/>
        <v>#VALUE!</v>
      </c>
      <c r="Y34" s="107">
        <f t="shared" si="1"/>
        <v>0</v>
      </c>
      <c r="Z34" s="108" t="e">
        <f t="shared" si="1"/>
        <v>#VALUE!</v>
      </c>
      <c r="AA34" s="25" t="e">
        <f t="shared" si="1"/>
        <v>#VALUE!</v>
      </c>
      <c r="AB34" s="25" t="e">
        <f t="shared" si="1"/>
        <v>#VALUE!</v>
      </c>
      <c r="AC34" s="25" t="e">
        <f t="shared" si="1"/>
        <v>#VALUE!</v>
      </c>
      <c r="AD34" s="25" t="e">
        <f t="shared" si="6"/>
        <v>#VALUE!</v>
      </c>
      <c r="AE34" s="25">
        <f t="shared" si="1"/>
        <v>0</v>
      </c>
    </row>
    <row r="35" spans="1:31" ht="15" customHeight="1" x14ac:dyDescent="0.2">
      <c r="A35" s="10" t="s">
        <v>7</v>
      </c>
      <c r="B35" s="106">
        <f t="shared" si="0"/>
        <v>3.8461538461538463</v>
      </c>
      <c r="C35" s="24">
        <f t="shared" si="1"/>
        <v>3.8167938931297711</v>
      </c>
      <c r="D35" s="24">
        <f t="shared" si="1"/>
        <v>3.9385206532180597</v>
      </c>
      <c r="E35" s="24">
        <f t="shared" si="1"/>
        <v>3.795066413662239</v>
      </c>
      <c r="F35" s="24">
        <f t="shared" si="2"/>
        <v>3.857280617164899</v>
      </c>
      <c r="G35" s="24">
        <f t="shared" si="1"/>
        <v>3.645320197044335</v>
      </c>
      <c r="H35" s="106">
        <f t="shared" si="1"/>
        <v>4.5023696682464456</v>
      </c>
      <c r="I35" s="24">
        <f t="shared" si="1"/>
        <v>4.9608355091383807</v>
      </c>
      <c r="J35" s="24">
        <f t="shared" si="1"/>
        <v>5.5813953488372094</v>
      </c>
      <c r="K35" s="24">
        <f t="shared" si="1"/>
        <v>3.9823008849557522</v>
      </c>
      <c r="L35" s="24">
        <f t="shared" si="3"/>
        <v>4.1564792176039118</v>
      </c>
      <c r="M35" s="24">
        <f t="shared" si="1"/>
        <v>3.6781609195402298</v>
      </c>
      <c r="N35" s="106">
        <f t="shared" si="1"/>
        <v>3.2482598607888629</v>
      </c>
      <c r="O35" s="24">
        <f t="shared" si="1"/>
        <v>2.8508771929824559</v>
      </c>
      <c r="P35" s="24">
        <f t="shared" si="1"/>
        <v>2.7726432532347505</v>
      </c>
      <c r="Q35" s="24">
        <f t="shared" si="1"/>
        <v>3.7453183520599254</v>
      </c>
      <c r="R35" s="24">
        <f t="shared" si="4"/>
        <v>3.7837837837837842</v>
      </c>
      <c r="S35" s="24">
        <f t="shared" si="1"/>
        <v>3.4482758620689653</v>
      </c>
      <c r="T35" s="106">
        <f t="shared" si="1"/>
        <v>2.2222222222222223</v>
      </c>
      <c r="U35" s="24">
        <f t="shared" si="1"/>
        <v>2.9850746268656714</v>
      </c>
      <c r="V35" s="24">
        <f t="shared" si="1"/>
        <v>1.7543859649122806</v>
      </c>
      <c r="W35" s="24">
        <f t="shared" si="1"/>
        <v>1.7543859649122806</v>
      </c>
      <c r="X35" s="24">
        <f t="shared" si="5"/>
        <v>1.5384615384615385</v>
      </c>
      <c r="Y35" s="107">
        <f t="shared" si="1"/>
        <v>4</v>
      </c>
      <c r="Z35" s="108">
        <f t="shared" si="1"/>
        <v>8.3333333333333321</v>
      </c>
      <c r="AA35" s="25">
        <f t="shared" si="1"/>
        <v>9.0909090909090917</v>
      </c>
      <c r="AB35" s="25">
        <f t="shared" si="1"/>
        <v>7.6923076923076925</v>
      </c>
      <c r="AC35" s="25">
        <f t="shared" si="1"/>
        <v>9.0909090909090917</v>
      </c>
      <c r="AD35" s="25">
        <f t="shared" si="6"/>
        <v>12.5</v>
      </c>
      <c r="AE35" s="25">
        <f t="shared" si="1"/>
        <v>12.5</v>
      </c>
    </row>
    <row r="36" spans="1:31" ht="15" customHeight="1" x14ac:dyDescent="0.2">
      <c r="A36" s="10" t="s">
        <v>8</v>
      </c>
      <c r="B36" s="106">
        <f t="shared" si="0"/>
        <v>3.7362637362637363</v>
      </c>
      <c r="C36" s="24">
        <f t="shared" si="1"/>
        <v>3.8167938931297711</v>
      </c>
      <c r="D36" s="24">
        <f t="shared" si="1"/>
        <v>3.3621517771373677</v>
      </c>
      <c r="E36" s="24">
        <f t="shared" si="1"/>
        <v>3.4155597722960152</v>
      </c>
      <c r="F36" s="24">
        <f t="shared" si="2"/>
        <v>3.278688524590164</v>
      </c>
      <c r="G36" s="24">
        <f t="shared" si="1"/>
        <v>3.8423645320197042</v>
      </c>
      <c r="H36" s="106">
        <f t="shared" si="1"/>
        <v>4.028436018957346</v>
      </c>
      <c r="I36" s="24">
        <f t="shared" si="1"/>
        <v>3.3942558746736298</v>
      </c>
      <c r="J36" s="24">
        <f t="shared" si="1"/>
        <v>2.7906976744186047</v>
      </c>
      <c r="K36" s="24">
        <f t="shared" si="1"/>
        <v>2.6548672566371683</v>
      </c>
      <c r="L36" s="24">
        <f t="shared" si="3"/>
        <v>3.9119804400977993</v>
      </c>
      <c r="M36" s="24">
        <f t="shared" si="1"/>
        <v>4.5977011494252871</v>
      </c>
      <c r="N36" s="106">
        <f t="shared" si="1"/>
        <v>3.2482598607888629</v>
      </c>
      <c r="O36" s="24">
        <f t="shared" si="1"/>
        <v>3.9473684210526314</v>
      </c>
      <c r="P36" s="24">
        <f t="shared" si="1"/>
        <v>3.512014787430684</v>
      </c>
      <c r="Q36" s="24">
        <f t="shared" si="1"/>
        <v>3.9325842696629212</v>
      </c>
      <c r="R36" s="24">
        <f t="shared" si="4"/>
        <v>2.5225225225225225</v>
      </c>
      <c r="S36" s="24">
        <f t="shared" si="1"/>
        <v>2.8735632183908044</v>
      </c>
      <c r="T36" s="106">
        <f t="shared" si="1"/>
        <v>2.2222222222222223</v>
      </c>
      <c r="U36" s="24">
        <f t="shared" si="1"/>
        <v>2.9850746268656714</v>
      </c>
      <c r="V36" s="24">
        <f t="shared" si="1"/>
        <v>3.5087719298245612</v>
      </c>
      <c r="W36" s="24">
        <f t="shared" si="1"/>
        <v>1.7543859649122806</v>
      </c>
      <c r="X36" s="24">
        <f t="shared" si="5"/>
        <v>3.0769230769230771</v>
      </c>
      <c r="Y36" s="107">
        <f t="shared" si="1"/>
        <v>4</v>
      </c>
      <c r="Z36" s="108">
        <f t="shared" si="1"/>
        <v>16.666666666666664</v>
      </c>
      <c r="AA36" s="25">
        <f t="shared" si="1"/>
        <v>18.181818181818183</v>
      </c>
      <c r="AB36" s="25">
        <f t="shared" si="1"/>
        <v>15.384615384615385</v>
      </c>
      <c r="AC36" s="25">
        <f t="shared" si="1"/>
        <v>18.181818181818183</v>
      </c>
      <c r="AD36" s="25">
        <f t="shared" si="6"/>
        <v>25</v>
      </c>
      <c r="AE36" s="25">
        <f t="shared" si="1"/>
        <v>25</v>
      </c>
    </row>
    <row r="37" spans="1:31" ht="15" customHeight="1" x14ac:dyDescent="0.2">
      <c r="A37" s="10" t="s">
        <v>9</v>
      </c>
      <c r="B37" s="106">
        <f t="shared" si="0"/>
        <v>4.6153846153846159</v>
      </c>
      <c r="C37" s="24">
        <f t="shared" si="1"/>
        <v>4.9073064340239911</v>
      </c>
      <c r="D37" s="24">
        <f t="shared" si="1"/>
        <v>4.8991354466858787</v>
      </c>
      <c r="E37" s="24">
        <f t="shared" si="1"/>
        <v>4.7438330170777991</v>
      </c>
      <c r="F37" s="24">
        <f t="shared" si="2"/>
        <v>4.0501446480231431</v>
      </c>
      <c r="G37" s="24">
        <f t="shared" si="1"/>
        <v>3.5467980295566504</v>
      </c>
      <c r="H37" s="106">
        <f t="shared" si="1"/>
        <v>4.9763033175355451</v>
      </c>
      <c r="I37" s="24">
        <f t="shared" si="1"/>
        <v>5.7441253263707575</v>
      </c>
      <c r="J37" s="24">
        <f t="shared" si="1"/>
        <v>6.279069767441861</v>
      </c>
      <c r="K37" s="24">
        <f t="shared" si="1"/>
        <v>5.9734513274336285</v>
      </c>
      <c r="L37" s="24">
        <f t="shared" si="3"/>
        <v>5.1344743276283618</v>
      </c>
      <c r="M37" s="24">
        <f t="shared" si="1"/>
        <v>3.4482758620689653</v>
      </c>
      <c r="N37" s="106">
        <f t="shared" si="1"/>
        <v>3.9443155452436192</v>
      </c>
      <c r="O37" s="24">
        <f t="shared" si="1"/>
        <v>3.9473684210526314</v>
      </c>
      <c r="P37" s="24">
        <f t="shared" si="1"/>
        <v>3.3271719038817005</v>
      </c>
      <c r="Q37" s="24">
        <f t="shared" si="1"/>
        <v>3.7453183520599254</v>
      </c>
      <c r="R37" s="24">
        <f t="shared" si="4"/>
        <v>3.2432432432432434</v>
      </c>
      <c r="S37" s="24">
        <f t="shared" si="1"/>
        <v>3.8314176245210727</v>
      </c>
      <c r="T37" s="106">
        <f t="shared" si="1"/>
        <v>6.666666666666667</v>
      </c>
      <c r="U37" s="24">
        <f t="shared" si="1"/>
        <v>5.9701492537313428</v>
      </c>
      <c r="V37" s="24">
        <f t="shared" si="1"/>
        <v>8.7719298245614024</v>
      </c>
      <c r="W37" s="24">
        <f t="shared" si="1"/>
        <v>3.5087719298245612</v>
      </c>
      <c r="X37" s="24">
        <f t="shared" si="5"/>
        <v>3.0769230769230771</v>
      </c>
      <c r="Y37" s="107">
        <f t="shared" si="1"/>
        <v>0</v>
      </c>
      <c r="Z37" s="108">
        <f t="shared" si="1"/>
        <v>8.3333333333333321</v>
      </c>
      <c r="AA37" s="25">
        <f t="shared" si="1"/>
        <v>9.0909090909090917</v>
      </c>
      <c r="AB37" s="25">
        <f t="shared" si="1"/>
        <v>7.6923076923076925</v>
      </c>
      <c r="AC37" s="25">
        <f t="shared" si="1"/>
        <v>9.0909090909090917</v>
      </c>
      <c r="AD37" s="25">
        <f t="shared" si="6"/>
        <v>12.5</v>
      </c>
      <c r="AE37" s="25">
        <f t="shared" si="1"/>
        <v>12.5</v>
      </c>
    </row>
    <row r="38" spans="1:31" ht="15" customHeight="1" x14ac:dyDescent="0.2">
      <c r="A38" s="10" t="s">
        <v>10</v>
      </c>
      <c r="B38" s="106">
        <f t="shared" si="0"/>
        <v>4.395604395604396</v>
      </c>
      <c r="C38" s="24">
        <f t="shared" si="1"/>
        <v>4.5801526717557248</v>
      </c>
      <c r="D38" s="24">
        <f t="shared" si="1"/>
        <v>4.8030739673390972</v>
      </c>
      <c r="E38" s="24">
        <f t="shared" si="1"/>
        <v>4.7438330170777991</v>
      </c>
      <c r="F38" s="24">
        <f t="shared" si="2"/>
        <v>4.918032786885246</v>
      </c>
      <c r="G38" s="24">
        <f t="shared" si="1"/>
        <v>4.9261083743842367</v>
      </c>
      <c r="H38" s="106">
        <f t="shared" si="1"/>
        <v>3.5545023696682465</v>
      </c>
      <c r="I38" s="24">
        <f t="shared" si="1"/>
        <v>3.3942558746736298</v>
      </c>
      <c r="J38" s="24">
        <f t="shared" si="1"/>
        <v>3.4883720930232558</v>
      </c>
      <c r="K38" s="24">
        <f t="shared" si="1"/>
        <v>4.6460176991150446</v>
      </c>
      <c r="L38" s="24">
        <f t="shared" si="3"/>
        <v>5.8679706601466997</v>
      </c>
      <c r="M38" s="24">
        <f t="shared" si="1"/>
        <v>5.9770114942528734</v>
      </c>
      <c r="N38" s="106">
        <f t="shared" si="1"/>
        <v>4.1763341067285378</v>
      </c>
      <c r="O38" s="24">
        <f t="shared" si="1"/>
        <v>5.0438596491228065</v>
      </c>
      <c r="P38" s="24">
        <f t="shared" si="1"/>
        <v>5.1756007393715349</v>
      </c>
      <c r="Q38" s="24">
        <f t="shared" si="1"/>
        <v>4.3071161048689142</v>
      </c>
      <c r="R38" s="24">
        <f t="shared" si="4"/>
        <v>4.3243243243243246</v>
      </c>
      <c r="S38" s="24">
        <f t="shared" si="1"/>
        <v>3.8314176245210727</v>
      </c>
      <c r="T38" s="106">
        <f t="shared" si="1"/>
        <v>15.555555555555555</v>
      </c>
      <c r="U38" s="24">
        <f t="shared" si="1"/>
        <v>8.9552238805970141</v>
      </c>
      <c r="V38" s="24">
        <f t="shared" si="1"/>
        <v>12.280701754385964</v>
      </c>
      <c r="W38" s="24">
        <f t="shared" si="1"/>
        <v>10.526315789473683</v>
      </c>
      <c r="X38" s="24">
        <f t="shared" si="5"/>
        <v>4.6153846153846159</v>
      </c>
      <c r="Y38" s="107">
        <f t="shared" si="1"/>
        <v>8</v>
      </c>
      <c r="Z38" s="108" t="e">
        <f t="shared" si="1"/>
        <v>#VALUE!</v>
      </c>
      <c r="AA38" s="25" t="e">
        <f t="shared" si="1"/>
        <v>#VALUE!</v>
      </c>
      <c r="AB38" s="25" t="e">
        <f t="shared" si="1"/>
        <v>#VALUE!</v>
      </c>
      <c r="AC38" s="25" t="e">
        <f t="shared" si="1"/>
        <v>#VALUE!</v>
      </c>
      <c r="AD38" s="25" t="e">
        <f t="shared" si="6"/>
        <v>#VALUE!</v>
      </c>
      <c r="AE38" s="25">
        <f t="shared" si="1"/>
        <v>0</v>
      </c>
    </row>
    <row r="39" spans="1:31" ht="15" customHeight="1" x14ac:dyDescent="0.2">
      <c r="A39" s="10" t="s">
        <v>11</v>
      </c>
      <c r="B39" s="106">
        <f t="shared" si="0"/>
        <v>5.4945054945054945</v>
      </c>
      <c r="C39" s="24">
        <f t="shared" si="1"/>
        <v>5.6706652126499453</v>
      </c>
      <c r="D39" s="24">
        <f t="shared" si="1"/>
        <v>4.6109510086455332</v>
      </c>
      <c r="E39" s="24">
        <f t="shared" si="1"/>
        <v>4.269449715370019</v>
      </c>
      <c r="F39" s="24">
        <f t="shared" si="2"/>
        <v>4.1465766634522661</v>
      </c>
      <c r="G39" s="24">
        <f t="shared" si="1"/>
        <v>4.1379310344827589</v>
      </c>
      <c r="H39" s="106">
        <f t="shared" si="1"/>
        <v>5.9241706161137442</v>
      </c>
      <c r="I39" s="24">
        <f t="shared" si="1"/>
        <v>6.7885117493472595</v>
      </c>
      <c r="J39" s="24">
        <f t="shared" si="1"/>
        <v>4.8837209302325579</v>
      </c>
      <c r="K39" s="24">
        <f t="shared" si="1"/>
        <v>4.2035398230088497</v>
      </c>
      <c r="L39" s="24">
        <f t="shared" si="3"/>
        <v>4.1564792176039118</v>
      </c>
      <c r="M39" s="24">
        <f t="shared" si="1"/>
        <v>4.1379310344827589</v>
      </c>
      <c r="N39" s="106">
        <f t="shared" si="1"/>
        <v>5.3364269141531322</v>
      </c>
      <c r="O39" s="24">
        <f t="shared" si="1"/>
        <v>4.8245614035087714</v>
      </c>
      <c r="P39" s="24">
        <f t="shared" si="1"/>
        <v>4.621072088724584</v>
      </c>
      <c r="Q39" s="24">
        <f t="shared" si="1"/>
        <v>4.4943820224719104</v>
      </c>
      <c r="R39" s="24">
        <f t="shared" si="4"/>
        <v>4.1441441441441444</v>
      </c>
      <c r="S39" s="24">
        <f t="shared" si="1"/>
        <v>3.8314176245210727</v>
      </c>
      <c r="T39" s="106">
        <f t="shared" si="1"/>
        <v>4.4444444444444446</v>
      </c>
      <c r="U39" s="24">
        <f t="shared" ref="C39:AE41" si="7">U16/U$6*100</f>
        <v>5.9701492537313428</v>
      </c>
      <c r="V39" s="24">
        <f t="shared" si="7"/>
        <v>3.5087719298245612</v>
      </c>
      <c r="W39" s="24">
        <f t="shared" si="7"/>
        <v>3.5087719298245612</v>
      </c>
      <c r="X39" s="24">
        <f t="shared" si="5"/>
        <v>4.6153846153846159</v>
      </c>
      <c r="Y39" s="107">
        <f t="shared" si="7"/>
        <v>8</v>
      </c>
      <c r="Z39" s="108" t="e">
        <f t="shared" si="7"/>
        <v>#VALUE!</v>
      </c>
      <c r="AA39" s="25" t="e">
        <f t="shared" si="7"/>
        <v>#VALUE!</v>
      </c>
      <c r="AB39" s="25" t="e">
        <f t="shared" si="7"/>
        <v>#VALUE!</v>
      </c>
      <c r="AC39" s="25" t="e">
        <f t="shared" si="7"/>
        <v>#VALUE!</v>
      </c>
      <c r="AD39" s="25" t="e">
        <f t="shared" si="6"/>
        <v>#VALUE!</v>
      </c>
      <c r="AE39" s="25">
        <f t="shared" si="7"/>
        <v>0</v>
      </c>
    </row>
    <row r="40" spans="1:31" ht="15" customHeight="1" x14ac:dyDescent="0.2">
      <c r="A40" s="10" t="s">
        <v>12</v>
      </c>
      <c r="B40" s="106">
        <f t="shared" si="0"/>
        <v>19.340659340659343</v>
      </c>
      <c r="C40" s="24">
        <f t="shared" si="7"/>
        <v>20.719738276990185</v>
      </c>
      <c r="D40" s="24">
        <f t="shared" si="7"/>
        <v>19.788664745437078</v>
      </c>
      <c r="E40" s="24">
        <f t="shared" si="7"/>
        <v>21.062618595825427</v>
      </c>
      <c r="F40" s="24">
        <f t="shared" si="2"/>
        <v>20.250723240115718</v>
      </c>
      <c r="G40" s="24">
        <f t="shared" si="7"/>
        <v>20</v>
      </c>
      <c r="H40" s="106">
        <f t="shared" si="7"/>
        <v>18.009478672985782</v>
      </c>
      <c r="I40" s="24">
        <f t="shared" si="7"/>
        <v>20.365535248041773</v>
      </c>
      <c r="J40" s="24">
        <f t="shared" si="7"/>
        <v>17.441860465116278</v>
      </c>
      <c r="K40" s="24">
        <f t="shared" si="7"/>
        <v>20.575221238938052</v>
      </c>
      <c r="L40" s="24">
        <f t="shared" si="3"/>
        <v>18.092909535452321</v>
      </c>
      <c r="M40" s="24">
        <f t="shared" si="7"/>
        <v>16.551724137931036</v>
      </c>
      <c r="N40" s="106">
        <f t="shared" si="7"/>
        <v>20.185614849187935</v>
      </c>
      <c r="O40" s="24">
        <f t="shared" si="7"/>
        <v>21.929824561403507</v>
      </c>
      <c r="P40" s="24">
        <f t="shared" si="7"/>
        <v>22.181146025878004</v>
      </c>
      <c r="Q40" s="24">
        <f t="shared" si="7"/>
        <v>21.910112359550563</v>
      </c>
      <c r="R40" s="24">
        <f t="shared" si="4"/>
        <v>21.801801801801801</v>
      </c>
      <c r="S40" s="24">
        <f t="shared" si="7"/>
        <v>22.796934865900383</v>
      </c>
      <c r="T40" s="106">
        <f t="shared" si="7"/>
        <v>24.444444444444443</v>
      </c>
      <c r="U40" s="24">
        <f t="shared" si="7"/>
        <v>14.925373134328357</v>
      </c>
      <c r="V40" s="24">
        <f t="shared" si="7"/>
        <v>17.543859649122805</v>
      </c>
      <c r="W40" s="24">
        <f t="shared" si="7"/>
        <v>19.298245614035086</v>
      </c>
      <c r="X40" s="24">
        <f t="shared" si="5"/>
        <v>23.076923076923077</v>
      </c>
      <c r="Y40" s="107">
        <f t="shared" si="7"/>
        <v>24</v>
      </c>
      <c r="Z40" s="108">
        <f t="shared" si="7"/>
        <v>16.666666666666664</v>
      </c>
      <c r="AA40" s="25">
        <f t="shared" si="7"/>
        <v>18.181818181818183</v>
      </c>
      <c r="AB40" s="25">
        <f t="shared" si="7"/>
        <v>7.6923076923076925</v>
      </c>
      <c r="AC40" s="25">
        <f t="shared" si="7"/>
        <v>9.0909090909090917</v>
      </c>
      <c r="AD40" s="25" t="e">
        <f t="shared" si="6"/>
        <v>#VALUE!</v>
      </c>
      <c r="AE40" s="25">
        <f t="shared" si="7"/>
        <v>0</v>
      </c>
    </row>
    <row r="41" spans="1:31" ht="15" customHeight="1" x14ac:dyDescent="0.2">
      <c r="A41" s="10" t="s">
        <v>13</v>
      </c>
      <c r="B41" s="106">
        <f t="shared" si="0"/>
        <v>4.9450549450549453</v>
      </c>
      <c r="C41" s="24">
        <f t="shared" si="7"/>
        <v>4.9073064340239911</v>
      </c>
      <c r="D41" s="24">
        <f t="shared" si="7"/>
        <v>6.0518731988472618</v>
      </c>
      <c r="E41" s="24">
        <f t="shared" si="7"/>
        <v>5.4079696394686909</v>
      </c>
      <c r="F41" s="24">
        <f t="shared" si="2"/>
        <v>5.4001928640308581</v>
      </c>
      <c r="G41" s="24">
        <f t="shared" si="7"/>
        <v>5.5172413793103452</v>
      </c>
      <c r="H41" s="106">
        <f t="shared" si="7"/>
        <v>4.7393364928909953</v>
      </c>
      <c r="I41" s="24">
        <f t="shared" si="7"/>
        <v>5.4830287206266322</v>
      </c>
      <c r="J41" s="24">
        <f t="shared" si="7"/>
        <v>6.9767441860465116</v>
      </c>
      <c r="K41" s="24">
        <f t="shared" si="7"/>
        <v>4.8672566371681416</v>
      </c>
      <c r="L41" s="24">
        <f t="shared" si="3"/>
        <v>4.8899755501222497</v>
      </c>
      <c r="M41" s="24">
        <f t="shared" si="7"/>
        <v>5.7471264367816088</v>
      </c>
      <c r="N41" s="106">
        <f t="shared" si="7"/>
        <v>4.8723897911832941</v>
      </c>
      <c r="O41" s="24">
        <f t="shared" si="7"/>
        <v>3.7280701754385963</v>
      </c>
      <c r="P41" s="24">
        <f t="shared" si="7"/>
        <v>4.621072088724584</v>
      </c>
      <c r="Q41" s="24">
        <f t="shared" si="7"/>
        <v>5.2434456928838955</v>
      </c>
      <c r="R41" s="24">
        <f t="shared" si="4"/>
        <v>5.5855855855855854</v>
      </c>
      <c r="S41" s="24">
        <f t="shared" si="7"/>
        <v>5.5555555555555554</v>
      </c>
      <c r="T41" s="106">
        <f t="shared" si="7"/>
        <v>8.8888888888888893</v>
      </c>
      <c r="U41" s="24">
        <f t="shared" si="7"/>
        <v>10.44776119402985</v>
      </c>
      <c r="V41" s="24">
        <f t="shared" si="7"/>
        <v>12.280701754385964</v>
      </c>
      <c r="W41" s="24">
        <f t="shared" si="7"/>
        <v>12.280701754385964</v>
      </c>
      <c r="X41" s="24">
        <f t="shared" si="5"/>
        <v>7.6923076923076925</v>
      </c>
      <c r="Y41" s="107">
        <f t="shared" si="7"/>
        <v>4</v>
      </c>
      <c r="Z41" s="108" t="e">
        <f t="shared" si="7"/>
        <v>#VALUE!</v>
      </c>
      <c r="AA41" s="25" t="e">
        <f t="shared" si="7"/>
        <v>#VALUE!</v>
      </c>
      <c r="AB41" s="25">
        <f t="shared" si="7"/>
        <v>7.6923076923076925</v>
      </c>
      <c r="AC41" s="25" t="e">
        <f t="shared" si="7"/>
        <v>#VALUE!</v>
      </c>
      <c r="AD41" s="25" t="e">
        <f t="shared" si="6"/>
        <v>#VALUE!</v>
      </c>
      <c r="AE41" s="25">
        <f t="shared" si="7"/>
        <v>0</v>
      </c>
    </row>
    <row r="42" spans="1:31" ht="15" customHeight="1" x14ac:dyDescent="0.2">
      <c r="A42" s="10" t="s">
        <v>14</v>
      </c>
      <c r="B42" s="106">
        <f t="shared" ref="B42:B43" si="8">B19/B$6*100</f>
        <v>5.9340659340659334</v>
      </c>
      <c r="C42" s="24">
        <f t="shared" ref="C42:AE42" si="9">C19/C$6*100</f>
        <v>5.2344601962922575</v>
      </c>
      <c r="D42" s="24">
        <f t="shared" si="9"/>
        <v>5.6676272814601347</v>
      </c>
      <c r="E42" s="24">
        <f t="shared" si="9"/>
        <v>4.7438330170777991</v>
      </c>
      <c r="F42" s="24">
        <f t="shared" si="2"/>
        <v>5.303760848601736</v>
      </c>
      <c r="G42" s="24">
        <f t="shared" si="9"/>
        <v>4.8275862068965516</v>
      </c>
      <c r="H42" s="106">
        <f t="shared" si="9"/>
        <v>5.6872037914691944</v>
      </c>
      <c r="I42" s="24">
        <f t="shared" si="9"/>
        <v>4.1775456919060057</v>
      </c>
      <c r="J42" s="24">
        <f t="shared" si="9"/>
        <v>6.279069767441861</v>
      </c>
      <c r="K42" s="24">
        <f t="shared" si="9"/>
        <v>4.6460176991150446</v>
      </c>
      <c r="L42" s="24">
        <f t="shared" si="3"/>
        <v>4.4009779951100247</v>
      </c>
      <c r="M42" s="24">
        <f t="shared" si="9"/>
        <v>4.1379310344827589</v>
      </c>
      <c r="N42" s="106">
        <f t="shared" si="9"/>
        <v>6.0324825986078885</v>
      </c>
      <c r="O42" s="24">
        <f t="shared" si="9"/>
        <v>5.7017543859649118</v>
      </c>
      <c r="P42" s="24">
        <f t="shared" si="9"/>
        <v>5.1756007393715349</v>
      </c>
      <c r="Q42" s="24">
        <f t="shared" si="9"/>
        <v>4.4943820224719104</v>
      </c>
      <c r="R42" s="24">
        <f t="shared" si="4"/>
        <v>6.1261261261261257</v>
      </c>
      <c r="S42" s="24">
        <f t="shared" si="9"/>
        <v>5.3639846743295019</v>
      </c>
      <c r="T42" s="106">
        <f t="shared" si="9"/>
        <v>6.666666666666667</v>
      </c>
      <c r="U42" s="24">
        <f t="shared" si="9"/>
        <v>7.4626865671641784</v>
      </c>
      <c r="V42" s="24">
        <f t="shared" si="9"/>
        <v>5.2631578947368416</v>
      </c>
      <c r="W42" s="24">
        <f t="shared" si="9"/>
        <v>8.7719298245614024</v>
      </c>
      <c r="X42" s="24">
        <f t="shared" si="5"/>
        <v>4.6153846153846159</v>
      </c>
      <c r="Y42" s="107">
        <f t="shared" si="9"/>
        <v>6</v>
      </c>
      <c r="Z42" s="108">
        <f t="shared" si="9"/>
        <v>8.3333333333333321</v>
      </c>
      <c r="AA42" s="25">
        <f t="shared" si="9"/>
        <v>9.0909090909090917</v>
      </c>
      <c r="AB42" s="25">
        <f t="shared" si="9"/>
        <v>7.6923076923076925</v>
      </c>
      <c r="AC42" s="25" t="e">
        <f t="shared" si="9"/>
        <v>#VALUE!</v>
      </c>
      <c r="AD42" s="25" t="e">
        <f t="shared" si="6"/>
        <v>#VALUE!</v>
      </c>
      <c r="AE42" s="25">
        <f t="shared" si="9"/>
        <v>0</v>
      </c>
    </row>
    <row r="43" spans="1:31" ht="15" customHeight="1" x14ac:dyDescent="0.2">
      <c r="A43" s="10" t="s">
        <v>15</v>
      </c>
      <c r="B43" s="106">
        <f t="shared" si="8"/>
        <v>8.1318681318681314</v>
      </c>
      <c r="C43" s="24">
        <f t="shared" ref="C43:AE43" si="10">C20/C$6*100</f>
        <v>7.306434023991276</v>
      </c>
      <c r="D43" s="24">
        <f t="shared" si="10"/>
        <v>7.4927953890489913</v>
      </c>
      <c r="E43" s="24">
        <f t="shared" si="10"/>
        <v>8.3491461100569264</v>
      </c>
      <c r="F43" s="24">
        <f t="shared" si="2"/>
        <v>7.714561234329798</v>
      </c>
      <c r="G43" s="24">
        <f t="shared" si="10"/>
        <v>8.3743842364532011</v>
      </c>
      <c r="H43" s="106">
        <f t="shared" si="10"/>
        <v>7.3459715639810419</v>
      </c>
      <c r="I43" s="24">
        <f t="shared" si="10"/>
        <v>6.7885117493472595</v>
      </c>
      <c r="J43" s="24">
        <f t="shared" si="10"/>
        <v>9.0697674418604652</v>
      </c>
      <c r="K43" s="24">
        <f t="shared" si="10"/>
        <v>9.7345132743362832</v>
      </c>
      <c r="L43" s="24">
        <f t="shared" si="3"/>
        <v>6.8459657701711487</v>
      </c>
      <c r="M43" s="24">
        <f t="shared" si="10"/>
        <v>7.1264367816091951</v>
      </c>
      <c r="N43" s="106">
        <f t="shared" si="10"/>
        <v>9.5127610208816709</v>
      </c>
      <c r="O43" s="24">
        <f t="shared" si="10"/>
        <v>8.5526315789473681</v>
      </c>
      <c r="P43" s="24">
        <f t="shared" si="10"/>
        <v>6.654343807763401</v>
      </c>
      <c r="Q43" s="24">
        <f t="shared" si="10"/>
        <v>7.4906367041198507</v>
      </c>
      <c r="R43" s="24">
        <f t="shared" si="4"/>
        <v>8.6486486486486491</v>
      </c>
      <c r="S43" s="24">
        <f t="shared" si="10"/>
        <v>9.7701149425287355</v>
      </c>
      <c r="T43" s="106">
        <f t="shared" si="10"/>
        <v>4.4444444444444446</v>
      </c>
      <c r="U43" s="24">
        <f t="shared" si="10"/>
        <v>2.9850746268656714</v>
      </c>
      <c r="V43" s="24">
        <f t="shared" si="10"/>
        <v>5.2631578947368416</v>
      </c>
      <c r="W43" s="24">
        <f t="shared" si="10"/>
        <v>5.2631578947368416</v>
      </c>
      <c r="X43" s="24">
        <f t="shared" si="5"/>
        <v>6.1538461538461542</v>
      </c>
      <c r="Y43" s="107">
        <f t="shared" si="10"/>
        <v>6</v>
      </c>
      <c r="Z43" s="108" t="e">
        <f t="shared" si="10"/>
        <v>#VALUE!</v>
      </c>
      <c r="AA43" s="25" t="e">
        <f t="shared" si="10"/>
        <v>#VALUE!</v>
      </c>
      <c r="AB43" s="25" t="e">
        <f t="shared" si="10"/>
        <v>#VALUE!</v>
      </c>
      <c r="AC43" s="25">
        <f t="shared" si="10"/>
        <v>9.0909090909090917</v>
      </c>
      <c r="AD43" s="25" t="e">
        <f t="shared" si="6"/>
        <v>#VALUE!</v>
      </c>
      <c r="AE43" s="25">
        <f t="shared" si="10"/>
        <v>0</v>
      </c>
    </row>
    <row r="44" spans="1:31" x14ac:dyDescent="0.2">
      <c r="A44" s="123"/>
      <c r="B44" s="123"/>
      <c r="C44" s="123"/>
      <c r="D44" s="123"/>
      <c r="E44" s="123"/>
      <c r="F44" s="123"/>
      <c r="G44" s="123"/>
    </row>
    <row r="45" spans="1:31" x14ac:dyDescent="0.2">
      <c r="A45" s="17"/>
      <c r="B45" s="17"/>
      <c r="C45" s="17"/>
      <c r="D45" s="17"/>
      <c r="E45" s="17"/>
      <c r="F45" s="17"/>
      <c r="G45" s="17"/>
    </row>
    <row r="46" spans="1:31" s="40" customFormat="1" ht="15" customHeight="1" x14ac:dyDescent="0.25">
      <c r="A46" s="39" t="s">
        <v>564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102"/>
      <c r="AD46" s="102"/>
      <c r="AE46" s="102"/>
    </row>
    <row r="47" spans="1:31" ht="7.5" customHeight="1" x14ac:dyDescent="0.2">
      <c r="A47" s="36"/>
      <c r="B47" s="36"/>
      <c r="C47" s="36"/>
      <c r="D47" s="36"/>
      <c r="E47" s="36"/>
      <c r="F47" s="36"/>
      <c r="G47" s="36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E48" s="3" t="s">
        <v>118</v>
      </c>
    </row>
    <row r="49" spans="1:31" ht="15" customHeight="1" x14ac:dyDescent="0.2">
      <c r="A49" s="217" t="s">
        <v>38</v>
      </c>
      <c r="B49" s="212" t="s">
        <v>25</v>
      </c>
      <c r="C49" s="213"/>
      <c r="D49" s="213"/>
      <c r="E49" s="213"/>
      <c r="F49" s="213"/>
      <c r="G49" s="216"/>
      <c r="H49" s="212" t="s">
        <v>41</v>
      </c>
      <c r="I49" s="213"/>
      <c r="J49" s="213"/>
      <c r="K49" s="213"/>
      <c r="L49" s="213"/>
      <c r="M49" s="216"/>
      <c r="N49" s="212" t="s">
        <v>57</v>
      </c>
      <c r="O49" s="213"/>
      <c r="P49" s="213"/>
      <c r="Q49" s="213"/>
      <c r="R49" s="213"/>
      <c r="S49" s="216"/>
      <c r="T49" s="212" t="s">
        <v>538</v>
      </c>
      <c r="U49" s="213"/>
      <c r="V49" s="213"/>
      <c r="W49" s="213"/>
      <c r="X49" s="213"/>
      <c r="Y49" s="216"/>
      <c r="Z49" s="213" t="s">
        <v>539</v>
      </c>
      <c r="AA49" s="213"/>
      <c r="AB49" s="213"/>
      <c r="AC49" s="213"/>
      <c r="AD49" s="213"/>
      <c r="AE49" s="213"/>
    </row>
    <row r="50" spans="1:31" ht="15" customHeight="1" thickBot="1" x14ac:dyDescent="0.25">
      <c r="A50" s="218"/>
      <c r="B50" s="96">
        <v>2017</v>
      </c>
      <c r="C50" s="187">
        <v>2018</v>
      </c>
      <c r="D50" s="187">
        <v>2019</v>
      </c>
      <c r="E50" s="187">
        <v>2020</v>
      </c>
      <c r="F50" s="187">
        <v>2021</v>
      </c>
      <c r="G50" s="187">
        <v>2022</v>
      </c>
      <c r="H50" s="96">
        <v>2017</v>
      </c>
      <c r="I50" s="187">
        <v>2018</v>
      </c>
      <c r="J50" s="187">
        <v>2019</v>
      </c>
      <c r="K50" s="187">
        <v>2020</v>
      </c>
      <c r="L50" s="187">
        <v>2021</v>
      </c>
      <c r="M50" s="187">
        <v>2022</v>
      </c>
      <c r="N50" s="96">
        <v>2017</v>
      </c>
      <c r="O50" s="187">
        <v>2018</v>
      </c>
      <c r="P50" s="187">
        <v>2019</v>
      </c>
      <c r="Q50" s="187">
        <v>2020</v>
      </c>
      <c r="R50" s="187">
        <v>2021</v>
      </c>
      <c r="S50" s="187">
        <v>2022</v>
      </c>
      <c r="T50" s="96">
        <v>2017</v>
      </c>
      <c r="U50" s="187">
        <v>2018</v>
      </c>
      <c r="V50" s="187">
        <v>2019</v>
      </c>
      <c r="W50" s="187">
        <v>2020</v>
      </c>
      <c r="X50" s="50">
        <v>2021</v>
      </c>
      <c r="Y50" s="97">
        <v>2022</v>
      </c>
      <c r="Z50" s="93">
        <v>2017</v>
      </c>
      <c r="AA50" s="187">
        <v>2018</v>
      </c>
      <c r="AB50" s="187">
        <v>2019</v>
      </c>
      <c r="AC50" s="50">
        <v>2020</v>
      </c>
      <c r="AD50" s="50">
        <v>2021</v>
      </c>
      <c r="AE50" s="50">
        <v>2022</v>
      </c>
    </row>
    <row r="51" spans="1:31" ht="15" customHeight="1" x14ac:dyDescent="0.2">
      <c r="A51" s="4" t="s">
        <v>1</v>
      </c>
      <c r="B51" s="103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3">
        <f t="shared" ref="H51:M51" si="11">H6/(H6+N6+T6+Z6)*100</f>
        <v>46.373626373626372</v>
      </c>
      <c r="I51" s="22">
        <f t="shared" si="11"/>
        <v>41.766630316248637</v>
      </c>
      <c r="J51" s="22">
        <f t="shared" si="11"/>
        <v>41.306436119116235</v>
      </c>
      <c r="K51" s="22">
        <f t="shared" si="11"/>
        <v>42.8842504743833</v>
      </c>
      <c r="L51" s="22">
        <f t="shared" si="11"/>
        <v>39.440694310511084</v>
      </c>
      <c r="M51" s="22">
        <f t="shared" si="11"/>
        <v>42.857142857142854</v>
      </c>
      <c r="N51" s="103">
        <f t="shared" ref="N51:S51" si="12">N6/(H6+N6+T6+Z6)*100</f>
        <v>47.362637362637358</v>
      </c>
      <c r="O51" s="22">
        <f t="shared" si="12"/>
        <v>49.727371864776444</v>
      </c>
      <c r="P51" s="22">
        <f t="shared" si="12"/>
        <v>51.969260326609032</v>
      </c>
      <c r="Q51" s="22">
        <f t="shared" si="12"/>
        <v>50.664136622390885</v>
      </c>
      <c r="R51" s="22">
        <f t="shared" si="12"/>
        <v>53.51976856316297</v>
      </c>
      <c r="S51" s="22">
        <f t="shared" si="12"/>
        <v>51.428571428571423</v>
      </c>
      <c r="T51" s="103">
        <f t="shared" ref="T51:Y51" si="13">T6/(H6+N6+T6+Z6)*100</f>
        <v>4.9450549450549453</v>
      </c>
      <c r="U51" s="22">
        <f t="shared" si="13"/>
        <v>7.306434023991276</v>
      </c>
      <c r="V51" s="22">
        <f t="shared" si="13"/>
        <v>5.4755043227665707</v>
      </c>
      <c r="W51" s="22">
        <f t="shared" si="13"/>
        <v>5.4079696394686909</v>
      </c>
      <c r="X51" s="22">
        <f t="shared" si="13"/>
        <v>6.2680810028929601</v>
      </c>
      <c r="Y51" s="104">
        <f t="shared" si="13"/>
        <v>4.9261083743842367</v>
      </c>
      <c r="Z51" s="105">
        <f t="shared" ref="Z51:AE51" si="14">Z6/(H6+N6+T6+Z6)*100</f>
        <v>1.3186813186813187</v>
      </c>
      <c r="AA51" s="23">
        <f t="shared" si="14"/>
        <v>1.1995637949836424</v>
      </c>
      <c r="AB51" s="23">
        <f t="shared" si="14"/>
        <v>1.2487992315081651</v>
      </c>
      <c r="AC51" s="23">
        <f t="shared" si="14"/>
        <v>1.0436432637571158</v>
      </c>
      <c r="AD51" s="23">
        <f t="shared" si="14"/>
        <v>0.77145612343297976</v>
      </c>
      <c r="AE51" s="23">
        <f t="shared" si="14"/>
        <v>0.78817733990147776</v>
      </c>
    </row>
    <row r="52" spans="1:31" ht="15" customHeight="1" x14ac:dyDescent="0.2">
      <c r="A52" s="7" t="s">
        <v>2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>H7/(H7+N7+T7+Z7)*100</f>
        <v>48.044692737430168</v>
      </c>
      <c r="I52" s="24">
        <f>I7/(I7+O7+U7+AA7)*100</f>
        <v>38.636363636363633</v>
      </c>
      <c r="J52" s="24">
        <f>J7/(J7+P7+V7+AB7)*100</f>
        <v>36.666666666666664</v>
      </c>
      <c r="K52" s="24">
        <f>K7/(K7+Q7+W7+AC7)*100</f>
        <v>36.866359447004612</v>
      </c>
      <c r="L52" s="24">
        <f>L7/(L7+R7+X7+AD7)*100</f>
        <v>38.114754098360656</v>
      </c>
      <c r="M52" s="24">
        <f t="shared" ref="M52:M65" si="15">M7/(M7+S7+Y7+AE7)*100</f>
        <v>46.320346320346324</v>
      </c>
      <c r="N52" s="106">
        <f>N7/(H7+N7+T7+Z7)*100</f>
        <v>46.368715083798882</v>
      </c>
      <c r="O52" s="24">
        <f>O7/(I7+O7+U7+AA7)*100</f>
        <v>51.136363636363633</v>
      </c>
      <c r="P52" s="24">
        <f>P7/(J7+P7+V7+AB7)*100</f>
        <v>56.19047619047619</v>
      </c>
      <c r="Q52" s="24">
        <f>Q7/(K7+Q7+W7+AC7)*100</f>
        <v>57.603686635944698</v>
      </c>
      <c r="R52" s="24">
        <f>R7/(L7+R7+X7+AD7)*100</f>
        <v>54.098360655737707</v>
      </c>
      <c r="S52" s="24">
        <f t="shared" ref="S52:S65" si="16">S7/(M7+S7+Y7+AE7)*100</f>
        <v>48.051948051948052</v>
      </c>
      <c r="T52" s="106">
        <f>T7/(H7+N7+T7+Z7)*100</f>
        <v>4.4692737430167595</v>
      </c>
      <c r="U52" s="24">
        <f>U7/(I7+O7+U7+AA7)*100</f>
        <v>9.0909090909090917</v>
      </c>
      <c r="V52" s="24">
        <f>V7/(J7+P7+V7+AB7)*100</f>
        <v>5.7142857142857144</v>
      </c>
      <c r="W52" s="24">
        <f>W7/(K7+Q7+W7+AC7)*100</f>
        <v>4.1474654377880187</v>
      </c>
      <c r="X52" s="24">
        <f>X7/(L7+R7+X7+AD7)*100</f>
        <v>6.9672131147540979</v>
      </c>
      <c r="Y52" s="107">
        <f t="shared" ref="Y52:Y65" si="17">Y7/(M7+S7+Y7+AE7)*100</f>
        <v>4.7619047619047619</v>
      </c>
      <c r="Z52" s="108">
        <f>Z7/(H7+N7+T7+Z7)*100</f>
        <v>1.1173184357541899</v>
      </c>
      <c r="AA52" s="25">
        <f>AA7/(I7+O7+U7+AA7)*100</f>
        <v>1.1363636363636365</v>
      </c>
      <c r="AB52" s="25">
        <f>AB7/(J7+P7+V7+AB7)*100</f>
        <v>1.4285714285714286</v>
      </c>
      <c r="AC52" s="25">
        <f>AC7/(K7+Q7+W7+AC7)*100</f>
        <v>1.3824884792626728</v>
      </c>
      <c r="AD52" s="25">
        <f>AD7/(L7+R7+X7+AD7)*100</f>
        <v>0.81967213114754101</v>
      </c>
      <c r="AE52" s="25">
        <f t="shared" ref="AE52:AE65" si="18">AE7/(M7+S7+Y7+AE7)*100</f>
        <v>0.86580086580086579</v>
      </c>
    </row>
    <row r="53" spans="1:31" ht="15" customHeight="1" x14ac:dyDescent="0.2">
      <c r="A53" s="10" t="s">
        <v>3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>H8/(H8+N8+T8+Z8)*100</f>
        <v>49.473684210526315</v>
      </c>
      <c r="I53" s="24">
        <f t="shared" ref="H53:K55" si="19">I8/(I8+O8+U8)*100</f>
        <v>46.153846153846153</v>
      </c>
      <c r="J53" s="24">
        <f t="shared" si="19"/>
        <v>40.594059405940598</v>
      </c>
      <c r="K53" s="24">
        <f t="shared" si="19"/>
        <v>43.80952380952381</v>
      </c>
      <c r="L53" s="24">
        <f t="shared" ref="L53:L59" si="20">L8/(L8+R8+X8+AD8)*100</f>
        <v>45.161290322580641</v>
      </c>
      <c r="M53" s="24">
        <f t="shared" si="15"/>
        <v>49.484536082474229</v>
      </c>
      <c r="N53" s="106">
        <f>N8/(H8+N8+T8+Z8)*100</f>
        <v>46.315789473684212</v>
      </c>
      <c r="O53" s="24">
        <f t="shared" ref="N53:Q55" si="21">O8/(I8+O8+U8)*100</f>
        <v>49.450549450549453</v>
      </c>
      <c r="P53" s="24">
        <f t="shared" si="21"/>
        <v>58.415841584158414</v>
      </c>
      <c r="Q53" s="24">
        <f t="shared" si="21"/>
        <v>50.476190476190474</v>
      </c>
      <c r="R53" s="24">
        <f t="shared" ref="R53:R59" si="22">R8/(L8+R8+X8+AD8)*100</f>
        <v>46.236559139784944</v>
      </c>
      <c r="S53" s="24">
        <f t="shared" si="16"/>
        <v>43.298969072164951</v>
      </c>
      <c r="T53" s="106">
        <f t="shared" ref="T53:W55" si="23">T8/(H8+N8+T8)*100</f>
        <v>2.1505376344086025</v>
      </c>
      <c r="U53" s="24">
        <f t="shared" si="23"/>
        <v>4.395604395604396</v>
      </c>
      <c r="V53" s="24">
        <f t="shared" si="23"/>
        <v>0.99009900990099009</v>
      </c>
      <c r="W53" s="24">
        <f t="shared" si="23"/>
        <v>5.7142857142857144</v>
      </c>
      <c r="X53" s="24">
        <f t="shared" ref="X53:X59" si="24">X8/(L8+R8+X8+AD8)*100</f>
        <v>7.5268817204301079</v>
      </c>
      <c r="Y53" s="107">
        <f t="shared" si="17"/>
        <v>6.1855670103092786</v>
      </c>
      <c r="Z53" s="108">
        <f>Z8/(H8+N8+T8)*100</f>
        <v>2.1505376344086025</v>
      </c>
      <c r="AA53" s="25">
        <f>AA8/(I8+O8+U8)*100</f>
        <v>1.098901098901099</v>
      </c>
      <c r="AB53" s="25">
        <f>AB8/(J8+P8+V8)*100</f>
        <v>1.9801980198019802</v>
      </c>
      <c r="AC53" s="25">
        <f>AC8/(K8+Q8+W8)*100</f>
        <v>0.95238095238095244</v>
      </c>
      <c r="AD53" s="25">
        <f t="shared" ref="AD53:AD65" si="25">AD8/(L8+R8+X8+AD8)*100</f>
        <v>1.0752688172043012</v>
      </c>
      <c r="AE53" s="25">
        <f t="shared" si="18"/>
        <v>1.0309278350515463</v>
      </c>
    </row>
    <row r="54" spans="1:31" ht="15" customHeight="1" x14ac:dyDescent="0.2">
      <c r="A54" s="10" t="s">
        <v>4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>H9/(H9+N9)*100</f>
        <v>48.837209302325576</v>
      </c>
      <c r="I54" s="24">
        <f t="shared" si="19"/>
        <v>54.347826086956516</v>
      </c>
      <c r="J54" s="24">
        <f t="shared" si="19"/>
        <v>46.938775510204081</v>
      </c>
      <c r="K54" s="24">
        <f t="shared" si="19"/>
        <v>43.478260869565219</v>
      </c>
      <c r="L54" s="24">
        <f>L9/(L9+R9+X9)*100</f>
        <v>45.652173913043477</v>
      </c>
      <c r="M54" s="24">
        <f t="shared" si="15"/>
        <v>41.860465116279073</v>
      </c>
      <c r="N54" s="106">
        <f>N9/(H9+N9)*100</f>
        <v>51.162790697674424</v>
      </c>
      <c r="O54" s="24">
        <f t="shared" si="21"/>
        <v>41.304347826086953</v>
      </c>
      <c r="P54" s="24">
        <f t="shared" si="21"/>
        <v>48.979591836734691</v>
      </c>
      <c r="Q54" s="24">
        <f t="shared" si="21"/>
        <v>52.173913043478258</v>
      </c>
      <c r="R54" s="24">
        <f>R9/(L9+R9+X9)*100</f>
        <v>50</v>
      </c>
      <c r="S54" s="24">
        <f t="shared" si="16"/>
        <v>55.813953488372093</v>
      </c>
      <c r="T54" s="106" t="e">
        <f t="shared" si="23"/>
        <v>#VALUE!</v>
      </c>
      <c r="U54" s="24">
        <f t="shared" si="23"/>
        <v>4.3478260869565215</v>
      </c>
      <c r="V54" s="24">
        <f t="shared" si="23"/>
        <v>4.0816326530612246</v>
      </c>
      <c r="W54" s="24">
        <f t="shared" si="23"/>
        <v>4.3478260869565215</v>
      </c>
      <c r="X54" s="24">
        <f>X9/(L9+R9+X9)*100</f>
        <v>4.3478260869565215</v>
      </c>
      <c r="Y54" s="107">
        <f t="shared" si="17"/>
        <v>2.3255813953488373</v>
      </c>
      <c r="Z54" s="108" t="e">
        <f t="shared" ref="Z54:AC59" si="26">Z9/(H9+N9+T9+Z9)*100</f>
        <v>#VALUE!</v>
      </c>
      <c r="AA54" s="25" t="e">
        <f t="shared" si="26"/>
        <v>#VALUE!</v>
      </c>
      <c r="AB54" s="25" t="e">
        <f t="shared" si="26"/>
        <v>#VALUE!</v>
      </c>
      <c r="AC54" s="25" t="e">
        <f t="shared" si="26"/>
        <v>#VALUE!</v>
      </c>
      <c r="AD54" s="25" t="e">
        <f t="shared" si="25"/>
        <v>#VALUE!</v>
      </c>
      <c r="AE54" s="25">
        <f t="shared" si="18"/>
        <v>0</v>
      </c>
    </row>
    <row r="55" spans="1:31" ht="15" customHeight="1" x14ac:dyDescent="0.2">
      <c r="A55" s="10" t="s">
        <v>5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 t="shared" si="19"/>
        <v>44.736842105263158</v>
      </c>
      <c r="I55" s="24">
        <f t="shared" si="19"/>
        <v>29.72972972972973</v>
      </c>
      <c r="J55" s="24">
        <f t="shared" si="19"/>
        <v>34.210526315789473</v>
      </c>
      <c r="K55" s="24">
        <f t="shared" si="19"/>
        <v>61.53846153846154</v>
      </c>
      <c r="L55" s="24">
        <f t="shared" si="20"/>
        <v>35.135135135135137</v>
      </c>
      <c r="M55" s="24">
        <f t="shared" si="15"/>
        <v>35.897435897435898</v>
      </c>
      <c r="N55" s="106">
        <f t="shared" si="21"/>
        <v>52.631578947368418</v>
      </c>
      <c r="O55" s="24">
        <f t="shared" si="21"/>
        <v>62.162162162162161</v>
      </c>
      <c r="P55" s="24">
        <f t="shared" si="21"/>
        <v>60.526315789473685</v>
      </c>
      <c r="Q55" s="24">
        <f t="shared" si="21"/>
        <v>33.333333333333329</v>
      </c>
      <c r="R55" s="24">
        <f t="shared" si="22"/>
        <v>59.45945945945946</v>
      </c>
      <c r="S55" s="24">
        <f t="shared" si="16"/>
        <v>61.53846153846154</v>
      </c>
      <c r="T55" s="106">
        <f t="shared" si="23"/>
        <v>2.6315789473684208</v>
      </c>
      <c r="U55" s="24">
        <f t="shared" si="23"/>
        <v>8.1081081081081088</v>
      </c>
      <c r="V55" s="24">
        <f t="shared" si="23"/>
        <v>5.2631578947368416</v>
      </c>
      <c r="W55" s="24">
        <f t="shared" si="23"/>
        <v>5.1282051282051277</v>
      </c>
      <c r="X55" s="24">
        <f t="shared" si="24"/>
        <v>2.7027027027027026</v>
      </c>
      <c r="Y55" s="107">
        <f t="shared" si="17"/>
        <v>0</v>
      </c>
      <c r="Z55" s="108">
        <f t="shared" si="26"/>
        <v>2.5641025641025639</v>
      </c>
      <c r="AA55" s="25">
        <f t="shared" si="26"/>
        <v>2.6315789473684208</v>
      </c>
      <c r="AB55" s="25">
        <f t="shared" si="26"/>
        <v>2.5641025641025639</v>
      </c>
      <c r="AC55" s="25">
        <f t="shared" si="26"/>
        <v>2.5</v>
      </c>
      <c r="AD55" s="25">
        <f t="shared" si="25"/>
        <v>2.7027027027027026</v>
      </c>
      <c r="AE55" s="25">
        <f t="shared" si="18"/>
        <v>2.5641025641025639</v>
      </c>
    </row>
    <row r="56" spans="1:31" ht="15" customHeight="1" x14ac:dyDescent="0.2">
      <c r="A56" s="10" t="s">
        <v>6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 t="e">
        <f>H11/(N11+T11)*100</f>
        <v>#VALUE!</v>
      </c>
      <c r="I56" s="24" t="e">
        <f>I11/(I11+O11+U11+AA11)*100</f>
        <v>#VALUE!</v>
      </c>
      <c r="J56" s="24" t="e">
        <f>J11/(J11+P11+V11+AB11)*100</f>
        <v>#VALUE!</v>
      </c>
      <c r="K56" s="24" t="e">
        <f>K11/(K11+Q11+W11+AC11)*100</f>
        <v>#VALUE!</v>
      </c>
      <c r="L56" s="24" t="e">
        <f t="shared" si="20"/>
        <v>#VALUE!</v>
      </c>
      <c r="M56" s="24">
        <f t="shared" si="15"/>
        <v>87.5</v>
      </c>
      <c r="N56" s="106" t="e">
        <f>N11/(N11+T11)*100</f>
        <v>#VALUE!</v>
      </c>
      <c r="O56" s="24" t="e">
        <f>O11/(O11+U11)*100</f>
        <v>#VALUE!</v>
      </c>
      <c r="P56" s="24" t="e">
        <f>P11/(P11+V11)*100</f>
        <v>#VALUE!</v>
      </c>
      <c r="Q56" s="24" t="e">
        <f>Q11/(Q11+W11)*100</f>
        <v>#VALUE!</v>
      </c>
      <c r="R56" s="24" t="e">
        <f t="shared" si="22"/>
        <v>#VALUE!</v>
      </c>
      <c r="S56" s="24">
        <f t="shared" si="16"/>
        <v>12.5</v>
      </c>
      <c r="T56" s="106" t="e">
        <f>T11/(N11+T11)*100</f>
        <v>#VALUE!</v>
      </c>
      <c r="U56" s="24" t="e">
        <f>U11/(O11+U11)*100</f>
        <v>#VALUE!</v>
      </c>
      <c r="V56" s="24" t="e">
        <f>V11/(P11+V11)*100</f>
        <v>#VALUE!</v>
      </c>
      <c r="W56" s="24" t="e">
        <f>W11/(W11)*100</f>
        <v>#VALUE!</v>
      </c>
      <c r="X56" s="24" t="e">
        <f t="shared" si="24"/>
        <v>#VALUE!</v>
      </c>
      <c r="Y56" s="107">
        <f t="shared" si="17"/>
        <v>0</v>
      </c>
      <c r="Z56" s="108" t="e">
        <f t="shared" si="26"/>
        <v>#VALUE!</v>
      </c>
      <c r="AA56" s="25" t="e">
        <f t="shared" si="26"/>
        <v>#VALUE!</v>
      </c>
      <c r="AB56" s="25" t="e">
        <f t="shared" si="26"/>
        <v>#VALUE!</v>
      </c>
      <c r="AC56" s="25" t="e">
        <f t="shared" si="26"/>
        <v>#VALUE!</v>
      </c>
      <c r="AD56" s="25" t="e">
        <f t="shared" si="25"/>
        <v>#VALUE!</v>
      </c>
      <c r="AE56" s="25">
        <f t="shared" si="18"/>
        <v>0</v>
      </c>
    </row>
    <row r="57" spans="1:31" ht="15" customHeight="1" x14ac:dyDescent="0.2">
      <c r="A57" s="10" t="s">
        <v>7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>H12/(H12+N12+T12)*100</f>
        <v>55.882352941176471</v>
      </c>
      <c r="I57" s="24">
        <f>I12/(I12+O12+U12)*100</f>
        <v>55.882352941176471</v>
      </c>
      <c r="J57" s="24">
        <f>J12/(J12+P12+V12)*100</f>
        <v>60</v>
      </c>
      <c r="K57" s="24">
        <f>K12/(K12+Q12)*100</f>
        <v>47.368421052631575</v>
      </c>
      <c r="L57" s="24">
        <f t="shared" si="20"/>
        <v>42.5</v>
      </c>
      <c r="M57" s="24">
        <f t="shared" si="15"/>
        <v>43.243243243243242</v>
      </c>
      <c r="N57" s="106">
        <f>N12/(H12+N12+T12)*100</f>
        <v>41.17647058823529</v>
      </c>
      <c r="O57" s="24">
        <f>O12/(I12+O12+U12)*100</f>
        <v>38.235294117647058</v>
      </c>
      <c r="P57" s="24">
        <f>P12/(J12+P12+V12)*100</f>
        <v>37.5</v>
      </c>
      <c r="Q57" s="24">
        <f>Q12/(K12+Q12)*100</f>
        <v>52.631578947368418</v>
      </c>
      <c r="R57" s="24">
        <f t="shared" si="22"/>
        <v>52.5</v>
      </c>
      <c r="S57" s="24">
        <f t="shared" si="16"/>
        <v>48.648648648648653</v>
      </c>
      <c r="T57" s="106">
        <f>T12/(H12+N12+T12)*100</f>
        <v>2.9411764705882351</v>
      </c>
      <c r="U57" s="24">
        <f>U12/(I12+O12+U12)*100</f>
        <v>5.8823529411764701</v>
      </c>
      <c r="V57" s="24">
        <f>V12/(J12+P12+V12)*100</f>
        <v>2.5</v>
      </c>
      <c r="W57" s="24">
        <f>W12/(K12+Q12)*100</f>
        <v>2.6315789473684208</v>
      </c>
      <c r="X57" s="24">
        <f t="shared" si="24"/>
        <v>2.5</v>
      </c>
      <c r="Y57" s="107">
        <f t="shared" si="17"/>
        <v>5.4054054054054053</v>
      </c>
      <c r="Z57" s="108">
        <f t="shared" si="26"/>
        <v>2.8571428571428572</v>
      </c>
      <c r="AA57" s="25">
        <f t="shared" si="26"/>
        <v>2.8571428571428572</v>
      </c>
      <c r="AB57" s="25">
        <f t="shared" si="26"/>
        <v>2.4390243902439024</v>
      </c>
      <c r="AC57" s="25">
        <f t="shared" si="26"/>
        <v>2.5</v>
      </c>
      <c r="AD57" s="25">
        <f t="shared" si="25"/>
        <v>2.5</v>
      </c>
      <c r="AE57" s="25">
        <f t="shared" si="18"/>
        <v>2.7027027027027026</v>
      </c>
    </row>
    <row r="58" spans="1:31" ht="15" customHeight="1" x14ac:dyDescent="0.2">
      <c r="A58" s="10" t="s">
        <v>8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>H13/(N13+T13)*100</f>
        <v>113.33333333333333</v>
      </c>
      <c r="I58" s="24">
        <f>I13/(I13+O13+U13)*100</f>
        <v>39.393939393939391</v>
      </c>
      <c r="J58" s="24">
        <f>J13/(J13+P13+V13)*100</f>
        <v>36.363636363636367</v>
      </c>
      <c r="K58" s="24">
        <f>K13/(K13+Q13+W13)*100</f>
        <v>35.294117647058826</v>
      </c>
      <c r="L58" s="24">
        <f t="shared" si="20"/>
        <v>47.058823529411761</v>
      </c>
      <c r="M58" s="24">
        <f t="shared" si="15"/>
        <v>51.282051282051277</v>
      </c>
      <c r="N58" s="106">
        <f>N13/(N13+T13)*100</f>
        <v>93.333333333333329</v>
      </c>
      <c r="O58" s="24">
        <f>O13/(I13+O13+U13)*100</f>
        <v>54.54545454545454</v>
      </c>
      <c r="P58" s="24">
        <f>P13/(J13+P13+V13)*100</f>
        <v>57.575757575757578</v>
      </c>
      <c r="Q58" s="24">
        <f>Q13/(K13+Q13+W13)*100</f>
        <v>61.764705882352942</v>
      </c>
      <c r="R58" s="24">
        <f t="shared" si="22"/>
        <v>41.17647058823529</v>
      </c>
      <c r="S58" s="24">
        <f t="shared" si="16"/>
        <v>38.461538461538467</v>
      </c>
      <c r="T58" s="106">
        <f>T13/(N13+T13)*100</f>
        <v>6.666666666666667</v>
      </c>
      <c r="U58" s="24">
        <f>U13/(I13+O13+U13)*100</f>
        <v>6.0606060606060606</v>
      </c>
      <c r="V58" s="24">
        <f>V13/(J13+P13+V13)*100</f>
        <v>6.0606060606060606</v>
      </c>
      <c r="W58" s="24">
        <f>W13/(K13+Q13+W13)*100</f>
        <v>2.9411764705882351</v>
      </c>
      <c r="X58" s="24">
        <f t="shared" si="24"/>
        <v>5.8823529411764701</v>
      </c>
      <c r="Y58" s="107">
        <f t="shared" si="17"/>
        <v>5.1282051282051277</v>
      </c>
      <c r="Z58" s="108">
        <f t="shared" si="26"/>
        <v>5.8823529411764701</v>
      </c>
      <c r="AA58" s="25">
        <f t="shared" si="26"/>
        <v>5.7142857142857144</v>
      </c>
      <c r="AB58" s="25">
        <f t="shared" si="26"/>
        <v>5.7142857142857144</v>
      </c>
      <c r="AC58" s="25">
        <f t="shared" si="26"/>
        <v>5.5555555555555554</v>
      </c>
      <c r="AD58" s="25">
        <f t="shared" si="25"/>
        <v>5.8823529411764701</v>
      </c>
      <c r="AE58" s="25">
        <f t="shared" si="18"/>
        <v>5.1282051282051277</v>
      </c>
    </row>
    <row r="59" spans="1:31" ht="15" customHeight="1" x14ac:dyDescent="0.2">
      <c r="A59" s="10" t="s">
        <v>9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>H14/(H14+N14+T14+Z14)*100</f>
        <v>50</v>
      </c>
      <c r="I59" s="24">
        <f>I14/(I14+O14+U14+AA14)*100</f>
        <v>48.888888888888886</v>
      </c>
      <c r="J59" s="24">
        <f>J14/(J14+P14+V14+AB14)*100</f>
        <v>52.941176470588239</v>
      </c>
      <c r="K59" s="24">
        <f>K14/(K14+Q14+W14+AC14)*100</f>
        <v>54</v>
      </c>
      <c r="L59" s="24">
        <f t="shared" si="20"/>
        <v>50</v>
      </c>
      <c r="M59" s="24">
        <f t="shared" si="15"/>
        <v>41.666666666666671</v>
      </c>
      <c r="N59" s="106">
        <f>N14/(H14+N14+T14+Z14)*100</f>
        <v>40.476190476190474</v>
      </c>
      <c r="O59" s="24">
        <f>O14/(I14+O14+U14+AA14)*100</f>
        <v>40</v>
      </c>
      <c r="P59" s="24">
        <f>P14/(J14+P14+V14+AB14)*100</f>
        <v>35.294117647058826</v>
      </c>
      <c r="Q59" s="24">
        <f>Q14/(K14+Q14+W14+AC14)*100</f>
        <v>40</v>
      </c>
      <c r="R59" s="24">
        <f t="shared" si="22"/>
        <v>42.857142857142854</v>
      </c>
      <c r="S59" s="24">
        <f t="shared" si="16"/>
        <v>55.555555555555557</v>
      </c>
      <c r="T59" s="106">
        <f>T14/(H14+N14+T14+Z14)*100</f>
        <v>7.1428571428571423</v>
      </c>
      <c r="U59" s="24">
        <f>U14/(I14+O14+U14+AA14)*100</f>
        <v>8.8888888888888893</v>
      </c>
      <c r="V59" s="24">
        <f>V14/(J14+P14+V14+AB14)*100</f>
        <v>9.8039215686274517</v>
      </c>
      <c r="W59" s="24">
        <f>W14/(K14+Q14+W14+AC14)*100</f>
        <v>4</v>
      </c>
      <c r="X59" s="24">
        <f t="shared" si="24"/>
        <v>4.7619047619047619</v>
      </c>
      <c r="Y59" s="107">
        <f t="shared" si="17"/>
        <v>0</v>
      </c>
      <c r="Z59" s="108">
        <f t="shared" si="26"/>
        <v>2.3809523809523809</v>
      </c>
      <c r="AA59" s="25">
        <f t="shared" si="26"/>
        <v>2.2222222222222223</v>
      </c>
      <c r="AB59" s="25">
        <f t="shared" si="26"/>
        <v>1.9607843137254901</v>
      </c>
      <c r="AC59" s="25">
        <f t="shared" si="26"/>
        <v>2</v>
      </c>
      <c r="AD59" s="25">
        <f t="shared" si="25"/>
        <v>2.3809523809523809</v>
      </c>
      <c r="AE59" s="25">
        <f t="shared" si="18"/>
        <v>2.7777777777777777</v>
      </c>
    </row>
    <row r="60" spans="1:31" ht="15" customHeight="1" x14ac:dyDescent="0.2">
      <c r="A60" s="10" t="s">
        <v>10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>H15/(H15+N15+T15)*100</f>
        <v>37.5</v>
      </c>
      <c r="I60" s="24">
        <f>I15/(I15+O15+U15)*100</f>
        <v>30.952380952380953</v>
      </c>
      <c r="J60" s="24">
        <f>J15/(J15+P15+V15)*100</f>
        <v>30</v>
      </c>
      <c r="K60" s="24">
        <f>K15/(K15+Q15+W15)*100</f>
        <v>42</v>
      </c>
      <c r="L60" s="24">
        <f>L15/(L15+R15+X15)*100</f>
        <v>47.058823529411761</v>
      </c>
      <c r="M60" s="24">
        <f t="shared" si="15"/>
        <v>52</v>
      </c>
      <c r="N60" s="106">
        <f>N15/(H15+N15+T15)*100</f>
        <v>45</v>
      </c>
      <c r="O60" s="24">
        <f>O15/(O15+U15)*100</f>
        <v>79.310344827586206</v>
      </c>
      <c r="P60" s="24">
        <f>P15/(P15+V15)*100</f>
        <v>80</v>
      </c>
      <c r="Q60" s="24">
        <f>Q15/(K15+Q15+W15)*100</f>
        <v>46</v>
      </c>
      <c r="R60" s="24">
        <f>R15/(L15+R15+X15)*100</f>
        <v>47.058823529411761</v>
      </c>
      <c r="S60" s="24">
        <f t="shared" si="16"/>
        <v>40</v>
      </c>
      <c r="T60" s="106">
        <f>T15/(H15+N15+T15)*100</f>
        <v>17.5</v>
      </c>
      <c r="U60" s="24">
        <f>U15/(O15+U15)*100</f>
        <v>20.689655172413794</v>
      </c>
      <c r="V60" s="24">
        <f>V15/(P15+V15)*100</f>
        <v>20</v>
      </c>
      <c r="W60" s="24">
        <f>W15/(K15+Q15+W15)*100</f>
        <v>12</v>
      </c>
      <c r="X60" s="24">
        <f>X15/(L15+R15+X15)*100</f>
        <v>5.8823529411764701</v>
      </c>
      <c r="Y60" s="107">
        <f t="shared" si="17"/>
        <v>8</v>
      </c>
      <c r="Z60" s="108" t="e">
        <f>Z15/(H15+N15+T15)*100</f>
        <v>#VALUE!</v>
      </c>
      <c r="AA60" s="25" t="e">
        <f t="shared" ref="AA60:AC65" si="27">AA15/(I15+O15+U15+AA15)*100</f>
        <v>#VALUE!</v>
      </c>
      <c r="AB60" s="25" t="e">
        <f t="shared" si="27"/>
        <v>#VALUE!</v>
      </c>
      <c r="AC60" s="25" t="e">
        <f t="shared" si="27"/>
        <v>#VALUE!</v>
      </c>
      <c r="AD60" s="25" t="e">
        <f t="shared" si="25"/>
        <v>#VALUE!</v>
      </c>
      <c r="AE60" s="25">
        <f t="shared" si="18"/>
        <v>0</v>
      </c>
    </row>
    <row r="61" spans="1:31" ht="15" customHeight="1" x14ac:dyDescent="0.2">
      <c r="A61" s="10" t="s">
        <v>11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>H16/(H16+N16+T16)*100</f>
        <v>50</v>
      </c>
      <c r="I61" s="24">
        <f>I16/(I16+O16)*100</f>
        <v>54.166666666666664</v>
      </c>
      <c r="J61" s="24">
        <f>J16/(J16+P16+V16)*100</f>
        <v>43.75</v>
      </c>
      <c r="K61" s="24">
        <f>K16/(K16+Q16+W16)*100</f>
        <v>42.222222222222221</v>
      </c>
      <c r="L61" s="24">
        <f>L16/(L16+R16+X16)*100</f>
        <v>39.534883720930232</v>
      </c>
      <c r="M61" s="24">
        <f t="shared" si="15"/>
        <v>42.857142857142854</v>
      </c>
      <c r="N61" s="106">
        <f>N16/(N16)*100</f>
        <v>100</v>
      </c>
      <c r="O61" s="24">
        <f>O16/(I16+O16)*100</f>
        <v>45.833333333333329</v>
      </c>
      <c r="P61" s="24">
        <f>P16/(J16+P16+V16)*100</f>
        <v>52.083333333333336</v>
      </c>
      <c r="Q61" s="24">
        <f>Q16/(K16+Q16+W16)*100</f>
        <v>53.333333333333336</v>
      </c>
      <c r="R61" s="24">
        <f t="shared" ref="R61:R65" si="28">R16/(L16+R16+X16)*100</f>
        <v>53.488372093023251</v>
      </c>
      <c r="S61" s="24">
        <f t="shared" si="16"/>
        <v>47.619047619047613</v>
      </c>
      <c r="T61" s="106">
        <f>T16/(H16+N16+T16)*100</f>
        <v>4</v>
      </c>
      <c r="U61" s="24">
        <f>U16/(I16+O16+U16)*100</f>
        <v>7.6923076923076925</v>
      </c>
      <c r="V61" s="24">
        <f>V16/(J16+P16+V16)*100</f>
        <v>4.1666666666666661</v>
      </c>
      <c r="W61" s="24">
        <f>W16/(K16+Q16+W16)*100</f>
        <v>4.4444444444444446</v>
      </c>
      <c r="X61" s="24">
        <f t="shared" ref="X61:X65" si="29">X16/(L16+R16+X16)*100</f>
        <v>6.9767441860465116</v>
      </c>
      <c r="Y61" s="107">
        <f t="shared" si="17"/>
        <v>9.5238095238095237</v>
      </c>
      <c r="Z61" s="108" t="e">
        <f>Z16/(H16+N16+T16+Z16)*100</f>
        <v>#VALUE!</v>
      </c>
      <c r="AA61" s="25" t="e">
        <f t="shared" si="27"/>
        <v>#VALUE!</v>
      </c>
      <c r="AB61" s="25" t="e">
        <f t="shared" si="27"/>
        <v>#VALUE!</v>
      </c>
      <c r="AC61" s="25" t="e">
        <f t="shared" si="27"/>
        <v>#VALUE!</v>
      </c>
      <c r="AD61" s="25" t="e">
        <f t="shared" si="25"/>
        <v>#VALUE!</v>
      </c>
      <c r="AE61" s="25">
        <f t="shared" si="18"/>
        <v>0</v>
      </c>
    </row>
    <row r="62" spans="1:31" ht="15" customHeight="1" x14ac:dyDescent="0.2">
      <c r="A62" s="10" t="s">
        <v>12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>H17/(H17+N17+T17+Z17)*100</f>
        <v>43.18181818181818</v>
      </c>
      <c r="I62" s="24">
        <f>I17/(I17+O17+U17+AA17)*100</f>
        <v>41.05263157894737</v>
      </c>
      <c r="J62" s="24">
        <f>J17/(J17+P17+V17+AB17)*100</f>
        <v>36.407766990291265</v>
      </c>
      <c r="K62" s="24">
        <f>K17/(K17+Q17+W17+AC17)*100</f>
        <v>41.891891891891895</v>
      </c>
      <c r="L62" s="24">
        <f>L17/(L17+R17+X17)*100</f>
        <v>35.238095238095241</v>
      </c>
      <c r="M62" s="24">
        <f t="shared" si="15"/>
        <v>35.467980295566505</v>
      </c>
      <c r="N62" s="106">
        <f>N17/(H17+N17+T17+Z17)*100</f>
        <v>49.43181818181818</v>
      </c>
      <c r="O62" s="24">
        <f>O17/(I17+O17+U17+AA17)*100</f>
        <v>52.631578947368418</v>
      </c>
      <c r="P62" s="24">
        <f>P17/(J17+P17+V17+AB17)*100</f>
        <v>58.252427184466015</v>
      </c>
      <c r="Q62" s="24">
        <f>Q17/(K17+Q17+W17+AC17)*100</f>
        <v>52.702702702702695</v>
      </c>
      <c r="R62" s="24">
        <f t="shared" si="28"/>
        <v>57.619047619047613</v>
      </c>
      <c r="S62" s="24">
        <f t="shared" si="16"/>
        <v>58.620689655172406</v>
      </c>
      <c r="T62" s="106">
        <f>T17/(H17+N17+T17+Z17)*100</f>
        <v>6.25</v>
      </c>
      <c r="U62" s="24">
        <f>U17/(I17+O17+U17+AA17)*100</f>
        <v>5.2631578947368416</v>
      </c>
      <c r="V62" s="24">
        <f>V17/(J17+P17+V17+AB17)*100</f>
        <v>4.8543689320388346</v>
      </c>
      <c r="W62" s="24">
        <f>W17/(K17+Q17+W17+AC17)*100</f>
        <v>4.954954954954955</v>
      </c>
      <c r="X62" s="24">
        <f t="shared" si="29"/>
        <v>7.1428571428571423</v>
      </c>
      <c r="Y62" s="107">
        <f t="shared" si="17"/>
        <v>5.9113300492610836</v>
      </c>
      <c r="Z62" s="108">
        <f>Z17/(H17+N17+T17+Z17)*100</f>
        <v>1.1363636363636365</v>
      </c>
      <c r="AA62" s="25">
        <f t="shared" si="27"/>
        <v>1.0526315789473684</v>
      </c>
      <c r="AB62" s="25">
        <f t="shared" si="27"/>
        <v>0.48543689320388345</v>
      </c>
      <c r="AC62" s="25">
        <f t="shared" si="27"/>
        <v>0.45045045045045046</v>
      </c>
      <c r="AD62" s="25" t="e">
        <f t="shared" si="25"/>
        <v>#VALUE!</v>
      </c>
      <c r="AE62" s="25">
        <f t="shared" si="18"/>
        <v>0</v>
      </c>
    </row>
    <row r="63" spans="1:31" ht="15" customHeight="1" x14ac:dyDescent="0.2">
      <c r="A63" s="10" t="s">
        <v>13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>H18/(H18+N18+T18)*100</f>
        <v>44.444444444444443</v>
      </c>
      <c r="I63" s="24">
        <f>I18/(I18+O18+U18)*100</f>
        <v>46.666666666666664</v>
      </c>
      <c r="J63" s="24">
        <f>J18/(J18+P18+V18+AB18)*100</f>
        <v>47.619047619047613</v>
      </c>
      <c r="K63" s="24">
        <f>K18/(K18+Q18+W18)*100</f>
        <v>38.596491228070171</v>
      </c>
      <c r="L63" s="24">
        <f t="shared" ref="L63:L65" si="30">L18/(L18+R18+X18)*100</f>
        <v>35.714285714285715</v>
      </c>
      <c r="M63" s="24">
        <f t="shared" si="15"/>
        <v>44.642857142857146</v>
      </c>
      <c r="N63" s="106">
        <f>N18/(H18+N18+T18)*100</f>
        <v>46.666666666666664</v>
      </c>
      <c r="O63" s="24">
        <f>O18/(I18+O18+U18)*100</f>
        <v>37.777777777777779</v>
      </c>
      <c r="P63" s="24">
        <f>P18/(J18+P18+V18+AB18)*100</f>
        <v>39.682539682539684</v>
      </c>
      <c r="Q63" s="24">
        <f>Q18/(K18+Q18+W18)*100</f>
        <v>49.122807017543856</v>
      </c>
      <c r="R63" s="24">
        <f t="shared" si="28"/>
        <v>55.357142857142861</v>
      </c>
      <c r="S63" s="24">
        <f t="shared" si="16"/>
        <v>51.785714285714292</v>
      </c>
      <c r="T63" s="106">
        <f>T18/(N18+T18)*100</f>
        <v>16</v>
      </c>
      <c r="U63" s="24">
        <f>U18/(I18+O18+U18)*100</f>
        <v>15.555555555555555</v>
      </c>
      <c r="V63" s="24">
        <f>V18/(J18+P18+V18+AB18)*100</f>
        <v>11.111111111111111</v>
      </c>
      <c r="W63" s="24">
        <f>W18/(K18+Q18+W18)*100</f>
        <v>12.280701754385964</v>
      </c>
      <c r="X63" s="24">
        <f t="shared" si="29"/>
        <v>8.9285714285714288</v>
      </c>
      <c r="Y63" s="107">
        <f t="shared" si="17"/>
        <v>3.5714285714285712</v>
      </c>
      <c r="Z63" s="108" t="e">
        <f>Z18/(N18+T18+Z18)*100</f>
        <v>#VALUE!</v>
      </c>
      <c r="AA63" s="25" t="e">
        <f t="shared" si="27"/>
        <v>#VALUE!</v>
      </c>
      <c r="AB63" s="25">
        <f t="shared" si="27"/>
        <v>1.5873015873015872</v>
      </c>
      <c r="AC63" s="25" t="e">
        <f t="shared" si="27"/>
        <v>#VALUE!</v>
      </c>
      <c r="AD63" s="25" t="e">
        <f t="shared" si="25"/>
        <v>#VALUE!</v>
      </c>
      <c r="AE63" s="25">
        <f t="shared" si="18"/>
        <v>0</v>
      </c>
    </row>
    <row r="64" spans="1:31" ht="15" customHeight="1" x14ac:dyDescent="0.2">
      <c r="A64" s="10" t="s">
        <v>14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ref="H64:J65" si="31">H19/(H19+N19+T19)*100</f>
        <v>45.283018867924532</v>
      </c>
      <c r="I64" s="24">
        <f t="shared" si="31"/>
        <v>34.042553191489361</v>
      </c>
      <c r="J64" s="24">
        <f t="shared" si="31"/>
        <v>46.551724137931032</v>
      </c>
      <c r="K64" s="24">
        <f>K19/(K19+Q19+W19)*100</f>
        <v>42</v>
      </c>
      <c r="L64" s="24">
        <f t="shared" si="30"/>
        <v>32.727272727272727</v>
      </c>
      <c r="M64" s="24">
        <f t="shared" si="15"/>
        <v>36.734693877551024</v>
      </c>
      <c r="N64" s="106">
        <f t="shared" ref="N64:P65" si="32">N19/(H19+N19+T19)*100</f>
        <v>49.056603773584904</v>
      </c>
      <c r="O64" s="24">
        <f t="shared" si="32"/>
        <v>55.319148936170215</v>
      </c>
      <c r="P64" s="24">
        <f t="shared" si="32"/>
        <v>48.275862068965516</v>
      </c>
      <c r="Q64" s="24">
        <f>Q19/(K19+Q19+W19)*100</f>
        <v>48</v>
      </c>
      <c r="R64" s="24">
        <f t="shared" si="28"/>
        <v>61.818181818181813</v>
      </c>
      <c r="S64" s="24">
        <f t="shared" si="16"/>
        <v>57.142857142857139</v>
      </c>
      <c r="T64" s="106">
        <f t="shared" ref="T64:V65" si="33">T19/(H19+N19+T19)*100</f>
        <v>5.6603773584905666</v>
      </c>
      <c r="U64" s="24">
        <f t="shared" si="33"/>
        <v>10.638297872340425</v>
      </c>
      <c r="V64" s="24">
        <f t="shared" si="33"/>
        <v>5.1724137931034484</v>
      </c>
      <c r="W64" s="24">
        <f>W19/(K19+Q19+W19)*100</f>
        <v>10</v>
      </c>
      <c r="X64" s="24">
        <f t="shared" si="29"/>
        <v>5.4545454545454541</v>
      </c>
      <c r="Y64" s="107">
        <f t="shared" si="17"/>
        <v>6.1224489795918364</v>
      </c>
      <c r="Z64" s="108">
        <f>Z19/(H19+N19+T19+Z19)*100</f>
        <v>1.8518518518518516</v>
      </c>
      <c r="AA64" s="25">
        <f t="shared" si="27"/>
        <v>2.083333333333333</v>
      </c>
      <c r="AB64" s="25">
        <f t="shared" si="27"/>
        <v>1.6949152542372881</v>
      </c>
      <c r="AC64" s="25" t="e">
        <f t="shared" si="27"/>
        <v>#VALUE!</v>
      </c>
      <c r="AD64" s="25" t="e">
        <f t="shared" si="25"/>
        <v>#VALUE!</v>
      </c>
      <c r="AE64" s="25">
        <f t="shared" si="18"/>
        <v>0</v>
      </c>
    </row>
    <row r="65" spans="1:31" ht="15" customHeight="1" x14ac:dyDescent="0.2">
      <c r="A65" s="10" t="s">
        <v>15</v>
      </c>
      <c r="B65" s="106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6">
        <f t="shared" si="31"/>
        <v>41.891891891891895</v>
      </c>
      <c r="I65" s="24">
        <f t="shared" si="31"/>
        <v>38.805970149253731</v>
      </c>
      <c r="J65" s="24">
        <f t="shared" si="31"/>
        <v>50</v>
      </c>
      <c r="K65" s="24">
        <f>K20/(K20+Q20+W20)*100</f>
        <v>50.574712643678168</v>
      </c>
      <c r="L65" s="24">
        <f t="shared" si="30"/>
        <v>35</v>
      </c>
      <c r="M65" s="24">
        <f t="shared" si="15"/>
        <v>36.470588235294116</v>
      </c>
      <c r="N65" s="106">
        <f t="shared" si="32"/>
        <v>55.405405405405403</v>
      </c>
      <c r="O65" s="24">
        <f t="shared" si="32"/>
        <v>58.208955223880601</v>
      </c>
      <c r="P65" s="24">
        <f t="shared" si="32"/>
        <v>46.153846153846153</v>
      </c>
      <c r="Q65" s="24">
        <f>Q20/(K20+Q20)*100</f>
        <v>47.619047619047613</v>
      </c>
      <c r="R65" s="24">
        <f t="shared" si="28"/>
        <v>60</v>
      </c>
      <c r="S65" s="24">
        <f t="shared" si="16"/>
        <v>60</v>
      </c>
      <c r="T65" s="106">
        <f t="shared" si="33"/>
        <v>2.7027027027027026</v>
      </c>
      <c r="U65" s="24">
        <f t="shared" si="33"/>
        <v>2.9850746268656714</v>
      </c>
      <c r="V65" s="24">
        <f t="shared" si="33"/>
        <v>3.8461538461538463</v>
      </c>
      <c r="W65" s="24">
        <f>W20/(K20+Q20+W20)*100</f>
        <v>3.4482758620689653</v>
      </c>
      <c r="X65" s="24">
        <f t="shared" si="29"/>
        <v>5</v>
      </c>
      <c r="Y65" s="107">
        <f t="shared" si="17"/>
        <v>3.5294117647058822</v>
      </c>
      <c r="Z65" s="108" t="e">
        <f>Z20/(H20+N20+T20+Z20)*100</f>
        <v>#VALUE!</v>
      </c>
      <c r="AA65" s="25" t="e">
        <f t="shared" si="27"/>
        <v>#VALUE!</v>
      </c>
      <c r="AB65" s="25" t="e">
        <f t="shared" si="27"/>
        <v>#VALUE!</v>
      </c>
      <c r="AC65" s="25">
        <f t="shared" si="27"/>
        <v>1.1363636363636365</v>
      </c>
      <c r="AD65" s="25" t="e">
        <f t="shared" si="25"/>
        <v>#VALUE!</v>
      </c>
      <c r="AE65" s="25">
        <f t="shared" si="18"/>
        <v>0</v>
      </c>
    </row>
    <row r="66" spans="1:31" x14ac:dyDescent="0.2">
      <c r="A66" s="123"/>
      <c r="B66" s="123"/>
      <c r="C66" s="123"/>
      <c r="D66" s="123"/>
      <c r="E66" s="123"/>
      <c r="F66" s="123"/>
      <c r="G66" s="123"/>
    </row>
  </sheetData>
  <mergeCells count="19">
    <mergeCell ref="Z4:AE4"/>
    <mergeCell ref="A4:A5"/>
    <mergeCell ref="B4:G4"/>
    <mergeCell ref="H4:M4"/>
    <mergeCell ref="N4:S4"/>
    <mergeCell ref="T4:Y4"/>
    <mergeCell ref="A22:AC22"/>
    <mergeCell ref="A27:A28"/>
    <mergeCell ref="A49:A50"/>
    <mergeCell ref="B27:G27"/>
    <mergeCell ref="H27:M27"/>
    <mergeCell ref="N27:S27"/>
    <mergeCell ref="T27:Y27"/>
    <mergeCell ref="Z27:AE27"/>
    <mergeCell ref="B49:G49"/>
    <mergeCell ref="H49:M49"/>
    <mergeCell ref="N49:S49"/>
    <mergeCell ref="T49:Y49"/>
    <mergeCell ref="Z49:AE49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3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125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125" customWidth="1"/>
    <col min="24" max="24" width="8" style="38" customWidth="1"/>
    <col min="25" max="25" width="15.7109375" style="38" customWidth="1"/>
    <col min="26" max="34" width="7.85546875" style="38" customWidth="1"/>
    <col min="35" max="35" width="7.85546875" style="125" customWidth="1"/>
    <col min="36" max="36" width="3.42578125" style="38" customWidth="1"/>
    <col min="37" max="37" width="15.7109375" style="38" customWidth="1"/>
    <col min="38" max="46" width="7.85546875" style="38" customWidth="1"/>
    <col min="47" max="47" width="7.85546875" style="125" customWidth="1"/>
    <col min="48" max="48" width="2.7109375" style="38" customWidth="1"/>
    <col min="49" max="49" width="15.7109375" style="38" customWidth="1"/>
    <col min="50" max="58" width="7.85546875" style="38" customWidth="1"/>
    <col min="59" max="59" width="7.85546875" style="125" customWidth="1"/>
    <col min="60" max="16384" width="9.140625" style="38"/>
  </cols>
  <sheetData>
    <row r="1" spans="1:59" s="40" customFormat="1" ht="30" customHeight="1" x14ac:dyDescent="0.25">
      <c r="A1" s="223" t="s">
        <v>756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61" t="s">
        <v>49</v>
      </c>
      <c r="M1" s="223" t="s">
        <v>609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565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K1" s="223" t="s">
        <v>566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W1" s="223" t="s">
        <v>567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</row>
    <row r="2" spans="1:59" ht="7.5" customHeight="1" x14ac:dyDescent="0.2"/>
    <row r="3" spans="1:59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</row>
    <row r="4" spans="1:59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59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59" ht="15" customHeight="1" x14ac:dyDescent="0.2">
      <c r="A6" s="11" t="s">
        <v>1</v>
      </c>
      <c r="B6" s="48">
        <v>1015</v>
      </c>
      <c r="C6" s="48">
        <v>599</v>
      </c>
      <c r="D6" s="48">
        <v>275</v>
      </c>
      <c r="E6" s="48">
        <v>141</v>
      </c>
      <c r="F6" s="48">
        <v>896</v>
      </c>
      <c r="G6" s="48">
        <v>119</v>
      </c>
      <c r="H6" s="48">
        <v>360</v>
      </c>
      <c r="I6" s="48">
        <v>118</v>
      </c>
      <c r="J6" s="48">
        <v>250</v>
      </c>
      <c r="K6" s="49">
        <v>287</v>
      </c>
      <c r="M6" s="11" t="s">
        <v>1</v>
      </c>
      <c r="N6" s="48">
        <v>1037</v>
      </c>
      <c r="O6" s="48">
        <v>592</v>
      </c>
      <c r="P6" s="48">
        <v>290</v>
      </c>
      <c r="Q6" s="48">
        <v>155</v>
      </c>
      <c r="R6" s="48">
        <v>909</v>
      </c>
      <c r="S6" s="48">
        <v>128</v>
      </c>
      <c r="T6" s="48">
        <v>389</v>
      </c>
      <c r="U6" s="48">
        <v>110</v>
      </c>
      <c r="V6" s="48">
        <v>244</v>
      </c>
      <c r="W6" s="49">
        <v>294</v>
      </c>
      <c r="Y6" s="11" t="s">
        <v>1</v>
      </c>
      <c r="Z6" s="48">
        <v>1054</v>
      </c>
      <c r="AA6" s="48">
        <v>579</v>
      </c>
      <c r="AB6" s="48">
        <v>302</v>
      </c>
      <c r="AC6" s="48">
        <v>173</v>
      </c>
      <c r="AD6" s="48">
        <v>919</v>
      </c>
      <c r="AE6" s="48">
        <v>135</v>
      </c>
      <c r="AF6" s="48">
        <v>420</v>
      </c>
      <c r="AG6" s="48">
        <v>115</v>
      </c>
      <c r="AH6" s="48">
        <v>242</v>
      </c>
      <c r="AI6" s="49">
        <v>277</v>
      </c>
      <c r="AK6" s="11" t="s">
        <v>1</v>
      </c>
      <c r="AL6" s="48">
        <v>1041</v>
      </c>
      <c r="AM6" s="48">
        <v>537</v>
      </c>
      <c r="AN6" s="48">
        <v>325</v>
      </c>
      <c r="AO6" s="48">
        <v>179</v>
      </c>
      <c r="AP6" s="48">
        <v>899</v>
      </c>
      <c r="AQ6" s="48">
        <v>142</v>
      </c>
      <c r="AR6" s="48">
        <v>446</v>
      </c>
      <c r="AS6" s="48">
        <v>89</v>
      </c>
      <c r="AT6" s="48">
        <v>233</v>
      </c>
      <c r="AU6" s="49">
        <v>273</v>
      </c>
      <c r="AW6" s="11" t="s">
        <v>1</v>
      </c>
      <c r="AX6" s="48">
        <v>917</v>
      </c>
      <c r="AY6" s="48">
        <v>459</v>
      </c>
      <c r="AZ6" s="48">
        <v>305</v>
      </c>
      <c r="BA6" s="48">
        <v>153</v>
      </c>
      <c r="BB6" s="48">
        <v>781</v>
      </c>
      <c r="BC6" s="48">
        <v>136</v>
      </c>
      <c r="BD6" s="48">
        <v>386</v>
      </c>
      <c r="BE6" s="48">
        <v>89</v>
      </c>
      <c r="BF6" s="48">
        <v>207</v>
      </c>
      <c r="BG6" s="49">
        <v>235</v>
      </c>
    </row>
    <row r="7" spans="1:59" ht="15" customHeight="1" x14ac:dyDescent="0.2">
      <c r="A7" s="7" t="s">
        <v>2</v>
      </c>
      <c r="B7" s="14">
        <v>231</v>
      </c>
      <c r="C7" s="14">
        <v>157</v>
      </c>
      <c r="D7" s="14">
        <v>50</v>
      </c>
      <c r="E7" s="14">
        <v>24</v>
      </c>
      <c r="F7" s="14">
        <v>201</v>
      </c>
      <c r="G7" s="14">
        <v>30</v>
      </c>
      <c r="H7" s="14">
        <v>35</v>
      </c>
      <c r="I7" s="14">
        <v>42</v>
      </c>
      <c r="J7" s="14">
        <v>87</v>
      </c>
      <c r="K7" s="16">
        <v>67</v>
      </c>
      <c r="M7" s="7" t="s">
        <v>2</v>
      </c>
      <c r="N7" s="14">
        <v>244</v>
      </c>
      <c r="O7" s="14">
        <v>160</v>
      </c>
      <c r="P7" s="14">
        <v>50</v>
      </c>
      <c r="Q7" s="14">
        <v>34</v>
      </c>
      <c r="R7" s="14">
        <v>206</v>
      </c>
      <c r="S7" s="14">
        <v>38</v>
      </c>
      <c r="T7" s="14">
        <v>38</v>
      </c>
      <c r="U7" s="14">
        <v>39</v>
      </c>
      <c r="V7" s="14">
        <v>90</v>
      </c>
      <c r="W7" s="16">
        <v>77</v>
      </c>
      <c r="Y7" s="7" t="s">
        <v>2</v>
      </c>
      <c r="Z7" s="14">
        <v>217</v>
      </c>
      <c r="AA7" s="14">
        <v>140</v>
      </c>
      <c r="AB7" s="14">
        <v>46</v>
      </c>
      <c r="AC7" s="14">
        <v>31</v>
      </c>
      <c r="AD7" s="14">
        <v>187</v>
      </c>
      <c r="AE7" s="14">
        <v>30</v>
      </c>
      <c r="AF7" s="14">
        <v>34</v>
      </c>
      <c r="AG7" s="14">
        <v>34</v>
      </c>
      <c r="AH7" s="14">
        <v>93</v>
      </c>
      <c r="AI7" s="16">
        <v>56</v>
      </c>
      <c r="AK7" s="7" t="s">
        <v>2</v>
      </c>
      <c r="AL7" s="14">
        <v>210</v>
      </c>
      <c r="AM7" s="14">
        <v>138</v>
      </c>
      <c r="AN7" s="14">
        <v>41</v>
      </c>
      <c r="AO7" s="14">
        <v>31</v>
      </c>
      <c r="AP7" s="14">
        <v>179</v>
      </c>
      <c r="AQ7" s="14">
        <v>31</v>
      </c>
      <c r="AR7" s="14">
        <v>40</v>
      </c>
      <c r="AS7" s="14">
        <v>30</v>
      </c>
      <c r="AT7" s="14">
        <v>84</v>
      </c>
      <c r="AU7" s="16">
        <v>56</v>
      </c>
      <c r="AW7" s="7" t="s">
        <v>2</v>
      </c>
      <c r="AX7" s="14">
        <v>176</v>
      </c>
      <c r="AY7" s="14">
        <v>108</v>
      </c>
      <c r="AZ7" s="14">
        <v>42</v>
      </c>
      <c r="BA7" s="14">
        <v>26</v>
      </c>
      <c r="BB7" s="14">
        <v>148</v>
      </c>
      <c r="BC7" s="14">
        <v>28</v>
      </c>
      <c r="BD7" s="14">
        <v>35</v>
      </c>
      <c r="BE7" s="14">
        <v>27</v>
      </c>
      <c r="BF7" s="14">
        <v>71</v>
      </c>
      <c r="BG7" s="16">
        <v>43</v>
      </c>
    </row>
    <row r="8" spans="1:59" ht="15" customHeight="1" x14ac:dyDescent="0.2">
      <c r="A8" s="10" t="s">
        <v>3</v>
      </c>
      <c r="B8" s="14">
        <v>97</v>
      </c>
      <c r="C8" s="14">
        <v>59</v>
      </c>
      <c r="D8" s="14">
        <v>26</v>
      </c>
      <c r="E8" s="14">
        <v>12</v>
      </c>
      <c r="F8" s="14">
        <v>86</v>
      </c>
      <c r="G8" s="14">
        <v>11</v>
      </c>
      <c r="H8" s="14">
        <v>41</v>
      </c>
      <c r="I8" s="14">
        <v>6</v>
      </c>
      <c r="J8" s="14">
        <v>19</v>
      </c>
      <c r="K8" s="16">
        <v>31</v>
      </c>
      <c r="M8" s="10" t="s">
        <v>3</v>
      </c>
      <c r="N8" s="14">
        <v>93</v>
      </c>
      <c r="O8" s="14">
        <v>58</v>
      </c>
      <c r="P8" s="14">
        <v>22</v>
      </c>
      <c r="Q8" s="14">
        <v>13</v>
      </c>
      <c r="R8" s="14">
        <v>85</v>
      </c>
      <c r="S8" s="14">
        <v>8</v>
      </c>
      <c r="T8" s="14">
        <v>42</v>
      </c>
      <c r="U8" s="14">
        <v>4</v>
      </c>
      <c r="V8" s="14">
        <v>16</v>
      </c>
      <c r="W8" s="16">
        <v>31</v>
      </c>
      <c r="Y8" s="10" t="s">
        <v>3</v>
      </c>
      <c r="Z8" s="14">
        <v>106</v>
      </c>
      <c r="AA8" s="14">
        <v>61</v>
      </c>
      <c r="AB8" s="14">
        <v>29</v>
      </c>
      <c r="AC8" s="14">
        <v>16</v>
      </c>
      <c r="AD8" s="14">
        <v>96</v>
      </c>
      <c r="AE8" s="14">
        <v>10</v>
      </c>
      <c r="AF8" s="14">
        <v>51</v>
      </c>
      <c r="AG8" s="14">
        <v>4</v>
      </c>
      <c r="AH8" s="14">
        <v>16</v>
      </c>
      <c r="AI8" s="16">
        <v>35</v>
      </c>
      <c r="AK8" s="10" t="s">
        <v>3</v>
      </c>
      <c r="AL8" s="14">
        <v>103</v>
      </c>
      <c r="AM8" s="14">
        <v>56</v>
      </c>
      <c r="AN8" s="14">
        <v>29</v>
      </c>
      <c r="AO8" s="14">
        <v>18</v>
      </c>
      <c r="AP8" s="14">
        <v>88</v>
      </c>
      <c r="AQ8" s="14">
        <v>15</v>
      </c>
      <c r="AR8" s="14">
        <v>53</v>
      </c>
      <c r="AS8" s="14">
        <v>1</v>
      </c>
      <c r="AT8" s="14">
        <v>17</v>
      </c>
      <c r="AU8" s="16">
        <v>32</v>
      </c>
      <c r="AW8" s="10" t="s">
        <v>3</v>
      </c>
      <c r="AX8" s="14">
        <v>92</v>
      </c>
      <c r="AY8" s="14">
        <v>46</v>
      </c>
      <c r="AZ8" s="14">
        <v>30</v>
      </c>
      <c r="BA8" s="14">
        <v>16</v>
      </c>
      <c r="BB8" s="14">
        <v>76</v>
      </c>
      <c r="BC8" s="14">
        <v>16</v>
      </c>
      <c r="BD8" s="14">
        <v>45</v>
      </c>
      <c r="BE8" s="14">
        <v>3</v>
      </c>
      <c r="BF8" s="14">
        <v>13</v>
      </c>
      <c r="BG8" s="16">
        <v>31</v>
      </c>
    </row>
    <row r="9" spans="1:59" ht="15" customHeight="1" x14ac:dyDescent="0.2">
      <c r="A9" s="10" t="s">
        <v>4</v>
      </c>
      <c r="B9" s="14">
        <v>43</v>
      </c>
      <c r="C9" s="14">
        <v>23</v>
      </c>
      <c r="D9" s="14">
        <v>10</v>
      </c>
      <c r="E9" s="14">
        <v>10</v>
      </c>
      <c r="F9" s="14">
        <v>36</v>
      </c>
      <c r="G9" s="14">
        <v>7</v>
      </c>
      <c r="H9" s="14">
        <v>22</v>
      </c>
      <c r="I9" s="14">
        <v>4</v>
      </c>
      <c r="J9" s="14">
        <v>4</v>
      </c>
      <c r="K9" s="16">
        <v>13</v>
      </c>
      <c r="M9" s="10" t="s">
        <v>4</v>
      </c>
      <c r="N9" s="14">
        <v>46</v>
      </c>
      <c r="O9" s="14">
        <v>21</v>
      </c>
      <c r="P9" s="14">
        <v>15</v>
      </c>
      <c r="Q9" s="14">
        <v>10</v>
      </c>
      <c r="R9" s="14">
        <v>38</v>
      </c>
      <c r="S9" s="14">
        <v>8</v>
      </c>
      <c r="T9" s="14">
        <v>21</v>
      </c>
      <c r="U9" s="14">
        <v>4</v>
      </c>
      <c r="V9" s="14">
        <v>3</v>
      </c>
      <c r="W9" s="16">
        <v>18</v>
      </c>
      <c r="Y9" s="10" t="s">
        <v>4</v>
      </c>
      <c r="Z9" s="14">
        <v>46</v>
      </c>
      <c r="AA9" s="14">
        <v>20</v>
      </c>
      <c r="AB9" s="14">
        <v>13</v>
      </c>
      <c r="AC9" s="14">
        <v>13</v>
      </c>
      <c r="AD9" s="14">
        <v>36</v>
      </c>
      <c r="AE9" s="14">
        <v>10</v>
      </c>
      <c r="AF9" s="14">
        <v>21</v>
      </c>
      <c r="AG9" s="14">
        <v>4</v>
      </c>
      <c r="AH9" s="14">
        <v>4</v>
      </c>
      <c r="AI9" s="16">
        <v>17</v>
      </c>
      <c r="AK9" s="10" t="s">
        <v>4</v>
      </c>
      <c r="AL9" s="14">
        <v>49</v>
      </c>
      <c r="AM9" s="14">
        <v>20</v>
      </c>
      <c r="AN9" s="14">
        <v>16</v>
      </c>
      <c r="AO9" s="14">
        <v>13</v>
      </c>
      <c r="AP9" s="14">
        <v>41</v>
      </c>
      <c r="AQ9" s="14">
        <v>8</v>
      </c>
      <c r="AR9" s="14">
        <v>26</v>
      </c>
      <c r="AS9" s="14">
        <v>3</v>
      </c>
      <c r="AT9" s="14">
        <v>5</v>
      </c>
      <c r="AU9" s="16">
        <v>15</v>
      </c>
      <c r="AW9" s="10" t="s">
        <v>4</v>
      </c>
      <c r="AX9" s="14">
        <v>46</v>
      </c>
      <c r="AY9" s="14">
        <v>21</v>
      </c>
      <c r="AZ9" s="14">
        <v>16</v>
      </c>
      <c r="BA9" s="14">
        <v>9</v>
      </c>
      <c r="BB9" s="14">
        <v>37</v>
      </c>
      <c r="BC9" s="14">
        <v>9</v>
      </c>
      <c r="BD9" s="14">
        <v>26</v>
      </c>
      <c r="BE9" s="14">
        <v>3</v>
      </c>
      <c r="BF9" s="14">
        <v>5</v>
      </c>
      <c r="BG9" s="16">
        <v>12</v>
      </c>
    </row>
    <row r="10" spans="1:59" ht="15" customHeight="1" x14ac:dyDescent="0.2">
      <c r="A10" s="10" t="s">
        <v>5</v>
      </c>
      <c r="B10" s="14">
        <v>39</v>
      </c>
      <c r="C10" s="14">
        <v>21</v>
      </c>
      <c r="D10" s="14">
        <v>11</v>
      </c>
      <c r="E10" s="14">
        <v>7</v>
      </c>
      <c r="F10" s="14">
        <v>31</v>
      </c>
      <c r="G10" s="14">
        <v>8</v>
      </c>
      <c r="H10" s="14">
        <v>17</v>
      </c>
      <c r="I10" s="14">
        <v>5</v>
      </c>
      <c r="J10" s="14">
        <v>12</v>
      </c>
      <c r="K10" s="16">
        <v>5</v>
      </c>
      <c r="M10" s="10" t="s">
        <v>5</v>
      </c>
      <c r="N10" s="14">
        <v>37</v>
      </c>
      <c r="O10" s="14">
        <v>18</v>
      </c>
      <c r="P10" s="14">
        <v>14</v>
      </c>
      <c r="Q10" s="14">
        <v>5</v>
      </c>
      <c r="R10" s="14">
        <v>29</v>
      </c>
      <c r="S10" s="14">
        <v>8</v>
      </c>
      <c r="T10" s="14">
        <v>17</v>
      </c>
      <c r="U10" s="14">
        <v>4</v>
      </c>
      <c r="V10" s="14">
        <v>12</v>
      </c>
      <c r="W10" s="16">
        <v>4</v>
      </c>
      <c r="Y10" s="10" t="s">
        <v>5</v>
      </c>
      <c r="Z10" s="14">
        <v>40</v>
      </c>
      <c r="AA10" s="14">
        <v>21</v>
      </c>
      <c r="AB10" s="14">
        <v>14</v>
      </c>
      <c r="AC10" s="14">
        <v>5</v>
      </c>
      <c r="AD10" s="14">
        <v>32</v>
      </c>
      <c r="AE10" s="14">
        <v>8</v>
      </c>
      <c r="AF10" s="14">
        <v>20</v>
      </c>
      <c r="AG10" s="14">
        <v>3</v>
      </c>
      <c r="AH10" s="14">
        <v>11</v>
      </c>
      <c r="AI10" s="16">
        <v>6</v>
      </c>
      <c r="AK10" s="10" t="s">
        <v>5</v>
      </c>
      <c r="AL10" s="14">
        <v>39</v>
      </c>
      <c r="AM10" s="14">
        <v>14</v>
      </c>
      <c r="AN10" s="14">
        <v>17</v>
      </c>
      <c r="AO10" s="14">
        <v>8</v>
      </c>
      <c r="AP10" s="14">
        <v>29</v>
      </c>
      <c r="AQ10" s="14">
        <v>10</v>
      </c>
      <c r="AR10" s="14">
        <v>25</v>
      </c>
      <c r="AS10" s="14">
        <v>6</v>
      </c>
      <c r="AT10" s="14">
        <v>5</v>
      </c>
      <c r="AU10" s="16">
        <v>3</v>
      </c>
      <c r="AW10" s="10" t="s">
        <v>5</v>
      </c>
      <c r="AX10" s="14">
        <v>38</v>
      </c>
      <c r="AY10" s="14">
        <v>14</v>
      </c>
      <c r="AZ10" s="14">
        <v>16</v>
      </c>
      <c r="BA10" s="14">
        <v>8</v>
      </c>
      <c r="BB10" s="14">
        <v>27</v>
      </c>
      <c r="BC10" s="14">
        <v>11</v>
      </c>
      <c r="BD10" s="14">
        <v>21</v>
      </c>
      <c r="BE10" s="14">
        <v>8</v>
      </c>
      <c r="BF10" s="14">
        <v>5</v>
      </c>
      <c r="BG10" s="16">
        <v>4</v>
      </c>
    </row>
    <row r="11" spans="1:59" ht="15" customHeight="1" x14ac:dyDescent="0.2">
      <c r="A11" s="10" t="s">
        <v>6</v>
      </c>
      <c r="B11" s="14">
        <v>8</v>
      </c>
      <c r="C11" s="14">
        <v>4</v>
      </c>
      <c r="D11" s="14">
        <v>3</v>
      </c>
      <c r="E11" s="14">
        <v>1</v>
      </c>
      <c r="F11" s="14">
        <v>6</v>
      </c>
      <c r="G11" s="14">
        <v>2</v>
      </c>
      <c r="H11" s="14">
        <v>3</v>
      </c>
      <c r="I11" s="14" t="s">
        <v>64</v>
      </c>
      <c r="J11" s="14" t="s">
        <v>64</v>
      </c>
      <c r="K11" s="16">
        <v>5</v>
      </c>
      <c r="M11" s="10" t="s">
        <v>6</v>
      </c>
      <c r="N11" s="14">
        <v>6</v>
      </c>
      <c r="O11" s="14">
        <v>2</v>
      </c>
      <c r="P11" s="14">
        <v>3</v>
      </c>
      <c r="Q11" s="14">
        <v>1</v>
      </c>
      <c r="R11" s="14">
        <v>4</v>
      </c>
      <c r="S11" s="14">
        <v>2</v>
      </c>
      <c r="T11" s="14">
        <v>3</v>
      </c>
      <c r="U11" s="14" t="s">
        <v>64</v>
      </c>
      <c r="V11" s="14" t="s">
        <v>64</v>
      </c>
      <c r="W11" s="16">
        <v>3</v>
      </c>
      <c r="Y11" s="10" t="s">
        <v>6</v>
      </c>
      <c r="Z11" s="14">
        <v>7</v>
      </c>
      <c r="AA11" s="14">
        <v>2</v>
      </c>
      <c r="AB11" s="14">
        <v>4</v>
      </c>
      <c r="AC11" s="14">
        <v>1</v>
      </c>
      <c r="AD11" s="14">
        <v>4</v>
      </c>
      <c r="AE11" s="14">
        <v>3</v>
      </c>
      <c r="AF11" s="14">
        <v>5</v>
      </c>
      <c r="AG11" s="14" t="s">
        <v>64</v>
      </c>
      <c r="AH11" s="14" t="s">
        <v>64</v>
      </c>
      <c r="AI11" s="16">
        <v>2</v>
      </c>
      <c r="AK11" s="10" t="s">
        <v>6</v>
      </c>
      <c r="AL11" s="14">
        <v>9</v>
      </c>
      <c r="AM11" s="14">
        <v>4</v>
      </c>
      <c r="AN11" s="14">
        <v>5</v>
      </c>
      <c r="AO11" s="14" t="s">
        <v>64</v>
      </c>
      <c r="AP11" s="14">
        <v>7</v>
      </c>
      <c r="AQ11" s="14">
        <v>2</v>
      </c>
      <c r="AR11" s="14">
        <v>3</v>
      </c>
      <c r="AS11" s="14" t="s">
        <v>64</v>
      </c>
      <c r="AT11" s="14">
        <v>1</v>
      </c>
      <c r="AU11" s="16">
        <v>5</v>
      </c>
      <c r="AW11" s="10" t="s">
        <v>6</v>
      </c>
      <c r="AX11" s="14">
        <v>6</v>
      </c>
      <c r="AY11" s="14">
        <v>5</v>
      </c>
      <c r="AZ11" s="14">
        <v>1</v>
      </c>
      <c r="BA11" s="14" t="s">
        <v>64</v>
      </c>
      <c r="BB11" s="14">
        <v>6</v>
      </c>
      <c r="BC11" s="14" t="s">
        <v>64</v>
      </c>
      <c r="BD11" s="14">
        <v>1</v>
      </c>
      <c r="BE11" s="14" t="s">
        <v>64</v>
      </c>
      <c r="BF11" s="14">
        <v>1</v>
      </c>
      <c r="BG11" s="16">
        <v>4</v>
      </c>
    </row>
    <row r="12" spans="1:59" ht="15" customHeight="1" x14ac:dyDescent="0.2">
      <c r="A12" s="10" t="s">
        <v>7</v>
      </c>
      <c r="B12" s="14">
        <v>37</v>
      </c>
      <c r="C12" s="14">
        <v>20</v>
      </c>
      <c r="D12" s="14">
        <v>11</v>
      </c>
      <c r="E12" s="14">
        <v>6</v>
      </c>
      <c r="F12" s="14">
        <v>32</v>
      </c>
      <c r="G12" s="14">
        <v>5</v>
      </c>
      <c r="H12" s="14">
        <v>16</v>
      </c>
      <c r="I12" s="14" t="s">
        <v>64</v>
      </c>
      <c r="J12" s="14">
        <v>6</v>
      </c>
      <c r="K12" s="16">
        <v>15</v>
      </c>
      <c r="M12" s="10" t="s">
        <v>7</v>
      </c>
      <c r="N12" s="14">
        <v>40</v>
      </c>
      <c r="O12" s="14">
        <v>19</v>
      </c>
      <c r="P12" s="14">
        <v>14</v>
      </c>
      <c r="Q12" s="14">
        <v>7</v>
      </c>
      <c r="R12" s="14">
        <v>34</v>
      </c>
      <c r="S12" s="14">
        <v>6</v>
      </c>
      <c r="T12" s="14">
        <v>17</v>
      </c>
      <c r="U12" s="14">
        <v>1</v>
      </c>
      <c r="V12" s="14">
        <v>5</v>
      </c>
      <c r="W12" s="16">
        <v>17</v>
      </c>
      <c r="Y12" s="10" t="s">
        <v>7</v>
      </c>
      <c r="Z12" s="14">
        <v>40</v>
      </c>
      <c r="AA12" s="14">
        <v>18</v>
      </c>
      <c r="AB12" s="14">
        <v>14</v>
      </c>
      <c r="AC12" s="14">
        <v>8</v>
      </c>
      <c r="AD12" s="14">
        <v>32</v>
      </c>
      <c r="AE12" s="14">
        <v>8</v>
      </c>
      <c r="AF12" s="14">
        <v>18</v>
      </c>
      <c r="AG12" s="14">
        <v>1</v>
      </c>
      <c r="AH12" s="14">
        <v>3</v>
      </c>
      <c r="AI12" s="16">
        <v>18</v>
      </c>
      <c r="AK12" s="10" t="s">
        <v>7</v>
      </c>
      <c r="AL12" s="14">
        <v>41</v>
      </c>
      <c r="AM12" s="14">
        <v>18</v>
      </c>
      <c r="AN12" s="14">
        <v>15</v>
      </c>
      <c r="AO12" s="14">
        <v>8</v>
      </c>
      <c r="AP12" s="14">
        <v>33</v>
      </c>
      <c r="AQ12" s="14">
        <v>8</v>
      </c>
      <c r="AR12" s="14">
        <v>19</v>
      </c>
      <c r="AS12" s="14">
        <v>1</v>
      </c>
      <c r="AT12" s="14">
        <v>4</v>
      </c>
      <c r="AU12" s="16">
        <v>17</v>
      </c>
      <c r="AW12" s="10" t="s">
        <v>7</v>
      </c>
      <c r="AX12" s="14">
        <v>35</v>
      </c>
      <c r="AY12" s="14">
        <v>14</v>
      </c>
      <c r="AZ12" s="14">
        <v>14</v>
      </c>
      <c r="BA12" s="14">
        <v>7</v>
      </c>
      <c r="BB12" s="14">
        <v>28</v>
      </c>
      <c r="BC12" s="14">
        <v>7</v>
      </c>
      <c r="BD12" s="14">
        <v>21</v>
      </c>
      <c r="BE12" s="14" t="s">
        <v>64</v>
      </c>
      <c r="BF12" s="14">
        <v>4</v>
      </c>
      <c r="BG12" s="16">
        <v>10</v>
      </c>
    </row>
    <row r="13" spans="1:59" ht="15" customHeight="1" x14ac:dyDescent="0.2">
      <c r="A13" s="10" t="s">
        <v>8</v>
      </c>
      <c r="B13" s="14">
        <v>39</v>
      </c>
      <c r="C13" s="14">
        <v>29</v>
      </c>
      <c r="D13" s="14">
        <v>7</v>
      </c>
      <c r="E13" s="14">
        <v>3</v>
      </c>
      <c r="F13" s="14">
        <v>36</v>
      </c>
      <c r="G13" s="14">
        <v>3</v>
      </c>
      <c r="H13" s="14">
        <v>23</v>
      </c>
      <c r="I13" s="14">
        <v>2</v>
      </c>
      <c r="J13" s="14">
        <v>11</v>
      </c>
      <c r="K13" s="16">
        <v>3</v>
      </c>
      <c r="M13" s="10" t="s">
        <v>8</v>
      </c>
      <c r="N13" s="14">
        <v>34</v>
      </c>
      <c r="O13" s="14">
        <v>23</v>
      </c>
      <c r="P13" s="14">
        <v>8</v>
      </c>
      <c r="Q13" s="14">
        <v>3</v>
      </c>
      <c r="R13" s="14">
        <v>30</v>
      </c>
      <c r="S13" s="14">
        <v>4</v>
      </c>
      <c r="T13" s="14">
        <v>20</v>
      </c>
      <c r="U13" s="14">
        <v>2</v>
      </c>
      <c r="V13" s="14">
        <v>9</v>
      </c>
      <c r="W13" s="16">
        <v>3</v>
      </c>
      <c r="Y13" s="10" t="s">
        <v>8</v>
      </c>
      <c r="Z13" s="14">
        <v>36</v>
      </c>
      <c r="AA13" s="14">
        <v>21</v>
      </c>
      <c r="AB13" s="14">
        <v>11</v>
      </c>
      <c r="AC13" s="14">
        <v>4</v>
      </c>
      <c r="AD13" s="14">
        <v>30</v>
      </c>
      <c r="AE13" s="14">
        <v>6</v>
      </c>
      <c r="AF13" s="14">
        <v>23</v>
      </c>
      <c r="AG13" s="14">
        <v>1</v>
      </c>
      <c r="AH13" s="14">
        <v>8</v>
      </c>
      <c r="AI13" s="16">
        <v>4</v>
      </c>
      <c r="AK13" s="10" t="s">
        <v>8</v>
      </c>
      <c r="AL13" s="14">
        <v>35</v>
      </c>
      <c r="AM13" s="14">
        <v>18</v>
      </c>
      <c r="AN13" s="14">
        <v>14</v>
      </c>
      <c r="AO13" s="14">
        <v>3</v>
      </c>
      <c r="AP13" s="14">
        <v>30</v>
      </c>
      <c r="AQ13" s="14">
        <v>5</v>
      </c>
      <c r="AR13" s="14">
        <v>24</v>
      </c>
      <c r="AS13" s="14" t="s">
        <v>64</v>
      </c>
      <c r="AT13" s="14">
        <v>6</v>
      </c>
      <c r="AU13" s="16">
        <v>5</v>
      </c>
      <c r="AW13" s="10" t="s">
        <v>8</v>
      </c>
      <c r="AX13" s="14">
        <v>35</v>
      </c>
      <c r="AY13" s="14">
        <v>20</v>
      </c>
      <c r="AZ13" s="14">
        <v>13</v>
      </c>
      <c r="BA13" s="14">
        <v>2</v>
      </c>
      <c r="BB13" s="14">
        <v>31</v>
      </c>
      <c r="BC13" s="14">
        <v>4</v>
      </c>
      <c r="BD13" s="14">
        <v>22</v>
      </c>
      <c r="BE13" s="14">
        <v>1</v>
      </c>
      <c r="BF13" s="14">
        <v>7</v>
      </c>
      <c r="BG13" s="16">
        <v>5</v>
      </c>
    </row>
    <row r="14" spans="1:59" ht="15" customHeight="1" x14ac:dyDescent="0.2">
      <c r="A14" s="10" t="s">
        <v>9</v>
      </c>
      <c r="B14" s="14">
        <v>36</v>
      </c>
      <c r="C14" s="14">
        <v>15</v>
      </c>
      <c r="D14" s="14">
        <v>15</v>
      </c>
      <c r="E14" s="14">
        <v>6</v>
      </c>
      <c r="F14" s="14">
        <v>31</v>
      </c>
      <c r="G14" s="14">
        <v>5</v>
      </c>
      <c r="H14" s="14">
        <v>23</v>
      </c>
      <c r="I14" s="14">
        <v>1</v>
      </c>
      <c r="J14" s="14">
        <v>6</v>
      </c>
      <c r="K14" s="16">
        <v>6</v>
      </c>
      <c r="M14" s="10" t="s">
        <v>9</v>
      </c>
      <c r="N14" s="14">
        <v>42</v>
      </c>
      <c r="O14" s="14">
        <v>20</v>
      </c>
      <c r="P14" s="14">
        <v>14</v>
      </c>
      <c r="Q14" s="14">
        <v>8</v>
      </c>
      <c r="R14" s="14">
        <v>38</v>
      </c>
      <c r="S14" s="14">
        <v>4</v>
      </c>
      <c r="T14" s="14">
        <v>28</v>
      </c>
      <c r="U14" s="14">
        <v>1</v>
      </c>
      <c r="V14" s="14">
        <v>6</v>
      </c>
      <c r="W14" s="16">
        <v>7</v>
      </c>
      <c r="Y14" s="10" t="s">
        <v>9</v>
      </c>
      <c r="Z14" s="14">
        <v>50</v>
      </c>
      <c r="AA14" s="14">
        <v>24</v>
      </c>
      <c r="AB14" s="14">
        <v>14</v>
      </c>
      <c r="AC14" s="14">
        <v>12</v>
      </c>
      <c r="AD14" s="14">
        <v>44</v>
      </c>
      <c r="AE14" s="14">
        <v>6</v>
      </c>
      <c r="AF14" s="14">
        <v>32</v>
      </c>
      <c r="AG14" s="14">
        <v>4</v>
      </c>
      <c r="AH14" s="14">
        <v>6</v>
      </c>
      <c r="AI14" s="16">
        <v>8</v>
      </c>
      <c r="AK14" s="10" t="s">
        <v>9</v>
      </c>
      <c r="AL14" s="14">
        <v>51</v>
      </c>
      <c r="AM14" s="14">
        <v>22</v>
      </c>
      <c r="AN14" s="14">
        <v>18</v>
      </c>
      <c r="AO14" s="14">
        <v>11</v>
      </c>
      <c r="AP14" s="14">
        <v>45</v>
      </c>
      <c r="AQ14" s="14">
        <v>6</v>
      </c>
      <c r="AR14" s="14">
        <v>34</v>
      </c>
      <c r="AS14" s="14">
        <v>2</v>
      </c>
      <c r="AT14" s="14">
        <v>7</v>
      </c>
      <c r="AU14" s="16">
        <v>8</v>
      </c>
      <c r="AW14" s="10" t="s">
        <v>9</v>
      </c>
      <c r="AX14" s="14">
        <v>45</v>
      </c>
      <c r="AY14" s="14">
        <v>19</v>
      </c>
      <c r="AZ14" s="14">
        <v>18</v>
      </c>
      <c r="BA14" s="14">
        <v>8</v>
      </c>
      <c r="BB14" s="14">
        <v>41</v>
      </c>
      <c r="BC14" s="14">
        <v>4</v>
      </c>
      <c r="BD14" s="14">
        <v>28</v>
      </c>
      <c r="BE14" s="14">
        <v>3</v>
      </c>
      <c r="BF14" s="14">
        <v>6</v>
      </c>
      <c r="BG14" s="16">
        <v>8</v>
      </c>
    </row>
    <row r="15" spans="1:59" ht="15" customHeight="1" x14ac:dyDescent="0.2">
      <c r="A15" s="10" t="s">
        <v>10</v>
      </c>
      <c r="B15" s="14">
        <v>50</v>
      </c>
      <c r="C15" s="14">
        <v>25</v>
      </c>
      <c r="D15" s="14">
        <v>16</v>
      </c>
      <c r="E15" s="14">
        <v>9</v>
      </c>
      <c r="F15" s="14">
        <v>45</v>
      </c>
      <c r="G15" s="14">
        <v>5</v>
      </c>
      <c r="H15" s="14">
        <v>17</v>
      </c>
      <c r="I15" s="14">
        <v>2</v>
      </c>
      <c r="J15" s="14">
        <v>10</v>
      </c>
      <c r="K15" s="16">
        <v>21</v>
      </c>
      <c r="M15" s="10" t="s">
        <v>10</v>
      </c>
      <c r="N15" s="14">
        <v>51</v>
      </c>
      <c r="O15" s="14">
        <v>24</v>
      </c>
      <c r="P15" s="14">
        <v>18</v>
      </c>
      <c r="Q15" s="14">
        <v>9</v>
      </c>
      <c r="R15" s="14">
        <v>47</v>
      </c>
      <c r="S15" s="14">
        <v>4</v>
      </c>
      <c r="T15" s="14">
        <v>22</v>
      </c>
      <c r="U15" s="14">
        <v>3</v>
      </c>
      <c r="V15" s="14">
        <v>12</v>
      </c>
      <c r="W15" s="16">
        <v>14</v>
      </c>
      <c r="Y15" s="10" t="s">
        <v>10</v>
      </c>
      <c r="Z15" s="14">
        <v>50</v>
      </c>
      <c r="AA15" s="14">
        <v>24</v>
      </c>
      <c r="AB15" s="14">
        <v>16</v>
      </c>
      <c r="AC15" s="14">
        <v>10</v>
      </c>
      <c r="AD15" s="14">
        <v>47</v>
      </c>
      <c r="AE15" s="14">
        <v>3</v>
      </c>
      <c r="AF15" s="14">
        <v>23</v>
      </c>
      <c r="AG15" s="14">
        <v>5</v>
      </c>
      <c r="AH15" s="14">
        <v>11</v>
      </c>
      <c r="AI15" s="16">
        <v>11</v>
      </c>
      <c r="AK15" s="10" t="s">
        <v>10</v>
      </c>
      <c r="AL15" s="14">
        <v>50</v>
      </c>
      <c r="AM15" s="14">
        <v>23</v>
      </c>
      <c r="AN15" s="14">
        <v>17</v>
      </c>
      <c r="AO15" s="14">
        <v>10</v>
      </c>
      <c r="AP15" s="14">
        <v>46</v>
      </c>
      <c r="AQ15" s="14">
        <v>4</v>
      </c>
      <c r="AR15" s="14">
        <v>23</v>
      </c>
      <c r="AS15" s="14">
        <v>4</v>
      </c>
      <c r="AT15" s="14">
        <v>14</v>
      </c>
      <c r="AU15" s="16">
        <v>9</v>
      </c>
      <c r="AW15" s="10" t="s">
        <v>10</v>
      </c>
      <c r="AX15" s="14">
        <v>42</v>
      </c>
      <c r="AY15" s="14">
        <v>17</v>
      </c>
      <c r="AZ15" s="14">
        <v>15</v>
      </c>
      <c r="BA15" s="14">
        <v>10</v>
      </c>
      <c r="BB15" s="14">
        <v>35</v>
      </c>
      <c r="BC15" s="14">
        <v>7</v>
      </c>
      <c r="BD15" s="14">
        <v>22</v>
      </c>
      <c r="BE15" s="14">
        <v>2</v>
      </c>
      <c r="BF15" s="14">
        <v>10</v>
      </c>
      <c r="BG15" s="16">
        <v>8</v>
      </c>
    </row>
    <row r="16" spans="1:59" ht="15" customHeight="1" x14ac:dyDescent="0.2">
      <c r="A16" s="10" t="s">
        <v>11</v>
      </c>
      <c r="B16" s="14">
        <v>42</v>
      </c>
      <c r="C16" s="14">
        <v>18</v>
      </c>
      <c r="D16" s="14">
        <v>19</v>
      </c>
      <c r="E16" s="14">
        <v>5</v>
      </c>
      <c r="F16" s="14">
        <v>37</v>
      </c>
      <c r="G16" s="14">
        <v>5</v>
      </c>
      <c r="H16" s="14">
        <v>21</v>
      </c>
      <c r="I16" s="14">
        <v>2</v>
      </c>
      <c r="J16" s="14">
        <v>7</v>
      </c>
      <c r="K16" s="16">
        <v>12</v>
      </c>
      <c r="M16" s="10" t="s">
        <v>11</v>
      </c>
      <c r="N16" s="14">
        <v>43</v>
      </c>
      <c r="O16" s="14">
        <v>17</v>
      </c>
      <c r="P16" s="14">
        <v>19</v>
      </c>
      <c r="Q16" s="14">
        <v>7</v>
      </c>
      <c r="R16" s="14">
        <v>36</v>
      </c>
      <c r="S16" s="14">
        <v>7</v>
      </c>
      <c r="T16" s="14">
        <v>22</v>
      </c>
      <c r="U16" s="14">
        <v>3</v>
      </c>
      <c r="V16" s="14">
        <v>5</v>
      </c>
      <c r="W16" s="16">
        <v>13</v>
      </c>
      <c r="Y16" s="10" t="s">
        <v>11</v>
      </c>
      <c r="Z16" s="14">
        <v>45</v>
      </c>
      <c r="AA16" s="14">
        <v>15</v>
      </c>
      <c r="AB16" s="14">
        <v>22</v>
      </c>
      <c r="AC16" s="14">
        <v>8</v>
      </c>
      <c r="AD16" s="14">
        <v>38</v>
      </c>
      <c r="AE16" s="14">
        <v>7</v>
      </c>
      <c r="AF16" s="14">
        <v>24</v>
      </c>
      <c r="AG16" s="14">
        <v>3</v>
      </c>
      <c r="AH16" s="14">
        <v>4</v>
      </c>
      <c r="AI16" s="16">
        <v>14</v>
      </c>
      <c r="AK16" s="10" t="s">
        <v>11</v>
      </c>
      <c r="AL16" s="14">
        <v>48</v>
      </c>
      <c r="AM16" s="14">
        <v>13</v>
      </c>
      <c r="AN16" s="14">
        <v>27</v>
      </c>
      <c r="AO16" s="14">
        <v>8</v>
      </c>
      <c r="AP16" s="14">
        <v>41</v>
      </c>
      <c r="AQ16" s="14">
        <v>7</v>
      </c>
      <c r="AR16" s="14">
        <v>26</v>
      </c>
      <c r="AS16" s="14">
        <v>3</v>
      </c>
      <c r="AT16" s="14">
        <v>4</v>
      </c>
      <c r="AU16" s="16">
        <v>15</v>
      </c>
      <c r="AW16" s="10" t="s">
        <v>11</v>
      </c>
      <c r="AX16" s="14">
        <v>52</v>
      </c>
      <c r="AY16" s="14">
        <v>14</v>
      </c>
      <c r="AZ16" s="14">
        <v>28</v>
      </c>
      <c r="BA16" s="14">
        <v>10</v>
      </c>
      <c r="BB16" s="14">
        <v>46</v>
      </c>
      <c r="BC16" s="14">
        <v>6</v>
      </c>
      <c r="BD16" s="14">
        <v>25</v>
      </c>
      <c r="BE16" s="14">
        <v>3</v>
      </c>
      <c r="BF16" s="14">
        <v>6</v>
      </c>
      <c r="BG16" s="16">
        <v>18</v>
      </c>
    </row>
    <row r="17" spans="1:59" ht="15" customHeight="1" x14ac:dyDescent="0.2">
      <c r="A17" s="10" t="s">
        <v>12</v>
      </c>
      <c r="B17" s="14">
        <v>203</v>
      </c>
      <c r="C17" s="14">
        <v>122</v>
      </c>
      <c r="D17" s="14">
        <v>59</v>
      </c>
      <c r="E17" s="14">
        <v>22</v>
      </c>
      <c r="F17" s="14">
        <v>183</v>
      </c>
      <c r="G17" s="14">
        <v>20</v>
      </c>
      <c r="H17" s="14">
        <v>64</v>
      </c>
      <c r="I17" s="14">
        <v>37</v>
      </c>
      <c r="J17" s="14">
        <v>54</v>
      </c>
      <c r="K17" s="16">
        <v>48</v>
      </c>
      <c r="M17" s="10" t="s">
        <v>12</v>
      </c>
      <c r="N17" s="14">
        <v>210</v>
      </c>
      <c r="O17" s="14">
        <v>126</v>
      </c>
      <c r="P17" s="14">
        <v>66</v>
      </c>
      <c r="Q17" s="14">
        <v>18</v>
      </c>
      <c r="R17" s="14">
        <v>192</v>
      </c>
      <c r="S17" s="14">
        <v>18</v>
      </c>
      <c r="T17" s="14">
        <v>73</v>
      </c>
      <c r="U17" s="14">
        <v>35</v>
      </c>
      <c r="V17" s="14">
        <v>50</v>
      </c>
      <c r="W17" s="16">
        <v>52</v>
      </c>
      <c r="Y17" s="10" t="s">
        <v>12</v>
      </c>
      <c r="Z17" s="14">
        <v>222</v>
      </c>
      <c r="AA17" s="14">
        <v>131</v>
      </c>
      <c r="AB17" s="14">
        <v>69</v>
      </c>
      <c r="AC17" s="14">
        <v>22</v>
      </c>
      <c r="AD17" s="14">
        <v>199</v>
      </c>
      <c r="AE17" s="14">
        <v>23</v>
      </c>
      <c r="AF17" s="14">
        <v>77</v>
      </c>
      <c r="AG17" s="14">
        <v>39</v>
      </c>
      <c r="AH17" s="14">
        <v>50</v>
      </c>
      <c r="AI17" s="16">
        <v>56</v>
      </c>
      <c r="AK17" s="10" t="s">
        <v>12</v>
      </c>
      <c r="AL17" s="14">
        <v>206</v>
      </c>
      <c r="AM17" s="14">
        <v>117</v>
      </c>
      <c r="AN17" s="14">
        <v>66</v>
      </c>
      <c r="AO17" s="14">
        <v>23</v>
      </c>
      <c r="AP17" s="14">
        <v>186</v>
      </c>
      <c r="AQ17" s="14">
        <v>20</v>
      </c>
      <c r="AR17" s="14">
        <v>73</v>
      </c>
      <c r="AS17" s="14">
        <v>25</v>
      </c>
      <c r="AT17" s="14">
        <v>50</v>
      </c>
      <c r="AU17" s="16">
        <v>58</v>
      </c>
      <c r="AW17" s="10" t="s">
        <v>12</v>
      </c>
      <c r="AX17" s="14">
        <v>190</v>
      </c>
      <c r="AY17" s="14">
        <v>109</v>
      </c>
      <c r="AZ17" s="14">
        <v>59</v>
      </c>
      <c r="BA17" s="14">
        <v>22</v>
      </c>
      <c r="BB17" s="14">
        <v>169</v>
      </c>
      <c r="BC17" s="14">
        <v>21</v>
      </c>
      <c r="BD17" s="14">
        <v>61</v>
      </c>
      <c r="BE17" s="14">
        <v>27</v>
      </c>
      <c r="BF17" s="14">
        <v>49</v>
      </c>
      <c r="BG17" s="16">
        <v>53</v>
      </c>
    </row>
    <row r="18" spans="1:59" ht="15" customHeight="1" x14ac:dyDescent="0.2">
      <c r="A18" s="10" t="s">
        <v>13</v>
      </c>
      <c r="B18" s="14">
        <v>56</v>
      </c>
      <c r="C18" s="14">
        <v>31</v>
      </c>
      <c r="D18" s="14">
        <v>16</v>
      </c>
      <c r="E18" s="14">
        <v>9</v>
      </c>
      <c r="F18" s="14">
        <v>50</v>
      </c>
      <c r="G18" s="14">
        <v>6</v>
      </c>
      <c r="H18" s="14">
        <v>23</v>
      </c>
      <c r="I18" s="14">
        <v>4</v>
      </c>
      <c r="J18" s="14">
        <v>9</v>
      </c>
      <c r="K18" s="16">
        <v>20</v>
      </c>
      <c r="M18" s="10" t="s">
        <v>13</v>
      </c>
      <c r="N18" s="14">
        <v>56</v>
      </c>
      <c r="O18" s="14">
        <v>29</v>
      </c>
      <c r="P18" s="14">
        <v>17</v>
      </c>
      <c r="Q18" s="14">
        <v>10</v>
      </c>
      <c r="R18" s="14">
        <v>49</v>
      </c>
      <c r="S18" s="14">
        <v>7</v>
      </c>
      <c r="T18" s="14">
        <v>26</v>
      </c>
      <c r="U18" s="14">
        <v>4</v>
      </c>
      <c r="V18" s="14">
        <v>10</v>
      </c>
      <c r="W18" s="16">
        <v>16</v>
      </c>
      <c r="Y18" s="10" t="s">
        <v>13</v>
      </c>
      <c r="Z18" s="14">
        <v>57</v>
      </c>
      <c r="AA18" s="14">
        <v>28</v>
      </c>
      <c r="AB18" s="14">
        <v>19</v>
      </c>
      <c r="AC18" s="14">
        <v>10</v>
      </c>
      <c r="AD18" s="14">
        <v>48</v>
      </c>
      <c r="AE18" s="14">
        <v>9</v>
      </c>
      <c r="AF18" s="14">
        <v>27</v>
      </c>
      <c r="AG18" s="14">
        <v>6</v>
      </c>
      <c r="AH18" s="14">
        <v>10</v>
      </c>
      <c r="AI18" s="16">
        <v>14</v>
      </c>
      <c r="AK18" s="10" t="s">
        <v>13</v>
      </c>
      <c r="AL18" s="14">
        <v>63</v>
      </c>
      <c r="AM18" s="14">
        <v>30</v>
      </c>
      <c r="AN18" s="14">
        <v>24</v>
      </c>
      <c r="AO18" s="14">
        <v>9</v>
      </c>
      <c r="AP18" s="14">
        <v>52</v>
      </c>
      <c r="AQ18" s="14">
        <v>11</v>
      </c>
      <c r="AR18" s="14">
        <v>30</v>
      </c>
      <c r="AS18" s="14">
        <v>6</v>
      </c>
      <c r="AT18" s="14">
        <v>11</v>
      </c>
      <c r="AU18" s="16">
        <v>16</v>
      </c>
      <c r="AW18" s="10" t="s">
        <v>13</v>
      </c>
      <c r="AX18" s="14">
        <v>45</v>
      </c>
      <c r="AY18" s="14">
        <v>18</v>
      </c>
      <c r="AZ18" s="14">
        <v>18</v>
      </c>
      <c r="BA18" s="14">
        <v>9</v>
      </c>
      <c r="BB18" s="14">
        <v>36</v>
      </c>
      <c r="BC18" s="14">
        <v>9</v>
      </c>
      <c r="BD18" s="14">
        <v>21</v>
      </c>
      <c r="BE18" s="14">
        <v>4</v>
      </c>
      <c r="BF18" s="14">
        <v>8</v>
      </c>
      <c r="BG18" s="16">
        <v>12</v>
      </c>
    </row>
    <row r="19" spans="1:59" ht="15" customHeight="1" x14ac:dyDescent="0.2">
      <c r="A19" s="10" t="s">
        <v>14</v>
      </c>
      <c r="B19" s="14">
        <v>49</v>
      </c>
      <c r="C19" s="14">
        <v>20</v>
      </c>
      <c r="D19" s="14">
        <v>19</v>
      </c>
      <c r="E19" s="14">
        <v>10</v>
      </c>
      <c r="F19" s="14">
        <v>42</v>
      </c>
      <c r="G19" s="14">
        <v>7</v>
      </c>
      <c r="H19" s="14">
        <v>23</v>
      </c>
      <c r="I19" s="14">
        <v>3</v>
      </c>
      <c r="J19" s="14">
        <v>8</v>
      </c>
      <c r="K19" s="16">
        <v>15</v>
      </c>
      <c r="M19" s="10" t="s">
        <v>14</v>
      </c>
      <c r="N19" s="14">
        <v>55</v>
      </c>
      <c r="O19" s="14">
        <v>23</v>
      </c>
      <c r="P19" s="14">
        <v>18</v>
      </c>
      <c r="Q19" s="14">
        <v>14</v>
      </c>
      <c r="R19" s="14">
        <v>48</v>
      </c>
      <c r="S19" s="14">
        <v>7</v>
      </c>
      <c r="T19" s="14">
        <v>29</v>
      </c>
      <c r="U19" s="14">
        <v>3</v>
      </c>
      <c r="V19" s="14">
        <v>9</v>
      </c>
      <c r="W19" s="16">
        <v>14</v>
      </c>
      <c r="Y19" s="10" t="s">
        <v>14</v>
      </c>
      <c r="Z19" s="14">
        <v>50</v>
      </c>
      <c r="AA19" s="14">
        <v>21</v>
      </c>
      <c r="AB19" s="14">
        <v>17</v>
      </c>
      <c r="AC19" s="14">
        <v>12</v>
      </c>
      <c r="AD19" s="14">
        <v>44</v>
      </c>
      <c r="AE19" s="14">
        <v>6</v>
      </c>
      <c r="AF19" s="14">
        <v>26</v>
      </c>
      <c r="AG19" s="14">
        <v>3</v>
      </c>
      <c r="AH19" s="14">
        <v>7</v>
      </c>
      <c r="AI19" s="16">
        <v>14</v>
      </c>
      <c r="AK19" s="10" t="s">
        <v>14</v>
      </c>
      <c r="AL19" s="14">
        <v>59</v>
      </c>
      <c r="AM19" s="14">
        <v>22</v>
      </c>
      <c r="AN19" s="14">
        <v>19</v>
      </c>
      <c r="AO19" s="14">
        <v>18</v>
      </c>
      <c r="AP19" s="14">
        <v>51</v>
      </c>
      <c r="AQ19" s="14">
        <v>8</v>
      </c>
      <c r="AR19" s="14">
        <v>30</v>
      </c>
      <c r="AS19" s="14">
        <v>4</v>
      </c>
      <c r="AT19" s="14">
        <v>8</v>
      </c>
      <c r="AU19" s="16">
        <v>17</v>
      </c>
      <c r="AW19" s="10" t="s">
        <v>14</v>
      </c>
      <c r="AX19" s="14">
        <v>48</v>
      </c>
      <c r="AY19" s="14">
        <v>17</v>
      </c>
      <c r="AZ19" s="14">
        <v>19</v>
      </c>
      <c r="BA19" s="14">
        <v>12</v>
      </c>
      <c r="BB19" s="14">
        <v>40</v>
      </c>
      <c r="BC19" s="14">
        <v>8</v>
      </c>
      <c r="BD19" s="14">
        <v>23</v>
      </c>
      <c r="BE19" s="14">
        <v>2</v>
      </c>
      <c r="BF19" s="14">
        <v>8</v>
      </c>
      <c r="BG19" s="16">
        <v>15</v>
      </c>
    </row>
    <row r="20" spans="1:59" ht="15" customHeight="1" x14ac:dyDescent="0.2">
      <c r="A20" s="10" t="s">
        <v>15</v>
      </c>
      <c r="B20" s="14">
        <v>85</v>
      </c>
      <c r="C20" s="14">
        <v>55</v>
      </c>
      <c r="D20" s="14">
        <v>13</v>
      </c>
      <c r="E20" s="14">
        <v>17</v>
      </c>
      <c r="F20" s="14">
        <v>80</v>
      </c>
      <c r="G20" s="14">
        <v>5</v>
      </c>
      <c r="H20" s="14">
        <v>32</v>
      </c>
      <c r="I20" s="14">
        <v>10</v>
      </c>
      <c r="J20" s="14">
        <v>17</v>
      </c>
      <c r="K20" s="16">
        <v>26</v>
      </c>
      <c r="M20" s="10" t="s">
        <v>15</v>
      </c>
      <c r="N20" s="14">
        <v>80</v>
      </c>
      <c r="O20" s="14">
        <v>52</v>
      </c>
      <c r="P20" s="14">
        <v>12</v>
      </c>
      <c r="Q20" s="14">
        <v>16</v>
      </c>
      <c r="R20" s="14">
        <v>73</v>
      </c>
      <c r="S20" s="14">
        <v>7</v>
      </c>
      <c r="T20" s="14">
        <v>31</v>
      </c>
      <c r="U20" s="14">
        <v>7</v>
      </c>
      <c r="V20" s="14">
        <v>17</v>
      </c>
      <c r="W20" s="16">
        <v>25</v>
      </c>
      <c r="Y20" s="10" t="s">
        <v>15</v>
      </c>
      <c r="Z20" s="14">
        <v>88</v>
      </c>
      <c r="AA20" s="14">
        <v>53</v>
      </c>
      <c r="AB20" s="14">
        <v>14</v>
      </c>
      <c r="AC20" s="14">
        <v>21</v>
      </c>
      <c r="AD20" s="14">
        <v>82</v>
      </c>
      <c r="AE20" s="14">
        <v>6</v>
      </c>
      <c r="AF20" s="14">
        <v>39</v>
      </c>
      <c r="AG20" s="14">
        <v>8</v>
      </c>
      <c r="AH20" s="14">
        <v>19</v>
      </c>
      <c r="AI20" s="16">
        <v>22</v>
      </c>
      <c r="AK20" s="10" t="s">
        <v>15</v>
      </c>
      <c r="AL20" s="14">
        <v>78</v>
      </c>
      <c r="AM20" s="14">
        <v>42</v>
      </c>
      <c r="AN20" s="14">
        <v>17</v>
      </c>
      <c r="AO20" s="14">
        <v>19</v>
      </c>
      <c r="AP20" s="14">
        <v>71</v>
      </c>
      <c r="AQ20" s="14">
        <v>7</v>
      </c>
      <c r="AR20" s="14">
        <v>40</v>
      </c>
      <c r="AS20" s="14">
        <v>4</v>
      </c>
      <c r="AT20" s="14">
        <v>17</v>
      </c>
      <c r="AU20" s="16">
        <v>17</v>
      </c>
      <c r="AW20" s="10" t="s">
        <v>15</v>
      </c>
      <c r="AX20" s="14">
        <v>67</v>
      </c>
      <c r="AY20" s="14">
        <v>37</v>
      </c>
      <c r="AZ20" s="14">
        <v>16</v>
      </c>
      <c r="BA20" s="14">
        <v>14</v>
      </c>
      <c r="BB20" s="14">
        <v>61</v>
      </c>
      <c r="BC20" s="14">
        <v>6</v>
      </c>
      <c r="BD20" s="14">
        <v>35</v>
      </c>
      <c r="BE20" s="14">
        <v>6</v>
      </c>
      <c r="BF20" s="14">
        <v>14</v>
      </c>
      <c r="BG20" s="16">
        <v>12</v>
      </c>
    </row>
    <row r="21" spans="1:59" ht="7.5" customHeight="1" x14ac:dyDescent="0.2"/>
    <row r="22" spans="1:59" ht="24" customHeight="1" x14ac:dyDescent="0.2">
      <c r="A22" s="225" t="s">
        <v>525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M22" s="225" t="s">
        <v>525</v>
      </c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Y22" s="225" t="s">
        <v>525</v>
      </c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K22" s="225" t="s">
        <v>525</v>
      </c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W22" s="225" t="s">
        <v>525</v>
      </c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</row>
    <row r="23" spans="1:59" ht="15" customHeight="1" x14ac:dyDescent="0.2"/>
    <row r="24" spans="1:59" s="40" customFormat="1" ht="15" customHeight="1" x14ac:dyDescent="0.2">
      <c r="A24" s="39" t="s">
        <v>757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610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182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184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183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</row>
    <row r="25" spans="1:59" ht="7.5" customHeight="1" x14ac:dyDescent="0.2"/>
    <row r="26" spans="1:59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59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59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59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59" ht="15" customHeight="1" x14ac:dyDescent="0.2">
      <c r="A30" s="7" t="s">
        <v>2</v>
      </c>
      <c r="B30" s="18">
        <f t="shared" ref="B30:K30" si="5">B7/B$6*100</f>
        <v>22.758620689655174</v>
      </c>
      <c r="C30" s="18">
        <f t="shared" si="5"/>
        <v>26.210350584307179</v>
      </c>
      <c r="D30" s="18">
        <f t="shared" si="5"/>
        <v>18.181818181818183</v>
      </c>
      <c r="E30" s="18">
        <f t="shared" si="5"/>
        <v>17.021276595744681</v>
      </c>
      <c r="F30" s="18">
        <f t="shared" si="5"/>
        <v>22.433035714285715</v>
      </c>
      <c r="G30" s="18">
        <f t="shared" si="5"/>
        <v>25.210084033613445</v>
      </c>
      <c r="H30" s="18">
        <f t="shared" si="5"/>
        <v>9.7222222222222232</v>
      </c>
      <c r="I30" s="18">
        <f t="shared" si="5"/>
        <v>35.593220338983052</v>
      </c>
      <c r="J30" s="18">
        <f t="shared" si="5"/>
        <v>34.799999999999997</v>
      </c>
      <c r="K30" s="20">
        <f t="shared" si="5"/>
        <v>23.344947735191639</v>
      </c>
      <c r="M30" s="7" t="s">
        <v>2</v>
      </c>
      <c r="N30" s="18">
        <f t="shared" ref="N30:W43" si="6">N7/N$6*100</f>
        <v>23.52941176470588</v>
      </c>
      <c r="O30" s="18">
        <f t="shared" si="6"/>
        <v>27.027027027027028</v>
      </c>
      <c r="P30" s="18">
        <f t="shared" si="6"/>
        <v>17.241379310344829</v>
      </c>
      <c r="Q30" s="18">
        <f t="shared" si="6"/>
        <v>21.935483870967744</v>
      </c>
      <c r="R30" s="18">
        <f t="shared" si="6"/>
        <v>22.662266226622663</v>
      </c>
      <c r="S30" s="18">
        <f t="shared" si="6"/>
        <v>29.6875</v>
      </c>
      <c r="T30" s="18">
        <f t="shared" si="6"/>
        <v>9.7686375321336758</v>
      </c>
      <c r="U30" s="18">
        <f t="shared" si="6"/>
        <v>35.454545454545453</v>
      </c>
      <c r="V30" s="18">
        <f t="shared" si="6"/>
        <v>36.885245901639344</v>
      </c>
      <c r="W30" s="20">
        <f t="shared" si="6"/>
        <v>26.190476190476193</v>
      </c>
      <c r="Y30" s="7" t="s">
        <v>2</v>
      </c>
      <c r="Z30" s="18">
        <f t="shared" ref="Z30:AI43" si="7">Z7/Z$6*100</f>
        <v>20.588235294117645</v>
      </c>
      <c r="AA30" s="18">
        <f t="shared" si="7"/>
        <v>24.179620034542314</v>
      </c>
      <c r="AB30" s="18">
        <f t="shared" si="7"/>
        <v>15.231788079470199</v>
      </c>
      <c r="AC30" s="18">
        <f t="shared" si="7"/>
        <v>17.919075144508671</v>
      </c>
      <c r="AD30" s="18">
        <f t="shared" si="7"/>
        <v>20.348204570184983</v>
      </c>
      <c r="AE30" s="18">
        <f t="shared" si="7"/>
        <v>22.222222222222221</v>
      </c>
      <c r="AF30" s="18">
        <f t="shared" si="7"/>
        <v>8.0952380952380949</v>
      </c>
      <c r="AG30" s="18">
        <f t="shared" si="7"/>
        <v>29.565217391304348</v>
      </c>
      <c r="AH30" s="18">
        <f t="shared" si="7"/>
        <v>38.429752066115704</v>
      </c>
      <c r="AI30" s="20">
        <f t="shared" si="7"/>
        <v>20.216606498194945</v>
      </c>
      <c r="AK30" s="7" t="s">
        <v>2</v>
      </c>
      <c r="AL30" s="18">
        <f t="shared" ref="AL30:AU43" si="8">AL7/AL$6*100</f>
        <v>20.172910662824208</v>
      </c>
      <c r="AM30" s="18">
        <f t="shared" si="8"/>
        <v>25.69832402234637</v>
      </c>
      <c r="AN30" s="18">
        <f t="shared" si="8"/>
        <v>12.615384615384615</v>
      </c>
      <c r="AO30" s="18">
        <f t="shared" si="8"/>
        <v>17.318435754189945</v>
      </c>
      <c r="AP30" s="18">
        <f t="shared" si="8"/>
        <v>19.911012235817573</v>
      </c>
      <c r="AQ30" s="18">
        <f t="shared" si="8"/>
        <v>21.830985915492956</v>
      </c>
      <c r="AR30" s="18">
        <f t="shared" si="8"/>
        <v>8.9686098654708513</v>
      </c>
      <c r="AS30" s="18">
        <f t="shared" si="8"/>
        <v>33.707865168539328</v>
      </c>
      <c r="AT30" s="18">
        <f t="shared" si="8"/>
        <v>36.051502145922747</v>
      </c>
      <c r="AU30" s="20">
        <f t="shared" si="8"/>
        <v>20.512820512820511</v>
      </c>
      <c r="AW30" s="7" t="s">
        <v>2</v>
      </c>
      <c r="AX30" s="18">
        <f t="shared" ref="AX30:BG43" si="9">AX7/AX$6*100</f>
        <v>19.193020719738279</v>
      </c>
      <c r="AY30" s="18">
        <f t="shared" si="9"/>
        <v>23.52941176470588</v>
      </c>
      <c r="AZ30" s="18">
        <f t="shared" si="9"/>
        <v>13.77049180327869</v>
      </c>
      <c r="BA30" s="18">
        <f t="shared" si="9"/>
        <v>16.993464052287582</v>
      </c>
      <c r="BB30" s="18">
        <f t="shared" si="9"/>
        <v>18.950064020486558</v>
      </c>
      <c r="BC30" s="18">
        <f t="shared" si="9"/>
        <v>20.588235294117645</v>
      </c>
      <c r="BD30" s="18">
        <f t="shared" si="9"/>
        <v>9.0673575129533681</v>
      </c>
      <c r="BE30" s="18">
        <f t="shared" si="9"/>
        <v>30.337078651685395</v>
      </c>
      <c r="BF30" s="18">
        <f t="shared" si="9"/>
        <v>34.29951690821256</v>
      </c>
      <c r="BG30" s="20">
        <f t="shared" si="9"/>
        <v>18.297872340425531</v>
      </c>
    </row>
    <row r="31" spans="1:59" ht="15" customHeight="1" x14ac:dyDescent="0.2">
      <c r="A31" s="10" t="s">
        <v>3</v>
      </c>
      <c r="B31" s="18">
        <f t="shared" ref="B31:K31" si="10">B8/B$6*100</f>
        <v>9.5566502463054182</v>
      </c>
      <c r="C31" s="18">
        <f t="shared" si="10"/>
        <v>9.8497495826377293</v>
      </c>
      <c r="D31" s="18">
        <f t="shared" si="10"/>
        <v>9.454545454545455</v>
      </c>
      <c r="E31" s="18">
        <f t="shared" si="10"/>
        <v>8.5106382978723403</v>
      </c>
      <c r="F31" s="18">
        <f t="shared" si="10"/>
        <v>9.5982142857142865</v>
      </c>
      <c r="G31" s="18">
        <f t="shared" si="10"/>
        <v>9.2436974789915975</v>
      </c>
      <c r="H31" s="18">
        <f t="shared" si="10"/>
        <v>11.388888888888889</v>
      </c>
      <c r="I31" s="18">
        <f t="shared" si="10"/>
        <v>5.0847457627118651</v>
      </c>
      <c r="J31" s="18">
        <f t="shared" si="10"/>
        <v>7.6</v>
      </c>
      <c r="K31" s="20">
        <f t="shared" si="10"/>
        <v>10.801393728222997</v>
      </c>
      <c r="M31" s="10" t="s">
        <v>3</v>
      </c>
      <c r="N31" s="18">
        <f t="shared" si="6"/>
        <v>8.9681774349083891</v>
      </c>
      <c r="O31" s="18">
        <f t="shared" si="6"/>
        <v>9.7972972972972965</v>
      </c>
      <c r="P31" s="18">
        <f t="shared" si="6"/>
        <v>7.5862068965517242</v>
      </c>
      <c r="Q31" s="18">
        <f t="shared" si="6"/>
        <v>8.3870967741935498</v>
      </c>
      <c r="R31" s="18">
        <f t="shared" si="6"/>
        <v>9.3509350935093511</v>
      </c>
      <c r="S31" s="18">
        <f t="shared" si="6"/>
        <v>6.25</v>
      </c>
      <c r="T31" s="18">
        <f t="shared" si="6"/>
        <v>10.796915167095115</v>
      </c>
      <c r="U31" s="18">
        <f t="shared" si="6"/>
        <v>3.6363636363636362</v>
      </c>
      <c r="V31" s="18">
        <f t="shared" si="6"/>
        <v>6.557377049180328</v>
      </c>
      <c r="W31" s="20">
        <f t="shared" si="6"/>
        <v>10.544217687074831</v>
      </c>
      <c r="Y31" s="10" t="s">
        <v>3</v>
      </c>
      <c r="Z31" s="18">
        <f t="shared" si="7"/>
        <v>10.056925996204933</v>
      </c>
      <c r="AA31" s="18">
        <f t="shared" si="7"/>
        <v>10.535405872193436</v>
      </c>
      <c r="AB31" s="18">
        <f t="shared" si="7"/>
        <v>9.6026490066225172</v>
      </c>
      <c r="AC31" s="18">
        <f t="shared" si="7"/>
        <v>9.2485549132947966</v>
      </c>
      <c r="AD31" s="18">
        <f t="shared" si="7"/>
        <v>10.446137105549511</v>
      </c>
      <c r="AE31" s="18">
        <f t="shared" si="7"/>
        <v>7.4074074074074066</v>
      </c>
      <c r="AF31" s="18">
        <f t="shared" si="7"/>
        <v>12.142857142857142</v>
      </c>
      <c r="AG31" s="18">
        <f t="shared" si="7"/>
        <v>3.4782608695652173</v>
      </c>
      <c r="AH31" s="18">
        <f t="shared" si="7"/>
        <v>6.6115702479338845</v>
      </c>
      <c r="AI31" s="20">
        <f t="shared" si="7"/>
        <v>12.63537906137184</v>
      </c>
      <c r="AK31" s="10" t="s">
        <v>3</v>
      </c>
      <c r="AL31" s="18">
        <f t="shared" si="8"/>
        <v>9.894332372718539</v>
      </c>
      <c r="AM31" s="18">
        <f t="shared" si="8"/>
        <v>10.428305400372439</v>
      </c>
      <c r="AN31" s="18">
        <f t="shared" si="8"/>
        <v>8.9230769230769234</v>
      </c>
      <c r="AO31" s="18">
        <f t="shared" si="8"/>
        <v>10.05586592178771</v>
      </c>
      <c r="AP31" s="18">
        <f t="shared" si="8"/>
        <v>9.788654060066742</v>
      </c>
      <c r="AQ31" s="18">
        <f t="shared" si="8"/>
        <v>10.56338028169014</v>
      </c>
      <c r="AR31" s="18">
        <f t="shared" si="8"/>
        <v>11.883408071748878</v>
      </c>
      <c r="AS31" s="18">
        <f t="shared" si="8"/>
        <v>1.1235955056179776</v>
      </c>
      <c r="AT31" s="18">
        <f t="shared" si="8"/>
        <v>7.296137339055794</v>
      </c>
      <c r="AU31" s="20">
        <f t="shared" si="8"/>
        <v>11.721611721611721</v>
      </c>
      <c r="AW31" s="10" t="s">
        <v>3</v>
      </c>
      <c r="AX31" s="18">
        <f t="shared" si="9"/>
        <v>10.032715376226827</v>
      </c>
      <c r="AY31" s="18">
        <f t="shared" si="9"/>
        <v>10.021786492374728</v>
      </c>
      <c r="AZ31" s="18">
        <f t="shared" si="9"/>
        <v>9.8360655737704921</v>
      </c>
      <c r="BA31" s="18">
        <f t="shared" si="9"/>
        <v>10.457516339869281</v>
      </c>
      <c r="BB31" s="18">
        <f t="shared" si="9"/>
        <v>9.7311139564660696</v>
      </c>
      <c r="BC31" s="18">
        <f t="shared" si="9"/>
        <v>11.76470588235294</v>
      </c>
      <c r="BD31" s="18">
        <f t="shared" si="9"/>
        <v>11.658031088082902</v>
      </c>
      <c r="BE31" s="18">
        <f t="shared" si="9"/>
        <v>3.3707865168539324</v>
      </c>
      <c r="BF31" s="18">
        <f t="shared" si="9"/>
        <v>6.2801932367149762</v>
      </c>
      <c r="BG31" s="20">
        <f t="shared" si="9"/>
        <v>13.191489361702127</v>
      </c>
    </row>
    <row r="32" spans="1:59" ht="15" customHeight="1" x14ac:dyDescent="0.2">
      <c r="A32" s="10" t="s">
        <v>4</v>
      </c>
      <c r="B32" s="18">
        <f t="shared" ref="B32:K32" si="11">B9/B$6*100</f>
        <v>4.2364532019704439</v>
      </c>
      <c r="C32" s="18">
        <f t="shared" si="11"/>
        <v>3.8397328881469113</v>
      </c>
      <c r="D32" s="18">
        <f t="shared" si="11"/>
        <v>3.6363636363636362</v>
      </c>
      <c r="E32" s="18">
        <f t="shared" si="11"/>
        <v>7.0921985815602842</v>
      </c>
      <c r="F32" s="18">
        <f t="shared" si="11"/>
        <v>4.0178571428571432</v>
      </c>
      <c r="G32" s="18">
        <f t="shared" si="11"/>
        <v>5.8823529411764701</v>
      </c>
      <c r="H32" s="18">
        <f t="shared" si="11"/>
        <v>6.1111111111111107</v>
      </c>
      <c r="I32" s="18">
        <f t="shared" si="11"/>
        <v>3.3898305084745761</v>
      </c>
      <c r="J32" s="18">
        <f t="shared" si="11"/>
        <v>1.6</v>
      </c>
      <c r="K32" s="20">
        <f t="shared" si="11"/>
        <v>4.529616724738676</v>
      </c>
      <c r="M32" s="10" t="s">
        <v>4</v>
      </c>
      <c r="N32" s="18">
        <f t="shared" si="6"/>
        <v>4.4358727097396331</v>
      </c>
      <c r="O32" s="18">
        <f t="shared" si="6"/>
        <v>3.5472972972972974</v>
      </c>
      <c r="P32" s="18">
        <f t="shared" si="6"/>
        <v>5.1724137931034484</v>
      </c>
      <c r="Q32" s="18">
        <f t="shared" si="6"/>
        <v>6.4516129032258061</v>
      </c>
      <c r="R32" s="18">
        <f t="shared" si="6"/>
        <v>4.180418041804181</v>
      </c>
      <c r="S32" s="18">
        <f t="shared" si="6"/>
        <v>6.25</v>
      </c>
      <c r="T32" s="18">
        <f t="shared" si="6"/>
        <v>5.3984575835475574</v>
      </c>
      <c r="U32" s="18">
        <f t="shared" si="6"/>
        <v>3.6363636363636362</v>
      </c>
      <c r="V32" s="18">
        <f t="shared" si="6"/>
        <v>1.2295081967213115</v>
      </c>
      <c r="W32" s="20">
        <f t="shared" si="6"/>
        <v>6.1224489795918364</v>
      </c>
      <c r="Y32" s="10" t="s">
        <v>4</v>
      </c>
      <c r="Z32" s="18">
        <f t="shared" si="7"/>
        <v>4.3643263757115749</v>
      </c>
      <c r="AA32" s="18">
        <f t="shared" si="7"/>
        <v>3.4542314335060449</v>
      </c>
      <c r="AB32" s="18">
        <f t="shared" si="7"/>
        <v>4.3046357615894042</v>
      </c>
      <c r="AC32" s="18">
        <f t="shared" si="7"/>
        <v>7.5144508670520231</v>
      </c>
      <c r="AD32" s="18">
        <f t="shared" si="7"/>
        <v>3.9173014145810661</v>
      </c>
      <c r="AE32" s="18">
        <f t="shared" si="7"/>
        <v>7.4074074074074066</v>
      </c>
      <c r="AF32" s="18">
        <f t="shared" si="7"/>
        <v>5</v>
      </c>
      <c r="AG32" s="18">
        <f t="shared" si="7"/>
        <v>3.4782608695652173</v>
      </c>
      <c r="AH32" s="18">
        <f t="shared" si="7"/>
        <v>1.6528925619834711</v>
      </c>
      <c r="AI32" s="20">
        <f t="shared" si="7"/>
        <v>6.1371841155234659</v>
      </c>
      <c r="AK32" s="10" t="s">
        <v>4</v>
      </c>
      <c r="AL32" s="18">
        <f t="shared" si="8"/>
        <v>4.7070124879923156</v>
      </c>
      <c r="AM32" s="18">
        <f t="shared" si="8"/>
        <v>3.7243947858472999</v>
      </c>
      <c r="AN32" s="18">
        <f t="shared" si="8"/>
        <v>4.9230769230769234</v>
      </c>
      <c r="AO32" s="18">
        <f t="shared" si="8"/>
        <v>7.2625698324022352</v>
      </c>
      <c r="AP32" s="18">
        <f t="shared" si="8"/>
        <v>4.5606229143492776</v>
      </c>
      <c r="AQ32" s="18">
        <f t="shared" si="8"/>
        <v>5.6338028169014089</v>
      </c>
      <c r="AR32" s="18">
        <f t="shared" si="8"/>
        <v>5.8295964125560538</v>
      </c>
      <c r="AS32" s="18">
        <f t="shared" si="8"/>
        <v>3.3707865168539324</v>
      </c>
      <c r="AT32" s="18">
        <f t="shared" si="8"/>
        <v>2.1459227467811157</v>
      </c>
      <c r="AU32" s="20">
        <f t="shared" si="8"/>
        <v>5.4945054945054945</v>
      </c>
      <c r="AW32" s="10" t="s">
        <v>4</v>
      </c>
      <c r="AX32" s="18">
        <f t="shared" si="9"/>
        <v>5.0163576881134135</v>
      </c>
      <c r="AY32" s="18">
        <f t="shared" si="9"/>
        <v>4.5751633986928102</v>
      </c>
      <c r="AZ32" s="18">
        <f t="shared" si="9"/>
        <v>5.2459016393442619</v>
      </c>
      <c r="BA32" s="18">
        <f t="shared" si="9"/>
        <v>5.8823529411764701</v>
      </c>
      <c r="BB32" s="18">
        <f t="shared" si="9"/>
        <v>4.7375160051216394</v>
      </c>
      <c r="BC32" s="18">
        <f t="shared" si="9"/>
        <v>6.6176470588235299</v>
      </c>
      <c r="BD32" s="18">
        <f t="shared" si="9"/>
        <v>6.7357512953367875</v>
      </c>
      <c r="BE32" s="18">
        <f t="shared" si="9"/>
        <v>3.3707865168539324</v>
      </c>
      <c r="BF32" s="18">
        <f t="shared" si="9"/>
        <v>2.4154589371980677</v>
      </c>
      <c r="BG32" s="20">
        <f t="shared" si="9"/>
        <v>5.1063829787234036</v>
      </c>
    </row>
    <row r="33" spans="1:59" ht="15" customHeight="1" x14ac:dyDescent="0.2">
      <c r="A33" s="10" t="s">
        <v>5</v>
      </c>
      <c r="B33" s="18">
        <f t="shared" ref="B33:K33" si="12">B10/B$6*100</f>
        <v>3.8423645320197042</v>
      </c>
      <c r="C33" s="18">
        <f t="shared" si="12"/>
        <v>3.5058430717863103</v>
      </c>
      <c r="D33" s="18">
        <f t="shared" si="12"/>
        <v>4</v>
      </c>
      <c r="E33" s="18">
        <f t="shared" si="12"/>
        <v>4.9645390070921991</v>
      </c>
      <c r="F33" s="18">
        <f t="shared" si="12"/>
        <v>3.4598214285714288</v>
      </c>
      <c r="G33" s="18">
        <f t="shared" si="12"/>
        <v>6.7226890756302522</v>
      </c>
      <c r="H33" s="18">
        <f t="shared" si="12"/>
        <v>4.7222222222222223</v>
      </c>
      <c r="I33" s="18">
        <f t="shared" si="12"/>
        <v>4.2372881355932197</v>
      </c>
      <c r="J33" s="18">
        <f t="shared" si="12"/>
        <v>4.8</v>
      </c>
      <c r="K33" s="20">
        <f t="shared" si="12"/>
        <v>1.7421602787456445</v>
      </c>
      <c r="M33" s="10" t="s">
        <v>5</v>
      </c>
      <c r="N33" s="18">
        <f t="shared" si="6"/>
        <v>3.5679845708775311</v>
      </c>
      <c r="O33" s="18">
        <f t="shared" si="6"/>
        <v>3.0405405405405408</v>
      </c>
      <c r="P33" s="18">
        <f t="shared" si="6"/>
        <v>4.8275862068965516</v>
      </c>
      <c r="Q33" s="18">
        <f t="shared" si="6"/>
        <v>3.225806451612903</v>
      </c>
      <c r="R33" s="18">
        <f t="shared" si="6"/>
        <v>3.1903190319031904</v>
      </c>
      <c r="S33" s="18">
        <f t="shared" si="6"/>
        <v>6.25</v>
      </c>
      <c r="T33" s="18">
        <f t="shared" si="6"/>
        <v>4.3701799485861184</v>
      </c>
      <c r="U33" s="18">
        <f t="shared" si="6"/>
        <v>3.6363636363636362</v>
      </c>
      <c r="V33" s="18">
        <f t="shared" si="6"/>
        <v>4.918032786885246</v>
      </c>
      <c r="W33" s="20">
        <f t="shared" si="6"/>
        <v>1.3605442176870748</v>
      </c>
      <c r="Y33" s="10" t="s">
        <v>5</v>
      </c>
      <c r="Z33" s="18">
        <f t="shared" si="7"/>
        <v>3.795066413662239</v>
      </c>
      <c r="AA33" s="18">
        <f t="shared" si="7"/>
        <v>3.6269430051813467</v>
      </c>
      <c r="AB33" s="18">
        <f t="shared" si="7"/>
        <v>4.6357615894039732</v>
      </c>
      <c r="AC33" s="18">
        <f t="shared" si="7"/>
        <v>2.8901734104046244</v>
      </c>
      <c r="AD33" s="18">
        <f t="shared" si="7"/>
        <v>3.4820457018498367</v>
      </c>
      <c r="AE33" s="18">
        <f t="shared" si="7"/>
        <v>5.9259259259259265</v>
      </c>
      <c r="AF33" s="18">
        <f t="shared" si="7"/>
        <v>4.7619047619047619</v>
      </c>
      <c r="AG33" s="18">
        <f t="shared" si="7"/>
        <v>2.6086956521739131</v>
      </c>
      <c r="AH33" s="18">
        <f t="shared" si="7"/>
        <v>4.5454545454545459</v>
      </c>
      <c r="AI33" s="20">
        <f t="shared" si="7"/>
        <v>2.1660649819494582</v>
      </c>
      <c r="AK33" s="10" t="s">
        <v>5</v>
      </c>
      <c r="AL33" s="18">
        <f t="shared" si="8"/>
        <v>3.7463976945244957</v>
      </c>
      <c r="AM33" s="18">
        <f t="shared" si="8"/>
        <v>2.6070763500931098</v>
      </c>
      <c r="AN33" s="18">
        <f t="shared" si="8"/>
        <v>5.2307692307692308</v>
      </c>
      <c r="AO33" s="18">
        <f t="shared" si="8"/>
        <v>4.4692737430167595</v>
      </c>
      <c r="AP33" s="18">
        <f t="shared" si="8"/>
        <v>3.225806451612903</v>
      </c>
      <c r="AQ33" s="18">
        <f t="shared" si="8"/>
        <v>7.042253521126761</v>
      </c>
      <c r="AR33" s="18">
        <f t="shared" si="8"/>
        <v>5.6053811659192831</v>
      </c>
      <c r="AS33" s="18">
        <f t="shared" si="8"/>
        <v>6.7415730337078648</v>
      </c>
      <c r="AT33" s="18">
        <f t="shared" si="8"/>
        <v>2.1459227467811157</v>
      </c>
      <c r="AU33" s="20">
        <f t="shared" si="8"/>
        <v>1.098901098901099</v>
      </c>
      <c r="AW33" s="10" t="s">
        <v>5</v>
      </c>
      <c r="AX33" s="18">
        <f t="shared" si="9"/>
        <v>4.143947655398037</v>
      </c>
      <c r="AY33" s="18">
        <f t="shared" si="9"/>
        <v>3.0501089324618738</v>
      </c>
      <c r="AZ33" s="18">
        <f t="shared" si="9"/>
        <v>5.2459016393442619</v>
      </c>
      <c r="BA33" s="18">
        <f t="shared" si="9"/>
        <v>5.2287581699346406</v>
      </c>
      <c r="BB33" s="18">
        <f t="shared" si="9"/>
        <v>3.4571062740076828</v>
      </c>
      <c r="BC33" s="18">
        <f t="shared" si="9"/>
        <v>8.0882352941176467</v>
      </c>
      <c r="BD33" s="18">
        <f t="shared" si="9"/>
        <v>5.4404145077720205</v>
      </c>
      <c r="BE33" s="18">
        <f t="shared" si="9"/>
        <v>8.9887640449438209</v>
      </c>
      <c r="BF33" s="18">
        <f t="shared" si="9"/>
        <v>2.4154589371980677</v>
      </c>
      <c r="BG33" s="20">
        <f t="shared" si="9"/>
        <v>1.7021276595744681</v>
      </c>
    </row>
    <row r="34" spans="1:59" ht="15" customHeight="1" x14ac:dyDescent="0.2">
      <c r="A34" s="10" t="s">
        <v>6</v>
      </c>
      <c r="B34" s="18">
        <f t="shared" ref="B34:K34" si="13">B11/B$6*100</f>
        <v>0.78817733990147776</v>
      </c>
      <c r="C34" s="18">
        <f t="shared" si="13"/>
        <v>0.667779632721202</v>
      </c>
      <c r="D34" s="18">
        <f t="shared" si="13"/>
        <v>1.0909090909090911</v>
      </c>
      <c r="E34" s="18">
        <f t="shared" si="13"/>
        <v>0.70921985815602839</v>
      </c>
      <c r="F34" s="18">
        <f t="shared" si="13"/>
        <v>0.6696428571428571</v>
      </c>
      <c r="G34" s="18">
        <f t="shared" si="13"/>
        <v>1.680672268907563</v>
      </c>
      <c r="H34" s="18">
        <f t="shared" si="13"/>
        <v>0.83333333333333337</v>
      </c>
      <c r="I34" s="18" t="e">
        <f t="shared" si="13"/>
        <v>#VALUE!</v>
      </c>
      <c r="J34" s="18" t="e">
        <f t="shared" si="13"/>
        <v>#VALUE!</v>
      </c>
      <c r="K34" s="20">
        <f t="shared" si="13"/>
        <v>1.7421602787456445</v>
      </c>
      <c r="M34" s="10" t="s">
        <v>6</v>
      </c>
      <c r="N34" s="18">
        <f t="shared" si="6"/>
        <v>0.57859209257473487</v>
      </c>
      <c r="O34" s="18">
        <f t="shared" si="6"/>
        <v>0.33783783783783783</v>
      </c>
      <c r="P34" s="18">
        <f t="shared" si="6"/>
        <v>1.0344827586206897</v>
      </c>
      <c r="Q34" s="18">
        <f t="shared" si="6"/>
        <v>0.64516129032258063</v>
      </c>
      <c r="R34" s="18">
        <f t="shared" si="6"/>
        <v>0.44004400440044</v>
      </c>
      <c r="S34" s="18">
        <f t="shared" si="6"/>
        <v>1.5625</v>
      </c>
      <c r="T34" s="18">
        <f t="shared" si="6"/>
        <v>0.77120822622107965</v>
      </c>
      <c r="U34" s="18" t="e">
        <f t="shared" si="6"/>
        <v>#VALUE!</v>
      </c>
      <c r="V34" s="18" t="e">
        <f t="shared" si="6"/>
        <v>#VALUE!</v>
      </c>
      <c r="W34" s="20">
        <f t="shared" si="6"/>
        <v>1.0204081632653061</v>
      </c>
      <c r="Y34" s="10" t="s">
        <v>6</v>
      </c>
      <c r="Z34" s="18">
        <f t="shared" si="7"/>
        <v>0.66413662239089188</v>
      </c>
      <c r="AA34" s="18">
        <f t="shared" si="7"/>
        <v>0.34542314335060448</v>
      </c>
      <c r="AB34" s="18">
        <f t="shared" si="7"/>
        <v>1.3245033112582782</v>
      </c>
      <c r="AC34" s="18">
        <f t="shared" si="7"/>
        <v>0.57803468208092479</v>
      </c>
      <c r="AD34" s="18">
        <f t="shared" si="7"/>
        <v>0.43525571273122959</v>
      </c>
      <c r="AE34" s="18">
        <f t="shared" si="7"/>
        <v>2.2222222222222223</v>
      </c>
      <c r="AF34" s="18">
        <f t="shared" si="7"/>
        <v>1.1904761904761905</v>
      </c>
      <c r="AG34" s="18" t="e">
        <f t="shared" si="7"/>
        <v>#VALUE!</v>
      </c>
      <c r="AH34" s="18" t="e">
        <f t="shared" si="7"/>
        <v>#VALUE!</v>
      </c>
      <c r="AI34" s="20">
        <f t="shared" si="7"/>
        <v>0.72202166064981954</v>
      </c>
      <c r="AK34" s="10" t="s">
        <v>6</v>
      </c>
      <c r="AL34" s="18">
        <f t="shared" si="8"/>
        <v>0.86455331412103753</v>
      </c>
      <c r="AM34" s="18">
        <f t="shared" si="8"/>
        <v>0.74487895716945995</v>
      </c>
      <c r="AN34" s="18">
        <f t="shared" si="8"/>
        <v>1.5384615384615385</v>
      </c>
      <c r="AO34" s="18" t="e">
        <f t="shared" si="8"/>
        <v>#VALUE!</v>
      </c>
      <c r="AP34" s="18">
        <f t="shared" si="8"/>
        <v>0.77864293659621797</v>
      </c>
      <c r="AQ34" s="18">
        <f t="shared" si="8"/>
        <v>1.4084507042253522</v>
      </c>
      <c r="AR34" s="18">
        <f t="shared" si="8"/>
        <v>0.67264573991031396</v>
      </c>
      <c r="AS34" s="18" t="e">
        <f t="shared" si="8"/>
        <v>#VALUE!</v>
      </c>
      <c r="AT34" s="18">
        <f t="shared" si="8"/>
        <v>0.42918454935622319</v>
      </c>
      <c r="AU34" s="20">
        <f t="shared" si="8"/>
        <v>1.8315018315018317</v>
      </c>
      <c r="AW34" s="10" t="s">
        <v>6</v>
      </c>
      <c r="AX34" s="18">
        <f t="shared" si="9"/>
        <v>0.65430752453653218</v>
      </c>
      <c r="AY34" s="18">
        <f t="shared" si="9"/>
        <v>1.0893246187363834</v>
      </c>
      <c r="AZ34" s="18">
        <f t="shared" si="9"/>
        <v>0.32786885245901637</v>
      </c>
      <c r="BA34" s="18" t="e">
        <f t="shared" si="9"/>
        <v>#VALUE!</v>
      </c>
      <c r="BB34" s="18">
        <f t="shared" si="9"/>
        <v>0.76824583866837381</v>
      </c>
      <c r="BC34" s="18" t="e">
        <f t="shared" si="9"/>
        <v>#VALUE!</v>
      </c>
      <c r="BD34" s="18">
        <f t="shared" si="9"/>
        <v>0.2590673575129534</v>
      </c>
      <c r="BE34" s="18" t="e">
        <f t="shared" si="9"/>
        <v>#VALUE!</v>
      </c>
      <c r="BF34" s="18">
        <f t="shared" si="9"/>
        <v>0.48309178743961351</v>
      </c>
      <c r="BG34" s="20">
        <f t="shared" si="9"/>
        <v>1.7021276595744681</v>
      </c>
    </row>
    <row r="35" spans="1:59" ht="15" customHeight="1" x14ac:dyDescent="0.2">
      <c r="A35" s="10" t="s">
        <v>7</v>
      </c>
      <c r="B35" s="18">
        <f t="shared" ref="B35:K35" si="14">B12/B$6*100</f>
        <v>3.645320197044335</v>
      </c>
      <c r="C35" s="18">
        <f t="shared" si="14"/>
        <v>3.33889816360601</v>
      </c>
      <c r="D35" s="18">
        <f t="shared" si="14"/>
        <v>4</v>
      </c>
      <c r="E35" s="18">
        <f t="shared" si="14"/>
        <v>4.2553191489361701</v>
      </c>
      <c r="F35" s="18">
        <f t="shared" si="14"/>
        <v>3.5714285714285712</v>
      </c>
      <c r="G35" s="18">
        <f t="shared" si="14"/>
        <v>4.2016806722689077</v>
      </c>
      <c r="H35" s="18">
        <f t="shared" si="14"/>
        <v>4.4444444444444446</v>
      </c>
      <c r="I35" s="18" t="e">
        <f t="shared" si="14"/>
        <v>#VALUE!</v>
      </c>
      <c r="J35" s="18">
        <f t="shared" si="14"/>
        <v>2.4</v>
      </c>
      <c r="K35" s="20">
        <f t="shared" si="14"/>
        <v>5.2264808362369335</v>
      </c>
      <c r="M35" s="10" t="s">
        <v>7</v>
      </c>
      <c r="N35" s="18">
        <f t="shared" si="6"/>
        <v>3.857280617164899</v>
      </c>
      <c r="O35" s="18">
        <f t="shared" si="6"/>
        <v>3.2094594594594592</v>
      </c>
      <c r="P35" s="18">
        <f t="shared" si="6"/>
        <v>4.8275862068965516</v>
      </c>
      <c r="Q35" s="18">
        <f t="shared" si="6"/>
        <v>4.5161290322580641</v>
      </c>
      <c r="R35" s="18">
        <f t="shared" si="6"/>
        <v>3.7403740374037402</v>
      </c>
      <c r="S35" s="18">
        <f t="shared" si="6"/>
        <v>4.6875</v>
      </c>
      <c r="T35" s="18">
        <f t="shared" si="6"/>
        <v>4.3701799485861184</v>
      </c>
      <c r="U35" s="18">
        <f t="shared" si="6"/>
        <v>0.90909090909090906</v>
      </c>
      <c r="V35" s="18">
        <f t="shared" si="6"/>
        <v>2.0491803278688523</v>
      </c>
      <c r="W35" s="20">
        <f t="shared" si="6"/>
        <v>5.7823129251700678</v>
      </c>
      <c r="Y35" s="10" t="s">
        <v>7</v>
      </c>
      <c r="Z35" s="18">
        <f t="shared" si="7"/>
        <v>3.795066413662239</v>
      </c>
      <c r="AA35" s="18">
        <f t="shared" si="7"/>
        <v>3.1088082901554404</v>
      </c>
      <c r="AB35" s="18">
        <f t="shared" si="7"/>
        <v>4.6357615894039732</v>
      </c>
      <c r="AC35" s="18">
        <f t="shared" si="7"/>
        <v>4.6242774566473983</v>
      </c>
      <c r="AD35" s="18">
        <f t="shared" si="7"/>
        <v>3.4820457018498367</v>
      </c>
      <c r="AE35" s="18">
        <f t="shared" si="7"/>
        <v>5.9259259259259265</v>
      </c>
      <c r="AF35" s="18">
        <f t="shared" si="7"/>
        <v>4.2857142857142856</v>
      </c>
      <c r="AG35" s="18">
        <f t="shared" si="7"/>
        <v>0.86956521739130432</v>
      </c>
      <c r="AH35" s="18">
        <f t="shared" si="7"/>
        <v>1.2396694214876034</v>
      </c>
      <c r="AI35" s="20">
        <f t="shared" si="7"/>
        <v>6.4981949458483745</v>
      </c>
      <c r="AK35" s="10" t="s">
        <v>7</v>
      </c>
      <c r="AL35" s="18">
        <f t="shared" si="8"/>
        <v>3.9385206532180597</v>
      </c>
      <c r="AM35" s="18">
        <f t="shared" si="8"/>
        <v>3.3519553072625698</v>
      </c>
      <c r="AN35" s="18">
        <f t="shared" si="8"/>
        <v>4.6153846153846159</v>
      </c>
      <c r="AO35" s="18">
        <f t="shared" si="8"/>
        <v>4.4692737430167595</v>
      </c>
      <c r="AP35" s="18">
        <f t="shared" si="8"/>
        <v>3.6707452725250276</v>
      </c>
      <c r="AQ35" s="18">
        <f t="shared" si="8"/>
        <v>5.6338028169014089</v>
      </c>
      <c r="AR35" s="18">
        <f t="shared" si="8"/>
        <v>4.2600896860986541</v>
      </c>
      <c r="AS35" s="18">
        <f t="shared" si="8"/>
        <v>1.1235955056179776</v>
      </c>
      <c r="AT35" s="18">
        <f t="shared" si="8"/>
        <v>1.7167381974248928</v>
      </c>
      <c r="AU35" s="20">
        <f t="shared" si="8"/>
        <v>6.2271062271062272</v>
      </c>
      <c r="AW35" s="10" t="s">
        <v>7</v>
      </c>
      <c r="AX35" s="18">
        <f t="shared" si="9"/>
        <v>3.8167938931297711</v>
      </c>
      <c r="AY35" s="18">
        <f t="shared" si="9"/>
        <v>3.0501089324618738</v>
      </c>
      <c r="AZ35" s="18">
        <f t="shared" si="9"/>
        <v>4.5901639344262293</v>
      </c>
      <c r="BA35" s="18">
        <f t="shared" si="9"/>
        <v>4.5751633986928102</v>
      </c>
      <c r="BB35" s="18">
        <f t="shared" si="9"/>
        <v>3.5851472471190782</v>
      </c>
      <c r="BC35" s="18">
        <f t="shared" si="9"/>
        <v>5.1470588235294112</v>
      </c>
      <c r="BD35" s="18">
        <f t="shared" si="9"/>
        <v>5.4404145077720205</v>
      </c>
      <c r="BE35" s="18" t="e">
        <f t="shared" si="9"/>
        <v>#VALUE!</v>
      </c>
      <c r="BF35" s="18">
        <f t="shared" si="9"/>
        <v>1.932367149758454</v>
      </c>
      <c r="BG35" s="20">
        <f t="shared" si="9"/>
        <v>4.2553191489361701</v>
      </c>
    </row>
    <row r="36" spans="1:59" ht="15" customHeight="1" x14ac:dyDescent="0.2">
      <c r="A36" s="10" t="s">
        <v>8</v>
      </c>
      <c r="B36" s="18">
        <f t="shared" ref="B36:K36" si="15">B13/B$6*100</f>
        <v>3.8423645320197042</v>
      </c>
      <c r="C36" s="18">
        <f t="shared" si="15"/>
        <v>4.8414023372287147</v>
      </c>
      <c r="D36" s="18">
        <f t="shared" si="15"/>
        <v>2.5454545454545454</v>
      </c>
      <c r="E36" s="18">
        <f t="shared" si="15"/>
        <v>2.1276595744680851</v>
      </c>
      <c r="F36" s="18">
        <f t="shared" si="15"/>
        <v>4.0178571428571432</v>
      </c>
      <c r="G36" s="18">
        <f t="shared" si="15"/>
        <v>2.5210084033613445</v>
      </c>
      <c r="H36" s="18">
        <f t="shared" si="15"/>
        <v>6.3888888888888884</v>
      </c>
      <c r="I36" s="18">
        <f t="shared" si="15"/>
        <v>1.6949152542372881</v>
      </c>
      <c r="J36" s="18">
        <f t="shared" si="15"/>
        <v>4.3999999999999995</v>
      </c>
      <c r="K36" s="20">
        <f t="shared" si="15"/>
        <v>1.0452961672473868</v>
      </c>
      <c r="M36" s="10" t="s">
        <v>8</v>
      </c>
      <c r="N36" s="18">
        <f t="shared" si="6"/>
        <v>3.278688524590164</v>
      </c>
      <c r="O36" s="18">
        <f t="shared" si="6"/>
        <v>3.8851351351351351</v>
      </c>
      <c r="P36" s="18">
        <f t="shared" si="6"/>
        <v>2.7586206896551726</v>
      </c>
      <c r="Q36" s="18">
        <f t="shared" si="6"/>
        <v>1.935483870967742</v>
      </c>
      <c r="R36" s="18">
        <f t="shared" si="6"/>
        <v>3.3003300330032999</v>
      </c>
      <c r="S36" s="18">
        <f t="shared" si="6"/>
        <v>3.125</v>
      </c>
      <c r="T36" s="18">
        <f t="shared" si="6"/>
        <v>5.1413881748071981</v>
      </c>
      <c r="U36" s="18">
        <f t="shared" si="6"/>
        <v>1.8181818181818181</v>
      </c>
      <c r="V36" s="18">
        <f t="shared" si="6"/>
        <v>3.6885245901639343</v>
      </c>
      <c r="W36" s="20">
        <f t="shared" si="6"/>
        <v>1.0204081632653061</v>
      </c>
      <c r="Y36" s="10" t="s">
        <v>8</v>
      </c>
      <c r="Z36" s="18">
        <f t="shared" si="7"/>
        <v>3.4155597722960152</v>
      </c>
      <c r="AA36" s="18">
        <f t="shared" si="7"/>
        <v>3.6269430051813467</v>
      </c>
      <c r="AB36" s="18">
        <f t="shared" si="7"/>
        <v>3.6423841059602649</v>
      </c>
      <c r="AC36" s="18">
        <f t="shared" si="7"/>
        <v>2.3121387283236992</v>
      </c>
      <c r="AD36" s="18">
        <f t="shared" si="7"/>
        <v>3.2644178454842221</v>
      </c>
      <c r="AE36" s="18">
        <f t="shared" si="7"/>
        <v>4.4444444444444446</v>
      </c>
      <c r="AF36" s="18">
        <f t="shared" si="7"/>
        <v>5.4761904761904763</v>
      </c>
      <c r="AG36" s="18">
        <f t="shared" si="7"/>
        <v>0.86956521739130432</v>
      </c>
      <c r="AH36" s="18">
        <f t="shared" si="7"/>
        <v>3.3057851239669422</v>
      </c>
      <c r="AI36" s="20">
        <f t="shared" si="7"/>
        <v>1.4440433212996391</v>
      </c>
      <c r="AK36" s="10" t="s">
        <v>8</v>
      </c>
      <c r="AL36" s="18">
        <f t="shared" si="8"/>
        <v>3.3621517771373677</v>
      </c>
      <c r="AM36" s="18">
        <f t="shared" si="8"/>
        <v>3.3519553072625698</v>
      </c>
      <c r="AN36" s="18">
        <f t="shared" si="8"/>
        <v>4.3076923076923075</v>
      </c>
      <c r="AO36" s="18">
        <f t="shared" si="8"/>
        <v>1.6759776536312849</v>
      </c>
      <c r="AP36" s="18">
        <f t="shared" si="8"/>
        <v>3.3370411568409342</v>
      </c>
      <c r="AQ36" s="18">
        <f t="shared" si="8"/>
        <v>3.5211267605633805</v>
      </c>
      <c r="AR36" s="18">
        <f t="shared" si="8"/>
        <v>5.3811659192825116</v>
      </c>
      <c r="AS36" s="18" t="e">
        <f t="shared" si="8"/>
        <v>#VALUE!</v>
      </c>
      <c r="AT36" s="18">
        <f t="shared" si="8"/>
        <v>2.5751072961373391</v>
      </c>
      <c r="AU36" s="20">
        <f t="shared" si="8"/>
        <v>1.8315018315018317</v>
      </c>
      <c r="AW36" s="10" t="s">
        <v>8</v>
      </c>
      <c r="AX36" s="18">
        <f t="shared" si="9"/>
        <v>3.8167938931297711</v>
      </c>
      <c r="AY36" s="18">
        <f t="shared" si="9"/>
        <v>4.3572984749455337</v>
      </c>
      <c r="AZ36" s="18">
        <f t="shared" si="9"/>
        <v>4.2622950819672125</v>
      </c>
      <c r="BA36" s="18">
        <f t="shared" si="9"/>
        <v>1.3071895424836601</v>
      </c>
      <c r="BB36" s="18">
        <f t="shared" si="9"/>
        <v>3.9692701664532648</v>
      </c>
      <c r="BC36" s="18">
        <f t="shared" si="9"/>
        <v>2.9411764705882351</v>
      </c>
      <c r="BD36" s="18">
        <f t="shared" si="9"/>
        <v>5.6994818652849739</v>
      </c>
      <c r="BE36" s="18">
        <f t="shared" si="9"/>
        <v>1.1235955056179776</v>
      </c>
      <c r="BF36" s="18">
        <f t="shared" si="9"/>
        <v>3.3816425120772946</v>
      </c>
      <c r="BG36" s="20">
        <f t="shared" si="9"/>
        <v>2.1276595744680851</v>
      </c>
    </row>
    <row r="37" spans="1:59" ht="15" customHeight="1" x14ac:dyDescent="0.2">
      <c r="A37" s="10" t="s">
        <v>9</v>
      </c>
      <c r="B37" s="18">
        <f t="shared" ref="B37:K37" si="16">B14/B$6*100</f>
        <v>3.5467980295566504</v>
      </c>
      <c r="C37" s="18">
        <f t="shared" si="16"/>
        <v>2.5041736227045077</v>
      </c>
      <c r="D37" s="18">
        <f t="shared" si="16"/>
        <v>5.4545454545454541</v>
      </c>
      <c r="E37" s="18">
        <f t="shared" si="16"/>
        <v>4.2553191489361701</v>
      </c>
      <c r="F37" s="18">
        <f t="shared" si="16"/>
        <v>3.4598214285714288</v>
      </c>
      <c r="G37" s="18">
        <f t="shared" si="16"/>
        <v>4.2016806722689077</v>
      </c>
      <c r="H37" s="18">
        <f t="shared" si="16"/>
        <v>6.3888888888888884</v>
      </c>
      <c r="I37" s="18">
        <f t="shared" si="16"/>
        <v>0.84745762711864403</v>
      </c>
      <c r="J37" s="18">
        <f t="shared" si="16"/>
        <v>2.4</v>
      </c>
      <c r="K37" s="20">
        <f t="shared" si="16"/>
        <v>2.0905923344947737</v>
      </c>
      <c r="M37" s="10" t="s">
        <v>9</v>
      </c>
      <c r="N37" s="18">
        <f t="shared" si="6"/>
        <v>4.0501446480231431</v>
      </c>
      <c r="O37" s="18">
        <f t="shared" si="6"/>
        <v>3.3783783783783785</v>
      </c>
      <c r="P37" s="18">
        <f t="shared" si="6"/>
        <v>4.8275862068965516</v>
      </c>
      <c r="Q37" s="18">
        <f t="shared" si="6"/>
        <v>5.161290322580645</v>
      </c>
      <c r="R37" s="18">
        <f t="shared" si="6"/>
        <v>4.180418041804181</v>
      </c>
      <c r="S37" s="18">
        <f t="shared" si="6"/>
        <v>3.125</v>
      </c>
      <c r="T37" s="18">
        <f t="shared" si="6"/>
        <v>7.1979434447300772</v>
      </c>
      <c r="U37" s="18">
        <f t="shared" si="6"/>
        <v>0.90909090909090906</v>
      </c>
      <c r="V37" s="18">
        <f t="shared" si="6"/>
        <v>2.459016393442623</v>
      </c>
      <c r="W37" s="20">
        <f t="shared" si="6"/>
        <v>2.3809523809523809</v>
      </c>
      <c r="Y37" s="10" t="s">
        <v>9</v>
      </c>
      <c r="Z37" s="18">
        <f t="shared" si="7"/>
        <v>4.7438330170777991</v>
      </c>
      <c r="AA37" s="18">
        <f t="shared" si="7"/>
        <v>4.1450777202072544</v>
      </c>
      <c r="AB37" s="18">
        <f t="shared" si="7"/>
        <v>4.6357615894039732</v>
      </c>
      <c r="AC37" s="18">
        <f t="shared" si="7"/>
        <v>6.9364161849710975</v>
      </c>
      <c r="AD37" s="18">
        <f t="shared" si="7"/>
        <v>4.7878128400435251</v>
      </c>
      <c r="AE37" s="18">
        <f t="shared" si="7"/>
        <v>4.4444444444444446</v>
      </c>
      <c r="AF37" s="18">
        <f t="shared" si="7"/>
        <v>7.6190476190476195</v>
      </c>
      <c r="AG37" s="18">
        <f t="shared" si="7"/>
        <v>3.4782608695652173</v>
      </c>
      <c r="AH37" s="18">
        <f t="shared" si="7"/>
        <v>2.4793388429752068</v>
      </c>
      <c r="AI37" s="20">
        <f t="shared" si="7"/>
        <v>2.8880866425992782</v>
      </c>
      <c r="AK37" s="10" t="s">
        <v>9</v>
      </c>
      <c r="AL37" s="18">
        <f t="shared" si="8"/>
        <v>4.8991354466858787</v>
      </c>
      <c r="AM37" s="18">
        <f t="shared" si="8"/>
        <v>4.0968342644320295</v>
      </c>
      <c r="AN37" s="18">
        <f t="shared" si="8"/>
        <v>5.5384615384615383</v>
      </c>
      <c r="AO37" s="18">
        <f t="shared" si="8"/>
        <v>6.1452513966480442</v>
      </c>
      <c r="AP37" s="18">
        <f t="shared" si="8"/>
        <v>5.0055617352614021</v>
      </c>
      <c r="AQ37" s="18">
        <f t="shared" si="8"/>
        <v>4.225352112676056</v>
      </c>
      <c r="AR37" s="18">
        <f t="shared" si="8"/>
        <v>7.623318385650224</v>
      </c>
      <c r="AS37" s="18">
        <f t="shared" si="8"/>
        <v>2.2471910112359552</v>
      </c>
      <c r="AT37" s="18">
        <f t="shared" si="8"/>
        <v>3.0042918454935621</v>
      </c>
      <c r="AU37" s="20">
        <f t="shared" si="8"/>
        <v>2.9304029304029302</v>
      </c>
      <c r="AW37" s="10" t="s">
        <v>9</v>
      </c>
      <c r="AX37" s="18">
        <f t="shared" si="9"/>
        <v>4.9073064340239911</v>
      </c>
      <c r="AY37" s="18">
        <f t="shared" si="9"/>
        <v>4.1394335511982572</v>
      </c>
      <c r="AZ37" s="18">
        <f t="shared" si="9"/>
        <v>5.9016393442622954</v>
      </c>
      <c r="BA37" s="18">
        <f t="shared" si="9"/>
        <v>5.2287581699346406</v>
      </c>
      <c r="BB37" s="18">
        <f t="shared" si="9"/>
        <v>5.249679897567221</v>
      </c>
      <c r="BC37" s="18">
        <f t="shared" si="9"/>
        <v>2.9411764705882351</v>
      </c>
      <c r="BD37" s="18">
        <f t="shared" si="9"/>
        <v>7.2538860103626934</v>
      </c>
      <c r="BE37" s="18">
        <f t="shared" si="9"/>
        <v>3.3707865168539324</v>
      </c>
      <c r="BF37" s="18">
        <f t="shared" si="9"/>
        <v>2.8985507246376812</v>
      </c>
      <c r="BG37" s="20">
        <f t="shared" si="9"/>
        <v>3.4042553191489362</v>
      </c>
    </row>
    <row r="38" spans="1:59" ht="15" customHeight="1" x14ac:dyDescent="0.2">
      <c r="A38" s="10" t="s">
        <v>10</v>
      </c>
      <c r="B38" s="18">
        <f t="shared" ref="B38:K38" si="17">B15/B$6*100</f>
        <v>4.9261083743842367</v>
      </c>
      <c r="C38" s="18">
        <f t="shared" si="17"/>
        <v>4.1736227045075127</v>
      </c>
      <c r="D38" s="18">
        <f t="shared" si="17"/>
        <v>5.8181818181818183</v>
      </c>
      <c r="E38" s="18">
        <f t="shared" si="17"/>
        <v>6.3829787234042552</v>
      </c>
      <c r="F38" s="18">
        <f t="shared" si="17"/>
        <v>5.0223214285714288</v>
      </c>
      <c r="G38" s="18">
        <f t="shared" si="17"/>
        <v>4.2016806722689077</v>
      </c>
      <c r="H38" s="18">
        <f t="shared" si="17"/>
        <v>4.7222222222222223</v>
      </c>
      <c r="I38" s="18">
        <f t="shared" si="17"/>
        <v>1.6949152542372881</v>
      </c>
      <c r="J38" s="18">
        <f t="shared" si="17"/>
        <v>4</v>
      </c>
      <c r="K38" s="20">
        <f t="shared" si="17"/>
        <v>7.3170731707317067</v>
      </c>
      <c r="M38" s="10" t="s">
        <v>10</v>
      </c>
      <c r="N38" s="18">
        <f t="shared" si="6"/>
        <v>4.918032786885246</v>
      </c>
      <c r="O38" s="18">
        <f t="shared" si="6"/>
        <v>4.0540540540540544</v>
      </c>
      <c r="P38" s="18">
        <f t="shared" si="6"/>
        <v>6.2068965517241379</v>
      </c>
      <c r="Q38" s="18">
        <f t="shared" si="6"/>
        <v>5.806451612903226</v>
      </c>
      <c r="R38" s="18">
        <f t="shared" si="6"/>
        <v>5.1705170517051702</v>
      </c>
      <c r="S38" s="18">
        <f t="shared" si="6"/>
        <v>3.125</v>
      </c>
      <c r="T38" s="18">
        <f t="shared" si="6"/>
        <v>5.6555269922879177</v>
      </c>
      <c r="U38" s="18">
        <f t="shared" si="6"/>
        <v>2.7272727272727271</v>
      </c>
      <c r="V38" s="18">
        <f t="shared" si="6"/>
        <v>4.918032786885246</v>
      </c>
      <c r="W38" s="20">
        <f t="shared" si="6"/>
        <v>4.7619047619047619</v>
      </c>
      <c r="Y38" s="10" t="s">
        <v>10</v>
      </c>
      <c r="Z38" s="18">
        <f t="shared" si="7"/>
        <v>4.7438330170777991</v>
      </c>
      <c r="AA38" s="18">
        <f t="shared" si="7"/>
        <v>4.1450777202072544</v>
      </c>
      <c r="AB38" s="18">
        <f t="shared" si="7"/>
        <v>5.298013245033113</v>
      </c>
      <c r="AC38" s="18">
        <f t="shared" si="7"/>
        <v>5.7803468208092488</v>
      </c>
      <c r="AD38" s="18">
        <f t="shared" si="7"/>
        <v>5.1142546245919478</v>
      </c>
      <c r="AE38" s="18">
        <f t="shared" si="7"/>
        <v>2.2222222222222223</v>
      </c>
      <c r="AF38" s="18">
        <f t="shared" si="7"/>
        <v>5.4761904761904763</v>
      </c>
      <c r="AG38" s="18">
        <f t="shared" si="7"/>
        <v>4.3478260869565215</v>
      </c>
      <c r="AH38" s="18">
        <f t="shared" si="7"/>
        <v>4.5454545454545459</v>
      </c>
      <c r="AI38" s="20">
        <f t="shared" si="7"/>
        <v>3.9711191335740073</v>
      </c>
      <c r="AK38" s="10" t="s">
        <v>10</v>
      </c>
      <c r="AL38" s="18">
        <f t="shared" si="8"/>
        <v>4.8030739673390972</v>
      </c>
      <c r="AM38" s="18">
        <f t="shared" si="8"/>
        <v>4.2830540037243949</v>
      </c>
      <c r="AN38" s="18">
        <f t="shared" si="8"/>
        <v>5.2307692307692308</v>
      </c>
      <c r="AO38" s="18">
        <f t="shared" si="8"/>
        <v>5.5865921787709496</v>
      </c>
      <c r="AP38" s="18">
        <f t="shared" si="8"/>
        <v>5.1167964404894333</v>
      </c>
      <c r="AQ38" s="18">
        <f t="shared" si="8"/>
        <v>2.8169014084507045</v>
      </c>
      <c r="AR38" s="18">
        <f t="shared" si="8"/>
        <v>5.1569506726457401</v>
      </c>
      <c r="AS38" s="18">
        <f t="shared" si="8"/>
        <v>4.4943820224719104</v>
      </c>
      <c r="AT38" s="18">
        <f t="shared" si="8"/>
        <v>6.0085836909871242</v>
      </c>
      <c r="AU38" s="20">
        <f t="shared" si="8"/>
        <v>3.296703296703297</v>
      </c>
      <c r="AW38" s="10" t="s">
        <v>10</v>
      </c>
      <c r="AX38" s="18">
        <f t="shared" si="9"/>
        <v>4.5801526717557248</v>
      </c>
      <c r="AY38" s="18">
        <f t="shared" si="9"/>
        <v>3.7037037037037033</v>
      </c>
      <c r="AZ38" s="18">
        <f t="shared" si="9"/>
        <v>4.918032786885246</v>
      </c>
      <c r="BA38" s="18">
        <f t="shared" si="9"/>
        <v>6.5359477124183014</v>
      </c>
      <c r="BB38" s="18">
        <f t="shared" si="9"/>
        <v>4.4814340588988477</v>
      </c>
      <c r="BC38" s="18">
        <f t="shared" si="9"/>
        <v>5.1470588235294112</v>
      </c>
      <c r="BD38" s="18">
        <f t="shared" si="9"/>
        <v>5.6994818652849739</v>
      </c>
      <c r="BE38" s="18">
        <f t="shared" si="9"/>
        <v>2.2471910112359552</v>
      </c>
      <c r="BF38" s="18">
        <f t="shared" si="9"/>
        <v>4.8309178743961354</v>
      </c>
      <c r="BG38" s="20">
        <f t="shared" si="9"/>
        <v>3.4042553191489362</v>
      </c>
    </row>
    <row r="39" spans="1:59" ht="15" customHeight="1" x14ac:dyDescent="0.2">
      <c r="A39" s="10" t="s">
        <v>11</v>
      </c>
      <c r="B39" s="18">
        <f t="shared" ref="B39:K39" si="18">B16/B$6*100</f>
        <v>4.1379310344827589</v>
      </c>
      <c r="C39" s="18">
        <f t="shared" si="18"/>
        <v>3.005008347245409</v>
      </c>
      <c r="D39" s="18">
        <f t="shared" si="18"/>
        <v>6.9090909090909092</v>
      </c>
      <c r="E39" s="18">
        <f t="shared" si="18"/>
        <v>3.5460992907801421</v>
      </c>
      <c r="F39" s="18">
        <f t="shared" si="18"/>
        <v>4.1294642857142856</v>
      </c>
      <c r="G39" s="18">
        <f t="shared" si="18"/>
        <v>4.2016806722689077</v>
      </c>
      <c r="H39" s="18">
        <f t="shared" si="18"/>
        <v>5.833333333333333</v>
      </c>
      <c r="I39" s="18">
        <f t="shared" si="18"/>
        <v>1.6949152542372881</v>
      </c>
      <c r="J39" s="18">
        <f t="shared" si="18"/>
        <v>2.8000000000000003</v>
      </c>
      <c r="K39" s="20">
        <f t="shared" si="18"/>
        <v>4.1811846689895473</v>
      </c>
      <c r="M39" s="10" t="s">
        <v>11</v>
      </c>
      <c r="N39" s="18">
        <f t="shared" si="6"/>
        <v>4.1465766634522661</v>
      </c>
      <c r="O39" s="18">
        <f t="shared" si="6"/>
        <v>2.8716216216216219</v>
      </c>
      <c r="P39" s="18">
        <f t="shared" si="6"/>
        <v>6.5517241379310347</v>
      </c>
      <c r="Q39" s="18">
        <f t="shared" si="6"/>
        <v>4.5161290322580641</v>
      </c>
      <c r="R39" s="18">
        <f t="shared" si="6"/>
        <v>3.9603960396039604</v>
      </c>
      <c r="S39" s="18">
        <f t="shared" si="6"/>
        <v>5.46875</v>
      </c>
      <c r="T39" s="18">
        <f t="shared" si="6"/>
        <v>5.6555269922879177</v>
      </c>
      <c r="U39" s="18">
        <f t="shared" si="6"/>
        <v>2.7272727272727271</v>
      </c>
      <c r="V39" s="18">
        <f t="shared" si="6"/>
        <v>2.0491803278688523</v>
      </c>
      <c r="W39" s="20">
        <f t="shared" si="6"/>
        <v>4.4217687074829932</v>
      </c>
      <c r="Y39" s="10" t="s">
        <v>11</v>
      </c>
      <c r="Z39" s="18">
        <f t="shared" si="7"/>
        <v>4.269449715370019</v>
      </c>
      <c r="AA39" s="18">
        <f t="shared" si="7"/>
        <v>2.5906735751295336</v>
      </c>
      <c r="AB39" s="18">
        <f t="shared" si="7"/>
        <v>7.2847682119205297</v>
      </c>
      <c r="AC39" s="18">
        <f t="shared" si="7"/>
        <v>4.6242774566473983</v>
      </c>
      <c r="AD39" s="18">
        <f t="shared" si="7"/>
        <v>4.1349292709466816</v>
      </c>
      <c r="AE39" s="18">
        <f t="shared" si="7"/>
        <v>5.1851851851851851</v>
      </c>
      <c r="AF39" s="18">
        <f t="shared" si="7"/>
        <v>5.7142857142857144</v>
      </c>
      <c r="AG39" s="18">
        <f t="shared" si="7"/>
        <v>2.6086956521739131</v>
      </c>
      <c r="AH39" s="18">
        <f t="shared" si="7"/>
        <v>1.6528925619834711</v>
      </c>
      <c r="AI39" s="20">
        <f t="shared" si="7"/>
        <v>5.0541516245487363</v>
      </c>
      <c r="AK39" s="10" t="s">
        <v>11</v>
      </c>
      <c r="AL39" s="18">
        <f t="shared" si="8"/>
        <v>4.6109510086455332</v>
      </c>
      <c r="AM39" s="18">
        <f t="shared" si="8"/>
        <v>2.4208566108007448</v>
      </c>
      <c r="AN39" s="18">
        <f t="shared" si="8"/>
        <v>8.3076923076923084</v>
      </c>
      <c r="AO39" s="18">
        <f t="shared" si="8"/>
        <v>4.4692737430167595</v>
      </c>
      <c r="AP39" s="18">
        <f t="shared" si="8"/>
        <v>4.5606229143492776</v>
      </c>
      <c r="AQ39" s="18">
        <f t="shared" si="8"/>
        <v>4.929577464788732</v>
      </c>
      <c r="AR39" s="18">
        <f t="shared" si="8"/>
        <v>5.8295964125560538</v>
      </c>
      <c r="AS39" s="18">
        <f t="shared" si="8"/>
        <v>3.3707865168539324</v>
      </c>
      <c r="AT39" s="18">
        <f t="shared" si="8"/>
        <v>1.7167381974248928</v>
      </c>
      <c r="AU39" s="20">
        <f t="shared" si="8"/>
        <v>5.4945054945054945</v>
      </c>
      <c r="AW39" s="10" t="s">
        <v>11</v>
      </c>
      <c r="AX39" s="18">
        <f t="shared" si="9"/>
        <v>5.6706652126499453</v>
      </c>
      <c r="AY39" s="18">
        <f t="shared" si="9"/>
        <v>3.0501089324618738</v>
      </c>
      <c r="AZ39" s="18">
        <f t="shared" si="9"/>
        <v>9.1803278688524586</v>
      </c>
      <c r="BA39" s="18">
        <f t="shared" si="9"/>
        <v>6.5359477124183014</v>
      </c>
      <c r="BB39" s="18">
        <f t="shared" si="9"/>
        <v>5.8898847631241997</v>
      </c>
      <c r="BC39" s="18">
        <f t="shared" si="9"/>
        <v>4.4117647058823533</v>
      </c>
      <c r="BD39" s="18">
        <f t="shared" si="9"/>
        <v>6.4766839378238332</v>
      </c>
      <c r="BE39" s="18">
        <f t="shared" si="9"/>
        <v>3.3707865168539324</v>
      </c>
      <c r="BF39" s="18">
        <f t="shared" si="9"/>
        <v>2.8985507246376812</v>
      </c>
      <c r="BG39" s="20">
        <f t="shared" si="9"/>
        <v>7.6595744680851059</v>
      </c>
    </row>
    <row r="40" spans="1:59" ht="15" customHeight="1" x14ac:dyDescent="0.2">
      <c r="A40" s="10" t="s">
        <v>12</v>
      </c>
      <c r="B40" s="18">
        <f t="shared" ref="B40:K40" si="19">B17/B$6*100</f>
        <v>20</v>
      </c>
      <c r="C40" s="18">
        <f t="shared" si="19"/>
        <v>20.367278797996661</v>
      </c>
      <c r="D40" s="18">
        <f t="shared" si="19"/>
        <v>21.454545454545453</v>
      </c>
      <c r="E40" s="18">
        <f t="shared" si="19"/>
        <v>15.602836879432624</v>
      </c>
      <c r="F40" s="18">
        <f t="shared" si="19"/>
        <v>20.424107142857142</v>
      </c>
      <c r="G40" s="18">
        <f t="shared" si="19"/>
        <v>16.806722689075631</v>
      </c>
      <c r="H40" s="18">
        <f t="shared" si="19"/>
        <v>17.777777777777779</v>
      </c>
      <c r="I40" s="18">
        <f t="shared" si="19"/>
        <v>31.35593220338983</v>
      </c>
      <c r="J40" s="18">
        <f t="shared" si="19"/>
        <v>21.6</v>
      </c>
      <c r="K40" s="20">
        <f t="shared" si="19"/>
        <v>16.724738675958189</v>
      </c>
      <c r="M40" s="10" t="s">
        <v>12</v>
      </c>
      <c r="N40" s="18">
        <f t="shared" si="6"/>
        <v>20.250723240115718</v>
      </c>
      <c r="O40" s="18">
        <f t="shared" si="6"/>
        <v>21.283783783783782</v>
      </c>
      <c r="P40" s="18">
        <f t="shared" si="6"/>
        <v>22.758620689655174</v>
      </c>
      <c r="Q40" s="18">
        <f t="shared" si="6"/>
        <v>11.612903225806452</v>
      </c>
      <c r="R40" s="18">
        <f t="shared" si="6"/>
        <v>21.122112211221122</v>
      </c>
      <c r="S40" s="18">
        <f t="shared" si="6"/>
        <v>14.0625</v>
      </c>
      <c r="T40" s="18">
        <f t="shared" si="6"/>
        <v>18.766066838046271</v>
      </c>
      <c r="U40" s="18">
        <f t="shared" si="6"/>
        <v>31.818181818181817</v>
      </c>
      <c r="V40" s="18">
        <f t="shared" si="6"/>
        <v>20.491803278688526</v>
      </c>
      <c r="W40" s="20">
        <f t="shared" si="6"/>
        <v>17.687074829931973</v>
      </c>
      <c r="Y40" s="10" t="s">
        <v>12</v>
      </c>
      <c r="Z40" s="18">
        <f t="shared" si="7"/>
        <v>21.062618595825427</v>
      </c>
      <c r="AA40" s="18">
        <f t="shared" si="7"/>
        <v>22.625215889464595</v>
      </c>
      <c r="AB40" s="18">
        <f t="shared" si="7"/>
        <v>22.847682119205299</v>
      </c>
      <c r="AC40" s="18">
        <f t="shared" si="7"/>
        <v>12.716763005780345</v>
      </c>
      <c r="AD40" s="18">
        <f t="shared" si="7"/>
        <v>21.653971708378673</v>
      </c>
      <c r="AE40" s="18">
        <f t="shared" si="7"/>
        <v>17.037037037037038</v>
      </c>
      <c r="AF40" s="18">
        <f t="shared" si="7"/>
        <v>18.333333333333332</v>
      </c>
      <c r="AG40" s="18">
        <f t="shared" si="7"/>
        <v>33.913043478260867</v>
      </c>
      <c r="AH40" s="18">
        <f t="shared" si="7"/>
        <v>20.66115702479339</v>
      </c>
      <c r="AI40" s="20">
        <f t="shared" si="7"/>
        <v>20.216606498194945</v>
      </c>
      <c r="AK40" s="10" t="s">
        <v>12</v>
      </c>
      <c r="AL40" s="18">
        <f t="shared" si="8"/>
        <v>19.788664745437078</v>
      </c>
      <c r="AM40" s="18">
        <f t="shared" si="8"/>
        <v>21.787709497206702</v>
      </c>
      <c r="AN40" s="18">
        <f t="shared" si="8"/>
        <v>20.307692307692307</v>
      </c>
      <c r="AO40" s="18">
        <f t="shared" si="8"/>
        <v>12.849162011173185</v>
      </c>
      <c r="AP40" s="18">
        <f t="shared" si="8"/>
        <v>20.689655172413794</v>
      </c>
      <c r="AQ40" s="18">
        <f t="shared" si="8"/>
        <v>14.084507042253522</v>
      </c>
      <c r="AR40" s="18">
        <f t="shared" si="8"/>
        <v>16.367713004484305</v>
      </c>
      <c r="AS40" s="18">
        <f t="shared" si="8"/>
        <v>28.08988764044944</v>
      </c>
      <c r="AT40" s="18">
        <f t="shared" si="8"/>
        <v>21.459227467811161</v>
      </c>
      <c r="AU40" s="20">
        <f t="shared" si="8"/>
        <v>21.245421245421245</v>
      </c>
      <c r="AW40" s="10" t="s">
        <v>12</v>
      </c>
      <c r="AX40" s="18">
        <f t="shared" si="9"/>
        <v>20.719738276990185</v>
      </c>
      <c r="AY40" s="18">
        <f t="shared" si="9"/>
        <v>23.747276688453159</v>
      </c>
      <c r="AZ40" s="18">
        <f t="shared" si="9"/>
        <v>19.344262295081968</v>
      </c>
      <c r="BA40" s="18">
        <f t="shared" si="9"/>
        <v>14.37908496732026</v>
      </c>
      <c r="BB40" s="18">
        <f t="shared" si="9"/>
        <v>21.638924455825865</v>
      </c>
      <c r="BC40" s="18">
        <f t="shared" si="9"/>
        <v>15.441176470588236</v>
      </c>
      <c r="BD40" s="18">
        <f t="shared" si="9"/>
        <v>15.803108808290157</v>
      </c>
      <c r="BE40" s="18">
        <f t="shared" si="9"/>
        <v>30.337078651685395</v>
      </c>
      <c r="BF40" s="18">
        <f t="shared" si="9"/>
        <v>23.671497584541061</v>
      </c>
      <c r="BG40" s="20">
        <f t="shared" si="9"/>
        <v>22.553191489361701</v>
      </c>
    </row>
    <row r="41" spans="1:59" ht="15" customHeight="1" x14ac:dyDescent="0.2">
      <c r="A41" s="10" t="s">
        <v>13</v>
      </c>
      <c r="B41" s="18">
        <f t="shared" ref="B41:K41" si="20">B18/B$6*100</f>
        <v>5.5172413793103452</v>
      </c>
      <c r="C41" s="18">
        <f t="shared" si="20"/>
        <v>5.1752921535893153</v>
      </c>
      <c r="D41" s="18">
        <f t="shared" si="20"/>
        <v>5.8181818181818183</v>
      </c>
      <c r="E41" s="18">
        <f t="shared" si="20"/>
        <v>6.3829787234042552</v>
      </c>
      <c r="F41" s="18">
        <f t="shared" si="20"/>
        <v>5.5803571428571432</v>
      </c>
      <c r="G41" s="18">
        <f t="shared" si="20"/>
        <v>5.0420168067226889</v>
      </c>
      <c r="H41" s="18">
        <f t="shared" si="20"/>
        <v>6.3888888888888884</v>
      </c>
      <c r="I41" s="18">
        <f t="shared" si="20"/>
        <v>3.3898305084745761</v>
      </c>
      <c r="J41" s="18">
        <f t="shared" si="20"/>
        <v>3.5999999999999996</v>
      </c>
      <c r="K41" s="20">
        <f t="shared" si="20"/>
        <v>6.968641114982578</v>
      </c>
      <c r="M41" s="10" t="s">
        <v>13</v>
      </c>
      <c r="N41" s="18">
        <f t="shared" si="6"/>
        <v>5.4001928640308581</v>
      </c>
      <c r="O41" s="18">
        <f t="shared" si="6"/>
        <v>4.8986486486486482</v>
      </c>
      <c r="P41" s="18">
        <f t="shared" si="6"/>
        <v>5.8620689655172411</v>
      </c>
      <c r="Q41" s="18">
        <f t="shared" si="6"/>
        <v>6.4516129032258061</v>
      </c>
      <c r="R41" s="18">
        <f t="shared" si="6"/>
        <v>5.3905390539053899</v>
      </c>
      <c r="S41" s="18">
        <f t="shared" si="6"/>
        <v>5.46875</v>
      </c>
      <c r="T41" s="18">
        <f t="shared" si="6"/>
        <v>6.6838046272493568</v>
      </c>
      <c r="U41" s="18">
        <f t="shared" si="6"/>
        <v>3.6363636363636362</v>
      </c>
      <c r="V41" s="18">
        <f t="shared" si="6"/>
        <v>4.0983606557377046</v>
      </c>
      <c r="W41" s="20">
        <f t="shared" si="6"/>
        <v>5.4421768707482991</v>
      </c>
      <c r="Y41" s="10" t="s">
        <v>13</v>
      </c>
      <c r="Z41" s="18">
        <f t="shared" si="7"/>
        <v>5.4079696394686909</v>
      </c>
      <c r="AA41" s="18">
        <f t="shared" si="7"/>
        <v>4.8359240069084635</v>
      </c>
      <c r="AB41" s="18">
        <f t="shared" si="7"/>
        <v>6.2913907284768218</v>
      </c>
      <c r="AC41" s="18">
        <f t="shared" si="7"/>
        <v>5.7803468208092488</v>
      </c>
      <c r="AD41" s="18">
        <f t="shared" si="7"/>
        <v>5.2230685527747553</v>
      </c>
      <c r="AE41" s="18">
        <f t="shared" si="7"/>
        <v>6.666666666666667</v>
      </c>
      <c r="AF41" s="18">
        <f t="shared" si="7"/>
        <v>6.4285714285714279</v>
      </c>
      <c r="AG41" s="18">
        <f t="shared" si="7"/>
        <v>5.2173913043478262</v>
      </c>
      <c r="AH41" s="18">
        <f t="shared" si="7"/>
        <v>4.1322314049586781</v>
      </c>
      <c r="AI41" s="20">
        <f t="shared" si="7"/>
        <v>5.0541516245487363</v>
      </c>
      <c r="AK41" s="10" t="s">
        <v>13</v>
      </c>
      <c r="AL41" s="18">
        <f t="shared" si="8"/>
        <v>6.0518731988472618</v>
      </c>
      <c r="AM41" s="18">
        <f t="shared" si="8"/>
        <v>5.5865921787709496</v>
      </c>
      <c r="AN41" s="18">
        <f t="shared" si="8"/>
        <v>7.384615384615385</v>
      </c>
      <c r="AO41" s="18">
        <f t="shared" si="8"/>
        <v>5.027932960893855</v>
      </c>
      <c r="AP41" s="18">
        <f t="shared" si="8"/>
        <v>5.7842046718576192</v>
      </c>
      <c r="AQ41" s="18">
        <f t="shared" si="8"/>
        <v>7.7464788732394361</v>
      </c>
      <c r="AR41" s="18">
        <f t="shared" si="8"/>
        <v>6.7264573991031389</v>
      </c>
      <c r="AS41" s="18">
        <f t="shared" si="8"/>
        <v>6.7415730337078648</v>
      </c>
      <c r="AT41" s="18">
        <f t="shared" si="8"/>
        <v>4.7210300429184553</v>
      </c>
      <c r="AU41" s="20">
        <f t="shared" si="8"/>
        <v>5.8608058608058604</v>
      </c>
      <c r="AW41" s="10" t="s">
        <v>13</v>
      </c>
      <c r="AX41" s="18">
        <f t="shared" si="9"/>
        <v>4.9073064340239911</v>
      </c>
      <c r="AY41" s="18">
        <f t="shared" si="9"/>
        <v>3.9215686274509802</v>
      </c>
      <c r="AZ41" s="18">
        <f t="shared" si="9"/>
        <v>5.9016393442622954</v>
      </c>
      <c r="BA41" s="18">
        <f t="shared" si="9"/>
        <v>5.8823529411764701</v>
      </c>
      <c r="BB41" s="18">
        <f t="shared" si="9"/>
        <v>4.6094750320102431</v>
      </c>
      <c r="BC41" s="18">
        <f t="shared" si="9"/>
        <v>6.6176470588235299</v>
      </c>
      <c r="BD41" s="18">
        <f t="shared" si="9"/>
        <v>5.4404145077720205</v>
      </c>
      <c r="BE41" s="18">
        <f t="shared" si="9"/>
        <v>4.4943820224719104</v>
      </c>
      <c r="BF41" s="18">
        <f t="shared" si="9"/>
        <v>3.8647342995169081</v>
      </c>
      <c r="BG41" s="20">
        <f t="shared" si="9"/>
        <v>5.1063829787234036</v>
      </c>
    </row>
    <row r="42" spans="1:59" ht="15" customHeight="1" x14ac:dyDescent="0.2">
      <c r="A42" s="10" t="s">
        <v>14</v>
      </c>
      <c r="B42" s="18">
        <f t="shared" ref="B42:K42" si="21">B19/B$6*100</f>
        <v>4.8275862068965516</v>
      </c>
      <c r="C42" s="18">
        <f t="shared" si="21"/>
        <v>3.33889816360601</v>
      </c>
      <c r="D42" s="18">
        <f t="shared" si="21"/>
        <v>6.9090909090909092</v>
      </c>
      <c r="E42" s="18">
        <f t="shared" si="21"/>
        <v>7.0921985815602842</v>
      </c>
      <c r="F42" s="18">
        <f t="shared" si="21"/>
        <v>4.6875</v>
      </c>
      <c r="G42" s="18">
        <f t="shared" si="21"/>
        <v>5.8823529411764701</v>
      </c>
      <c r="H42" s="18">
        <f t="shared" si="21"/>
        <v>6.3888888888888884</v>
      </c>
      <c r="I42" s="18">
        <f t="shared" si="21"/>
        <v>2.5423728813559325</v>
      </c>
      <c r="J42" s="18">
        <f t="shared" si="21"/>
        <v>3.2</v>
      </c>
      <c r="K42" s="20">
        <f t="shared" si="21"/>
        <v>5.2264808362369335</v>
      </c>
      <c r="M42" s="10" t="s">
        <v>14</v>
      </c>
      <c r="N42" s="18">
        <f t="shared" si="6"/>
        <v>5.303760848601736</v>
      </c>
      <c r="O42" s="18">
        <f t="shared" si="6"/>
        <v>3.8851351351351351</v>
      </c>
      <c r="P42" s="18">
        <f t="shared" si="6"/>
        <v>6.2068965517241379</v>
      </c>
      <c r="Q42" s="18">
        <f t="shared" si="6"/>
        <v>9.0322580645161281</v>
      </c>
      <c r="R42" s="18">
        <f t="shared" si="6"/>
        <v>5.2805280528052805</v>
      </c>
      <c r="S42" s="18">
        <f t="shared" si="6"/>
        <v>5.46875</v>
      </c>
      <c r="T42" s="18">
        <f t="shared" si="6"/>
        <v>7.4550128534704374</v>
      </c>
      <c r="U42" s="18">
        <f t="shared" si="6"/>
        <v>2.7272727272727271</v>
      </c>
      <c r="V42" s="18">
        <f t="shared" si="6"/>
        <v>3.6885245901639343</v>
      </c>
      <c r="W42" s="20">
        <f t="shared" si="6"/>
        <v>4.7619047619047619</v>
      </c>
      <c r="Y42" s="10" t="s">
        <v>14</v>
      </c>
      <c r="Z42" s="18">
        <f t="shared" si="7"/>
        <v>4.7438330170777991</v>
      </c>
      <c r="AA42" s="18">
        <f t="shared" si="7"/>
        <v>3.6269430051813467</v>
      </c>
      <c r="AB42" s="18">
        <f t="shared" si="7"/>
        <v>5.629139072847682</v>
      </c>
      <c r="AC42" s="18">
        <f t="shared" si="7"/>
        <v>6.9364161849710975</v>
      </c>
      <c r="AD42" s="18">
        <f t="shared" si="7"/>
        <v>4.7878128400435251</v>
      </c>
      <c r="AE42" s="18">
        <f t="shared" si="7"/>
        <v>4.4444444444444446</v>
      </c>
      <c r="AF42" s="18">
        <f t="shared" si="7"/>
        <v>6.1904761904761907</v>
      </c>
      <c r="AG42" s="18">
        <f t="shared" si="7"/>
        <v>2.6086956521739131</v>
      </c>
      <c r="AH42" s="18">
        <f t="shared" si="7"/>
        <v>2.8925619834710745</v>
      </c>
      <c r="AI42" s="20">
        <f t="shared" si="7"/>
        <v>5.0541516245487363</v>
      </c>
      <c r="AK42" s="10" t="s">
        <v>14</v>
      </c>
      <c r="AL42" s="18">
        <f t="shared" si="8"/>
        <v>5.6676272814601347</v>
      </c>
      <c r="AM42" s="18">
        <f t="shared" si="8"/>
        <v>4.0968342644320295</v>
      </c>
      <c r="AN42" s="18">
        <f t="shared" si="8"/>
        <v>5.8461538461538458</v>
      </c>
      <c r="AO42" s="18">
        <f t="shared" si="8"/>
        <v>10.05586592178771</v>
      </c>
      <c r="AP42" s="18">
        <f t="shared" si="8"/>
        <v>5.6729699666295881</v>
      </c>
      <c r="AQ42" s="18">
        <f t="shared" si="8"/>
        <v>5.6338028169014089</v>
      </c>
      <c r="AR42" s="18">
        <f t="shared" si="8"/>
        <v>6.7264573991031389</v>
      </c>
      <c r="AS42" s="18">
        <f t="shared" si="8"/>
        <v>4.4943820224719104</v>
      </c>
      <c r="AT42" s="18">
        <f t="shared" si="8"/>
        <v>3.4334763948497855</v>
      </c>
      <c r="AU42" s="20">
        <f t="shared" si="8"/>
        <v>6.2271062271062272</v>
      </c>
      <c r="AW42" s="10" t="s">
        <v>14</v>
      </c>
      <c r="AX42" s="18">
        <f t="shared" si="9"/>
        <v>5.2344601962922575</v>
      </c>
      <c r="AY42" s="18">
        <f t="shared" si="9"/>
        <v>3.7037037037037033</v>
      </c>
      <c r="AZ42" s="18">
        <f t="shared" si="9"/>
        <v>6.2295081967213122</v>
      </c>
      <c r="BA42" s="18">
        <f t="shared" si="9"/>
        <v>7.8431372549019605</v>
      </c>
      <c r="BB42" s="18">
        <f t="shared" si="9"/>
        <v>5.1216389244558256</v>
      </c>
      <c r="BC42" s="18">
        <f t="shared" si="9"/>
        <v>5.8823529411764701</v>
      </c>
      <c r="BD42" s="18">
        <f t="shared" si="9"/>
        <v>5.9585492227979273</v>
      </c>
      <c r="BE42" s="18">
        <f t="shared" si="9"/>
        <v>2.2471910112359552</v>
      </c>
      <c r="BF42" s="18">
        <f t="shared" si="9"/>
        <v>3.8647342995169081</v>
      </c>
      <c r="BG42" s="20">
        <f t="shared" si="9"/>
        <v>6.3829787234042552</v>
      </c>
    </row>
    <row r="43" spans="1:59" ht="15" customHeight="1" x14ac:dyDescent="0.2">
      <c r="A43" s="10" t="s">
        <v>15</v>
      </c>
      <c r="B43" s="18">
        <f t="shared" ref="B43:K43" si="22">B20/B$6*100</f>
        <v>8.3743842364532011</v>
      </c>
      <c r="C43" s="18">
        <f t="shared" si="22"/>
        <v>9.1819699499165264</v>
      </c>
      <c r="D43" s="18">
        <f t="shared" si="22"/>
        <v>4.7272727272727275</v>
      </c>
      <c r="E43" s="18">
        <f t="shared" si="22"/>
        <v>12.056737588652481</v>
      </c>
      <c r="F43" s="18">
        <f t="shared" si="22"/>
        <v>8.9285714285714288</v>
      </c>
      <c r="G43" s="18">
        <f t="shared" si="22"/>
        <v>4.2016806722689077</v>
      </c>
      <c r="H43" s="18">
        <f t="shared" si="22"/>
        <v>8.8888888888888893</v>
      </c>
      <c r="I43" s="18">
        <f t="shared" si="22"/>
        <v>8.4745762711864394</v>
      </c>
      <c r="J43" s="18">
        <f t="shared" si="22"/>
        <v>6.8000000000000007</v>
      </c>
      <c r="K43" s="20">
        <f t="shared" si="22"/>
        <v>9.0592334494773521</v>
      </c>
      <c r="M43" s="10" t="s">
        <v>15</v>
      </c>
      <c r="N43" s="18">
        <f t="shared" si="6"/>
        <v>7.714561234329798</v>
      </c>
      <c r="O43" s="18">
        <f t="shared" si="6"/>
        <v>8.7837837837837842</v>
      </c>
      <c r="P43" s="18">
        <f t="shared" si="6"/>
        <v>4.1379310344827589</v>
      </c>
      <c r="Q43" s="18">
        <f t="shared" si="6"/>
        <v>10.32258064516129</v>
      </c>
      <c r="R43" s="18">
        <f t="shared" si="6"/>
        <v>8.030803080308031</v>
      </c>
      <c r="S43" s="18">
        <f t="shared" si="6"/>
        <v>5.46875</v>
      </c>
      <c r="T43" s="18">
        <f t="shared" si="6"/>
        <v>7.9691516709511561</v>
      </c>
      <c r="U43" s="18">
        <f t="shared" si="6"/>
        <v>6.3636363636363633</v>
      </c>
      <c r="V43" s="18">
        <f t="shared" si="6"/>
        <v>6.9672131147540979</v>
      </c>
      <c r="W43" s="20">
        <f t="shared" si="6"/>
        <v>8.5034013605442169</v>
      </c>
      <c r="Y43" s="10" t="s">
        <v>15</v>
      </c>
      <c r="Z43" s="18">
        <f t="shared" si="7"/>
        <v>8.3491461100569264</v>
      </c>
      <c r="AA43" s="18">
        <f t="shared" si="7"/>
        <v>9.1537132987910184</v>
      </c>
      <c r="AB43" s="18">
        <f t="shared" si="7"/>
        <v>4.6357615894039732</v>
      </c>
      <c r="AC43" s="18">
        <f t="shared" si="7"/>
        <v>12.138728323699421</v>
      </c>
      <c r="AD43" s="18">
        <f t="shared" si="7"/>
        <v>8.9227421109902068</v>
      </c>
      <c r="AE43" s="18">
        <f t="shared" si="7"/>
        <v>4.4444444444444446</v>
      </c>
      <c r="AF43" s="18">
        <f t="shared" si="7"/>
        <v>9.2857142857142865</v>
      </c>
      <c r="AG43" s="18">
        <f t="shared" si="7"/>
        <v>6.9565217391304346</v>
      </c>
      <c r="AH43" s="18">
        <f t="shared" si="7"/>
        <v>7.8512396694214877</v>
      </c>
      <c r="AI43" s="20">
        <f t="shared" si="7"/>
        <v>7.9422382671480145</v>
      </c>
      <c r="AK43" s="10" t="s">
        <v>15</v>
      </c>
      <c r="AL43" s="18">
        <f t="shared" si="8"/>
        <v>7.4927953890489913</v>
      </c>
      <c r="AM43" s="18">
        <f t="shared" si="8"/>
        <v>7.8212290502793298</v>
      </c>
      <c r="AN43" s="18">
        <f t="shared" si="8"/>
        <v>5.2307692307692308</v>
      </c>
      <c r="AO43" s="18">
        <f t="shared" si="8"/>
        <v>10.614525139664805</v>
      </c>
      <c r="AP43" s="18">
        <f t="shared" si="8"/>
        <v>7.8976640711902109</v>
      </c>
      <c r="AQ43" s="18">
        <f t="shared" si="8"/>
        <v>4.929577464788732</v>
      </c>
      <c r="AR43" s="18">
        <f t="shared" si="8"/>
        <v>8.9686098654708513</v>
      </c>
      <c r="AS43" s="18">
        <f t="shared" si="8"/>
        <v>4.4943820224719104</v>
      </c>
      <c r="AT43" s="18">
        <f t="shared" si="8"/>
        <v>7.296137339055794</v>
      </c>
      <c r="AU43" s="20">
        <f t="shared" si="8"/>
        <v>6.2271062271062272</v>
      </c>
      <c r="AW43" s="10" t="s">
        <v>15</v>
      </c>
      <c r="AX43" s="18">
        <f t="shared" si="9"/>
        <v>7.306434023991276</v>
      </c>
      <c r="AY43" s="18">
        <f t="shared" si="9"/>
        <v>8.0610021786492378</v>
      </c>
      <c r="AZ43" s="18">
        <f t="shared" si="9"/>
        <v>5.2459016393442619</v>
      </c>
      <c r="BA43" s="18">
        <f t="shared" si="9"/>
        <v>9.1503267973856204</v>
      </c>
      <c r="BB43" s="18">
        <f t="shared" si="9"/>
        <v>7.8104993597951342</v>
      </c>
      <c r="BC43" s="18">
        <f t="shared" si="9"/>
        <v>4.4117647058823533</v>
      </c>
      <c r="BD43" s="18">
        <f t="shared" si="9"/>
        <v>9.0673575129533681</v>
      </c>
      <c r="BE43" s="18">
        <f t="shared" si="9"/>
        <v>6.7415730337078648</v>
      </c>
      <c r="BF43" s="18">
        <f t="shared" si="9"/>
        <v>6.7632850241545892</v>
      </c>
      <c r="BG43" s="20">
        <f t="shared" si="9"/>
        <v>5.1063829787234036</v>
      </c>
    </row>
    <row r="44" spans="1:59" ht="7.5" customHeight="1" x14ac:dyDescent="0.2"/>
    <row r="45" spans="1:59" ht="12.75" customHeight="1" x14ac:dyDescent="0.2"/>
    <row r="46" spans="1:59" ht="15" customHeight="1" x14ac:dyDescent="0.2"/>
    <row r="47" spans="1:59" s="40" customFormat="1" ht="15" customHeight="1" x14ac:dyDescent="0.2">
      <c r="A47" s="39" t="s">
        <v>758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611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384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385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386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</row>
    <row r="48" spans="1:59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B6/$N6*100</f>
        <v>97.878495660559309</v>
      </c>
      <c r="C52" s="52">
        <f t="shared" ref="C52:K52" si="23">C6/$N6*100</f>
        <v>57.762777242044358</v>
      </c>
      <c r="D52" s="52">
        <f t="shared" si="23"/>
        <v>26.518804243008681</v>
      </c>
      <c r="E52" s="52">
        <f t="shared" si="23"/>
        <v>13.596914175506269</v>
      </c>
      <c r="F52" s="52">
        <f t="shared" si="23"/>
        <v>86.403085824493729</v>
      </c>
      <c r="G52" s="52">
        <f t="shared" si="23"/>
        <v>11.475409836065573</v>
      </c>
      <c r="H52" s="52">
        <f t="shared" si="23"/>
        <v>34.715525554484088</v>
      </c>
      <c r="I52" s="52">
        <f t="shared" si="23"/>
        <v>11.378977820636452</v>
      </c>
      <c r="J52" s="52">
        <f t="shared" si="23"/>
        <v>24.108003857280615</v>
      </c>
      <c r="K52" s="53">
        <f t="shared" si="23"/>
        <v>27.675988428158149</v>
      </c>
      <c r="M52" s="11" t="s">
        <v>1</v>
      </c>
      <c r="N52" s="52">
        <f>N6/$N6*100</f>
        <v>100</v>
      </c>
      <c r="O52" s="52">
        <f t="shared" ref="O52:W52" si="24">O6/$N6*100</f>
        <v>57.087753134040497</v>
      </c>
      <c r="P52" s="52">
        <f t="shared" si="24"/>
        <v>27.965284474445518</v>
      </c>
      <c r="Q52" s="52">
        <f t="shared" si="24"/>
        <v>14.946962391513981</v>
      </c>
      <c r="R52" s="52">
        <f t="shared" si="24"/>
        <v>87.65670202507232</v>
      </c>
      <c r="S52" s="52">
        <f t="shared" si="24"/>
        <v>12.343297974927676</v>
      </c>
      <c r="T52" s="52">
        <f t="shared" si="24"/>
        <v>37.512054001928639</v>
      </c>
      <c r="U52" s="52">
        <f t="shared" si="24"/>
        <v>10.607521697203472</v>
      </c>
      <c r="V52" s="52">
        <f t="shared" si="24"/>
        <v>23.52941176470588</v>
      </c>
      <c r="W52" s="53">
        <f t="shared" si="24"/>
        <v>28.351012536162006</v>
      </c>
      <c r="Y52" s="11" t="s">
        <v>1</v>
      </c>
      <c r="Z52" s="52">
        <f>Z6/$Z6*100</f>
        <v>100</v>
      </c>
      <c r="AA52" s="52">
        <f t="shared" ref="AA52:AI52" si="25">AA6/$Z6*100</f>
        <v>54.933586337760907</v>
      </c>
      <c r="AB52" s="52">
        <f t="shared" si="25"/>
        <v>28.652751423149901</v>
      </c>
      <c r="AC52" s="52">
        <f t="shared" si="25"/>
        <v>16.413662239089184</v>
      </c>
      <c r="AD52" s="52">
        <f t="shared" si="25"/>
        <v>87.191650853889939</v>
      </c>
      <c r="AE52" s="52">
        <f t="shared" si="25"/>
        <v>12.808349146110057</v>
      </c>
      <c r="AF52" s="52">
        <f t="shared" si="25"/>
        <v>39.848197343453513</v>
      </c>
      <c r="AG52" s="52">
        <f t="shared" si="25"/>
        <v>10.910815939278939</v>
      </c>
      <c r="AH52" s="52">
        <f t="shared" si="25"/>
        <v>22.960151802656547</v>
      </c>
      <c r="AI52" s="53">
        <f t="shared" si="25"/>
        <v>26.280834914611006</v>
      </c>
      <c r="AK52" s="11" t="s">
        <v>1</v>
      </c>
      <c r="AL52" s="52">
        <f>AL6/$AL6*100</f>
        <v>100</v>
      </c>
      <c r="AM52" s="52">
        <f t="shared" ref="AM52:AU52" si="26">AM6/$AL6*100</f>
        <v>51.585014409221898</v>
      </c>
      <c r="AN52" s="52">
        <f t="shared" si="26"/>
        <v>31.219980787704131</v>
      </c>
      <c r="AO52" s="52">
        <f t="shared" si="26"/>
        <v>17.195004803073967</v>
      </c>
      <c r="AP52" s="52">
        <f t="shared" si="26"/>
        <v>86.359269932756959</v>
      </c>
      <c r="AQ52" s="52">
        <f t="shared" si="26"/>
        <v>13.640730067243034</v>
      </c>
      <c r="AR52" s="52">
        <f t="shared" si="26"/>
        <v>42.843419788664747</v>
      </c>
      <c r="AS52" s="52">
        <f t="shared" si="26"/>
        <v>8.5494716618635938</v>
      </c>
      <c r="AT52" s="52">
        <f t="shared" si="26"/>
        <v>22.382324687800192</v>
      </c>
      <c r="AU52" s="53">
        <f t="shared" si="26"/>
        <v>26.224783861671469</v>
      </c>
      <c r="AW52" s="11" t="s">
        <v>1</v>
      </c>
      <c r="AX52" s="52">
        <f>AX6/$AX6*100</f>
        <v>100</v>
      </c>
      <c r="AY52" s="52">
        <f t="shared" ref="AY52:BG52" si="27">AY6/$AX6*100</f>
        <v>50.054525627044711</v>
      </c>
      <c r="AZ52" s="52">
        <f t="shared" si="27"/>
        <v>33.260632497273718</v>
      </c>
      <c r="BA52" s="52">
        <f t="shared" si="27"/>
        <v>16.68484187568157</v>
      </c>
      <c r="BB52" s="52">
        <f t="shared" si="27"/>
        <v>85.16902944383861</v>
      </c>
      <c r="BC52" s="52">
        <f t="shared" si="27"/>
        <v>14.830970556161397</v>
      </c>
      <c r="BD52" s="52">
        <f t="shared" si="27"/>
        <v>42.093784078516904</v>
      </c>
      <c r="BE52" s="52">
        <f t="shared" si="27"/>
        <v>9.7055616139585599</v>
      </c>
      <c r="BF52" s="52">
        <f t="shared" si="27"/>
        <v>22.573609596510362</v>
      </c>
      <c r="BG52" s="53">
        <f t="shared" si="27"/>
        <v>25.627044711014175</v>
      </c>
    </row>
    <row r="53" spans="1:59" ht="15" customHeight="1" x14ac:dyDescent="0.2">
      <c r="A53" s="7" t="s">
        <v>2</v>
      </c>
      <c r="B53" s="18">
        <f t="shared" ref="B53:K53" si="28">B7/$N7*100</f>
        <v>94.672131147540981</v>
      </c>
      <c r="C53" s="18">
        <f t="shared" si="28"/>
        <v>64.344262295081961</v>
      </c>
      <c r="D53" s="18">
        <f t="shared" si="28"/>
        <v>20.491803278688526</v>
      </c>
      <c r="E53" s="18">
        <f t="shared" si="28"/>
        <v>9.8360655737704921</v>
      </c>
      <c r="F53" s="18">
        <f t="shared" si="28"/>
        <v>82.377049180327873</v>
      </c>
      <c r="G53" s="18">
        <f t="shared" si="28"/>
        <v>12.295081967213115</v>
      </c>
      <c r="H53" s="18">
        <f t="shared" si="28"/>
        <v>14.344262295081966</v>
      </c>
      <c r="I53" s="18">
        <f t="shared" si="28"/>
        <v>17.21311475409836</v>
      </c>
      <c r="J53" s="18">
        <f t="shared" si="28"/>
        <v>35.655737704918032</v>
      </c>
      <c r="K53" s="20">
        <f t="shared" si="28"/>
        <v>27.459016393442624</v>
      </c>
      <c r="M53" s="7" t="s">
        <v>2</v>
      </c>
      <c r="N53" s="18">
        <f t="shared" ref="N53:W66" si="29">N7/$N7*100</f>
        <v>100</v>
      </c>
      <c r="O53" s="18">
        <f t="shared" si="29"/>
        <v>65.573770491803273</v>
      </c>
      <c r="P53" s="18">
        <f t="shared" si="29"/>
        <v>20.491803278688526</v>
      </c>
      <c r="Q53" s="18">
        <f t="shared" si="29"/>
        <v>13.934426229508196</v>
      </c>
      <c r="R53" s="18">
        <f t="shared" si="29"/>
        <v>84.426229508196727</v>
      </c>
      <c r="S53" s="18">
        <f t="shared" si="29"/>
        <v>15.573770491803279</v>
      </c>
      <c r="T53" s="18">
        <f t="shared" si="29"/>
        <v>15.573770491803279</v>
      </c>
      <c r="U53" s="18">
        <f t="shared" si="29"/>
        <v>15.983606557377051</v>
      </c>
      <c r="V53" s="18">
        <f t="shared" si="29"/>
        <v>36.885245901639344</v>
      </c>
      <c r="W53" s="20">
        <f t="shared" si="29"/>
        <v>31.557377049180328</v>
      </c>
      <c r="Y53" s="7" t="s">
        <v>2</v>
      </c>
      <c r="Z53" s="18">
        <f t="shared" ref="Z53:AI66" si="30">Z7/$Z7*100</f>
        <v>100</v>
      </c>
      <c r="AA53" s="18">
        <f t="shared" si="30"/>
        <v>64.516129032258064</v>
      </c>
      <c r="AB53" s="18">
        <f t="shared" si="30"/>
        <v>21.198156682027651</v>
      </c>
      <c r="AC53" s="18">
        <f t="shared" si="30"/>
        <v>14.285714285714285</v>
      </c>
      <c r="AD53" s="18">
        <f t="shared" si="30"/>
        <v>86.175115207373281</v>
      </c>
      <c r="AE53" s="18">
        <f t="shared" si="30"/>
        <v>13.82488479262673</v>
      </c>
      <c r="AF53" s="18">
        <f t="shared" si="30"/>
        <v>15.668202764976957</v>
      </c>
      <c r="AG53" s="18">
        <f t="shared" si="30"/>
        <v>15.668202764976957</v>
      </c>
      <c r="AH53" s="18">
        <f t="shared" si="30"/>
        <v>42.857142857142854</v>
      </c>
      <c r="AI53" s="20">
        <f t="shared" si="30"/>
        <v>25.806451612903224</v>
      </c>
      <c r="AK53" s="7" t="s">
        <v>2</v>
      </c>
      <c r="AL53" s="18">
        <f t="shared" ref="AL53:AU66" si="31">AL7/$AL7*100</f>
        <v>100</v>
      </c>
      <c r="AM53" s="18">
        <f t="shared" si="31"/>
        <v>65.714285714285708</v>
      </c>
      <c r="AN53" s="18">
        <f t="shared" si="31"/>
        <v>19.523809523809526</v>
      </c>
      <c r="AO53" s="18">
        <f t="shared" si="31"/>
        <v>14.761904761904763</v>
      </c>
      <c r="AP53" s="18">
        <f t="shared" si="31"/>
        <v>85.238095238095241</v>
      </c>
      <c r="AQ53" s="18">
        <f t="shared" si="31"/>
        <v>14.761904761904763</v>
      </c>
      <c r="AR53" s="18">
        <f t="shared" si="31"/>
        <v>19.047619047619047</v>
      </c>
      <c r="AS53" s="18">
        <f t="shared" si="31"/>
        <v>14.285714285714285</v>
      </c>
      <c r="AT53" s="18">
        <f t="shared" si="31"/>
        <v>40</v>
      </c>
      <c r="AU53" s="20">
        <f t="shared" si="31"/>
        <v>26.666666666666668</v>
      </c>
      <c r="AW53" s="7" t="s">
        <v>2</v>
      </c>
      <c r="AX53" s="18">
        <f t="shared" ref="AX53:BG66" si="32">AX7/$AX7*100</f>
        <v>100</v>
      </c>
      <c r="AY53" s="18">
        <f t="shared" si="32"/>
        <v>61.363636363636367</v>
      </c>
      <c r="AZ53" s="18">
        <f t="shared" si="32"/>
        <v>23.863636363636363</v>
      </c>
      <c r="BA53" s="18">
        <f t="shared" si="32"/>
        <v>14.772727272727273</v>
      </c>
      <c r="BB53" s="18">
        <f t="shared" si="32"/>
        <v>84.090909090909093</v>
      </c>
      <c r="BC53" s="18">
        <f t="shared" si="32"/>
        <v>15.909090909090908</v>
      </c>
      <c r="BD53" s="18">
        <f t="shared" si="32"/>
        <v>19.886363636363637</v>
      </c>
      <c r="BE53" s="18">
        <f t="shared" si="32"/>
        <v>15.340909090909092</v>
      </c>
      <c r="BF53" s="18">
        <f t="shared" si="32"/>
        <v>40.340909090909086</v>
      </c>
      <c r="BG53" s="20">
        <f t="shared" si="32"/>
        <v>24.431818181818183</v>
      </c>
    </row>
    <row r="54" spans="1:59" ht="15" customHeight="1" x14ac:dyDescent="0.2">
      <c r="A54" s="10" t="s">
        <v>3</v>
      </c>
      <c r="B54" s="18">
        <f t="shared" ref="B54:K54" si="33">B8/$N8*100</f>
        <v>104.3010752688172</v>
      </c>
      <c r="C54" s="18">
        <f t="shared" si="33"/>
        <v>63.44086021505376</v>
      </c>
      <c r="D54" s="18">
        <f t="shared" si="33"/>
        <v>27.956989247311824</v>
      </c>
      <c r="E54" s="18">
        <f t="shared" si="33"/>
        <v>12.903225806451612</v>
      </c>
      <c r="F54" s="18">
        <f t="shared" si="33"/>
        <v>92.473118279569889</v>
      </c>
      <c r="G54" s="18">
        <f t="shared" si="33"/>
        <v>11.827956989247312</v>
      </c>
      <c r="H54" s="18">
        <f t="shared" si="33"/>
        <v>44.086021505376344</v>
      </c>
      <c r="I54" s="18">
        <f t="shared" si="33"/>
        <v>6.4516129032258061</v>
      </c>
      <c r="J54" s="18">
        <f t="shared" si="33"/>
        <v>20.43010752688172</v>
      </c>
      <c r="K54" s="20">
        <f t="shared" si="33"/>
        <v>33.333333333333329</v>
      </c>
      <c r="M54" s="10" t="s">
        <v>3</v>
      </c>
      <c r="N54" s="18">
        <f t="shared" si="29"/>
        <v>100</v>
      </c>
      <c r="O54" s="18">
        <f t="shared" si="29"/>
        <v>62.365591397849464</v>
      </c>
      <c r="P54" s="18">
        <f t="shared" si="29"/>
        <v>23.655913978494624</v>
      </c>
      <c r="Q54" s="18">
        <f t="shared" si="29"/>
        <v>13.978494623655912</v>
      </c>
      <c r="R54" s="18">
        <f t="shared" si="29"/>
        <v>91.397849462365585</v>
      </c>
      <c r="S54" s="18">
        <f t="shared" si="29"/>
        <v>8.6021505376344098</v>
      </c>
      <c r="T54" s="18">
        <f t="shared" si="29"/>
        <v>45.161290322580641</v>
      </c>
      <c r="U54" s="18">
        <f t="shared" si="29"/>
        <v>4.3010752688172049</v>
      </c>
      <c r="V54" s="18">
        <f t="shared" si="29"/>
        <v>17.20430107526882</v>
      </c>
      <c r="W54" s="20">
        <f t="shared" si="29"/>
        <v>33.333333333333329</v>
      </c>
      <c r="Y54" s="10" t="s">
        <v>3</v>
      </c>
      <c r="Z54" s="18">
        <f t="shared" si="30"/>
        <v>100</v>
      </c>
      <c r="AA54" s="18">
        <f t="shared" si="30"/>
        <v>57.547169811320757</v>
      </c>
      <c r="AB54" s="18">
        <f t="shared" si="30"/>
        <v>27.358490566037734</v>
      </c>
      <c r="AC54" s="18">
        <f t="shared" si="30"/>
        <v>15.09433962264151</v>
      </c>
      <c r="AD54" s="18">
        <f t="shared" si="30"/>
        <v>90.566037735849065</v>
      </c>
      <c r="AE54" s="18">
        <f t="shared" si="30"/>
        <v>9.433962264150944</v>
      </c>
      <c r="AF54" s="18">
        <f t="shared" si="30"/>
        <v>48.113207547169814</v>
      </c>
      <c r="AG54" s="18">
        <f t="shared" si="30"/>
        <v>3.7735849056603774</v>
      </c>
      <c r="AH54" s="18">
        <f t="shared" si="30"/>
        <v>15.09433962264151</v>
      </c>
      <c r="AI54" s="20">
        <f t="shared" si="30"/>
        <v>33.018867924528301</v>
      </c>
      <c r="AK54" s="10" t="s">
        <v>3</v>
      </c>
      <c r="AL54" s="18">
        <f t="shared" si="31"/>
        <v>100</v>
      </c>
      <c r="AM54" s="18">
        <f t="shared" si="31"/>
        <v>54.368932038834949</v>
      </c>
      <c r="AN54" s="18">
        <f t="shared" si="31"/>
        <v>28.155339805825243</v>
      </c>
      <c r="AO54" s="18">
        <f t="shared" si="31"/>
        <v>17.475728155339805</v>
      </c>
      <c r="AP54" s="18">
        <f t="shared" si="31"/>
        <v>85.436893203883486</v>
      </c>
      <c r="AQ54" s="18">
        <f t="shared" si="31"/>
        <v>14.563106796116504</v>
      </c>
      <c r="AR54" s="18">
        <f t="shared" si="31"/>
        <v>51.456310679611647</v>
      </c>
      <c r="AS54" s="18">
        <f t="shared" si="31"/>
        <v>0.97087378640776689</v>
      </c>
      <c r="AT54" s="18">
        <f t="shared" si="31"/>
        <v>16.50485436893204</v>
      </c>
      <c r="AU54" s="20">
        <f t="shared" si="31"/>
        <v>31.067961165048541</v>
      </c>
      <c r="AW54" s="10" t="s">
        <v>3</v>
      </c>
      <c r="AX54" s="18">
        <f t="shared" si="32"/>
        <v>100</v>
      </c>
      <c r="AY54" s="18">
        <f t="shared" si="32"/>
        <v>50</v>
      </c>
      <c r="AZ54" s="18">
        <f t="shared" si="32"/>
        <v>32.608695652173914</v>
      </c>
      <c r="BA54" s="18">
        <f t="shared" si="32"/>
        <v>17.391304347826086</v>
      </c>
      <c r="BB54" s="18">
        <f t="shared" si="32"/>
        <v>82.608695652173907</v>
      </c>
      <c r="BC54" s="18">
        <f t="shared" si="32"/>
        <v>17.391304347826086</v>
      </c>
      <c r="BD54" s="18">
        <f t="shared" si="32"/>
        <v>48.913043478260867</v>
      </c>
      <c r="BE54" s="18">
        <f t="shared" si="32"/>
        <v>3.2608695652173911</v>
      </c>
      <c r="BF54" s="18">
        <f t="shared" si="32"/>
        <v>14.130434782608695</v>
      </c>
      <c r="BG54" s="20">
        <f t="shared" si="32"/>
        <v>33.695652173913047</v>
      </c>
    </row>
    <row r="55" spans="1:59" ht="15" customHeight="1" x14ac:dyDescent="0.2">
      <c r="A55" s="10" t="s">
        <v>4</v>
      </c>
      <c r="B55" s="18">
        <f t="shared" ref="B55:K55" si="34">B9/$N9*100</f>
        <v>93.478260869565219</v>
      </c>
      <c r="C55" s="18">
        <f t="shared" si="34"/>
        <v>50</v>
      </c>
      <c r="D55" s="18">
        <f t="shared" si="34"/>
        <v>21.739130434782609</v>
      </c>
      <c r="E55" s="18">
        <f t="shared" si="34"/>
        <v>21.739130434782609</v>
      </c>
      <c r="F55" s="18">
        <f t="shared" si="34"/>
        <v>78.260869565217391</v>
      </c>
      <c r="G55" s="18">
        <f t="shared" si="34"/>
        <v>15.217391304347828</v>
      </c>
      <c r="H55" s="18">
        <f t="shared" si="34"/>
        <v>47.826086956521742</v>
      </c>
      <c r="I55" s="18">
        <f t="shared" si="34"/>
        <v>8.695652173913043</v>
      </c>
      <c r="J55" s="18">
        <f t="shared" si="34"/>
        <v>8.695652173913043</v>
      </c>
      <c r="K55" s="20">
        <f t="shared" si="34"/>
        <v>28.260869565217391</v>
      </c>
      <c r="M55" s="10" t="s">
        <v>4</v>
      </c>
      <c r="N55" s="18">
        <f t="shared" si="29"/>
        <v>100</v>
      </c>
      <c r="O55" s="18">
        <f t="shared" si="29"/>
        <v>45.652173913043477</v>
      </c>
      <c r="P55" s="18">
        <f t="shared" si="29"/>
        <v>32.608695652173914</v>
      </c>
      <c r="Q55" s="18">
        <f t="shared" si="29"/>
        <v>21.739130434782609</v>
      </c>
      <c r="R55" s="18">
        <f t="shared" si="29"/>
        <v>82.608695652173907</v>
      </c>
      <c r="S55" s="18">
        <f t="shared" si="29"/>
        <v>17.391304347826086</v>
      </c>
      <c r="T55" s="18">
        <f t="shared" si="29"/>
        <v>45.652173913043477</v>
      </c>
      <c r="U55" s="18">
        <f t="shared" si="29"/>
        <v>8.695652173913043</v>
      </c>
      <c r="V55" s="18">
        <f t="shared" si="29"/>
        <v>6.5217391304347823</v>
      </c>
      <c r="W55" s="20">
        <f t="shared" si="29"/>
        <v>39.130434782608695</v>
      </c>
      <c r="Y55" s="10" t="s">
        <v>4</v>
      </c>
      <c r="Z55" s="18">
        <f t="shared" si="30"/>
        <v>100</v>
      </c>
      <c r="AA55" s="18">
        <f t="shared" si="30"/>
        <v>43.478260869565219</v>
      </c>
      <c r="AB55" s="18">
        <f t="shared" si="30"/>
        <v>28.260869565217391</v>
      </c>
      <c r="AC55" s="18">
        <f t="shared" si="30"/>
        <v>28.260869565217391</v>
      </c>
      <c r="AD55" s="18">
        <f t="shared" si="30"/>
        <v>78.260869565217391</v>
      </c>
      <c r="AE55" s="18">
        <f t="shared" si="30"/>
        <v>21.739130434782609</v>
      </c>
      <c r="AF55" s="18">
        <f t="shared" si="30"/>
        <v>45.652173913043477</v>
      </c>
      <c r="AG55" s="18">
        <f t="shared" si="30"/>
        <v>8.695652173913043</v>
      </c>
      <c r="AH55" s="18">
        <f t="shared" si="30"/>
        <v>8.695652173913043</v>
      </c>
      <c r="AI55" s="20">
        <f t="shared" si="30"/>
        <v>36.95652173913043</v>
      </c>
      <c r="AK55" s="10" t="s">
        <v>4</v>
      </c>
      <c r="AL55" s="18">
        <f t="shared" si="31"/>
        <v>100</v>
      </c>
      <c r="AM55" s="18">
        <f t="shared" si="31"/>
        <v>40.816326530612244</v>
      </c>
      <c r="AN55" s="18">
        <f t="shared" si="31"/>
        <v>32.653061224489797</v>
      </c>
      <c r="AO55" s="18">
        <f t="shared" si="31"/>
        <v>26.530612244897959</v>
      </c>
      <c r="AP55" s="18">
        <f t="shared" si="31"/>
        <v>83.673469387755105</v>
      </c>
      <c r="AQ55" s="18">
        <f t="shared" si="31"/>
        <v>16.326530612244898</v>
      </c>
      <c r="AR55" s="18">
        <f t="shared" si="31"/>
        <v>53.061224489795919</v>
      </c>
      <c r="AS55" s="18">
        <f t="shared" si="31"/>
        <v>6.1224489795918364</v>
      </c>
      <c r="AT55" s="18">
        <f t="shared" si="31"/>
        <v>10.204081632653061</v>
      </c>
      <c r="AU55" s="20">
        <f t="shared" si="31"/>
        <v>30.612244897959183</v>
      </c>
      <c r="AW55" s="10" t="s">
        <v>4</v>
      </c>
      <c r="AX55" s="18">
        <f t="shared" si="32"/>
        <v>100</v>
      </c>
      <c r="AY55" s="18">
        <f t="shared" si="32"/>
        <v>45.652173913043477</v>
      </c>
      <c r="AZ55" s="18">
        <f t="shared" si="32"/>
        <v>34.782608695652172</v>
      </c>
      <c r="BA55" s="18">
        <f t="shared" si="32"/>
        <v>19.565217391304348</v>
      </c>
      <c r="BB55" s="18">
        <f t="shared" si="32"/>
        <v>80.434782608695656</v>
      </c>
      <c r="BC55" s="18">
        <f t="shared" si="32"/>
        <v>19.565217391304348</v>
      </c>
      <c r="BD55" s="18">
        <f t="shared" si="32"/>
        <v>56.521739130434781</v>
      </c>
      <c r="BE55" s="18">
        <f t="shared" si="32"/>
        <v>6.5217391304347823</v>
      </c>
      <c r="BF55" s="18">
        <f t="shared" si="32"/>
        <v>10.869565217391305</v>
      </c>
      <c r="BG55" s="20">
        <f t="shared" si="32"/>
        <v>26.086956521739129</v>
      </c>
    </row>
    <row r="56" spans="1:59" ht="15" customHeight="1" x14ac:dyDescent="0.2">
      <c r="A56" s="10" t="s">
        <v>5</v>
      </c>
      <c r="B56" s="18">
        <f t="shared" ref="B56:K56" si="35">B10/$N10*100</f>
        <v>105.40540540540539</v>
      </c>
      <c r="C56" s="18">
        <f t="shared" si="35"/>
        <v>56.756756756756758</v>
      </c>
      <c r="D56" s="18">
        <f t="shared" si="35"/>
        <v>29.72972972972973</v>
      </c>
      <c r="E56" s="18">
        <f t="shared" si="35"/>
        <v>18.918918918918919</v>
      </c>
      <c r="F56" s="18">
        <f t="shared" si="35"/>
        <v>83.78378378378379</v>
      </c>
      <c r="G56" s="18">
        <f t="shared" si="35"/>
        <v>21.621621621621621</v>
      </c>
      <c r="H56" s="18">
        <f t="shared" si="35"/>
        <v>45.945945945945951</v>
      </c>
      <c r="I56" s="18">
        <f t="shared" si="35"/>
        <v>13.513513513513514</v>
      </c>
      <c r="J56" s="18">
        <f t="shared" si="35"/>
        <v>32.432432432432435</v>
      </c>
      <c r="K56" s="20">
        <f t="shared" si="35"/>
        <v>13.513513513513514</v>
      </c>
      <c r="M56" s="10" t="s">
        <v>5</v>
      </c>
      <c r="N56" s="18">
        <f t="shared" si="29"/>
        <v>100</v>
      </c>
      <c r="O56" s="18">
        <f t="shared" si="29"/>
        <v>48.648648648648653</v>
      </c>
      <c r="P56" s="18">
        <f t="shared" si="29"/>
        <v>37.837837837837839</v>
      </c>
      <c r="Q56" s="18">
        <f t="shared" si="29"/>
        <v>13.513513513513514</v>
      </c>
      <c r="R56" s="18">
        <f t="shared" si="29"/>
        <v>78.378378378378372</v>
      </c>
      <c r="S56" s="18">
        <f t="shared" si="29"/>
        <v>21.621621621621621</v>
      </c>
      <c r="T56" s="18">
        <f t="shared" si="29"/>
        <v>45.945945945945951</v>
      </c>
      <c r="U56" s="18">
        <f t="shared" si="29"/>
        <v>10.810810810810811</v>
      </c>
      <c r="V56" s="18">
        <f t="shared" si="29"/>
        <v>32.432432432432435</v>
      </c>
      <c r="W56" s="20">
        <f t="shared" si="29"/>
        <v>10.810810810810811</v>
      </c>
      <c r="Y56" s="10" t="s">
        <v>5</v>
      </c>
      <c r="Z56" s="18">
        <f t="shared" si="30"/>
        <v>100</v>
      </c>
      <c r="AA56" s="18">
        <f t="shared" si="30"/>
        <v>52.5</v>
      </c>
      <c r="AB56" s="18">
        <f t="shared" si="30"/>
        <v>35</v>
      </c>
      <c r="AC56" s="18">
        <f t="shared" si="30"/>
        <v>12.5</v>
      </c>
      <c r="AD56" s="18">
        <f t="shared" si="30"/>
        <v>80</v>
      </c>
      <c r="AE56" s="18">
        <f t="shared" si="30"/>
        <v>20</v>
      </c>
      <c r="AF56" s="18">
        <f t="shared" si="30"/>
        <v>50</v>
      </c>
      <c r="AG56" s="18">
        <f t="shared" si="30"/>
        <v>7.5</v>
      </c>
      <c r="AH56" s="18">
        <f t="shared" si="30"/>
        <v>27.500000000000004</v>
      </c>
      <c r="AI56" s="20">
        <f t="shared" si="30"/>
        <v>15</v>
      </c>
      <c r="AK56" s="10" t="s">
        <v>5</v>
      </c>
      <c r="AL56" s="18">
        <f t="shared" si="31"/>
        <v>100</v>
      </c>
      <c r="AM56" s="18">
        <f t="shared" si="31"/>
        <v>35.897435897435898</v>
      </c>
      <c r="AN56" s="18">
        <f t="shared" si="31"/>
        <v>43.589743589743591</v>
      </c>
      <c r="AO56" s="18">
        <f t="shared" si="31"/>
        <v>20.512820512820511</v>
      </c>
      <c r="AP56" s="18">
        <f t="shared" si="31"/>
        <v>74.358974358974365</v>
      </c>
      <c r="AQ56" s="18">
        <f t="shared" si="31"/>
        <v>25.641025641025639</v>
      </c>
      <c r="AR56" s="18">
        <f t="shared" si="31"/>
        <v>64.102564102564102</v>
      </c>
      <c r="AS56" s="18">
        <f t="shared" si="31"/>
        <v>15.384615384615385</v>
      </c>
      <c r="AT56" s="18">
        <f t="shared" si="31"/>
        <v>12.820512820512819</v>
      </c>
      <c r="AU56" s="20">
        <f t="shared" si="31"/>
        <v>7.6923076923076925</v>
      </c>
      <c r="AW56" s="10" t="s">
        <v>5</v>
      </c>
      <c r="AX56" s="18">
        <f t="shared" si="32"/>
        <v>100</v>
      </c>
      <c r="AY56" s="18">
        <f t="shared" si="32"/>
        <v>36.84210526315789</v>
      </c>
      <c r="AZ56" s="18">
        <f t="shared" si="32"/>
        <v>42.105263157894733</v>
      </c>
      <c r="BA56" s="18">
        <f t="shared" si="32"/>
        <v>21.052631578947366</v>
      </c>
      <c r="BB56" s="18">
        <f t="shared" si="32"/>
        <v>71.05263157894737</v>
      </c>
      <c r="BC56" s="18">
        <f t="shared" si="32"/>
        <v>28.947368421052634</v>
      </c>
      <c r="BD56" s="18">
        <f t="shared" si="32"/>
        <v>55.26315789473685</v>
      </c>
      <c r="BE56" s="18">
        <f t="shared" si="32"/>
        <v>21.052631578947366</v>
      </c>
      <c r="BF56" s="18">
        <f t="shared" si="32"/>
        <v>13.157894736842104</v>
      </c>
      <c r="BG56" s="20">
        <f t="shared" si="32"/>
        <v>10.526315789473683</v>
      </c>
    </row>
    <row r="57" spans="1:59" ht="15" customHeight="1" x14ac:dyDescent="0.2">
      <c r="A57" s="10" t="s">
        <v>6</v>
      </c>
      <c r="B57" s="18">
        <f t="shared" ref="B57:K57" si="36">B11/$N11*100</f>
        <v>133.33333333333331</v>
      </c>
      <c r="C57" s="18">
        <f t="shared" si="36"/>
        <v>66.666666666666657</v>
      </c>
      <c r="D57" s="18">
        <f t="shared" si="36"/>
        <v>50</v>
      </c>
      <c r="E57" s="18">
        <f t="shared" si="36"/>
        <v>16.666666666666664</v>
      </c>
      <c r="F57" s="18">
        <f t="shared" si="36"/>
        <v>100</v>
      </c>
      <c r="G57" s="18">
        <f t="shared" si="36"/>
        <v>33.333333333333329</v>
      </c>
      <c r="H57" s="18">
        <f t="shared" si="36"/>
        <v>50</v>
      </c>
      <c r="I57" s="18" t="e">
        <f t="shared" si="36"/>
        <v>#VALUE!</v>
      </c>
      <c r="J57" s="18" t="e">
        <f t="shared" si="36"/>
        <v>#VALUE!</v>
      </c>
      <c r="K57" s="20">
        <f t="shared" si="36"/>
        <v>83.333333333333343</v>
      </c>
      <c r="M57" s="10" t="s">
        <v>6</v>
      </c>
      <c r="N57" s="18">
        <f t="shared" si="29"/>
        <v>100</v>
      </c>
      <c r="O57" s="18">
        <f t="shared" si="29"/>
        <v>33.333333333333329</v>
      </c>
      <c r="P57" s="18">
        <f t="shared" si="29"/>
        <v>50</v>
      </c>
      <c r="Q57" s="18">
        <f t="shared" si="29"/>
        <v>16.666666666666664</v>
      </c>
      <c r="R57" s="18">
        <f t="shared" si="29"/>
        <v>66.666666666666657</v>
      </c>
      <c r="S57" s="18">
        <f t="shared" si="29"/>
        <v>33.333333333333329</v>
      </c>
      <c r="T57" s="18">
        <f t="shared" si="29"/>
        <v>50</v>
      </c>
      <c r="U57" s="18" t="e">
        <f t="shared" si="29"/>
        <v>#VALUE!</v>
      </c>
      <c r="V57" s="18" t="e">
        <f t="shared" si="29"/>
        <v>#VALUE!</v>
      </c>
      <c r="W57" s="20">
        <f t="shared" si="29"/>
        <v>50</v>
      </c>
      <c r="Y57" s="10" t="s">
        <v>6</v>
      </c>
      <c r="Z57" s="18">
        <f t="shared" si="30"/>
        <v>100</v>
      </c>
      <c r="AA57" s="18">
        <f t="shared" si="30"/>
        <v>28.571428571428569</v>
      </c>
      <c r="AB57" s="18">
        <f t="shared" si="30"/>
        <v>57.142857142857139</v>
      </c>
      <c r="AC57" s="18">
        <f t="shared" si="30"/>
        <v>14.285714285714285</v>
      </c>
      <c r="AD57" s="18">
        <f t="shared" si="30"/>
        <v>57.142857142857139</v>
      </c>
      <c r="AE57" s="18">
        <f t="shared" si="30"/>
        <v>42.857142857142854</v>
      </c>
      <c r="AF57" s="18">
        <f t="shared" si="30"/>
        <v>71.428571428571431</v>
      </c>
      <c r="AG57" s="18" t="e">
        <f t="shared" si="30"/>
        <v>#VALUE!</v>
      </c>
      <c r="AH57" s="18" t="e">
        <f t="shared" si="30"/>
        <v>#VALUE!</v>
      </c>
      <c r="AI57" s="20">
        <f t="shared" si="30"/>
        <v>28.571428571428569</v>
      </c>
      <c r="AK57" s="10" t="s">
        <v>6</v>
      </c>
      <c r="AL57" s="18">
        <f t="shared" si="31"/>
        <v>100</v>
      </c>
      <c r="AM57" s="18">
        <f t="shared" si="31"/>
        <v>44.444444444444443</v>
      </c>
      <c r="AN57" s="18">
        <f t="shared" si="31"/>
        <v>55.555555555555557</v>
      </c>
      <c r="AO57" s="18" t="e">
        <f t="shared" si="31"/>
        <v>#VALUE!</v>
      </c>
      <c r="AP57" s="18">
        <f t="shared" si="31"/>
        <v>77.777777777777786</v>
      </c>
      <c r="AQ57" s="18">
        <f t="shared" si="31"/>
        <v>22.222222222222221</v>
      </c>
      <c r="AR57" s="18">
        <f t="shared" si="31"/>
        <v>33.333333333333329</v>
      </c>
      <c r="AS57" s="18" t="e">
        <f t="shared" si="31"/>
        <v>#VALUE!</v>
      </c>
      <c r="AT57" s="18">
        <f t="shared" si="31"/>
        <v>11.111111111111111</v>
      </c>
      <c r="AU57" s="20">
        <f t="shared" si="31"/>
        <v>55.555555555555557</v>
      </c>
      <c r="AW57" s="10" t="s">
        <v>6</v>
      </c>
      <c r="AX57" s="18">
        <f t="shared" si="32"/>
        <v>100</v>
      </c>
      <c r="AY57" s="18">
        <f t="shared" si="32"/>
        <v>83.333333333333343</v>
      </c>
      <c r="AZ57" s="18">
        <f t="shared" si="32"/>
        <v>16.666666666666664</v>
      </c>
      <c r="BA57" s="18" t="e">
        <f t="shared" si="32"/>
        <v>#VALUE!</v>
      </c>
      <c r="BB57" s="18">
        <f t="shared" si="32"/>
        <v>100</v>
      </c>
      <c r="BC57" s="18" t="e">
        <f t="shared" si="32"/>
        <v>#VALUE!</v>
      </c>
      <c r="BD57" s="18">
        <f t="shared" si="32"/>
        <v>16.666666666666664</v>
      </c>
      <c r="BE57" s="18" t="e">
        <f t="shared" si="32"/>
        <v>#VALUE!</v>
      </c>
      <c r="BF57" s="18">
        <f t="shared" si="32"/>
        <v>16.666666666666664</v>
      </c>
      <c r="BG57" s="20">
        <f t="shared" si="32"/>
        <v>66.666666666666657</v>
      </c>
    </row>
    <row r="58" spans="1:59" ht="15" customHeight="1" x14ac:dyDescent="0.2">
      <c r="A58" s="10" t="s">
        <v>7</v>
      </c>
      <c r="B58" s="18">
        <f t="shared" ref="B58:K58" si="37">B12/$N12*100</f>
        <v>92.5</v>
      </c>
      <c r="C58" s="18">
        <f t="shared" si="37"/>
        <v>50</v>
      </c>
      <c r="D58" s="18">
        <f t="shared" si="37"/>
        <v>27.500000000000004</v>
      </c>
      <c r="E58" s="18">
        <f t="shared" si="37"/>
        <v>15</v>
      </c>
      <c r="F58" s="18">
        <f t="shared" si="37"/>
        <v>80</v>
      </c>
      <c r="G58" s="18">
        <f t="shared" si="37"/>
        <v>12.5</v>
      </c>
      <c r="H58" s="18">
        <f t="shared" si="37"/>
        <v>40</v>
      </c>
      <c r="I58" s="18" t="e">
        <f t="shared" si="37"/>
        <v>#VALUE!</v>
      </c>
      <c r="J58" s="18">
        <f t="shared" si="37"/>
        <v>15</v>
      </c>
      <c r="K58" s="20">
        <f t="shared" si="37"/>
        <v>37.5</v>
      </c>
      <c r="M58" s="10" t="s">
        <v>7</v>
      </c>
      <c r="N58" s="18">
        <f t="shared" si="29"/>
        <v>100</v>
      </c>
      <c r="O58" s="18">
        <f t="shared" si="29"/>
        <v>47.5</v>
      </c>
      <c r="P58" s="18">
        <f t="shared" si="29"/>
        <v>35</v>
      </c>
      <c r="Q58" s="18">
        <f t="shared" si="29"/>
        <v>17.5</v>
      </c>
      <c r="R58" s="18">
        <f t="shared" si="29"/>
        <v>85</v>
      </c>
      <c r="S58" s="18">
        <f t="shared" si="29"/>
        <v>15</v>
      </c>
      <c r="T58" s="18">
        <f t="shared" si="29"/>
        <v>42.5</v>
      </c>
      <c r="U58" s="18">
        <f t="shared" si="29"/>
        <v>2.5</v>
      </c>
      <c r="V58" s="18">
        <f t="shared" si="29"/>
        <v>12.5</v>
      </c>
      <c r="W58" s="20">
        <f t="shared" si="29"/>
        <v>42.5</v>
      </c>
      <c r="Y58" s="10" t="s">
        <v>7</v>
      </c>
      <c r="Z58" s="18">
        <f t="shared" si="30"/>
        <v>100</v>
      </c>
      <c r="AA58" s="18">
        <f t="shared" si="30"/>
        <v>45</v>
      </c>
      <c r="AB58" s="18">
        <f t="shared" si="30"/>
        <v>35</v>
      </c>
      <c r="AC58" s="18">
        <f t="shared" si="30"/>
        <v>20</v>
      </c>
      <c r="AD58" s="18">
        <f t="shared" si="30"/>
        <v>80</v>
      </c>
      <c r="AE58" s="18">
        <f t="shared" si="30"/>
        <v>20</v>
      </c>
      <c r="AF58" s="18">
        <f t="shared" si="30"/>
        <v>45</v>
      </c>
      <c r="AG58" s="18">
        <f t="shared" si="30"/>
        <v>2.5</v>
      </c>
      <c r="AH58" s="18">
        <f t="shared" si="30"/>
        <v>7.5</v>
      </c>
      <c r="AI58" s="20">
        <f t="shared" si="30"/>
        <v>45</v>
      </c>
      <c r="AK58" s="10" t="s">
        <v>7</v>
      </c>
      <c r="AL58" s="18">
        <f t="shared" si="31"/>
        <v>100</v>
      </c>
      <c r="AM58" s="18">
        <f t="shared" si="31"/>
        <v>43.902439024390247</v>
      </c>
      <c r="AN58" s="18">
        <f t="shared" si="31"/>
        <v>36.585365853658537</v>
      </c>
      <c r="AO58" s="18">
        <f t="shared" si="31"/>
        <v>19.512195121951219</v>
      </c>
      <c r="AP58" s="18">
        <f t="shared" si="31"/>
        <v>80.487804878048792</v>
      </c>
      <c r="AQ58" s="18">
        <f t="shared" si="31"/>
        <v>19.512195121951219</v>
      </c>
      <c r="AR58" s="18">
        <f t="shared" si="31"/>
        <v>46.341463414634148</v>
      </c>
      <c r="AS58" s="18">
        <f t="shared" si="31"/>
        <v>2.4390243902439024</v>
      </c>
      <c r="AT58" s="18">
        <f t="shared" si="31"/>
        <v>9.7560975609756095</v>
      </c>
      <c r="AU58" s="20">
        <f t="shared" si="31"/>
        <v>41.463414634146339</v>
      </c>
      <c r="AW58" s="10" t="s">
        <v>7</v>
      </c>
      <c r="AX58" s="18">
        <f t="shared" si="32"/>
        <v>100</v>
      </c>
      <c r="AY58" s="18">
        <f t="shared" si="32"/>
        <v>40</v>
      </c>
      <c r="AZ58" s="18">
        <f t="shared" si="32"/>
        <v>40</v>
      </c>
      <c r="BA58" s="18">
        <f t="shared" si="32"/>
        <v>20</v>
      </c>
      <c r="BB58" s="18">
        <f t="shared" si="32"/>
        <v>80</v>
      </c>
      <c r="BC58" s="18">
        <f t="shared" si="32"/>
        <v>20</v>
      </c>
      <c r="BD58" s="18">
        <f t="shared" si="32"/>
        <v>60</v>
      </c>
      <c r="BE58" s="18" t="e">
        <f t="shared" si="32"/>
        <v>#VALUE!</v>
      </c>
      <c r="BF58" s="18">
        <f t="shared" si="32"/>
        <v>11.428571428571429</v>
      </c>
      <c r="BG58" s="20">
        <f t="shared" si="32"/>
        <v>28.571428571428569</v>
      </c>
    </row>
    <row r="59" spans="1:59" ht="15" customHeight="1" x14ac:dyDescent="0.2">
      <c r="A59" s="10" t="s">
        <v>8</v>
      </c>
      <c r="B59" s="18">
        <f t="shared" ref="B59:K59" si="38">B13/$N13*100</f>
        <v>114.70588235294117</v>
      </c>
      <c r="C59" s="18">
        <f t="shared" si="38"/>
        <v>85.294117647058826</v>
      </c>
      <c r="D59" s="18">
        <f t="shared" si="38"/>
        <v>20.588235294117645</v>
      </c>
      <c r="E59" s="18">
        <f t="shared" si="38"/>
        <v>8.8235294117647065</v>
      </c>
      <c r="F59" s="18">
        <f t="shared" si="38"/>
        <v>105.88235294117648</v>
      </c>
      <c r="G59" s="18">
        <f t="shared" si="38"/>
        <v>8.8235294117647065</v>
      </c>
      <c r="H59" s="18">
        <f t="shared" si="38"/>
        <v>67.64705882352942</v>
      </c>
      <c r="I59" s="18">
        <f t="shared" si="38"/>
        <v>5.8823529411764701</v>
      </c>
      <c r="J59" s="18">
        <f t="shared" si="38"/>
        <v>32.352941176470587</v>
      </c>
      <c r="K59" s="20">
        <f t="shared" si="38"/>
        <v>8.8235294117647065</v>
      </c>
      <c r="M59" s="10" t="s">
        <v>8</v>
      </c>
      <c r="N59" s="18">
        <f t="shared" si="29"/>
        <v>100</v>
      </c>
      <c r="O59" s="18">
        <f t="shared" si="29"/>
        <v>67.64705882352942</v>
      </c>
      <c r="P59" s="18">
        <f t="shared" si="29"/>
        <v>23.52941176470588</v>
      </c>
      <c r="Q59" s="18">
        <f t="shared" si="29"/>
        <v>8.8235294117647065</v>
      </c>
      <c r="R59" s="18">
        <f t="shared" si="29"/>
        <v>88.235294117647058</v>
      </c>
      <c r="S59" s="18">
        <f t="shared" si="29"/>
        <v>11.76470588235294</v>
      </c>
      <c r="T59" s="18">
        <f t="shared" si="29"/>
        <v>58.82352941176471</v>
      </c>
      <c r="U59" s="18">
        <f t="shared" si="29"/>
        <v>5.8823529411764701</v>
      </c>
      <c r="V59" s="18">
        <f t="shared" si="29"/>
        <v>26.47058823529412</v>
      </c>
      <c r="W59" s="20">
        <f t="shared" si="29"/>
        <v>8.8235294117647065</v>
      </c>
      <c r="Y59" s="10" t="s">
        <v>8</v>
      </c>
      <c r="Z59" s="18">
        <f t="shared" si="30"/>
        <v>100</v>
      </c>
      <c r="AA59" s="18">
        <f t="shared" si="30"/>
        <v>58.333333333333336</v>
      </c>
      <c r="AB59" s="18">
        <f t="shared" si="30"/>
        <v>30.555555555555557</v>
      </c>
      <c r="AC59" s="18">
        <f t="shared" si="30"/>
        <v>11.111111111111111</v>
      </c>
      <c r="AD59" s="18">
        <f t="shared" si="30"/>
        <v>83.333333333333343</v>
      </c>
      <c r="AE59" s="18">
        <f t="shared" si="30"/>
        <v>16.666666666666664</v>
      </c>
      <c r="AF59" s="18">
        <f t="shared" si="30"/>
        <v>63.888888888888886</v>
      </c>
      <c r="AG59" s="18">
        <f t="shared" si="30"/>
        <v>2.7777777777777777</v>
      </c>
      <c r="AH59" s="18">
        <f t="shared" si="30"/>
        <v>22.222222222222221</v>
      </c>
      <c r="AI59" s="20">
        <f t="shared" si="30"/>
        <v>11.111111111111111</v>
      </c>
      <c r="AK59" s="10" t="s">
        <v>8</v>
      </c>
      <c r="AL59" s="18">
        <f t="shared" si="31"/>
        <v>100</v>
      </c>
      <c r="AM59" s="18">
        <f t="shared" si="31"/>
        <v>51.428571428571423</v>
      </c>
      <c r="AN59" s="18">
        <f t="shared" si="31"/>
        <v>40</v>
      </c>
      <c r="AO59" s="18">
        <f t="shared" si="31"/>
        <v>8.5714285714285712</v>
      </c>
      <c r="AP59" s="18">
        <f t="shared" si="31"/>
        <v>85.714285714285708</v>
      </c>
      <c r="AQ59" s="18">
        <f t="shared" si="31"/>
        <v>14.285714285714285</v>
      </c>
      <c r="AR59" s="18">
        <f t="shared" si="31"/>
        <v>68.571428571428569</v>
      </c>
      <c r="AS59" s="18" t="e">
        <f t="shared" si="31"/>
        <v>#VALUE!</v>
      </c>
      <c r="AT59" s="18">
        <f t="shared" si="31"/>
        <v>17.142857142857142</v>
      </c>
      <c r="AU59" s="20">
        <f t="shared" si="31"/>
        <v>14.285714285714285</v>
      </c>
      <c r="AW59" s="10" t="s">
        <v>8</v>
      </c>
      <c r="AX59" s="18">
        <f t="shared" si="32"/>
        <v>100</v>
      </c>
      <c r="AY59" s="18">
        <f t="shared" si="32"/>
        <v>57.142857142857139</v>
      </c>
      <c r="AZ59" s="18">
        <f t="shared" si="32"/>
        <v>37.142857142857146</v>
      </c>
      <c r="BA59" s="18">
        <f t="shared" si="32"/>
        <v>5.7142857142857144</v>
      </c>
      <c r="BB59" s="18">
        <f t="shared" si="32"/>
        <v>88.571428571428569</v>
      </c>
      <c r="BC59" s="18">
        <f t="shared" si="32"/>
        <v>11.428571428571429</v>
      </c>
      <c r="BD59" s="18">
        <f t="shared" si="32"/>
        <v>62.857142857142854</v>
      </c>
      <c r="BE59" s="18">
        <f t="shared" si="32"/>
        <v>2.8571428571428572</v>
      </c>
      <c r="BF59" s="18">
        <f t="shared" si="32"/>
        <v>20</v>
      </c>
      <c r="BG59" s="20">
        <f t="shared" si="32"/>
        <v>14.285714285714285</v>
      </c>
    </row>
    <row r="60" spans="1:59" ht="15" customHeight="1" x14ac:dyDescent="0.2">
      <c r="A60" s="10" t="s">
        <v>9</v>
      </c>
      <c r="B60" s="18">
        <f t="shared" ref="B60:K60" si="39">B14/$N14*100</f>
        <v>85.714285714285708</v>
      </c>
      <c r="C60" s="18">
        <f t="shared" si="39"/>
        <v>35.714285714285715</v>
      </c>
      <c r="D60" s="18">
        <f t="shared" si="39"/>
        <v>35.714285714285715</v>
      </c>
      <c r="E60" s="18">
        <f t="shared" si="39"/>
        <v>14.285714285714285</v>
      </c>
      <c r="F60" s="18">
        <f t="shared" si="39"/>
        <v>73.80952380952381</v>
      </c>
      <c r="G60" s="18">
        <f t="shared" si="39"/>
        <v>11.904761904761903</v>
      </c>
      <c r="H60" s="18">
        <f t="shared" si="39"/>
        <v>54.761904761904766</v>
      </c>
      <c r="I60" s="18">
        <f t="shared" si="39"/>
        <v>2.3809523809523809</v>
      </c>
      <c r="J60" s="18">
        <f t="shared" si="39"/>
        <v>14.285714285714285</v>
      </c>
      <c r="K60" s="20">
        <f t="shared" si="39"/>
        <v>14.285714285714285</v>
      </c>
      <c r="M60" s="10" t="s">
        <v>9</v>
      </c>
      <c r="N60" s="18">
        <f t="shared" si="29"/>
        <v>100</v>
      </c>
      <c r="O60" s="18">
        <f t="shared" si="29"/>
        <v>47.619047619047613</v>
      </c>
      <c r="P60" s="18">
        <f t="shared" si="29"/>
        <v>33.333333333333329</v>
      </c>
      <c r="Q60" s="18">
        <f t="shared" si="29"/>
        <v>19.047619047619047</v>
      </c>
      <c r="R60" s="18">
        <f t="shared" si="29"/>
        <v>90.476190476190482</v>
      </c>
      <c r="S60" s="18">
        <f t="shared" si="29"/>
        <v>9.5238095238095237</v>
      </c>
      <c r="T60" s="18">
        <f t="shared" si="29"/>
        <v>66.666666666666657</v>
      </c>
      <c r="U60" s="18">
        <f t="shared" si="29"/>
        <v>2.3809523809523809</v>
      </c>
      <c r="V60" s="18">
        <f t="shared" si="29"/>
        <v>14.285714285714285</v>
      </c>
      <c r="W60" s="20">
        <f t="shared" si="29"/>
        <v>16.666666666666664</v>
      </c>
      <c r="Y60" s="10" t="s">
        <v>9</v>
      </c>
      <c r="Z60" s="18">
        <f t="shared" si="30"/>
        <v>100</v>
      </c>
      <c r="AA60" s="18">
        <f t="shared" si="30"/>
        <v>48</v>
      </c>
      <c r="AB60" s="18">
        <f t="shared" si="30"/>
        <v>28.000000000000004</v>
      </c>
      <c r="AC60" s="18">
        <f t="shared" si="30"/>
        <v>24</v>
      </c>
      <c r="AD60" s="18">
        <f t="shared" si="30"/>
        <v>88</v>
      </c>
      <c r="AE60" s="18">
        <f t="shared" si="30"/>
        <v>12</v>
      </c>
      <c r="AF60" s="18">
        <f t="shared" si="30"/>
        <v>64</v>
      </c>
      <c r="AG60" s="18">
        <f t="shared" si="30"/>
        <v>8</v>
      </c>
      <c r="AH60" s="18">
        <f t="shared" si="30"/>
        <v>12</v>
      </c>
      <c r="AI60" s="20">
        <f t="shared" si="30"/>
        <v>16</v>
      </c>
      <c r="AK60" s="10" t="s">
        <v>9</v>
      </c>
      <c r="AL60" s="18">
        <f t="shared" si="31"/>
        <v>100</v>
      </c>
      <c r="AM60" s="18">
        <f t="shared" si="31"/>
        <v>43.137254901960787</v>
      </c>
      <c r="AN60" s="18">
        <f t="shared" si="31"/>
        <v>35.294117647058826</v>
      </c>
      <c r="AO60" s="18">
        <f t="shared" si="31"/>
        <v>21.568627450980394</v>
      </c>
      <c r="AP60" s="18">
        <f t="shared" si="31"/>
        <v>88.235294117647058</v>
      </c>
      <c r="AQ60" s="18">
        <f t="shared" si="31"/>
        <v>11.76470588235294</v>
      </c>
      <c r="AR60" s="18">
        <f t="shared" si="31"/>
        <v>66.666666666666657</v>
      </c>
      <c r="AS60" s="18">
        <f t="shared" si="31"/>
        <v>3.9215686274509802</v>
      </c>
      <c r="AT60" s="18">
        <f t="shared" si="31"/>
        <v>13.725490196078432</v>
      </c>
      <c r="AU60" s="20">
        <f t="shared" si="31"/>
        <v>15.686274509803921</v>
      </c>
      <c r="AW60" s="10" t="s">
        <v>9</v>
      </c>
      <c r="AX60" s="18">
        <f t="shared" si="32"/>
        <v>100</v>
      </c>
      <c r="AY60" s="18">
        <f t="shared" si="32"/>
        <v>42.222222222222221</v>
      </c>
      <c r="AZ60" s="18">
        <f t="shared" si="32"/>
        <v>40</v>
      </c>
      <c r="BA60" s="18">
        <f t="shared" si="32"/>
        <v>17.777777777777779</v>
      </c>
      <c r="BB60" s="18">
        <f t="shared" si="32"/>
        <v>91.111111111111114</v>
      </c>
      <c r="BC60" s="18">
        <f t="shared" si="32"/>
        <v>8.8888888888888893</v>
      </c>
      <c r="BD60" s="18">
        <f t="shared" si="32"/>
        <v>62.222222222222221</v>
      </c>
      <c r="BE60" s="18">
        <f t="shared" si="32"/>
        <v>6.666666666666667</v>
      </c>
      <c r="BF60" s="18">
        <f t="shared" si="32"/>
        <v>13.333333333333334</v>
      </c>
      <c r="BG60" s="20">
        <f t="shared" si="32"/>
        <v>17.777777777777779</v>
      </c>
    </row>
    <row r="61" spans="1:59" ht="15" customHeight="1" x14ac:dyDescent="0.2">
      <c r="A61" s="10" t="s">
        <v>10</v>
      </c>
      <c r="B61" s="18">
        <f t="shared" ref="B61:K61" si="40">B15/$N15*100</f>
        <v>98.039215686274503</v>
      </c>
      <c r="C61" s="18">
        <f t="shared" si="40"/>
        <v>49.019607843137251</v>
      </c>
      <c r="D61" s="18">
        <f t="shared" si="40"/>
        <v>31.372549019607842</v>
      </c>
      <c r="E61" s="18">
        <f t="shared" si="40"/>
        <v>17.647058823529413</v>
      </c>
      <c r="F61" s="18">
        <f t="shared" si="40"/>
        <v>88.235294117647058</v>
      </c>
      <c r="G61" s="18">
        <f t="shared" si="40"/>
        <v>9.8039215686274517</v>
      </c>
      <c r="H61" s="18">
        <f t="shared" si="40"/>
        <v>33.333333333333329</v>
      </c>
      <c r="I61" s="18">
        <f t="shared" si="40"/>
        <v>3.9215686274509802</v>
      </c>
      <c r="J61" s="18">
        <f t="shared" si="40"/>
        <v>19.607843137254903</v>
      </c>
      <c r="K61" s="20">
        <f t="shared" si="40"/>
        <v>41.17647058823529</v>
      </c>
      <c r="M61" s="10" t="s">
        <v>10</v>
      </c>
      <c r="N61" s="18">
        <f t="shared" si="29"/>
        <v>100</v>
      </c>
      <c r="O61" s="18">
        <f t="shared" si="29"/>
        <v>47.058823529411761</v>
      </c>
      <c r="P61" s="18">
        <f t="shared" si="29"/>
        <v>35.294117647058826</v>
      </c>
      <c r="Q61" s="18">
        <f t="shared" si="29"/>
        <v>17.647058823529413</v>
      </c>
      <c r="R61" s="18">
        <f t="shared" si="29"/>
        <v>92.156862745098039</v>
      </c>
      <c r="S61" s="18">
        <f t="shared" si="29"/>
        <v>7.8431372549019605</v>
      </c>
      <c r="T61" s="18">
        <f t="shared" si="29"/>
        <v>43.137254901960787</v>
      </c>
      <c r="U61" s="18">
        <f t="shared" si="29"/>
        <v>5.8823529411764701</v>
      </c>
      <c r="V61" s="18">
        <f t="shared" si="29"/>
        <v>23.52941176470588</v>
      </c>
      <c r="W61" s="20">
        <f t="shared" si="29"/>
        <v>27.450980392156865</v>
      </c>
      <c r="Y61" s="10" t="s">
        <v>10</v>
      </c>
      <c r="Z61" s="18">
        <f t="shared" si="30"/>
        <v>100</v>
      </c>
      <c r="AA61" s="18">
        <f t="shared" si="30"/>
        <v>48</v>
      </c>
      <c r="AB61" s="18">
        <f t="shared" si="30"/>
        <v>32</v>
      </c>
      <c r="AC61" s="18">
        <f t="shared" si="30"/>
        <v>20</v>
      </c>
      <c r="AD61" s="18">
        <f t="shared" si="30"/>
        <v>94</v>
      </c>
      <c r="AE61" s="18">
        <f t="shared" si="30"/>
        <v>6</v>
      </c>
      <c r="AF61" s="18">
        <f t="shared" si="30"/>
        <v>46</v>
      </c>
      <c r="AG61" s="18">
        <f t="shared" si="30"/>
        <v>10</v>
      </c>
      <c r="AH61" s="18">
        <f t="shared" si="30"/>
        <v>22</v>
      </c>
      <c r="AI61" s="20">
        <f t="shared" si="30"/>
        <v>22</v>
      </c>
      <c r="AK61" s="10" t="s">
        <v>10</v>
      </c>
      <c r="AL61" s="18">
        <f t="shared" si="31"/>
        <v>100</v>
      </c>
      <c r="AM61" s="18">
        <f t="shared" si="31"/>
        <v>46</v>
      </c>
      <c r="AN61" s="18">
        <f t="shared" si="31"/>
        <v>34</v>
      </c>
      <c r="AO61" s="18">
        <f t="shared" si="31"/>
        <v>20</v>
      </c>
      <c r="AP61" s="18">
        <f t="shared" si="31"/>
        <v>92</v>
      </c>
      <c r="AQ61" s="18">
        <f t="shared" si="31"/>
        <v>8</v>
      </c>
      <c r="AR61" s="18">
        <f t="shared" si="31"/>
        <v>46</v>
      </c>
      <c r="AS61" s="18">
        <f t="shared" si="31"/>
        <v>8</v>
      </c>
      <c r="AT61" s="18">
        <f t="shared" si="31"/>
        <v>28.000000000000004</v>
      </c>
      <c r="AU61" s="20">
        <f t="shared" si="31"/>
        <v>18</v>
      </c>
      <c r="AW61" s="10" t="s">
        <v>10</v>
      </c>
      <c r="AX61" s="18">
        <f t="shared" si="32"/>
        <v>100</v>
      </c>
      <c r="AY61" s="18">
        <f t="shared" si="32"/>
        <v>40.476190476190474</v>
      </c>
      <c r="AZ61" s="18">
        <f t="shared" si="32"/>
        <v>35.714285714285715</v>
      </c>
      <c r="BA61" s="18">
        <f t="shared" si="32"/>
        <v>23.809523809523807</v>
      </c>
      <c r="BB61" s="18">
        <f t="shared" si="32"/>
        <v>83.333333333333343</v>
      </c>
      <c r="BC61" s="18">
        <f t="shared" si="32"/>
        <v>16.666666666666664</v>
      </c>
      <c r="BD61" s="18">
        <f t="shared" si="32"/>
        <v>52.380952380952387</v>
      </c>
      <c r="BE61" s="18">
        <f t="shared" si="32"/>
        <v>4.7619047619047619</v>
      </c>
      <c r="BF61" s="18">
        <f t="shared" si="32"/>
        <v>23.809523809523807</v>
      </c>
      <c r="BG61" s="20">
        <f t="shared" si="32"/>
        <v>19.047619047619047</v>
      </c>
    </row>
    <row r="62" spans="1:59" ht="15" customHeight="1" x14ac:dyDescent="0.2">
      <c r="A62" s="10" t="s">
        <v>11</v>
      </c>
      <c r="B62" s="18">
        <f t="shared" ref="B62:K62" si="41">B16/$N16*100</f>
        <v>97.674418604651152</v>
      </c>
      <c r="C62" s="18">
        <f t="shared" si="41"/>
        <v>41.860465116279073</v>
      </c>
      <c r="D62" s="18">
        <f t="shared" si="41"/>
        <v>44.186046511627907</v>
      </c>
      <c r="E62" s="18">
        <f t="shared" si="41"/>
        <v>11.627906976744185</v>
      </c>
      <c r="F62" s="18">
        <f t="shared" si="41"/>
        <v>86.04651162790698</v>
      </c>
      <c r="G62" s="18">
        <f t="shared" si="41"/>
        <v>11.627906976744185</v>
      </c>
      <c r="H62" s="18">
        <f t="shared" si="41"/>
        <v>48.837209302325576</v>
      </c>
      <c r="I62" s="18">
        <f t="shared" si="41"/>
        <v>4.6511627906976747</v>
      </c>
      <c r="J62" s="18">
        <f t="shared" si="41"/>
        <v>16.279069767441861</v>
      </c>
      <c r="K62" s="20">
        <f t="shared" si="41"/>
        <v>27.906976744186046</v>
      </c>
      <c r="M62" s="10" t="s">
        <v>11</v>
      </c>
      <c r="N62" s="18">
        <f t="shared" si="29"/>
        <v>100</v>
      </c>
      <c r="O62" s="18">
        <f t="shared" si="29"/>
        <v>39.534883720930232</v>
      </c>
      <c r="P62" s="18">
        <f t="shared" si="29"/>
        <v>44.186046511627907</v>
      </c>
      <c r="Q62" s="18">
        <f t="shared" si="29"/>
        <v>16.279069767441861</v>
      </c>
      <c r="R62" s="18">
        <f t="shared" si="29"/>
        <v>83.720930232558146</v>
      </c>
      <c r="S62" s="18">
        <f t="shared" si="29"/>
        <v>16.279069767441861</v>
      </c>
      <c r="T62" s="18">
        <f t="shared" si="29"/>
        <v>51.162790697674424</v>
      </c>
      <c r="U62" s="18">
        <f t="shared" si="29"/>
        <v>6.9767441860465116</v>
      </c>
      <c r="V62" s="18">
        <f t="shared" si="29"/>
        <v>11.627906976744185</v>
      </c>
      <c r="W62" s="20">
        <f t="shared" si="29"/>
        <v>30.232558139534881</v>
      </c>
      <c r="Y62" s="10" t="s">
        <v>11</v>
      </c>
      <c r="Z62" s="18">
        <f t="shared" si="30"/>
        <v>100</v>
      </c>
      <c r="AA62" s="18">
        <f t="shared" si="30"/>
        <v>33.333333333333329</v>
      </c>
      <c r="AB62" s="18">
        <f t="shared" si="30"/>
        <v>48.888888888888886</v>
      </c>
      <c r="AC62" s="18">
        <f t="shared" si="30"/>
        <v>17.777777777777779</v>
      </c>
      <c r="AD62" s="18">
        <f t="shared" si="30"/>
        <v>84.444444444444443</v>
      </c>
      <c r="AE62" s="18">
        <f t="shared" si="30"/>
        <v>15.555555555555555</v>
      </c>
      <c r="AF62" s="18">
        <f t="shared" si="30"/>
        <v>53.333333333333336</v>
      </c>
      <c r="AG62" s="18">
        <f t="shared" si="30"/>
        <v>6.666666666666667</v>
      </c>
      <c r="AH62" s="18">
        <f t="shared" si="30"/>
        <v>8.8888888888888893</v>
      </c>
      <c r="AI62" s="20">
        <f t="shared" si="30"/>
        <v>31.111111111111111</v>
      </c>
      <c r="AK62" s="10" t="s">
        <v>11</v>
      </c>
      <c r="AL62" s="18">
        <f t="shared" si="31"/>
        <v>100</v>
      </c>
      <c r="AM62" s="18">
        <f t="shared" si="31"/>
        <v>27.083333333333332</v>
      </c>
      <c r="AN62" s="18">
        <f t="shared" si="31"/>
        <v>56.25</v>
      </c>
      <c r="AO62" s="18">
        <f t="shared" si="31"/>
        <v>16.666666666666664</v>
      </c>
      <c r="AP62" s="18">
        <f t="shared" si="31"/>
        <v>85.416666666666657</v>
      </c>
      <c r="AQ62" s="18">
        <f t="shared" si="31"/>
        <v>14.583333333333334</v>
      </c>
      <c r="AR62" s="18">
        <f t="shared" si="31"/>
        <v>54.166666666666664</v>
      </c>
      <c r="AS62" s="18">
        <f t="shared" si="31"/>
        <v>6.25</v>
      </c>
      <c r="AT62" s="18">
        <f t="shared" si="31"/>
        <v>8.3333333333333321</v>
      </c>
      <c r="AU62" s="20">
        <f t="shared" si="31"/>
        <v>31.25</v>
      </c>
      <c r="AW62" s="10" t="s">
        <v>11</v>
      </c>
      <c r="AX62" s="18">
        <f t="shared" si="32"/>
        <v>100</v>
      </c>
      <c r="AY62" s="18">
        <f t="shared" si="32"/>
        <v>26.923076923076923</v>
      </c>
      <c r="AZ62" s="18">
        <f t="shared" si="32"/>
        <v>53.846153846153847</v>
      </c>
      <c r="BA62" s="18">
        <f t="shared" si="32"/>
        <v>19.230769230769234</v>
      </c>
      <c r="BB62" s="18">
        <f t="shared" si="32"/>
        <v>88.461538461538453</v>
      </c>
      <c r="BC62" s="18">
        <f t="shared" si="32"/>
        <v>11.538461538461538</v>
      </c>
      <c r="BD62" s="18">
        <f t="shared" si="32"/>
        <v>48.07692307692308</v>
      </c>
      <c r="BE62" s="18">
        <f t="shared" si="32"/>
        <v>5.7692307692307692</v>
      </c>
      <c r="BF62" s="18">
        <f t="shared" si="32"/>
        <v>11.538461538461538</v>
      </c>
      <c r="BG62" s="20">
        <f t="shared" si="32"/>
        <v>34.615384615384613</v>
      </c>
    </row>
    <row r="63" spans="1:59" ht="15" customHeight="1" x14ac:dyDescent="0.2">
      <c r="A63" s="10" t="s">
        <v>12</v>
      </c>
      <c r="B63" s="18">
        <f t="shared" ref="B63:K63" si="42">B17/$N17*100</f>
        <v>96.666666666666671</v>
      </c>
      <c r="C63" s="18">
        <f t="shared" si="42"/>
        <v>58.095238095238102</v>
      </c>
      <c r="D63" s="18">
        <f t="shared" si="42"/>
        <v>28.095238095238095</v>
      </c>
      <c r="E63" s="18">
        <f t="shared" si="42"/>
        <v>10.476190476190476</v>
      </c>
      <c r="F63" s="18">
        <f t="shared" si="42"/>
        <v>87.142857142857139</v>
      </c>
      <c r="G63" s="18">
        <f t="shared" si="42"/>
        <v>9.5238095238095237</v>
      </c>
      <c r="H63" s="18">
        <f t="shared" si="42"/>
        <v>30.476190476190478</v>
      </c>
      <c r="I63" s="18">
        <f t="shared" si="42"/>
        <v>17.61904761904762</v>
      </c>
      <c r="J63" s="18">
        <f t="shared" si="42"/>
        <v>25.714285714285712</v>
      </c>
      <c r="K63" s="20">
        <f t="shared" si="42"/>
        <v>22.857142857142858</v>
      </c>
      <c r="M63" s="10" t="s">
        <v>12</v>
      </c>
      <c r="N63" s="18">
        <f t="shared" si="29"/>
        <v>100</v>
      </c>
      <c r="O63" s="18">
        <f t="shared" si="29"/>
        <v>60</v>
      </c>
      <c r="P63" s="18">
        <f t="shared" si="29"/>
        <v>31.428571428571427</v>
      </c>
      <c r="Q63" s="18">
        <f t="shared" si="29"/>
        <v>8.5714285714285712</v>
      </c>
      <c r="R63" s="18">
        <f t="shared" si="29"/>
        <v>91.428571428571431</v>
      </c>
      <c r="S63" s="18">
        <f t="shared" si="29"/>
        <v>8.5714285714285712</v>
      </c>
      <c r="T63" s="18">
        <f t="shared" si="29"/>
        <v>34.761904761904759</v>
      </c>
      <c r="U63" s="18">
        <f t="shared" si="29"/>
        <v>16.666666666666664</v>
      </c>
      <c r="V63" s="18">
        <f t="shared" si="29"/>
        <v>23.809523809523807</v>
      </c>
      <c r="W63" s="20">
        <f t="shared" si="29"/>
        <v>24.761904761904763</v>
      </c>
      <c r="Y63" s="10" t="s">
        <v>12</v>
      </c>
      <c r="Z63" s="18">
        <f t="shared" si="30"/>
        <v>100</v>
      </c>
      <c r="AA63" s="18">
        <f t="shared" si="30"/>
        <v>59.009009009009006</v>
      </c>
      <c r="AB63" s="18">
        <f t="shared" si="30"/>
        <v>31.081081081081081</v>
      </c>
      <c r="AC63" s="18">
        <f t="shared" si="30"/>
        <v>9.9099099099099099</v>
      </c>
      <c r="AD63" s="18">
        <f t="shared" si="30"/>
        <v>89.63963963963964</v>
      </c>
      <c r="AE63" s="18">
        <f t="shared" si="30"/>
        <v>10.36036036036036</v>
      </c>
      <c r="AF63" s="18">
        <f t="shared" si="30"/>
        <v>34.684684684684683</v>
      </c>
      <c r="AG63" s="18">
        <f t="shared" si="30"/>
        <v>17.567567567567568</v>
      </c>
      <c r="AH63" s="18">
        <f t="shared" si="30"/>
        <v>22.522522522522522</v>
      </c>
      <c r="AI63" s="20">
        <f t="shared" si="30"/>
        <v>25.225225225225223</v>
      </c>
      <c r="AK63" s="10" t="s">
        <v>12</v>
      </c>
      <c r="AL63" s="18">
        <f t="shared" si="31"/>
        <v>100</v>
      </c>
      <c r="AM63" s="18">
        <f t="shared" si="31"/>
        <v>56.796116504854368</v>
      </c>
      <c r="AN63" s="18">
        <f t="shared" si="31"/>
        <v>32.038834951456316</v>
      </c>
      <c r="AO63" s="18">
        <f t="shared" si="31"/>
        <v>11.165048543689322</v>
      </c>
      <c r="AP63" s="18">
        <f t="shared" si="31"/>
        <v>90.291262135922338</v>
      </c>
      <c r="AQ63" s="18">
        <f t="shared" si="31"/>
        <v>9.7087378640776691</v>
      </c>
      <c r="AR63" s="18">
        <f t="shared" si="31"/>
        <v>35.436893203883493</v>
      </c>
      <c r="AS63" s="18">
        <f t="shared" si="31"/>
        <v>12.135922330097088</v>
      </c>
      <c r="AT63" s="18">
        <f t="shared" si="31"/>
        <v>24.271844660194176</v>
      </c>
      <c r="AU63" s="20">
        <f t="shared" si="31"/>
        <v>28.155339805825243</v>
      </c>
      <c r="AW63" s="10" t="s">
        <v>12</v>
      </c>
      <c r="AX63" s="18">
        <f t="shared" si="32"/>
        <v>100</v>
      </c>
      <c r="AY63" s="18">
        <f t="shared" si="32"/>
        <v>57.368421052631582</v>
      </c>
      <c r="AZ63" s="18">
        <f t="shared" si="32"/>
        <v>31.05263157894737</v>
      </c>
      <c r="BA63" s="18">
        <f t="shared" si="32"/>
        <v>11.578947368421053</v>
      </c>
      <c r="BB63" s="18">
        <f t="shared" si="32"/>
        <v>88.94736842105263</v>
      </c>
      <c r="BC63" s="18">
        <f t="shared" si="32"/>
        <v>11.052631578947368</v>
      </c>
      <c r="BD63" s="18">
        <f t="shared" si="32"/>
        <v>32.10526315789474</v>
      </c>
      <c r="BE63" s="18">
        <f t="shared" si="32"/>
        <v>14.210526315789473</v>
      </c>
      <c r="BF63" s="18">
        <f t="shared" si="32"/>
        <v>25.789473684210527</v>
      </c>
      <c r="BG63" s="20">
        <f t="shared" si="32"/>
        <v>27.89473684210526</v>
      </c>
    </row>
    <row r="64" spans="1:59" ht="15" customHeight="1" x14ac:dyDescent="0.2">
      <c r="A64" s="10" t="s">
        <v>13</v>
      </c>
      <c r="B64" s="18">
        <f t="shared" ref="B64:K64" si="43">B18/$N18*100</f>
        <v>100</v>
      </c>
      <c r="C64" s="18">
        <f t="shared" si="43"/>
        <v>55.357142857142861</v>
      </c>
      <c r="D64" s="18">
        <f t="shared" si="43"/>
        <v>28.571428571428569</v>
      </c>
      <c r="E64" s="18">
        <f t="shared" si="43"/>
        <v>16.071428571428573</v>
      </c>
      <c r="F64" s="18">
        <f t="shared" si="43"/>
        <v>89.285714285714292</v>
      </c>
      <c r="G64" s="18">
        <f t="shared" si="43"/>
        <v>10.714285714285714</v>
      </c>
      <c r="H64" s="18">
        <f t="shared" si="43"/>
        <v>41.071428571428569</v>
      </c>
      <c r="I64" s="18">
        <f t="shared" si="43"/>
        <v>7.1428571428571423</v>
      </c>
      <c r="J64" s="18">
        <f t="shared" si="43"/>
        <v>16.071428571428573</v>
      </c>
      <c r="K64" s="20">
        <f t="shared" si="43"/>
        <v>35.714285714285715</v>
      </c>
      <c r="M64" s="10" t="s">
        <v>13</v>
      </c>
      <c r="N64" s="18">
        <f t="shared" si="29"/>
        <v>100</v>
      </c>
      <c r="O64" s="18">
        <f t="shared" si="29"/>
        <v>51.785714285714292</v>
      </c>
      <c r="P64" s="18">
        <f t="shared" si="29"/>
        <v>30.357142857142854</v>
      </c>
      <c r="Q64" s="18">
        <f t="shared" si="29"/>
        <v>17.857142857142858</v>
      </c>
      <c r="R64" s="18">
        <f t="shared" si="29"/>
        <v>87.5</v>
      </c>
      <c r="S64" s="18">
        <f t="shared" si="29"/>
        <v>12.5</v>
      </c>
      <c r="T64" s="18">
        <f t="shared" si="29"/>
        <v>46.428571428571431</v>
      </c>
      <c r="U64" s="18">
        <f t="shared" si="29"/>
        <v>7.1428571428571423</v>
      </c>
      <c r="V64" s="18">
        <f t="shared" si="29"/>
        <v>17.857142857142858</v>
      </c>
      <c r="W64" s="20">
        <f t="shared" si="29"/>
        <v>28.571428571428569</v>
      </c>
      <c r="Y64" s="10" t="s">
        <v>13</v>
      </c>
      <c r="Z64" s="18">
        <f t="shared" si="30"/>
        <v>100</v>
      </c>
      <c r="AA64" s="18">
        <f t="shared" si="30"/>
        <v>49.122807017543856</v>
      </c>
      <c r="AB64" s="18">
        <f t="shared" si="30"/>
        <v>33.333333333333329</v>
      </c>
      <c r="AC64" s="18">
        <f t="shared" si="30"/>
        <v>17.543859649122805</v>
      </c>
      <c r="AD64" s="18">
        <f t="shared" si="30"/>
        <v>84.210526315789465</v>
      </c>
      <c r="AE64" s="18">
        <f t="shared" si="30"/>
        <v>15.789473684210526</v>
      </c>
      <c r="AF64" s="18">
        <f t="shared" si="30"/>
        <v>47.368421052631575</v>
      </c>
      <c r="AG64" s="18">
        <f t="shared" si="30"/>
        <v>10.526315789473683</v>
      </c>
      <c r="AH64" s="18">
        <f t="shared" si="30"/>
        <v>17.543859649122805</v>
      </c>
      <c r="AI64" s="20">
        <f t="shared" si="30"/>
        <v>24.561403508771928</v>
      </c>
      <c r="AK64" s="10" t="s">
        <v>13</v>
      </c>
      <c r="AL64" s="18">
        <f t="shared" si="31"/>
        <v>100</v>
      </c>
      <c r="AM64" s="18">
        <f t="shared" si="31"/>
        <v>47.619047619047613</v>
      </c>
      <c r="AN64" s="18">
        <f t="shared" si="31"/>
        <v>38.095238095238095</v>
      </c>
      <c r="AO64" s="18">
        <f t="shared" si="31"/>
        <v>14.285714285714285</v>
      </c>
      <c r="AP64" s="18">
        <f t="shared" si="31"/>
        <v>82.539682539682531</v>
      </c>
      <c r="AQ64" s="18">
        <f t="shared" si="31"/>
        <v>17.460317460317459</v>
      </c>
      <c r="AR64" s="18">
        <f t="shared" si="31"/>
        <v>47.619047619047613</v>
      </c>
      <c r="AS64" s="18">
        <f t="shared" si="31"/>
        <v>9.5238095238095237</v>
      </c>
      <c r="AT64" s="18">
        <f t="shared" si="31"/>
        <v>17.460317460317459</v>
      </c>
      <c r="AU64" s="20">
        <f t="shared" si="31"/>
        <v>25.396825396825395</v>
      </c>
      <c r="AW64" s="10" t="s">
        <v>13</v>
      </c>
      <c r="AX64" s="18">
        <f t="shared" si="32"/>
        <v>100</v>
      </c>
      <c r="AY64" s="18">
        <f t="shared" si="32"/>
        <v>40</v>
      </c>
      <c r="AZ64" s="18">
        <f t="shared" si="32"/>
        <v>40</v>
      </c>
      <c r="BA64" s="18">
        <f t="shared" si="32"/>
        <v>20</v>
      </c>
      <c r="BB64" s="18">
        <f t="shared" si="32"/>
        <v>80</v>
      </c>
      <c r="BC64" s="18">
        <f t="shared" si="32"/>
        <v>20</v>
      </c>
      <c r="BD64" s="18">
        <f t="shared" si="32"/>
        <v>46.666666666666664</v>
      </c>
      <c r="BE64" s="18">
        <f t="shared" si="32"/>
        <v>8.8888888888888893</v>
      </c>
      <c r="BF64" s="18">
        <f t="shared" si="32"/>
        <v>17.777777777777779</v>
      </c>
      <c r="BG64" s="20">
        <f t="shared" si="32"/>
        <v>26.666666666666668</v>
      </c>
    </row>
    <row r="65" spans="1:59" ht="15" customHeight="1" x14ac:dyDescent="0.2">
      <c r="A65" s="10" t="s">
        <v>14</v>
      </c>
      <c r="B65" s="18">
        <f t="shared" ref="B65:K65" si="44">B19/$N19*100</f>
        <v>89.090909090909093</v>
      </c>
      <c r="C65" s="18">
        <f t="shared" si="44"/>
        <v>36.363636363636367</v>
      </c>
      <c r="D65" s="18">
        <f t="shared" si="44"/>
        <v>34.545454545454547</v>
      </c>
      <c r="E65" s="18">
        <f t="shared" si="44"/>
        <v>18.181818181818183</v>
      </c>
      <c r="F65" s="18">
        <f t="shared" si="44"/>
        <v>76.363636363636374</v>
      </c>
      <c r="G65" s="18">
        <f t="shared" si="44"/>
        <v>12.727272727272727</v>
      </c>
      <c r="H65" s="18">
        <f t="shared" si="44"/>
        <v>41.818181818181813</v>
      </c>
      <c r="I65" s="18">
        <f t="shared" si="44"/>
        <v>5.4545454545454541</v>
      </c>
      <c r="J65" s="18">
        <f t="shared" si="44"/>
        <v>14.545454545454545</v>
      </c>
      <c r="K65" s="20">
        <f t="shared" si="44"/>
        <v>27.27272727272727</v>
      </c>
      <c r="M65" s="10" t="s">
        <v>14</v>
      </c>
      <c r="N65" s="18">
        <f t="shared" si="29"/>
        <v>100</v>
      </c>
      <c r="O65" s="18">
        <f t="shared" si="29"/>
        <v>41.818181818181813</v>
      </c>
      <c r="P65" s="18">
        <f t="shared" si="29"/>
        <v>32.727272727272727</v>
      </c>
      <c r="Q65" s="18">
        <f t="shared" si="29"/>
        <v>25.454545454545453</v>
      </c>
      <c r="R65" s="18">
        <f t="shared" si="29"/>
        <v>87.272727272727266</v>
      </c>
      <c r="S65" s="18">
        <f t="shared" si="29"/>
        <v>12.727272727272727</v>
      </c>
      <c r="T65" s="18">
        <f t="shared" si="29"/>
        <v>52.72727272727272</v>
      </c>
      <c r="U65" s="18">
        <f t="shared" si="29"/>
        <v>5.4545454545454541</v>
      </c>
      <c r="V65" s="18">
        <f t="shared" si="29"/>
        <v>16.363636363636363</v>
      </c>
      <c r="W65" s="20">
        <f t="shared" si="29"/>
        <v>25.454545454545453</v>
      </c>
      <c r="Y65" s="10" t="s">
        <v>14</v>
      </c>
      <c r="Z65" s="18">
        <f t="shared" si="30"/>
        <v>100</v>
      </c>
      <c r="AA65" s="18">
        <f t="shared" si="30"/>
        <v>42</v>
      </c>
      <c r="AB65" s="18">
        <f t="shared" si="30"/>
        <v>34</v>
      </c>
      <c r="AC65" s="18">
        <f t="shared" si="30"/>
        <v>24</v>
      </c>
      <c r="AD65" s="18">
        <f t="shared" si="30"/>
        <v>88</v>
      </c>
      <c r="AE65" s="18">
        <f t="shared" si="30"/>
        <v>12</v>
      </c>
      <c r="AF65" s="18">
        <f t="shared" si="30"/>
        <v>52</v>
      </c>
      <c r="AG65" s="18">
        <f t="shared" si="30"/>
        <v>6</v>
      </c>
      <c r="AH65" s="18">
        <f t="shared" si="30"/>
        <v>14.000000000000002</v>
      </c>
      <c r="AI65" s="20">
        <f t="shared" si="30"/>
        <v>28.000000000000004</v>
      </c>
      <c r="AK65" s="10" t="s">
        <v>14</v>
      </c>
      <c r="AL65" s="18">
        <f t="shared" si="31"/>
        <v>100</v>
      </c>
      <c r="AM65" s="18">
        <f t="shared" si="31"/>
        <v>37.288135593220339</v>
      </c>
      <c r="AN65" s="18">
        <f t="shared" si="31"/>
        <v>32.20338983050847</v>
      </c>
      <c r="AO65" s="18">
        <f t="shared" si="31"/>
        <v>30.508474576271187</v>
      </c>
      <c r="AP65" s="18">
        <f t="shared" si="31"/>
        <v>86.440677966101703</v>
      </c>
      <c r="AQ65" s="18">
        <f t="shared" si="31"/>
        <v>13.559322033898304</v>
      </c>
      <c r="AR65" s="18">
        <f t="shared" si="31"/>
        <v>50.847457627118644</v>
      </c>
      <c r="AS65" s="18">
        <f t="shared" si="31"/>
        <v>6.7796610169491522</v>
      </c>
      <c r="AT65" s="18">
        <f t="shared" si="31"/>
        <v>13.559322033898304</v>
      </c>
      <c r="AU65" s="20">
        <f t="shared" si="31"/>
        <v>28.8135593220339</v>
      </c>
      <c r="AW65" s="10" t="s">
        <v>14</v>
      </c>
      <c r="AX65" s="18">
        <f t="shared" si="32"/>
        <v>100</v>
      </c>
      <c r="AY65" s="18">
        <f t="shared" si="32"/>
        <v>35.416666666666671</v>
      </c>
      <c r="AZ65" s="18">
        <f t="shared" si="32"/>
        <v>39.583333333333329</v>
      </c>
      <c r="BA65" s="18">
        <f t="shared" si="32"/>
        <v>25</v>
      </c>
      <c r="BB65" s="18">
        <f t="shared" si="32"/>
        <v>83.333333333333343</v>
      </c>
      <c r="BC65" s="18">
        <f t="shared" si="32"/>
        <v>16.666666666666664</v>
      </c>
      <c r="BD65" s="18">
        <f t="shared" si="32"/>
        <v>47.916666666666671</v>
      </c>
      <c r="BE65" s="18">
        <f t="shared" si="32"/>
        <v>4.1666666666666661</v>
      </c>
      <c r="BF65" s="18">
        <f t="shared" si="32"/>
        <v>16.666666666666664</v>
      </c>
      <c r="BG65" s="20">
        <f t="shared" si="32"/>
        <v>31.25</v>
      </c>
    </row>
    <row r="66" spans="1:59" ht="15" customHeight="1" x14ac:dyDescent="0.2">
      <c r="A66" s="10" t="s">
        <v>15</v>
      </c>
      <c r="B66" s="18">
        <f t="shared" ref="B66:K66" si="45">B20/$N20*100</f>
        <v>106.25</v>
      </c>
      <c r="C66" s="18">
        <f t="shared" si="45"/>
        <v>68.75</v>
      </c>
      <c r="D66" s="18">
        <f t="shared" si="45"/>
        <v>16.25</v>
      </c>
      <c r="E66" s="18">
        <f t="shared" si="45"/>
        <v>21.25</v>
      </c>
      <c r="F66" s="18">
        <f t="shared" si="45"/>
        <v>100</v>
      </c>
      <c r="G66" s="18">
        <f t="shared" si="45"/>
        <v>6.25</v>
      </c>
      <c r="H66" s="18">
        <f t="shared" si="45"/>
        <v>40</v>
      </c>
      <c r="I66" s="18">
        <f t="shared" si="45"/>
        <v>12.5</v>
      </c>
      <c r="J66" s="18">
        <f t="shared" si="45"/>
        <v>21.25</v>
      </c>
      <c r="K66" s="20">
        <f t="shared" si="45"/>
        <v>32.5</v>
      </c>
      <c r="M66" s="10" t="s">
        <v>15</v>
      </c>
      <c r="N66" s="18">
        <f t="shared" si="29"/>
        <v>100</v>
      </c>
      <c r="O66" s="18">
        <f t="shared" si="29"/>
        <v>65</v>
      </c>
      <c r="P66" s="18">
        <f t="shared" si="29"/>
        <v>15</v>
      </c>
      <c r="Q66" s="18">
        <f t="shared" si="29"/>
        <v>20</v>
      </c>
      <c r="R66" s="18">
        <f t="shared" si="29"/>
        <v>91.25</v>
      </c>
      <c r="S66" s="18">
        <f t="shared" si="29"/>
        <v>8.75</v>
      </c>
      <c r="T66" s="18">
        <f t="shared" si="29"/>
        <v>38.75</v>
      </c>
      <c r="U66" s="18">
        <f t="shared" si="29"/>
        <v>8.75</v>
      </c>
      <c r="V66" s="18">
        <f t="shared" si="29"/>
        <v>21.25</v>
      </c>
      <c r="W66" s="20">
        <f t="shared" si="29"/>
        <v>31.25</v>
      </c>
      <c r="Y66" s="10" t="s">
        <v>15</v>
      </c>
      <c r="Z66" s="18">
        <f t="shared" si="30"/>
        <v>100</v>
      </c>
      <c r="AA66" s="18">
        <f t="shared" si="30"/>
        <v>60.227272727272727</v>
      </c>
      <c r="AB66" s="18">
        <f t="shared" si="30"/>
        <v>15.909090909090908</v>
      </c>
      <c r="AC66" s="18">
        <f t="shared" si="30"/>
        <v>23.863636363636363</v>
      </c>
      <c r="AD66" s="18">
        <f t="shared" si="30"/>
        <v>93.181818181818173</v>
      </c>
      <c r="AE66" s="18">
        <f t="shared" si="30"/>
        <v>6.8181818181818175</v>
      </c>
      <c r="AF66" s="18">
        <f t="shared" si="30"/>
        <v>44.31818181818182</v>
      </c>
      <c r="AG66" s="18">
        <f t="shared" si="30"/>
        <v>9.0909090909090917</v>
      </c>
      <c r="AH66" s="18">
        <f t="shared" si="30"/>
        <v>21.59090909090909</v>
      </c>
      <c r="AI66" s="20">
        <f t="shared" si="30"/>
        <v>25</v>
      </c>
      <c r="AK66" s="10" t="s">
        <v>15</v>
      </c>
      <c r="AL66" s="18">
        <f t="shared" si="31"/>
        <v>100</v>
      </c>
      <c r="AM66" s="18">
        <f t="shared" si="31"/>
        <v>53.846153846153847</v>
      </c>
      <c r="AN66" s="18">
        <f t="shared" si="31"/>
        <v>21.794871794871796</v>
      </c>
      <c r="AO66" s="18">
        <f t="shared" si="31"/>
        <v>24.358974358974358</v>
      </c>
      <c r="AP66" s="18">
        <f t="shared" si="31"/>
        <v>91.025641025641022</v>
      </c>
      <c r="AQ66" s="18">
        <f t="shared" si="31"/>
        <v>8.9743589743589745</v>
      </c>
      <c r="AR66" s="18">
        <f t="shared" si="31"/>
        <v>51.282051282051277</v>
      </c>
      <c r="AS66" s="18">
        <f t="shared" si="31"/>
        <v>5.1282051282051277</v>
      </c>
      <c r="AT66" s="18">
        <f t="shared" si="31"/>
        <v>21.794871794871796</v>
      </c>
      <c r="AU66" s="20">
        <f t="shared" si="31"/>
        <v>21.794871794871796</v>
      </c>
      <c r="AW66" s="10" t="s">
        <v>15</v>
      </c>
      <c r="AX66" s="18">
        <f t="shared" si="32"/>
        <v>100</v>
      </c>
      <c r="AY66" s="18">
        <f t="shared" si="32"/>
        <v>55.223880597014926</v>
      </c>
      <c r="AZ66" s="18">
        <f t="shared" si="32"/>
        <v>23.880597014925371</v>
      </c>
      <c r="BA66" s="18">
        <f t="shared" si="32"/>
        <v>20.8955223880597</v>
      </c>
      <c r="BB66" s="18">
        <f t="shared" si="32"/>
        <v>91.044776119402982</v>
      </c>
      <c r="BC66" s="18">
        <f t="shared" si="32"/>
        <v>8.9552238805970141</v>
      </c>
      <c r="BD66" s="18">
        <f t="shared" si="32"/>
        <v>52.238805970149251</v>
      </c>
      <c r="BE66" s="18">
        <f t="shared" si="32"/>
        <v>8.9552238805970141</v>
      </c>
      <c r="BF66" s="18">
        <f t="shared" si="32"/>
        <v>20.8955223880597</v>
      </c>
      <c r="BG66" s="20">
        <f t="shared" si="32"/>
        <v>17.910447761194028</v>
      </c>
    </row>
    <row r="67" spans="1:59" ht="7.5" customHeight="1" x14ac:dyDescent="0.2"/>
    <row r="68" spans="1:59" ht="13.5" customHeight="1" x14ac:dyDescent="0.2"/>
    <row r="69" spans="1:59" ht="15" customHeight="1" x14ac:dyDescent="0.2"/>
    <row r="70" spans="1:59" s="40" customFormat="1" ht="30" customHeight="1" x14ac:dyDescent="0.2">
      <c r="A70" s="223" t="s">
        <v>759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M70" s="223" t="s">
        <v>612</v>
      </c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Y70" s="223" t="s">
        <v>570</v>
      </c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K70" s="223" t="s">
        <v>569</v>
      </c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W70" s="223" t="s">
        <v>568</v>
      </c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</row>
    <row r="71" spans="1:59" ht="15" customHeight="1" x14ac:dyDescent="0.2"/>
    <row r="72" spans="1:59" ht="15" customHeight="1" thickBot="1" x14ac:dyDescent="0.25">
      <c r="A72" s="1" t="s">
        <v>0</v>
      </c>
      <c r="B72" s="1"/>
      <c r="K72" s="3" t="s">
        <v>68</v>
      </c>
      <c r="M72" s="1" t="s">
        <v>0</v>
      </c>
      <c r="N72" s="1"/>
      <c r="W72" s="3" t="s">
        <v>68</v>
      </c>
      <c r="Y72" s="1" t="s">
        <v>0</v>
      </c>
      <c r="Z72" s="1"/>
      <c r="AI72" s="3" t="s">
        <v>68</v>
      </c>
      <c r="AK72" s="1" t="s">
        <v>0</v>
      </c>
      <c r="AL72" s="1"/>
      <c r="AU72" s="3" t="s">
        <v>68</v>
      </c>
      <c r="AW72" s="1" t="s">
        <v>0</v>
      </c>
      <c r="AX72" s="1"/>
      <c r="BG72" s="3" t="s">
        <v>68</v>
      </c>
    </row>
    <row r="73" spans="1:59" ht="22.5" customHeight="1" x14ac:dyDescent="0.2">
      <c r="A73" s="205" t="s">
        <v>38</v>
      </c>
      <c r="B73" s="207" t="s">
        <v>25</v>
      </c>
      <c r="C73" s="209" t="s">
        <v>16</v>
      </c>
      <c r="D73" s="210"/>
      <c r="E73" s="210"/>
      <c r="F73" s="209" t="s">
        <v>17</v>
      </c>
      <c r="G73" s="210"/>
      <c r="H73" s="209" t="s">
        <v>18</v>
      </c>
      <c r="I73" s="210"/>
      <c r="J73" s="210"/>
      <c r="K73" s="211"/>
      <c r="M73" s="205" t="s">
        <v>38</v>
      </c>
      <c r="N73" s="207" t="s">
        <v>25</v>
      </c>
      <c r="O73" s="209" t="s">
        <v>16</v>
      </c>
      <c r="P73" s="210"/>
      <c r="Q73" s="210"/>
      <c r="R73" s="209" t="s">
        <v>17</v>
      </c>
      <c r="S73" s="210"/>
      <c r="T73" s="209" t="s">
        <v>18</v>
      </c>
      <c r="U73" s="210"/>
      <c r="V73" s="210"/>
      <c r="W73" s="211"/>
      <c r="Y73" s="205" t="s">
        <v>38</v>
      </c>
      <c r="Z73" s="207" t="s">
        <v>25</v>
      </c>
      <c r="AA73" s="209" t="s">
        <v>16</v>
      </c>
      <c r="AB73" s="210"/>
      <c r="AC73" s="210"/>
      <c r="AD73" s="209" t="s">
        <v>17</v>
      </c>
      <c r="AE73" s="210"/>
      <c r="AF73" s="209" t="s">
        <v>18</v>
      </c>
      <c r="AG73" s="210"/>
      <c r="AH73" s="210"/>
      <c r="AI73" s="211"/>
      <c r="AK73" s="205" t="s">
        <v>38</v>
      </c>
      <c r="AL73" s="207" t="s">
        <v>25</v>
      </c>
      <c r="AM73" s="209" t="s">
        <v>16</v>
      </c>
      <c r="AN73" s="210"/>
      <c r="AO73" s="210"/>
      <c r="AP73" s="209" t="s">
        <v>17</v>
      </c>
      <c r="AQ73" s="210"/>
      <c r="AR73" s="209" t="s">
        <v>18</v>
      </c>
      <c r="AS73" s="210"/>
      <c r="AT73" s="210"/>
      <c r="AU73" s="211"/>
      <c r="AW73" s="205" t="s">
        <v>38</v>
      </c>
      <c r="AX73" s="207" t="s">
        <v>25</v>
      </c>
      <c r="AY73" s="209" t="s">
        <v>16</v>
      </c>
      <c r="AZ73" s="210"/>
      <c r="BA73" s="210"/>
      <c r="BB73" s="209" t="s">
        <v>17</v>
      </c>
      <c r="BC73" s="210"/>
      <c r="BD73" s="209" t="s">
        <v>18</v>
      </c>
      <c r="BE73" s="210"/>
      <c r="BF73" s="210"/>
      <c r="BG73" s="211"/>
    </row>
    <row r="74" spans="1:59" ht="37.5" customHeight="1" thickBot="1" x14ac:dyDescent="0.25">
      <c r="A74" s="206"/>
      <c r="B74" s="208"/>
      <c r="C74" s="46" t="s">
        <v>56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74</v>
      </c>
      <c r="I74" s="46" t="s">
        <v>318</v>
      </c>
      <c r="J74" s="46" t="s">
        <v>75</v>
      </c>
      <c r="K74" s="47" t="s">
        <v>22</v>
      </c>
      <c r="M74" s="206"/>
      <c r="N74" s="208"/>
      <c r="O74" s="46" t="s">
        <v>56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74</v>
      </c>
      <c r="U74" s="46" t="s">
        <v>318</v>
      </c>
      <c r="V74" s="46" t="s">
        <v>75</v>
      </c>
      <c r="W74" s="47" t="s">
        <v>22</v>
      </c>
      <c r="Y74" s="206"/>
      <c r="Z74" s="208"/>
      <c r="AA74" s="46" t="s">
        <v>56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74</v>
      </c>
      <c r="AG74" s="46" t="s">
        <v>318</v>
      </c>
      <c r="AH74" s="46" t="s">
        <v>75</v>
      </c>
      <c r="AI74" s="47" t="s">
        <v>22</v>
      </c>
      <c r="AK74" s="206"/>
      <c r="AL74" s="208"/>
      <c r="AM74" s="46" t="s">
        <v>56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74</v>
      </c>
      <c r="AS74" s="46" t="s">
        <v>318</v>
      </c>
      <c r="AT74" s="46" t="s">
        <v>75</v>
      </c>
      <c r="AU74" s="47" t="s">
        <v>22</v>
      </c>
      <c r="AW74" s="206"/>
      <c r="AX74" s="208"/>
      <c r="AY74" s="46" t="s">
        <v>56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74</v>
      </c>
      <c r="BE74" s="46" t="s">
        <v>318</v>
      </c>
      <c r="BF74" s="46" t="s">
        <v>75</v>
      </c>
      <c r="BG74" s="47" t="s">
        <v>22</v>
      </c>
    </row>
    <row r="75" spans="1:59" ht="15" customHeight="1" x14ac:dyDescent="0.2">
      <c r="A75" s="11" t="s">
        <v>1</v>
      </c>
      <c r="B75" s="52">
        <f>B6/B99*100</f>
        <v>34.81989708404803</v>
      </c>
      <c r="C75" s="52">
        <f t="shared" ref="C75:K75" si="46">C6/C99*100</f>
        <v>42.005610098176717</v>
      </c>
      <c r="D75" s="52">
        <f t="shared" si="46"/>
        <v>29.891304347826086</v>
      </c>
      <c r="E75" s="52">
        <f t="shared" si="46"/>
        <v>24.780316344463969</v>
      </c>
      <c r="F75" s="52">
        <f t="shared" si="46"/>
        <v>38.872017353579174</v>
      </c>
      <c r="G75" s="52">
        <f t="shared" si="46"/>
        <v>19.508196721311474</v>
      </c>
      <c r="H75" s="52">
        <f t="shared" si="46"/>
        <v>24.489795918367346</v>
      </c>
      <c r="I75" s="52">
        <f t="shared" si="46"/>
        <v>26.576576576576578</v>
      </c>
      <c r="J75" s="52">
        <f t="shared" si="46"/>
        <v>53.304904051172706</v>
      </c>
      <c r="K75" s="53">
        <f t="shared" si="46"/>
        <v>53.94736842105263</v>
      </c>
      <c r="M75" s="11" t="s">
        <v>1</v>
      </c>
      <c r="N75" s="52">
        <f>N6/N99*100</f>
        <v>36.630166019074537</v>
      </c>
      <c r="O75" s="52">
        <f t="shared" ref="O75:W75" si="47">O6/O99*100</f>
        <v>43.819393042190967</v>
      </c>
      <c r="P75" s="52">
        <f t="shared" si="47"/>
        <v>31.728665207877459</v>
      </c>
      <c r="Q75" s="52">
        <f t="shared" si="47"/>
        <v>27.385159010600706</v>
      </c>
      <c r="R75" s="52">
        <f t="shared" si="47"/>
        <v>40.890688259109311</v>
      </c>
      <c r="S75" s="52">
        <f t="shared" si="47"/>
        <v>21.052631578947366</v>
      </c>
      <c r="T75" s="52">
        <f t="shared" si="47"/>
        <v>26.79063360881543</v>
      </c>
      <c r="U75" s="52">
        <f t="shared" si="47"/>
        <v>26.442307692307693</v>
      </c>
      <c r="V75" s="52">
        <f t="shared" si="47"/>
        <v>56.221198156682028</v>
      </c>
      <c r="W75" s="53">
        <f t="shared" si="47"/>
        <v>55.576559546313796</v>
      </c>
      <c r="Y75" s="11" t="s">
        <v>1</v>
      </c>
      <c r="Z75" s="52">
        <f>Z6/Z99*100</f>
        <v>38.95048041389505</v>
      </c>
      <c r="AA75" s="52">
        <f t="shared" ref="AA75:AI75" si="48">AA6/AA99*100</f>
        <v>46.693548387096776</v>
      </c>
      <c r="AB75" s="52">
        <f t="shared" si="48"/>
        <v>33.407079646017699</v>
      </c>
      <c r="AC75" s="52">
        <f t="shared" si="48"/>
        <v>30.782918149466195</v>
      </c>
      <c r="AD75" s="52">
        <f t="shared" si="48"/>
        <v>43.657957244655584</v>
      </c>
      <c r="AE75" s="52">
        <f t="shared" si="48"/>
        <v>22.462562396006653</v>
      </c>
      <c r="AF75" s="52">
        <f t="shared" si="48"/>
        <v>29.577464788732392</v>
      </c>
      <c r="AG75" s="52">
        <f t="shared" si="48"/>
        <v>30.343007915567284</v>
      </c>
      <c r="AH75" s="52">
        <f t="shared" si="48"/>
        <v>57.482185273159146</v>
      </c>
      <c r="AI75" s="53">
        <f t="shared" si="48"/>
        <v>56.995884773662553</v>
      </c>
      <c r="AK75" s="11" t="s">
        <v>1</v>
      </c>
      <c r="AL75" s="52">
        <f>AL6/AL99*100</f>
        <v>38.498520710059168</v>
      </c>
      <c r="AM75" s="52">
        <f t="shared" ref="AM75:AU75" si="49">AM6/AM99*100</f>
        <v>44.016393442622956</v>
      </c>
      <c r="AN75" s="52">
        <f t="shared" si="49"/>
        <v>35.403050108932462</v>
      </c>
      <c r="AO75" s="52">
        <f t="shared" si="49"/>
        <v>31.625441696113079</v>
      </c>
      <c r="AP75" s="52">
        <f t="shared" si="49"/>
        <v>42.789148024750119</v>
      </c>
      <c r="AQ75" s="52">
        <f t="shared" si="49"/>
        <v>23.548922056384743</v>
      </c>
      <c r="AR75" s="52">
        <f t="shared" si="49"/>
        <v>30.758620689655174</v>
      </c>
      <c r="AS75" s="52">
        <f t="shared" si="49"/>
        <v>24.383561643835616</v>
      </c>
      <c r="AT75" s="52">
        <f t="shared" si="49"/>
        <v>58.25</v>
      </c>
      <c r="AU75" s="53">
        <f t="shared" si="49"/>
        <v>55.828220858895705</v>
      </c>
      <c r="AW75" s="11" t="s">
        <v>1</v>
      </c>
      <c r="AX75" s="52">
        <f>AX6/AX99*100</f>
        <v>35.080336648814075</v>
      </c>
      <c r="AY75" s="52">
        <f t="shared" ref="AY75:BG75" si="50">AY6/AY99*100</f>
        <v>39.878366637706343</v>
      </c>
      <c r="AZ75" s="52">
        <f t="shared" si="50"/>
        <v>33.333333333333329</v>
      </c>
      <c r="BA75" s="52">
        <f t="shared" si="50"/>
        <v>27.919708029197082</v>
      </c>
      <c r="BB75" s="52">
        <f t="shared" si="50"/>
        <v>39.604462474645032</v>
      </c>
      <c r="BC75" s="52">
        <f t="shared" si="50"/>
        <v>21.18380062305296</v>
      </c>
      <c r="BD75" s="52">
        <f t="shared" si="50"/>
        <v>27.106741573033709</v>
      </c>
      <c r="BE75" s="52">
        <f t="shared" si="50"/>
        <v>25.28409090909091</v>
      </c>
      <c r="BF75" s="52">
        <f t="shared" si="50"/>
        <v>52.538071065989847</v>
      </c>
      <c r="BG75" s="53">
        <f t="shared" si="50"/>
        <v>52.927927927927932</v>
      </c>
    </row>
    <row r="76" spans="1:59" ht="15" customHeight="1" x14ac:dyDescent="0.2">
      <c r="A76" s="7" t="s">
        <v>2</v>
      </c>
      <c r="B76" s="18">
        <f>B7/B100*100</f>
        <v>43.75</v>
      </c>
      <c r="C76" s="18">
        <f t="shared" ref="C76:K76" si="51">C7/C100*100</f>
        <v>53.220338983050851</v>
      </c>
      <c r="D76" s="18">
        <f t="shared" si="51"/>
        <v>36.231884057971016</v>
      </c>
      <c r="E76" s="18">
        <f t="shared" si="51"/>
        <v>25.263157894736842</v>
      </c>
      <c r="F76" s="18">
        <f t="shared" si="51"/>
        <v>50.249999999999993</v>
      </c>
      <c r="G76" s="18">
        <f t="shared" si="51"/>
        <v>23.4375</v>
      </c>
      <c r="H76" s="18">
        <f t="shared" si="51"/>
        <v>34.653465346534652</v>
      </c>
      <c r="I76" s="18">
        <f t="shared" si="51"/>
        <v>28.000000000000004</v>
      </c>
      <c r="J76" s="18">
        <f t="shared" si="51"/>
        <v>61.702127659574465</v>
      </c>
      <c r="K76" s="20">
        <f t="shared" si="51"/>
        <v>49.264705882352942</v>
      </c>
      <c r="M76" s="7" t="s">
        <v>2</v>
      </c>
      <c r="N76" s="18">
        <f>N7/N100*100</f>
        <v>46.037735849056602</v>
      </c>
      <c r="O76" s="18">
        <f t="shared" ref="O76:W76" si="52">O7/O100*100</f>
        <v>55.749128919860624</v>
      </c>
      <c r="P76" s="18">
        <f t="shared" si="52"/>
        <v>34.965034965034967</v>
      </c>
      <c r="Q76" s="18">
        <f t="shared" si="52"/>
        <v>34</v>
      </c>
      <c r="R76" s="18">
        <f t="shared" si="52"/>
        <v>52.284263959390863</v>
      </c>
      <c r="S76" s="18">
        <f t="shared" si="52"/>
        <v>27.941176470588236</v>
      </c>
      <c r="T76" s="18">
        <f t="shared" si="52"/>
        <v>38</v>
      </c>
      <c r="U76" s="18">
        <f t="shared" si="52"/>
        <v>26.896551724137929</v>
      </c>
      <c r="V76" s="18">
        <f t="shared" si="52"/>
        <v>64.285714285714292</v>
      </c>
      <c r="W76" s="20">
        <f t="shared" si="52"/>
        <v>53.103448275862064</v>
      </c>
      <c r="Y76" s="7" t="s">
        <v>2</v>
      </c>
      <c r="Z76" s="18">
        <f>Z7/Z100*100</f>
        <v>44.834710743801651</v>
      </c>
      <c r="AA76" s="18">
        <f t="shared" ref="AA76:AI76" si="53">AA7/AA100*100</f>
        <v>53.846153846153847</v>
      </c>
      <c r="AB76" s="18">
        <f t="shared" si="53"/>
        <v>35.9375</v>
      </c>
      <c r="AC76" s="18">
        <f t="shared" si="53"/>
        <v>32.291666666666671</v>
      </c>
      <c r="AD76" s="18">
        <f t="shared" si="53"/>
        <v>52.528089887640448</v>
      </c>
      <c r="AE76" s="18">
        <f t="shared" si="53"/>
        <v>23.4375</v>
      </c>
      <c r="AF76" s="18">
        <f t="shared" si="53"/>
        <v>36.55913978494624</v>
      </c>
      <c r="AG76" s="18">
        <f t="shared" si="53"/>
        <v>25</v>
      </c>
      <c r="AH76" s="18">
        <f t="shared" si="53"/>
        <v>66.906474820143885</v>
      </c>
      <c r="AI76" s="20">
        <f t="shared" si="53"/>
        <v>48.275862068965516</v>
      </c>
      <c r="AK76" s="7" t="s">
        <v>2</v>
      </c>
      <c r="AL76" s="18">
        <f>AL7/AL100*100</f>
        <v>43.75</v>
      </c>
      <c r="AM76" s="18">
        <f t="shared" ref="AM76:AU76" si="54">AM7/AM100*100</f>
        <v>52.272727272727273</v>
      </c>
      <c r="AN76" s="18">
        <f t="shared" si="54"/>
        <v>34.166666666666664</v>
      </c>
      <c r="AO76" s="18">
        <f t="shared" si="54"/>
        <v>32.291666666666671</v>
      </c>
      <c r="AP76" s="18">
        <f t="shared" si="54"/>
        <v>50.422535211267608</v>
      </c>
      <c r="AQ76" s="18">
        <f t="shared" si="54"/>
        <v>24.8</v>
      </c>
      <c r="AR76" s="18">
        <f t="shared" si="54"/>
        <v>39.603960396039604</v>
      </c>
      <c r="AS76" s="18">
        <f t="shared" si="54"/>
        <v>22.900763358778626</v>
      </c>
      <c r="AT76" s="18">
        <f t="shared" si="54"/>
        <v>66.141732283464577</v>
      </c>
      <c r="AU76" s="20">
        <f t="shared" si="54"/>
        <v>46.280991735537192</v>
      </c>
      <c r="AW76" s="7" t="s">
        <v>2</v>
      </c>
      <c r="AX76" s="18">
        <f>AX7/AX100*100</f>
        <v>38.681318681318686</v>
      </c>
      <c r="AY76" s="18">
        <f t="shared" ref="AY76:BG76" si="55">AY7/AY100*100</f>
        <v>46.351931330472098</v>
      </c>
      <c r="AZ76" s="18">
        <f t="shared" si="55"/>
        <v>32.558139534883722</v>
      </c>
      <c r="BA76" s="18">
        <f t="shared" si="55"/>
        <v>27.956989247311824</v>
      </c>
      <c r="BB76" s="18">
        <f t="shared" si="55"/>
        <v>45.962732919254655</v>
      </c>
      <c r="BC76" s="18">
        <f t="shared" si="55"/>
        <v>21.052631578947366</v>
      </c>
      <c r="BD76" s="18">
        <f t="shared" si="55"/>
        <v>35.714285714285715</v>
      </c>
      <c r="BE76" s="18">
        <f t="shared" si="55"/>
        <v>21.259842519685041</v>
      </c>
      <c r="BF76" s="18">
        <f t="shared" si="55"/>
        <v>55.905511811023622</v>
      </c>
      <c r="BG76" s="20">
        <f t="shared" si="55"/>
        <v>41.747572815533978</v>
      </c>
    </row>
    <row r="77" spans="1:59" ht="15" customHeight="1" x14ac:dyDescent="0.2">
      <c r="A77" s="10" t="s">
        <v>3</v>
      </c>
      <c r="B77" s="18">
        <f t="shared" ref="B77:K77" si="56">B8/B101*100</f>
        <v>32.225913621262457</v>
      </c>
      <c r="C77" s="18">
        <f t="shared" si="56"/>
        <v>37.341772151898731</v>
      </c>
      <c r="D77" s="18">
        <f t="shared" si="56"/>
        <v>28.888888888888886</v>
      </c>
      <c r="E77" s="18">
        <f t="shared" si="56"/>
        <v>22.641509433962266</v>
      </c>
      <c r="F77" s="18">
        <f t="shared" si="56"/>
        <v>36.595744680851062</v>
      </c>
      <c r="G77" s="18">
        <f t="shared" si="56"/>
        <v>16.666666666666664</v>
      </c>
      <c r="H77" s="18">
        <f t="shared" si="56"/>
        <v>22.777777777777779</v>
      </c>
      <c r="I77" s="18">
        <f t="shared" si="56"/>
        <v>26.086956521739129</v>
      </c>
      <c r="J77" s="18">
        <f t="shared" si="56"/>
        <v>42.222222222222221</v>
      </c>
      <c r="K77" s="20">
        <f t="shared" si="56"/>
        <v>58.490566037735846</v>
      </c>
      <c r="M77" s="10" t="s">
        <v>3</v>
      </c>
      <c r="N77" s="18">
        <f t="shared" ref="N77:W77" si="57">N8/N101*100</f>
        <v>32.068965517241374</v>
      </c>
      <c r="O77" s="18">
        <f t="shared" si="57"/>
        <v>38.410596026490069</v>
      </c>
      <c r="P77" s="18">
        <f t="shared" si="57"/>
        <v>25.581395348837212</v>
      </c>
      <c r="Q77" s="18">
        <f t="shared" si="57"/>
        <v>24.528301886792452</v>
      </c>
      <c r="R77" s="18">
        <f t="shared" si="57"/>
        <v>37.946428571428569</v>
      </c>
      <c r="S77" s="18">
        <f t="shared" si="57"/>
        <v>12.121212121212121</v>
      </c>
      <c r="T77" s="18">
        <f t="shared" si="57"/>
        <v>23.463687150837988</v>
      </c>
      <c r="U77" s="18">
        <f t="shared" si="57"/>
        <v>22.222222222222221</v>
      </c>
      <c r="V77" s="18">
        <f t="shared" si="57"/>
        <v>43.243243243243242</v>
      </c>
      <c r="W77" s="20">
        <f t="shared" si="57"/>
        <v>55.357142857142861</v>
      </c>
      <c r="Y77" s="10" t="s">
        <v>3</v>
      </c>
      <c r="Z77" s="18">
        <f t="shared" ref="Z77:AI77" si="58">Z8/Z101*100</f>
        <v>37.192982456140349</v>
      </c>
      <c r="AA77" s="18">
        <f t="shared" si="58"/>
        <v>43.262411347517734</v>
      </c>
      <c r="AB77" s="18">
        <f t="shared" si="58"/>
        <v>31.182795698924732</v>
      </c>
      <c r="AC77" s="18">
        <f t="shared" si="58"/>
        <v>31.372549019607842</v>
      </c>
      <c r="AD77" s="18">
        <f t="shared" si="58"/>
        <v>43.835616438356162</v>
      </c>
      <c r="AE77" s="18">
        <f t="shared" si="58"/>
        <v>15.151515151515152</v>
      </c>
      <c r="AF77" s="18">
        <f t="shared" si="58"/>
        <v>29.142857142857142</v>
      </c>
      <c r="AG77" s="18">
        <f t="shared" si="58"/>
        <v>25</v>
      </c>
      <c r="AH77" s="18">
        <f t="shared" si="58"/>
        <v>40</v>
      </c>
      <c r="AI77" s="20">
        <f t="shared" si="58"/>
        <v>64.81481481481481</v>
      </c>
      <c r="AK77" s="10" t="s">
        <v>3</v>
      </c>
      <c r="AL77" s="18">
        <f t="shared" ref="AL77:AU77" si="59">AL8/AL101*100</f>
        <v>37.318840579710141</v>
      </c>
      <c r="AM77" s="18">
        <f t="shared" si="59"/>
        <v>41.17647058823529</v>
      </c>
      <c r="AN77" s="18">
        <f t="shared" si="59"/>
        <v>33.720930232558139</v>
      </c>
      <c r="AO77" s="18">
        <f t="shared" si="59"/>
        <v>33.333333333333329</v>
      </c>
      <c r="AP77" s="18">
        <f t="shared" si="59"/>
        <v>41.706161137440759</v>
      </c>
      <c r="AQ77" s="18">
        <f t="shared" si="59"/>
        <v>23.076923076923077</v>
      </c>
      <c r="AR77" s="18">
        <f t="shared" si="59"/>
        <v>29.943502824858758</v>
      </c>
      <c r="AS77" s="18">
        <f t="shared" si="59"/>
        <v>8.3333333333333321</v>
      </c>
      <c r="AT77" s="18">
        <f t="shared" si="59"/>
        <v>45.945945945945951</v>
      </c>
      <c r="AU77" s="20">
        <f t="shared" si="59"/>
        <v>64</v>
      </c>
      <c r="AW77" s="10" t="s">
        <v>3</v>
      </c>
      <c r="AX77" s="18">
        <f t="shared" ref="AX77:BG77" si="60">AX8/AX101*100</f>
        <v>33.82352941176471</v>
      </c>
      <c r="AY77" s="18">
        <f t="shared" si="60"/>
        <v>36.799999999999997</v>
      </c>
      <c r="AZ77" s="18">
        <f t="shared" si="60"/>
        <v>32.258064516129032</v>
      </c>
      <c r="BA77" s="18">
        <f t="shared" si="60"/>
        <v>29.629629629629626</v>
      </c>
      <c r="BB77" s="18">
        <f t="shared" si="60"/>
        <v>38.190954773869343</v>
      </c>
      <c r="BC77" s="18">
        <f t="shared" si="60"/>
        <v>21.917808219178081</v>
      </c>
      <c r="BD77" s="18">
        <f t="shared" si="60"/>
        <v>26.162790697674421</v>
      </c>
      <c r="BE77" s="18">
        <f t="shared" si="60"/>
        <v>18.75</v>
      </c>
      <c r="BF77" s="18">
        <f t="shared" si="60"/>
        <v>39.393939393939391</v>
      </c>
      <c r="BG77" s="20">
        <f t="shared" si="60"/>
        <v>60.784313725490193</v>
      </c>
    </row>
    <row r="78" spans="1:59" ht="15" customHeight="1" x14ac:dyDescent="0.2">
      <c r="A78" s="10" t="s">
        <v>4</v>
      </c>
      <c r="B78" s="18">
        <f t="shared" ref="B78:K78" si="61">B9/B102*100</f>
        <v>36.440677966101696</v>
      </c>
      <c r="C78" s="18">
        <f t="shared" si="61"/>
        <v>45.098039215686278</v>
      </c>
      <c r="D78" s="18">
        <f t="shared" si="61"/>
        <v>26.315789473684209</v>
      </c>
      <c r="E78" s="18">
        <f t="shared" si="61"/>
        <v>34.482758620689658</v>
      </c>
      <c r="F78" s="18">
        <f t="shared" si="61"/>
        <v>40</v>
      </c>
      <c r="G78" s="18">
        <f t="shared" si="61"/>
        <v>25</v>
      </c>
      <c r="H78" s="18">
        <f t="shared" si="61"/>
        <v>30.555555555555557</v>
      </c>
      <c r="I78" s="18">
        <f t="shared" si="61"/>
        <v>33.333333333333329</v>
      </c>
      <c r="J78" s="18">
        <f t="shared" si="61"/>
        <v>28.571428571428569</v>
      </c>
      <c r="K78" s="20">
        <f t="shared" si="61"/>
        <v>65</v>
      </c>
      <c r="M78" s="10" t="s">
        <v>4</v>
      </c>
      <c r="N78" s="18">
        <f t="shared" ref="N78:W78" si="62">N9/N102*100</f>
        <v>39.316239316239319</v>
      </c>
      <c r="O78" s="18">
        <f t="shared" si="62"/>
        <v>45.652173913043477</v>
      </c>
      <c r="P78" s="18">
        <f t="shared" si="62"/>
        <v>34.883720930232556</v>
      </c>
      <c r="Q78" s="18">
        <f t="shared" si="62"/>
        <v>35.714285714285715</v>
      </c>
      <c r="R78" s="18">
        <f t="shared" si="62"/>
        <v>43.18181818181818</v>
      </c>
      <c r="S78" s="18">
        <f t="shared" si="62"/>
        <v>27.586206896551722</v>
      </c>
      <c r="T78" s="18">
        <f t="shared" si="62"/>
        <v>29.577464788732392</v>
      </c>
      <c r="U78" s="18">
        <f t="shared" si="62"/>
        <v>33.333333333333329</v>
      </c>
      <c r="V78" s="18">
        <f t="shared" si="62"/>
        <v>27.27272727272727</v>
      </c>
      <c r="W78" s="20">
        <f t="shared" si="62"/>
        <v>78.260869565217391</v>
      </c>
      <c r="Y78" s="10" t="s">
        <v>4</v>
      </c>
      <c r="Z78" s="18">
        <f t="shared" ref="Z78:AI78" si="63">Z9/Z102*100</f>
        <v>38.655462184873954</v>
      </c>
      <c r="AA78" s="18">
        <f t="shared" si="63"/>
        <v>46.511627906976742</v>
      </c>
      <c r="AB78" s="18">
        <f t="shared" si="63"/>
        <v>30.232558139534881</v>
      </c>
      <c r="AC78" s="18">
        <f t="shared" si="63"/>
        <v>39.393939393939391</v>
      </c>
      <c r="AD78" s="18">
        <f t="shared" si="63"/>
        <v>40.449438202247187</v>
      </c>
      <c r="AE78" s="18">
        <f t="shared" si="63"/>
        <v>33.333333333333329</v>
      </c>
      <c r="AF78" s="18">
        <f t="shared" si="63"/>
        <v>28.767123287671232</v>
      </c>
      <c r="AG78" s="18">
        <f t="shared" si="63"/>
        <v>26.666666666666668</v>
      </c>
      <c r="AH78" s="18">
        <f t="shared" si="63"/>
        <v>40</v>
      </c>
      <c r="AI78" s="20">
        <f t="shared" si="63"/>
        <v>80.952380952380949</v>
      </c>
      <c r="AK78" s="10" t="s">
        <v>4</v>
      </c>
      <c r="AL78" s="18">
        <f t="shared" ref="AL78:AU78" si="64">AL9/AL102*100</f>
        <v>41.525423728813557</v>
      </c>
      <c r="AM78" s="18">
        <f t="shared" si="64"/>
        <v>47.619047619047613</v>
      </c>
      <c r="AN78" s="18">
        <f t="shared" si="64"/>
        <v>37.209302325581397</v>
      </c>
      <c r="AO78" s="18">
        <f t="shared" si="64"/>
        <v>39.393939393939391</v>
      </c>
      <c r="AP78" s="18">
        <f t="shared" si="64"/>
        <v>47.126436781609193</v>
      </c>
      <c r="AQ78" s="18">
        <f t="shared" si="64"/>
        <v>25.806451612903224</v>
      </c>
      <c r="AR78" s="18">
        <f t="shared" si="64"/>
        <v>34.666666666666671</v>
      </c>
      <c r="AS78" s="18">
        <f t="shared" si="64"/>
        <v>23.076923076923077</v>
      </c>
      <c r="AT78" s="18">
        <f t="shared" si="64"/>
        <v>55.555555555555557</v>
      </c>
      <c r="AU78" s="20">
        <f t="shared" si="64"/>
        <v>71.428571428571431</v>
      </c>
      <c r="AW78" s="10" t="s">
        <v>4</v>
      </c>
      <c r="AX78" s="18">
        <f t="shared" ref="AX78:BG78" si="65">AX9/AX102*100</f>
        <v>40</v>
      </c>
      <c r="AY78" s="18">
        <f t="shared" si="65"/>
        <v>47.727272727272727</v>
      </c>
      <c r="AZ78" s="18">
        <f t="shared" si="65"/>
        <v>39.024390243902438</v>
      </c>
      <c r="BA78" s="18">
        <f t="shared" si="65"/>
        <v>30</v>
      </c>
      <c r="BB78" s="18">
        <f t="shared" si="65"/>
        <v>44.578313253012048</v>
      </c>
      <c r="BC78" s="18">
        <f t="shared" si="65"/>
        <v>28.125</v>
      </c>
      <c r="BD78" s="18">
        <f t="shared" si="65"/>
        <v>32.911392405063289</v>
      </c>
      <c r="BE78" s="18">
        <f t="shared" si="65"/>
        <v>30</v>
      </c>
      <c r="BF78" s="18">
        <f t="shared" si="65"/>
        <v>62.5</v>
      </c>
      <c r="BG78" s="20">
        <f t="shared" si="65"/>
        <v>66.666666666666657</v>
      </c>
    </row>
    <row r="79" spans="1:59" ht="15" customHeight="1" x14ac:dyDescent="0.2">
      <c r="A79" s="10" t="s">
        <v>5</v>
      </c>
      <c r="B79" s="18">
        <f t="shared" ref="B79:K79" si="66">B10/B103*100</f>
        <v>30.708661417322837</v>
      </c>
      <c r="C79" s="18">
        <f t="shared" si="66"/>
        <v>36.206896551724135</v>
      </c>
      <c r="D79" s="18">
        <f t="shared" si="66"/>
        <v>26.190476190476193</v>
      </c>
      <c r="E79" s="18">
        <f t="shared" si="66"/>
        <v>25.925925925925924</v>
      </c>
      <c r="F79" s="18">
        <f t="shared" si="66"/>
        <v>34.444444444444443</v>
      </c>
      <c r="G79" s="18">
        <f t="shared" si="66"/>
        <v>21.621621621621621</v>
      </c>
      <c r="H79" s="18">
        <f t="shared" si="66"/>
        <v>25.757575757575758</v>
      </c>
      <c r="I79" s="18">
        <f t="shared" si="66"/>
        <v>20.833333333333336</v>
      </c>
      <c r="J79" s="18">
        <f t="shared" si="66"/>
        <v>44.444444444444443</v>
      </c>
      <c r="K79" s="20">
        <f t="shared" si="66"/>
        <v>50</v>
      </c>
      <c r="M79" s="10" t="s">
        <v>5</v>
      </c>
      <c r="N79" s="18">
        <f t="shared" ref="N79:W79" si="67">N10/N103*100</f>
        <v>31.896551724137932</v>
      </c>
      <c r="O79" s="18">
        <f t="shared" si="67"/>
        <v>34.615384615384613</v>
      </c>
      <c r="P79" s="18">
        <f t="shared" si="67"/>
        <v>37.837837837837839</v>
      </c>
      <c r="Q79" s="18">
        <f t="shared" si="67"/>
        <v>18.518518518518519</v>
      </c>
      <c r="R79" s="18">
        <f t="shared" si="67"/>
        <v>35.365853658536587</v>
      </c>
      <c r="S79" s="18">
        <f t="shared" si="67"/>
        <v>23.52941176470588</v>
      </c>
      <c r="T79" s="18">
        <f t="shared" si="67"/>
        <v>27.868852459016392</v>
      </c>
      <c r="U79" s="18">
        <f t="shared" si="67"/>
        <v>19.047619047619047</v>
      </c>
      <c r="V79" s="18">
        <f t="shared" si="67"/>
        <v>48</v>
      </c>
      <c r="W79" s="20">
        <f t="shared" si="67"/>
        <v>44.444444444444443</v>
      </c>
      <c r="Y79" s="10" t="s">
        <v>5</v>
      </c>
      <c r="Z79" s="18">
        <f t="shared" ref="Z79:AI79" si="68">Z10/Z103*100</f>
        <v>36.363636363636367</v>
      </c>
      <c r="AA79" s="18">
        <f t="shared" si="68"/>
        <v>42</v>
      </c>
      <c r="AB79" s="18">
        <f t="shared" si="68"/>
        <v>38.888888888888893</v>
      </c>
      <c r="AC79" s="18">
        <f t="shared" si="68"/>
        <v>20.833333333333336</v>
      </c>
      <c r="AD79" s="18">
        <f t="shared" si="68"/>
        <v>42.666666666666671</v>
      </c>
      <c r="AE79" s="18">
        <f t="shared" si="68"/>
        <v>22.857142857142858</v>
      </c>
      <c r="AF79" s="18">
        <f t="shared" si="68"/>
        <v>32.258064516129032</v>
      </c>
      <c r="AG79" s="18">
        <f t="shared" si="68"/>
        <v>16.666666666666664</v>
      </c>
      <c r="AH79" s="18">
        <f t="shared" si="68"/>
        <v>52.380952380952387</v>
      </c>
      <c r="AI79" s="20">
        <f t="shared" si="68"/>
        <v>66.666666666666657</v>
      </c>
      <c r="AK79" s="10" t="s">
        <v>5</v>
      </c>
      <c r="AL79" s="18">
        <f t="shared" ref="AL79:AU79" si="69">AL10/AL103*100</f>
        <v>33.050847457627121</v>
      </c>
      <c r="AM79" s="18">
        <f t="shared" si="69"/>
        <v>28.000000000000004</v>
      </c>
      <c r="AN79" s="18">
        <f t="shared" si="69"/>
        <v>40.476190476190474</v>
      </c>
      <c r="AO79" s="18">
        <f t="shared" si="69"/>
        <v>30.76923076923077</v>
      </c>
      <c r="AP79" s="18">
        <f t="shared" si="69"/>
        <v>38.666666666666664</v>
      </c>
      <c r="AQ79" s="18">
        <f t="shared" si="69"/>
        <v>23.255813953488371</v>
      </c>
      <c r="AR79" s="18">
        <f t="shared" si="69"/>
        <v>36.231884057971016</v>
      </c>
      <c r="AS79" s="18">
        <f t="shared" si="69"/>
        <v>26.086956521739129</v>
      </c>
      <c r="AT79" s="18">
        <f t="shared" si="69"/>
        <v>33.333333333333329</v>
      </c>
      <c r="AU79" s="20">
        <f t="shared" si="69"/>
        <v>27.27272727272727</v>
      </c>
      <c r="AW79" s="10" t="s">
        <v>5</v>
      </c>
      <c r="AX79" s="18">
        <f t="shared" ref="AX79:BG79" si="70">AX10/AX103*100</f>
        <v>33.333333333333329</v>
      </c>
      <c r="AY79" s="18">
        <f t="shared" si="70"/>
        <v>29.787234042553191</v>
      </c>
      <c r="AZ79" s="18">
        <f t="shared" si="70"/>
        <v>37.209302325581397</v>
      </c>
      <c r="BA79" s="18">
        <f t="shared" si="70"/>
        <v>33.333333333333329</v>
      </c>
      <c r="BB79" s="18">
        <f t="shared" si="70"/>
        <v>36.986301369863014</v>
      </c>
      <c r="BC79" s="18">
        <f t="shared" si="70"/>
        <v>26.829268292682929</v>
      </c>
      <c r="BD79" s="18">
        <f t="shared" si="70"/>
        <v>33.333333333333329</v>
      </c>
      <c r="BE79" s="18">
        <f t="shared" si="70"/>
        <v>32</v>
      </c>
      <c r="BF79" s="18">
        <f t="shared" si="70"/>
        <v>35.714285714285715</v>
      </c>
      <c r="BG79" s="20">
        <f t="shared" si="70"/>
        <v>33.333333333333329</v>
      </c>
    </row>
    <row r="80" spans="1:59" ht="15" customHeight="1" x14ac:dyDescent="0.2">
      <c r="A80" s="10" t="s">
        <v>6</v>
      </c>
      <c r="B80" s="18">
        <f t="shared" ref="B80:K80" si="71">B11/B104*100</f>
        <v>28.571428571428569</v>
      </c>
      <c r="C80" s="18">
        <f t="shared" si="71"/>
        <v>57.142857142857139</v>
      </c>
      <c r="D80" s="18">
        <f t="shared" si="71"/>
        <v>20</v>
      </c>
      <c r="E80" s="18">
        <f t="shared" si="71"/>
        <v>16.666666666666664</v>
      </c>
      <c r="F80" s="18">
        <f t="shared" si="71"/>
        <v>31.578947368421051</v>
      </c>
      <c r="G80" s="18">
        <f t="shared" si="71"/>
        <v>22.222222222222221</v>
      </c>
      <c r="H80" s="18">
        <f t="shared" si="71"/>
        <v>17.647058823529413</v>
      </c>
      <c r="I80" s="18" t="e">
        <f t="shared" si="71"/>
        <v>#VALUE!</v>
      </c>
      <c r="J80" s="18" t="e">
        <f t="shared" si="71"/>
        <v>#VALUE!</v>
      </c>
      <c r="K80" s="20">
        <f t="shared" si="71"/>
        <v>50</v>
      </c>
      <c r="M80" s="10" t="s">
        <v>6</v>
      </c>
      <c r="N80" s="18">
        <f t="shared" ref="N80:W80" si="72">N11/N104*100</f>
        <v>24</v>
      </c>
      <c r="O80" s="18">
        <f t="shared" si="72"/>
        <v>28.571428571428569</v>
      </c>
      <c r="P80" s="18">
        <f t="shared" si="72"/>
        <v>25</v>
      </c>
      <c r="Q80" s="18">
        <f t="shared" si="72"/>
        <v>16.666666666666664</v>
      </c>
      <c r="R80" s="18">
        <f t="shared" si="72"/>
        <v>23.52941176470588</v>
      </c>
      <c r="S80" s="18">
        <f t="shared" si="72"/>
        <v>25</v>
      </c>
      <c r="T80" s="18">
        <f t="shared" si="72"/>
        <v>18.75</v>
      </c>
      <c r="U80" s="18" t="e">
        <f t="shared" si="72"/>
        <v>#VALUE!</v>
      </c>
      <c r="V80" s="18" t="e">
        <f t="shared" si="72"/>
        <v>#VALUE!</v>
      </c>
      <c r="W80" s="20">
        <f t="shared" si="72"/>
        <v>42.857142857142854</v>
      </c>
      <c r="Y80" s="10" t="s">
        <v>6</v>
      </c>
      <c r="Z80" s="18">
        <f t="shared" ref="Z80:AI80" si="73">Z11/Z104*100</f>
        <v>29.166666666666668</v>
      </c>
      <c r="AA80" s="18">
        <f t="shared" si="73"/>
        <v>33.333333333333329</v>
      </c>
      <c r="AB80" s="18">
        <f t="shared" si="73"/>
        <v>33.333333333333329</v>
      </c>
      <c r="AC80" s="18">
        <f t="shared" si="73"/>
        <v>16.666666666666664</v>
      </c>
      <c r="AD80" s="18">
        <f t="shared" si="73"/>
        <v>25</v>
      </c>
      <c r="AE80" s="18">
        <f t="shared" si="73"/>
        <v>37.5</v>
      </c>
      <c r="AF80" s="18">
        <f t="shared" si="73"/>
        <v>31.25</v>
      </c>
      <c r="AG80" s="18" t="e">
        <f t="shared" si="73"/>
        <v>#VALUE!</v>
      </c>
      <c r="AH80" s="18" t="e">
        <f t="shared" si="73"/>
        <v>#VALUE!</v>
      </c>
      <c r="AI80" s="20">
        <f t="shared" si="73"/>
        <v>28.571428571428569</v>
      </c>
      <c r="AK80" s="10" t="s">
        <v>6</v>
      </c>
      <c r="AL80" s="18">
        <f t="shared" ref="AL80:AU80" si="74">AL11/AL104*100</f>
        <v>36</v>
      </c>
      <c r="AM80" s="18">
        <f t="shared" si="74"/>
        <v>50</v>
      </c>
      <c r="AN80" s="18">
        <f t="shared" si="74"/>
        <v>41.666666666666671</v>
      </c>
      <c r="AO80" s="18" t="e">
        <f t="shared" si="74"/>
        <v>#VALUE!</v>
      </c>
      <c r="AP80" s="18">
        <f t="shared" si="74"/>
        <v>38.888888888888893</v>
      </c>
      <c r="AQ80" s="18">
        <f t="shared" si="74"/>
        <v>28.571428571428569</v>
      </c>
      <c r="AR80" s="18">
        <f t="shared" si="74"/>
        <v>20</v>
      </c>
      <c r="AS80" s="18" t="e">
        <f t="shared" si="74"/>
        <v>#VALUE!</v>
      </c>
      <c r="AT80" s="18">
        <f t="shared" si="74"/>
        <v>100</v>
      </c>
      <c r="AU80" s="20">
        <f t="shared" si="74"/>
        <v>71.428571428571431</v>
      </c>
      <c r="AW80" s="10" t="s">
        <v>6</v>
      </c>
      <c r="AX80" s="18">
        <f t="shared" ref="AX80:BG80" si="75">AX11/AX104*100</f>
        <v>23.076923076923077</v>
      </c>
      <c r="AY80" s="18">
        <f t="shared" si="75"/>
        <v>45.454545454545453</v>
      </c>
      <c r="AZ80" s="18">
        <f t="shared" si="75"/>
        <v>10</v>
      </c>
      <c r="BA80" s="18" t="e">
        <f t="shared" si="75"/>
        <v>#VALUE!</v>
      </c>
      <c r="BB80" s="18">
        <f t="shared" si="75"/>
        <v>30</v>
      </c>
      <c r="BC80" s="18" t="e">
        <f t="shared" si="75"/>
        <v>#VALUE!</v>
      </c>
      <c r="BD80" s="18">
        <f t="shared" si="75"/>
        <v>5.8823529411764701</v>
      </c>
      <c r="BE80" s="18" t="e">
        <f t="shared" si="75"/>
        <v>#VALUE!</v>
      </c>
      <c r="BF80" s="18">
        <f t="shared" si="75"/>
        <v>100</v>
      </c>
      <c r="BG80" s="20">
        <f t="shared" si="75"/>
        <v>66.666666666666657</v>
      </c>
    </row>
    <row r="81" spans="1:59" ht="15" customHeight="1" x14ac:dyDescent="0.2">
      <c r="A81" s="10" t="s">
        <v>7</v>
      </c>
      <c r="B81" s="18">
        <f t="shared" ref="B81:K81" si="76">B12/B105*100</f>
        <v>36.633663366336634</v>
      </c>
      <c r="C81" s="18">
        <f t="shared" si="76"/>
        <v>45.454545454545453</v>
      </c>
      <c r="D81" s="18">
        <f t="shared" si="76"/>
        <v>31.428571428571427</v>
      </c>
      <c r="E81" s="18">
        <f t="shared" si="76"/>
        <v>27.27272727272727</v>
      </c>
      <c r="F81" s="18">
        <f t="shared" si="76"/>
        <v>43.835616438356162</v>
      </c>
      <c r="G81" s="18">
        <f t="shared" si="76"/>
        <v>17.857142857142858</v>
      </c>
      <c r="H81" s="18">
        <f t="shared" si="76"/>
        <v>25.806451612903224</v>
      </c>
      <c r="I81" s="18" t="e">
        <f t="shared" si="76"/>
        <v>#VALUE!</v>
      </c>
      <c r="J81" s="18">
        <f t="shared" si="76"/>
        <v>85.714285714285708</v>
      </c>
      <c r="K81" s="20">
        <f t="shared" si="76"/>
        <v>68.181818181818173</v>
      </c>
      <c r="M81" s="10" t="s">
        <v>7</v>
      </c>
      <c r="N81" s="18">
        <f t="shared" ref="N81:W81" si="77">N12/N105*100</f>
        <v>38.461538461538467</v>
      </c>
      <c r="O81" s="18">
        <f t="shared" si="77"/>
        <v>45.238095238095241</v>
      </c>
      <c r="P81" s="18">
        <f t="shared" si="77"/>
        <v>37.837837837837839</v>
      </c>
      <c r="Q81" s="18">
        <f t="shared" si="77"/>
        <v>28.000000000000004</v>
      </c>
      <c r="R81" s="18">
        <f t="shared" si="77"/>
        <v>44.736842105263158</v>
      </c>
      <c r="S81" s="18">
        <f t="shared" si="77"/>
        <v>21.428571428571427</v>
      </c>
      <c r="T81" s="18">
        <f t="shared" si="77"/>
        <v>27.419354838709676</v>
      </c>
      <c r="U81" s="18">
        <f t="shared" si="77"/>
        <v>10</v>
      </c>
      <c r="V81" s="18">
        <f t="shared" si="77"/>
        <v>83.333333333333343</v>
      </c>
      <c r="W81" s="20">
        <f t="shared" si="77"/>
        <v>65.384615384615387</v>
      </c>
      <c r="Y81" s="10" t="s">
        <v>7</v>
      </c>
      <c r="Z81" s="18">
        <f t="shared" ref="Z81:AI81" si="78">Z12/Z105*100</f>
        <v>39.215686274509807</v>
      </c>
      <c r="AA81" s="18">
        <f t="shared" si="78"/>
        <v>46.153846153846153</v>
      </c>
      <c r="AB81" s="18">
        <f t="shared" si="78"/>
        <v>34.146341463414636</v>
      </c>
      <c r="AC81" s="18">
        <f t="shared" si="78"/>
        <v>36.363636363636367</v>
      </c>
      <c r="AD81" s="18">
        <f t="shared" si="78"/>
        <v>41.558441558441558</v>
      </c>
      <c r="AE81" s="18">
        <f t="shared" si="78"/>
        <v>32</v>
      </c>
      <c r="AF81" s="18">
        <f t="shared" si="78"/>
        <v>29.032258064516132</v>
      </c>
      <c r="AG81" s="18">
        <f t="shared" si="78"/>
        <v>12.5</v>
      </c>
      <c r="AH81" s="18">
        <f t="shared" si="78"/>
        <v>75</v>
      </c>
      <c r="AI81" s="20">
        <f t="shared" si="78"/>
        <v>64.285714285714292</v>
      </c>
      <c r="AK81" s="10" t="s">
        <v>7</v>
      </c>
      <c r="AL81" s="18">
        <f t="shared" ref="AL81:AU81" si="79">AL12/AL105*100</f>
        <v>36.607142857142854</v>
      </c>
      <c r="AM81" s="18">
        <f t="shared" si="79"/>
        <v>40</v>
      </c>
      <c r="AN81" s="18">
        <f t="shared" si="79"/>
        <v>34.090909090909086</v>
      </c>
      <c r="AO81" s="18">
        <f t="shared" si="79"/>
        <v>34.782608695652172</v>
      </c>
      <c r="AP81" s="18">
        <f t="shared" si="79"/>
        <v>37.931034482758619</v>
      </c>
      <c r="AQ81" s="18">
        <f t="shared" si="79"/>
        <v>32</v>
      </c>
      <c r="AR81" s="18">
        <f t="shared" si="79"/>
        <v>27.142857142857142</v>
      </c>
      <c r="AS81" s="18">
        <f t="shared" si="79"/>
        <v>16.666666666666664</v>
      </c>
      <c r="AT81" s="18">
        <f t="shared" si="79"/>
        <v>66.666666666666657</v>
      </c>
      <c r="AU81" s="20">
        <f t="shared" si="79"/>
        <v>56.666666666666664</v>
      </c>
      <c r="AW81" s="10" t="s">
        <v>7</v>
      </c>
      <c r="AX81" s="18">
        <f t="shared" ref="AX81:BG81" si="80">AX12/AX105*100</f>
        <v>32.407407407407405</v>
      </c>
      <c r="AY81" s="18">
        <f t="shared" si="80"/>
        <v>31.818181818181817</v>
      </c>
      <c r="AZ81" s="18">
        <f t="shared" si="80"/>
        <v>33.333333333333329</v>
      </c>
      <c r="BA81" s="18">
        <f t="shared" si="80"/>
        <v>31.818181818181817</v>
      </c>
      <c r="BB81" s="18">
        <f t="shared" si="80"/>
        <v>35</v>
      </c>
      <c r="BC81" s="18">
        <f t="shared" si="80"/>
        <v>25</v>
      </c>
      <c r="BD81" s="18">
        <f t="shared" si="80"/>
        <v>29.166666666666668</v>
      </c>
      <c r="BE81" s="18" t="e">
        <f t="shared" si="80"/>
        <v>#VALUE!</v>
      </c>
      <c r="BF81" s="18">
        <f t="shared" si="80"/>
        <v>50</v>
      </c>
      <c r="BG81" s="20">
        <f t="shared" si="80"/>
        <v>45.454545454545453</v>
      </c>
    </row>
    <row r="82" spans="1:59" ht="15" customHeight="1" x14ac:dyDescent="0.2">
      <c r="A82" s="10" t="s">
        <v>8</v>
      </c>
      <c r="B82" s="18">
        <f t="shared" ref="B82:K82" si="81">B13/B106*100</f>
        <v>31.2</v>
      </c>
      <c r="C82" s="18">
        <f t="shared" si="81"/>
        <v>44.61538461538462</v>
      </c>
      <c r="D82" s="18">
        <f t="shared" si="81"/>
        <v>18.918918918918919</v>
      </c>
      <c r="E82" s="18">
        <f t="shared" si="81"/>
        <v>13.043478260869565</v>
      </c>
      <c r="F82" s="18">
        <f t="shared" si="81"/>
        <v>36</v>
      </c>
      <c r="G82" s="18">
        <f t="shared" si="81"/>
        <v>12</v>
      </c>
      <c r="H82" s="18">
        <f t="shared" si="81"/>
        <v>26.136363636363637</v>
      </c>
      <c r="I82" s="18">
        <f t="shared" si="81"/>
        <v>22.222222222222221</v>
      </c>
      <c r="J82" s="18">
        <f t="shared" si="81"/>
        <v>61.111111111111114</v>
      </c>
      <c r="K82" s="20">
        <f t="shared" si="81"/>
        <v>30</v>
      </c>
      <c r="M82" s="10" t="s">
        <v>8</v>
      </c>
      <c r="N82" s="18">
        <f t="shared" ref="N82:W82" si="82">N13/N106*100</f>
        <v>28.8135593220339</v>
      </c>
      <c r="O82" s="18">
        <f t="shared" si="82"/>
        <v>38.333333333333336</v>
      </c>
      <c r="P82" s="18">
        <f t="shared" si="82"/>
        <v>22.222222222222221</v>
      </c>
      <c r="Q82" s="18">
        <f t="shared" si="82"/>
        <v>13.636363636363635</v>
      </c>
      <c r="R82" s="18">
        <f t="shared" si="82"/>
        <v>32.258064516129032</v>
      </c>
      <c r="S82" s="18">
        <f t="shared" si="82"/>
        <v>16</v>
      </c>
      <c r="T82" s="18">
        <f t="shared" si="82"/>
        <v>24.390243902439025</v>
      </c>
      <c r="U82" s="18">
        <f t="shared" si="82"/>
        <v>20</v>
      </c>
      <c r="V82" s="18">
        <f t="shared" si="82"/>
        <v>50</v>
      </c>
      <c r="W82" s="20">
        <f t="shared" si="82"/>
        <v>37.5</v>
      </c>
      <c r="Y82" s="10" t="s">
        <v>8</v>
      </c>
      <c r="Z82" s="18">
        <f t="shared" ref="Z82:AI82" si="83">Z13/Z106*100</f>
        <v>31.578947368421051</v>
      </c>
      <c r="AA82" s="18">
        <f t="shared" si="83"/>
        <v>38.181818181818187</v>
      </c>
      <c r="AB82" s="18">
        <f t="shared" si="83"/>
        <v>29.72972972972973</v>
      </c>
      <c r="AC82" s="18">
        <f t="shared" si="83"/>
        <v>18.181818181818183</v>
      </c>
      <c r="AD82" s="18">
        <f t="shared" si="83"/>
        <v>34.090909090909086</v>
      </c>
      <c r="AE82" s="18">
        <f t="shared" si="83"/>
        <v>23.076923076923077</v>
      </c>
      <c r="AF82" s="18">
        <f t="shared" si="83"/>
        <v>28.39506172839506</v>
      </c>
      <c r="AG82" s="18">
        <f t="shared" si="83"/>
        <v>16.666666666666664</v>
      </c>
      <c r="AH82" s="18">
        <f t="shared" si="83"/>
        <v>47.058823529411761</v>
      </c>
      <c r="AI82" s="20">
        <f t="shared" si="83"/>
        <v>40</v>
      </c>
      <c r="AK82" s="10" t="s">
        <v>8</v>
      </c>
      <c r="AL82" s="18">
        <f t="shared" ref="AL82:AU82" si="84">AL13/AL106*100</f>
        <v>30.172413793103448</v>
      </c>
      <c r="AM82" s="18">
        <f t="shared" si="84"/>
        <v>34.615384615384613</v>
      </c>
      <c r="AN82" s="18">
        <f t="shared" si="84"/>
        <v>32.558139534883722</v>
      </c>
      <c r="AO82" s="18">
        <f t="shared" si="84"/>
        <v>14.285714285714285</v>
      </c>
      <c r="AP82" s="18">
        <f t="shared" si="84"/>
        <v>33.333333333333329</v>
      </c>
      <c r="AQ82" s="18">
        <f t="shared" si="84"/>
        <v>19.230769230769234</v>
      </c>
      <c r="AR82" s="18">
        <f t="shared" si="84"/>
        <v>28.571428571428569</v>
      </c>
      <c r="AS82" s="18" t="e">
        <f t="shared" si="84"/>
        <v>#VALUE!</v>
      </c>
      <c r="AT82" s="18">
        <f t="shared" si="84"/>
        <v>40</v>
      </c>
      <c r="AU82" s="20">
        <f t="shared" si="84"/>
        <v>45.454545454545453</v>
      </c>
      <c r="AW82" s="10" t="s">
        <v>8</v>
      </c>
      <c r="AX82" s="18">
        <f t="shared" ref="AX82:BG82" si="85">AX13/AX106*100</f>
        <v>31.531531531531531</v>
      </c>
      <c r="AY82" s="18">
        <f t="shared" si="85"/>
        <v>37.735849056603776</v>
      </c>
      <c r="AZ82" s="18">
        <f t="shared" si="85"/>
        <v>34.210526315789473</v>
      </c>
      <c r="BA82" s="18">
        <f t="shared" si="85"/>
        <v>10</v>
      </c>
      <c r="BB82" s="18">
        <f t="shared" si="85"/>
        <v>36.904761904761905</v>
      </c>
      <c r="BC82" s="18">
        <f t="shared" si="85"/>
        <v>14.814814814814813</v>
      </c>
      <c r="BD82" s="18">
        <f t="shared" si="85"/>
        <v>27.848101265822784</v>
      </c>
      <c r="BE82" s="18">
        <f t="shared" si="85"/>
        <v>16.666666666666664</v>
      </c>
      <c r="BF82" s="18">
        <f t="shared" si="85"/>
        <v>43.75</v>
      </c>
      <c r="BG82" s="20">
        <f t="shared" si="85"/>
        <v>50</v>
      </c>
    </row>
    <row r="83" spans="1:59" ht="15" customHeight="1" x14ac:dyDescent="0.2">
      <c r="A83" s="10" t="s">
        <v>9</v>
      </c>
      <c r="B83" s="18">
        <f t="shared" ref="B83:K83" si="86">B14/B107*100</f>
        <v>27.480916030534353</v>
      </c>
      <c r="C83" s="18">
        <f t="shared" si="86"/>
        <v>31.25</v>
      </c>
      <c r="D83" s="18">
        <f t="shared" si="86"/>
        <v>29.411764705882355</v>
      </c>
      <c r="E83" s="18">
        <f t="shared" si="86"/>
        <v>18.75</v>
      </c>
      <c r="F83" s="18">
        <f t="shared" si="86"/>
        <v>32.291666666666671</v>
      </c>
      <c r="G83" s="18">
        <f t="shared" si="86"/>
        <v>14.285714285714285</v>
      </c>
      <c r="H83" s="18">
        <f t="shared" si="86"/>
        <v>22.549019607843139</v>
      </c>
      <c r="I83" s="18">
        <f t="shared" si="86"/>
        <v>11.111111111111111</v>
      </c>
      <c r="J83" s="18">
        <f t="shared" si="86"/>
        <v>100</v>
      </c>
      <c r="K83" s="20">
        <f t="shared" si="86"/>
        <v>42.857142857142854</v>
      </c>
      <c r="M83" s="10" t="s">
        <v>9</v>
      </c>
      <c r="N83" s="18">
        <f t="shared" ref="N83:W83" si="87">N14/N107*100</f>
        <v>31.818181818181817</v>
      </c>
      <c r="O83" s="18">
        <f t="shared" si="87"/>
        <v>40</v>
      </c>
      <c r="P83" s="18">
        <f t="shared" si="87"/>
        <v>27.450980392156865</v>
      </c>
      <c r="Q83" s="18">
        <f t="shared" si="87"/>
        <v>25.806451612903224</v>
      </c>
      <c r="R83" s="18">
        <f t="shared" si="87"/>
        <v>38.775510204081634</v>
      </c>
      <c r="S83" s="18">
        <f t="shared" si="87"/>
        <v>11.76470588235294</v>
      </c>
      <c r="T83" s="18">
        <f t="shared" si="87"/>
        <v>27.184466019417474</v>
      </c>
      <c r="U83" s="18">
        <f t="shared" si="87"/>
        <v>11.111111111111111</v>
      </c>
      <c r="V83" s="18">
        <f t="shared" si="87"/>
        <v>100</v>
      </c>
      <c r="W83" s="20">
        <f t="shared" si="87"/>
        <v>50</v>
      </c>
      <c r="Y83" s="10" t="s">
        <v>9</v>
      </c>
      <c r="Z83" s="18">
        <f t="shared" ref="Z83:AI83" si="88">Z14/Z107*100</f>
        <v>37.593984962406012</v>
      </c>
      <c r="AA83" s="18">
        <f t="shared" si="88"/>
        <v>46.153846153846153</v>
      </c>
      <c r="AB83" s="18">
        <f t="shared" si="88"/>
        <v>26.415094339622641</v>
      </c>
      <c r="AC83" s="18">
        <f t="shared" si="88"/>
        <v>42.857142857142854</v>
      </c>
      <c r="AD83" s="18">
        <f t="shared" si="88"/>
        <v>44</v>
      </c>
      <c r="AE83" s="18">
        <f t="shared" si="88"/>
        <v>18.181818181818183</v>
      </c>
      <c r="AF83" s="18">
        <f t="shared" si="88"/>
        <v>31.372549019607842</v>
      </c>
      <c r="AG83" s="18">
        <f t="shared" si="88"/>
        <v>50</v>
      </c>
      <c r="AH83" s="18">
        <f t="shared" si="88"/>
        <v>100</v>
      </c>
      <c r="AI83" s="20">
        <f t="shared" si="88"/>
        <v>47.058823529411761</v>
      </c>
      <c r="AK83" s="10" t="s">
        <v>9</v>
      </c>
      <c r="AL83" s="18">
        <f t="shared" ref="AL83:AU83" si="89">AL14/AL107*100</f>
        <v>38.059701492537314</v>
      </c>
      <c r="AM83" s="18">
        <f t="shared" si="89"/>
        <v>44.897959183673471</v>
      </c>
      <c r="AN83" s="18">
        <f t="shared" si="89"/>
        <v>32.727272727272727</v>
      </c>
      <c r="AO83" s="18">
        <f t="shared" si="89"/>
        <v>36.666666666666664</v>
      </c>
      <c r="AP83" s="18">
        <f t="shared" si="89"/>
        <v>45.454545454545453</v>
      </c>
      <c r="AQ83" s="18">
        <f t="shared" si="89"/>
        <v>17.142857142857142</v>
      </c>
      <c r="AR83" s="18">
        <f t="shared" si="89"/>
        <v>34</v>
      </c>
      <c r="AS83" s="18">
        <f t="shared" si="89"/>
        <v>22.222222222222221</v>
      </c>
      <c r="AT83" s="18">
        <f t="shared" si="89"/>
        <v>87.5</v>
      </c>
      <c r="AU83" s="20">
        <f t="shared" si="89"/>
        <v>47.058823529411761</v>
      </c>
      <c r="AW83" s="10" t="s">
        <v>9</v>
      </c>
      <c r="AX83" s="18">
        <f t="shared" ref="AX83:BG83" si="90">AX14/AX107*100</f>
        <v>32.846715328467155</v>
      </c>
      <c r="AY83" s="18">
        <f t="shared" si="90"/>
        <v>38</v>
      </c>
      <c r="AZ83" s="18">
        <f t="shared" si="90"/>
        <v>30.508474576271187</v>
      </c>
      <c r="BA83" s="18">
        <f t="shared" si="90"/>
        <v>28.571428571428569</v>
      </c>
      <c r="BB83" s="18">
        <f t="shared" si="90"/>
        <v>40.594059405940598</v>
      </c>
      <c r="BC83" s="18">
        <f t="shared" si="90"/>
        <v>11.111111111111111</v>
      </c>
      <c r="BD83" s="18">
        <f t="shared" si="90"/>
        <v>27.722772277227726</v>
      </c>
      <c r="BE83" s="18">
        <f t="shared" si="90"/>
        <v>33.333333333333329</v>
      </c>
      <c r="BF83" s="18">
        <f t="shared" si="90"/>
        <v>75</v>
      </c>
      <c r="BG83" s="20">
        <f t="shared" si="90"/>
        <v>42.105263157894733</v>
      </c>
    </row>
    <row r="84" spans="1:59" ht="15" customHeight="1" x14ac:dyDescent="0.2">
      <c r="A84" s="10" t="s">
        <v>10</v>
      </c>
      <c r="B84" s="18">
        <f t="shared" ref="B84:K84" si="91">B15/B108*100</f>
        <v>30.120481927710845</v>
      </c>
      <c r="C84" s="18">
        <f t="shared" si="91"/>
        <v>40.322580645161288</v>
      </c>
      <c r="D84" s="18">
        <f t="shared" si="91"/>
        <v>24.615384615384617</v>
      </c>
      <c r="E84" s="18">
        <f t="shared" si="91"/>
        <v>23.076923076923077</v>
      </c>
      <c r="F84" s="18">
        <f t="shared" si="91"/>
        <v>31.914893617021278</v>
      </c>
      <c r="G84" s="18">
        <f t="shared" si="91"/>
        <v>20</v>
      </c>
      <c r="H84" s="18">
        <f t="shared" si="91"/>
        <v>17.171717171717169</v>
      </c>
      <c r="I84" s="18">
        <f t="shared" si="91"/>
        <v>15.384615384615385</v>
      </c>
      <c r="J84" s="18">
        <f t="shared" si="91"/>
        <v>55.555555555555557</v>
      </c>
      <c r="K84" s="20">
        <f t="shared" si="91"/>
        <v>58.333333333333336</v>
      </c>
      <c r="M84" s="10" t="s">
        <v>10</v>
      </c>
      <c r="N84" s="18">
        <f t="shared" ref="N84:W84" si="92">N15/N108*100</f>
        <v>34.45945945945946</v>
      </c>
      <c r="O84" s="18">
        <f t="shared" si="92"/>
        <v>47.058823529411761</v>
      </c>
      <c r="P84" s="18">
        <f t="shared" si="92"/>
        <v>29.032258064516132</v>
      </c>
      <c r="Q84" s="18">
        <f t="shared" si="92"/>
        <v>25.714285714285712</v>
      </c>
      <c r="R84" s="18">
        <f t="shared" si="92"/>
        <v>37.6</v>
      </c>
      <c r="S84" s="18">
        <f t="shared" si="92"/>
        <v>17.391304347826086</v>
      </c>
      <c r="T84" s="18">
        <f t="shared" si="92"/>
        <v>23.404255319148938</v>
      </c>
      <c r="U84" s="18">
        <f t="shared" si="92"/>
        <v>25</v>
      </c>
      <c r="V84" s="18">
        <f t="shared" si="92"/>
        <v>75</v>
      </c>
      <c r="W84" s="20">
        <f t="shared" si="92"/>
        <v>53.846153846153847</v>
      </c>
      <c r="Y84" s="10" t="s">
        <v>10</v>
      </c>
      <c r="Z84" s="18">
        <f t="shared" ref="Z84:AI84" si="93">Z15/Z108*100</f>
        <v>36.231884057971016</v>
      </c>
      <c r="AA84" s="18">
        <f t="shared" si="93"/>
        <v>51.063829787234042</v>
      </c>
      <c r="AB84" s="18">
        <f t="shared" si="93"/>
        <v>29.629629629629626</v>
      </c>
      <c r="AC84" s="18">
        <f t="shared" si="93"/>
        <v>27.027027027027028</v>
      </c>
      <c r="AD84" s="18">
        <f t="shared" si="93"/>
        <v>40.517241379310342</v>
      </c>
      <c r="AE84" s="18">
        <f t="shared" si="93"/>
        <v>13.636363636363635</v>
      </c>
      <c r="AF84" s="18">
        <f t="shared" si="93"/>
        <v>25</v>
      </c>
      <c r="AG84" s="18">
        <f t="shared" si="93"/>
        <v>55.555555555555557</v>
      </c>
      <c r="AH84" s="18">
        <f t="shared" si="93"/>
        <v>78.571428571428569</v>
      </c>
      <c r="AI84" s="20">
        <f t="shared" si="93"/>
        <v>47.826086956521742</v>
      </c>
      <c r="AK84" s="10" t="s">
        <v>10</v>
      </c>
      <c r="AL84" s="18">
        <f t="shared" ref="AL84:AU84" si="94">AL15/AL108*100</f>
        <v>35.97122302158273</v>
      </c>
      <c r="AM84" s="18">
        <f t="shared" si="94"/>
        <v>46.938775510204081</v>
      </c>
      <c r="AN84" s="18">
        <f t="shared" si="94"/>
        <v>31.481481481481481</v>
      </c>
      <c r="AO84" s="18">
        <f t="shared" si="94"/>
        <v>27.777777777777779</v>
      </c>
      <c r="AP84" s="18">
        <f t="shared" si="94"/>
        <v>39.316239316239319</v>
      </c>
      <c r="AQ84" s="18">
        <f t="shared" si="94"/>
        <v>18.181818181818183</v>
      </c>
      <c r="AR84" s="18">
        <f t="shared" si="94"/>
        <v>25</v>
      </c>
      <c r="AS84" s="18">
        <f t="shared" si="94"/>
        <v>50</v>
      </c>
      <c r="AT84" s="18">
        <f t="shared" si="94"/>
        <v>82.35294117647058</v>
      </c>
      <c r="AU84" s="20">
        <f t="shared" si="94"/>
        <v>40.909090909090914</v>
      </c>
      <c r="AW84" s="10" t="s">
        <v>10</v>
      </c>
      <c r="AX84" s="18">
        <f t="shared" ref="AX84:BG84" si="95">AX15/AX108*100</f>
        <v>32.558139534883722</v>
      </c>
      <c r="AY84" s="18">
        <f t="shared" si="95"/>
        <v>38.636363636363633</v>
      </c>
      <c r="AZ84" s="18">
        <f t="shared" si="95"/>
        <v>29.411764705882355</v>
      </c>
      <c r="BA84" s="18">
        <f t="shared" si="95"/>
        <v>29.411764705882355</v>
      </c>
      <c r="BB84" s="18">
        <f t="shared" si="95"/>
        <v>35</v>
      </c>
      <c r="BC84" s="18">
        <f t="shared" si="95"/>
        <v>24.137931034482758</v>
      </c>
      <c r="BD84" s="18">
        <f t="shared" si="95"/>
        <v>24.719101123595504</v>
      </c>
      <c r="BE84" s="18">
        <f t="shared" si="95"/>
        <v>40</v>
      </c>
      <c r="BF84" s="18">
        <f t="shared" si="95"/>
        <v>71.428571428571431</v>
      </c>
      <c r="BG84" s="20">
        <f t="shared" si="95"/>
        <v>38.095238095238095</v>
      </c>
    </row>
    <row r="85" spans="1:59" ht="15" customHeight="1" x14ac:dyDescent="0.2">
      <c r="A85" s="10" t="s">
        <v>11</v>
      </c>
      <c r="B85" s="18">
        <f t="shared" ref="B85:K85" si="96">B16/B109*100</f>
        <v>37.168141592920357</v>
      </c>
      <c r="C85" s="18">
        <f t="shared" si="96"/>
        <v>41.860465116279073</v>
      </c>
      <c r="D85" s="18">
        <f t="shared" si="96"/>
        <v>42.222222222222221</v>
      </c>
      <c r="E85" s="18">
        <f t="shared" si="96"/>
        <v>20</v>
      </c>
      <c r="F85" s="18">
        <f t="shared" si="96"/>
        <v>39.784946236559136</v>
      </c>
      <c r="G85" s="18">
        <f t="shared" si="96"/>
        <v>25</v>
      </c>
      <c r="H85" s="18">
        <f t="shared" si="96"/>
        <v>26.582278481012654</v>
      </c>
      <c r="I85" s="18">
        <f t="shared" si="96"/>
        <v>50</v>
      </c>
      <c r="J85" s="18">
        <f t="shared" si="96"/>
        <v>58.333333333333336</v>
      </c>
      <c r="K85" s="20">
        <f t="shared" si="96"/>
        <v>66.666666666666657</v>
      </c>
      <c r="M85" s="10" t="s">
        <v>11</v>
      </c>
      <c r="N85" s="18">
        <f t="shared" ref="N85:W85" si="97">N16/N109*100</f>
        <v>37.719298245614034</v>
      </c>
      <c r="O85" s="18">
        <f t="shared" si="97"/>
        <v>39.534883720930232</v>
      </c>
      <c r="P85" s="18">
        <f t="shared" si="97"/>
        <v>43.18181818181818</v>
      </c>
      <c r="Q85" s="18">
        <f t="shared" si="97"/>
        <v>25.925925925925924</v>
      </c>
      <c r="R85" s="18">
        <f t="shared" si="97"/>
        <v>38.297872340425535</v>
      </c>
      <c r="S85" s="18">
        <f t="shared" si="97"/>
        <v>35</v>
      </c>
      <c r="T85" s="18">
        <f t="shared" si="97"/>
        <v>26.829268292682929</v>
      </c>
      <c r="U85" s="18">
        <f t="shared" si="97"/>
        <v>75</v>
      </c>
      <c r="V85" s="18">
        <f t="shared" si="97"/>
        <v>50</v>
      </c>
      <c r="W85" s="20">
        <f t="shared" si="97"/>
        <v>72.222222222222214</v>
      </c>
      <c r="Y85" s="10" t="s">
        <v>11</v>
      </c>
      <c r="Z85" s="18">
        <f t="shared" ref="Z85:AI85" si="98">Z16/Z109*100</f>
        <v>41.666666666666671</v>
      </c>
      <c r="AA85" s="18">
        <f t="shared" si="98"/>
        <v>44.117647058823529</v>
      </c>
      <c r="AB85" s="18">
        <f t="shared" si="98"/>
        <v>44.897959183673471</v>
      </c>
      <c r="AC85" s="18">
        <f t="shared" si="98"/>
        <v>32</v>
      </c>
      <c r="AD85" s="18">
        <f t="shared" si="98"/>
        <v>44.186046511627907</v>
      </c>
      <c r="AE85" s="18">
        <f t="shared" si="98"/>
        <v>31.818181818181817</v>
      </c>
      <c r="AF85" s="18">
        <f t="shared" si="98"/>
        <v>32</v>
      </c>
      <c r="AG85" s="18">
        <f t="shared" si="98"/>
        <v>75</v>
      </c>
      <c r="AH85" s="18">
        <f t="shared" si="98"/>
        <v>44.444444444444443</v>
      </c>
      <c r="AI85" s="20">
        <f t="shared" si="98"/>
        <v>70</v>
      </c>
      <c r="AK85" s="10" t="s">
        <v>11</v>
      </c>
      <c r="AL85" s="18">
        <f t="shared" ref="AL85:AU85" si="99">AL16/AL109*100</f>
        <v>44.444444444444443</v>
      </c>
      <c r="AM85" s="18">
        <f t="shared" si="99"/>
        <v>46.428571428571431</v>
      </c>
      <c r="AN85" s="18">
        <f t="shared" si="99"/>
        <v>50.943396226415096</v>
      </c>
      <c r="AO85" s="18">
        <f t="shared" si="99"/>
        <v>29.629629629629626</v>
      </c>
      <c r="AP85" s="18">
        <f t="shared" si="99"/>
        <v>46.067415730337082</v>
      </c>
      <c r="AQ85" s="18">
        <f t="shared" si="99"/>
        <v>36.84210526315789</v>
      </c>
      <c r="AR85" s="18">
        <f t="shared" si="99"/>
        <v>34.210526315789473</v>
      </c>
      <c r="AS85" s="18">
        <f t="shared" si="99"/>
        <v>75</v>
      </c>
      <c r="AT85" s="18">
        <f t="shared" si="99"/>
        <v>50</v>
      </c>
      <c r="AU85" s="20">
        <f t="shared" si="99"/>
        <v>75</v>
      </c>
      <c r="AW85" s="10" t="s">
        <v>11</v>
      </c>
      <c r="AX85" s="18">
        <f t="shared" ref="AX85:BG85" si="100">AX16/AX109*100</f>
        <v>46.846846846846844</v>
      </c>
      <c r="AY85" s="18">
        <f t="shared" si="100"/>
        <v>46.666666666666664</v>
      </c>
      <c r="AZ85" s="18">
        <f t="shared" si="100"/>
        <v>54.901960784313729</v>
      </c>
      <c r="BA85" s="18">
        <f t="shared" si="100"/>
        <v>33.333333333333329</v>
      </c>
      <c r="BB85" s="18">
        <f t="shared" si="100"/>
        <v>50.549450549450547</v>
      </c>
      <c r="BC85" s="18">
        <f t="shared" si="100"/>
        <v>30</v>
      </c>
      <c r="BD85" s="18">
        <f t="shared" si="100"/>
        <v>33.333333333333329</v>
      </c>
      <c r="BE85" s="18">
        <f t="shared" si="100"/>
        <v>75</v>
      </c>
      <c r="BF85" s="18">
        <f t="shared" si="100"/>
        <v>54.54545454545454</v>
      </c>
      <c r="BG85" s="20">
        <f t="shared" si="100"/>
        <v>85.714285714285708</v>
      </c>
    </row>
    <row r="86" spans="1:59" ht="15" customHeight="1" x14ac:dyDescent="0.2">
      <c r="A86" s="10" t="s">
        <v>12</v>
      </c>
      <c r="B86" s="18">
        <f t="shared" ref="B86:K86" si="101">B17/B110*100</f>
        <v>38.814531548757166</v>
      </c>
      <c r="C86" s="18">
        <f t="shared" si="101"/>
        <v>41.355932203389827</v>
      </c>
      <c r="D86" s="18">
        <f t="shared" si="101"/>
        <v>38.064516129032256</v>
      </c>
      <c r="E86" s="18">
        <f t="shared" si="101"/>
        <v>30.136986301369863</v>
      </c>
      <c r="F86" s="18">
        <f t="shared" si="101"/>
        <v>42.857142857142854</v>
      </c>
      <c r="G86" s="18">
        <f t="shared" si="101"/>
        <v>20.833333333333336</v>
      </c>
      <c r="H86" s="18">
        <f t="shared" si="101"/>
        <v>28.444444444444443</v>
      </c>
      <c r="I86" s="18">
        <f t="shared" si="101"/>
        <v>30.578512396694212</v>
      </c>
      <c r="J86" s="18">
        <f t="shared" si="101"/>
        <v>60.674157303370791</v>
      </c>
      <c r="K86" s="20">
        <f t="shared" si="101"/>
        <v>54.54545454545454</v>
      </c>
      <c r="M86" s="10" t="s">
        <v>12</v>
      </c>
      <c r="N86" s="18">
        <f t="shared" ref="N86:W86" si="102">N17/N110*100</f>
        <v>41.501976284584977</v>
      </c>
      <c r="O86" s="18">
        <f t="shared" si="102"/>
        <v>45</v>
      </c>
      <c r="P86" s="18">
        <f t="shared" si="102"/>
        <v>43.70860927152318</v>
      </c>
      <c r="Q86" s="18">
        <f t="shared" si="102"/>
        <v>24</v>
      </c>
      <c r="R86" s="18">
        <f t="shared" si="102"/>
        <v>46.265060240963855</v>
      </c>
      <c r="S86" s="18">
        <f t="shared" si="102"/>
        <v>19.780219780219781</v>
      </c>
      <c r="T86" s="18">
        <f t="shared" si="102"/>
        <v>32.444444444444443</v>
      </c>
      <c r="U86" s="18">
        <f t="shared" si="102"/>
        <v>31.25</v>
      </c>
      <c r="V86" s="18">
        <f t="shared" si="102"/>
        <v>64.102564102564102</v>
      </c>
      <c r="W86" s="20">
        <f t="shared" si="102"/>
        <v>57.142857142857139</v>
      </c>
      <c r="Y86" s="10" t="s">
        <v>12</v>
      </c>
      <c r="Z86" s="18">
        <f t="shared" ref="Z86:AI86" si="103">Z17/Z110*100</f>
        <v>46.934460887949257</v>
      </c>
      <c r="AA86" s="18">
        <f t="shared" si="103"/>
        <v>51.574803149606296</v>
      </c>
      <c r="AB86" s="18">
        <f t="shared" si="103"/>
        <v>48.251748251748253</v>
      </c>
      <c r="AC86" s="18">
        <f t="shared" si="103"/>
        <v>28.947368421052634</v>
      </c>
      <c r="AD86" s="18">
        <f t="shared" si="103"/>
        <v>52.785145888594165</v>
      </c>
      <c r="AE86" s="18">
        <f t="shared" si="103"/>
        <v>23.958333333333336</v>
      </c>
      <c r="AF86" s="18">
        <f t="shared" si="103"/>
        <v>35.813953488372093</v>
      </c>
      <c r="AG86" s="18">
        <f t="shared" si="103"/>
        <v>41.05263157894737</v>
      </c>
      <c r="AH86" s="18">
        <f t="shared" si="103"/>
        <v>70.422535211267601</v>
      </c>
      <c r="AI86" s="20">
        <f t="shared" si="103"/>
        <v>60.869565217391312</v>
      </c>
      <c r="AK86" s="10" t="s">
        <v>12</v>
      </c>
      <c r="AL86" s="18">
        <f t="shared" ref="AL86:AU86" si="104">AL17/AL110*100</f>
        <v>44.880174291938992</v>
      </c>
      <c r="AM86" s="18">
        <f t="shared" si="104"/>
        <v>48.347107438016529</v>
      </c>
      <c r="AN86" s="18">
        <f t="shared" si="104"/>
        <v>44.897959183673471</v>
      </c>
      <c r="AO86" s="18">
        <f t="shared" si="104"/>
        <v>32.857142857142854</v>
      </c>
      <c r="AP86" s="18">
        <f t="shared" si="104"/>
        <v>50.681198910081747</v>
      </c>
      <c r="AQ86" s="18">
        <f t="shared" si="104"/>
        <v>21.739130434782609</v>
      </c>
      <c r="AR86" s="18">
        <f t="shared" si="104"/>
        <v>35.265700483091791</v>
      </c>
      <c r="AS86" s="18">
        <f t="shared" si="104"/>
        <v>29.411764705882355</v>
      </c>
      <c r="AT86" s="18">
        <f t="shared" si="104"/>
        <v>71.428571428571431</v>
      </c>
      <c r="AU86" s="20">
        <f t="shared" si="104"/>
        <v>59.793814432989691</v>
      </c>
      <c r="AW86" s="10" t="s">
        <v>12</v>
      </c>
      <c r="AX86" s="18">
        <f t="shared" ref="AX86:BG86" si="105">AX17/AX110*100</f>
        <v>43.083900226757372</v>
      </c>
      <c r="AY86" s="18">
        <f t="shared" si="105"/>
        <v>48.017621145374449</v>
      </c>
      <c r="AZ86" s="18">
        <f t="shared" si="105"/>
        <v>40.136054421768705</v>
      </c>
      <c r="BA86" s="18">
        <f t="shared" si="105"/>
        <v>32.835820895522389</v>
      </c>
      <c r="BB86" s="18">
        <f t="shared" si="105"/>
        <v>49.271137026239067</v>
      </c>
      <c r="BC86" s="18">
        <f t="shared" si="105"/>
        <v>21.428571428571427</v>
      </c>
      <c r="BD86" s="18">
        <f t="shared" si="105"/>
        <v>29.61165048543689</v>
      </c>
      <c r="BE86" s="18">
        <f t="shared" si="105"/>
        <v>36</v>
      </c>
      <c r="BF86" s="18">
        <f t="shared" si="105"/>
        <v>67.123287671232873</v>
      </c>
      <c r="BG86" s="20">
        <f t="shared" si="105"/>
        <v>60.919540229885058</v>
      </c>
    </row>
    <row r="87" spans="1:59" ht="15" customHeight="1" x14ac:dyDescent="0.2">
      <c r="A87" s="10" t="s">
        <v>13</v>
      </c>
      <c r="B87" s="18">
        <f t="shared" ref="B87:K87" si="106">B18/B111*100</f>
        <v>34.146341463414636</v>
      </c>
      <c r="C87" s="18">
        <f t="shared" si="106"/>
        <v>40.789473684210527</v>
      </c>
      <c r="D87" s="18">
        <f t="shared" si="106"/>
        <v>27.586206896551722</v>
      </c>
      <c r="E87" s="18">
        <f t="shared" si="106"/>
        <v>30</v>
      </c>
      <c r="F87" s="18">
        <f t="shared" si="106"/>
        <v>36.764705882352942</v>
      </c>
      <c r="G87" s="18">
        <f t="shared" si="106"/>
        <v>21.428571428571427</v>
      </c>
      <c r="H87" s="18">
        <f t="shared" si="106"/>
        <v>24.468085106382979</v>
      </c>
      <c r="I87" s="18">
        <f t="shared" si="106"/>
        <v>22.222222222222221</v>
      </c>
      <c r="J87" s="18">
        <f t="shared" si="106"/>
        <v>39.130434782608695</v>
      </c>
      <c r="K87" s="20">
        <f t="shared" si="106"/>
        <v>68.965517241379317</v>
      </c>
      <c r="M87" s="10" t="s">
        <v>13</v>
      </c>
      <c r="N87" s="18">
        <f t="shared" ref="N87:W87" si="107">N18/N111*100</f>
        <v>37.333333333333336</v>
      </c>
      <c r="O87" s="18">
        <f t="shared" si="107"/>
        <v>45.3125</v>
      </c>
      <c r="P87" s="18">
        <f t="shared" si="107"/>
        <v>28.8135593220339</v>
      </c>
      <c r="Q87" s="18">
        <f t="shared" si="107"/>
        <v>37.037037037037038</v>
      </c>
      <c r="R87" s="18">
        <f t="shared" si="107"/>
        <v>39.516129032258064</v>
      </c>
      <c r="S87" s="18">
        <f t="shared" si="107"/>
        <v>26.923076923076923</v>
      </c>
      <c r="T87" s="18">
        <f t="shared" si="107"/>
        <v>28.260869565217391</v>
      </c>
      <c r="U87" s="18">
        <f t="shared" si="107"/>
        <v>26.666666666666668</v>
      </c>
      <c r="V87" s="18">
        <f t="shared" si="107"/>
        <v>52.631578947368418</v>
      </c>
      <c r="W87" s="20">
        <f t="shared" si="107"/>
        <v>66.666666666666657</v>
      </c>
      <c r="Y87" s="10" t="s">
        <v>13</v>
      </c>
      <c r="Z87" s="18">
        <f t="shared" ref="Z87:AI87" si="108">Z18/Z111*100</f>
        <v>39.041095890410958</v>
      </c>
      <c r="AA87" s="18">
        <f t="shared" si="108"/>
        <v>45.161290322580641</v>
      </c>
      <c r="AB87" s="18">
        <f t="shared" si="108"/>
        <v>32.20338983050847</v>
      </c>
      <c r="AC87" s="18">
        <f t="shared" si="108"/>
        <v>40</v>
      </c>
      <c r="AD87" s="18">
        <f t="shared" si="108"/>
        <v>40</v>
      </c>
      <c r="AE87" s="18">
        <f t="shared" si="108"/>
        <v>34.615384615384613</v>
      </c>
      <c r="AF87" s="18">
        <f t="shared" si="108"/>
        <v>30.337078651685395</v>
      </c>
      <c r="AG87" s="18">
        <f t="shared" si="108"/>
        <v>37.5</v>
      </c>
      <c r="AH87" s="18">
        <f t="shared" si="108"/>
        <v>52.631578947368418</v>
      </c>
      <c r="AI87" s="20">
        <f t="shared" si="108"/>
        <v>63.636363636363633</v>
      </c>
      <c r="AK87" s="10" t="s">
        <v>13</v>
      </c>
      <c r="AL87" s="18">
        <f t="shared" ref="AL87:AU87" si="109">AL18/AL111*100</f>
        <v>41.721854304635762</v>
      </c>
      <c r="AM87" s="18">
        <f t="shared" si="109"/>
        <v>49.180327868852459</v>
      </c>
      <c r="AN87" s="18">
        <f t="shared" si="109"/>
        <v>40</v>
      </c>
      <c r="AO87" s="18">
        <f t="shared" si="109"/>
        <v>30</v>
      </c>
      <c r="AP87" s="18">
        <f t="shared" si="109"/>
        <v>42.622950819672127</v>
      </c>
      <c r="AQ87" s="18">
        <f t="shared" si="109"/>
        <v>37.931034482758619</v>
      </c>
      <c r="AR87" s="18">
        <f t="shared" si="109"/>
        <v>31.578947368421051</v>
      </c>
      <c r="AS87" s="18">
        <f t="shared" si="109"/>
        <v>35.294117647058826</v>
      </c>
      <c r="AT87" s="18">
        <f t="shared" si="109"/>
        <v>64.705882352941174</v>
      </c>
      <c r="AU87" s="20">
        <f t="shared" si="109"/>
        <v>72.727272727272734</v>
      </c>
      <c r="AW87" s="10" t="s">
        <v>13</v>
      </c>
      <c r="AX87" s="18">
        <f t="shared" ref="AX87:BG87" si="110">AX18/AX111*100</f>
        <v>31.690140845070424</v>
      </c>
      <c r="AY87" s="18">
        <f t="shared" si="110"/>
        <v>32.727272727272727</v>
      </c>
      <c r="AZ87" s="18">
        <f t="shared" si="110"/>
        <v>33.333333333333329</v>
      </c>
      <c r="BA87" s="18">
        <f t="shared" si="110"/>
        <v>27.27272727272727</v>
      </c>
      <c r="BB87" s="18">
        <f t="shared" si="110"/>
        <v>32.432432432432435</v>
      </c>
      <c r="BC87" s="18">
        <f t="shared" si="110"/>
        <v>29.032258064516132</v>
      </c>
      <c r="BD87" s="18">
        <f t="shared" si="110"/>
        <v>23.333333333333332</v>
      </c>
      <c r="BE87" s="18">
        <f t="shared" si="110"/>
        <v>22.222222222222221</v>
      </c>
      <c r="BF87" s="18">
        <f t="shared" si="110"/>
        <v>53.333333333333336</v>
      </c>
      <c r="BG87" s="20">
        <f t="shared" si="110"/>
        <v>63.157894736842103</v>
      </c>
    </row>
    <row r="88" spans="1:59" ht="15" customHeight="1" x14ac:dyDescent="0.2">
      <c r="A88" s="10" t="s">
        <v>14</v>
      </c>
      <c r="B88" s="18">
        <f t="shared" ref="B88:K88" si="111">B19/B112*100</f>
        <v>23.113207547169811</v>
      </c>
      <c r="C88" s="18">
        <f t="shared" si="111"/>
        <v>25.316455696202532</v>
      </c>
      <c r="D88" s="18">
        <f t="shared" si="111"/>
        <v>25</v>
      </c>
      <c r="E88" s="18">
        <f t="shared" si="111"/>
        <v>17.543859649122805</v>
      </c>
      <c r="F88" s="18">
        <f t="shared" si="111"/>
        <v>23.728813559322035</v>
      </c>
      <c r="G88" s="18">
        <f t="shared" si="111"/>
        <v>20</v>
      </c>
      <c r="H88" s="18">
        <f t="shared" si="111"/>
        <v>16.546762589928058</v>
      </c>
      <c r="I88" s="18">
        <f t="shared" si="111"/>
        <v>17.647058823529413</v>
      </c>
      <c r="J88" s="18">
        <f t="shared" si="111"/>
        <v>33.333333333333329</v>
      </c>
      <c r="K88" s="20">
        <f t="shared" si="111"/>
        <v>46.875</v>
      </c>
      <c r="M88" s="10" t="s">
        <v>14</v>
      </c>
      <c r="N88" s="18">
        <f t="shared" ref="N88:W88" si="112">N19/N112*100</f>
        <v>26.315789473684209</v>
      </c>
      <c r="O88" s="18">
        <f t="shared" si="112"/>
        <v>28.39506172839506</v>
      </c>
      <c r="P88" s="18">
        <f t="shared" si="112"/>
        <v>22.784810126582279</v>
      </c>
      <c r="Q88" s="18">
        <f t="shared" si="112"/>
        <v>28.571428571428569</v>
      </c>
      <c r="R88" s="18">
        <f t="shared" si="112"/>
        <v>27.428571428571431</v>
      </c>
      <c r="S88" s="18">
        <f t="shared" si="112"/>
        <v>20.588235294117645</v>
      </c>
      <c r="T88" s="18">
        <f t="shared" si="112"/>
        <v>21.014492753623188</v>
      </c>
      <c r="U88" s="18">
        <f t="shared" si="112"/>
        <v>20</v>
      </c>
      <c r="V88" s="18">
        <f t="shared" si="112"/>
        <v>39.130434782608695</v>
      </c>
      <c r="W88" s="20">
        <f t="shared" si="112"/>
        <v>42.424242424242422</v>
      </c>
      <c r="Y88" s="10" t="s">
        <v>14</v>
      </c>
      <c r="Z88" s="18">
        <f t="shared" ref="Z88:AI88" si="113">Z19/Z112*100</f>
        <v>24.752475247524753</v>
      </c>
      <c r="AA88" s="18">
        <f t="shared" si="113"/>
        <v>30</v>
      </c>
      <c r="AB88" s="18">
        <f t="shared" si="113"/>
        <v>20.73170731707317</v>
      </c>
      <c r="AC88" s="18">
        <f t="shared" si="113"/>
        <v>24</v>
      </c>
      <c r="AD88" s="18">
        <f t="shared" si="113"/>
        <v>26.190476190476193</v>
      </c>
      <c r="AE88" s="18">
        <f t="shared" si="113"/>
        <v>17.647058823529413</v>
      </c>
      <c r="AF88" s="18">
        <f t="shared" si="113"/>
        <v>19.117647058823529</v>
      </c>
      <c r="AG88" s="18">
        <f t="shared" si="113"/>
        <v>20</v>
      </c>
      <c r="AH88" s="18">
        <f t="shared" si="113"/>
        <v>31.818181818181817</v>
      </c>
      <c r="AI88" s="20">
        <f t="shared" si="113"/>
        <v>48.275862068965516</v>
      </c>
      <c r="AK88" s="10" t="s">
        <v>14</v>
      </c>
      <c r="AL88" s="18">
        <f t="shared" ref="AL88:AU88" si="114">AL19/AL112*100</f>
        <v>28.640776699029125</v>
      </c>
      <c r="AM88" s="18">
        <f t="shared" si="114"/>
        <v>31.428571428571427</v>
      </c>
      <c r="AN88" s="18">
        <f t="shared" si="114"/>
        <v>22.61904761904762</v>
      </c>
      <c r="AO88" s="18">
        <f t="shared" si="114"/>
        <v>34.615384615384613</v>
      </c>
      <c r="AP88" s="18">
        <f t="shared" si="114"/>
        <v>30.177514792899409</v>
      </c>
      <c r="AQ88" s="18">
        <f t="shared" si="114"/>
        <v>21.621621621621621</v>
      </c>
      <c r="AR88" s="18">
        <f t="shared" si="114"/>
        <v>21.739130434782609</v>
      </c>
      <c r="AS88" s="18">
        <f t="shared" si="114"/>
        <v>22.222222222222221</v>
      </c>
      <c r="AT88" s="18">
        <f t="shared" si="114"/>
        <v>38.095238095238095</v>
      </c>
      <c r="AU88" s="20">
        <f t="shared" si="114"/>
        <v>58.620689655172406</v>
      </c>
      <c r="AW88" s="10" t="s">
        <v>14</v>
      </c>
      <c r="AX88" s="18">
        <f t="shared" ref="AX88:BG88" si="115">AX19/AX112*100</f>
        <v>23.300970873786408</v>
      </c>
      <c r="AY88" s="18">
        <f t="shared" si="115"/>
        <v>25</v>
      </c>
      <c r="AZ88" s="18">
        <f t="shared" si="115"/>
        <v>21.839080459770116</v>
      </c>
      <c r="BA88" s="18">
        <f t="shared" si="115"/>
        <v>23.52941176470588</v>
      </c>
      <c r="BB88" s="18">
        <f t="shared" si="115"/>
        <v>24.242424242424242</v>
      </c>
      <c r="BC88" s="18">
        <f t="shared" si="115"/>
        <v>19.512195121951219</v>
      </c>
      <c r="BD88" s="18">
        <f t="shared" si="115"/>
        <v>16.666666666666664</v>
      </c>
      <c r="BE88" s="18">
        <f t="shared" si="115"/>
        <v>11.111111111111111</v>
      </c>
      <c r="BF88" s="18">
        <f t="shared" si="115"/>
        <v>34.782608695652172</v>
      </c>
      <c r="BG88" s="20">
        <f t="shared" si="115"/>
        <v>55.555555555555557</v>
      </c>
    </row>
    <row r="89" spans="1:59" ht="15" customHeight="1" x14ac:dyDescent="0.2">
      <c r="A89" s="10" t="s">
        <v>15</v>
      </c>
      <c r="B89" s="18">
        <f t="shared" ref="B89:K89" si="116">B20/B113*100</f>
        <v>30.575539568345324</v>
      </c>
      <c r="C89" s="18">
        <f t="shared" si="116"/>
        <v>37.931034482758619</v>
      </c>
      <c r="D89" s="18">
        <f t="shared" si="116"/>
        <v>17.333333333333336</v>
      </c>
      <c r="E89" s="18">
        <f t="shared" si="116"/>
        <v>29.310344827586203</v>
      </c>
      <c r="F89" s="18">
        <f t="shared" si="116"/>
        <v>35.087719298245609</v>
      </c>
      <c r="G89" s="18">
        <f t="shared" si="116"/>
        <v>10</v>
      </c>
      <c r="H89" s="18">
        <f t="shared" si="116"/>
        <v>21.917808219178081</v>
      </c>
      <c r="I89" s="18">
        <f t="shared" si="116"/>
        <v>29.411764705882355</v>
      </c>
      <c r="J89" s="18">
        <f t="shared" si="116"/>
        <v>38.636363636363633</v>
      </c>
      <c r="K89" s="20">
        <f t="shared" si="116"/>
        <v>48.148148148148145</v>
      </c>
      <c r="M89" s="10" t="s">
        <v>15</v>
      </c>
      <c r="N89" s="18">
        <f t="shared" ref="N89:W89" si="117">N20/N113*100</f>
        <v>29.411764705882355</v>
      </c>
      <c r="O89" s="18">
        <f t="shared" si="117"/>
        <v>37.956204379562038</v>
      </c>
      <c r="P89" s="18">
        <f t="shared" si="117"/>
        <v>16.216216216216218</v>
      </c>
      <c r="Q89" s="18">
        <f t="shared" si="117"/>
        <v>26.229508196721312</v>
      </c>
      <c r="R89" s="18">
        <f t="shared" si="117"/>
        <v>33.486238532110093</v>
      </c>
      <c r="S89" s="18">
        <f t="shared" si="117"/>
        <v>12.962962962962962</v>
      </c>
      <c r="T89" s="18">
        <f t="shared" si="117"/>
        <v>21.088435374149661</v>
      </c>
      <c r="U89" s="18">
        <f t="shared" si="117"/>
        <v>21.875</v>
      </c>
      <c r="V89" s="18">
        <f t="shared" si="117"/>
        <v>38.636363636363633</v>
      </c>
      <c r="W89" s="20">
        <f t="shared" si="117"/>
        <v>51.020408163265309</v>
      </c>
      <c r="Y89" s="10" t="s">
        <v>15</v>
      </c>
      <c r="Z89" s="18">
        <f t="shared" ref="Z89:AI89" si="118">Z20/Z113*100</f>
        <v>32.835820895522389</v>
      </c>
      <c r="AA89" s="18">
        <f t="shared" si="118"/>
        <v>41.732283464566926</v>
      </c>
      <c r="AB89" s="18">
        <f t="shared" si="118"/>
        <v>18.918918918918919</v>
      </c>
      <c r="AC89" s="18">
        <f t="shared" si="118"/>
        <v>31.343283582089555</v>
      </c>
      <c r="AD89" s="18">
        <f t="shared" si="118"/>
        <v>37.61467889908257</v>
      </c>
      <c r="AE89" s="18">
        <f t="shared" si="118"/>
        <v>12</v>
      </c>
      <c r="AF89" s="18">
        <f t="shared" si="118"/>
        <v>26.174496644295303</v>
      </c>
      <c r="AG89" s="18">
        <f t="shared" si="118"/>
        <v>25</v>
      </c>
      <c r="AH89" s="18">
        <f t="shared" si="118"/>
        <v>38.775510204081634</v>
      </c>
      <c r="AI89" s="20">
        <f t="shared" si="118"/>
        <v>57.894736842105267</v>
      </c>
      <c r="AK89" s="10" t="s">
        <v>15</v>
      </c>
      <c r="AL89" s="18">
        <f t="shared" ref="AL89:AU89" si="119">AL20/AL113*100</f>
        <v>29.770992366412212</v>
      </c>
      <c r="AM89" s="18">
        <f t="shared" si="119"/>
        <v>33.87096774193548</v>
      </c>
      <c r="AN89" s="18">
        <f t="shared" si="119"/>
        <v>22.666666666666664</v>
      </c>
      <c r="AO89" s="18">
        <f t="shared" si="119"/>
        <v>30.158730158730158</v>
      </c>
      <c r="AP89" s="18">
        <f t="shared" si="119"/>
        <v>33.02325581395349</v>
      </c>
      <c r="AQ89" s="18">
        <f t="shared" si="119"/>
        <v>14.893617021276595</v>
      </c>
      <c r="AR89" s="18">
        <f t="shared" si="119"/>
        <v>26.490066225165563</v>
      </c>
      <c r="AS89" s="18">
        <f t="shared" si="119"/>
        <v>12.903225806451612</v>
      </c>
      <c r="AT89" s="18">
        <f t="shared" si="119"/>
        <v>34.693877551020407</v>
      </c>
      <c r="AU89" s="20">
        <f t="shared" si="119"/>
        <v>54.838709677419352</v>
      </c>
      <c r="AW89" s="10" t="s">
        <v>15</v>
      </c>
      <c r="AX89" s="18">
        <f t="shared" ref="AX89:BG89" si="120">AX20/AX113*100</f>
        <v>27.125506072874494</v>
      </c>
      <c r="AY89" s="18">
        <f t="shared" si="120"/>
        <v>30.833333333333336</v>
      </c>
      <c r="AZ89" s="18">
        <f t="shared" si="120"/>
        <v>22.857142857142858</v>
      </c>
      <c r="BA89" s="18">
        <f t="shared" si="120"/>
        <v>24.561403508771928</v>
      </c>
      <c r="BB89" s="18">
        <f t="shared" si="120"/>
        <v>30.5</v>
      </c>
      <c r="BC89" s="18">
        <f t="shared" si="120"/>
        <v>12.76595744680851</v>
      </c>
      <c r="BD89" s="18">
        <f t="shared" si="120"/>
        <v>24.137931034482758</v>
      </c>
      <c r="BE89" s="18">
        <f t="shared" si="120"/>
        <v>19.35483870967742</v>
      </c>
      <c r="BF89" s="18">
        <f t="shared" si="120"/>
        <v>32.558139534883722</v>
      </c>
      <c r="BG89" s="20">
        <f t="shared" si="120"/>
        <v>42.857142857142854</v>
      </c>
    </row>
    <row r="90" spans="1:59" ht="7.5" customHeight="1" x14ac:dyDescent="0.2"/>
    <row r="91" spans="1:59" ht="24" customHeight="1" x14ac:dyDescent="0.2">
      <c r="A91" s="225" t="s">
        <v>105</v>
      </c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M91" s="225" t="s">
        <v>105</v>
      </c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Y91" s="225" t="s">
        <v>105</v>
      </c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K91" s="225" t="s">
        <v>105</v>
      </c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W91" s="225" t="s">
        <v>105</v>
      </c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</row>
    <row r="92" spans="1:59" ht="7.5" customHeight="1" x14ac:dyDescent="0.2"/>
    <row r="93" spans="1:59" ht="13.5" customHeight="1" x14ac:dyDescent="0.2"/>
    <row r="94" spans="1:59" ht="15" x14ac:dyDescent="0.25">
      <c r="A94" s="39" t="s">
        <v>736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M94" s="39" t="s">
        <v>589</v>
      </c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61"/>
      <c r="Y94" s="39" t="s">
        <v>319</v>
      </c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40"/>
      <c r="AK94" s="39" t="s">
        <v>113</v>
      </c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40"/>
      <c r="AW94" s="39" t="s">
        <v>115</v>
      </c>
      <c r="AX94" s="39"/>
      <c r="AY94" s="39"/>
      <c r="AZ94" s="39"/>
      <c r="BA94" s="39"/>
      <c r="BB94" s="39"/>
      <c r="BC94" s="39"/>
      <c r="BD94" s="39"/>
      <c r="BE94" s="39"/>
      <c r="BF94" s="39"/>
      <c r="BG94" s="39"/>
    </row>
    <row r="96" spans="1:59" ht="12" thickBot="1" x14ac:dyDescent="0.25">
      <c r="A96" s="1" t="s">
        <v>0</v>
      </c>
      <c r="B96" s="1"/>
      <c r="K96" s="3"/>
      <c r="M96" s="1" t="s">
        <v>0</v>
      </c>
      <c r="N96" s="1"/>
      <c r="W96" s="3"/>
      <c r="Y96" s="1" t="s">
        <v>0</v>
      </c>
      <c r="Z96" s="1"/>
      <c r="AI96" s="3"/>
      <c r="AK96" s="1" t="s">
        <v>0</v>
      </c>
      <c r="AL96" s="1"/>
      <c r="AU96" s="3"/>
      <c r="AW96" s="1" t="s">
        <v>0</v>
      </c>
      <c r="AX96" s="1"/>
      <c r="BG96" s="3"/>
    </row>
    <row r="97" spans="1:59" x14ac:dyDescent="0.2">
      <c r="A97" s="229" t="s">
        <v>38</v>
      </c>
      <c r="B97" s="231" t="s">
        <v>25</v>
      </c>
      <c r="C97" s="226" t="s">
        <v>16</v>
      </c>
      <c r="D97" s="227"/>
      <c r="E97" s="227"/>
      <c r="F97" s="226" t="s">
        <v>17</v>
      </c>
      <c r="G97" s="227"/>
      <c r="H97" s="226" t="s">
        <v>18</v>
      </c>
      <c r="I97" s="227"/>
      <c r="J97" s="227"/>
      <c r="K97" s="228"/>
      <c r="M97" s="229" t="s">
        <v>38</v>
      </c>
      <c r="N97" s="231" t="s">
        <v>25</v>
      </c>
      <c r="O97" s="226" t="s">
        <v>16</v>
      </c>
      <c r="P97" s="227"/>
      <c r="Q97" s="227"/>
      <c r="R97" s="226" t="s">
        <v>17</v>
      </c>
      <c r="S97" s="227"/>
      <c r="T97" s="226" t="s">
        <v>18</v>
      </c>
      <c r="U97" s="227"/>
      <c r="V97" s="227"/>
      <c r="W97" s="228"/>
      <c r="Y97" s="229" t="s">
        <v>38</v>
      </c>
      <c r="Z97" s="231" t="s">
        <v>25</v>
      </c>
      <c r="AA97" s="226" t="s">
        <v>16</v>
      </c>
      <c r="AB97" s="227"/>
      <c r="AC97" s="227"/>
      <c r="AD97" s="226" t="s">
        <v>17</v>
      </c>
      <c r="AE97" s="227"/>
      <c r="AF97" s="226" t="s">
        <v>18</v>
      </c>
      <c r="AG97" s="227"/>
      <c r="AH97" s="227"/>
      <c r="AI97" s="228"/>
      <c r="AK97" s="229" t="s">
        <v>38</v>
      </c>
      <c r="AL97" s="231" t="s">
        <v>25</v>
      </c>
      <c r="AM97" s="226" t="s">
        <v>16</v>
      </c>
      <c r="AN97" s="227"/>
      <c r="AO97" s="227"/>
      <c r="AP97" s="226" t="s">
        <v>17</v>
      </c>
      <c r="AQ97" s="227"/>
      <c r="AR97" s="226" t="s">
        <v>18</v>
      </c>
      <c r="AS97" s="227"/>
      <c r="AT97" s="227"/>
      <c r="AU97" s="228"/>
      <c r="AW97" s="229" t="s">
        <v>38</v>
      </c>
      <c r="AX97" s="231" t="s">
        <v>25</v>
      </c>
      <c r="AY97" s="226" t="s">
        <v>16</v>
      </c>
      <c r="AZ97" s="227"/>
      <c r="BA97" s="227"/>
      <c r="BB97" s="226" t="s">
        <v>17</v>
      </c>
      <c r="BC97" s="227"/>
      <c r="BD97" s="226" t="s">
        <v>18</v>
      </c>
      <c r="BE97" s="227"/>
      <c r="BF97" s="227"/>
      <c r="BG97" s="228"/>
    </row>
    <row r="98" spans="1:59" ht="45.75" thickBot="1" x14ac:dyDescent="0.25">
      <c r="A98" s="230"/>
      <c r="B98" s="232"/>
      <c r="C98" s="141" t="s">
        <v>56</v>
      </c>
      <c r="D98" s="141" t="s">
        <v>30</v>
      </c>
      <c r="E98" s="141" t="s">
        <v>19</v>
      </c>
      <c r="F98" s="141" t="s">
        <v>20</v>
      </c>
      <c r="G98" s="141" t="s">
        <v>21</v>
      </c>
      <c r="H98" s="141" t="s">
        <v>74</v>
      </c>
      <c r="I98" s="141" t="s">
        <v>318</v>
      </c>
      <c r="J98" s="141" t="s">
        <v>75</v>
      </c>
      <c r="K98" s="142" t="s">
        <v>22</v>
      </c>
      <c r="M98" s="230"/>
      <c r="N98" s="232"/>
      <c r="O98" s="141" t="s">
        <v>56</v>
      </c>
      <c r="P98" s="141" t="s">
        <v>30</v>
      </c>
      <c r="Q98" s="141" t="s">
        <v>19</v>
      </c>
      <c r="R98" s="141" t="s">
        <v>20</v>
      </c>
      <c r="S98" s="141" t="s">
        <v>21</v>
      </c>
      <c r="T98" s="141" t="s">
        <v>74</v>
      </c>
      <c r="U98" s="141" t="s">
        <v>318</v>
      </c>
      <c r="V98" s="141" t="s">
        <v>75</v>
      </c>
      <c r="W98" s="142" t="s">
        <v>22</v>
      </c>
      <c r="Y98" s="230"/>
      <c r="Z98" s="232"/>
      <c r="AA98" s="141" t="s">
        <v>56</v>
      </c>
      <c r="AB98" s="141" t="s">
        <v>30</v>
      </c>
      <c r="AC98" s="141" t="s">
        <v>19</v>
      </c>
      <c r="AD98" s="141" t="s">
        <v>20</v>
      </c>
      <c r="AE98" s="141" t="s">
        <v>21</v>
      </c>
      <c r="AF98" s="141" t="s">
        <v>74</v>
      </c>
      <c r="AG98" s="141" t="s">
        <v>318</v>
      </c>
      <c r="AH98" s="141" t="s">
        <v>75</v>
      </c>
      <c r="AI98" s="142" t="s">
        <v>22</v>
      </c>
      <c r="AK98" s="230"/>
      <c r="AL98" s="232"/>
      <c r="AM98" s="141" t="s">
        <v>56</v>
      </c>
      <c r="AN98" s="141" t="s">
        <v>30</v>
      </c>
      <c r="AO98" s="141" t="s">
        <v>19</v>
      </c>
      <c r="AP98" s="141" t="s">
        <v>20</v>
      </c>
      <c r="AQ98" s="141" t="s">
        <v>21</v>
      </c>
      <c r="AR98" s="141" t="s">
        <v>74</v>
      </c>
      <c r="AS98" s="141" t="s">
        <v>318</v>
      </c>
      <c r="AT98" s="141" t="s">
        <v>75</v>
      </c>
      <c r="AU98" s="142" t="s">
        <v>22</v>
      </c>
      <c r="AW98" s="230"/>
      <c r="AX98" s="232"/>
      <c r="AY98" s="141" t="s">
        <v>56</v>
      </c>
      <c r="AZ98" s="141" t="s">
        <v>30</v>
      </c>
      <c r="BA98" s="141" t="s">
        <v>19</v>
      </c>
      <c r="BB98" s="141" t="s">
        <v>20</v>
      </c>
      <c r="BC98" s="141" t="s">
        <v>21</v>
      </c>
      <c r="BD98" s="141" t="s">
        <v>74</v>
      </c>
      <c r="BE98" s="141" t="s">
        <v>318</v>
      </c>
      <c r="BF98" s="141" t="s">
        <v>75</v>
      </c>
      <c r="BG98" s="142" t="s">
        <v>22</v>
      </c>
    </row>
    <row r="99" spans="1:59" ht="22.5" x14ac:dyDescent="0.2">
      <c r="A99" s="11" t="s">
        <v>1</v>
      </c>
      <c r="B99" s="48">
        <v>2915</v>
      </c>
      <c r="C99" s="48">
        <v>1426</v>
      </c>
      <c r="D99" s="48">
        <v>920</v>
      </c>
      <c r="E99" s="48">
        <v>569</v>
      </c>
      <c r="F99" s="48">
        <v>2305</v>
      </c>
      <c r="G99" s="48">
        <v>610</v>
      </c>
      <c r="H99" s="48">
        <v>1470</v>
      </c>
      <c r="I99" s="48">
        <v>444</v>
      </c>
      <c r="J99" s="48">
        <v>469</v>
      </c>
      <c r="K99" s="49">
        <v>532</v>
      </c>
      <c r="M99" s="11" t="s">
        <v>1</v>
      </c>
      <c r="N99" s="48">
        <v>2831</v>
      </c>
      <c r="O99" s="48">
        <v>1351</v>
      </c>
      <c r="P99" s="48">
        <v>914</v>
      </c>
      <c r="Q99" s="48">
        <v>566</v>
      </c>
      <c r="R99" s="48">
        <v>2223</v>
      </c>
      <c r="S99" s="48">
        <v>608</v>
      </c>
      <c r="T99" s="48">
        <v>1452</v>
      </c>
      <c r="U99" s="48">
        <v>416</v>
      </c>
      <c r="V99" s="48">
        <v>434</v>
      </c>
      <c r="W99" s="49">
        <v>529</v>
      </c>
      <c r="Y99" s="11" t="s">
        <v>1</v>
      </c>
      <c r="Z99" s="48">
        <v>2706</v>
      </c>
      <c r="AA99" s="48">
        <v>1240</v>
      </c>
      <c r="AB99" s="48">
        <v>904</v>
      </c>
      <c r="AC99" s="48">
        <v>562</v>
      </c>
      <c r="AD99" s="48">
        <v>2105</v>
      </c>
      <c r="AE99" s="48">
        <v>601</v>
      </c>
      <c r="AF99" s="48">
        <v>1420</v>
      </c>
      <c r="AG99" s="48">
        <v>379</v>
      </c>
      <c r="AH99" s="48">
        <v>421</v>
      </c>
      <c r="AI99" s="49">
        <v>486</v>
      </c>
      <c r="AK99" s="11" t="s">
        <v>1</v>
      </c>
      <c r="AL99" s="48">
        <v>2704</v>
      </c>
      <c r="AM99" s="48">
        <v>1220</v>
      </c>
      <c r="AN99" s="48">
        <v>918</v>
      </c>
      <c r="AO99" s="48">
        <v>566</v>
      </c>
      <c r="AP99" s="48">
        <v>2101</v>
      </c>
      <c r="AQ99" s="48">
        <v>603</v>
      </c>
      <c r="AR99" s="48">
        <v>1450</v>
      </c>
      <c r="AS99" s="48">
        <v>365</v>
      </c>
      <c r="AT99" s="48">
        <v>400</v>
      </c>
      <c r="AU99" s="49">
        <v>489</v>
      </c>
      <c r="AW99" s="11" t="s">
        <v>1</v>
      </c>
      <c r="AX99" s="48">
        <v>2614</v>
      </c>
      <c r="AY99" s="48">
        <v>1151</v>
      </c>
      <c r="AZ99" s="48">
        <v>915</v>
      </c>
      <c r="BA99" s="48">
        <v>548</v>
      </c>
      <c r="BB99" s="48">
        <v>1972</v>
      </c>
      <c r="BC99" s="48">
        <v>642</v>
      </c>
      <c r="BD99" s="48">
        <v>1424</v>
      </c>
      <c r="BE99" s="48">
        <v>352</v>
      </c>
      <c r="BF99" s="48">
        <v>394</v>
      </c>
      <c r="BG99" s="49">
        <v>444</v>
      </c>
    </row>
    <row r="100" spans="1:59" x14ac:dyDescent="0.2">
      <c r="A100" s="7" t="s">
        <v>2</v>
      </c>
      <c r="B100" s="14">
        <v>528</v>
      </c>
      <c r="C100" s="14">
        <v>295</v>
      </c>
      <c r="D100" s="14">
        <v>138</v>
      </c>
      <c r="E100" s="14">
        <v>95</v>
      </c>
      <c r="F100" s="14">
        <v>400</v>
      </c>
      <c r="G100" s="14">
        <v>128</v>
      </c>
      <c r="H100" s="14">
        <v>101</v>
      </c>
      <c r="I100" s="14">
        <v>150</v>
      </c>
      <c r="J100" s="14">
        <v>141</v>
      </c>
      <c r="K100" s="16">
        <v>136</v>
      </c>
      <c r="M100" s="7" t="s">
        <v>2</v>
      </c>
      <c r="N100" s="14">
        <v>530</v>
      </c>
      <c r="O100" s="14">
        <v>287</v>
      </c>
      <c r="P100" s="14">
        <v>143</v>
      </c>
      <c r="Q100" s="14">
        <v>100</v>
      </c>
      <c r="R100" s="14">
        <v>394</v>
      </c>
      <c r="S100" s="14">
        <v>136</v>
      </c>
      <c r="T100" s="14">
        <v>100</v>
      </c>
      <c r="U100" s="14">
        <v>145</v>
      </c>
      <c r="V100" s="14">
        <v>140</v>
      </c>
      <c r="W100" s="16">
        <v>145</v>
      </c>
      <c r="Y100" s="7" t="s">
        <v>2</v>
      </c>
      <c r="Z100" s="14">
        <v>484</v>
      </c>
      <c r="AA100" s="14">
        <v>260</v>
      </c>
      <c r="AB100" s="14">
        <v>128</v>
      </c>
      <c r="AC100" s="14">
        <v>96</v>
      </c>
      <c r="AD100" s="14">
        <v>356</v>
      </c>
      <c r="AE100" s="14">
        <v>128</v>
      </c>
      <c r="AF100" s="14">
        <v>93</v>
      </c>
      <c r="AG100" s="14">
        <v>136</v>
      </c>
      <c r="AH100" s="14">
        <v>139</v>
      </c>
      <c r="AI100" s="16">
        <v>116</v>
      </c>
      <c r="AK100" s="7" t="s">
        <v>2</v>
      </c>
      <c r="AL100" s="14">
        <v>480</v>
      </c>
      <c r="AM100" s="14">
        <v>264</v>
      </c>
      <c r="AN100" s="14">
        <v>120</v>
      </c>
      <c r="AO100" s="14">
        <v>96</v>
      </c>
      <c r="AP100" s="14">
        <v>355</v>
      </c>
      <c r="AQ100" s="14">
        <v>125</v>
      </c>
      <c r="AR100" s="14">
        <v>101</v>
      </c>
      <c r="AS100" s="14">
        <v>131</v>
      </c>
      <c r="AT100" s="14">
        <v>127</v>
      </c>
      <c r="AU100" s="16">
        <v>121</v>
      </c>
      <c r="AW100" s="7" t="s">
        <v>2</v>
      </c>
      <c r="AX100" s="14">
        <v>455</v>
      </c>
      <c r="AY100" s="14">
        <v>233</v>
      </c>
      <c r="AZ100" s="14">
        <v>129</v>
      </c>
      <c r="BA100" s="14">
        <v>93</v>
      </c>
      <c r="BB100" s="14">
        <v>322</v>
      </c>
      <c r="BC100" s="14">
        <v>133</v>
      </c>
      <c r="BD100" s="14">
        <v>98</v>
      </c>
      <c r="BE100" s="14">
        <v>127</v>
      </c>
      <c r="BF100" s="14">
        <v>127</v>
      </c>
      <c r="BG100" s="16">
        <v>103</v>
      </c>
    </row>
    <row r="101" spans="1:59" x14ac:dyDescent="0.2">
      <c r="A101" s="10" t="s">
        <v>3</v>
      </c>
      <c r="B101" s="14">
        <v>301</v>
      </c>
      <c r="C101" s="14">
        <v>158</v>
      </c>
      <c r="D101" s="14">
        <v>90</v>
      </c>
      <c r="E101" s="14">
        <v>53</v>
      </c>
      <c r="F101" s="14">
        <v>235</v>
      </c>
      <c r="G101" s="14">
        <v>66</v>
      </c>
      <c r="H101" s="14">
        <v>180</v>
      </c>
      <c r="I101" s="14">
        <v>23</v>
      </c>
      <c r="J101" s="14">
        <v>45</v>
      </c>
      <c r="K101" s="16">
        <v>53</v>
      </c>
      <c r="M101" s="10" t="s">
        <v>3</v>
      </c>
      <c r="N101" s="14">
        <v>290</v>
      </c>
      <c r="O101" s="14">
        <v>151</v>
      </c>
      <c r="P101" s="14">
        <v>86</v>
      </c>
      <c r="Q101" s="14">
        <v>53</v>
      </c>
      <c r="R101" s="14">
        <v>224</v>
      </c>
      <c r="S101" s="14">
        <v>66</v>
      </c>
      <c r="T101" s="14">
        <v>179</v>
      </c>
      <c r="U101" s="14">
        <v>18</v>
      </c>
      <c r="V101" s="14">
        <v>37</v>
      </c>
      <c r="W101" s="16">
        <v>56</v>
      </c>
      <c r="Y101" s="10" t="s">
        <v>3</v>
      </c>
      <c r="Z101" s="14">
        <v>285</v>
      </c>
      <c r="AA101" s="14">
        <v>141</v>
      </c>
      <c r="AB101" s="14">
        <v>93</v>
      </c>
      <c r="AC101" s="14">
        <v>51</v>
      </c>
      <c r="AD101" s="14">
        <v>219</v>
      </c>
      <c r="AE101" s="14">
        <v>66</v>
      </c>
      <c r="AF101" s="14">
        <v>175</v>
      </c>
      <c r="AG101" s="14">
        <v>16</v>
      </c>
      <c r="AH101" s="14">
        <v>40</v>
      </c>
      <c r="AI101" s="16">
        <v>54</v>
      </c>
      <c r="AK101" s="10" t="s">
        <v>3</v>
      </c>
      <c r="AL101" s="14">
        <v>276</v>
      </c>
      <c r="AM101" s="14">
        <v>136</v>
      </c>
      <c r="AN101" s="14">
        <v>86</v>
      </c>
      <c r="AO101" s="14">
        <v>54</v>
      </c>
      <c r="AP101" s="14">
        <v>211</v>
      </c>
      <c r="AQ101" s="14">
        <v>65</v>
      </c>
      <c r="AR101" s="14">
        <v>177</v>
      </c>
      <c r="AS101" s="14">
        <v>12</v>
      </c>
      <c r="AT101" s="14">
        <v>37</v>
      </c>
      <c r="AU101" s="16">
        <v>50</v>
      </c>
      <c r="AW101" s="10" t="s">
        <v>3</v>
      </c>
      <c r="AX101" s="14">
        <v>272</v>
      </c>
      <c r="AY101" s="14">
        <v>125</v>
      </c>
      <c r="AZ101" s="14">
        <v>93</v>
      </c>
      <c r="BA101" s="14">
        <v>54</v>
      </c>
      <c r="BB101" s="14">
        <v>199</v>
      </c>
      <c r="BC101" s="14">
        <v>73</v>
      </c>
      <c r="BD101" s="14">
        <v>172</v>
      </c>
      <c r="BE101" s="14">
        <v>16</v>
      </c>
      <c r="BF101" s="14">
        <v>33</v>
      </c>
      <c r="BG101" s="16">
        <v>51</v>
      </c>
    </row>
    <row r="102" spans="1:59" x14ac:dyDescent="0.2">
      <c r="A102" s="10" t="s">
        <v>4</v>
      </c>
      <c r="B102" s="14">
        <v>118</v>
      </c>
      <c r="C102" s="14">
        <v>51</v>
      </c>
      <c r="D102" s="14">
        <v>38</v>
      </c>
      <c r="E102" s="14">
        <v>29</v>
      </c>
      <c r="F102" s="14">
        <v>90</v>
      </c>
      <c r="G102" s="14">
        <v>28</v>
      </c>
      <c r="H102" s="14">
        <v>72</v>
      </c>
      <c r="I102" s="14">
        <v>12</v>
      </c>
      <c r="J102" s="14">
        <v>14</v>
      </c>
      <c r="K102" s="16">
        <v>20</v>
      </c>
      <c r="M102" s="10" t="s">
        <v>4</v>
      </c>
      <c r="N102" s="14">
        <v>117</v>
      </c>
      <c r="O102" s="14">
        <v>46</v>
      </c>
      <c r="P102" s="14">
        <v>43</v>
      </c>
      <c r="Q102" s="14">
        <v>28</v>
      </c>
      <c r="R102" s="14">
        <v>88</v>
      </c>
      <c r="S102" s="14">
        <v>29</v>
      </c>
      <c r="T102" s="14">
        <v>71</v>
      </c>
      <c r="U102" s="14">
        <v>12</v>
      </c>
      <c r="V102" s="14">
        <v>11</v>
      </c>
      <c r="W102" s="16">
        <v>23</v>
      </c>
      <c r="Y102" s="10" t="s">
        <v>4</v>
      </c>
      <c r="Z102" s="14">
        <v>119</v>
      </c>
      <c r="AA102" s="14">
        <v>43</v>
      </c>
      <c r="AB102" s="14">
        <v>43</v>
      </c>
      <c r="AC102" s="14">
        <v>33</v>
      </c>
      <c r="AD102" s="14">
        <v>89</v>
      </c>
      <c r="AE102" s="14">
        <v>30</v>
      </c>
      <c r="AF102" s="14">
        <v>73</v>
      </c>
      <c r="AG102" s="14">
        <v>15</v>
      </c>
      <c r="AH102" s="14">
        <v>10</v>
      </c>
      <c r="AI102" s="16">
        <v>21</v>
      </c>
      <c r="AK102" s="10" t="s">
        <v>4</v>
      </c>
      <c r="AL102" s="14">
        <v>118</v>
      </c>
      <c r="AM102" s="14">
        <v>42</v>
      </c>
      <c r="AN102" s="14">
        <v>43</v>
      </c>
      <c r="AO102" s="14">
        <v>33</v>
      </c>
      <c r="AP102" s="14">
        <v>87</v>
      </c>
      <c r="AQ102" s="14">
        <v>31</v>
      </c>
      <c r="AR102" s="14">
        <v>75</v>
      </c>
      <c r="AS102" s="14">
        <v>13</v>
      </c>
      <c r="AT102" s="14">
        <v>9</v>
      </c>
      <c r="AU102" s="16">
        <v>21</v>
      </c>
      <c r="AW102" s="10" t="s">
        <v>4</v>
      </c>
      <c r="AX102" s="14">
        <v>115</v>
      </c>
      <c r="AY102" s="14">
        <v>44</v>
      </c>
      <c r="AZ102" s="14">
        <v>41</v>
      </c>
      <c r="BA102" s="14">
        <v>30</v>
      </c>
      <c r="BB102" s="14">
        <v>83</v>
      </c>
      <c r="BC102" s="14">
        <v>32</v>
      </c>
      <c r="BD102" s="14">
        <v>79</v>
      </c>
      <c r="BE102" s="14">
        <v>10</v>
      </c>
      <c r="BF102" s="14">
        <v>8</v>
      </c>
      <c r="BG102" s="16">
        <v>18</v>
      </c>
    </row>
    <row r="103" spans="1:59" x14ac:dyDescent="0.2">
      <c r="A103" s="10" t="s">
        <v>5</v>
      </c>
      <c r="B103" s="14">
        <v>127</v>
      </c>
      <c r="C103" s="14">
        <v>58</v>
      </c>
      <c r="D103" s="14">
        <v>42</v>
      </c>
      <c r="E103" s="14">
        <v>27</v>
      </c>
      <c r="F103" s="14">
        <v>90</v>
      </c>
      <c r="G103" s="14">
        <v>37</v>
      </c>
      <c r="H103" s="14">
        <v>66</v>
      </c>
      <c r="I103" s="14">
        <v>24</v>
      </c>
      <c r="J103" s="14">
        <v>27</v>
      </c>
      <c r="K103" s="16">
        <v>10</v>
      </c>
      <c r="M103" s="10" t="s">
        <v>5</v>
      </c>
      <c r="N103" s="14">
        <v>116</v>
      </c>
      <c r="O103" s="14">
        <v>52</v>
      </c>
      <c r="P103" s="14">
        <v>37</v>
      </c>
      <c r="Q103" s="14">
        <v>27</v>
      </c>
      <c r="R103" s="14">
        <v>82</v>
      </c>
      <c r="S103" s="14">
        <v>34</v>
      </c>
      <c r="T103" s="14">
        <v>61</v>
      </c>
      <c r="U103" s="14">
        <v>21</v>
      </c>
      <c r="V103" s="14">
        <v>25</v>
      </c>
      <c r="W103" s="16">
        <v>9</v>
      </c>
      <c r="Y103" s="10" t="s">
        <v>5</v>
      </c>
      <c r="Z103" s="14">
        <v>110</v>
      </c>
      <c r="AA103" s="14">
        <v>50</v>
      </c>
      <c r="AB103" s="14">
        <v>36</v>
      </c>
      <c r="AC103" s="14">
        <v>24</v>
      </c>
      <c r="AD103" s="14">
        <v>75</v>
      </c>
      <c r="AE103" s="14">
        <v>35</v>
      </c>
      <c r="AF103" s="14">
        <v>62</v>
      </c>
      <c r="AG103" s="14">
        <v>18</v>
      </c>
      <c r="AH103" s="14">
        <v>21</v>
      </c>
      <c r="AI103" s="16">
        <v>9</v>
      </c>
      <c r="AK103" s="10" t="s">
        <v>5</v>
      </c>
      <c r="AL103" s="14">
        <v>118</v>
      </c>
      <c r="AM103" s="14">
        <v>50</v>
      </c>
      <c r="AN103" s="14">
        <v>42</v>
      </c>
      <c r="AO103" s="14">
        <v>26</v>
      </c>
      <c r="AP103" s="14">
        <v>75</v>
      </c>
      <c r="AQ103" s="14">
        <v>43</v>
      </c>
      <c r="AR103" s="14">
        <v>69</v>
      </c>
      <c r="AS103" s="14">
        <v>23</v>
      </c>
      <c r="AT103" s="14">
        <v>15</v>
      </c>
      <c r="AU103" s="16">
        <v>11</v>
      </c>
      <c r="AW103" s="10" t="s">
        <v>5</v>
      </c>
      <c r="AX103" s="14">
        <v>114</v>
      </c>
      <c r="AY103" s="14">
        <v>47</v>
      </c>
      <c r="AZ103" s="14">
        <v>43</v>
      </c>
      <c r="BA103" s="14">
        <v>24</v>
      </c>
      <c r="BB103" s="14">
        <v>73</v>
      </c>
      <c r="BC103" s="14">
        <v>41</v>
      </c>
      <c r="BD103" s="14">
        <v>63</v>
      </c>
      <c r="BE103" s="14">
        <v>25</v>
      </c>
      <c r="BF103" s="14">
        <v>14</v>
      </c>
      <c r="BG103" s="16">
        <v>12</v>
      </c>
    </row>
    <row r="104" spans="1:59" x14ac:dyDescent="0.2">
      <c r="A104" s="10" t="s">
        <v>6</v>
      </c>
      <c r="B104" s="14">
        <v>28</v>
      </c>
      <c r="C104" s="14">
        <v>7</v>
      </c>
      <c r="D104" s="14">
        <v>15</v>
      </c>
      <c r="E104" s="14">
        <v>6</v>
      </c>
      <c r="F104" s="14">
        <v>19</v>
      </c>
      <c r="G104" s="14">
        <v>9</v>
      </c>
      <c r="H104" s="14">
        <v>17</v>
      </c>
      <c r="I104" s="14" t="s">
        <v>64</v>
      </c>
      <c r="J104" s="14">
        <v>1</v>
      </c>
      <c r="K104" s="16">
        <v>10</v>
      </c>
      <c r="M104" s="10" t="s">
        <v>6</v>
      </c>
      <c r="N104" s="14">
        <v>25</v>
      </c>
      <c r="O104" s="14">
        <v>7</v>
      </c>
      <c r="P104" s="14">
        <v>12</v>
      </c>
      <c r="Q104" s="14">
        <v>6</v>
      </c>
      <c r="R104" s="14">
        <v>17</v>
      </c>
      <c r="S104" s="14">
        <v>8</v>
      </c>
      <c r="T104" s="14">
        <v>16</v>
      </c>
      <c r="U104" s="14">
        <v>1</v>
      </c>
      <c r="V104" s="14">
        <v>1</v>
      </c>
      <c r="W104" s="16">
        <v>7</v>
      </c>
      <c r="Y104" s="10" t="s">
        <v>6</v>
      </c>
      <c r="Z104" s="14">
        <v>24</v>
      </c>
      <c r="AA104" s="14">
        <v>6</v>
      </c>
      <c r="AB104" s="14">
        <v>12</v>
      </c>
      <c r="AC104" s="14">
        <v>6</v>
      </c>
      <c r="AD104" s="14">
        <v>16</v>
      </c>
      <c r="AE104" s="14">
        <v>8</v>
      </c>
      <c r="AF104" s="14">
        <v>16</v>
      </c>
      <c r="AG104" s="14">
        <v>1</v>
      </c>
      <c r="AH104" s="14" t="s">
        <v>64</v>
      </c>
      <c r="AI104" s="16">
        <v>7</v>
      </c>
      <c r="AK104" s="10" t="s">
        <v>6</v>
      </c>
      <c r="AL104" s="14">
        <v>25</v>
      </c>
      <c r="AM104" s="14">
        <v>8</v>
      </c>
      <c r="AN104" s="14">
        <v>12</v>
      </c>
      <c r="AO104" s="14">
        <v>5</v>
      </c>
      <c r="AP104" s="14">
        <v>18</v>
      </c>
      <c r="AQ104" s="14">
        <v>7</v>
      </c>
      <c r="AR104" s="14">
        <v>15</v>
      </c>
      <c r="AS104" s="14">
        <v>2</v>
      </c>
      <c r="AT104" s="14">
        <v>1</v>
      </c>
      <c r="AU104" s="16">
        <v>7</v>
      </c>
      <c r="AW104" s="10" t="s">
        <v>6</v>
      </c>
      <c r="AX104" s="14">
        <v>26</v>
      </c>
      <c r="AY104" s="14">
        <v>11</v>
      </c>
      <c r="AZ104" s="14">
        <v>10</v>
      </c>
      <c r="BA104" s="14">
        <v>5</v>
      </c>
      <c r="BB104" s="14">
        <v>20</v>
      </c>
      <c r="BC104" s="14">
        <v>6</v>
      </c>
      <c r="BD104" s="14">
        <v>17</v>
      </c>
      <c r="BE104" s="14">
        <v>2</v>
      </c>
      <c r="BF104" s="14">
        <v>1</v>
      </c>
      <c r="BG104" s="16">
        <v>6</v>
      </c>
    </row>
    <row r="105" spans="1:59" x14ac:dyDescent="0.2">
      <c r="A105" s="10" t="s">
        <v>7</v>
      </c>
      <c r="B105" s="14">
        <v>101</v>
      </c>
      <c r="C105" s="14">
        <v>44</v>
      </c>
      <c r="D105" s="14">
        <v>35</v>
      </c>
      <c r="E105" s="14">
        <v>22</v>
      </c>
      <c r="F105" s="14">
        <v>73</v>
      </c>
      <c r="G105" s="14">
        <v>28</v>
      </c>
      <c r="H105" s="14">
        <v>62</v>
      </c>
      <c r="I105" s="14">
        <v>10</v>
      </c>
      <c r="J105" s="14">
        <v>7</v>
      </c>
      <c r="K105" s="16">
        <v>22</v>
      </c>
      <c r="M105" s="10" t="s">
        <v>7</v>
      </c>
      <c r="N105" s="14">
        <v>104</v>
      </c>
      <c r="O105" s="14">
        <v>42</v>
      </c>
      <c r="P105" s="14">
        <v>37</v>
      </c>
      <c r="Q105" s="14">
        <v>25</v>
      </c>
      <c r="R105" s="14">
        <v>76</v>
      </c>
      <c r="S105" s="14">
        <v>28</v>
      </c>
      <c r="T105" s="14">
        <v>62</v>
      </c>
      <c r="U105" s="14">
        <v>10</v>
      </c>
      <c r="V105" s="14">
        <v>6</v>
      </c>
      <c r="W105" s="16">
        <v>26</v>
      </c>
      <c r="Y105" s="10" t="s">
        <v>7</v>
      </c>
      <c r="Z105" s="14">
        <v>102</v>
      </c>
      <c r="AA105" s="14">
        <v>39</v>
      </c>
      <c r="AB105" s="14">
        <v>41</v>
      </c>
      <c r="AC105" s="14">
        <v>22</v>
      </c>
      <c r="AD105" s="14">
        <v>77</v>
      </c>
      <c r="AE105" s="14">
        <v>25</v>
      </c>
      <c r="AF105" s="14">
        <v>62</v>
      </c>
      <c r="AG105" s="14">
        <v>8</v>
      </c>
      <c r="AH105" s="14">
        <v>4</v>
      </c>
      <c r="AI105" s="16">
        <v>28</v>
      </c>
      <c r="AK105" s="10" t="s">
        <v>7</v>
      </c>
      <c r="AL105" s="14">
        <v>112</v>
      </c>
      <c r="AM105" s="14">
        <v>45</v>
      </c>
      <c r="AN105" s="14">
        <v>44</v>
      </c>
      <c r="AO105" s="14">
        <v>23</v>
      </c>
      <c r="AP105" s="14">
        <v>87</v>
      </c>
      <c r="AQ105" s="14">
        <v>25</v>
      </c>
      <c r="AR105" s="14">
        <v>70</v>
      </c>
      <c r="AS105" s="14">
        <v>6</v>
      </c>
      <c r="AT105" s="14">
        <v>6</v>
      </c>
      <c r="AU105" s="16">
        <v>30</v>
      </c>
      <c r="AW105" s="10" t="s">
        <v>7</v>
      </c>
      <c r="AX105" s="14">
        <v>108</v>
      </c>
      <c r="AY105" s="14">
        <v>44</v>
      </c>
      <c r="AZ105" s="14">
        <v>42</v>
      </c>
      <c r="BA105" s="14">
        <v>22</v>
      </c>
      <c r="BB105" s="14">
        <v>80</v>
      </c>
      <c r="BC105" s="14">
        <v>28</v>
      </c>
      <c r="BD105" s="14">
        <v>72</v>
      </c>
      <c r="BE105" s="14">
        <v>6</v>
      </c>
      <c r="BF105" s="14">
        <v>8</v>
      </c>
      <c r="BG105" s="16">
        <v>22</v>
      </c>
    </row>
    <row r="106" spans="1:59" x14ac:dyDescent="0.2">
      <c r="A106" s="10" t="s">
        <v>8</v>
      </c>
      <c r="B106" s="14">
        <v>125</v>
      </c>
      <c r="C106" s="14">
        <v>65</v>
      </c>
      <c r="D106" s="14">
        <v>37</v>
      </c>
      <c r="E106" s="14">
        <v>23</v>
      </c>
      <c r="F106" s="14">
        <v>100</v>
      </c>
      <c r="G106" s="14">
        <v>25</v>
      </c>
      <c r="H106" s="14">
        <v>88</v>
      </c>
      <c r="I106" s="14">
        <v>9</v>
      </c>
      <c r="J106" s="14">
        <v>18</v>
      </c>
      <c r="K106" s="16">
        <v>10</v>
      </c>
      <c r="M106" s="10" t="s">
        <v>8</v>
      </c>
      <c r="N106" s="14">
        <v>118</v>
      </c>
      <c r="O106" s="14">
        <v>60</v>
      </c>
      <c r="P106" s="14">
        <v>36</v>
      </c>
      <c r="Q106" s="14">
        <v>22</v>
      </c>
      <c r="R106" s="14">
        <v>93</v>
      </c>
      <c r="S106" s="14">
        <v>25</v>
      </c>
      <c r="T106" s="14">
        <v>82</v>
      </c>
      <c r="U106" s="14">
        <v>10</v>
      </c>
      <c r="V106" s="14">
        <v>18</v>
      </c>
      <c r="W106" s="16">
        <v>8</v>
      </c>
      <c r="Y106" s="10" t="s">
        <v>8</v>
      </c>
      <c r="Z106" s="14">
        <v>114</v>
      </c>
      <c r="AA106" s="14">
        <v>55</v>
      </c>
      <c r="AB106" s="14">
        <v>37</v>
      </c>
      <c r="AC106" s="14">
        <v>22</v>
      </c>
      <c r="AD106" s="14">
        <v>88</v>
      </c>
      <c r="AE106" s="14">
        <v>26</v>
      </c>
      <c r="AF106" s="14">
        <v>81</v>
      </c>
      <c r="AG106" s="14">
        <v>6</v>
      </c>
      <c r="AH106" s="14">
        <v>17</v>
      </c>
      <c r="AI106" s="16">
        <v>10</v>
      </c>
      <c r="AK106" s="10" t="s">
        <v>8</v>
      </c>
      <c r="AL106" s="14">
        <v>116</v>
      </c>
      <c r="AM106" s="14">
        <v>52</v>
      </c>
      <c r="AN106" s="14">
        <v>43</v>
      </c>
      <c r="AO106" s="14">
        <v>21</v>
      </c>
      <c r="AP106" s="14">
        <v>90</v>
      </c>
      <c r="AQ106" s="14">
        <v>26</v>
      </c>
      <c r="AR106" s="14">
        <v>84</v>
      </c>
      <c r="AS106" s="14">
        <v>6</v>
      </c>
      <c r="AT106" s="14">
        <v>15</v>
      </c>
      <c r="AU106" s="16">
        <v>11</v>
      </c>
      <c r="AW106" s="10" t="s">
        <v>8</v>
      </c>
      <c r="AX106" s="14">
        <v>111</v>
      </c>
      <c r="AY106" s="14">
        <v>53</v>
      </c>
      <c r="AZ106" s="14">
        <v>38</v>
      </c>
      <c r="BA106" s="14">
        <v>20</v>
      </c>
      <c r="BB106" s="14">
        <v>84</v>
      </c>
      <c r="BC106" s="14">
        <v>27</v>
      </c>
      <c r="BD106" s="14">
        <v>79</v>
      </c>
      <c r="BE106" s="14">
        <v>6</v>
      </c>
      <c r="BF106" s="14">
        <v>16</v>
      </c>
      <c r="BG106" s="16">
        <v>10</v>
      </c>
    </row>
    <row r="107" spans="1:59" x14ac:dyDescent="0.2">
      <c r="A107" s="10" t="s">
        <v>9</v>
      </c>
      <c r="B107" s="14">
        <v>131</v>
      </c>
      <c r="C107" s="14">
        <v>48</v>
      </c>
      <c r="D107" s="14">
        <v>51</v>
      </c>
      <c r="E107" s="14">
        <v>32</v>
      </c>
      <c r="F107" s="14">
        <v>96</v>
      </c>
      <c r="G107" s="14">
        <v>35</v>
      </c>
      <c r="H107" s="14">
        <v>102</v>
      </c>
      <c r="I107" s="14">
        <v>9</v>
      </c>
      <c r="J107" s="14">
        <v>6</v>
      </c>
      <c r="K107" s="16">
        <v>14</v>
      </c>
      <c r="M107" s="10" t="s">
        <v>9</v>
      </c>
      <c r="N107" s="14">
        <v>132</v>
      </c>
      <c r="O107" s="14">
        <v>50</v>
      </c>
      <c r="P107" s="14">
        <v>51</v>
      </c>
      <c r="Q107" s="14">
        <v>31</v>
      </c>
      <c r="R107" s="14">
        <v>98</v>
      </c>
      <c r="S107" s="14">
        <v>34</v>
      </c>
      <c r="T107" s="14">
        <v>103</v>
      </c>
      <c r="U107" s="14">
        <v>9</v>
      </c>
      <c r="V107" s="14">
        <v>6</v>
      </c>
      <c r="W107" s="16">
        <v>14</v>
      </c>
      <c r="Y107" s="10" t="s">
        <v>9</v>
      </c>
      <c r="Z107" s="14">
        <v>133</v>
      </c>
      <c r="AA107" s="14">
        <v>52</v>
      </c>
      <c r="AB107" s="14">
        <v>53</v>
      </c>
      <c r="AC107" s="14">
        <v>28</v>
      </c>
      <c r="AD107" s="14">
        <v>100</v>
      </c>
      <c r="AE107" s="14">
        <v>33</v>
      </c>
      <c r="AF107" s="14">
        <v>102</v>
      </c>
      <c r="AG107" s="14">
        <v>8</v>
      </c>
      <c r="AH107" s="14">
        <v>6</v>
      </c>
      <c r="AI107" s="16">
        <v>17</v>
      </c>
      <c r="AK107" s="10" t="s">
        <v>9</v>
      </c>
      <c r="AL107" s="14">
        <v>134</v>
      </c>
      <c r="AM107" s="14">
        <v>49</v>
      </c>
      <c r="AN107" s="14">
        <v>55</v>
      </c>
      <c r="AO107" s="14">
        <v>30</v>
      </c>
      <c r="AP107" s="14">
        <v>99</v>
      </c>
      <c r="AQ107" s="14">
        <v>35</v>
      </c>
      <c r="AR107" s="14">
        <v>100</v>
      </c>
      <c r="AS107" s="14">
        <v>9</v>
      </c>
      <c r="AT107" s="14">
        <v>8</v>
      </c>
      <c r="AU107" s="16">
        <v>17</v>
      </c>
      <c r="AW107" s="10" t="s">
        <v>9</v>
      </c>
      <c r="AX107" s="14">
        <v>137</v>
      </c>
      <c r="AY107" s="14">
        <v>50</v>
      </c>
      <c r="AZ107" s="14">
        <v>59</v>
      </c>
      <c r="BA107" s="14">
        <v>28</v>
      </c>
      <c r="BB107" s="14">
        <v>101</v>
      </c>
      <c r="BC107" s="14">
        <v>36</v>
      </c>
      <c r="BD107" s="14">
        <v>101</v>
      </c>
      <c r="BE107" s="14">
        <v>9</v>
      </c>
      <c r="BF107" s="14">
        <v>8</v>
      </c>
      <c r="BG107" s="16">
        <v>19</v>
      </c>
    </row>
    <row r="108" spans="1:59" x14ac:dyDescent="0.2">
      <c r="A108" s="10" t="s">
        <v>10</v>
      </c>
      <c r="B108" s="14">
        <v>166</v>
      </c>
      <c r="C108" s="14">
        <v>62</v>
      </c>
      <c r="D108" s="14">
        <v>65</v>
      </c>
      <c r="E108" s="14">
        <v>39</v>
      </c>
      <c r="F108" s="14">
        <v>141</v>
      </c>
      <c r="G108" s="14">
        <v>25</v>
      </c>
      <c r="H108" s="14">
        <v>99</v>
      </c>
      <c r="I108" s="14">
        <v>13</v>
      </c>
      <c r="J108" s="14">
        <v>18</v>
      </c>
      <c r="K108" s="16">
        <v>36</v>
      </c>
      <c r="M108" s="10" t="s">
        <v>10</v>
      </c>
      <c r="N108" s="14">
        <v>148</v>
      </c>
      <c r="O108" s="14">
        <v>51</v>
      </c>
      <c r="P108" s="14">
        <v>62</v>
      </c>
      <c r="Q108" s="14">
        <v>35</v>
      </c>
      <c r="R108" s="14">
        <v>125</v>
      </c>
      <c r="S108" s="14">
        <v>23</v>
      </c>
      <c r="T108" s="14">
        <v>94</v>
      </c>
      <c r="U108" s="14">
        <v>12</v>
      </c>
      <c r="V108" s="14">
        <v>16</v>
      </c>
      <c r="W108" s="16">
        <v>26</v>
      </c>
      <c r="Y108" s="10" t="s">
        <v>10</v>
      </c>
      <c r="Z108" s="14">
        <v>138</v>
      </c>
      <c r="AA108" s="14">
        <v>47</v>
      </c>
      <c r="AB108" s="14">
        <v>54</v>
      </c>
      <c r="AC108" s="14">
        <v>37</v>
      </c>
      <c r="AD108" s="14">
        <v>116</v>
      </c>
      <c r="AE108" s="14">
        <v>22</v>
      </c>
      <c r="AF108" s="14">
        <v>92</v>
      </c>
      <c r="AG108" s="14">
        <v>9</v>
      </c>
      <c r="AH108" s="14">
        <v>14</v>
      </c>
      <c r="AI108" s="16">
        <v>23</v>
      </c>
      <c r="AK108" s="10" t="s">
        <v>10</v>
      </c>
      <c r="AL108" s="14">
        <v>139</v>
      </c>
      <c r="AM108" s="14">
        <v>49</v>
      </c>
      <c r="AN108" s="14">
        <v>54</v>
      </c>
      <c r="AO108" s="14">
        <v>36</v>
      </c>
      <c r="AP108" s="14">
        <v>117</v>
      </c>
      <c r="AQ108" s="14">
        <v>22</v>
      </c>
      <c r="AR108" s="14">
        <v>92</v>
      </c>
      <c r="AS108" s="14">
        <v>8</v>
      </c>
      <c r="AT108" s="14">
        <v>17</v>
      </c>
      <c r="AU108" s="16">
        <v>22</v>
      </c>
      <c r="AW108" s="10" t="s">
        <v>10</v>
      </c>
      <c r="AX108" s="14">
        <v>129</v>
      </c>
      <c r="AY108" s="14">
        <v>44</v>
      </c>
      <c r="AZ108" s="14">
        <v>51</v>
      </c>
      <c r="BA108" s="14">
        <v>34</v>
      </c>
      <c r="BB108" s="14">
        <v>100</v>
      </c>
      <c r="BC108" s="14">
        <v>29</v>
      </c>
      <c r="BD108" s="14">
        <v>89</v>
      </c>
      <c r="BE108" s="14">
        <v>5</v>
      </c>
      <c r="BF108" s="14">
        <v>14</v>
      </c>
      <c r="BG108" s="16">
        <v>21</v>
      </c>
    </row>
    <row r="109" spans="1:59" x14ac:dyDescent="0.2">
      <c r="A109" s="10" t="s">
        <v>11</v>
      </c>
      <c r="B109" s="14">
        <v>113</v>
      </c>
      <c r="C109" s="14">
        <v>43</v>
      </c>
      <c r="D109" s="14">
        <v>45</v>
      </c>
      <c r="E109" s="14">
        <v>25</v>
      </c>
      <c r="F109" s="14">
        <v>93</v>
      </c>
      <c r="G109" s="14">
        <v>20</v>
      </c>
      <c r="H109" s="14">
        <v>79</v>
      </c>
      <c r="I109" s="14">
        <v>4</v>
      </c>
      <c r="J109" s="14">
        <v>12</v>
      </c>
      <c r="K109" s="16">
        <v>18</v>
      </c>
      <c r="M109" s="10" t="s">
        <v>11</v>
      </c>
      <c r="N109" s="14">
        <v>114</v>
      </c>
      <c r="O109" s="14">
        <v>43</v>
      </c>
      <c r="P109" s="14">
        <v>44</v>
      </c>
      <c r="Q109" s="14">
        <v>27</v>
      </c>
      <c r="R109" s="14">
        <v>94</v>
      </c>
      <c r="S109" s="14">
        <v>20</v>
      </c>
      <c r="T109" s="14">
        <v>82</v>
      </c>
      <c r="U109" s="14">
        <v>4</v>
      </c>
      <c r="V109" s="14">
        <v>10</v>
      </c>
      <c r="W109" s="16">
        <v>18</v>
      </c>
      <c r="Y109" s="10" t="s">
        <v>11</v>
      </c>
      <c r="Z109" s="14">
        <v>108</v>
      </c>
      <c r="AA109" s="14">
        <v>34</v>
      </c>
      <c r="AB109" s="14">
        <v>49</v>
      </c>
      <c r="AC109" s="14">
        <v>25</v>
      </c>
      <c r="AD109" s="14">
        <v>86</v>
      </c>
      <c r="AE109" s="14">
        <v>22</v>
      </c>
      <c r="AF109" s="14">
        <v>75</v>
      </c>
      <c r="AG109" s="14">
        <v>4</v>
      </c>
      <c r="AH109" s="14">
        <v>9</v>
      </c>
      <c r="AI109" s="16">
        <v>20</v>
      </c>
      <c r="AK109" s="10" t="s">
        <v>11</v>
      </c>
      <c r="AL109" s="14">
        <v>108</v>
      </c>
      <c r="AM109" s="14">
        <v>28</v>
      </c>
      <c r="AN109" s="14">
        <v>53</v>
      </c>
      <c r="AO109" s="14">
        <v>27</v>
      </c>
      <c r="AP109" s="14">
        <v>89</v>
      </c>
      <c r="AQ109" s="14">
        <v>19</v>
      </c>
      <c r="AR109" s="14">
        <v>76</v>
      </c>
      <c r="AS109" s="14">
        <v>4</v>
      </c>
      <c r="AT109" s="14">
        <v>8</v>
      </c>
      <c r="AU109" s="16">
        <v>20</v>
      </c>
      <c r="AW109" s="10" t="s">
        <v>11</v>
      </c>
      <c r="AX109" s="14">
        <v>111</v>
      </c>
      <c r="AY109" s="14">
        <v>30</v>
      </c>
      <c r="AZ109" s="14">
        <v>51</v>
      </c>
      <c r="BA109" s="14">
        <v>30</v>
      </c>
      <c r="BB109" s="14">
        <v>91</v>
      </c>
      <c r="BC109" s="14">
        <v>20</v>
      </c>
      <c r="BD109" s="14">
        <v>75</v>
      </c>
      <c r="BE109" s="14">
        <v>4</v>
      </c>
      <c r="BF109" s="14">
        <v>11</v>
      </c>
      <c r="BG109" s="16">
        <v>21</v>
      </c>
    </row>
    <row r="110" spans="1:59" x14ac:dyDescent="0.2">
      <c r="A110" s="10" t="s">
        <v>12</v>
      </c>
      <c r="B110" s="14">
        <v>523</v>
      </c>
      <c r="C110" s="14">
        <v>295</v>
      </c>
      <c r="D110" s="14">
        <v>155</v>
      </c>
      <c r="E110" s="14">
        <v>73</v>
      </c>
      <c r="F110" s="14">
        <v>427</v>
      </c>
      <c r="G110" s="14">
        <v>96</v>
      </c>
      <c r="H110" s="14">
        <v>225</v>
      </c>
      <c r="I110" s="14">
        <v>121</v>
      </c>
      <c r="J110" s="14">
        <v>89</v>
      </c>
      <c r="K110" s="16">
        <v>88</v>
      </c>
      <c r="M110" s="10" t="s">
        <v>12</v>
      </c>
      <c r="N110" s="14">
        <v>506</v>
      </c>
      <c r="O110" s="14">
        <v>280</v>
      </c>
      <c r="P110" s="14">
        <v>151</v>
      </c>
      <c r="Q110" s="14">
        <v>75</v>
      </c>
      <c r="R110" s="14">
        <v>415</v>
      </c>
      <c r="S110" s="14">
        <v>91</v>
      </c>
      <c r="T110" s="14">
        <v>225</v>
      </c>
      <c r="U110" s="14">
        <v>112</v>
      </c>
      <c r="V110" s="14">
        <v>78</v>
      </c>
      <c r="W110" s="16">
        <v>91</v>
      </c>
      <c r="Y110" s="10" t="s">
        <v>12</v>
      </c>
      <c r="Z110" s="14">
        <v>473</v>
      </c>
      <c r="AA110" s="14">
        <v>254</v>
      </c>
      <c r="AB110" s="14">
        <v>143</v>
      </c>
      <c r="AC110" s="14">
        <v>76</v>
      </c>
      <c r="AD110" s="14">
        <v>377</v>
      </c>
      <c r="AE110" s="14">
        <v>96</v>
      </c>
      <c r="AF110" s="14">
        <v>215</v>
      </c>
      <c r="AG110" s="14">
        <v>95</v>
      </c>
      <c r="AH110" s="14">
        <v>71</v>
      </c>
      <c r="AI110" s="16">
        <v>92</v>
      </c>
      <c r="AK110" s="10" t="s">
        <v>12</v>
      </c>
      <c r="AL110" s="14">
        <v>459</v>
      </c>
      <c r="AM110" s="14">
        <v>242</v>
      </c>
      <c r="AN110" s="14">
        <v>147</v>
      </c>
      <c r="AO110" s="14">
        <v>70</v>
      </c>
      <c r="AP110" s="14">
        <v>367</v>
      </c>
      <c r="AQ110" s="14">
        <v>92</v>
      </c>
      <c r="AR110" s="14">
        <v>207</v>
      </c>
      <c r="AS110" s="14">
        <v>85</v>
      </c>
      <c r="AT110" s="14">
        <v>70</v>
      </c>
      <c r="AU110" s="16">
        <v>97</v>
      </c>
      <c r="AW110" s="10" t="s">
        <v>12</v>
      </c>
      <c r="AX110" s="14">
        <v>441</v>
      </c>
      <c r="AY110" s="14">
        <v>227</v>
      </c>
      <c r="AZ110" s="14">
        <v>147</v>
      </c>
      <c r="BA110" s="14">
        <v>67</v>
      </c>
      <c r="BB110" s="14">
        <v>343</v>
      </c>
      <c r="BC110" s="14">
        <v>98</v>
      </c>
      <c r="BD110" s="14">
        <v>206</v>
      </c>
      <c r="BE110" s="14">
        <v>75</v>
      </c>
      <c r="BF110" s="14">
        <v>73</v>
      </c>
      <c r="BG110" s="16">
        <v>87</v>
      </c>
    </row>
    <row r="111" spans="1:59" x14ac:dyDescent="0.2">
      <c r="A111" s="10" t="s">
        <v>13</v>
      </c>
      <c r="B111" s="14">
        <v>164</v>
      </c>
      <c r="C111" s="14">
        <v>76</v>
      </c>
      <c r="D111" s="14">
        <v>58</v>
      </c>
      <c r="E111" s="14">
        <v>30</v>
      </c>
      <c r="F111" s="14">
        <v>136</v>
      </c>
      <c r="G111" s="14">
        <v>28</v>
      </c>
      <c r="H111" s="14">
        <v>94</v>
      </c>
      <c r="I111" s="14">
        <v>18</v>
      </c>
      <c r="J111" s="14">
        <v>23</v>
      </c>
      <c r="K111" s="16">
        <v>29</v>
      </c>
      <c r="M111" s="10" t="s">
        <v>13</v>
      </c>
      <c r="N111" s="14">
        <v>150</v>
      </c>
      <c r="O111" s="14">
        <v>64</v>
      </c>
      <c r="P111" s="14">
        <v>59</v>
      </c>
      <c r="Q111" s="14">
        <v>27</v>
      </c>
      <c r="R111" s="14">
        <v>124</v>
      </c>
      <c r="S111" s="14">
        <v>26</v>
      </c>
      <c r="T111" s="14">
        <v>92</v>
      </c>
      <c r="U111" s="14">
        <v>15</v>
      </c>
      <c r="V111" s="14">
        <v>19</v>
      </c>
      <c r="W111" s="16">
        <v>24</v>
      </c>
      <c r="Y111" s="10" t="s">
        <v>13</v>
      </c>
      <c r="Z111" s="14">
        <v>146</v>
      </c>
      <c r="AA111" s="14">
        <v>62</v>
      </c>
      <c r="AB111" s="14">
        <v>59</v>
      </c>
      <c r="AC111" s="14">
        <v>25</v>
      </c>
      <c r="AD111" s="14">
        <v>120</v>
      </c>
      <c r="AE111" s="14">
        <v>26</v>
      </c>
      <c r="AF111" s="14">
        <v>89</v>
      </c>
      <c r="AG111" s="14">
        <v>16</v>
      </c>
      <c r="AH111" s="14">
        <v>19</v>
      </c>
      <c r="AI111" s="16">
        <v>22</v>
      </c>
      <c r="AK111" s="10" t="s">
        <v>13</v>
      </c>
      <c r="AL111" s="14">
        <v>151</v>
      </c>
      <c r="AM111" s="14">
        <v>61</v>
      </c>
      <c r="AN111" s="14">
        <v>60</v>
      </c>
      <c r="AO111" s="14">
        <v>30</v>
      </c>
      <c r="AP111" s="14">
        <v>122</v>
      </c>
      <c r="AQ111" s="14">
        <v>29</v>
      </c>
      <c r="AR111" s="14">
        <v>95</v>
      </c>
      <c r="AS111" s="14">
        <v>17</v>
      </c>
      <c r="AT111" s="14">
        <v>17</v>
      </c>
      <c r="AU111" s="16">
        <v>22</v>
      </c>
      <c r="AW111" s="10" t="s">
        <v>13</v>
      </c>
      <c r="AX111" s="14">
        <v>142</v>
      </c>
      <c r="AY111" s="14">
        <v>55</v>
      </c>
      <c r="AZ111" s="14">
        <v>54</v>
      </c>
      <c r="BA111" s="14">
        <v>33</v>
      </c>
      <c r="BB111" s="14">
        <v>111</v>
      </c>
      <c r="BC111" s="14">
        <v>31</v>
      </c>
      <c r="BD111" s="14">
        <v>90</v>
      </c>
      <c r="BE111" s="14">
        <v>18</v>
      </c>
      <c r="BF111" s="14">
        <v>15</v>
      </c>
      <c r="BG111" s="16">
        <v>19</v>
      </c>
    </row>
    <row r="112" spans="1:59" x14ac:dyDescent="0.2">
      <c r="A112" s="10" t="s">
        <v>14</v>
      </c>
      <c r="B112" s="14">
        <v>212</v>
      </c>
      <c r="C112" s="14">
        <v>79</v>
      </c>
      <c r="D112" s="14">
        <v>76</v>
      </c>
      <c r="E112" s="14">
        <v>57</v>
      </c>
      <c r="F112" s="14">
        <v>177</v>
      </c>
      <c r="G112" s="14">
        <v>35</v>
      </c>
      <c r="H112" s="14">
        <v>139</v>
      </c>
      <c r="I112" s="14">
        <v>17</v>
      </c>
      <c r="J112" s="14">
        <v>24</v>
      </c>
      <c r="K112" s="16">
        <v>32</v>
      </c>
      <c r="M112" s="10" t="s">
        <v>14</v>
      </c>
      <c r="N112" s="14">
        <v>209</v>
      </c>
      <c r="O112" s="14">
        <v>81</v>
      </c>
      <c r="P112" s="14">
        <v>79</v>
      </c>
      <c r="Q112" s="14">
        <v>49</v>
      </c>
      <c r="R112" s="14">
        <v>175</v>
      </c>
      <c r="S112" s="14">
        <v>34</v>
      </c>
      <c r="T112" s="14">
        <v>138</v>
      </c>
      <c r="U112" s="14">
        <v>15</v>
      </c>
      <c r="V112" s="14">
        <v>23</v>
      </c>
      <c r="W112" s="16">
        <v>33</v>
      </c>
      <c r="Y112" s="10" t="s">
        <v>14</v>
      </c>
      <c r="Z112" s="14">
        <v>202</v>
      </c>
      <c r="AA112" s="14">
        <v>70</v>
      </c>
      <c r="AB112" s="14">
        <v>82</v>
      </c>
      <c r="AC112" s="14">
        <v>50</v>
      </c>
      <c r="AD112" s="14">
        <v>168</v>
      </c>
      <c r="AE112" s="14">
        <v>34</v>
      </c>
      <c r="AF112" s="14">
        <v>136</v>
      </c>
      <c r="AG112" s="14">
        <v>15</v>
      </c>
      <c r="AH112" s="14">
        <v>22</v>
      </c>
      <c r="AI112" s="16">
        <v>29</v>
      </c>
      <c r="AK112" s="10" t="s">
        <v>14</v>
      </c>
      <c r="AL112" s="14">
        <v>206</v>
      </c>
      <c r="AM112" s="14">
        <v>70</v>
      </c>
      <c r="AN112" s="14">
        <v>84</v>
      </c>
      <c r="AO112" s="14">
        <v>52</v>
      </c>
      <c r="AP112" s="14">
        <v>169</v>
      </c>
      <c r="AQ112" s="14">
        <v>37</v>
      </c>
      <c r="AR112" s="14">
        <v>138</v>
      </c>
      <c r="AS112" s="14">
        <v>18</v>
      </c>
      <c r="AT112" s="14">
        <v>21</v>
      </c>
      <c r="AU112" s="16">
        <v>29</v>
      </c>
      <c r="AW112" s="10" t="s">
        <v>14</v>
      </c>
      <c r="AX112" s="14">
        <v>206</v>
      </c>
      <c r="AY112" s="14">
        <v>68</v>
      </c>
      <c r="AZ112" s="14">
        <v>87</v>
      </c>
      <c r="BA112" s="14">
        <v>51</v>
      </c>
      <c r="BB112" s="14">
        <v>165</v>
      </c>
      <c r="BC112" s="14">
        <v>41</v>
      </c>
      <c r="BD112" s="14">
        <v>138</v>
      </c>
      <c r="BE112" s="14">
        <v>18</v>
      </c>
      <c r="BF112" s="14">
        <v>23</v>
      </c>
      <c r="BG112" s="16">
        <v>27</v>
      </c>
    </row>
    <row r="113" spans="1:59" x14ac:dyDescent="0.2">
      <c r="A113" s="10" t="s">
        <v>15</v>
      </c>
      <c r="B113" s="14">
        <v>278</v>
      </c>
      <c r="C113" s="14">
        <v>145</v>
      </c>
      <c r="D113" s="14">
        <v>75</v>
      </c>
      <c r="E113" s="14">
        <v>58</v>
      </c>
      <c r="F113" s="14">
        <v>228</v>
      </c>
      <c r="G113" s="14">
        <v>50</v>
      </c>
      <c r="H113" s="14">
        <v>146</v>
      </c>
      <c r="I113" s="14">
        <v>34</v>
      </c>
      <c r="J113" s="14">
        <v>44</v>
      </c>
      <c r="K113" s="16">
        <v>54</v>
      </c>
      <c r="M113" s="10" t="s">
        <v>15</v>
      </c>
      <c r="N113" s="14">
        <v>272</v>
      </c>
      <c r="O113" s="14">
        <v>137</v>
      </c>
      <c r="P113" s="14">
        <v>74</v>
      </c>
      <c r="Q113" s="14">
        <v>61</v>
      </c>
      <c r="R113" s="14">
        <v>218</v>
      </c>
      <c r="S113" s="14">
        <v>54</v>
      </c>
      <c r="T113" s="14">
        <v>147</v>
      </c>
      <c r="U113" s="14">
        <v>32</v>
      </c>
      <c r="V113" s="14">
        <v>44</v>
      </c>
      <c r="W113" s="16">
        <v>49</v>
      </c>
      <c r="Y113" s="10" t="s">
        <v>15</v>
      </c>
      <c r="Z113" s="14">
        <v>268</v>
      </c>
      <c r="AA113" s="14">
        <v>127</v>
      </c>
      <c r="AB113" s="14">
        <v>74</v>
      </c>
      <c r="AC113" s="14">
        <v>67</v>
      </c>
      <c r="AD113" s="14">
        <v>218</v>
      </c>
      <c r="AE113" s="14">
        <v>50</v>
      </c>
      <c r="AF113" s="14">
        <v>149</v>
      </c>
      <c r="AG113" s="14">
        <v>32</v>
      </c>
      <c r="AH113" s="14">
        <v>49</v>
      </c>
      <c r="AI113" s="16">
        <v>38</v>
      </c>
      <c r="AK113" s="10" t="s">
        <v>15</v>
      </c>
      <c r="AL113" s="14">
        <v>262</v>
      </c>
      <c r="AM113" s="14">
        <v>124</v>
      </c>
      <c r="AN113" s="14">
        <v>75</v>
      </c>
      <c r="AO113" s="14">
        <v>63</v>
      </c>
      <c r="AP113" s="14">
        <v>215</v>
      </c>
      <c r="AQ113" s="14">
        <v>47</v>
      </c>
      <c r="AR113" s="14">
        <v>151</v>
      </c>
      <c r="AS113" s="14">
        <v>31</v>
      </c>
      <c r="AT113" s="14">
        <v>49</v>
      </c>
      <c r="AU113" s="16">
        <v>31</v>
      </c>
      <c r="AW113" s="10" t="s">
        <v>15</v>
      </c>
      <c r="AX113" s="14">
        <v>247</v>
      </c>
      <c r="AY113" s="14">
        <v>120</v>
      </c>
      <c r="AZ113" s="14">
        <v>70</v>
      </c>
      <c r="BA113" s="14">
        <v>57</v>
      </c>
      <c r="BB113" s="14">
        <v>200</v>
      </c>
      <c r="BC113" s="14">
        <v>47</v>
      </c>
      <c r="BD113" s="14">
        <v>145</v>
      </c>
      <c r="BE113" s="14">
        <v>31</v>
      </c>
      <c r="BF113" s="14">
        <v>43</v>
      </c>
      <c r="BG113" s="16">
        <v>28</v>
      </c>
    </row>
  </sheetData>
  <mergeCells count="145">
    <mergeCell ref="A91:K91"/>
    <mergeCell ref="A97:A98"/>
    <mergeCell ref="B97:B98"/>
    <mergeCell ref="C97:E97"/>
    <mergeCell ref="F97:G97"/>
    <mergeCell ref="H97:K97"/>
    <mergeCell ref="A50:A51"/>
    <mergeCell ref="B50:B51"/>
    <mergeCell ref="C50:E50"/>
    <mergeCell ref="F50:G50"/>
    <mergeCell ref="H50:K50"/>
    <mergeCell ref="A70:K70"/>
    <mergeCell ref="A73:A74"/>
    <mergeCell ref="B73:B74"/>
    <mergeCell ref="C73:E73"/>
    <mergeCell ref="F73:G73"/>
    <mergeCell ref="H73:K73"/>
    <mergeCell ref="A1:K1"/>
    <mergeCell ref="A4:A5"/>
    <mergeCell ref="B4:B5"/>
    <mergeCell ref="C4:E4"/>
    <mergeCell ref="F4:G4"/>
    <mergeCell ref="H4:K4"/>
    <mergeCell ref="A22:K22"/>
    <mergeCell ref="A27:A28"/>
    <mergeCell ref="B27:B28"/>
    <mergeCell ref="C27:E27"/>
    <mergeCell ref="F27:G27"/>
    <mergeCell ref="H27:K27"/>
    <mergeCell ref="M91:W91"/>
    <mergeCell ref="Y91:AI91"/>
    <mergeCell ref="AK91:AU91"/>
    <mergeCell ref="AW91:BG91"/>
    <mergeCell ref="M1:W1"/>
    <mergeCell ref="Y1:AI1"/>
    <mergeCell ref="AK1:AU1"/>
    <mergeCell ref="AW1:BG1"/>
    <mergeCell ref="M70:W70"/>
    <mergeCell ref="Y70:AI70"/>
    <mergeCell ref="AK70:AU70"/>
    <mergeCell ref="AW70:BG70"/>
    <mergeCell ref="Y22:AI22"/>
    <mergeCell ref="AK22:AU22"/>
    <mergeCell ref="AW22:BG22"/>
    <mergeCell ref="AL4:AL5"/>
    <mergeCell ref="M4:M5"/>
    <mergeCell ref="N4:N5"/>
    <mergeCell ref="O4:Q4"/>
    <mergeCell ref="R4:S4"/>
    <mergeCell ref="T4:W4"/>
    <mergeCell ref="Y4:Y5"/>
    <mergeCell ref="Z4:Z5"/>
    <mergeCell ref="AA4:AC4"/>
    <mergeCell ref="AW97:AW98"/>
    <mergeCell ref="AX97:AX98"/>
    <mergeCell ref="AY97:BA97"/>
    <mergeCell ref="BB97:BC97"/>
    <mergeCell ref="BD97:BG97"/>
    <mergeCell ref="AK97:AK98"/>
    <mergeCell ref="AL97:AL98"/>
    <mergeCell ref="AM97:AO97"/>
    <mergeCell ref="AP97:AQ97"/>
    <mergeCell ref="AR97:AU97"/>
    <mergeCell ref="Y97:Y98"/>
    <mergeCell ref="Z97:Z98"/>
    <mergeCell ref="AA97:AC97"/>
    <mergeCell ref="AD97:AE97"/>
    <mergeCell ref="AF97:AI97"/>
    <mergeCell ref="M97:M98"/>
    <mergeCell ref="N97:N98"/>
    <mergeCell ref="O97:Q97"/>
    <mergeCell ref="R97:S97"/>
    <mergeCell ref="T97:W97"/>
    <mergeCell ref="AD4:AE4"/>
    <mergeCell ref="AF4:AI4"/>
    <mergeCell ref="AK4:AK5"/>
    <mergeCell ref="BB4:BC4"/>
    <mergeCell ref="BD4:BG4"/>
    <mergeCell ref="M27:M28"/>
    <mergeCell ref="N27:N28"/>
    <mergeCell ref="O27:Q27"/>
    <mergeCell ref="R27:S27"/>
    <mergeCell ref="T27:W27"/>
    <mergeCell ref="Y27:Y28"/>
    <mergeCell ref="Z27:Z28"/>
    <mergeCell ref="AA27:AC27"/>
    <mergeCell ref="AM4:AO4"/>
    <mergeCell ref="AP4:AQ4"/>
    <mergeCell ref="AR4:AU4"/>
    <mergeCell ref="AW4:AW5"/>
    <mergeCell ref="AX4:AX5"/>
    <mergeCell ref="AY4:BA4"/>
    <mergeCell ref="BD27:BG27"/>
    <mergeCell ref="AD27:AE27"/>
    <mergeCell ref="AF27:AI27"/>
    <mergeCell ref="AK27:AK28"/>
    <mergeCell ref="AL27:AL28"/>
    <mergeCell ref="M50:M51"/>
    <mergeCell ref="N50:N51"/>
    <mergeCell ref="O50:Q50"/>
    <mergeCell ref="R50:S50"/>
    <mergeCell ref="T50:W50"/>
    <mergeCell ref="Y50:Y51"/>
    <mergeCell ref="Z50:Z51"/>
    <mergeCell ref="AA50:AC50"/>
    <mergeCell ref="AD50:AE50"/>
    <mergeCell ref="T73:W73"/>
    <mergeCell ref="Y73:Y74"/>
    <mergeCell ref="AW27:AW28"/>
    <mergeCell ref="AX27:AX28"/>
    <mergeCell ref="AY27:BA27"/>
    <mergeCell ref="BB27:BC27"/>
    <mergeCell ref="AW50:AW51"/>
    <mergeCell ref="AX50:AX51"/>
    <mergeCell ref="AY50:BA50"/>
    <mergeCell ref="AL50:AL51"/>
    <mergeCell ref="AF50:AI50"/>
    <mergeCell ref="AK50:AK51"/>
    <mergeCell ref="AM27:AO27"/>
    <mergeCell ref="AP27:AQ27"/>
    <mergeCell ref="AR27:AU27"/>
    <mergeCell ref="M22:W22"/>
    <mergeCell ref="BD73:BG73"/>
    <mergeCell ref="AD73:AE73"/>
    <mergeCell ref="AF73:AI73"/>
    <mergeCell ref="AK73:AK74"/>
    <mergeCell ref="AL73:AL74"/>
    <mergeCell ref="AM73:AO73"/>
    <mergeCell ref="AP73:AQ73"/>
    <mergeCell ref="AR73:AU73"/>
    <mergeCell ref="AW73:AW74"/>
    <mergeCell ref="AX73:AX74"/>
    <mergeCell ref="AY73:BA73"/>
    <mergeCell ref="BB73:BC73"/>
    <mergeCell ref="BB50:BC50"/>
    <mergeCell ref="BD50:BG50"/>
    <mergeCell ref="M73:M74"/>
    <mergeCell ref="Z73:Z74"/>
    <mergeCell ref="AA73:AC73"/>
    <mergeCell ref="AM50:AO50"/>
    <mergeCell ref="AP50:AQ50"/>
    <mergeCell ref="AR50:AU50"/>
    <mergeCell ref="N73:N74"/>
    <mergeCell ref="O73:Q73"/>
    <mergeCell ref="R73:S73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5" width="8.7109375" style="38" customWidth="1"/>
    <col min="16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8" s="40" customFormat="1" ht="18.75" customHeight="1" thickBot="1" x14ac:dyDescent="0.3">
      <c r="A1" s="39" t="s">
        <v>571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571</v>
      </c>
      <c r="AB1" s="39"/>
    </row>
    <row r="2" spans="1:28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8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8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8" ht="15" customHeight="1" x14ac:dyDescent="0.2">
      <c r="A5" s="4" t="s">
        <v>1</v>
      </c>
      <c r="B5" s="5">
        <v>150</v>
      </c>
      <c r="C5" s="5">
        <v>209</v>
      </c>
      <c r="D5" s="5">
        <v>196</v>
      </c>
      <c r="E5" s="5">
        <v>174</v>
      </c>
      <c r="F5" s="5">
        <v>215</v>
      </c>
      <c r="G5" s="5">
        <v>200</v>
      </c>
      <c r="H5" s="5">
        <v>122</v>
      </c>
      <c r="I5" s="6">
        <v>267</v>
      </c>
      <c r="J5" s="6">
        <v>383</v>
      </c>
      <c r="K5" s="6">
        <v>412</v>
      </c>
      <c r="L5" s="6">
        <v>392</v>
      </c>
      <c r="M5" s="6">
        <v>494</v>
      </c>
      <c r="N5" s="6">
        <v>601</v>
      </c>
      <c r="P5" s="91">
        <f>N5-M5</f>
        <v>107</v>
      </c>
      <c r="Q5" s="87">
        <f>N5/M5-1</f>
        <v>0.2165991902834008</v>
      </c>
      <c r="S5" s="91">
        <f>N5-G5</f>
        <v>401</v>
      </c>
      <c r="T5" s="23">
        <f>N5/G5*100</f>
        <v>300.5</v>
      </c>
      <c r="U5" s="23">
        <f>(N5/G5)^(1/6)*100-100</f>
        <v>20.127031734811538</v>
      </c>
      <c r="W5" s="91">
        <f>N5-B5</f>
        <v>451</v>
      </c>
      <c r="X5" s="23">
        <f>N5/B5*100</f>
        <v>400.66666666666669</v>
      </c>
      <c r="Y5" s="23">
        <f>(N5/B5)^(1/11)*100-100</f>
        <v>13.448425766589153</v>
      </c>
    </row>
    <row r="6" spans="1:28" ht="15" customHeight="1" x14ac:dyDescent="0.2">
      <c r="A6" s="7" t="s">
        <v>2</v>
      </c>
      <c r="B6" s="8">
        <v>30</v>
      </c>
      <c r="C6" s="8">
        <v>37</v>
      </c>
      <c r="D6" s="8">
        <v>34</v>
      </c>
      <c r="E6" s="8">
        <v>30</v>
      </c>
      <c r="F6" s="8">
        <v>38</v>
      </c>
      <c r="G6" s="8">
        <v>29</v>
      </c>
      <c r="H6" s="8">
        <v>20</v>
      </c>
      <c r="I6" s="9">
        <v>26</v>
      </c>
      <c r="J6" s="9">
        <v>40</v>
      </c>
      <c r="K6" s="9">
        <v>44</v>
      </c>
      <c r="L6" s="9">
        <v>39</v>
      </c>
      <c r="M6" s="9">
        <v>43</v>
      </c>
      <c r="N6" s="9">
        <v>44</v>
      </c>
      <c r="P6" s="92">
        <f>N6-M6</f>
        <v>1</v>
      </c>
      <c r="Q6" s="88">
        <f>N6/M6-1</f>
        <v>2.3255813953488413E-2</v>
      </c>
      <c r="S6" s="92">
        <f t="shared" ref="S6:S19" si="0">N6-G6</f>
        <v>15</v>
      </c>
      <c r="T6" s="25">
        <f t="shared" ref="T6:T19" si="1">N6/G6*100</f>
        <v>151.72413793103448</v>
      </c>
      <c r="U6" s="25">
        <f t="shared" ref="U6:U19" si="2">(N6/G6)^(1/6)*100-100</f>
        <v>7.1953088169654222</v>
      </c>
      <c r="W6" s="92">
        <f t="shared" ref="W6:W19" si="3">N6-B6</f>
        <v>14</v>
      </c>
      <c r="X6" s="25">
        <f t="shared" ref="X6:X19" si="4">N6/B6*100</f>
        <v>146.66666666666666</v>
      </c>
      <c r="Y6" s="25">
        <f t="shared" ref="Y6:Y19" si="5">(N6/B6)^(1/11)*100-100</f>
        <v>3.5430702127873985</v>
      </c>
    </row>
    <row r="7" spans="1:28" ht="15" customHeight="1" x14ac:dyDescent="0.2">
      <c r="A7" s="10" t="s">
        <v>3</v>
      </c>
      <c r="B7" s="8">
        <v>22</v>
      </c>
      <c r="C7" s="8">
        <v>29</v>
      </c>
      <c r="D7" s="8">
        <v>26</v>
      </c>
      <c r="E7" s="8">
        <v>24</v>
      </c>
      <c r="F7" s="8">
        <v>28</v>
      </c>
      <c r="G7" s="8">
        <v>27</v>
      </c>
      <c r="H7" s="8">
        <v>16</v>
      </c>
      <c r="I7" s="9">
        <v>34</v>
      </c>
      <c r="J7" s="9">
        <v>46</v>
      </c>
      <c r="K7" s="9">
        <v>45</v>
      </c>
      <c r="L7" s="9">
        <v>49</v>
      </c>
      <c r="M7" s="9">
        <v>64</v>
      </c>
      <c r="N7" s="9">
        <v>86</v>
      </c>
      <c r="P7" s="92">
        <f t="shared" ref="P7:P19" si="6">N7-M7</f>
        <v>22</v>
      </c>
      <c r="Q7" s="88">
        <f t="shared" ref="Q7:Q19" si="7">N7/M7-1</f>
        <v>0.34375</v>
      </c>
      <c r="S7" s="92">
        <f t="shared" si="0"/>
        <v>59</v>
      </c>
      <c r="T7" s="25">
        <f t="shared" si="1"/>
        <v>318.51851851851853</v>
      </c>
      <c r="U7" s="25">
        <f t="shared" si="2"/>
        <v>21.29859799192657</v>
      </c>
      <c r="W7" s="92">
        <f t="shared" si="3"/>
        <v>64</v>
      </c>
      <c r="X7" s="25">
        <f t="shared" si="4"/>
        <v>390.90909090909093</v>
      </c>
      <c r="Y7" s="25">
        <f t="shared" si="5"/>
        <v>13.194433427094012</v>
      </c>
    </row>
    <row r="8" spans="1:28" ht="15" customHeight="1" x14ac:dyDescent="0.2">
      <c r="A8" s="10" t="s">
        <v>4</v>
      </c>
      <c r="B8" s="8">
        <v>5</v>
      </c>
      <c r="C8" s="8">
        <v>7</v>
      </c>
      <c r="D8" s="8">
        <v>9</v>
      </c>
      <c r="E8" s="8">
        <v>5</v>
      </c>
      <c r="F8" s="8">
        <v>5</v>
      </c>
      <c r="G8" s="8">
        <v>7</v>
      </c>
      <c r="H8" s="8">
        <v>4</v>
      </c>
      <c r="I8" s="9">
        <v>10</v>
      </c>
      <c r="J8" s="9">
        <v>17</v>
      </c>
      <c r="K8" s="9">
        <v>16</v>
      </c>
      <c r="L8" s="9">
        <v>10</v>
      </c>
      <c r="M8" s="9">
        <v>15</v>
      </c>
      <c r="N8" s="9">
        <v>18</v>
      </c>
      <c r="P8" s="92">
        <f t="shared" si="6"/>
        <v>3</v>
      </c>
      <c r="Q8" s="88">
        <f t="shared" si="7"/>
        <v>0.19999999999999996</v>
      </c>
      <c r="S8" s="92">
        <f t="shared" si="0"/>
        <v>11</v>
      </c>
      <c r="T8" s="25">
        <f t="shared" si="1"/>
        <v>257.14285714285717</v>
      </c>
      <c r="U8" s="25">
        <f t="shared" si="2"/>
        <v>17.047572430567001</v>
      </c>
      <c r="W8" s="92">
        <f t="shared" si="3"/>
        <v>13</v>
      </c>
      <c r="X8" s="25">
        <f t="shared" si="4"/>
        <v>360</v>
      </c>
      <c r="Y8" s="25">
        <f t="shared" si="5"/>
        <v>12.349968402959561</v>
      </c>
    </row>
    <row r="9" spans="1:28" ht="15" customHeight="1" x14ac:dyDescent="0.2">
      <c r="A9" s="10" t="s">
        <v>5</v>
      </c>
      <c r="B9" s="8">
        <v>6</v>
      </c>
      <c r="C9" s="8">
        <v>4</v>
      </c>
      <c r="D9" s="8">
        <v>8</v>
      </c>
      <c r="E9" s="8">
        <v>8</v>
      </c>
      <c r="F9" s="8">
        <v>13</v>
      </c>
      <c r="G9" s="8">
        <v>16</v>
      </c>
      <c r="H9" s="8">
        <v>9</v>
      </c>
      <c r="I9" s="9">
        <v>14</v>
      </c>
      <c r="J9" s="9">
        <v>28</v>
      </c>
      <c r="K9" s="9">
        <v>28</v>
      </c>
      <c r="L9" s="9">
        <v>24</v>
      </c>
      <c r="M9" s="9">
        <v>33</v>
      </c>
      <c r="N9" s="9">
        <v>36</v>
      </c>
      <c r="P9" s="92">
        <f t="shared" si="6"/>
        <v>3</v>
      </c>
      <c r="Q9" s="88">
        <f t="shared" si="7"/>
        <v>9.0909090909090828E-2</v>
      </c>
      <c r="S9" s="92">
        <f t="shared" si="0"/>
        <v>20</v>
      </c>
      <c r="T9" s="25">
        <f t="shared" si="1"/>
        <v>225</v>
      </c>
      <c r="U9" s="25">
        <f t="shared" si="2"/>
        <v>14.47142425533319</v>
      </c>
      <c r="W9" s="92">
        <f t="shared" si="3"/>
        <v>30</v>
      </c>
      <c r="X9" s="25">
        <f t="shared" si="4"/>
        <v>600</v>
      </c>
      <c r="Y9" s="25">
        <f t="shared" si="5"/>
        <v>17.690395624285273</v>
      </c>
    </row>
    <row r="10" spans="1:28" ht="15" customHeight="1" x14ac:dyDescent="0.2">
      <c r="A10" s="10" t="s">
        <v>6</v>
      </c>
      <c r="B10" s="8">
        <v>2</v>
      </c>
      <c r="C10" s="8">
        <v>2</v>
      </c>
      <c r="D10" s="8">
        <v>2</v>
      </c>
      <c r="E10" s="8">
        <v>2</v>
      </c>
      <c r="F10" s="8">
        <v>2</v>
      </c>
      <c r="G10" s="8">
        <v>2</v>
      </c>
      <c r="H10" s="8" t="s">
        <v>64</v>
      </c>
      <c r="I10" s="9">
        <v>5</v>
      </c>
      <c r="J10" s="9">
        <v>7</v>
      </c>
      <c r="K10" s="9">
        <v>6</v>
      </c>
      <c r="L10" s="9">
        <v>4</v>
      </c>
      <c r="M10" s="9">
        <v>7</v>
      </c>
      <c r="N10" s="9">
        <v>9</v>
      </c>
      <c r="P10" s="92">
        <f t="shared" si="6"/>
        <v>2</v>
      </c>
      <c r="Q10" s="88">
        <f t="shared" si="7"/>
        <v>0.28571428571428581</v>
      </c>
      <c r="S10" s="92">
        <f t="shared" si="0"/>
        <v>7</v>
      </c>
      <c r="T10" s="25">
        <f t="shared" si="1"/>
        <v>450</v>
      </c>
      <c r="U10" s="25">
        <f t="shared" si="2"/>
        <v>28.489829342532516</v>
      </c>
      <c r="W10" s="92">
        <f t="shared" si="3"/>
        <v>7</v>
      </c>
      <c r="X10" s="25">
        <f t="shared" si="4"/>
        <v>450</v>
      </c>
      <c r="Y10" s="25">
        <f t="shared" si="5"/>
        <v>14.652348684570597</v>
      </c>
    </row>
    <row r="11" spans="1:28" ht="15" customHeight="1" x14ac:dyDescent="0.2">
      <c r="A11" s="10" t="s">
        <v>7</v>
      </c>
      <c r="B11" s="8">
        <v>3</v>
      </c>
      <c r="C11" s="8">
        <v>4</v>
      </c>
      <c r="D11" s="8">
        <v>4</v>
      </c>
      <c r="E11" s="8">
        <v>4</v>
      </c>
      <c r="F11" s="8">
        <v>6</v>
      </c>
      <c r="G11" s="8">
        <v>8</v>
      </c>
      <c r="H11" s="8">
        <v>7</v>
      </c>
      <c r="I11" s="9">
        <v>10</v>
      </c>
      <c r="J11" s="9">
        <v>15</v>
      </c>
      <c r="K11" s="9">
        <v>15</v>
      </c>
      <c r="L11" s="9">
        <v>15</v>
      </c>
      <c r="M11" s="9">
        <v>17</v>
      </c>
      <c r="N11" s="9">
        <v>25</v>
      </c>
      <c r="P11" s="92">
        <f t="shared" si="6"/>
        <v>8</v>
      </c>
      <c r="Q11" s="88">
        <f t="shared" si="7"/>
        <v>0.47058823529411775</v>
      </c>
      <c r="S11" s="92">
        <f t="shared" si="0"/>
        <v>17</v>
      </c>
      <c r="T11" s="25">
        <f t="shared" si="1"/>
        <v>312.5</v>
      </c>
      <c r="U11" s="25">
        <f t="shared" si="2"/>
        <v>20.913558756097856</v>
      </c>
      <c r="W11" s="92">
        <f t="shared" si="3"/>
        <v>22</v>
      </c>
      <c r="X11" s="25">
        <f t="shared" si="4"/>
        <v>833.33333333333337</v>
      </c>
      <c r="Y11" s="25">
        <f t="shared" si="5"/>
        <v>21.258110287747201</v>
      </c>
    </row>
    <row r="12" spans="1:28" ht="15" customHeight="1" x14ac:dyDescent="0.2">
      <c r="A12" s="10" t="s">
        <v>8</v>
      </c>
      <c r="B12" s="8">
        <v>9</v>
      </c>
      <c r="C12" s="8">
        <v>8</v>
      </c>
      <c r="D12" s="8">
        <v>10</v>
      </c>
      <c r="E12" s="8">
        <v>6</v>
      </c>
      <c r="F12" s="8">
        <v>12</v>
      </c>
      <c r="G12" s="8">
        <v>8</v>
      </c>
      <c r="H12" s="8">
        <v>4</v>
      </c>
      <c r="I12" s="9">
        <v>13</v>
      </c>
      <c r="J12" s="9">
        <v>11</v>
      </c>
      <c r="K12" s="9">
        <v>19</v>
      </c>
      <c r="L12" s="9">
        <v>20</v>
      </c>
      <c r="M12" s="9">
        <v>18</v>
      </c>
      <c r="N12" s="9">
        <v>19</v>
      </c>
      <c r="P12" s="92">
        <f t="shared" si="6"/>
        <v>1</v>
      </c>
      <c r="Q12" s="88">
        <f t="shared" si="7"/>
        <v>5.555555555555558E-2</v>
      </c>
      <c r="S12" s="92">
        <f t="shared" si="0"/>
        <v>11</v>
      </c>
      <c r="T12" s="25">
        <f t="shared" si="1"/>
        <v>237.5</v>
      </c>
      <c r="U12" s="25">
        <f t="shared" si="2"/>
        <v>15.507611193417574</v>
      </c>
      <c r="W12" s="92">
        <f t="shared" si="3"/>
        <v>10</v>
      </c>
      <c r="X12" s="25">
        <f t="shared" si="4"/>
        <v>211.11111111111111</v>
      </c>
      <c r="Y12" s="25">
        <f t="shared" si="5"/>
        <v>7.0288867842304796</v>
      </c>
    </row>
    <row r="13" spans="1:28" ht="15" customHeight="1" x14ac:dyDescent="0.2">
      <c r="A13" s="10" t="s">
        <v>9</v>
      </c>
      <c r="B13" s="8">
        <v>8</v>
      </c>
      <c r="C13" s="8">
        <v>10</v>
      </c>
      <c r="D13" s="8">
        <v>13</v>
      </c>
      <c r="E13" s="8">
        <v>10</v>
      </c>
      <c r="F13" s="8">
        <v>8</v>
      </c>
      <c r="G13" s="8">
        <v>8</v>
      </c>
      <c r="H13" s="8">
        <v>5</v>
      </c>
      <c r="I13" s="9">
        <v>9</v>
      </c>
      <c r="J13" s="9">
        <v>13</v>
      </c>
      <c r="K13" s="9">
        <v>11</v>
      </c>
      <c r="L13" s="9">
        <v>10</v>
      </c>
      <c r="M13" s="9">
        <v>17</v>
      </c>
      <c r="N13" s="9">
        <v>23</v>
      </c>
      <c r="P13" s="92">
        <f t="shared" si="6"/>
        <v>6</v>
      </c>
      <c r="Q13" s="88">
        <f t="shared" si="7"/>
        <v>0.35294117647058831</v>
      </c>
      <c r="S13" s="92">
        <f t="shared" si="0"/>
        <v>15</v>
      </c>
      <c r="T13" s="25">
        <f t="shared" si="1"/>
        <v>287.5</v>
      </c>
      <c r="U13" s="25">
        <f t="shared" si="2"/>
        <v>19.244852715988657</v>
      </c>
      <c r="W13" s="92">
        <f t="shared" si="3"/>
        <v>15</v>
      </c>
      <c r="X13" s="25">
        <f t="shared" si="4"/>
        <v>287.5</v>
      </c>
      <c r="Y13" s="25">
        <f t="shared" si="5"/>
        <v>10.076433506636022</v>
      </c>
    </row>
    <row r="14" spans="1:28" ht="15" customHeight="1" x14ac:dyDescent="0.2">
      <c r="A14" s="10" t="s">
        <v>10</v>
      </c>
      <c r="B14" s="8">
        <v>8</v>
      </c>
      <c r="C14" s="8">
        <v>14</v>
      </c>
      <c r="D14" s="8">
        <v>9</v>
      </c>
      <c r="E14" s="8">
        <v>9</v>
      </c>
      <c r="F14" s="8">
        <v>16</v>
      </c>
      <c r="G14" s="8">
        <v>9</v>
      </c>
      <c r="H14" s="8">
        <v>4</v>
      </c>
      <c r="I14" s="9">
        <v>9</v>
      </c>
      <c r="J14" s="9">
        <v>18</v>
      </c>
      <c r="K14" s="9">
        <v>21</v>
      </c>
      <c r="L14" s="9">
        <v>19</v>
      </c>
      <c r="M14" s="9">
        <v>27</v>
      </c>
      <c r="N14" s="9">
        <v>33</v>
      </c>
      <c r="P14" s="92">
        <f t="shared" si="6"/>
        <v>6</v>
      </c>
      <c r="Q14" s="88">
        <f t="shared" si="7"/>
        <v>0.22222222222222232</v>
      </c>
      <c r="S14" s="92">
        <f t="shared" si="0"/>
        <v>24</v>
      </c>
      <c r="T14" s="25">
        <f t="shared" si="1"/>
        <v>366.66666666666663</v>
      </c>
      <c r="U14" s="25">
        <f t="shared" si="2"/>
        <v>24.178165138947861</v>
      </c>
      <c r="W14" s="92">
        <f t="shared" si="3"/>
        <v>25</v>
      </c>
      <c r="X14" s="25">
        <f t="shared" si="4"/>
        <v>412.5</v>
      </c>
      <c r="Y14" s="25">
        <f t="shared" si="5"/>
        <v>13.749011718585621</v>
      </c>
    </row>
    <row r="15" spans="1:28" ht="15" customHeight="1" x14ac:dyDescent="0.2">
      <c r="A15" s="10" t="s">
        <v>11</v>
      </c>
      <c r="B15" s="8">
        <v>7</v>
      </c>
      <c r="C15" s="8">
        <v>7</v>
      </c>
      <c r="D15" s="8">
        <v>7</v>
      </c>
      <c r="E15" s="8">
        <v>5</v>
      </c>
      <c r="F15" s="8">
        <v>8</v>
      </c>
      <c r="G15" s="8">
        <v>6</v>
      </c>
      <c r="H15" s="8">
        <v>5</v>
      </c>
      <c r="I15" s="9">
        <v>11</v>
      </c>
      <c r="J15" s="9">
        <v>13</v>
      </c>
      <c r="K15" s="9">
        <v>18</v>
      </c>
      <c r="L15" s="9">
        <v>17</v>
      </c>
      <c r="M15" s="9">
        <v>18</v>
      </c>
      <c r="N15" s="9">
        <v>15</v>
      </c>
      <c r="P15" s="92">
        <f t="shared" si="6"/>
        <v>-3</v>
      </c>
      <c r="Q15" s="88">
        <f t="shared" si="7"/>
        <v>-0.16666666666666663</v>
      </c>
      <c r="S15" s="92">
        <f t="shared" si="0"/>
        <v>9</v>
      </c>
      <c r="T15" s="25">
        <f t="shared" si="1"/>
        <v>250</v>
      </c>
      <c r="U15" s="25">
        <f t="shared" si="2"/>
        <v>16.499305075071291</v>
      </c>
      <c r="W15" s="92">
        <f t="shared" si="3"/>
        <v>8</v>
      </c>
      <c r="X15" s="25">
        <f t="shared" si="4"/>
        <v>214.28571428571428</v>
      </c>
      <c r="Y15" s="25">
        <f t="shared" si="5"/>
        <v>7.1742104212165998</v>
      </c>
    </row>
    <row r="16" spans="1:28" ht="15" customHeight="1" x14ac:dyDescent="0.2">
      <c r="A16" s="10" t="s">
        <v>12</v>
      </c>
      <c r="B16" s="8">
        <v>18</v>
      </c>
      <c r="C16" s="8">
        <v>36</v>
      </c>
      <c r="D16" s="8">
        <v>37</v>
      </c>
      <c r="E16" s="8">
        <v>38</v>
      </c>
      <c r="F16" s="8">
        <v>40</v>
      </c>
      <c r="G16" s="8">
        <v>45</v>
      </c>
      <c r="H16" s="8">
        <v>30</v>
      </c>
      <c r="I16" s="9">
        <v>60</v>
      </c>
      <c r="J16" s="9">
        <v>76</v>
      </c>
      <c r="K16" s="9">
        <v>83</v>
      </c>
      <c r="L16" s="9">
        <v>84</v>
      </c>
      <c r="M16" s="9">
        <v>107</v>
      </c>
      <c r="N16" s="9">
        <v>126</v>
      </c>
      <c r="P16" s="92">
        <f t="shared" si="6"/>
        <v>19</v>
      </c>
      <c r="Q16" s="88">
        <f t="shared" si="7"/>
        <v>0.17757009345794383</v>
      </c>
      <c r="S16" s="92">
        <f t="shared" si="0"/>
        <v>81</v>
      </c>
      <c r="T16" s="25">
        <f t="shared" si="1"/>
        <v>280</v>
      </c>
      <c r="U16" s="25">
        <f t="shared" si="2"/>
        <v>18.720669911055438</v>
      </c>
      <c r="W16" s="92">
        <f t="shared" si="3"/>
        <v>108</v>
      </c>
      <c r="X16" s="25">
        <f t="shared" si="4"/>
        <v>700</v>
      </c>
      <c r="Y16" s="25">
        <f t="shared" si="5"/>
        <v>19.351283716962016</v>
      </c>
    </row>
    <row r="17" spans="1:25" ht="15" customHeight="1" x14ac:dyDescent="0.2">
      <c r="A17" s="10" t="s">
        <v>13</v>
      </c>
      <c r="B17" s="8">
        <v>5</v>
      </c>
      <c r="C17" s="8">
        <v>8</v>
      </c>
      <c r="D17" s="8">
        <v>7</v>
      </c>
      <c r="E17" s="8">
        <v>4</v>
      </c>
      <c r="F17" s="8">
        <v>13</v>
      </c>
      <c r="G17" s="8">
        <v>11</v>
      </c>
      <c r="H17" s="8">
        <v>6</v>
      </c>
      <c r="I17" s="9">
        <v>12</v>
      </c>
      <c r="J17" s="9">
        <v>18</v>
      </c>
      <c r="K17" s="9">
        <v>21</v>
      </c>
      <c r="L17" s="9">
        <v>26</v>
      </c>
      <c r="M17" s="9">
        <v>25</v>
      </c>
      <c r="N17" s="9">
        <v>40</v>
      </c>
      <c r="P17" s="92">
        <f t="shared" si="6"/>
        <v>15</v>
      </c>
      <c r="Q17" s="88">
        <f t="shared" si="7"/>
        <v>0.60000000000000009</v>
      </c>
      <c r="S17" s="92">
        <f t="shared" si="0"/>
        <v>29</v>
      </c>
      <c r="T17" s="25">
        <f t="shared" si="1"/>
        <v>363.63636363636363</v>
      </c>
      <c r="U17" s="25">
        <f t="shared" si="2"/>
        <v>24.006528846559448</v>
      </c>
      <c r="W17" s="92">
        <f t="shared" si="3"/>
        <v>35</v>
      </c>
      <c r="X17" s="25">
        <f t="shared" si="4"/>
        <v>800</v>
      </c>
      <c r="Y17" s="25">
        <f t="shared" si="5"/>
        <v>20.808944440444719</v>
      </c>
    </row>
    <row r="18" spans="1:25" ht="15" customHeight="1" x14ac:dyDescent="0.2">
      <c r="A18" s="10" t="s">
        <v>14</v>
      </c>
      <c r="B18" s="8">
        <v>12</v>
      </c>
      <c r="C18" s="8">
        <v>23</v>
      </c>
      <c r="D18" s="8">
        <v>13</v>
      </c>
      <c r="E18" s="8">
        <v>11</v>
      </c>
      <c r="F18" s="8">
        <v>10</v>
      </c>
      <c r="G18" s="8">
        <v>8</v>
      </c>
      <c r="H18" s="8">
        <v>3</v>
      </c>
      <c r="I18" s="9">
        <v>18</v>
      </c>
      <c r="J18" s="9">
        <v>28</v>
      </c>
      <c r="K18" s="9">
        <v>32</v>
      </c>
      <c r="L18" s="9">
        <v>29</v>
      </c>
      <c r="M18" s="9">
        <v>37</v>
      </c>
      <c r="N18" s="9">
        <v>51</v>
      </c>
      <c r="P18" s="92">
        <f t="shared" si="6"/>
        <v>14</v>
      </c>
      <c r="Q18" s="88">
        <f t="shared" si="7"/>
        <v>0.37837837837837829</v>
      </c>
      <c r="S18" s="92">
        <f t="shared" si="0"/>
        <v>43</v>
      </c>
      <c r="T18" s="25">
        <f t="shared" si="1"/>
        <v>637.5</v>
      </c>
      <c r="U18" s="25">
        <f t="shared" si="2"/>
        <v>36.169559176531607</v>
      </c>
      <c r="W18" s="92">
        <f t="shared" si="3"/>
        <v>39</v>
      </c>
      <c r="X18" s="25">
        <f t="shared" si="4"/>
        <v>425</v>
      </c>
      <c r="Y18" s="25">
        <f t="shared" si="5"/>
        <v>14.058135090623367</v>
      </c>
    </row>
    <row r="19" spans="1:25" ht="15" customHeight="1" x14ac:dyDescent="0.2">
      <c r="A19" s="10" t="s">
        <v>15</v>
      </c>
      <c r="B19" s="8">
        <v>15</v>
      </c>
      <c r="C19" s="8">
        <v>20</v>
      </c>
      <c r="D19" s="8">
        <v>17</v>
      </c>
      <c r="E19" s="8">
        <v>18</v>
      </c>
      <c r="F19" s="8">
        <v>16</v>
      </c>
      <c r="G19" s="8">
        <v>16</v>
      </c>
      <c r="H19" s="8">
        <v>9</v>
      </c>
      <c r="I19" s="9">
        <v>36</v>
      </c>
      <c r="J19" s="9">
        <v>53</v>
      </c>
      <c r="K19" s="9">
        <v>53</v>
      </c>
      <c r="L19" s="9">
        <v>46</v>
      </c>
      <c r="M19" s="9">
        <v>66</v>
      </c>
      <c r="N19" s="9">
        <v>76</v>
      </c>
      <c r="P19" s="92">
        <f t="shared" si="6"/>
        <v>10</v>
      </c>
      <c r="Q19" s="88">
        <f t="shared" si="7"/>
        <v>0.1515151515151516</v>
      </c>
      <c r="S19" s="92">
        <f t="shared" si="0"/>
        <v>60</v>
      </c>
      <c r="T19" s="25">
        <f t="shared" si="1"/>
        <v>475</v>
      </c>
      <c r="U19" s="25">
        <f t="shared" si="2"/>
        <v>29.652909855486143</v>
      </c>
      <c r="W19" s="92">
        <f t="shared" si="3"/>
        <v>61</v>
      </c>
      <c r="X19" s="25">
        <f t="shared" si="4"/>
        <v>506.66666666666663</v>
      </c>
      <c r="Y19" s="25">
        <f t="shared" si="5"/>
        <v>15.895258009003172</v>
      </c>
    </row>
    <row r="20" spans="1:25" ht="15" customHeight="1" x14ac:dyDescent="0.2">
      <c r="A20" s="10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P20" s="92"/>
      <c r="Q20" s="113"/>
      <c r="S20" s="92"/>
      <c r="T20" s="114"/>
      <c r="U20" s="114"/>
      <c r="W20" s="92"/>
      <c r="X20" s="114"/>
      <c r="Y20" s="114"/>
    </row>
    <row r="21" spans="1:25" ht="15" customHeight="1" x14ac:dyDescent="0.2">
      <c r="A21" s="225" t="s">
        <v>540</v>
      </c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189"/>
      <c r="N21" s="162"/>
      <c r="S21" s="38" t="s">
        <v>70</v>
      </c>
      <c r="W21" s="38" t="s">
        <v>70</v>
      </c>
    </row>
    <row r="22" spans="1:25" ht="15" customHeight="1" x14ac:dyDescent="0.2"/>
    <row r="23" spans="1:25" ht="15" customHeight="1" x14ac:dyDescent="0.2">
      <c r="A23" s="39" t="s">
        <v>572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25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N25" s="3" t="s">
        <v>73</v>
      </c>
    </row>
    <row r="26" spans="1:25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 t="shared" ref="B27:B41" si="8">B5/B$5*100</f>
        <v>100</v>
      </c>
      <c r="C27" s="22">
        <f t="shared" ref="C27:N27" si="9">C5/C$5*100</f>
        <v>100</v>
      </c>
      <c r="D27" s="22">
        <f t="shared" si="9"/>
        <v>100</v>
      </c>
      <c r="E27" s="22">
        <f t="shared" si="9"/>
        <v>100</v>
      </c>
      <c r="F27" s="22">
        <f t="shared" si="9"/>
        <v>100</v>
      </c>
      <c r="G27" s="22">
        <f t="shared" si="9"/>
        <v>100</v>
      </c>
      <c r="H27" s="22">
        <f t="shared" si="9"/>
        <v>100</v>
      </c>
      <c r="I27" s="23">
        <f t="shared" si="9"/>
        <v>100</v>
      </c>
      <c r="J27" s="23">
        <f t="shared" si="9"/>
        <v>100</v>
      </c>
      <c r="K27" s="23">
        <f t="shared" si="9"/>
        <v>100</v>
      </c>
      <c r="L27" s="23">
        <f t="shared" si="9"/>
        <v>100</v>
      </c>
      <c r="M27" s="23">
        <f t="shared" si="9"/>
        <v>100</v>
      </c>
      <c r="N27" s="23">
        <f t="shared" si="9"/>
        <v>100</v>
      </c>
    </row>
    <row r="28" spans="1:25" ht="15" customHeight="1" x14ac:dyDescent="0.2">
      <c r="A28" s="7" t="s">
        <v>2</v>
      </c>
      <c r="B28" s="24">
        <f t="shared" si="8"/>
        <v>20</v>
      </c>
      <c r="C28" s="24">
        <f t="shared" ref="C28:N28" si="10">C6/C$5*100</f>
        <v>17.703349282296653</v>
      </c>
      <c r="D28" s="24">
        <f t="shared" si="10"/>
        <v>17.346938775510203</v>
      </c>
      <c r="E28" s="24">
        <f t="shared" si="10"/>
        <v>17.241379310344829</v>
      </c>
      <c r="F28" s="24">
        <f t="shared" si="10"/>
        <v>17.674418604651162</v>
      </c>
      <c r="G28" s="24">
        <f t="shared" si="10"/>
        <v>14.499999999999998</v>
      </c>
      <c r="H28" s="24">
        <f t="shared" si="10"/>
        <v>16.393442622950818</v>
      </c>
      <c r="I28" s="25">
        <f t="shared" si="10"/>
        <v>9.7378277153558059</v>
      </c>
      <c r="J28" s="25">
        <f t="shared" si="10"/>
        <v>10.443864229765012</v>
      </c>
      <c r="K28" s="25">
        <f t="shared" si="10"/>
        <v>10.679611650485436</v>
      </c>
      <c r="L28" s="25">
        <f t="shared" si="10"/>
        <v>9.9489795918367339</v>
      </c>
      <c r="M28" s="25">
        <f t="shared" si="10"/>
        <v>8.7044534412955468</v>
      </c>
      <c r="N28" s="25">
        <f t="shared" si="10"/>
        <v>7.321131447587355</v>
      </c>
    </row>
    <row r="29" spans="1:25" ht="15" customHeight="1" x14ac:dyDescent="0.2">
      <c r="A29" s="10" t="s">
        <v>3</v>
      </c>
      <c r="B29" s="24">
        <f t="shared" si="8"/>
        <v>14.666666666666666</v>
      </c>
      <c r="C29" s="24">
        <f t="shared" ref="C29:N29" si="11">C7/C$5*100</f>
        <v>13.875598086124402</v>
      </c>
      <c r="D29" s="24">
        <f t="shared" si="11"/>
        <v>13.26530612244898</v>
      </c>
      <c r="E29" s="24">
        <f t="shared" si="11"/>
        <v>13.793103448275861</v>
      </c>
      <c r="F29" s="24">
        <f t="shared" si="11"/>
        <v>13.023255813953488</v>
      </c>
      <c r="G29" s="24">
        <f t="shared" si="11"/>
        <v>13.5</v>
      </c>
      <c r="H29" s="24">
        <f t="shared" si="11"/>
        <v>13.114754098360656</v>
      </c>
      <c r="I29" s="25">
        <f t="shared" si="11"/>
        <v>12.734082397003746</v>
      </c>
      <c r="J29" s="25">
        <f t="shared" si="11"/>
        <v>12.010443864229766</v>
      </c>
      <c r="K29" s="25">
        <f t="shared" si="11"/>
        <v>10.922330097087379</v>
      </c>
      <c r="L29" s="25">
        <f t="shared" si="11"/>
        <v>12.5</v>
      </c>
      <c r="M29" s="25">
        <f t="shared" si="11"/>
        <v>12.955465587044534</v>
      </c>
      <c r="N29" s="25">
        <f t="shared" si="11"/>
        <v>14.309484193011649</v>
      </c>
    </row>
    <row r="30" spans="1:25" ht="15" customHeight="1" x14ac:dyDescent="0.2">
      <c r="A30" s="10" t="s">
        <v>4</v>
      </c>
      <c r="B30" s="24">
        <f t="shared" si="8"/>
        <v>3.3333333333333335</v>
      </c>
      <c r="C30" s="24">
        <f t="shared" ref="C30:N30" si="12">C8/C$5*100</f>
        <v>3.3492822966507179</v>
      </c>
      <c r="D30" s="24">
        <f t="shared" si="12"/>
        <v>4.591836734693878</v>
      </c>
      <c r="E30" s="24">
        <f t="shared" si="12"/>
        <v>2.8735632183908044</v>
      </c>
      <c r="F30" s="24">
        <f t="shared" si="12"/>
        <v>2.3255813953488373</v>
      </c>
      <c r="G30" s="24">
        <f t="shared" si="12"/>
        <v>3.5000000000000004</v>
      </c>
      <c r="H30" s="24">
        <f t="shared" si="12"/>
        <v>3.278688524590164</v>
      </c>
      <c r="I30" s="25">
        <f t="shared" si="12"/>
        <v>3.7453183520599254</v>
      </c>
      <c r="J30" s="25">
        <f t="shared" si="12"/>
        <v>4.4386422976501301</v>
      </c>
      <c r="K30" s="25">
        <f t="shared" si="12"/>
        <v>3.8834951456310676</v>
      </c>
      <c r="L30" s="25">
        <f t="shared" si="12"/>
        <v>2.5510204081632653</v>
      </c>
      <c r="M30" s="25">
        <f t="shared" si="12"/>
        <v>3.0364372469635628</v>
      </c>
      <c r="N30" s="25">
        <f t="shared" si="12"/>
        <v>2.9950083194675541</v>
      </c>
    </row>
    <row r="31" spans="1:25" ht="15" customHeight="1" x14ac:dyDescent="0.2">
      <c r="A31" s="10" t="s">
        <v>5</v>
      </c>
      <c r="B31" s="24">
        <f t="shared" si="8"/>
        <v>4</v>
      </c>
      <c r="C31" s="24">
        <f t="shared" ref="C31:N31" si="13">C9/C$5*100</f>
        <v>1.9138755980861244</v>
      </c>
      <c r="D31" s="24">
        <f t="shared" si="13"/>
        <v>4.0816326530612246</v>
      </c>
      <c r="E31" s="24">
        <f t="shared" si="13"/>
        <v>4.5977011494252871</v>
      </c>
      <c r="F31" s="24">
        <f t="shared" si="13"/>
        <v>6.0465116279069768</v>
      </c>
      <c r="G31" s="24">
        <f t="shared" si="13"/>
        <v>8</v>
      </c>
      <c r="H31" s="24">
        <f t="shared" si="13"/>
        <v>7.3770491803278686</v>
      </c>
      <c r="I31" s="25">
        <f t="shared" si="13"/>
        <v>5.2434456928838955</v>
      </c>
      <c r="J31" s="25">
        <f t="shared" si="13"/>
        <v>7.3107049608355092</v>
      </c>
      <c r="K31" s="25">
        <f t="shared" si="13"/>
        <v>6.7961165048543686</v>
      </c>
      <c r="L31" s="25">
        <f t="shared" si="13"/>
        <v>6.1224489795918364</v>
      </c>
      <c r="M31" s="25">
        <f t="shared" si="13"/>
        <v>6.6801619433198383</v>
      </c>
      <c r="N31" s="25">
        <f t="shared" si="13"/>
        <v>5.9900166389351082</v>
      </c>
    </row>
    <row r="32" spans="1:25" ht="15" customHeight="1" x14ac:dyDescent="0.2">
      <c r="A32" s="10" t="s">
        <v>6</v>
      </c>
      <c r="B32" s="24">
        <f t="shared" si="8"/>
        <v>1.3333333333333335</v>
      </c>
      <c r="C32" s="24">
        <f t="shared" ref="C32:N32" si="14">C10/C$5*100</f>
        <v>0.9569377990430622</v>
      </c>
      <c r="D32" s="24">
        <f t="shared" si="14"/>
        <v>1.0204081632653061</v>
      </c>
      <c r="E32" s="24">
        <f t="shared" si="14"/>
        <v>1.1494252873563218</v>
      </c>
      <c r="F32" s="24">
        <f t="shared" si="14"/>
        <v>0.93023255813953487</v>
      </c>
      <c r="G32" s="24">
        <f t="shared" si="14"/>
        <v>1</v>
      </c>
      <c r="H32" s="24" t="e">
        <f t="shared" si="14"/>
        <v>#VALUE!</v>
      </c>
      <c r="I32" s="25">
        <f t="shared" si="14"/>
        <v>1.8726591760299627</v>
      </c>
      <c r="J32" s="25">
        <f t="shared" si="14"/>
        <v>1.8276762402088773</v>
      </c>
      <c r="K32" s="25">
        <f t="shared" si="14"/>
        <v>1.4563106796116505</v>
      </c>
      <c r="L32" s="25">
        <f t="shared" si="14"/>
        <v>1.0204081632653061</v>
      </c>
      <c r="M32" s="25">
        <f t="shared" si="14"/>
        <v>1.417004048582996</v>
      </c>
      <c r="N32" s="25">
        <f t="shared" si="14"/>
        <v>1.497504159733777</v>
      </c>
    </row>
    <row r="33" spans="1:31" ht="15" customHeight="1" x14ac:dyDescent="0.2">
      <c r="A33" s="10" t="s">
        <v>7</v>
      </c>
      <c r="B33" s="24">
        <f t="shared" si="8"/>
        <v>2</v>
      </c>
      <c r="C33" s="24">
        <f t="shared" ref="C33:N33" si="15">C11/C$5*100</f>
        <v>1.9138755980861244</v>
      </c>
      <c r="D33" s="24">
        <f t="shared" si="15"/>
        <v>2.0408163265306123</v>
      </c>
      <c r="E33" s="24">
        <f t="shared" si="15"/>
        <v>2.2988505747126435</v>
      </c>
      <c r="F33" s="24">
        <f t="shared" si="15"/>
        <v>2.7906976744186047</v>
      </c>
      <c r="G33" s="24">
        <f t="shared" si="15"/>
        <v>4</v>
      </c>
      <c r="H33" s="24">
        <f t="shared" si="15"/>
        <v>5.7377049180327866</v>
      </c>
      <c r="I33" s="25">
        <f t="shared" si="15"/>
        <v>3.7453183520599254</v>
      </c>
      <c r="J33" s="25">
        <f t="shared" si="15"/>
        <v>3.9164490861618799</v>
      </c>
      <c r="K33" s="25">
        <f t="shared" si="15"/>
        <v>3.6407766990291259</v>
      </c>
      <c r="L33" s="25">
        <f t="shared" si="15"/>
        <v>3.8265306122448979</v>
      </c>
      <c r="M33" s="25">
        <f t="shared" si="15"/>
        <v>3.4412955465587043</v>
      </c>
      <c r="N33" s="25">
        <f t="shared" si="15"/>
        <v>4.1597337770382694</v>
      </c>
    </row>
    <row r="34" spans="1:31" ht="15" customHeight="1" x14ac:dyDescent="0.2">
      <c r="A34" s="10" t="s">
        <v>8</v>
      </c>
      <c r="B34" s="24">
        <f t="shared" si="8"/>
        <v>6</v>
      </c>
      <c r="C34" s="24">
        <f t="shared" ref="C34:N34" si="16">C12/C$5*100</f>
        <v>3.8277511961722488</v>
      </c>
      <c r="D34" s="24">
        <f t="shared" si="16"/>
        <v>5.1020408163265305</v>
      </c>
      <c r="E34" s="24">
        <f t="shared" si="16"/>
        <v>3.4482758620689653</v>
      </c>
      <c r="F34" s="24">
        <f t="shared" si="16"/>
        <v>5.5813953488372094</v>
      </c>
      <c r="G34" s="24">
        <f t="shared" si="16"/>
        <v>4</v>
      </c>
      <c r="H34" s="24">
        <f t="shared" si="16"/>
        <v>3.278688524590164</v>
      </c>
      <c r="I34" s="25">
        <f t="shared" si="16"/>
        <v>4.868913857677903</v>
      </c>
      <c r="J34" s="25">
        <f t="shared" si="16"/>
        <v>2.8720626631853787</v>
      </c>
      <c r="K34" s="25">
        <f t="shared" si="16"/>
        <v>4.6116504854368934</v>
      </c>
      <c r="L34" s="25">
        <f t="shared" si="16"/>
        <v>5.1020408163265305</v>
      </c>
      <c r="M34" s="25">
        <f t="shared" si="16"/>
        <v>3.6437246963562751</v>
      </c>
      <c r="N34" s="25">
        <f t="shared" si="16"/>
        <v>3.1613976705490847</v>
      </c>
    </row>
    <row r="35" spans="1:31" ht="15" customHeight="1" x14ac:dyDescent="0.2">
      <c r="A35" s="10" t="s">
        <v>9</v>
      </c>
      <c r="B35" s="24">
        <f t="shared" si="8"/>
        <v>5.3333333333333339</v>
      </c>
      <c r="C35" s="24">
        <f t="shared" ref="C35:N35" si="17">C13/C$5*100</f>
        <v>4.7846889952153111</v>
      </c>
      <c r="D35" s="24">
        <f t="shared" si="17"/>
        <v>6.6326530612244898</v>
      </c>
      <c r="E35" s="24">
        <f t="shared" si="17"/>
        <v>5.7471264367816088</v>
      </c>
      <c r="F35" s="24">
        <f t="shared" si="17"/>
        <v>3.7209302325581395</v>
      </c>
      <c r="G35" s="24">
        <f t="shared" si="17"/>
        <v>4</v>
      </c>
      <c r="H35" s="24">
        <f t="shared" si="17"/>
        <v>4.0983606557377046</v>
      </c>
      <c r="I35" s="25">
        <f t="shared" si="17"/>
        <v>3.3707865168539324</v>
      </c>
      <c r="J35" s="25">
        <f t="shared" si="17"/>
        <v>3.3942558746736298</v>
      </c>
      <c r="K35" s="25">
        <f t="shared" si="17"/>
        <v>2.6699029126213589</v>
      </c>
      <c r="L35" s="25">
        <f t="shared" si="17"/>
        <v>2.5510204081632653</v>
      </c>
      <c r="M35" s="25">
        <f t="shared" si="17"/>
        <v>3.4412955465587043</v>
      </c>
      <c r="N35" s="25">
        <f t="shared" si="17"/>
        <v>3.8269550748752081</v>
      </c>
    </row>
    <row r="36" spans="1:31" ht="15" customHeight="1" x14ac:dyDescent="0.2">
      <c r="A36" s="10" t="s">
        <v>10</v>
      </c>
      <c r="B36" s="24">
        <f t="shared" si="8"/>
        <v>5.3333333333333339</v>
      </c>
      <c r="C36" s="24">
        <f t="shared" ref="C36:N36" si="18">C14/C$5*100</f>
        <v>6.6985645933014357</v>
      </c>
      <c r="D36" s="24">
        <f t="shared" si="18"/>
        <v>4.591836734693878</v>
      </c>
      <c r="E36" s="24">
        <f t="shared" si="18"/>
        <v>5.1724137931034484</v>
      </c>
      <c r="F36" s="24">
        <f t="shared" si="18"/>
        <v>7.441860465116279</v>
      </c>
      <c r="G36" s="24">
        <f t="shared" si="18"/>
        <v>4.5</v>
      </c>
      <c r="H36" s="24">
        <f t="shared" si="18"/>
        <v>3.278688524590164</v>
      </c>
      <c r="I36" s="25">
        <f t="shared" si="18"/>
        <v>3.3707865168539324</v>
      </c>
      <c r="J36" s="25">
        <f t="shared" si="18"/>
        <v>4.6997389033942554</v>
      </c>
      <c r="K36" s="25">
        <f t="shared" si="18"/>
        <v>5.0970873786407767</v>
      </c>
      <c r="L36" s="25">
        <f t="shared" si="18"/>
        <v>4.8469387755102042</v>
      </c>
      <c r="M36" s="25">
        <f t="shared" si="18"/>
        <v>5.4655870445344128</v>
      </c>
      <c r="N36" s="25">
        <f t="shared" si="18"/>
        <v>5.4908485856905154</v>
      </c>
    </row>
    <row r="37" spans="1:31" ht="15" customHeight="1" x14ac:dyDescent="0.2">
      <c r="A37" s="10" t="s">
        <v>11</v>
      </c>
      <c r="B37" s="24">
        <f t="shared" si="8"/>
        <v>4.666666666666667</v>
      </c>
      <c r="C37" s="24">
        <f t="shared" ref="C37:N37" si="19">C15/C$5*100</f>
        <v>3.3492822966507179</v>
      </c>
      <c r="D37" s="24">
        <f t="shared" si="19"/>
        <v>3.5714285714285712</v>
      </c>
      <c r="E37" s="24">
        <f t="shared" si="19"/>
        <v>2.8735632183908044</v>
      </c>
      <c r="F37" s="24">
        <f t="shared" si="19"/>
        <v>3.7209302325581395</v>
      </c>
      <c r="G37" s="24">
        <f t="shared" si="19"/>
        <v>3</v>
      </c>
      <c r="H37" s="24">
        <f t="shared" si="19"/>
        <v>4.0983606557377046</v>
      </c>
      <c r="I37" s="25">
        <f t="shared" si="19"/>
        <v>4.119850187265917</v>
      </c>
      <c r="J37" s="25">
        <f t="shared" si="19"/>
        <v>3.3942558746736298</v>
      </c>
      <c r="K37" s="25">
        <f t="shared" si="19"/>
        <v>4.3689320388349513</v>
      </c>
      <c r="L37" s="25">
        <f t="shared" si="19"/>
        <v>4.3367346938775508</v>
      </c>
      <c r="M37" s="25">
        <f t="shared" si="19"/>
        <v>3.6437246963562751</v>
      </c>
      <c r="N37" s="25">
        <f t="shared" si="19"/>
        <v>2.4958402662229617</v>
      </c>
    </row>
    <row r="38" spans="1:31" ht="15" customHeight="1" x14ac:dyDescent="0.2">
      <c r="A38" s="10" t="s">
        <v>12</v>
      </c>
      <c r="B38" s="24">
        <f t="shared" si="8"/>
        <v>12</v>
      </c>
      <c r="C38" s="24">
        <f t="shared" ref="C38:N38" si="20">C16/C$5*100</f>
        <v>17.224880382775119</v>
      </c>
      <c r="D38" s="24">
        <f t="shared" si="20"/>
        <v>18.877551020408163</v>
      </c>
      <c r="E38" s="24">
        <f t="shared" si="20"/>
        <v>21.839080459770116</v>
      </c>
      <c r="F38" s="24">
        <f t="shared" si="20"/>
        <v>18.604651162790699</v>
      </c>
      <c r="G38" s="24">
        <f t="shared" si="20"/>
        <v>22.5</v>
      </c>
      <c r="H38" s="24">
        <f t="shared" si="20"/>
        <v>24.590163934426229</v>
      </c>
      <c r="I38" s="25">
        <f t="shared" si="20"/>
        <v>22.471910112359549</v>
      </c>
      <c r="J38" s="25">
        <f t="shared" si="20"/>
        <v>19.843342036553523</v>
      </c>
      <c r="K38" s="25">
        <f t="shared" si="20"/>
        <v>20.145631067961165</v>
      </c>
      <c r="L38" s="25">
        <f t="shared" si="20"/>
        <v>21.428571428571427</v>
      </c>
      <c r="M38" s="25">
        <f t="shared" si="20"/>
        <v>21.659919028340081</v>
      </c>
      <c r="N38" s="25">
        <f t="shared" si="20"/>
        <v>20.965058236272878</v>
      </c>
    </row>
    <row r="39" spans="1:31" ht="15" customHeight="1" x14ac:dyDescent="0.2">
      <c r="A39" s="10" t="s">
        <v>13</v>
      </c>
      <c r="B39" s="24">
        <f t="shared" si="8"/>
        <v>3.3333333333333335</v>
      </c>
      <c r="C39" s="24">
        <f t="shared" ref="C39:N39" si="21">C17/C$5*100</f>
        <v>3.8277511961722488</v>
      </c>
      <c r="D39" s="24">
        <f t="shared" si="21"/>
        <v>3.5714285714285712</v>
      </c>
      <c r="E39" s="24">
        <f t="shared" si="21"/>
        <v>2.2988505747126435</v>
      </c>
      <c r="F39" s="24">
        <f t="shared" si="21"/>
        <v>6.0465116279069768</v>
      </c>
      <c r="G39" s="24">
        <f t="shared" si="21"/>
        <v>5.5</v>
      </c>
      <c r="H39" s="24">
        <f t="shared" si="21"/>
        <v>4.918032786885246</v>
      </c>
      <c r="I39" s="25">
        <f t="shared" si="21"/>
        <v>4.4943820224719104</v>
      </c>
      <c r="J39" s="25">
        <f t="shared" si="21"/>
        <v>4.6997389033942554</v>
      </c>
      <c r="K39" s="25">
        <f t="shared" si="21"/>
        <v>5.0970873786407767</v>
      </c>
      <c r="L39" s="25">
        <f t="shared" si="21"/>
        <v>6.6326530612244898</v>
      </c>
      <c r="M39" s="25">
        <f t="shared" si="21"/>
        <v>5.0607287449392713</v>
      </c>
      <c r="N39" s="25">
        <f t="shared" si="21"/>
        <v>6.6555740432612307</v>
      </c>
    </row>
    <row r="40" spans="1:31" ht="15" customHeight="1" x14ac:dyDescent="0.2">
      <c r="A40" s="10" t="s">
        <v>14</v>
      </c>
      <c r="B40" s="24">
        <f t="shared" si="8"/>
        <v>8</v>
      </c>
      <c r="C40" s="24">
        <f t="shared" ref="C40:N40" si="22">C18/C$5*100</f>
        <v>11.004784688995215</v>
      </c>
      <c r="D40" s="24">
        <f t="shared" si="22"/>
        <v>6.6326530612244898</v>
      </c>
      <c r="E40" s="24">
        <f t="shared" si="22"/>
        <v>6.3218390804597711</v>
      </c>
      <c r="F40" s="24">
        <f t="shared" si="22"/>
        <v>4.6511627906976747</v>
      </c>
      <c r="G40" s="24">
        <f t="shared" si="22"/>
        <v>4</v>
      </c>
      <c r="H40" s="24">
        <f t="shared" si="22"/>
        <v>2.459016393442623</v>
      </c>
      <c r="I40" s="25">
        <f t="shared" si="22"/>
        <v>6.7415730337078648</v>
      </c>
      <c r="J40" s="25">
        <f t="shared" si="22"/>
        <v>7.3107049608355092</v>
      </c>
      <c r="K40" s="25">
        <f t="shared" si="22"/>
        <v>7.7669902912621351</v>
      </c>
      <c r="L40" s="25">
        <f t="shared" si="22"/>
        <v>7.3979591836734695</v>
      </c>
      <c r="M40" s="25">
        <f t="shared" si="22"/>
        <v>7.4898785425101213</v>
      </c>
      <c r="N40" s="25">
        <f t="shared" si="22"/>
        <v>8.4858569051580695</v>
      </c>
    </row>
    <row r="41" spans="1:31" ht="15" customHeight="1" x14ac:dyDescent="0.2">
      <c r="A41" s="10" t="s">
        <v>15</v>
      </c>
      <c r="B41" s="24">
        <f t="shared" si="8"/>
        <v>10</v>
      </c>
      <c r="C41" s="24">
        <f t="shared" ref="C41:N41" si="23">C19/C$5*100</f>
        <v>9.5693779904306222</v>
      </c>
      <c r="D41" s="24">
        <f t="shared" si="23"/>
        <v>8.6734693877551017</v>
      </c>
      <c r="E41" s="24">
        <f t="shared" si="23"/>
        <v>10.344827586206897</v>
      </c>
      <c r="F41" s="24">
        <f t="shared" si="23"/>
        <v>7.441860465116279</v>
      </c>
      <c r="G41" s="24">
        <f t="shared" si="23"/>
        <v>8</v>
      </c>
      <c r="H41" s="24">
        <f t="shared" si="23"/>
        <v>7.3770491803278686</v>
      </c>
      <c r="I41" s="25">
        <f t="shared" si="23"/>
        <v>13.48314606741573</v>
      </c>
      <c r="J41" s="25">
        <f t="shared" si="23"/>
        <v>13.838120104438643</v>
      </c>
      <c r="K41" s="25">
        <f t="shared" si="23"/>
        <v>12.864077669902912</v>
      </c>
      <c r="L41" s="25">
        <f t="shared" si="23"/>
        <v>11.73469387755102</v>
      </c>
      <c r="M41" s="25">
        <f t="shared" si="23"/>
        <v>13.360323886639677</v>
      </c>
      <c r="N41" s="25">
        <f t="shared" si="23"/>
        <v>12.645590682196339</v>
      </c>
    </row>
    <row r="42" spans="1:31" ht="15" customHeight="1" x14ac:dyDescent="0.2"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</row>
    <row r="43" spans="1:31" ht="15" customHeight="1" x14ac:dyDescent="0.2"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</row>
    <row r="44" spans="1:31" ht="15" customHeight="1" x14ac:dyDescent="0.2"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</row>
    <row r="45" spans="1:31" ht="30" customHeight="1" x14ac:dyDescent="0.25">
      <c r="A45" s="223" t="s">
        <v>573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88"/>
      <c r="N45" s="161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124"/>
      <c r="AB45" s="125"/>
      <c r="AC45" s="125"/>
      <c r="AD45" s="125"/>
      <c r="AE45" s="125"/>
    </row>
    <row r="46" spans="1:31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P46" s="36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125"/>
      <c r="AC46" s="125"/>
      <c r="AD46" s="125"/>
      <c r="AE46" s="125"/>
    </row>
    <row r="47" spans="1:31" ht="1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I47" s="2"/>
      <c r="J47" s="3"/>
      <c r="K47" s="2"/>
      <c r="N47" s="3" t="s">
        <v>68</v>
      </c>
      <c r="P47" s="1"/>
      <c r="Q47" s="2"/>
      <c r="R47" s="2"/>
      <c r="S47" s="2"/>
      <c r="T47" s="2"/>
      <c r="U47" s="2"/>
      <c r="V47" s="2"/>
      <c r="W47" s="2"/>
      <c r="X47" s="2"/>
      <c r="Y47" s="3"/>
      <c r="Z47" s="2"/>
      <c r="AA47" s="2"/>
      <c r="AB47" s="125"/>
      <c r="AC47" s="125"/>
      <c r="AD47" s="125"/>
      <c r="AE47" s="125"/>
    </row>
    <row r="48" spans="1:31" ht="1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3">
        <v>2018</v>
      </c>
      <c r="K48" s="43">
        <v>2019</v>
      </c>
      <c r="L48" s="43">
        <v>2020</v>
      </c>
      <c r="M48" s="43">
        <v>2021</v>
      </c>
      <c r="N48" s="43">
        <v>2022</v>
      </c>
      <c r="O48" s="125"/>
      <c r="P48" s="126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5"/>
      <c r="AC48" s="125"/>
      <c r="AD48" s="125"/>
      <c r="AE48" s="125"/>
    </row>
    <row r="49" spans="1:31" ht="15" customHeight="1" x14ac:dyDescent="0.2">
      <c r="A49" s="4" t="s">
        <v>1</v>
      </c>
      <c r="B49" s="22">
        <f>B5/B70*100</f>
        <v>7.1191267204556237</v>
      </c>
      <c r="C49" s="22">
        <f t="shared" ref="C49:M49" si="24">C5/C70*100</f>
        <v>9.3428699150648189</v>
      </c>
      <c r="D49" s="22">
        <f t="shared" si="24"/>
        <v>8.4775086505190309</v>
      </c>
      <c r="E49" s="22">
        <f t="shared" si="24"/>
        <v>7.5685080469769463</v>
      </c>
      <c r="F49" s="22">
        <f t="shared" si="24"/>
        <v>9.0793918918918912</v>
      </c>
      <c r="G49" s="22">
        <f t="shared" si="24"/>
        <v>8.3787180561374122</v>
      </c>
      <c r="H49" s="22">
        <f t="shared" si="24"/>
        <v>5.1804670912951174</v>
      </c>
      <c r="I49" s="22">
        <f t="shared" si="24"/>
        <v>10.159817351598173</v>
      </c>
      <c r="J49" s="22">
        <f t="shared" si="24"/>
        <v>14.651874521805661</v>
      </c>
      <c r="K49" s="22">
        <f t="shared" si="24"/>
        <v>15.236686390532544</v>
      </c>
      <c r="L49" s="22">
        <f t="shared" si="24"/>
        <v>14.486326681448633</v>
      </c>
      <c r="M49" s="22">
        <f t="shared" si="24"/>
        <v>17.449664429530202</v>
      </c>
      <c r="N49" s="23">
        <f t="shared" ref="N49" si="25">N5/N70*100</f>
        <v>20.617495711835335</v>
      </c>
      <c r="O49" s="125"/>
      <c r="P49" s="4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125"/>
      <c r="AC49" s="125"/>
      <c r="AD49" s="125"/>
      <c r="AE49" s="125"/>
    </row>
    <row r="50" spans="1:31" ht="15" customHeight="1" x14ac:dyDescent="0.2">
      <c r="A50" s="7" t="s">
        <v>2</v>
      </c>
      <c r="B50" s="24">
        <f>B6/B71*100</f>
        <v>6.607929515418502</v>
      </c>
      <c r="C50" s="24">
        <f t="shared" ref="C50:M50" si="26">C6/C71*100</f>
        <v>7.9913606911447079</v>
      </c>
      <c r="D50" s="24">
        <f t="shared" si="26"/>
        <v>7.2805139186295502</v>
      </c>
      <c r="E50" s="24">
        <f t="shared" si="26"/>
        <v>6.2893081761006293</v>
      </c>
      <c r="F50" s="24">
        <f t="shared" si="26"/>
        <v>8.2251082251082259</v>
      </c>
      <c r="G50" s="24">
        <f t="shared" si="26"/>
        <v>6.3043478260869561</v>
      </c>
      <c r="H50" s="24">
        <f t="shared" si="26"/>
        <v>4.395604395604396</v>
      </c>
      <c r="I50" s="24">
        <f t="shared" si="26"/>
        <v>5.439330543933055</v>
      </c>
      <c r="J50" s="24">
        <f t="shared" si="26"/>
        <v>8.791208791208792</v>
      </c>
      <c r="K50" s="24">
        <f t="shared" si="26"/>
        <v>9.1666666666666661</v>
      </c>
      <c r="L50" s="25">
        <f t="shared" si="26"/>
        <v>8.0578512396694215</v>
      </c>
      <c r="M50" s="24">
        <f t="shared" si="26"/>
        <v>8.1132075471698109</v>
      </c>
      <c r="N50" s="25">
        <f t="shared" ref="N50" si="27">N6/N71*100</f>
        <v>8.3333333333333321</v>
      </c>
      <c r="O50" s="125"/>
      <c r="P50" s="7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125"/>
      <c r="AC50" s="125"/>
      <c r="AD50" s="125"/>
      <c r="AE50" s="125"/>
    </row>
    <row r="51" spans="1:31" ht="15" customHeight="1" x14ac:dyDescent="0.2">
      <c r="A51" s="10" t="s">
        <v>3</v>
      </c>
      <c r="B51" s="24">
        <f t="shared" ref="B51" si="28">B7/B72*100</f>
        <v>11</v>
      </c>
      <c r="C51" s="24">
        <f t="shared" ref="C51:M51" si="29">C7/C72*100</f>
        <v>13.122171945701359</v>
      </c>
      <c r="D51" s="24">
        <f t="shared" si="29"/>
        <v>11.016949152542372</v>
      </c>
      <c r="E51" s="24">
        <f t="shared" si="29"/>
        <v>10.300429184549357</v>
      </c>
      <c r="F51" s="24">
        <f t="shared" si="29"/>
        <v>11.814345991561181</v>
      </c>
      <c r="G51" s="24">
        <f t="shared" si="29"/>
        <v>11.25</v>
      </c>
      <c r="H51" s="24">
        <f t="shared" si="29"/>
        <v>6.6390041493775938</v>
      </c>
      <c r="I51" s="24">
        <f t="shared" si="29"/>
        <v>12.5</v>
      </c>
      <c r="J51" s="24">
        <f t="shared" si="29"/>
        <v>16.911764705882355</v>
      </c>
      <c r="K51" s="24">
        <f t="shared" si="29"/>
        <v>16.304347826086957</v>
      </c>
      <c r="L51" s="25">
        <f t="shared" si="29"/>
        <v>17.192982456140353</v>
      </c>
      <c r="M51" s="24">
        <f t="shared" si="29"/>
        <v>22.068965517241381</v>
      </c>
      <c r="N51" s="25">
        <f t="shared" ref="N51" si="30">N7/N72*100</f>
        <v>28.571428571428569</v>
      </c>
      <c r="O51" s="125"/>
      <c r="P51" s="10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125"/>
      <c r="AC51" s="125"/>
      <c r="AD51" s="125"/>
      <c r="AE51" s="125"/>
    </row>
    <row r="52" spans="1:31" ht="15" customHeight="1" x14ac:dyDescent="0.2">
      <c r="A52" s="10" t="s">
        <v>4</v>
      </c>
      <c r="B52" s="24">
        <f t="shared" ref="B52" si="31">B8/B73*100</f>
        <v>6.3291139240506329</v>
      </c>
      <c r="C52" s="24">
        <f t="shared" ref="C52:M52" si="32">C8/C73*100</f>
        <v>8.8607594936708853</v>
      </c>
      <c r="D52" s="24">
        <f t="shared" si="32"/>
        <v>10.588235294117647</v>
      </c>
      <c r="E52" s="24">
        <f t="shared" si="32"/>
        <v>6.024096385542169</v>
      </c>
      <c r="F52" s="24">
        <f t="shared" si="32"/>
        <v>5.7471264367816088</v>
      </c>
      <c r="G52" s="24">
        <f t="shared" si="32"/>
        <v>8.0459770114942533</v>
      </c>
      <c r="H52" s="24">
        <f t="shared" si="32"/>
        <v>4.0816326530612246</v>
      </c>
      <c r="I52" s="24">
        <f t="shared" si="32"/>
        <v>9.0090090090090094</v>
      </c>
      <c r="J52" s="24">
        <f t="shared" si="32"/>
        <v>14.782608695652174</v>
      </c>
      <c r="K52" s="24">
        <f t="shared" si="32"/>
        <v>13.559322033898304</v>
      </c>
      <c r="L52" s="25">
        <f t="shared" si="32"/>
        <v>8.4033613445378155</v>
      </c>
      <c r="M52" s="24">
        <f t="shared" si="32"/>
        <v>12.820512820512819</v>
      </c>
      <c r="N52" s="25">
        <f t="shared" ref="N52" si="33">N8/N73*100</f>
        <v>15.254237288135593</v>
      </c>
      <c r="O52" s="125"/>
      <c r="P52" s="10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125"/>
      <c r="AC52" s="125"/>
      <c r="AD52" s="125"/>
      <c r="AE52" s="125"/>
    </row>
    <row r="53" spans="1:31" ht="15" customHeight="1" x14ac:dyDescent="0.2">
      <c r="A53" s="10" t="s">
        <v>5</v>
      </c>
      <c r="B53" s="24">
        <f t="shared" ref="B53" si="34">B9/B74*100</f>
        <v>7.3170731707317067</v>
      </c>
      <c r="C53" s="24">
        <f t="shared" ref="C53:M53" si="35">C9/C74*100</f>
        <v>4.0816326530612246</v>
      </c>
      <c r="D53" s="24">
        <f t="shared" si="35"/>
        <v>8.1632653061224492</v>
      </c>
      <c r="E53" s="24">
        <f t="shared" si="35"/>
        <v>9.4117647058823533</v>
      </c>
      <c r="F53" s="24">
        <f t="shared" si="35"/>
        <v>14.606741573033707</v>
      </c>
      <c r="G53" s="24">
        <f t="shared" si="35"/>
        <v>17.021276595744681</v>
      </c>
      <c r="H53" s="24">
        <f t="shared" si="35"/>
        <v>9</v>
      </c>
      <c r="I53" s="24">
        <f t="shared" si="35"/>
        <v>12.727272727272727</v>
      </c>
      <c r="J53" s="24">
        <f t="shared" si="35"/>
        <v>24.561403508771928</v>
      </c>
      <c r="K53" s="24">
        <f t="shared" si="35"/>
        <v>23.728813559322035</v>
      </c>
      <c r="L53" s="25">
        <f t="shared" si="35"/>
        <v>21.818181818181817</v>
      </c>
      <c r="M53" s="24">
        <f t="shared" si="35"/>
        <v>28.448275862068968</v>
      </c>
      <c r="N53" s="25">
        <f t="shared" ref="N53" si="36">N9/N74*100</f>
        <v>28.346456692913385</v>
      </c>
      <c r="O53" s="125"/>
      <c r="P53" s="10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125"/>
      <c r="AC53" s="125"/>
      <c r="AD53" s="125"/>
      <c r="AE53" s="125"/>
    </row>
    <row r="54" spans="1:31" ht="15" customHeight="1" x14ac:dyDescent="0.2">
      <c r="A54" s="10" t="s">
        <v>6</v>
      </c>
      <c r="B54" s="24">
        <f t="shared" ref="B54" si="37">B10/B75*100</f>
        <v>11.111111111111111</v>
      </c>
      <c r="C54" s="24">
        <f t="shared" ref="C54:M54" si="38">C10/C75*100</f>
        <v>10</v>
      </c>
      <c r="D54" s="24">
        <f t="shared" si="38"/>
        <v>9.5238095238095237</v>
      </c>
      <c r="E54" s="24">
        <f t="shared" si="38"/>
        <v>10.526315789473683</v>
      </c>
      <c r="F54" s="24">
        <f t="shared" si="38"/>
        <v>8.695652173913043</v>
      </c>
      <c r="G54" s="24">
        <f t="shared" si="38"/>
        <v>10.526315789473683</v>
      </c>
      <c r="H54" s="24" t="e">
        <f t="shared" si="38"/>
        <v>#VALUE!</v>
      </c>
      <c r="I54" s="24">
        <f t="shared" si="38"/>
        <v>20</v>
      </c>
      <c r="J54" s="24">
        <f t="shared" si="38"/>
        <v>26.923076923076923</v>
      </c>
      <c r="K54" s="24">
        <f t="shared" si="38"/>
        <v>24</v>
      </c>
      <c r="L54" s="25">
        <f t="shared" si="38"/>
        <v>16.666666666666664</v>
      </c>
      <c r="M54" s="24">
        <f t="shared" si="38"/>
        <v>28.000000000000004</v>
      </c>
      <c r="N54" s="25">
        <f t="shared" ref="N54" si="39">N10/N75*100</f>
        <v>32.142857142857146</v>
      </c>
      <c r="O54" s="125"/>
      <c r="P54" s="10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125"/>
      <c r="AC54" s="125"/>
      <c r="AD54" s="125"/>
      <c r="AE54" s="125"/>
    </row>
    <row r="55" spans="1:31" ht="15" customHeight="1" x14ac:dyDescent="0.2">
      <c r="A55" s="10" t="s">
        <v>7</v>
      </c>
      <c r="B55" s="24">
        <f t="shared" ref="B55" si="40">B11/B76*100</f>
        <v>4.0540540540540544</v>
      </c>
      <c r="C55" s="24">
        <f t="shared" ref="C55:M55" si="41">C11/C76*100</f>
        <v>4.9382716049382713</v>
      </c>
      <c r="D55" s="24">
        <f t="shared" si="41"/>
        <v>4.5454545454545459</v>
      </c>
      <c r="E55" s="24">
        <f t="shared" si="41"/>
        <v>4.8192771084337354</v>
      </c>
      <c r="F55" s="24">
        <f t="shared" si="41"/>
        <v>6.1855670103092786</v>
      </c>
      <c r="G55" s="24">
        <f t="shared" si="41"/>
        <v>8.695652173913043</v>
      </c>
      <c r="H55" s="24">
        <f t="shared" si="41"/>
        <v>7.608695652173914</v>
      </c>
      <c r="I55" s="24">
        <f t="shared" si="41"/>
        <v>9.9009900990099009</v>
      </c>
      <c r="J55" s="24">
        <f t="shared" si="41"/>
        <v>13.888888888888889</v>
      </c>
      <c r="K55" s="24">
        <f t="shared" si="41"/>
        <v>13.392857142857142</v>
      </c>
      <c r="L55" s="25">
        <f t="shared" si="41"/>
        <v>14.705882352941178</v>
      </c>
      <c r="M55" s="24">
        <f t="shared" si="41"/>
        <v>16.346153846153847</v>
      </c>
      <c r="N55" s="25">
        <f t="shared" ref="N55" si="42">N11/N76*100</f>
        <v>24.752475247524753</v>
      </c>
      <c r="O55" s="125"/>
      <c r="P55" s="10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125"/>
      <c r="AC55" s="125"/>
      <c r="AD55" s="125"/>
      <c r="AE55" s="125"/>
    </row>
    <row r="56" spans="1:31" ht="15" customHeight="1" x14ac:dyDescent="0.2">
      <c r="A56" s="10" t="s">
        <v>8</v>
      </c>
      <c r="B56" s="24">
        <f t="shared" ref="B56" si="43">B12/B77*100</f>
        <v>12</v>
      </c>
      <c r="C56" s="24">
        <f t="shared" ref="C56:M56" si="44">C12/C77*100</f>
        <v>10.526315789473683</v>
      </c>
      <c r="D56" s="24">
        <f t="shared" si="44"/>
        <v>12.987012987012985</v>
      </c>
      <c r="E56" s="24">
        <f t="shared" si="44"/>
        <v>6.9767441860465116</v>
      </c>
      <c r="F56" s="24">
        <f t="shared" si="44"/>
        <v>12.244897959183673</v>
      </c>
      <c r="G56" s="24">
        <f t="shared" si="44"/>
        <v>7.6923076923076925</v>
      </c>
      <c r="H56" s="24">
        <f t="shared" si="44"/>
        <v>3.9215686274509802</v>
      </c>
      <c r="I56" s="24">
        <f t="shared" si="44"/>
        <v>11.504424778761061</v>
      </c>
      <c r="J56" s="24">
        <f t="shared" si="44"/>
        <v>9.9099099099099099</v>
      </c>
      <c r="K56" s="24">
        <f t="shared" si="44"/>
        <v>16.379310344827587</v>
      </c>
      <c r="L56" s="25">
        <f t="shared" si="44"/>
        <v>17.543859649122805</v>
      </c>
      <c r="M56" s="24">
        <f t="shared" si="44"/>
        <v>15.254237288135593</v>
      </c>
      <c r="N56" s="25">
        <f t="shared" ref="N56" si="45">N12/N77*100</f>
        <v>15.2</v>
      </c>
      <c r="O56" s="125"/>
      <c r="P56" s="10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125"/>
      <c r="AC56" s="125"/>
      <c r="AD56" s="125"/>
      <c r="AE56" s="125"/>
    </row>
    <row r="57" spans="1:31" ht="15" customHeight="1" x14ac:dyDescent="0.2">
      <c r="A57" s="10" t="s">
        <v>9</v>
      </c>
      <c r="B57" s="24">
        <f t="shared" ref="B57" si="46">B13/B78*100</f>
        <v>6.7226890756302522</v>
      </c>
      <c r="C57" s="24">
        <f t="shared" ref="C57:M57" si="47">C13/C78*100</f>
        <v>8.1300813008130071</v>
      </c>
      <c r="D57" s="24">
        <f t="shared" si="47"/>
        <v>10.4</v>
      </c>
      <c r="E57" s="24">
        <f t="shared" si="47"/>
        <v>8.1967213114754092</v>
      </c>
      <c r="F57" s="24">
        <f t="shared" si="47"/>
        <v>6.557377049180328</v>
      </c>
      <c r="G57" s="24">
        <f t="shared" si="47"/>
        <v>6.2992125984251963</v>
      </c>
      <c r="H57" s="24">
        <f t="shared" si="47"/>
        <v>3.90625</v>
      </c>
      <c r="I57" s="24">
        <f t="shared" si="47"/>
        <v>6.4748201438848918</v>
      </c>
      <c r="J57" s="24">
        <f t="shared" si="47"/>
        <v>9.4890510948905096</v>
      </c>
      <c r="K57" s="24">
        <f t="shared" si="47"/>
        <v>8.2089552238805972</v>
      </c>
      <c r="L57" s="25">
        <f t="shared" si="47"/>
        <v>7.518796992481203</v>
      </c>
      <c r="M57" s="24">
        <f t="shared" si="47"/>
        <v>12.878787878787879</v>
      </c>
      <c r="N57" s="25">
        <f t="shared" ref="N57" si="48">N13/N78*100</f>
        <v>17.557251908396946</v>
      </c>
      <c r="O57" s="125"/>
      <c r="P57" s="10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125"/>
      <c r="AC57" s="125"/>
      <c r="AD57" s="125"/>
      <c r="AE57" s="125"/>
    </row>
    <row r="58" spans="1:31" ht="15" customHeight="1" x14ac:dyDescent="0.2">
      <c r="A58" s="10" t="s">
        <v>10</v>
      </c>
      <c r="B58" s="24">
        <f t="shared" ref="B58" si="49">B14/B79*100</f>
        <v>6.666666666666667</v>
      </c>
      <c r="C58" s="24">
        <f t="shared" ref="C58:M58" si="50">C14/C79*100</f>
        <v>11.023622047244094</v>
      </c>
      <c r="D58" s="24">
        <f t="shared" si="50"/>
        <v>6.8702290076335881</v>
      </c>
      <c r="E58" s="24">
        <f t="shared" si="50"/>
        <v>7.0866141732283463</v>
      </c>
      <c r="F58" s="24">
        <f t="shared" si="50"/>
        <v>13.008130081300814</v>
      </c>
      <c r="G58" s="24">
        <f t="shared" si="50"/>
        <v>6.7669172932330826</v>
      </c>
      <c r="H58" s="24">
        <f t="shared" si="50"/>
        <v>3.225806451612903</v>
      </c>
      <c r="I58" s="24">
        <f t="shared" si="50"/>
        <v>6.7164179104477615</v>
      </c>
      <c r="J58" s="24">
        <f t="shared" si="50"/>
        <v>13.953488372093023</v>
      </c>
      <c r="K58" s="24">
        <f t="shared" si="50"/>
        <v>15.107913669064748</v>
      </c>
      <c r="L58" s="25">
        <f t="shared" si="50"/>
        <v>13.768115942028986</v>
      </c>
      <c r="M58" s="24">
        <f t="shared" si="50"/>
        <v>18.243243243243242</v>
      </c>
      <c r="N58" s="25">
        <f t="shared" ref="N58" si="51">N14/N79*100</f>
        <v>19.879518072289155</v>
      </c>
      <c r="O58" s="125"/>
      <c r="P58" s="10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125"/>
      <c r="AC58" s="125"/>
      <c r="AD58" s="125"/>
      <c r="AE58" s="125"/>
    </row>
    <row r="59" spans="1:31" ht="15" customHeight="1" x14ac:dyDescent="0.2">
      <c r="A59" s="10" t="s">
        <v>11</v>
      </c>
      <c r="B59" s="24">
        <f t="shared" ref="B59" si="52">B15/B80*100</f>
        <v>8.3333333333333321</v>
      </c>
      <c r="C59" s="24">
        <f t="shared" ref="C59:M59" si="53">C15/C80*100</f>
        <v>8.4337349397590362</v>
      </c>
      <c r="D59" s="24">
        <f t="shared" si="53"/>
        <v>8.536585365853659</v>
      </c>
      <c r="E59" s="24">
        <f t="shared" si="53"/>
        <v>5.7471264367816088</v>
      </c>
      <c r="F59" s="24">
        <f t="shared" si="53"/>
        <v>8.4210526315789469</v>
      </c>
      <c r="G59" s="24">
        <f t="shared" si="53"/>
        <v>5.825242718446602</v>
      </c>
      <c r="H59" s="24">
        <f t="shared" si="53"/>
        <v>5.0505050505050502</v>
      </c>
      <c r="I59" s="24">
        <f t="shared" si="53"/>
        <v>10</v>
      </c>
      <c r="J59" s="24">
        <f t="shared" si="53"/>
        <v>11.711711711711711</v>
      </c>
      <c r="K59" s="24">
        <f t="shared" si="53"/>
        <v>16.666666666666664</v>
      </c>
      <c r="L59" s="25">
        <f t="shared" si="53"/>
        <v>15.74074074074074</v>
      </c>
      <c r="M59" s="24">
        <f t="shared" si="53"/>
        <v>15.789473684210526</v>
      </c>
      <c r="N59" s="25">
        <f t="shared" ref="N59" si="54">N15/N80*100</f>
        <v>13.274336283185843</v>
      </c>
      <c r="O59" s="125"/>
      <c r="P59" s="10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125"/>
      <c r="AC59" s="125"/>
      <c r="AD59" s="125"/>
      <c r="AE59" s="125"/>
    </row>
    <row r="60" spans="1:31" ht="15" customHeight="1" x14ac:dyDescent="0.2">
      <c r="A60" s="10" t="s">
        <v>12</v>
      </c>
      <c r="B60" s="24">
        <f t="shared" ref="B60" si="55">B16/B81*100</f>
        <v>5.1136363636363642</v>
      </c>
      <c r="C60" s="24">
        <f t="shared" ref="C60:M60" si="56">C16/C81*100</f>
        <v>9.8360655737704921</v>
      </c>
      <c r="D60" s="24">
        <f t="shared" si="56"/>
        <v>9.4871794871794872</v>
      </c>
      <c r="E60" s="24">
        <f t="shared" si="56"/>
        <v>9.9737532808398957</v>
      </c>
      <c r="F60" s="24">
        <f t="shared" si="56"/>
        <v>10.1010101010101</v>
      </c>
      <c r="G60" s="24">
        <f t="shared" si="56"/>
        <v>11.221945137157107</v>
      </c>
      <c r="H60" s="24">
        <f t="shared" si="56"/>
        <v>7.9365079365079358</v>
      </c>
      <c r="I60" s="24">
        <f t="shared" si="56"/>
        <v>13.856812933025402</v>
      </c>
      <c r="J60" s="24">
        <f t="shared" si="56"/>
        <v>17.233560090702948</v>
      </c>
      <c r="K60" s="24">
        <f t="shared" si="56"/>
        <v>18.082788671023962</v>
      </c>
      <c r="L60" s="25">
        <f t="shared" si="56"/>
        <v>17.758985200845668</v>
      </c>
      <c r="M60" s="24">
        <f t="shared" si="56"/>
        <v>21.146245059288539</v>
      </c>
      <c r="N60" s="25">
        <f t="shared" ref="N60" si="57">N16/N81*100</f>
        <v>24.091778202676863</v>
      </c>
      <c r="O60" s="125"/>
      <c r="P60" s="10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125"/>
      <c r="AC60" s="125"/>
      <c r="AD60" s="125"/>
      <c r="AE60" s="125"/>
    </row>
    <row r="61" spans="1:31" ht="15" customHeight="1" x14ac:dyDescent="0.2">
      <c r="A61" s="10" t="s">
        <v>13</v>
      </c>
      <c r="B61" s="24">
        <f t="shared" ref="B61" si="58">B17/B82*100</f>
        <v>4.9019607843137258</v>
      </c>
      <c r="C61" s="24">
        <f t="shared" ref="C61:M61" si="59">C17/C82*100</f>
        <v>7.3394495412844041</v>
      </c>
      <c r="D61" s="24">
        <f t="shared" si="59"/>
        <v>6.0869565217391308</v>
      </c>
      <c r="E61" s="24">
        <f t="shared" si="59"/>
        <v>3.225806451612903</v>
      </c>
      <c r="F61" s="24">
        <f t="shared" si="59"/>
        <v>9.6296296296296298</v>
      </c>
      <c r="G61" s="24">
        <f t="shared" si="59"/>
        <v>8.870967741935484</v>
      </c>
      <c r="H61" s="24">
        <f t="shared" si="59"/>
        <v>4.918032786885246</v>
      </c>
      <c r="I61" s="24">
        <f t="shared" si="59"/>
        <v>8.9552238805970141</v>
      </c>
      <c r="J61" s="24">
        <f t="shared" si="59"/>
        <v>12.676056338028168</v>
      </c>
      <c r="K61" s="24">
        <f t="shared" si="59"/>
        <v>13.90728476821192</v>
      </c>
      <c r="L61" s="25">
        <f t="shared" si="59"/>
        <v>17.80821917808219</v>
      </c>
      <c r="M61" s="24">
        <f t="shared" si="59"/>
        <v>16.666666666666664</v>
      </c>
      <c r="N61" s="25">
        <f t="shared" ref="N61" si="60">N17/N82*100</f>
        <v>24.390243902439025</v>
      </c>
      <c r="O61" s="125"/>
      <c r="P61" s="10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125"/>
      <c r="AC61" s="125"/>
      <c r="AD61" s="125"/>
      <c r="AE61" s="125"/>
    </row>
    <row r="62" spans="1:31" ht="15" customHeight="1" x14ac:dyDescent="0.2">
      <c r="A62" s="10" t="s">
        <v>14</v>
      </c>
      <c r="B62" s="24">
        <f t="shared" ref="B62" si="61">B18/B83*100</f>
        <v>8.1081081081081088</v>
      </c>
      <c r="C62" s="24">
        <f t="shared" ref="C62:M62" si="62">C18/C83*100</f>
        <v>14.02439024390244</v>
      </c>
      <c r="D62" s="24">
        <f t="shared" si="62"/>
        <v>8.0246913580246915</v>
      </c>
      <c r="E62" s="24">
        <f t="shared" si="62"/>
        <v>6.5476190476190483</v>
      </c>
      <c r="F62" s="24">
        <f t="shared" si="62"/>
        <v>5.8479532163742682</v>
      </c>
      <c r="G62" s="24">
        <f t="shared" si="62"/>
        <v>4.7337278106508878</v>
      </c>
      <c r="H62" s="24">
        <f t="shared" si="62"/>
        <v>1.7045454545454544</v>
      </c>
      <c r="I62" s="24">
        <f t="shared" si="62"/>
        <v>8.1818181818181817</v>
      </c>
      <c r="J62" s="24">
        <f t="shared" si="62"/>
        <v>13.592233009708737</v>
      </c>
      <c r="K62" s="24">
        <f t="shared" si="62"/>
        <v>15.53398058252427</v>
      </c>
      <c r="L62" s="25">
        <f t="shared" si="62"/>
        <v>14.356435643564355</v>
      </c>
      <c r="M62" s="24">
        <f t="shared" si="62"/>
        <v>17.703349282296653</v>
      </c>
      <c r="N62" s="25">
        <f t="shared" ref="N62" si="63">N18/N83*100</f>
        <v>24.056603773584907</v>
      </c>
      <c r="O62" s="125"/>
      <c r="P62" s="10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125"/>
      <c r="AC62" s="125"/>
      <c r="AD62" s="125"/>
      <c r="AE62" s="125"/>
    </row>
    <row r="63" spans="1:31" ht="15" customHeight="1" x14ac:dyDescent="0.2">
      <c r="A63" s="10" t="s">
        <v>15</v>
      </c>
      <c r="B63" s="24">
        <f t="shared" ref="B63" si="64">B19/B84*100</f>
        <v>7.5</v>
      </c>
      <c r="C63" s="24">
        <f t="shared" ref="C63:M63" si="65">C19/C84*100</f>
        <v>8.8105726872246706</v>
      </c>
      <c r="D63" s="24">
        <f t="shared" si="65"/>
        <v>7.2340425531914887</v>
      </c>
      <c r="E63" s="24">
        <f t="shared" si="65"/>
        <v>8.0357142857142865</v>
      </c>
      <c r="F63" s="24">
        <f t="shared" si="65"/>
        <v>6.866952789699571</v>
      </c>
      <c r="G63" s="24">
        <f t="shared" si="65"/>
        <v>6.8376068376068382</v>
      </c>
      <c r="H63" s="24">
        <f t="shared" si="65"/>
        <v>4.0723981900452486</v>
      </c>
      <c r="I63" s="24">
        <f t="shared" si="65"/>
        <v>14.516129032258066</v>
      </c>
      <c r="J63" s="24">
        <f t="shared" si="65"/>
        <v>21.457489878542511</v>
      </c>
      <c r="K63" s="24">
        <f t="shared" si="65"/>
        <v>20.229007633587788</v>
      </c>
      <c r="L63" s="25">
        <f t="shared" si="65"/>
        <v>17.164179104477611</v>
      </c>
      <c r="M63" s="24">
        <f t="shared" si="65"/>
        <v>24.264705882352942</v>
      </c>
      <c r="N63" s="25">
        <f t="shared" ref="N63" si="66">N19/N84*100</f>
        <v>27.338129496402878</v>
      </c>
      <c r="O63" s="125"/>
      <c r="P63" s="10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125"/>
      <c r="AC63" s="125"/>
      <c r="AD63" s="125"/>
      <c r="AE63" s="125"/>
    </row>
    <row r="64" spans="1:31" x14ac:dyDescent="0.2"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</row>
    <row r="66" spans="1:14" ht="12.75" x14ac:dyDescent="0.2">
      <c r="A66" s="39" t="s">
        <v>109</v>
      </c>
    </row>
    <row r="68" spans="1:14" ht="12" thickBot="1" x14ac:dyDescent="0.25">
      <c r="A68" s="1" t="s">
        <v>0</v>
      </c>
      <c r="B68" s="2"/>
      <c r="C68" s="2"/>
      <c r="D68" s="2"/>
      <c r="E68" s="2"/>
      <c r="F68" s="2"/>
      <c r="G68" s="2"/>
      <c r="H68" s="2"/>
      <c r="I68" s="2"/>
      <c r="J68" s="3"/>
      <c r="K68" s="2"/>
      <c r="L68" s="10"/>
      <c r="M68" s="10"/>
      <c r="N68" s="10"/>
    </row>
    <row r="69" spans="1:14" ht="15" customHeight="1" thickBot="1" x14ac:dyDescent="0.25">
      <c r="A69" s="129" t="s">
        <v>24</v>
      </c>
      <c r="B69" s="130">
        <v>2010</v>
      </c>
      <c r="C69" s="130">
        <v>2011</v>
      </c>
      <c r="D69" s="130">
        <v>2012</v>
      </c>
      <c r="E69" s="130">
        <v>2013</v>
      </c>
      <c r="F69" s="130">
        <v>2014</v>
      </c>
      <c r="G69" s="130">
        <v>2015</v>
      </c>
      <c r="H69" s="130">
        <v>2016</v>
      </c>
      <c r="I69" s="131">
        <v>2017</v>
      </c>
      <c r="J69" s="131">
        <v>2018</v>
      </c>
      <c r="K69" s="131">
        <v>2019</v>
      </c>
      <c r="L69" s="131">
        <v>2020</v>
      </c>
      <c r="M69" s="131">
        <v>2021</v>
      </c>
      <c r="N69" s="131">
        <v>2021</v>
      </c>
    </row>
    <row r="70" spans="1:14" ht="15" customHeight="1" x14ac:dyDescent="0.2">
      <c r="A70" s="4" t="s">
        <v>1</v>
      </c>
      <c r="B70" s="5">
        <v>2107</v>
      </c>
      <c r="C70" s="5">
        <v>2237</v>
      </c>
      <c r="D70" s="5">
        <v>2312</v>
      </c>
      <c r="E70" s="5">
        <v>2299</v>
      </c>
      <c r="F70" s="5">
        <v>2368</v>
      </c>
      <c r="G70" s="5">
        <v>2387</v>
      </c>
      <c r="H70" s="5">
        <v>2355</v>
      </c>
      <c r="I70" s="6">
        <v>2628</v>
      </c>
      <c r="J70" s="6">
        <v>2614</v>
      </c>
      <c r="K70" s="6">
        <v>2704</v>
      </c>
      <c r="L70" s="6">
        <v>2706</v>
      </c>
      <c r="M70" s="6">
        <v>2831</v>
      </c>
      <c r="N70" s="6">
        <v>2915</v>
      </c>
    </row>
    <row r="71" spans="1:14" ht="15" customHeight="1" x14ac:dyDescent="0.2">
      <c r="A71" s="7" t="s">
        <v>2</v>
      </c>
      <c r="B71" s="8">
        <v>454</v>
      </c>
      <c r="C71" s="8">
        <v>463</v>
      </c>
      <c r="D71" s="8">
        <v>467</v>
      </c>
      <c r="E71" s="8">
        <v>477</v>
      </c>
      <c r="F71" s="8">
        <v>462</v>
      </c>
      <c r="G71" s="8">
        <v>460</v>
      </c>
      <c r="H71" s="8">
        <v>455</v>
      </c>
      <c r="I71" s="9">
        <v>478</v>
      </c>
      <c r="J71" s="9">
        <v>455</v>
      </c>
      <c r="K71" s="9">
        <v>480</v>
      </c>
      <c r="L71" s="9">
        <v>484</v>
      </c>
      <c r="M71" s="9">
        <v>530</v>
      </c>
      <c r="N71" s="9">
        <v>528</v>
      </c>
    </row>
    <row r="72" spans="1:14" ht="15" customHeight="1" x14ac:dyDescent="0.2">
      <c r="A72" s="10" t="s">
        <v>3</v>
      </c>
      <c r="B72" s="8">
        <v>200</v>
      </c>
      <c r="C72" s="8">
        <v>221</v>
      </c>
      <c r="D72" s="8">
        <v>236</v>
      </c>
      <c r="E72" s="8">
        <v>233</v>
      </c>
      <c r="F72" s="8">
        <v>237</v>
      </c>
      <c r="G72" s="8">
        <v>240</v>
      </c>
      <c r="H72" s="8">
        <v>241</v>
      </c>
      <c r="I72" s="9">
        <v>272</v>
      </c>
      <c r="J72" s="9">
        <v>272</v>
      </c>
      <c r="K72" s="9">
        <v>276</v>
      </c>
      <c r="L72" s="9">
        <v>285</v>
      </c>
      <c r="M72" s="9">
        <v>290</v>
      </c>
      <c r="N72" s="9">
        <v>301</v>
      </c>
    </row>
    <row r="73" spans="1:14" ht="15" customHeight="1" x14ac:dyDescent="0.2">
      <c r="A73" s="10" t="s">
        <v>4</v>
      </c>
      <c r="B73" s="8">
        <v>79</v>
      </c>
      <c r="C73" s="8">
        <v>79</v>
      </c>
      <c r="D73" s="8">
        <v>85</v>
      </c>
      <c r="E73" s="8">
        <v>83</v>
      </c>
      <c r="F73" s="8">
        <v>87</v>
      </c>
      <c r="G73" s="8">
        <v>87</v>
      </c>
      <c r="H73" s="8">
        <v>98</v>
      </c>
      <c r="I73" s="9">
        <v>111</v>
      </c>
      <c r="J73" s="9">
        <v>115</v>
      </c>
      <c r="K73" s="9">
        <v>118</v>
      </c>
      <c r="L73" s="9">
        <v>119</v>
      </c>
      <c r="M73" s="9">
        <v>117</v>
      </c>
      <c r="N73" s="9">
        <v>118</v>
      </c>
    </row>
    <row r="74" spans="1:14" ht="15" customHeight="1" x14ac:dyDescent="0.2">
      <c r="A74" s="10" t="s">
        <v>5</v>
      </c>
      <c r="B74" s="8">
        <v>82</v>
      </c>
      <c r="C74" s="8">
        <v>98</v>
      </c>
      <c r="D74" s="8">
        <v>98</v>
      </c>
      <c r="E74" s="8">
        <v>85</v>
      </c>
      <c r="F74" s="8">
        <v>89</v>
      </c>
      <c r="G74" s="8">
        <v>94</v>
      </c>
      <c r="H74" s="8">
        <v>100</v>
      </c>
      <c r="I74" s="9">
        <v>110</v>
      </c>
      <c r="J74" s="9">
        <v>114</v>
      </c>
      <c r="K74" s="9">
        <v>118</v>
      </c>
      <c r="L74" s="9">
        <v>110</v>
      </c>
      <c r="M74" s="9">
        <v>116</v>
      </c>
      <c r="N74" s="9">
        <v>127</v>
      </c>
    </row>
    <row r="75" spans="1:14" ht="15" customHeight="1" x14ac:dyDescent="0.2">
      <c r="A75" s="10" t="s">
        <v>6</v>
      </c>
      <c r="B75" s="8">
        <v>18</v>
      </c>
      <c r="C75" s="8">
        <v>20</v>
      </c>
      <c r="D75" s="8">
        <v>21</v>
      </c>
      <c r="E75" s="8">
        <v>19</v>
      </c>
      <c r="F75" s="8">
        <v>23</v>
      </c>
      <c r="G75" s="8">
        <v>19</v>
      </c>
      <c r="H75" s="8">
        <v>19</v>
      </c>
      <c r="I75" s="9">
        <v>25</v>
      </c>
      <c r="J75" s="9">
        <v>26</v>
      </c>
      <c r="K75" s="9">
        <v>25</v>
      </c>
      <c r="L75" s="9">
        <v>24</v>
      </c>
      <c r="M75" s="9">
        <v>25</v>
      </c>
      <c r="N75" s="9">
        <v>28</v>
      </c>
    </row>
    <row r="76" spans="1:14" ht="15" customHeight="1" x14ac:dyDescent="0.2">
      <c r="A76" s="10" t="s">
        <v>7</v>
      </c>
      <c r="B76" s="8">
        <v>74</v>
      </c>
      <c r="C76" s="8">
        <v>81</v>
      </c>
      <c r="D76" s="8">
        <v>88</v>
      </c>
      <c r="E76" s="8">
        <v>83</v>
      </c>
      <c r="F76" s="8">
        <v>97</v>
      </c>
      <c r="G76" s="8">
        <v>92</v>
      </c>
      <c r="H76" s="8">
        <v>92</v>
      </c>
      <c r="I76" s="9">
        <v>101</v>
      </c>
      <c r="J76" s="9">
        <v>108</v>
      </c>
      <c r="K76" s="9">
        <v>112</v>
      </c>
      <c r="L76" s="9">
        <v>102</v>
      </c>
      <c r="M76" s="9">
        <v>104</v>
      </c>
      <c r="N76" s="9">
        <v>101</v>
      </c>
    </row>
    <row r="77" spans="1:14" ht="15" customHeight="1" x14ac:dyDescent="0.2">
      <c r="A77" s="10" t="s">
        <v>8</v>
      </c>
      <c r="B77" s="8">
        <v>75</v>
      </c>
      <c r="C77" s="8">
        <v>76</v>
      </c>
      <c r="D77" s="8">
        <v>77</v>
      </c>
      <c r="E77" s="8">
        <v>86</v>
      </c>
      <c r="F77" s="8">
        <v>98</v>
      </c>
      <c r="G77" s="8">
        <v>104</v>
      </c>
      <c r="H77" s="8">
        <v>102</v>
      </c>
      <c r="I77" s="9">
        <v>113</v>
      </c>
      <c r="J77" s="9">
        <v>111</v>
      </c>
      <c r="K77" s="9">
        <v>116</v>
      </c>
      <c r="L77" s="9">
        <v>114</v>
      </c>
      <c r="M77" s="9">
        <v>118</v>
      </c>
      <c r="N77" s="9">
        <v>125</v>
      </c>
    </row>
    <row r="78" spans="1:14" ht="15" customHeight="1" x14ac:dyDescent="0.2">
      <c r="A78" s="10" t="s">
        <v>9</v>
      </c>
      <c r="B78" s="8">
        <v>119</v>
      </c>
      <c r="C78" s="8">
        <v>123</v>
      </c>
      <c r="D78" s="8">
        <v>125</v>
      </c>
      <c r="E78" s="8">
        <v>122</v>
      </c>
      <c r="F78" s="8">
        <v>122</v>
      </c>
      <c r="G78" s="8">
        <v>127</v>
      </c>
      <c r="H78" s="8">
        <v>128</v>
      </c>
      <c r="I78" s="9">
        <v>139</v>
      </c>
      <c r="J78" s="9">
        <v>137</v>
      </c>
      <c r="K78" s="9">
        <v>134</v>
      </c>
      <c r="L78" s="9">
        <v>133</v>
      </c>
      <c r="M78" s="9">
        <v>132</v>
      </c>
      <c r="N78" s="9">
        <v>131</v>
      </c>
    </row>
    <row r="79" spans="1:14" ht="15" customHeight="1" x14ac:dyDescent="0.2">
      <c r="A79" s="10" t="s">
        <v>10</v>
      </c>
      <c r="B79" s="8">
        <v>120</v>
      </c>
      <c r="C79" s="8">
        <v>127</v>
      </c>
      <c r="D79" s="8">
        <v>131</v>
      </c>
      <c r="E79" s="8">
        <v>127</v>
      </c>
      <c r="F79" s="8">
        <v>123</v>
      </c>
      <c r="G79" s="8">
        <v>133</v>
      </c>
      <c r="H79" s="8">
        <v>124</v>
      </c>
      <c r="I79" s="9">
        <v>134</v>
      </c>
      <c r="J79" s="9">
        <v>129</v>
      </c>
      <c r="K79" s="9">
        <v>139</v>
      </c>
      <c r="L79" s="9">
        <v>138</v>
      </c>
      <c r="M79" s="9">
        <v>148</v>
      </c>
      <c r="N79" s="9">
        <v>166</v>
      </c>
    </row>
    <row r="80" spans="1:14" ht="15" customHeight="1" x14ac:dyDescent="0.2">
      <c r="A80" s="10" t="s">
        <v>11</v>
      </c>
      <c r="B80" s="8">
        <v>84</v>
      </c>
      <c r="C80" s="8">
        <v>83</v>
      </c>
      <c r="D80" s="8">
        <v>82</v>
      </c>
      <c r="E80" s="8">
        <v>87</v>
      </c>
      <c r="F80" s="8">
        <v>95</v>
      </c>
      <c r="G80" s="8">
        <v>103</v>
      </c>
      <c r="H80" s="8">
        <v>99</v>
      </c>
      <c r="I80" s="9">
        <v>110</v>
      </c>
      <c r="J80" s="9">
        <v>111</v>
      </c>
      <c r="K80" s="9">
        <v>108</v>
      </c>
      <c r="L80" s="9">
        <v>108</v>
      </c>
      <c r="M80" s="9">
        <v>114</v>
      </c>
      <c r="N80" s="9">
        <v>113</v>
      </c>
    </row>
    <row r="81" spans="1:14" ht="15" customHeight="1" x14ac:dyDescent="0.2">
      <c r="A81" s="10" t="s">
        <v>12</v>
      </c>
      <c r="B81" s="8">
        <v>352</v>
      </c>
      <c r="C81" s="8">
        <v>366</v>
      </c>
      <c r="D81" s="8">
        <v>390</v>
      </c>
      <c r="E81" s="8">
        <v>381</v>
      </c>
      <c r="F81" s="8">
        <v>396</v>
      </c>
      <c r="G81" s="8">
        <v>401</v>
      </c>
      <c r="H81" s="8">
        <v>378</v>
      </c>
      <c r="I81" s="9">
        <v>433</v>
      </c>
      <c r="J81" s="9">
        <v>441</v>
      </c>
      <c r="K81" s="9">
        <v>459</v>
      </c>
      <c r="L81" s="9">
        <v>473</v>
      </c>
      <c r="M81" s="9">
        <v>506</v>
      </c>
      <c r="N81" s="9">
        <v>523</v>
      </c>
    </row>
    <row r="82" spans="1:14" ht="15" customHeight="1" x14ac:dyDescent="0.2">
      <c r="A82" s="10" t="s">
        <v>13</v>
      </c>
      <c r="B82" s="8">
        <v>102</v>
      </c>
      <c r="C82" s="8">
        <v>109</v>
      </c>
      <c r="D82" s="8">
        <v>115</v>
      </c>
      <c r="E82" s="8">
        <v>124</v>
      </c>
      <c r="F82" s="8">
        <v>135</v>
      </c>
      <c r="G82" s="8">
        <v>124</v>
      </c>
      <c r="H82" s="8">
        <v>122</v>
      </c>
      <c r="I82" s="9">
        <v>134</v>
      </c>
      <c r="J82" s="9">
        <v>142</v>
      </c>
      <c r="K82" s="9">
        <v>151</v>
      </c>
      <c r="L82" s="9">
        <v>146</v>
      </c>
      <c r="M82" s="9">
        <v>150</v>
      </c>
      <c r="N82" s="9">
        <v>164</v>
      </c>
    </row>
    <row r="83" spans="1:14" ht="15" customHeight="1" x14ac:dyDescent="0.2">
      <c r="A83" s="10" t="s">
        <v>14</v>
      </c>
      <c r="B83" s="8">
        <v>148</v>
      </c>
      <c r="C83" s="8">
        <v>164</v>
      </c>
      <c r="D83" s="8">
        <v>162</v>
      </c>
      <c r="E83" s="8">
        <v>168</v>
      </c>
      <c r="F83" s="8">
        <v>171</v>
      </c>
      <c r="G83" s="8">
        <v>169</v>
      </c>
      <c r="H83" s="8">
        <v>176</v>
      </c>
      <c r="I83" s="9">
        <v>220</v>
      </c>
      <c r="J83" s="9">
        <v>206</v>
      </c>
      <c r="K83" s="9">
        <v>206</v>
      </c>
      <c r="L83" s="9">
        <v>202</v>
      </c>
      <c r="M83" s="9">
        <v>209</v>
      </c>
      <c r="N83" s="9">
        <v>212</v>
      </c>
    </row>
    <row r="84" spans="1:14" ht="15" customHeight="1" x14ac:dyDescent="0.2">
      <c r="A84" s="10" t="s">
        <v>15</v>
      </c>
      <c r="B84" s="8">
        <v>200</v>
      </c>
      <c r="C84" s="8">
        <v>227</v>
      </c>
      <c r="D84" s="8">
        <v>235</v>
      </c>
      <c r="E84" s="8">
        <v>224</v>
      </c>
      <c r="F84" s="8">
        <v>233</v>
      </c>
      <c r="G84" s="8">
        <v>234</v>
      </c>
      <c r="H84" s="8">
        <v>221</v>
      </c>
      <c r="I84" s="9">
        <v>248</v>
      </c>
      <c r="J84" s="9">
        <v>247</v>
      </c>
      <c r="K84" s="9">
        <v>262</v>
      </c>
      <c r="L84" s="9">
        <v>268</v>
      </c>
      <c r="M84" s="9">
        <v>272</v>
      </c>
      <c r="N84" s="9">
        <v>278</v>
      </c>
    </row>
  </sheetData>
  <mergeCells count="11">
    <mergeCell ref="A45:L45"/>
    <mergeCell ref="P2:Q3"/>
    <mergeCell ref="S2:U2"/>
    <mergeCell ref="W2:Y2"/>
    <mergeCell ref="S3:S4"/>
    <mergeCell ref="T3:T4"/>
    <mergeCell ref="U3:U4"/>
    <mergeCell ref="W3:W4"/>
    <mergeCell ref="X3:X4"/>
    <mergeCell ref="Y3:Y4"/>
    <mergeCell ref="A21:L21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.7109375" style="38" customWidth="1"/>
    <col min="32" max="16384" width="9.140625" style="38"/>
  </cols>
  <sheetData>
    <row r="1" spans="1:32" s="40" customFormat="1" ht="18.75" customHeight="1" x14ac:dyDescent="0.25">
      <c r="A1" s="39" t="s">
        <v>827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2"/>
      <c r="AD1" s="102"/>
      <c r="AE1" s="102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538</v>
      </c>
      <c r="U4" s="213"/>
      <c r="V4" s="213"/>
      <c r="W4" s="213"/>
      <c r="X4" s="213"/>
      <c r="Y4" s="216"/>
      <c r="Z4" s="212" t="s">
        <v>539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49">
        <v>2018</v>
      </c>
      <c r="D5" s="149">
        <v>2019</v>
      </c>
      <c r="E5" s="160">
        <v>2020</v>
      </c>
      <c r="F5" s="187">
        <v>2021</v>
      </c>
      <c r="G5" s="160">
        <v>2022</v>
      </c>
      <c r="H5" s="96">
        <v>2017</v>
      </c>
      <c r="I5" s="149">
        <v>2018</v>
      </c>
      <c r="J5" s="149">
        <v>2019</v>
      </c>
      <c r="K5" s="160">
        <v>2020</v>
      </c>
      <c r="L5" s="187">
        <v>2021</v>
      </c>
      <c r="M5" s="160">
        <v>2022</v>
      </c>
      <c r="N5" s="96">
        <v>2017</v>
      </c>
      <c r="O5" s="149">
        <v>2018</v>
      </c>
      <c r="P5" s="149">
        <v>2019</v>
      </c>
      <c r="Q5" s="160">
        <v>2020</v>
      </c>
      <c r="R5" s="187">
        <v>2021</v>
      </c>
      <c r="S5" s="160">
        <v>2022</v>
      </c>
      <c r="T5" s="96">
        <v>2017</v>
      </c>
      <c r="U5" s="160">
        <v>2018</v>
      </c>
      <c r="V5" s="160">
        <v>2019</v>
      </c>
      <c r="W5" s="160">
        <v>2020</v>
      </c>
      <c r="X5" s="50">
        <v>2021</v>
      </c>
      <c r="Y5" s="97">
        <v>2022</v>
      </c>
      <c r="Z5" s="93">
        <v>2017</v>
      </c>
      <c r="AA5" s="149">
        <v>2018</v>
      </c>
      <c r="AB5" s="149">
        <v>2019</v>
      </c>
      <c r="AC5" s="160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267</v>
      </c>
      <c r="C6" s="5">
        <v>383</v>
      </c>
      <c r="D6" s="5">
        <v>412</v>
      </c>
      <c r="E6" s="5">
        <v>392</v>
      </c>
      <c r="F6" s="5">
        <v>494</v>
      </c>
      <c r="G6" s="5">
        <v>601</v>
      </c>
      <c r="H6" s="98">
        <v>98</v>
      </c>
      <c r="I6" s="5">
        <v>108</v>
      </c>
      <c r="J6" s="5">
        <v>128</v>
      </c>
      <c r="K6" s="5">
        <v>108</v>
      </c>
      <c r="L6" s="5">
        <v>108</v>
      </c>
      <c r="M6" s="5">
        <v>112</v>
      </c>
      <c r="N6" s="98">
        <v>152</v>
      </c>
      <c r="O6" s="5">
        <v>244</v>
      </c>
      <c r="P6" s="5">
        <v>253</v>
      </c>
      <c r="Q6" s="5">
        <v>249</v>
      </c>
      <c r="R6" s="5">
        <v>345</v>
      </c>
      <c r="S6" s="5">
        <v>428</v>
      </c>
      <c r="T6" s="98">
        <v>15</v>
      </c>
      <c r="U6" s="5">
        <v>28</v>
      </c>
      <c r="V6" s="5">
        <v>29</v>
      </c>
      <c r="W6" s="5">
        <v>32</v>
      </c>
      <c r="X6" s="6">
        <v>39</v>
      </c>
      <c r="Y6" s="99">
        <v>58</v>
      </c>
      <c r="Z6" s="94">
        <v>2</v>
      </c>
      <c r="AA6" s="6">
        <v>3</v>
      </c>
      <c r="AB6" s="6">
        <v>2</v>
      </c>
      <c r="AC6" s="6">
        <v>3</v>
      </c>
      <c r="AD6" s="6">
        <v>2</v>
      </c>
      <c r="AE6" s="6">
        <v>3</v>
      </c>
    </row>
    <row r="7" spans="1:32" ht="15" customHeight="1" x14ac:dyDescent="0.2">
      <c r="A7" s="7" t="s">
        <v>2</v>
      </c>
      <c r="B7" s="100">
        <v>26</v>
      </c>
      <c r="C7" s="8">
        <v>40</v>
      </c>
      <c r="D7" s="8">
        <v>44</v>
      </c>
      <c r="E7" s="8">
        <v>39</v>
      </c>
      <c r="F7" s="8">
        <v>43</v>
      </c>
      <c r="G7" s="8">
        <v>44</v>
      </c>
      <c r="H7" s="100">
        <v>10</v>
      </c>
      <c r="I7" s="8">
        <v>10</v>
      </c>
      <c r="J7" s="8">
        <v>17</v>
      </c>
      <c r="K7" s="8">
        <v>8</v>
      </c>
      <c r="L7" s="8">
        <v>10</v>
      </c>
      <c r="M7" s="8">
        <v>7</v>
      </c>
      <c r="N7" s="100">
        <v>13</v>
      </c>
      <c r="O7" s="8">
        <v>25</v>
      </c>
      <c r="P7" s="8">
        <v>23</v>
      </c>
      <c r="Q7" s="8">
        <v>26</v>
      </c>
      <c r="R7" s="8">
        <v>27</v>
      </c>
      <c r="S7" s="8">
        <v>28</v>
      </c>
      <c r="T7" s="100">
        <v>3</v>
      </c>
      <c r="U7" s="8">
        <v>5</v>
      </c>
      <c r="V7" s="8">
        <v>4</v>
      </c>
      <c r="W7" s="8">
        <v>5</v>
      </c>
      <c r="X7" s="9">
        <v>5</v>
      </c>
      <c r="Y7" s="101">
        <v>8</v>
      </c>
      <c r="Z7" s="95" t="s">
        <v>64</v>
      </c>
      <c r="AA7" s="9" t="s">
        <v>64</v>
      </c>
      <c r="AB7" s="9" t="s">
        <v>64</v>
      </c>
      <c r="AC7" s="9" t="s">
        <v>64</v>
      </c>
      <c r="AD7" s="9">
        <v>1</v>
      </c>
      <c r="AE7" s="9">
        <v>1</v>
      </c>
    </row>
    <row r="8" spans="1:32" ht="15" customHeight="1" x14ac:dyDescent="0.2">
      <c r="A8" s="10" t="s">
        <v>3</v>
      </c>
      <c r="B8" s="100">
        <v>34</v>
      </c>
      <c r="C8" s="8">
        <v>46</v>
      </c>
      <c r="D8" s="8">
        <v>45</v>
      </c>
      <c r="E8" s="8">
        <v>49</v>
      </c>
      <c r="F8" s="8">
        <v>64</v>
      </c>
      <c r="G8" s="8">
        <v>86</v>
      </c>
      <c r="H8" s="100">
        <v>6</v>
      </c>
      <c r="I8" s="8">
        <v>6</v>
      </c>
      <c r="J8" s="8">
        <v>7</v>
      </c>
      <c r="K8" s="8">
        <v>10</v>
      </c>
      <c r="L8" s="8">
        <v>11</v>
      </c>
      <c r="M8" s="8">
        <v>12</v>
      </c>
      <c r="N8" s="100">
        <v>24</v>
      </c>
      <c r="O8" s="8">
        <v>35</v>
      </c>
      <c r="P8" s="8">
        <v>33</v>
      </c>
      <c r="Q8" s="8">
        <v>31</v>
      </c>
      <c r="R8" s="8">
        <v>43</v>
      </c>
      <c r="S8" s="8">
        <v>62</v>
      </c>
      <c r="T8" s="100">
        <v>3</v>
      </c>
      <c r="U8" s="8">
        <v>4</v>
      </c>
      <c r="V8" s="8">
        <v>5</v>
      </c>
      <c r="W8" s="8">
        <v>8</v>
      </c>
      <c r="X8" s="9">
        <v>9</v>
      </c>
      <c r="Y8" s="101">
        <v>11</v>
      </c>
      <c r="Z8" s="95">
        <v>1</v>
      </c>
      <c r="AA8" s="9">
        <v>1</v>
      </c>
      <c r="AB8" s="9" t="s">
        <v>64</v>
      </c>
      <c r="AC8" s="9" t="s">
        <v>64</v>
      </c>
      <c r="AD8" s="9">
        <v>1</v>
      </c>
      <c r="AE8" s="9">
        <v>1</v>
      </c>
    </row>
    <row r="9" spans="1:32" ht="15" customHeight="1" x14ac:dyDescent="0.2">
      <c r="A9" s="10" t="s">
        <v>4</v>
      </c>
      <c r="B9" s="100">
        <v>10</v>
      </c>
      <c r="C9" s="8">
        <v>17</v>
      </c>
      <c r="D9" s="8">
        <v>16</v>
      </c>
      <c r="E9" s="8">
        <v>10</v>
      </c>
      <c r="F9" s="8">
        <v>15</v>
      </c>
      <c r="G9" s="8">
        <v>18</v>
      </c>
      <c r="H9" s="100">
        <v>6</v>
      </c>
      <c r="I9" s="8">
        <v>4</v>
      </c>
      <c r="J9" s="8">
        <v>7</v>
      </c>
      <c r="K9" s="8">
        <v>2</v>
      </c>
      <c r="L9" s="8">
        <v>4</v>
      </c>
      <c r="M9" s="8">
        <v>4</v>
      </c>
      <c r="N9" s="100">
        <v>3</v>
      </c>
      <c r="O9" s="8">
        <v>11</v>
      </c>
      <c r="P9" s="8">
        <v>7</v>
      </c>
      <c r="Q9" s="8">
        <v>8</v>
      </c>
      <c r="R9" s="8">
        <v>10</v>
      </c>
      <c r="S9" s="8">
        <v>13</v>
      </c>
      <c r="T9" s="100">
        <v>1</v>
      </c>
      <c r="U9" s="8">
        <v>2</v>
      </c>
      <c r="V9" s="8">
        <v>2</v>
      </c>
      <c r="W9" s="8" t="s">
        <v>64</v>
      </c>
      <c r="X9" s="9">
        <v>1</v>
      </c>
      <c r="Y9" s="101">
        <v>1</v>
      </c>
      <c r="Z9" s="95" t="s">
        <v>64</v>
      </c>
      <c r="AA9" s="9" t="s">
        <v>64</v>
      </c>
      <c r="AB9" s="9" t="s">
        <v>64</v>
      </c>
      <c r="AC9" s="9" t="s">
        <v>64</v>
      </c>
      <c r="AD9" s="9" t="s">
        <v>64</v>
      </c>
      <c r="AE9" s="9"/>
    </row>
    <row r="10" spans="1:32" ht="15" customHeight="1" x14ac:dyDescent="0.2">
      <c r="A10" s="10" t="s">
        <v>5</v>
      </c>
      <c r="B10" s="100">
        <v>14</v>
      </c>
      <c r="C10" s="8">
        <v>28</v>
      </c>
      <c r="D10" s="8">
        <v>28</v>
      </c>
      <c r="E10" s="8">
        <v>24</v>
      </c>
      <c r="F10" s="8">
        <v>33</v>
      </c>
      <c r="G10" s="8">
        <v>36</v>
      </c>
      <c r="H10" s="100">
        <v>7</v>
      </c>
      <c r="I10" s="8">
        <v>13</v>
      </c>
      <c r="J10" s="8">
        <v>14</v>
      </c>
      <c r="K10" s="8">
        <v>10</v>
      </c>
      <c r="L10" s="8">
        <v>11</v>
      </c>
      <c r="M10" s="8">
        <v>14</v>
      </c>
      <c r="N10" s="100">
        <v>7</v>
      </c>
      <c r="O10" s="8">
        <v>11</v>
      </c>
      <c r="P10" s="8">
        <v>12</v>
      </c>
      <c r="Q10" s="8">
        <v>12</v>
      </c>
      <c r="R10" s="8">
        <v>21</v>
      </c>
      <c r="S10" s="8">
        <v>18</v>
      </c>
      <c r="T10" s="100" t="s">
        <v>64</v>
      </c>
      <c r="U10" s="8">
        <v>3</v>
      </c>
      <c r="V10" s="8">
        <v>2</v>
      </c>
      <c r="W10" s="8">
        <v>2</v>
      </c>
      <c r="X10" s="9">
        <v>1</v>
      </c>
      <c r="Y10" s="101">
        <v>4</v>
      </c>
      <c r="Z10" s="95" t="s">
        <v>64</v>
      </c>
      <c r="AA10" s="9">
        <v>1</v>
      </c>
      <c r="AB10" s="9" t="s">
        <v>64</v>
      </c>
      <c r="AC10" s="9" t="s">
        <v>64</v>
      </c>
      <c r="AD10" s="9" t="s">
        <v>64</v>
      </c>
      <c r="AE10" s="9"/>
    </row>
    <row r="11" spans="1:32" ht="15" customHeight="1" x14ac:dyDescent="0.2">
      <c r="A11" s="10" t="s">
        <v>6</v>
      </c>
      <c r="B11" s="100">
        <v>5</v>
      </c>
      <c r="C11" s="8">
        <v>7</v>
      </c>
      <c r="D11" s="8">
        <v>6</v>
      </c>
      <c r="E11" s="8">
        <v>4</v>
      </c>
      <c r="F11" s="8">
        <v>7</v>
      </c>
      <c r="G11" s="8">
        <v>9</v>
      </c>
      <c r="H11" s="100">
        <v>2</v>
      </c>
      <c r="I11" s="8">
        <v>4</v>
      </c>
      <c r="J11" s="8">
        <v>2</v>
      </c>
      <c r="K11" s="8" t="s">
        <v>64</v>
      </c>
      <c r="L11" s="8">
        <v>1</v>
      </c>
      <c r="M11" s="8">
        <v>2</v>
      </c>
      <c r="N11" s="100">
        <v>3</v>
      </c>
      <c r="O11" s="8">
        <v>2</v>
      </c>
      <c r="P11" s="8">
        <v>3</v>
      </c>
      <c r="Q11" s="8">
        <v>4</v>
      </c>
      <c r="R11" s="8">
        <v>5</v>
      </c>
      <c r="S11" s="8">
        <v>6</v>
      </c>
      <c r="T11" s="100" t="s">
        <v>64</v>
      </c>
      <c r="U11" s="8">
        <v>1</v>
      </c>
      <c r="V11" s="8">
        <v>1</v>
      </c>
      <c r="W11" s="8" t="s">
        <v>64</v>
      </c>
      <c r="X11" s="9">
        <v>1</v>
      </c>
      <c r="Y11" s="101">
        <v>1</v>
      </c>
      <c r="Z11" s="95" t="s">
        <v>64</v>
      </c>
      <c r="AA11" s="9" t="s">
        <v>64</v>
      </c>
      <c r="AB11" s="9" t="s">
        <v>64</v>
      </c>
      <c r="AC11" s="9" t="s">
        <v>64</v>
      </c>
      <c r="AD11" s="9" t="s">
        <v>64</v>
      </c>
      <c r="AE11" s="9"/>
    </row>
    <row r="12" spans="1:32" ht="15" customHeight="1" x14ac:dyDescent="0.2">
      <c r="A12" s="10" t="s">
        <v>7</v>
      </c>
      <c r="B12" s="100">
        <v>10</v>
      </c>
      <c r="C12" s="8">
        <v>15</v>
      </c>
      <c r="D12" s="8">
        <v>15</v>
      </c>
      <c r="E12" s="8">
        <v>15</v>
      </c>
      <c r="F12" s="8">
        <v>17</v>
      </c>
      <c r="G12" s="8">
        <v>25</v>
      </c>
      <c r="H12" s="100">
        <v>3</v>
      </c>
      <c r="I12" s="8">
        <v>2</v>
      </c>
      <c r="J12" s="8">
        <v>7</v>
      </c>
      <c r="K12" s="8">
        <v>2</v>
      </c>
      <c r="L12" s="8">
        <v>2</v>
      </c>
      <c r="M12" s="8">
        <v>5</v>
      </c>
      <c r="N12" s="100">
        <v>6</v>
      </c>
      <c r="O12" s="8">
        <v>12</v>
      </c>
      <c r="P12" s="8">
        <v>8</v>
      </c>
      <c r="Q12" s="8">
        <v>12</v>
      </c>
      <c r="R12" s="8">
        <v>15</v>
      </c>
      <c r="S12" s="8">
        <v>19</v>
      </c>
      <c r="T12" s="100">
        <v>1</v>
      </c>
      <c r="U12" s="8">
        <v>1</v>
      </c>
      <c r="V12" s="8" t="s">
        <v>64</v>
      </c>
      <c r="W12" s="8">
        <v>1</v>
      </c>
      <c r="X12" s="9" t="s">
        <v>64</v>
      </c>
      <c r="Y12" s="101">
        <v>1</v>
      </c>
      <c r="Z12" s="95" t="s">
        <v>64</v>
      </c>
      <c r="AA12" s="9" t="s">
        <v>64</v>
      </c>
      <c r="AB12" s="9" t="s">
        <v>64</v>
      </c>
      <c r="AC12" s="9" t="s">
        <v>64</v>
      </c>
      <c r="AD12" s="9" t="s">
        <v>64</v>
      </c>
      <c r="AE12" s="9"/>
    </row>
    <row r="13" spans="1:32" ht="15" customHeight="1" x14ac:dyDescent="0.2">
      <c r="A13" s="10" t="s">
        <v>8</v>
      </c>
      <c r="B13" s="100">
        <v>13</v>
      </c>
      <c r="C13" s="8">
        <v>11</v>
      </c>
      <c r="D13" s="8">
        <v>19</v>
      </c>
      <c r="E13" s="8">
        <v>20</v>
      </c>
      <c r="F13" s="8">
        <v>18</v>
      </c>
      <c r="G13" s="8">
        <v>19</v>
      </c>
      <c r="H13" s="100">
        <v>4</v>
      </c>
      <c r="I13" s="8">
        <v>3</v>
      </c>
      <c r="J13" s="8">
        <v>6</v>
      </c>
      <c r="K13" s="8">
        <v>6</v>
      </c>
      <c r="L13" s="8">
        <v>3</v>
      </c>
      <c r="M13" s="8">
        <v>5</v>
      </c>
      <c r="N13" s="100">
        <v>8</v>
      </c>
      <c r="O13" s="8">
        <v>5</v>
      </c>
      <c r="P13" s="8">
        <v>13</v>
      </c>
      <c r="Q13" s="8">
        <v>12</v>
      </c>
      <c r="R13" s="8">
        <v>13</v>
      </c>
      <c r="S13" s="8">
        <v>13</v>
      </c>
      <c r="T13" s="100">
        <v>1</v>
      </c>
      <c r="U13" s="8">
        <v>3</v>
      </c>
      <c r="V13" s="8" t="s">
        <v>64</v>
      </c>
      <c r="W13" s="8">
        <v>2</v>
      </c>
      <c r="X13" s="9">
        <v>2</v>
      </c>
      <c r="Y13" s="101">
        <v>1</v>
      </c>
      <c r="Z13" s="95" t="s">
        <v>64</v>
      </c>
      <c r="AA13" s="9" t="s">
        <v>64</v>
      </c>
      <c r="AB13" s="9" t="s">
        <v>64</v>
      </c>
      <c r="AC13" s="9" t="s">
        <v>64</v>
      </c>
      <c r="AD13" s="9" t="s">
        <v>64</v>
      </c>
      <c r="AE13" s="9"/>
    </row>
    <row r="14" spans="1:32" ht="15" customHeight="1" x14ac:dyDescent="0.2">
      <c r="A14" s="10" t="s">
        <v>9</v>
      </c>
      <c r="B14" s="100">
        <v>9</v>
      </c>
      <c r="C14" s="8">
        <v>13</v>
      </c>
      <c r="D14" s="8">
        <v>11</v>
      </c>
      <c r="E14" s="8">
        <v>10</v>
      </c>
      <c r="F14" s="8">
        <v>17</v>
      </c>
      <c r="G14" s="8">
        <v>23</v>
      </c>
      <c r="H14" s="100">
        <v>6</v>
      </c>
      <c r="I14" s="8">
        <v>2</v>
      </c>
      <c r="J14" s="8">
        <v>1</v>
      </c>
      <c r="K14" s="8">
        <v>4</v>
      </c>
      <c r="L14" s="8">
        <v>5</v>
      </c>
      <c r="M14" s="8">
        <v>3</v>
      </c>
      <c r="N14" s="100">
        <v>3</v>
      </c>
      <c r="O14" s="8">
        <v>10</v>
      </c>
      <c r="P14" s="8">
        <v>10</v>
      </c>
      <c r="Q14" s="8">
        <v>6</v>
      </c>
      <c r="R14" s="8">
        <v>11</v>
      </c>
      <c r="S14" s="8">
        <v>17</v>
      </c>
      <c r="T14" s="100" t="s">
        <v>64</v>
      </c>
      <c r="U14" s="8">
        <v>1</v>
      </c>
      <c r="V14" s="8" t="s">
        <v>64</v>
      </c>
      <c r="W14" s="8" t="s">
        <v>64</v>
      </c>
      <c r="X14" s="9">
        <v>1</v>
      </c>
      <c r="Y14" s="101">
        <v>3</v>
      </c>
      <c r="Z14" s="95" t="s">
        <v>64</v>
      </c>
      <c r="AA14" s="9" t="s">
        <v>64</v>
      </c>
      <c r="AB14" s="9" t="s">
        <v>64</v>
      </c>
      <c r="AC14" s="9" t="s">
        <v>64</v>
      </c>
      <c r="AD14" s="9" t="s">
        <v>64</v>
      </c>
      <c r="AE14" s="9"/>
    </row>
    <row r="15" spans="1:32" ht="15" customHeight="1" x14ac:dyDescent="0.2">
      <c r="A15" s="10" t="s">
        <v>10</v>
      </c>
      <c r="B15" s="100">
        <v>9</v>
      </c>
      <c r="C15" s="8">
        <v>18</v>
      </c>
      <c r="D15" s="8">
        <v>21</v>
      </c>
      <c r="E15" s="8">
        <v>19</v>
      </c>
      <c r="F15" s="8">
        <v>27</v>
      </c>
      <c r="G15" s="8">
        <v>33</v>
      </c>
      <c r="H15" s="100">
        <v>1</v>
      </c>
      <c r="I15" s="8">
        <v>1</v>
      </c>
      <c r="J15" s="8">
        <v>5</v>
      </c>
      <c r="K15" s="8">
        <v>5</v>
      </c>
      <c r="L15" s="8">
        <v>4</v>
      </c>
      <c r="M15" s="8">
        <v>7</v>
      </c>
      <c r="N15" s="100">
        <v>7</v>
      </c>
      <c r="O15" s="8">
        <v>16</v>
      </c>
      <c r="P15" s="8">
        <v>13</v>
      </c>
      <c r="Q15" s="8">
        <v>12</v>
      </c>
      <c r="R15" s="8">
        <v>22</v>
      </c>
      <c r="S15" s="8">
        <v>25</v>
      </c>
      <c r="T15" s="100">
        <v>1</v>
      </c>
      <c r="U15" s="8">
        <v>1</v>
      </c>
      <c r="V15" s="8">
        <v>3</v>
      </c>
      <c r="W15" s="8">
        <v>2</v>
      </c>
      <c r="X15" s="9">
        <v>1</v>
      </c>
      <c r="Y15" s="101">
        <v>1</v>
      </c>
      <c r="Z15" s="95" t="s">
        <v>64</v>
      </c>
      <c r="AA15" s="9" t="s">
        <v>64</v>
      </c>
      <c r="AB15" s="9" t="s">
        <v>64</v>
      </c>
      <c r="AC15" s="9" t="s">
        <v>64</v>
      </c>
      <c r="AD15" s="9" t="s">
        <v>64</v>
      </c>
      <c r="AE15" s="9"/>
    </row>
    <row r="16" spans="1:32" ht="15" customHeight="1" x14ac:dyDescent="0.2">
      <c r="A16" s="10" t="s">
        <v>11</v>
      </c>
      <c r="B16" s="100">
        <v>11</v>
      </c>
      <c r="C16" s="8">
        <v>13</v>
      </c>
      <c r="D16" s="8">
        <v>18</v>
      </c>
      <c r="E16" s="8">
        <v>17</v>
      </c>
      <c r="F16" s="8">
        <v>18</v>
      </c>
      <c r="G16" s="8">
        <v>15</v>
      </c>
      <c r="H16" s="100">
        <v>5</v>
      </c>
      <c r="I16" s="8">
        <v>3</v>
      </c>
      <c r="J16" s="8">
        <v>3</v>
      </c>
      <c r="K16" s="8">
        <v>6</v>
      </c>
      <c r="L16" s="8">
        <v>9</v>
      </c>
      <c r="M16" s="8">
        <v>3</v>
      </c>
      <c r="N16" s="100">
        <v>4</v>
      </c>
      <c r="O16" s="8">
        <v>10</v>
      </c>
      <c r="P16" s="8">
        <v>12</v>
      </c>
      <c r="Q16" s="8">
        <v>10</v>
      </c>
      <c r="R16" s="8">
        <v>8</v>
      </c>
      <c r="S16" s="8">
        <v>11</v>
      </c>
      <c r="T16" s="100">
        <v>2</v>
      </c>
      <c r="U16" s="8" t="s">
        <v>64</v>
      </c>
      <c r="V16" s="8">
        <v>2</v>
      </c>
      <c r="W16" s="8">
        <v>1</v>
      </c>
      <c r="X16" s="9">
        <v>1</v>
      </c>
      <c r="Y16" s="101">
        <v>1</v>
      </c>
      <c r="Z16" s="95" t="s">
        <v>64</v>
      </c>
      <c r="AA16" s="9" t="s">
        <v>64</v>
      </c>
      <c r="AB16" s="9">
        <v>1</v>
      </c>
      <c r="AC16" s="9" t="s">
        <v>64</v>
      </c>
      <c r="AD16" s="9" t="s">
        <v>64</v>
      </c>
      <c r="AE16" s="9"/>
    </row>
    <row r="17" spans="1:31" ht="15" customHeight="1" x14ac:dyDescent="0.2">
      <c r="A17" s="10" t="s">
        <v>12</v>
      </c>
      <c r="B17" s="100">
        <v>60</v>
      </c>
      <c r="C17" s="8">
        <v>76</v>
      </c>
      <c r="D17" s="8">
        <v>83</v>
      </c>
      <c r="E17" s="8">
        <v>84</v>
      </c>
      <c r="F17" s="8">
        <v>107</v>
      </c>
      <c r="G17" s="8">
        <v>126</v>
      </c>
      <c r="H17" s="100">
        <v>22</v>
      </c>
      <c r="I17" s="8">
        <v>26</v>
      </c>
      <c r="J17" s="8">
        <v>23</v>
      </c>
      <c r="K17" s="8">
        <v>23</v>
      </c>
      <c r="L17" s="8">
        <v>15</v>
      </c>
      <c r="M17" s="8">
        <v>16</v>
      </c>
      <c r="N17" s="100">
        <v>36</v>
      </c>
      <c r="O17" s="8">
        <v>47</v>
      </c>
      <c r="P17" s="8">
        <v>55</v>
      </c>
      <c r="Q17" s="8">
        <v>53</v>
      </c>
      <c r="R17" s="8">
        <v>85</v>
      </c>
      <c r="S17" s="8">
        <v>95</v>
      </c>
      <c r="T17" s="100">
        <v>1</v>
      </c>
      <c r="U17" s="8">
        <v>2</v>
      </c>
      <c r="V17" s="8">
        <v>4</v>
      </c>
      <c r="W17" s="8">
        <v>7</v>
      </c>
      <c r="X17" s="9">
        <v>7</v>
      </c>
      <c r="Y17" s="101">
        <v>14</v>
      </c>
      <c r="Z17" s="95">
        <v>1</v>
      </c>
      <c r="AA17" s="9">
        <v>1</v>
      </c>
      <c r="AB17" s="9">
        <v>1</v>
      </c>
      <c r="AC17" s="9">
        <v>1</v>
      </c>
      <c r="AD17" s="9" t="s">
        <v>64</v>
      </c>
      <c r="AE17" s="9">
        <v>1</v>
      </c>
    </row>
    <row r="18" spans="1:31" ht="15" customHeight="1" x14ac:dyDescent="0.2">
      <c r="A18" s="10" t="s">
        <v>13</v>
      </c>
      <c r="B18" s="100">
        <v>12</v>
      </c>
      <c r="C18" s="8">
        <v>18</v>
      </c>
      <c r="D18" s="8">
        <v>21</v>
      </c>
      <c r="E18" s="8">
        <v>26</v>
      </c>
      <c r="F18" s="8">
        <v>25</v>
      </c>
      <c r="G18" s="8">
        <v>40</v>
      </c>
      <c r="H18" s="100">
        <v>4</v>
      </c>
      <c r="I18" s="8">
        <v>6</v>
      </c>
      <c r="J18" s="8">
        <v>9</v>
      </c>
      <c r="K18" s="8">
        <v>11</v>
      </c>
      <c r="L18" s="8">
        <v>7</v>
      </c>
      <c r="M18" s="8">
        <v>10</v>
      </c>
      <c r="N18" s="100">
        <v>7</v>
      </c>
      <c r="O18" s="8">
        <v>11</v>
      </c>
      <c r="P18" s="8">
        <v>11</v>
      </c>
      <c r="Q18" s="8">
        <v>12</v>
      </c>
      <c r="R18" s="8">
        <v>18</v>
      </c>
      <c r="S18" s="8">
        <v>28</v>
      </c>
      <c r="T18" s="100">
        <v>1</v>
      </c>
      <c r="U18" s="8">
        <v>1</v>
      </c>
      <c r="V18" s="8">
        <v>1</v>
      </c>
      <c r="W18" s="8">
        <v>3</v>
      </c>
      <c r="X18" s="9" t="s">
        <v>64</v>
      </c>
      <c r="Y18" s="101">
        <v>2</v>
      </c>
      <c r="Z18" s="95" t="s">
        <v>64</v>
      </c>
      <c r="AA18" s="9" t="s">
        <v>64</v>
      </c>
      <c r="AB18" s="9" t="s">
        <v>64</v>
      </c>
      <c r="AC18" s="9" t="s">
        <v>64</v>
      </c>
      <c r="AD18" s="9" t="s">
        <v>64</v>
      </c>
      <c r="AE18" s="9"/>
    </row>
    <row r="19" spans="1:31" ht="15" customHeight="1" x14ac:dyDescent="0.2">
      <c r="A19" s="10" t="s">
        <v>14</v>
      </c>
      <c r="B19" s="100">
        <v>18</v>
      </c>
      <c r="C19" s="8">
        <v>28</v>
      </c>
      <c r="D19" s="8">
        <v>32</v>
      </c>
      <c r="E19" s="8">
        <v>29</v>
      </c>
      <c r="F19" s="8">
        <v>37</v>
      </c>
      <c r="G19" s="8">
        <v>51</v>
      </c>
      <c r="H19" s="100">
        <v>9</v>
      </c>
      <c r="I19" s="8">
        <v>6</v>
      </c>
      <c r="J19" s="8">
        <v>8</v>
      </c>
      <c r="K19" s="8">
        <v>5</v>
      </c>
      <c r="L19" s="8">
        <v>6</v>
      </c>
      <c r="M19" s="8">
        <v>10</v>
      </c>
      <c r="N19" s="100">
        <v>8</v>
      </c>
      <c r="O19" s="8">
        <v>22</v>
      </c>
      <c r="P19" s="8">
        <v>21</v>
      </c>
      <c r="Q19" s="8">
        <v>22</v>
      </c>
      <c r="R19" s="8">
        <v>25</v>
      </c>
      <c r="S19" s="8">
        <v>37</v>
      </c>
      <c r="T19" s="100">
        <v>1</v>
      </c>
      <c r="U19" s="8" t="s">
        <v>64</v>
      </c>
      <c r="V19" s="8">
        <v>3</v>
      </c>
      <c r="W19" s="8" t="s">
        <v>64</v>
      </c>
      <c r="X19" s="9">
        <v>6</v>
      </c>
      <c r="Y19" s="101">
        <v>4</v>
      </c>
      <c r="Z19" s="95" t="s">
        <v>64</v>
      </c>
      <c r="AA19" s="9" t="s">
        <v>64</v>
      </c>
      <c r="AB19" s="9" t="s">
        <v>64</v>
      </c>
      <c r="AC19" s="9">
        <v>2</v>
      </c>
      <c r="AD19" s="9" t="s">
        <v>64</v>
      </c>
      <c r="AE19" s="9"/>
    </row>
    <row r="20" spans="1:31" ht="15" customHeight="1" x14ac:dyDescent="0.2">
      <c r="A20" s="10" t="s">
        <v>15</v>
      </c>
      <c r="B20" s="100">
        <v>36</v>
      </c>
      <c r="C20" s="8">
        <v>53</v>
      </c>
      <c r="D20" s="8">
        <v>53</v>
      </c>
      <c r="E20" s="8">
        <v>46</v>
      </c>
      <c r="F20" s="8">
        <v>66</v>
      </c>
      <c r="G20" s="8">
        <v>76</v>
      </c>
      <c r="H20" s="100">
        <v>13</v>
      </c>
      <c r="I20" s="8">
        <v>22</v>
      </c>
      <c r="J20" s="8">
        <v>19</v>
      </c>
      <c r="K20" s="8">
        <v>16</v>
      </c>
      <c r="L20" s="8">
        <v>20</v>
      </c>
      <c r="M20" s="8">
        <v>14</v>
      </c>
      <c r="N20" s="100">
        <v>23</v>
      </c>
      <c r="O20" s="8">
        <v>27</v>
      </c>
      <c r="P20" s="8">
        <v>32</v>
      </c>
      <c r="Q20" s="8">
        <v>29</v>
      </c>
      <c r="R20" s="8">
        <v>42</v>
      </c>
      <c r="S20" s="8">
        <v>56</v>
      </c>
      <c r="T20" s="100" t="s">
        <v>64</v>
      </c>
      <c r="U20" s="8">
        <v>4</v>
      </c>
      <c r="V20" s="8">
        <v>2</v>
      </c>
      <c r="W20" s="8">
        <v>1</v>
      </c>
      <c r="X20" s="9">
        <v>4</v>
      </c>
      <c r="Y20" s="101">
        <v>6</v>
      </c>
      <c r="Z20" s="95" t="s">
        <v>64</v>
      </c>
      <c r="AA20" s="9" t="s">
        <v>64</v>
      </c>
      <c r="AB20" s="9" t="s">
        <v>64</v>
      </c>
      <c r="AC20" s="9" t="s">
        <v>64</v>
      </c>
      <c r="AD20" s="9" t="s">
        <v>64</v>
      </c>
      <c r="AE20" s="9"/>
    </row>
    <row r="21" spans="1:31" ht="15" customHeight="1" x14ac:dyDescent="0.2">
      <c r="A21" s="123"/>
      <c r="B21" s="123"/>
      <c r="C21" s="123"/>
      <c r="D21" s="123"/>
      <c r="E21" s="123"/>
      <c r="F21" s="123"/>
      <c r="G21" s="123"/>
    </row>
    <row r="22" spans="1:31" ht="15" customHeight="1" x14ac:dyDescent="0.2">
      <c r="A22" s="115" t="s">
        <v>540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</row>
    <row r="23" spans="1:31" ht="15" customHeight="1" x14ac:dyDescent="0.2">
      <c r="A23" s="17"/>
      <c r="B23" s="17"/>
      <c r="C23" s="17"/>
      <c r="D23" s="17"/>
      <c r="E23" s="17"/>
      <c r="F23" s="17"/>
      <c r="G23" s="17"/>
    </row>
    <row r="24" spans="1:31" s="40" customFormat="1" ht="15" customHeight="1" x14ac:dyDescent="0.25">
      <c r="A24" s="39" t="s">
        <v>574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102"/>
      <c r="AD24" s="102"/>
      <c r="AE24" s="102"/>
    </row>
    <row r="25" spans="1:31" ht="7.5" customHeight="1" x14ac:dyDescent="0.2">
      <c r="A25" s="36"/>
      <c r="B25" s="36"/>
      <c r="C25" s="36"/>
      <c r="D25" s="36"/>
      <c r="E25" s="36"/>
      <c r="F25" s="36"/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E26" s="3" t="s">
        <v>73</v>
      </c>
    </row>
    <row r="27" spans="1:31" ht="15" customHeight="1" x14ac:dyDescent="0.2">
      <c r="A27" s="217" t="s">
        <v>38</v>
      </c>
      <c r="B27" s="212" t="s">
        <v>25</v>
      </c>
      <c r="C27" s="213"/>
      <c r="D27" s="213"/>
      <c r="E27" s="213"/>
      <c r="F27" s="213"/>
      <c r="G27" s="216"/>
      <c r="H27" s="212" t="s">
        <v>41</v>
      </c>
      <c r="I27" s="213"/>
      <c r="J27" s="213"/>
      <c r="K27" s="213"/>
      <c r="L27" s="213"/>
      <c r="M27" s="216"/>
      <c r="N27" s="212" t="s">
        <v>57</v>
      </c>
      <c r="O27" s="213"/>
      <c r="P27" s="213"/>
      <c r="Q27" s="213"/>
      <c r="R27" s="213"/>
      <c r="S27" s="216"/>
      <c r="T27" s="212" t="s">
        <v>538</v>
      </c>
      <c r="U27" s="213"/>
      <c r="V27" s="213"/>
      <c r="W27" s="213"/>
      <c r="X27" s="213"/>
      <c r="Y27" s="216"/>
      <c r="Z27" s="213" t="s">
        <v>539</v>
      </c>
      <c r="AA27" s="213"/>
      <c r="AB27" s="213"/>
      <c r="AC27" s="213"/>
      <c r="AD27" s="213"/>
      <c r="AE27" s="213"/>
    </row>
    <row r="28" spans="1:31" ht="15" customHeight="1" thickBot="1" x14ac:dyDescent="0.25">
      <c r="A28" s="218"/>
      <c r="B28" s="96">
        <v>2017</v>
      </c>
      <c r="C28" s="160">
        <v>2018</v>
      </c>
      <c r="D28" s="160">
        <v>2019</v>
      </c>
      <c r="E28" s="160">
        <v>2020</v>
      </c>
      <c r="F28" s="187">
        <v>2021</v>
      </c>
      <c r="G28" s="160">
        <v>2022</v>
      </c>
      <c r="H28" s="96">
        <v>2017</v>
      </c>
      <c r="I28" s="160">
        <v>2018</v>
      </c>
      <c r="J28" s="160">
        <v>2019</v>
      </c>
      <c r="K28" s="160">
        <v>2020</v>
      </c>
      <c r="L28" s="187">
        <v>2021</v>
      </c>
      <c r="M28" s="160">
        <v>2022</v>
      </c>
      <c r="N28" s="96">
        <v>2017</v>
      </c>
      <c r="O28" s="160">
        <v>2018</v>
      </c>
      <c r="P28" s="160">
        <v>2019</v>
      </c>
      <c r="Q28" s="160">
        <v>2020</v>
      </c>
      <c r="R28" s="187">
        <v>2021</v>
      </c>
      <c r="S28" s="160">
        <v>2022</v>
      </c>
      <c r="T28" s="96">
        <v>2017</v>
      </c>
      <c r="U28" s="160">
        <v>2018</v>
      </c>
      <c r="V28" s="160">
        <v>2019</v>
      </c>
      <c r="W28" s="160">
        <v>2020</v>
      </c>
      <c r="X28" s="50">
        <v>2021</v>
      </c>
      <c r="Y28" s="97">
        <v>2022</v>
      </c>
      <c r="Z28" s="93">
        <v>2017</v>
      </c>
      <c r="AA28" s="160">
        <v>2018</v>
      </c>
      <c r="AB28" s="160">
        <v>2019</v>
      </c>
      <c r="AC28" s="160">
        <v>2020</v>
      </c>
      <c r="AD28" s="50">
        <v>2021</v>
      </c>
      <c r="AE28" s="50">
        <v>2022</v>
      </c>
    </row>
    <row r="29" spans="1:31" ht="15" customHeight="1" x14ac:dyDescent="0.2">
      <c r="A29" s="4" t="s">
        <v>1</v>
      </c>
      <c r="B29" s="103">
        <f t="shared" ref="B29:B41" si="0">B6/B$6*100</f>
        <v>100</v>
      </c>
      <c r="C29" s="22">
        <f t="shared" ref="C29:AE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3">
        <f t="shared" si="1"/>
        <v>100</v>
      </c>
      <c r="I29" s="2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ref="L29:L43" si="3">L6/L$6*100</f>
        <v>100</v>
      </c>
      <c r="M29" s="22">
        <f t="shared" si="1"/>
        <v>100</v>
      </c>
      <c r="N29" s="103">
        <f t="shared" si="1"/>
        <v>100</v>
      </c>
      <c r="O29" s="22">
        <f t="shared" si="1"/>
        <v>100</v>
      </c>
      <c r="P29" s="22">
        <f t="shared" si="1"/>
        <v>100</v>
      </c>
      <c r="Q29" s="22">
        <f t="shared" si="1"/>
        <v>100</v>
      </c>
      <c r="R29" s="22">
        <f t="shared" ref="R29:R43" si="4">R6/R$6*100</f>
        <v>100</v>
      </c>
      <c r="S29" s="22">
        <f t="shared" si="1"/>
        <v>100</v>
      </c>
      <c r="T29" s="103">
        <f t="shared" si="1"/>
        <v>100</v>
      </c>
      <c r="U29" s="22">
        <f t="shared" si="1"/>
        <v>100</v>
      </c>
      <c r="V29" s="22">
        <f t="shared" si="1"/>
        <v>100</v>
      </c>
      <c r="W29" s="22">
        <f t="shared" si="1"/>
        <v>100</v>
      </c>
      <c r="X29" s="22">
        <f t="shared" ref="X29:X43" si="5">X6/X$6*100</f>
        <v>100</v>
      </c>
      <c r="Y29" s="104">
        <f t="shared" si="1"/>
        <v>100</v>
      </c>
      <c r="Z29" s="105">
        <f t="shared" si="1"/>
        <v>100</v>
      </c>
      <c r="AA29" s="23">
        <f t="shared" si="1"/>
        <v>100</v>
      </c>
      <c r="AB29" s="23">
        <f t="shared" si="1"/>
        <v>100</v>
      </c>
      <c r="AC29" s="23">
        <f t="shared" si="1"/>
        <v>100</v>
      </c>
      <c r="AD29" s="23">
        <f t="shared" ref="AD29:AD43" si="6">AD6/AD$6*100</f>
        <v>100</v>
      </c>
      <c r="AE29" s="23">
        <f t="shared" si="1"/>
        <v>100</v>
      </c>
    </row>
    <row r="30" spans="1:31" ht="15" customHeight="1" x14ac:dyDescent="0.2">
      <c r="A30" s="7" t="s">
        <v>2</v>
      </c>
      <c r="B30" s="106">
        <f t="shared" si="0"/>
        <v>9.7378277153558059</v>
      </c>
      <c r="C30" s="24">
        <f t="shared" si="1"/>
        <v>10.443864229765012</v>
      </c>
      <c r="D30" s="24">
        <f t="shared" si="1"/>
        <v>10.679611650485436</v>
      </c>
      <c r="E30" s="24">
        <f t="shared" si="1"/>
        <v>9.9489795918367339</v>
      </c>
      <c r="F30" s="24">
        <f t="shared" si="2"/>
        <v>8.7044534412955468</v>
      </c>
      <c r="G30" s="24">
        <f t="shared" si="1"/>
        <v>7.321131447587355</v>
      </c>
      <c r="H30" s="106">
        <f t="shared" si="1"/>
        <v>10.204081632653061</v>
      </c>
      <c r="I30" s="24">
        <f t="shared" si="1"/>
        <v>9.2592592592592595</v>
      </c>
      <c r="J30" s="24">
        <f t="shared" si="1"/>
        <v>13.28125</v>
      </c>
      <c r="K30" s="24">
        <f t="shared" si="1"/>
        <v>7.4074074074074066</v>
      </c>
      <c r="L30" s="24">
        <f t="shared" si="3"/>
        <v>9.2592592592592595</v>
      </c>
      <c r="M30" s="24">
        <f t="shared" si="1"/>
        <v>6.25</v>
      </c>
      <c r="N30" s="106">
        <f t="shared" si="1"/>
        <v>8.5526315789473681</v>
      </c>
      <c r="O30" s="24">
        <f t="shared" si="1"/>
        <v>10.245901639344263</v>
      </c>
      <c r="P30" s="24">
        <f t="shared" si="1"/>
        <v>9.0909090909090917</v>
      </c>
      <c r="Q30" s="24">
        <f t="shared" si="1"/>
        <v>10.441767068273093</v>
      </c>
      <c r="R30" s="24">
        <f t="shared" si="4"/>
        <v>7.8260869565217401</v>
      </c>
      <c r="S30" s="24">
        <f t="shared" si="1"/>
        <v>6.5420560747663545</v>
      </c>
      <c r="T30" s="106">
        <f t="shared" si="1"/>
        <v>20</v>
      </c>
      <c r="U30" s="24">
        <f t="shared" si="1"/>
        <v>17.857142857142858</v>
      </c>
      <c r="V30" s="24">
        <f t="shared" si="1"/>
        <v>13.793103448275861</v>
      </c>
      <c r="W30" s="24">
        <f t="shared" si="1"/>
        <v>15.625</v>
      </c>
      <c r="X30" s="24">
        <f t="shared" si="5"/>
        <v>12.820512820512819</v>
      </c>
      <c r="Y30" s="107">
        <f t="shared" si="1"/>
        <v>13.793103448275861</v>
      </c>
      <c r="Z30" s="108" t="e">
        <f t="shared" si="1"/>
        <v>#VALUE!</v>
      </c>
      <c r="AA30" s="25" t="e">
        <f t="shared" si="1"/>
        <v>#VALUE!</v>
      </c>
      <c r="AB30" s="25" t="e">
        <f t="shared" si="1"/>
        <v>#VALUE!</v>
      </c>
      <c r="AC30" s="25" t="e">
        <f t="shared" si="1"/>
        <v>#VALUE!</v>
      </c>
      <c r="AD30" s="25">
        <f t="shared" si="6"/>
        <v>50</v>
      </c>
      <c r="AE30" s="25">
        <f t="shared" si="1"/>
        <v>33.333333333333329</v>
      </c>
    </row>
    <row r="31" spans="1:31" ht="15" customHeight="1" x14ac:dyDescent="0.2">
      <c r="A31" s="10" t="s">
        <v>3</v>
      </c>
      <c r="B31" s="106">
        <f t="shared" si="0"/>
        <v>12.734082397003746</v>
      </c>
      <c r="C31" s="24">
        <f t="shared" si="1"/>
        <v>12.010443864229766</v>
      </c>
      <c r="D31" s="24">
        <f t="shared" si="1"/>
        <v>10.922330097087379</v>
      </c>
      <c r="E31" s="24">
        <f t="shared" si="1"/>
        <v>12.5</v>
      </c>
      <c r="F31" s="24">
        <f t="shared" si="2"/>
        <v>12.955465587044534</v>
      </c>
      <c r="G31" s="24">
        <f t="shared" si="1"/>
        <v>14.309484193011649</v>
      </c>
      <c r="H31" s="106">
        <f t="shared" si="1"/>
        <v>6.1224489795918364</v>
      </c>
      <c r="I31" s="24">
        <f t="shared" si="1"/>
        <v>5.5555555555555554</v>
      </c>
      <c r="J31" s="24">
        <f t="shared" si="1"/>
        <v>5.46875</v>
      </c>
      <c r="K31" s="24">
        <f t="shared" si="1"/>
        <v>9.2592592592592595</v>
      </c>
      <c r="L31" s="24">
        <f t="shared" si="3"/>
        <v>10.185185185185185</v>
      </c>
      <c r="M31" s="24">
        <f t="shared" si="1"/>
        <v>10.714285714285714</v>
      </c>
      <c r="N31" s="106">
        <f t="shared" si="1"/>
        <v>15.789473684210526</v>
      </c>
      <c r="O31" s="24">
        <f t="shared" si="1"/>
        <v>14.344262295081966</v>
      </c>
      <c r="P31" s="24">
        <f t="shared" si="1"/>
        <v>13.043478260869565</v>
      </c>
      <c r="Q31" s="24">
        <f t="shared" si="1"/>
        <v>12.449799196787147</v>
      </c>
      <c r="R31" s="24">
        <f t="shared" si="4"/>
        <v>12.463768115942029</v>
      </c>
      <c r="S31" s="24">
        <f t="shared" si="1"/>
        <v>14.485981308411214</v>
      </c>
      <c r="T31" s="106">
        <f t="shared" si="1"/>
        <v>20</v>
      </c>
      <c r="U31" s="24">
        <f t="shared" si="1"/>
        <v>14.285714285714285</v>
      </c>
      <c r="V31" s="24">
        <f t="shared" si="1"/>
        <v>17.241379310344829</v>
      </c>
      <c r="W31" s="24">
        <f t="shared" si="1"/>
        <v>25</v>
      </c>
      <c r="X31" s="24">
        <f t="shared" si="5"/>
        <v>23.076923076923077</v>
      </c>
      <c r="Y31" s="107">
        <f t="shared" si="1"/>
        <v>18.96551724137931</v>
      </c>
      <c r="Z31" s="108">
        <f t="shared" si="1"/>
        <v>50</v>
      </c>
      <c r="AA31" s="25">
        <f t="shared" si="1"/>
        <v>33.333333333333329</v>
      </c>
      <c r="AB31" s="25" t="e">
        <f t="shared" si="1"/>
        <v>#VALUE!</v>
      </c>
      <c r="AC31" s="25" t="e">
        <f t="shared" si="1"/>
        <v>#VALUE!</v>
      </c>
      <c r="AD31" s="25">
        <f t="shared" si="6"/>
        <v>50</v>
      </c>
      <c r="AE31" s="25">
        <f t="shared" si="1"/>
        <v>33.333333333333329</v>
      </c>
    </row>
    <row r="32" spans="1:31" ht="15" customHeight="1" x14ac:dyDescent="0.2">
      <c r="A32" s="10" t="s">
        <v>4</v>
      </c>
      <c r="B32" s="106">
        <f t="shared" si="0"/>
        <v>3.7453183520599254</v>
      </c>
      <c r="C32" s="24">
        <f t="shared" si="1"/>
        <v>4.4386422976501301</v>
      </c>
      <c r="D32" s="24">
        <f t="shared" si="1"/>
        <v>3.8834951456310676</v>
      </c>
      <c r="E32" s="24">
        <f t="shared" si="1"/>
        <v>2.5510204081632653</v>
      </c>
      <c r="F32" s="24">
        <f t="shared" si="2"/>
        <v>3.0364372469635628</v>
      </c>
      <c r="G32" s="24">
        <f t="shared" si="1"/>
        <v>2.9950083194675541</v>
      </c>
      <c r="H32" s="106">
        <f t="shared" si="1"/>
        <v>6.1224489795918364</v>
      </c>
      <c r="I32" s="24">
        <f t="shared" si="1"/>
        <v>3.7037037037037033</v>
      </c>
      <c r="J32" s="24">
        <f t="shared" si="1"/>
        <v>5.46875</v>
      </c>
      <c r="K32" s="24">
        <f t="shared" si="1"/>
        <v>1.8518518518518516</v>
      </c>
      <c r="L32" s="24">
        <f t="shared" si="3"/>
        <v>3.7037037037037033</v>
      </c>
      <c r="M32" s="24">
        <f t="shared" si="1"/>
        <v>3.5714285714285712</v>
      </c>
      <c r="N32" s="106">
        <f t="shared" si="1"/>
        <v>1.9736842105263157</v>
      </c>
      <c r="O32" s="24">
        <f t="shared" si="1"/>
        <v>4.5081967213114753</v>
      </c>
      <c r="P32" s="24">
        <f t="shared" si="1"/>
        <v>2.766798418972332</v>
      </c>
      <c r="Q32" s="24">
        <f t="shared" si="1"/>
        <v>3.2128514056224895</v>
      </c>
      <c r="R32" s="24">
        <f t="shared" si="4"/>
        <v>2.8985507246376812</v>
      </c>
      <c r="S32" s="24">
        <f t="shared" si="1"/>
        <v>3.0373831775700935</v>
      </c>
      <c r="T32" s="106">
        <f t="shared" si="1"/>
        <v>6.666666666666667</v>
      </c>
      <c r="U32" s="24">
        <f t="shared" si="1"/>
        <v>7.1428571428571423</v>
      </c>
      <c r="V32" s="24">
        <f t="shared" si="1"/>
        <v>6.8965517241379306</v>
      </c>
      <c r="W32" s="24" t="e">
        <f t="shared" si="1"/>
        <v>#VALUE!</v>
      </c>
      <c r="X32" s="24">
        <f t="shared" si="5"/>
        <v>2.5641025641025639</v>
      </c>
      <c r="Y32" s="107">
        <f t="shared" si="1"/>
        <v>1.7241379310344827</v>
      </c>
      <c r="Z32" s="108" t="e">
        <f t="shared" si="1"/>
        <v>#VALUE!</v>
      </c>
      <c r="AA32" s="25" t="e">
        <f t="shared" si="1"/>
        <v>#VALUE!</v>
      </c>
      <c r="AB32" s="25" t="e">
        <f t="shared" si="1"/>
        <v>#VALUE!</v>
      </c>
      <c r="AC32" s="25" t="e">
        <f t="shared" si="1"/>
        <v>#VALUE!</v>
      </c>
      <c r="AD32" s="25" t="e">
        <f t="shared" si="6"/>
        <v>#VALUE!</v>
      </c>
      <c r="AE32" s="25">
        <f t="shared" si="1"/>
        <v>0</v>
      </c>
    </row>
    <row r="33" spans="1:31" ht="15" customHeight="1" x14ac:dyDescent="0.2">
      <c r="A33" s="10" t="s">
        <v>5</v>
      </c>
      <c r="B33" s="106">
        <f t="shared" si="0"/>
        <v>5.2434456928838955</v>
      </c>
      <c r="C33" s="24">
        <f t="shared" si="1"/>
        <v>7.3107049608355092</v>
      </c>
      <c r="D33" s="24">
        <f t="shared" si="1"/>
        <v>6.7961165048543686</v>
      </c>
      <c r="E33" s="24">
        <f t="shared" si="1"/>
        <v>6.1224489795918364</v>
      </c>
      <c r="F33" s="24">
        <f t="shared" si="2"/>
        <v>6.6801619433198383</v>
      </c>
      <c r="G33" s="24">
        <f t="shared" si="1"/>
        <v>5.9900166389351082</v>
      </c>
      <c r="H33" s="106">
        <f t="shared" si="1"/>
        <v>7.1428571428571423</v>
      </c>
      <c r="I33" s="24">
        <f t="shared" si="1"/>
        <v>12.037037037037036</v>
      </c>
      <c r="J33" s="24">
        <f t="shared" si="1"/>
        <v>10.9375</v>
      </c>
      <c r="K33" s="24">
        <f t="shared" si="1"/>
        <v>9.2592592592592595</v>
      </c>
      <c r="L33" s="24">
        <f t="shared" si="3"/>
        <v>10.185185185185185</v>
      </c>
      <c r="M33" s="24">
        <f t="shared" si="1"/>
        <v>12.5</v>
      </c>
      <c r="N33" s="106">
        <f t="shared" si="1"/>
        <v>4.6052631578947363</v>
      </c>
      <c r="O33" s="24">
        <f t="shared" si="1"/>
        <v>4.5081967213114753</v>
      </c>
      <c r="P33" s="24">
        <f t="shared" si="1"/>
        <v>4.7430830039525684</v>
      </c>
      <c r="Q33" s="24">
        <f t="shared" si="1"/>
        <v>4.8192771084337354</v>
      </c>
      <c r="R33" s="24">
        <f t="shared" si="4"/>
        <v>6.0869565217391308</v>
      </c>
      <c r="S33" s="24">
        <f t="shared" si="1"/>
        <v>4.2056074766355138</v>
      </c>
      <c r="T33" s="106" t="e">
        <f t="shared" si="1"/>
        <v>#VALUE!</v>
      </c>
      <c r="U33" s="24">
        <f t="shared" si="1"/>
        <v>10.714285714285714</v>
      </c>
      <c r="V33" s="24">
        <f t="shared" si="1"/>
        <v>6.8965517241379306</v>
      </c>
      <c r="W33" s="24">
        <f t="shared" si="1"/>
        <v>6.25</v>
      </c>
      <c r="X33" s="24">
        <f t="shared" si="5"/>
        <v>2.5641025641025639</v>
      </c>
      <c r="Y33" s="107">
        <f t="shared" si="1"/>
        <v>6.8965517241379306</v>
      </c>
      <c r="Z33" s="108" t="e">
        <f t="shared" si="1"/>
        <v>#VALUE!</v>
      </c>
      <c r="AA33" s="25">
        <f t="shared" si="1"/>
        <v>33.333333333333329</v>
      </c>
      <c r="AB33" s="25" t="e">
        <f t="shared" si="1"/>
        <v>#VALUE!</v>
      </c>
      <c r="AC33" s="25" t="e">
        <f t="shared" si="1"/>
        <v>#VALUE!</v>
      </c>
      <c r="AD33" s="25" t="e">
        <f t="shared" si="6"/>
        <v>#VALUE!</v>
      </c>
      <c r="AE33" s="25">
        <f t="shared" si="1"/>
        <v>0</v>
      </c>
    </row>
    <row r="34" spans="1:31" ht="15" customHeight="1" x14ac:dyDescent="0.2">
      <c r="A34" s="10" t="s">
        <v>6</v>
      </c>
      <c r="B34" s="106">
        <f t="shared" si="0"/>
        <v>1.8726591760299627</v>
      </c>
      <c r="C34" s="24">
        <f t="shared" si="1"/>
        <v>1.8276762402088773</v>
      </c>
      <c r="D34" s="24">
        <f t="shared" si="1"/>
        <v>1.4563106796116505</v>
      </c>
      <c r="E34" s="24">
        <f t="shared" si="1"/>
        <v>1.0204081632653061</v>
      </c>
      <c r="F34" s="24">
        <f t="shared" si="2"/>
        <v>1.417004048582996</v>
      </c>
      <c r="G34" s="24">
        <f t="shared" si="1"/>
        <v>1.497504159733777</v>
      </c>
      <c r="H34" s="106">
        <f t="shared" si="1"/>
        <v>2.0408163265306123</v>
      </c>
      <c r="I34" s="24">
        <f t="shared" si="1"/>
        <v>3.7037037037037033</v>
      </c>
      <c r="J34" s="24">
        <f t="shared" si="1"/>
        <v>1.5625</v>
      </c>
      <c r="K34" s="24" t="e">
        <f t="shared" si="1"/>
        <v>#VALUE!</v>
      </c>
      <c r="L34" s="24">
        <f t="shared" si="3"/>
        <v>0.92592592592592582</v>
      </c>
      <c r="M34" s="24">
        <f t="shared" si="1"/>
        <v>1.7857142857142856</v>
      </c>
      <c r="N34" s="106">
        <f t="shared" si="1"/>
        <v>1.9736842105263157</v>
      </c>
      <c r="O34" s="24">
        <f t="shared" si="1"/>
        <v>0.81967213114754101</v>
      </c>
      <c r="P34" s="24">
        <f t="shared" si="1"/>
        <v>1.1857707509881421</v>
      </c>
      <c r="Q34" s="24">
        <f t="shared" si="1"/>
        <v>1.6064257028112447</v>
      </c>
      <c r="R34" s="24">
        <f t="shared" si="4"/>
        <v>1.4492753623188406</v>
      </c>
      <c r="S34" s="24">
        <f t="shared" si="1"/>
        <v>1.4018691588785046</v>
      </c>
      <c r="T34" s="106" t="e">
        <f t="shared" si="1"/>
        <v>#VALUE!</v>
      </c>
      <c r="U34" s="24">
        <f t="shared" si="1"/>
        <v>3.5714285714285712</v>
      </c>
      <c r="V34" s="24">
        <f t="shared" si="1"/>
        <v>3.4482758620689653</v>
      </c>
      <c r="W34" s="24" t="e">
        <f t="shared" si="1"/>
        <v>#VALUE!</v>
      </c>
      <c r="X34" s="24">
        <f t="shared" si="5"/>
        <v>2.5641025641025639</v>
      </c>
      <c r="Y34" s="107">
        <f t="shared" si="1"/>
        <v>1.7241379310344827</v>
      </c>
      <c r="Z34" s="108" t="e">
        <f t="shared" si="1"/>
        <v>#VALUE!</v>
      </c>
      <c r="AA34" s="25" t="e">
        <f t="shared" si="1"/>
        <v>#VALUE!</v>
      </c>
      <c r="AB34" s="25" t="e">
        <f t="shared" si="1"/>
        <v>#VALUE!</v>
      </c>
      <c r="AC34" s="25" t="e">
        <f t="shared" si="1"/>
        <v>#VALUE!</v>
      </c>
      <c r="AD34" s="25" t="e">
        <f t="shared" si="6"/>
        <v>#VALUE!</v>
      </c>
      <c r="AE34" s="25">
        <f t="shared" si="1"/>
        <v>0</v>
      </c>
    </row>
    <row r="35" spans="1:31" ht="15" customHeight="1" x14ac:dyDescent="0.2">
      <c r="A35" s="10" t="s">
        <v>7</v>
      </c>
      <c r="B35" s="106">
        <f t="shared" si="0"/>
        <v>3.7453183520599254</v>
      </c>
      <c r="C35" s="24">
        <f t="shared" si="1"/>
        <v>3.9164490861618799</v>
      </c>
      <c r="D35" s="24">
        <f t="shared" si="1"/>
        <v>3.6407766990291259</v>
      </c>
      <c r="E35" s="24">
        <f t="shared" si="1"/>
        <v>3.8265306122448979</v>
      </c>
      <c r="F35" s="24">
        <f t="shared" si="2"/>
        <v>3.4412955465587043</v>
      </c>
      <c r="G35" s="24">
        <f t="shared" si="1"/>
        <v>4.1597337770382694</v>
      </c>
      <c r="H35" s="106">
        <f t="shared" si="1"/>
        <v>3.0612244897959182</v>
      </c>
      <c r="I35" s="24">
        <f t="shared" si="1"/>
        <v>1.8518518518518516</v>
      </c>
      <c r="J35" s="24">
        <f t="shared" si="1"/>
        <v>5.46875</v>
      </c>
      <c r="K35" s="24">
        <f t="shared" si="1"/>
        <v>1.8518518518518516</v>
      </c>
      <c r="L35" s="24">
        <f t="shared" si="3"/>
        <v>1.8518518518518516</v>
      </c>
      <c r="M35" s="24">
        <f t="shared" si="1"/>
        <v>4.4642857142857144</v>
      </c>
      <c r="N35" s="106">
        <f t="shared" si="1"/>
        <v>3.9473684210526314</v>
      </c>
      <c r="O35" s="24">
        <f t="shared" si="1"/>
        <v>4.918032786885246</v>
      </c>
      <c r="P35" s="24">
        <f t="shared" si="1"/>
        <v>3.1620553359683794</v>
      </c>
      <c r="Q35" s="24">
        <f t="shared" si="1"/>
        <v>4.8192771084337354</v>
      </c>
      <c r="R35" s="24">
        <f t="shared" si="4"/>
        <v>4.3478260869565215</v>
      </c>
      <c r="S35" s="24">
        <f t="shared" si="1"/>
        <v>4.4392523364485976</v>
      </c>
      <c r="T35" s="106">
        <f t="shared" si="1"/>
        <v>6.666666666666667</v>
      </c>
      <c r="U35" s="24">
        <f t="shared" si="1"/>
        <v>3.5714285714285712</v>
      </c>
      <c r="V35" s="24" t="e">
        <f t="shared" si="1"/>
        <v>#VALUE!</v>
      </c>
      <c r="W35" s="24">
        <f t="shared" si="1"/>
        <v>3.125</v>
      </c>
      <c r="X35" s="24" t="e">
        <f t="shared" si="5"/>
        <v>#VALUE!</v>
      </c>
      <c r="Y35" s="107">
        <f t="shared" si="1"/>
        <v>1.7241379310344827</v>
      </c>
      <c r="Z35" s="108" t="e">
        <f t="shared" si="1"/>
        <v>#VALUE!</v>
      </c>
      <c r="AA35" s="25" t="e">
        <f t="shared" si="1"/>
        <v>#VALUE!</v>
      </c>
      <c r="AB35" s="25" t="e">
        <f t="shared" si="1"/>
        <v>#VALUE!</v>
      </c>
      <c r="AC35" s="25" t="e">
        <f t="shared" si="1"/>
        <v>#VALUE!</v>
      </c>
      <c r="AD35" s="25" t="e">
        <f t="shared" si="6"/>
        <v>#VALUE!</v>
      </c>
      <c r="AE35" s="25">
        <f t="shared" si="1"/>
        <v>0</v>
      </c>
    </row>
    <row r="36" spans="1:31" ht="15" customHeight="1" x14ac:dyDescent="0.2">
      <c r="A36" s="10" t="s">
        <v>8</v>
      </c>
      <c r="B36" s="106">
        <f t="shared" si="0"/>
        <v>4.868913857677903</v>
      </c>
      <c r="C36" s="24">
        <f t="shared" si="1"/>
        <v>2.8720626631853787</v>
      </c>
      <c r="D36" s="24">
        <f t="shared" si="1"/>
        <v>4.6116504854368934</v>
      </c>
      <c r="E36" s="24">
        <f t="shared" si="1"/>
        <v>5.1020408163265305</v>
      </c>
      <c r="F36" s="24">
        <f t="shared" si="2"/>
        <v>3.6437246963562751</v>
      </c>
      <c r="G36" s="24">
        <f t="shared" si="1"/>
        <v>3.1613976705490847</v>
      </c>
      <c r="H36" s="106">
        <f t="shared" si="1"/>
        <v>4.0816326530612246</v>
      </c>
      <c r="I36" s="24">
        <f t="shared" si="1"/>
        <v>2.7777777777777777</v>
      </c>
      <c r="J36" s="24">
        <f t="shared" si="1"/>
        <v>4.6875</v>
      </c>
      <c r="K36" s="24">
        <f t="shared" si="1"/>
        <v>5.5555555555555554</v>
      </c>
      <c r="L36" s="24">
        <f t="shared" si="3"/>
        <v>2.7777777777777777</v>
      </c>
      <c r="M36" s="24">
        <f t="shared" si="1"/>
        <v>4.4642857142857144</v>
      </c>
      <c r="N36" s="106">
        <f t="shared" si="1"/>
        <v>5.2631578947368416</v>
      </c>
      <c r="O36" s="24">
        <f t="shared" si="1"/>
        <v>2.0491803278688523</v>
      </c>
      <c r="P36" s="24">
        <f t="shared" si="1"/>
        <v>5.1383399209486171</v>
      </c>
      <c r="Q36" s="24">
        <f t="shared" si="1"/>
        <v>4.8192771084337354</v>
      </c>
      <c r="R36" s="24">
        <f t="shared" si="4"/>
        <v>3.7681159420289858</v>
      </c>
      <c r="S36" s="24">
        <f t="shared" si="1"/>
        <v>3.0373831775700935</v>
      </c>
      <c r="T36" s="106">
        <f t="shared" si="1"/>
        <v>6.666666666666667</v>
      </c>
      <c r="U36" s="24">
        <f t="shared" si="1"/>
        <v>10.714285714285714</v>
      </c>
      <c r="V36" s="24" t="e">
        <f t="shared" si="1"/>
        <v>#VALUE!</v>
      </c>
      <c r="W36" s="24">
        <f t="shared" si="1"/>
        <v>6.25</v>
      </c>
      <c r="X36" s="24">
        <f t="shared" si="5"/>
        <v>5.1282051282051277</v>
      </c>
      <c r="Y36" s="107">
        <f t="shared" si="1"/>
        <v>1.7241379310344827</v>
      </c>
      <c r="Z36" s="108" t="e">
        <f t="shared" si="1"/>
        <v>#VALUE!</v>
      </c>
      <c r="AA36" s="25" t="e">
        <f t="shared" si="1"/>
        <v>#VALUE!</v>
      </c>
      <c r="AB36" s="25" t="e">
        <f t="shared" si="1"/>
        <v>#VALUE!</v>
      </c>
      <c r="AC36" s="25" t="e">
        <f t="shared" si="1"/>
        <v>#VALUE!</v>
      </c>
      <c r="AD36" s="25" t="e">
        <f t="shared" si="6"/>
        <v>#VALUE!</v>
      </c>
      <c r="AE36" s="25">
        <f t="shared" si="1"/>
        <v>0</v>
      </c>
    </row>
    <row r="37" spans="1:31" ht="15" customHeight="1" x14ac:dyDescent="0.2">
      <c r="A37" s="10" t="s">
        <v>9</v>
      </c>
      <c r="B37" s="106">
        <f t="shared" si="0"/>
        <v>3.3707865168539324</v>
      </c>
      <c r="C37" s="24">
        <f t="shared" si="1"/>
        <v>3.3942558746736298</v>
      </c>
      <c r="D37" s="24">
        <f t="shared" si="1"/>
        <v>2.6699029126213589</v>
      </c>
      <c r="E37" s="24">
        <f t="shared" si="1"/>
        <v>2.5510204081632653</v>
      </c>
      <c r="F37" s="24">
        <f t="shared" si="2"/>
        <v>3.4412955465587043</v>
      </c>
      <c r="G37" s="24">
        <f t="shared" si="1"/>
        <v>3.8269550748752081</v>
      </c>
      <c r="H37" s="106">
        <f t="shared" si="1"/>
        <v>6.1224489795918364</v>
      </c>
      <c r="I37" s="24">
        <f t="shared" si="1"/>
        <v>1.8518518518518516</v>
      </c>
      <c r="J37" s="24">
        <f t="shared" si="1"/>
        <v>0.78125</v>
      </c>
      <c r="K37" s="24">
        <f t="shared" si="1"/>
        <v>3.7037037037037033</v>
      </c>
      <c r="L37" s="24">
        <f t="shared" si="3"/>
        <v>4.6296296296296298</v>
      </c>
      <c r="M37" s="24">
        <f t="shared" si="1"/>
        <v>2.6785714285714284</v>
      </c>
      <c r="N37" s="106">
        <f t="shared" si="1"/>
        <v>1.9736842105263157</v>
      </c>
      <c r="O37" s="24">
        <f t="shared" si="1"/>
        <v>4.0983606557377046</v>
      </c>
      <c r="P37" s="24">
        <f t="shared" si="1"/>
        <v>3.9525691699604746</v>
      </c>
      <c r="Q37" s="24">
        <f t="shared" si="1"/>
        <v>2.4096385542168677</v>
      </c>
      <c r="R37" s="24">
        <f t="shared" si="4"/>
        <v>3.1884057971014492</v>
      </c>
      <c r="S37" s="24">
        <f t="shared" si="1"/>
        <v>3.9719626168224296</v>
      </c>
      <c r="T37" s="106" t="e">
        <f t="shared" si="1"/>
        <v>#VALUE!</v>
      </c>
      <c r="U37" s="24">
        <f t="shared" si="1"/>
        <v>3.5714285714285712</v>
      </c>
      <c r="V37" s="24" t="e">
        <f t="shared" si="1"/>
        <v>#VALUE!</v>
      </c>
      <c r="W37" s="24" t="e">
        <f t="shared" si="1"/>
        <v>#VALUE!</v>
      </c>
      <c r="X37" s="24">
        <f t="shared" si="5"/>
        <v>2.5641025641025639</v>
      </c>
      <c r="Y37" s="107">
        <f t="shared" si="1"/>
        <v>5.1724137931034484</v>
      </c>
      <c r="Z37" s="108" t="e">
        <f t="shared" si="1"/>
        <v>#VALUE!</v>
      </c>
      <c r="AA37" s="25" t="e">
        <f t="shared" si="1"/>
        <v>#VALUE!</v>
      </c>
      <c r="AB37" s="25" t="e">
        <f t="shared" si="1"/>
        <v>#VALUE!</v>
      </c>
      <c r="AC37" s="25" t="e">
        <f t="shared" si="1"/>
        <v>#VALUE!</v>
      </c>
      <c r="AD37" s="25" t="e">
        <f t="shared" si="6"/>
        <v>#VALUE!</v>
      </c>
      <c r="AE37" s="25">
        <f t="shared" si="1"/>
        <v>0</v>
      </c>
    </row>
    <row r="38" spans="1:31" ht="15" customHeight="1" x14ac:dyDescent="0.2">
      <c r="A38" s="10" t="s">
        <v>10</v>
      </c>
      <c r="B38" s="106">
        <f t="shared" si="0"/>
        <v>3.3707865168539324</v>
      </c>
      <c r="C38" s="24">
        <f t="shared" si="1"/>
        <v>4.6997389033942554</v>
      </c>
      <c r="D38" s="24">
        <f t="shared" si="1"/>
        <v>5.0970873786407767</v>
      </c>
      <c r="E38" s="24">
        <f t="shared" si="1"/>
        <v>4.8469387755102042</v>
      </c>
      <c r="F38" s="24">
        <f t="shared" si="2"/>
        <v>5.4655870445344128</v>
      </c>
      <c r="G38" s="24">
        <f t="shared" si="1"/>
        <v>5.4908485856905154</v>
      </c>
      <c r="H38" s="106">
        <f t="shared" si="1"/>
        <v>1.0204081632653061</v>
      </c>
      <c r="I38" s="24">
        <f t="shared" si="1"/>
        <v>0.92592592592592582</v>
      </c>
      <c r="J38" s="24">
        <f t="shared" si="1"/>
        <v>3.90625</v>
      </c>
      <c r="K38" s="24">
        <f t="shared" si="1"/>
        <v>4.6296296296296298</v>
      </c>
      <c r="L38" s="24">
        <f t="shared" si="3"/>
        <v>3.7037037037037033</v>
      </c>
      <c r="M38" s="24">
        <f t="shared" si="1"/>
        <v>6.25</v>
      </c>
      <c r="N38" s="106">
        <f t="shared" si="1"/>
        <v>4.6052631578947363</v>
      </c>
      <c r="O38" s="24">
        <f t="shared" si="1"/>
        <v>6.557377049180328</v>
      </c>
      <c r="P38" s="24">
        <f t="shared" si="1"/>
        <v>5.1383399209486171</v>
      </c>
      <c r="Q38" s="24">
        <f t="shared" si="1"/>
        <v>4.8192771084337354</v>
      </c>
      <c r="R38" s="24">
        <f t="shared" si="4"/>
        <v>6.3768115942028984</v>
      </c>
      <c r="S38" s="24">
        <f t="shared" si="1"/>
        <v>5.8411214953271031</v>
      </c>
      <c r="T38" s="106">
        <f t="shared" si="1"/>
        <v>6.666666666666667</v>
      </c>
      <c r="U38" s="24">
        <f t="shared" si="1"/>
        <v>3.5714285714285712</v>
      </c>
      <c r="V38" s="24">
        <f t="shared" si="1"/>
        <v>10.344827586206897</v>
      </c>
      <c r="W38" s="24">
        <f t="shared" si="1"/>
        <v>6.25</v>
      </c>
      <c r="X38" s="24">
        <f t="shared" si="5"/>
        <v>2.5641025641025639</v>
      </c>
      <c r="Y38" s="107">
        <f t="shared" si="1"/>
        <v>1.7241379310344827</v>
      </c>
      <c r="Z38" s="108" t="e">
        <f t="shared" si="1"/>
        <v>#VALUE!</v>
      </c>
      <c r="AA38" s="25" t="e">
        <f t="shared" si="1"/>
        <v>#VALUE!</v>
      </c>
      <c r="AB38" s="25" t="e">
        <f t="shared" si="1"/>
        <v>#VALUE!</v>
      </c>
      <c r="AC38" s="25" t="e">
        <f t="shared" si="1"/>
        <v>#VALUE!</v>
      </c>
      <c r="AD38" s="25" t="e">
        <f t="shared" si="6"/>
        <v>#VALUE!</v>
      </c>
      <c r="AE38" s="25">
        <f t="shared" si="1"/>
        <v>0</v>
      </c>
    </row>
    <row r="39" spans="1:31" ht="15" customHeight="1" x14ac:dyDescent="0.2">
      <c r="A39" s="10" t="s">
        <v>11</v>
      </c>
      <c r="B39" s="106">
        <f t="shared" si="0"/>
        <v>4.119850187265917</v>
      </c>
      <c r="C39" s="24">
        <f t="shared" si="1"/>
        <v>3.3942558746736298</v>
      </c>
      <c r="D39" s="24">
        <f t="shared" si="1"/>
        <v>4.3689320388349513</v>
      </c>
      <c r="E39" s="24">
        <f t="shared" si="1"/>
        <v>4.3367346938775508</v>
      </c>
      <c r="F39" s="24">
        <f t="shared" si="2"/>
        <v>3.6437246963562751</v>
      </c>
      <c r="G39" s="24">
        <f t="shared" si="1"/>
        <v>2.4958402662229617</v>
      </c>
      <c r="H39" s="106">
        <f t="shared" si="1"/>
        <v>5.1020408163265305</v>
      </c>
      <c r="I39" s="24">
        <f t="shared" si="1"/>
        <v>2.7777777777777777</v>
      </c>
      <c r="J39" s="24">
        <f t="shared" si="1"/>
        <v>2.34375</v>
      </c>
      <c r="K39" s="24">
        <f t="shared" si="1"/>
        <v>5.5555555555555554</v>
      </c>
      <c r="L39" s="24">
        <f t="shared" si="3"/>
        <v>8.3333333333333321</v>
      </c>
      <c r="M39" s="24">
        <f t="shared" si="1"/>
        <v>2.6785714285714284</v>
      </c>
      <c r="N39" s="106">
        <f t="shared" si="1"/>
        <v>2.6315789473684208</v>
      </c>
      <c r="O39" s="24">
        <f t="shared" si="1"/>
        <v>4.0983606557377046</v>
      </c>
      <c r="P39" s="24">
        <f t="shared" si="1"/>
        <v>4.7430830039525684</v>
      </c>
      <c r="Q39" s="24">
        <f t="shared" si="1"/>
        <v>4.0160642570281126</v>
      </c>
      <c r="R39" s="24">
        <f t="shared" si="4"/>
        <v>2.318840579710145</v>
      </c>
      <c r="S39" s="24">
        <f t="shared" si="1"/>
        <v>2.570093457943925</v>
      </c>
      <c r="T39" s="106">
        <f t="shared" si="1"/>
        <v>13.333333333333334</v>
      </c>
      <c r="U39" s="24" t="e">
        <f t="shared" ref="C39:AE41" si="7">U16/U$6*100</f>
        <v>#VALUE!</v>
      </c>
      <c r="V39" s="24">
        <f t="shared" si="7"/>
        <v>6.8965517241379306</v>
      </c>
      <c r="W39" s="24">
        <f t="shared" si="7"/>
        <v>3.125</v>
      </c>
      <c r="X39" s="24">
        <f t="shared" si="5"/>
        <v>2.5641025641025639</v>
      </c>
      <c r="Y39" s="107">
        <f t="shared" si="7"/>
        <v>1.7241379310344827</v>
      </c>
      <c r="Z39" s="108" t="e">
        <f t="shared" si="7"/>
        <v>#VALUE!</v>
      </c>
      <c r="AA39" s="25" t="e">
        <f t="shared" si="7"/>
        <v>#VALUE!</v>
      </c>
      <c r="AB39" s="25">
        <f t="shared" si="7"/>
        <v>50</v>
      </c>
      <c r="AC39" s="25" t="e">
        <f t="shared" si="7"/>
        <v>#VALUE!</v>
      </c>
      <c r="AD39" s="25" t="e">
        <f t="shared" si="6"/>
        <v>#VALUE!</v>
      </c>
      <c r="AE39" s="25">
        <f t="shared" si="7"/>
        <v>0</v>
      </c>
    </row>
    <row r="40" spans="1:31" ht="15" customHeight="1" x14ac:dyDescent="0.2">
      <c r="A40" s="10" t="s">
        <v>12</v>
      </c>
      <c r="B40" s="106">
        <f t="shared" si="0"/>
        <v>22.471910112359549</v>
      </c>
      <c r="C40" s="24">
        <f t="shared" si="7"/>
        <v>19.843342036553523</v>
      </c>
      <c r="D40" s="24">
        <f t="shared" si="7"/>
        <v>20.145631067961165</v>
      </c>
      <c r="E40" s="24">
        <f t="shared" si="7"/>
        <v>21.428571428571427</v>
      </c>
      <c r="F40" s="24">
        <f t="shared" si="2"/>
        <v>21.659919028340081</v>
      </c>
      <c r="G40" s="24">
        <f t="shared" si="7"/>
        <v>20.965058236272878</v>
      </c>
      <c r="H40" s="106">
        <f t="shared" si="7"/>
        <v>22.448979591836736</v>
      </c>
      <c r="I40" s="24">
        <f t="shared" si="7"/>
        <v>24.074074074074073</v>
      </c>
      <c r="J40" s="24">
        <f t="shared" si="7"/>
        <v>17.96875</v>
      </c>
      <c r="K40" s="24">
        <f t="shared" si="7"/>
        <v>21.296296296296298</v>
      </c>
      <c r="L40" s="24">
        <f t="shared" si="3"/>
        <v>13.888888888888889</v>
      </c>
      <c r="M40" s="24">
        <f t="shared" si="7"/>
        <v>14.285714285714285</v>
      </c>
      <c r="N40" s="106">
        <f t="shared" si="7"/>
        <v>23.684210526315788</v>
      </c>
      <c r="O40" s="24">
        <f t="shared" si="7"/>
        <v>19.262295081967213</v>
      </c>
      <c r="P40" s="24">
        <f t="shared" si="7"/>
        <v>21.739130434782609</v>
      </c>
      <c r="Q40" s="24">
        <f t="shared" si="7"/>
        <v>21.285140562248998</v>
      </c>
      <c r="R40" s="24">
        <f t="shared" si="4"/>
        <v>24.637681159420293</v>
      </c>
      <c r="S40" s="24">
        <f t="shared" si="7"/>
        <v>22.196261682242991</v>
      </c>
      <c r="T40" s="106">
        <f t="shared" si="7"/>
        <v>6.666666666666667</v>
      </c>
      <c r="U40" s="24">
        <f t="shared" si="7"/>
        <v>7.1428571428571423</v>
      </c>
      <c r="V40" s="24">
        <f t="shared" si="7"/>
        <v>13.793103448275861</v>
      </c>
      <c r="W40" s="24">
        <f t="shared" si="7"/>
        <v>21.875</v>
      </c>
      <c r="X40" s="24">
        <f t="shared" si="5"/>
        <v>17.948717948717949</v>
      </c>
      <c r="Y40" s="107">
        <f t="shared" si="7"/>
        <v>24.137931034482758</v>
      </c>
      <c r="Z40" s="108">
        <f t="shared" si="7"/>
        <v>50</v>
      </c>
      <c r="AA40" s="25">
        <f t="shared" si="7"/>
        <v>33.333333333333329</v>
      </c>
      <c r="AB40" s="25">
        <f t="shared" si="7"/>
        <v>50</v>
      </c>
      <c r="AC40" s="25">
        <f t="shared" si="7"/>
        <v>33.333333333333329</v>
      </c>
      <c r="AD40" s="25" t="e">
        <f t="shared" si="6"/>
        <v>#VALUE!</v>
      </c>
      <c r="AE40" s="25">
        <f t="shared" si="7"/>
        <v>33.333333333333329</v>
      </c>
    </row>
    <row r="41" spans="1:31" ht="15" customHeight="1" x14ac:dyDescent="0.2">
      <c r="A41" s="10" t="s">
        <v>13</v>
      </c>
      <c r="B41" s="106">
        <f t="shared" si="0"/>
        <v>4.4943820224719104</v>
      </c>
      <c r="C41" s="24">
        <f t="shared" si="7"/>
        <v>4.6997389033942554</v>
      </c>
      <c r="D41" s="24">
        <f t="shared" si="7"/>
        <v>5.0970873786407767</v>
      </c>
      <c r="E41" s="24">
        <f t="shared" si="7"/>
        <v>6.6326530612244898</v>
      </c>
      <c r="F41" s="24">
        <f t="shared" si="2"/>
        <v>5.0607287449392713</v>
      </c>
      <c r="G41" s="24">
        <f t="shared" si="7"/>
        <v>6.6555740432612307</v>
      </c>
      <c r="H41" s="106">
        <f t="shared" si="7"/>
        <v>4.0816326530612246</v>
      </c>
      <c r="I41" s="24">
        <f t="shared" si="7"/>
        <v>5.5555555555555554</v>
      </c>
      <c r="J41" s="24">
        <f t="shared" si="7"/>
        <v>7.03125</v>
      </c>
      <c r="K41" s="24">
        <f t="shared" si="7"/>
        <v>10.185185185185185</v>
      </c>
      <c r="L41" s="24">
        <f t="shared" si="3"/>
        <v>6.481481481481481</v>
      </c>
      <c r="M41" s="24">
        <f t="shared" si="7"/>
        <v>8.9285714285714288</v>
      </c>
      <c r="N41" s="106">
        <f t="shared" si="7"/>
        <v>4.6052631578947363</v>
      </c>
      <c r="O41" s="24">
        <f t="shared" si="7"/>
        <v>4.5081967213114753</v>
      </c>
      <c r="P41" s="24">
        <f t="shared" si="7"/>
        <v>4.3478260869565215</v>
      </c>
      <c r="Q41" s="24">
        <f t="shared" si="7"/>
        <v>4.8192771084337354</v>
      </c>
      <c r="R41" s="24">
        <f t="shared" si="4"/>
        <v>5.2173913043478262</v>
      </c>
      <c r="S41" s="24">
        <f t="shared" si="7"/>
        <v>6.5420560747663545</v>
      </c>
      <c r="T41" s="106">
        <f t="shared" si="7"/>
        <v>6.666666666666667</v>
      </c>
      <c r="U41" s="24">
        <f t="shared" si="7"/>
        <v>3.5714285714285712</v>
      </c>
      <c r="V41" s="24">
        <f t="shared" si="7"/>
        <v>3.4482758620689653</v>
      </c>
      <c r="W41" s="24">
        <f t="shared" si="7"/>
        <v>9.375</v>
      </c>
      <c r="X41" s="24" t="e">
        <f t="shared" si="5"/>
        <v>#VALUE!</v>
      </c>
      <c r="Y41" s="107">
        <f t="shared" si="7"/>
        <v>3.4482758620689653</v>
      </c>
      <c r="Z41" s="108" t="e">
        <f t="shared" si="7"/>
        <v>#VALUE!</v>
      </c>
      <c r="AA41" s="25" t="e">
        <f t="shared" si="7"/>
        <v>#VALUE!</v>
      </c>
      <c r="AB41" s="25" t="e">
        <f t="shared" si="7"/>
        <v>#VALUE!</v>
      </c>
      <c r="AC41" s="25" t="e">
        <f t="shared" si="7"/>
        <v>#VALUE!</v>
      </c>
      <c r="AD41" s="25" t="e">
        <f t="shared" si="6"/>
        <v>#VALUE!</v>
      </c>
      <c r="AE41" s="25">
        <f t="shared" si="7"/>
        <v>0</v>
      </c>
    </row>
    <row r="42" spans="1:31" ht="15" customHeight="1" x14ac:dyDescent="0.2">
      <c r="A42" s="10" t="s">
        <v>14</v>
      </c>
      <c r="B42" s="106">
        <f t="shared" ref="B42:B43" si="8">B19/B$6*100</f>
        <v>6.7415730337078648</v>
      </c>
      <c r="C42" s="24">
        <f t="shared" ref="C42:AE42" si="9">C19/C$6*100</f>
        <v>7.3107049608355092</v>
      </c>
      <c r="D42" s="24">
        <f t="shared" si="9"/>
        <v>7.7669902912621351</v>
      </c>
      <c r="E42" s="24">
        <f t="shared" si="9"/>
        <v>7.3979591836734695</v>
      </c>
      <c r="F42" s="24">
        <f t="shared" si="2"/>
        <v>7.4898785425101213</v>
      </c>
      <c r="G42" s="24">
        <f t="shared" si="9"/>
        <v>8.4858569051580695</v>
      </c>
      <c r="H42" s="106">
        <f t="shared" si="9"/>
        <v>9.183673469387756</v>
      </c>
      <c r="I42" s="24">
        <f t="shared" si="9"/>
        <v>5.5555555555555554</v>
      </c>
      <c r="J42" s="24">
        <f t="shared" si="9"/>
        <v>6.25</v>
      </c>
      <c r="K42" s="24">
        <f t="shared" si="9"/>
        <v>4.6296296296296298</v>
      </c>
      <c r="L42" s="24">
        <f t="shared" si="3"/>
        <v>5.5555555555555554</v>
      </c>
      <c r="M42" s="24">
        <f t="shared" si="9"/>
        <v>8.9285714285714288</v>
      </c>
      <c r="N42" s="106">
        <f t="shared" si="9"/>
        <v>5.2631578947368416</v>
      </c>
      <c r="O42" s="24">
        <f t="shared" si="9"/>
        <v>9.0163934426229506</v>
      </c>
      <c r="P42" s="24">
        <f t="shared" si="9"/>
        <v>8.3003952569169961</v>
      </c>
      <c r="Q42" s="24">
        <f t="shared" si="9"/>
        <v>8.8353413654618471</v>
      </c>
      <c r="R42" s="24">
        <f t="shared" si="4"/>
        <v>7.2463768115942031</v>
      </c>
      <c r="S42" s="24">
        <f t="shared" si="9"/>
        <v>8.6448598130841123</v>
      </c>
      <c r="T42" s="106">
        <f t="shared" si="9"/>
        <v>6.666666666666667</v>
      </c>
      <c r="U42" s="24" t="e">
        <f t="shared" si="9"/>
        <v>#VALUE!</v>
      </c>
      <c r="V42" s="24">
        <f t="shared" si="9"/>
        <v>10.344827586206897</v>
      </c>
      <c r="W42" s="24" t="e">
        <f t="shared" si="9"/>
        <v>#VALUE!</v>
      </c>
      <c r="X42" s="24">
        <f t="shared" si="5"/>
        <v>15.384615384615385</v>
      </c>
      <c r="Y42" s="107">
        <f t="shared" si="9"/>
        <v>6.8965517241379306</v>
      </c>
      <c r="Z42" s="108" t="e">
        <f t="shared" si="9"/>
        <v>#VALUE!</v>
      </c>
      <c r="AA42" s="25" t="e">
        <f t="shared" si="9"/>
        <v>#VALUE!</v>
      </c>
      <c r="AB42" s="25" t="e">
        <f t="shared" si="9"/>
        <v>#VALUE!</v>
      </c>
      <c r="AC42" s="25">
        <f t="shared" si="9"/>
        <v>66.666666666666657</v>
      </c>
      <c r="AD42" s="25" t="e">
        <f t="shared" si="6"/>
        <v>#VALUE!</v>
      </c>
      <c r="AE42" s="25">
        <f t="shared" si="9"/>
        <v>0</v>
      </c>
    </row>
    <row r="43" spans="1:31" ht="15" customHeight="1" x14ac:dyDescent="0.2">
      <c r="A43" s="10" t="s">
        <v>15</v>
      </c>
      <c r="B43" s="106">
        <f t="shared" si="8"/>
        <v>13.48314606741573</v>
      </c>
      <c r="C43" s="24">
        <f t="shared" ref="C43:AE43" si="10">C20/C$6*100</f>
        <v>13.838120104438643</v>
      </c>
      <c r="D43" s="24">
        <f t="shared" si="10"/>
        <v>12.864077669902912</v>
      </c>
      <c r="E43" s="24">
        <f t="shared" si="10"/>
        <v>11.73469387755102</v>
      </c>
      <c r="F43" s="24">
        <f t="shared" si="2"/>
        <v>13.360323886639677</v>
      </c>
      <c r="G43" s="24">
        <f t="shared" si="10"/>
        <v>12.645590682196339</v>
      </c>
      <c r="H43" s="106">
        <f t="shared" si="10"/>
        <v>13.26530612244898</v>
      </c>
      <c r="I43" s="24">
        <f t="shared" si="10"/>
        <v>20.37037037037037</v>
      </c>
      <c r="J43" s="24">
        <f t="shared" si="10"/>
        <v>14.84375</v>
      </c>
      <c r="K43" s="24">
        <f t="shared" si="10"/>
        <v>14.814814814814813</v>
      </c>
      <c r="L43" s="24">
        <f t="shared" si="3"/>
        <v>18.518518518518519</v>
      </c>
      <c r="M43" s="24">
        <f t="shared" si="10"/>
        <v>12.5</v>
      </c>
      <c r="N43" s="106">
        <f t="shared" si="10"/>
        <v>15.131578947368421</v>
      </c>
      <c r="O43" s="24">
        <f t="shared" si="10"/>
        <v>11.065573770491802</v>
      </c>
      <c r="P43" s="24">
        <f t="shared" si="10"/>
        <v>12.648221343873518</v>
      </c>
      <c r="Q43" s="24">
        <f t="shared" si="10"/>
        <v>11.646586345381527</v>
      </c>
      <c r="R43" s="24">
        <f t="shared" si="4"/>
        <v>12.173913043478262</v>
      </c>
      <c r="S43" s="24">
        <f t="shared" si="10"/>
        <v>13.084112149532709</v>
      </c>
      <c r="T43" s="106" t="e">
        <f t="shared" si="10"/>
        <v>#VALUE!</v>
      </c>
      <c r="U43" s="24">
        <f t="shared" si="10"/>
        <v>14.285714285714285</v>
      </c>
      <c r="V43" s="24">
        <f t="shared" si="10"/>
        <v>6.8965517241379306</v>
      </c>
      <c r="W43" s="24">
        <f t="shared" si="10"/>
        <v>3.125</v>
      </c>
      <c r="X43" s="24">
        <f t="shared" si="5"/>
        <v>10.256410256410255</v>
      </c>
      <c r="Y43" s="107">
        <f t="shared" si="10"/>
        <v>10.344827586206897</v>
      </c>
      <c r="Z43" s="108" t="e">
        <f t="shared" si="10"/>
        <v>#VALUE!</v>
      </c>
      <c r="AA43" s="25" t="e">
        <f t="shared" si="10"/>
        <v>#VALUE!</v>
      </c>
      <c r="AB43" s="25" t="e">
        <f t="shared" si="10"/>
        <v>#VALUE!</v>
      </c>
      <c r="AC43" s="25" t="e">
        <f t="shared" si="10"/>
        <v>#VALUE!</v>
      </c>
      <c r="AD43" s="25" t="e">
        <f t="shared" si="6"/>
        <v>#VALUE!</v>
      </c>
      <c r="AE43" s="25">
        <f t="shared" si="10"/>
        <v>0</v>
      </c>
    </row>
    <row r="44" spans="1:31" x14ac:dyDescent="0.2">
      <c r="A44" s="123"/>
      <c r="B44" s="123"/>
      <c r="C44" s="123"/>
      <c r="D44" s="123"/>
      <c r="E44" s="123"/>
      <c r="F44" s="123"/>
      <c r="G44" s="123"/>
    </row>
    <row r="45" spans="1:31" x14ac:dyDescent="0.2">
      <c r="A45" s="17"/>
      <c r="B45" s="17"/>
      <c r="C45" s="17"/>
      <c r="D45" s="17"/>
      <c r="E45" s="17"/>
      <c r="F45" s="17"/>
      <c r="G45" s="17"/>
    </row>
    <row r="46" spans="1:31" s="40" customFormat="1" ht="15" customHeight="1" x14ac:dyDescent="0.25">
      <c r="A46" s="39" t="s">
        <v>575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102"/>
      <c r="AD46" s="102"/>
      <c r="AE46" s="102"/>
    </row>
    <row r="47" spans="1:31" ht="7.5" customHeight="1" x14ac:dyDescent="0.2">
      <c r="A47" s="36"/>
      <c r="B47" s="36"/>
      <c r="C47" s="36"/>
      <c r="D47" s="36"/>
      <c r="E47" s="36"/>
      <c r="F47" s="36"/>
      <c r="G47" s="36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E48" s="3" t="s">
        <v>118</v>
      </c>
    </row>
    <row r="49" spans="1:31" ht="15" customHeight="1" x14ac:dyDescent="0.2">
      <c r="A49" s="217" t="s">
        <v>38</v>
      </c>
      <c r="B49" s="212" t="s">
        <v>25</v>
      </c>
      <c r="C49" s="213"/>
      <c r="D49" s="213"/>
      <c r="E49" s="213"/>
      <c r="F49" s="213"/>
      <c r="G49" s="216"/>
      <c r="H49" s="212" t="s">
        <v>41</v>
      </c>
      <c r="I49" s="213"/>
      <c r="J49" s="213"/>
      <c r="K49" s="213"/>
      <c r="L49" s="213"/>
      <c r="M49" s="216"/>
      <c r="N49" s="212" t="s">
        <v>57</v>
      </c>
      <c r="O49" s="213"/>
      <c r="P49" s="213"/>
      <c r="Q49" s="213"/>
      <c r="R49" s="213"/>
      <c r="S49" s="216"/>
      <c r="T49" s="212" t="s">
        <v>538</v>
      </c>
      <c r="U49" s="213"/>
      <c r="V49" s="213"/>
      <c r="W49" s="213"/>
      <c r="X49" s="213"/>
      <c r="Y49" s="216"/>
      <c r="Z49" s="213" t="s">
        <v>539</v>
      </c>
      <c r="AA49" s="213"/>
      <c r="AB49" s="213"/>
      <c r="AC49" s="213"/>
      <c r="AD49" s="213"/>
      <c r="AE49" s="213"/>
    </row>
    <row r="50" spans="1:31" ht="15" customHeight="1" thickBot="1" x14ac:dyDescent="0.25">
      <c r="A50" s="218"/>
      <c r="B50" s="96">
        <v>2017</v>
      </c>
      <c r="C50" s="160">
        <v>2018</v>
      </c>
      <c r="D50" s="160">
        <v>2019</v>
      </c>
      <c r="E50" s="160">
        <v>2020</v>
      </c>
      <c r="F50" s="187">
        <v>2021</v>
      </c>
      <c r="G50" s="160">
        <v>2022</v>
      </c>
      <c r="H50" s="96">
        <v>2017</v>
      </c>
      <c r="I50" s="160">
        <v>2018</v>
      </c>
      <c r="J50" s="160">
        <v>2019</v>
      </c>
      <c r="K50" s="160">
        <v>2020</v>
      </c>
      <c r="L50" s="187">
        <v>2021</v>
      </c>
      <c r="M50" s="160">
        <v>2022</v>
      </c>
      <c r="N50" s="96">
        <v>2017</v>
      </c>
      <c r="O50" s="160">
        <v>2018</v>
      </c>
      <c r="P50" s="160">
        <v>2019</v>
      </c>
      <c r="Q50" s="160">
        <v>2020</v>
      </c>
      <c r="R50" s="187">
        <v>2021</v>
      </c>
      <c r="S50" s="160">
        <v>2022</v>
      </c>
      <c r="T50" s="96">
        <v>2017</v>
      </c>
      <c r="U50" s="160">
        <v>2018</v>
      </c>
      <c r="V50" s="160">
        <v>2019</v>
      </c>
      <c r="W50" s="160">
        <v>2020</v>
      </c>
      <c r="X50" s="50">
        <v>2021</v>
      </c>
      <c r="Y50" s="97">
        <v>2022</v>
      </c>
      <c r="Z50" s="93">
        <v>2017</v>
      </c>
      <c r="AA50" s="160">
        <v>2018</v>
      </c>
      <c r="AB50" s="160">
        <v>2019</v>
      </c>
      <c r="AC50" s="160">
        <v>2020</v>
      </c>
      <c r="AD50" s="50">
        <v>2021</v>
      </c>
      <c r="AE50" s="50">
        <v>2022</v>
      </c>
    </row>
    <row r="51" spans="1:31" ht="15" customHeight="1" x14ac:dyDescent="0.2">
      <c r="A51" s="4" t="s">
        <v>1</v>
      </c>
      <c r="B51" s="103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3">
        <f t="shared" ref="H51:M51" si="11">H6/(H6+N6+T6+Z6)*100</f>
        <v>36.704119850187269</v>
      </c>
      <c r="I51" s="22">
        <f t="shared" si="11"/>
        <v>28.198433420365536</v>
      </c>
      <c r="J51" s="22">
        <f t="shared" si="11"/>
        <v>31.067961165048541</v>
      </c>
      <c r="K51" s="22">
        <f t="shared" si="11"/>
        <v>27.551020408163261</v>
      </c>
      <c r="L51" s="22">
        <f t="shared" si="11"/>
        <v>21.862348178137651</v>
      </c>
      <c r="M51" s="22">
        <f t="shared" si="11"/>
        <v>18.635607321131449</v>
      </c>
      <c r="N51" s="103">
        <f t="shared" ref="N51:S51" si="12">N6/(H6+N6+T6+Z6)*100</f>
        <v>56.928838951310858</v>
      </c>
      <c r="O51" s="22">
        <f t="shared" si="12"/>
        <v>63.707571801566573</v>
      </c>
      <c r="P51" s="22">
        <f t="shared" si="12"/>
        <v>61.407766990291258</v>
      </c>
      <c r="Q51" s="22">
        <f t="shared" si="12"/>
        <v>63.520408163265309</v>
      </c>
      <c r="R51" s="22">
        <f t="shared" si="12"/>
        <v>69.838056680161941</v>
      </c>
      <c r="S51" s="22">
        <f t="shared" si="12"/>
        <v>71.214642262895183</v>
      </c>
      <c r="T51" s="103">
        <f t="shared" ref="T51:Y51" si="13">T6/(H6+N6+T6+Z6)*100</f>
        <v>5.6179775280898872</v>
      </c>
      <c r="U51" s="22">
        <f t="shared" si="13"/>
        <v>7.3107049608355092</v>
      </c>
      <c r="V51" s="22">
        <f t="shared" si="13"/>
        <v>7.0388349514563107</v>
      </c>
      <c r="W51" s="22">
        <f t="shared" si="13"/>
        <v>8.1632653061224492</v>
      </c>
      <c r="X51" s="22">
        <f t="shared" si="13"/>
        <v>7.8947368421052628</v>
      </c>
      <c r="Y51" s="104">
        <f t="shared" si="13"/>
        <v>9.6505823627287857</v>
      </c>
      <c r="Z51" s="105">
        <f t="shared" ref="Z51:AE51" si="14">Z6/(H6+N6+T6+Z6)*100</f>
        <v>0.74906367041198507</v>
      </c>
      <c r="AA51" s="23">
        <f t="shared" si="14"/>
        <v>0.7832898172323759</v>
      </c>
      <c r="AB51" s="23">
        <f t="shared" si="14"/>
        <v>0.48543689320388345</v>
      </c>
      <c r="AC51" s="23">
        <f t="shared" si="14"/>
        <v>0.76530612244897955</v>
      </c>
      <c r="AD51" s="23">
        <f t="shared" si="14"/>
        <v>0.40485829959514169</v>
      </c>
      <c r="AE51" s="23">
        <f t="shared" si="14"/>
        <v>0.49916805324459235</v>
      </c>
    </row>
    <row r="52" spans="1:31" ht="15" customHeight="1" x14ac:dyDescent="0.2">
      <c r="A52" s="7" t="s">
        <v>2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>H7/(H7+N7+T7)*100</f>
        <v>38.461538461538467</v>
      </c>
      <c r="I52" s="24">
        <f>I7/(I7+O7+U7)*100</f>
        <v>25</v>
      </c>
      <c r="J52" s="24">
        <f>J7/(J7+P7+V7)*100</f>
        <v>38.636363636363633</v>
      </c>
      <c r="K52" s="24">
        <f>K7/(K7+Q7+W7)*100</f>
        <v>20.512820512820511</v>
      </c>
      <c r="L52" s="24">
        <f>L7/(L7+R7+X7+AD7)*100</f>
        <v>23.255813953488371</v>
      </c>
      <c r="M52" s="24">
        <f t="shared" ref="M52:M65" si="15">M7/(M7+S7+Y7+AE7)*100</f>
        <v>15.909090909090908</v>
      </c>
      <c r="N52" s="106">
        <f>N7/(H7+N7+T7)*100</f>
        <v>50</v>
      </c>
      <c r="O52" s="24">
        <f>O7/(I7+O7+U7)*100</f>
        <v>62.5</v>
      </c>
      <c r="P52" s="24">
        <f>P7/(J7+P7+V7)*100</f>
        <v>52.272727272727273</v>
      </c>
      <c r="Q52" s="24">
        <f>Q7/(K7+Q7+W7)*100</f>
        <v>66.666666666666657</v>
      </c>
      <c r="R52" s="24">
        <f>R7/(L7+R7+X7+AD7)*100</f>
        <v>62.790697674418603</v>
      </c>
      <c r="S52" s="24">
        <f t="shared" ref="S52:S65" si="16">S7/(M7+S7+Y7+AE7)*100</f>
        <v>63.636363636363633</v>
      </c>
      <c r="T52" s="106">
        <f>T7/(H7+N7+T7)*100</f>
        <v>11.538461538461538</v>
      </c>
      <c r="U52" s="24">
        <f>U7/(I7+O7+U7)*100</f>
        <v>12.5</v>
      </c>
      <c r="V52" s="24">
        <f>V7/(J7+P7+V7)*100</f>
        <v>9.0909090909090917</v>
      </c>
      <c r="W52" s="24">
        <f>W7/(K7+Q7+W7)*100</f>
        <v>12.820512820512819</v>
      </c>
      <c r="X52" s="24">
        <f>X7/(L7+R7+X7+AD7)*100</f>
        <v>11.627906976744185</v>
      </c>
      <c r="Y52" s="107">
        <f t="shared" ref="Y52:Y65" si="17">Y7/(M7+S7+Y7+AE7)*100</f>
        <v>18.181818181818183</v>
      </c>
      <c r="Z52" s="108" t="e">
        <f>Z7/(H7+N7+T7+Z7)*100</f>
        <v>#VALUE!</v>
      </c>
      <c r="AA52" s="25" t="e">
        <f>AA7/(I7+O7+U7+AA7)*100</f>
        <v>#VALUE!</v>
      </c>
      <c r="AB52" s="25" t="e">
        <f>AB7/(J7+P7+V7+AB7)*100</f>
        <v>#VALUE!</v>
      </c>
      <c r="AC52" s="25" t="e">
        <f>AC7/(K7+Q7+W7+AC7)*100</f>
        <v>#VALUE!</v>
      </c>
      <c r="AD52" s="25">
        <f>AD7/(L7+R7+X7+AD7)*100</f>
        <v>2.3255813953488373</v>
      </c>
      <c r="AE52" s="25">
        <f t="shared" ref="AE52:AE65" si="18">AE7/(M7+S7+Y7+AE7)*100</f>
        <v>2.2727272727272729</v>
      </c>
    </row>
    <row r="53" spans="1:31" ht="15" customHeight="1" x14ac:dyDescent="0.2">
      <c r="A53" s="10" t="s">
        <v>3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ref="H53:K55" si="19">H8/(H8+N8+T8)*100</f>
        <v>18.181818181818183</v>
      </c>
      <c r="I53" s="24">
        <f t="shared" si="19"/>
        <v>13.333333333333334</v>
      </c>
      <c r="J53" s="24">
        <f t="shared" si="19"/>
        <v>15.555555555555555</v>
      </c>
      <c r="K53" s="24">
        <f t="shared" si="19"/>
        <v>20.408163265306122</v>
      </c>
      <c r="L53" s="24">
        <f t="shared" ref="L53" si="20">L8/(L8+R8+X8+AD8)*100</f>
        <v>17.1875</v>
      </c>
      <c r="M53" s="24">
        <f t="shared" si="15"/>
        <v>13.953488372093023</v>
      </c>
      <c r="N53" s="106">
        <f t="shared" ref="N53:Q55" si="21">N8/(H8+N8+T8)*100</f>
        <v>72.727272727272734</v>
      </c>
      <c r="O53" s="24">
        <f t="shared" si="21"/>
        <v>77.777777777777786</v>
      </c>
      <c r="P53" s="24">
        <f t="shared" si="21"/>
        <v>73.333333333333329</v>
      </c>
      <c r="Q53" s="24">
        <f t="shared" si="21"/>
        <v>63.265306122448983</v>
      </c>
      <c r="R53" s="24">
        <f t="shared" ref="R53" si="22">R8/(L8+R8+X8+AD8)*100</f>
        <v>67.1875</v>
      </c>
      <c r="S53" s="24">
        <f t="shared" si="16"/>
        <v>72.093023255813947</v>
      </c>
      <c r="T53" s="106">
        <f t="shared" ref="T53:W55" si="23">T8/(H8+N8+T8)*100</f>
        <v>9.0909090909090917</v>
      </c>
      <c r="U53" s="24">
        <f t="shared" si="23"/>
        <v>8.8888888888888893</v>
      </c>
      <c r="V53" s="24">
        <f t="shared" si="23"/>
        <v>11.111111111111111</v>
      </c>
      <c r="W53" s="24">
        <f t="shared" si="23"/>
        <v>16.326530612244898</v>
      </c>
      <c r="X53" s="24">
        <f t="shared" ref="X53:X63" si="24">X8/(L8+R8+X8+AD8)*100</f>
        <v>14.0625</v>
      </c>
      <c r="Y53" s="107">
        <f t="shared" si="17"/>
        <v>12.790697674418606</v>
      </c>
      <c r="Z53" s="108">
        <f>Z8/(H8+N8+T8)*100</f>
        <v>3.0303030303030303</v>
      </c>
      <c r="AA53" s="25">
        <f>AA8/(I8+O8+U8)*100</f>
        <v>2.2222222222222223</v>
      </c>
      <c r="AB53" s="25" t="e">
        <f>AB8/(J8+P8+V8)*100</f>
        <v>#VALUE!</v>
      </c>
      <c r="AC53" s="25" t="e">
        <f>AC8/(K8+Q8+W8)*100</f>
        <v>#VALUE!</v>
      </c>
      <c r="AD53" s="25">
        <f t="shared" ref="AD53:AD65" si="25">AD8/(L8+R8+X8+AD8)*100</f>
        <v>1.5625</v>
      </c>
      <c r="AE53" s="25">
        <f t="shared" si="18"/>
        <v>1.1627906976744187</v>
      </c>
    </row>
    <row r="54" spans="1:31" ht="15" customHeight="1" x14ac:dyDescent="0.2">
      <c r="A54" s="10" t="s">
        <v>4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19"/>
        <v>60</v>
      </c>
      <c r="I54" s="24">
        <f t="shared" si="19"/>
        <v>23.52941176470588</v>
      </c>
      <c r="J54" s="24">
        <f t="shared" si="19"/>
        <v>43.75</v>
      </c>
      <c r="K54" s="24">
        <f>K9/(K9+Q9)*100</f>
        <v>20</v>
      </c>
      <c r="L54" s="24">
        <f>L9/(L9+R9+X9)*100</f>
        <v>26.666666666666668</v>
      </c>
      <c r="M54" s="24">
        <f t="shared" si="15"/>
        <v>22.222222222222221</v>
      </c>
      <c r="N54" s="106">
        <f t="shared" si="21"/>
        <v>30</v>
      </c>
      <c r="O54" s="24">
        <f t="shared" si="21"/>
        <v>64.705882352941174</v>
      </c>
      <c r="P54" s="24">
        <f t="shared" si="21"/>
        <v>43.75</v>
      </c>
      <c r="Q54" s="24">
        <f>Q9/(K9+Q9)*100</f>
        <v>80</v>
      </c>
      <c r="R54" s="24">
        <f>R9/(L9+R9+X9)*100</f>
        <v>66.666666666666657</v>
      </c>
      <c r="S54" s="24">
        <f t="shared" si="16"/>
        <v>72.222222222222214</v>
      </c>
      <c r="T54" s="106">
        <f t="shared" si="23"/>
        <v>10</v>
      </c>
      <c r="U54" s="24">
        <f t="shared" si="23"/>
        <v>11.76470588235294</v>
      </c>
      <c r="V54" s="24">
        <f t="shared" si="23"/>
        <v>12.5</v>
      </c>
      <c r="W54" s="24" t="e">
        <f t="shared" si="23"/>
        <v>#VALUE!</v>
      </c>
      <c r="X54" s="24">
        <f>X9/(L9+R9+X9)*100</f>
        <v>6.666666666666667</v>
      </c>
      <c r="Y54" s="107">
        <f t="shared" si="17"/>
        <v>5.5555555555555554</v>
      </c>
      <c r="Z54" s="108" t="e">
        <f t="shared" ref="Z54:AC59" si="26">Z9/(H9+N9+T9+Z9)*100</f>
        <v>#VALUE!</v>
      </c>
      <c r="AA54" s="25" t="e">
        <f t="shared" si="26"/>
        <v>#VALUE!</v>
      </c>
      <c r="AB54" s="25" t="e">
        <f t="shared" si="26"/>
        <v>#VALUE!</v>
      </c>
      <c r="AC54" s="25" t="e">
        <f t="shared" si="26"/>
        <v>#VALUE!</v>
      </c>
      <c r="AD54" s="25" t="e">
        <f t="shared" si="25"/>
        <v>#VALUE!</v>
      </c>
      <c r="AE54" s="25">
        <f t="shared" si="18"/>
        <v>0</v>
      </c>
    </row>
    <row r="55" spans="1:31" ht="15" customHeight="1" x14ac:dyDescent="0.2">
      <c r="A55" s="10" t="s">
        <v>5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>H10/(H10+N10)*100</f>
        <v>50</v>
      </c>
      <c r="I55" s="24">
        <f t="shared" si="19"/>
        <v>48.148148148148145</v>
      </c>
      <c r="J55" s="24">
        <f t="shared" si="19"/>
        <v>50</v>
      </c>
      <c r="K55" s="24">
        <f t="shared" si="19"/>
        <v>41.666666666666671</v>
      </c>
      <c r="L55" s="24">
        <f>L10/(L10+R10+X10)*100</f>
        <v>33.333333333333329</v>
      </c>
      <c r="M55" s="24">
        <f t="shared" si="15"/>
        <v>38.888888888888893</v>
      </c>
      <c r="N55" s="106">
        <f>N10/(H10+N10)*100</f>
        <v>50</v>
      </c>
      <c r="O55" s="24">
        <f t="shared" si="21"/>
        <v>40.74074074074074</v>
      </c>
      <c r="P55" s="24">
        <f t="shared" si="21"/>
        <v>42.857142857142854</v>
      </c>
      <c r="Q55" s="24">
        <f t="shared" si="21"/>
        <v>50</v>
      </c>
      <c r="R55" s="24">
        <f>R10/(L10+R10+X10)*100</f>
        <v>63.636363636363633</v>
      </c>
      <c r="S55" s="24">
        <f t="shared" si="16"/>
        <v>50</v>
      </c>
      <c r="T55" s="106" t="e">
        <f t="shared" si="23"/>
        <v>#VALUE!</v>
      </c>
      <c r="U55" s="24">
        <f t="shared" si="23"/>
        <v>11.111111111111111</v>
      </c>
      <c r="V55" s="24">
        <f t="shared" si="23"/>
        <v>7.1428571428571423</v>
      </c>
      <c r="W55" s="24">
        <f t="shared" si="23"/>
        <v>8.3333333333333321</v>
      </c>
      <c r="X55" s="24">
        <f>X10/(L10+R10+X10)*100</f>
        <v>3.0303030303030303</v>
      </c>
      <c r="Y55" s="107">
        <f t="shared" si="17"/>
        <v>11.111111111111111</v>
      </c>
      <c r="Z55" s="108" t="e">
        <f t="shared" si="26"/>
        <v>#VALUE!</v>
      </c>
      <c r="AA55" s="25">
        <f t="shared" si="26"/>
        <v>3.5714285714285712</v>
      </c>
      <c r="AB55" s="25" t="e">
        <f t="shared" si="26"/>
        <v>#VALUE!</v>
      </c>
      <c r="AC55" s="25" t="e">
        <f t="shared" si="26"/>
        <v>#VALUE!</v>
      </c>
      <c r="AD55" s="25" t="e">
        <f t="shared" si="25"/>
        <v>#VALUE!</v>
      </c>
      <c r="AE55" s="25">
        <f t="shared" si="18"/>
        <v>0</v>
      </c>
    </row>
    <row r="56" spans="1:31" ht="15" customHeight="1" x14ac:dyDescent="0.2">
      <c r="A56" s="10" t="s">
        <v>6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>H11/(H11+N11)*100</f>
        <v>40</v>
      </c>
      <c r="I56" s="24">
        <f>I11/(I11+O11+U11)*100</f>
        <v>57.142857142857139</v>
      </c>
      <c r="J56" s="24">
        <f>J11/(J11+P11+V11)*100</f>
        <v>33.333333333333329</v>
      </c>
      <c r="K56" s="24" t="e">
        <f>K11/(K11+Q11+W11)*100</f>
        <v>#VALUE!</v>
      </c>
      <c r="L56" s="24">
        <f>L11/(L11+R11+X11)*100</f>
        <v>14.285714285714285</v>
      </c>
      <c r="M56" s="24">
        <f t="shared" si="15"/>
        <v>22.222222222222221</v>
      </c>
      <c r="N56" s="106">
        <f>N11/(H11+N11)*100</f>
        <v>60</v>
      </c>
      <c r="O56" s="24">
        <f>O11/(O11+U11)*100</f>
        <v>66.666666666666657</v>
      </c>
      <c r="P56" s="24">
        <f>P11/(P11+V11)*100</f>
        <v>75</v>
      </c>
      <c r="Q56" s="24">
        <f>Q11/(Q11)*100</f>
        <v>100</v>
      </c>
      <c r="R56" s="24">
        <f>R11/(L11+R11+X11)*100</f>
        <v>71.428571428571431</v>
      </c>
      <c r="S56" s="24">
        <f t="shared" si="16"/>
        <v>66.666666666666657</v>
      </c>
      <c r="T56" s="106" t="e">
        <f>T11/(N11+T11)*100</f>
        <v>#VALUE!</v>
      </c>
      <c r="U56" s="24">
        <f>U11/(O11+U11)*100</f>
        <v>33.333333333333329</v>
      </c>
      <c r="V56" s="24">
        <f>V11/(P11+V11)*100</f>
        <v>25</v>
      </c>
      <c r="W56" s="24" t="e">
        <f>W11/(W11)*100</f>
        <v>#VALUE!</v>
      </c>
      <c r="X56" s="24">
        <f>X11/(L11+R11+X11)*100</f>
        <v>14.285714285714285</v>
      </c>
      <c r="Y56" s="107">
        <f t="shared" si="17"/>
        <v>11.111111111111111</v>
      </c>
      <c r="Z56" s="108" t="e">
        <f t="shared" si="26"/>
        <v>#VALUE!</v>
      </c>
      <c r="AA56" s="25" t="e">
        <f t="shared" si="26"/>
        <v>#VALUE!</v>
      </c>
      <c r="AB56" s="25" t="e">
        <f t="shared" si="26"/>
        <v>#VALUE!</v>
      </c>
      <c r="AC56" s="25" t="e">
        <f t="shared" si="26"/>
        <v>#VALUE!</v>
      </c>
      <c r="AD56" s="25" t="e">
        <f t="shared" si="25"/>
        <v>#VALUE!</v>
      </c>
      <c r="AE56" s="25">
        <f t="shared" si="18"/>
        <v>0</v>
      </c>
    </row>
    <row r="57" spans="1:31" ht="15" customHeight="1" x14ac:dyDescent="0.2">
      <c r="A57" s="10" t="s">
        <v>7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>H12/(H12+N12+T12)*100</f>
        <v>30</v>
      </c>
      <c r="I57" s="24">
        <f>I12/(I12+O12+U12)*100</f>
        <v>13.333333333333334</v>
      </c>
      <c r="J57" s="24">
        <f>J12/(J12+P12)*100</f>
        <v>46.666666666666664</v>
      </c>
      <c r="K57" s="24">
        <f>K12/(K12+Q12)*100</f>
        <v>14.285714285714285</v>
      </c>
      <c r="L57" s="24">
        <f>L12/(L12+R12)*100</f>
        <v>11.76470588235294</v>
      </c>
      <c r="M57" s="24">
        <f t="shared" si="15"/>
        <v>20</v>
      </c>
      <c r="N57" s="106">
        <f>N12/(H12+N12+T12)*100</f>
        <v>60</v>
      </c>
      <c r="O57" s="24">
        <f>O12/(I12+O12+U12)*100</f>
        <v>80</v>
      </c>
      <c r="P57" s="24">
        <f>P12/(J12+P12)*100</f>
        <v>53.333333333333336</v>
      </c>
      <c r="Q57" s="24">
        <f>Q12/(K12+Q12)*100</f>
        <v>85.714285714285708</v>
      </c>
      <c r="R57" s="24">
        <f>R12/(L12+R12)*100</f>
        <v>88.235294117647058</v>
      </c>
      <c r="S57" s="24">
        <f t="shared" si="16"/>
        <v>76</v>
      </c>
      <c r="T57" s="106">
        <f>T12/(H12+N12+T12)*100</f>
        <v>10</v>
      </c>
      <c r="U57" s="24">
        <f>U12/(I12+O12+U12)*100</f>
        <v>6.666666666666667</v>
      </c>
      <c r="V57" s="24" t="e">
        <f>V12/(J12+P12+V12)*100</f>
        <v>#VALUE!</v>
      </c>
      <c r="W57" s="24">
        <f>W12/(K12+Q12)*100</f>
        <v>7.1428571428571423</v>
      </c>
      <c r="X57" s="24" t="e">
        <f t="shared" si="24"/>
        <v>#VALUE!</v>
      </c>
      <c r="Y57" s="107">
        <f t="shared" si="17"/>
        <v>4</v>
      </c>
      <c r="Z57" s="108" t="e">
        <f t="shared" si="26"/>
        <v>#VALUE!</v>
      </c>
      <c r="AA57" s="25" t="e">
        <f t="shared" si="26"/>
        <v>#VALUE!</v>
      </c>
      <c r="AB57" s="25" t="e">
        <f t="shared" si="26"/>
        <v>#VALUE!</v>
      </c>
      <c r="AC57" s="25" t="e">
        <f t="shared" si="26"/>
        <v>#VALUE!</v>
      </c>
      <c r="AD57" s="25" t="e">
        <f t="shared" si="25"/>
        <v>#VALUE!</v>
      </c>
      <c r="AE57" s="25">
        <f t="shared" si="18"/>
        <v>0</v>
      </c>
    </row>
    <row r="58" spans="1:31" ht="15" customHeight="1" x14ac:dyDescent="0.2">
      <c r="A58" s="10" t="s">
        <v>8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>H13/(N13+T13)*100</f>
        <v>44.444444444444443</v>
      </c>
      <c r="I58" s="24">
        <f>I13/(I13+O13+U13)*100</f>
        <v>27.27272727272727</v>
      </c>
      <c r="J58" s="24">
        <f>J13/(J13+P13)*100</f>
        <v>31.578947368421051</v>
      </c>
      <c r="K58" s="24">
        <f>K13/(K13+Q13+W13)*100</f>
        <v>30</v>
      </c>
      <c r="L58" s="24">
        <f>L13/(L13+R13+X13)*100</f>
        <v>16.666666666666664</v>
      </c>
      <c r="M58" s="24">
        <f t="shared" si="15"/>
        <v>26.315789473684209</v>
      </c>
      <c r="N58" s="106">
        <f>N13/(N13+T13)*100</f>
        <v>88.888888888888886</v>
      </c>
      <c r="O58" s="24">
        <f>O13/(I13+O13+U13)*100</f>
        <v>45.454545454545453</v>
      </c>
      <c r="P58" s="24">
        <f>P13/(J13+P13)*100</f>
        <v>68.421052631578945</v>
      </c>
      <c r="Q58" s="24">
        <f>Q13/(K13+Q13+W13)*100</f>
        <v>60</v>
      </c>
      <c r="R58" s="24">
        <f>R13/(L13+R13+X13)*100</f>
        <v>72.222222222222214</v>
      </c>
      <c r="S58" s="24">
        <f t="shared" si="16"/>
        <v>68.421052631578945</v>
      </c>
      <c r="T58" s="106">
        <f>T13/(N13+T13)*100</f>
        <v>11.111111111111111</v>
      </c>
      <c r="U58" s="24">
        <f>U13/(I13+O13+U13)*100</f>
        <v>27.27272727272727</v>
      </c>
      <c r="V58" s="24" t="e">
        <f>V13/(J13+P13+V13)*100</f>
        <v>#VALUE!</v>
      </c>
      <c r="W58" s="24">
        <f>W13/(K13+Q13+W13)*100</f>
        <v>10</v>
      </c>
      <c r="X58" s="24">
        <f>X13/(L13+R13+X13)*100</f>
        <v>11.111111111111111</v>
      </c>
      <c r="Y58" s="107">
        <f t="shared" si="17"/>
        <v>5.2631578947368416</v>
      </c>
      <c r="Z58" s="108" t="e">
        <f t="shared" si="26"/>
        <v>#VALUE!</v>
      </c>
      <c r="AA58" s="25" t="e">
        <f t="shared" si="26"/>
        <v>#VALUE!</v>
      </c>
      <c r="AB58" s="25" t="e">
        <f t="shared" si="26"/>
        <v>#VALUE!</v>
      </c>
      <c r="AC58" s="25" t="e">
        <f t="shared" si="26"/>
        <v>#VALUE!</v>
      </c>
      <c r="AD58" s="25" t="e">
        <f t="shared" si="25"/>
        <v>#VALUE!</v>
      </c>
      <c r="AE58" s="25">
        <f t="shared" si="18"/>
        <v>0</v>
      </c>
    </row>
    <row r="59" spans="1:31" ht="15" customHeight="1" x14ac:dyDescent="0.2">
      <c r="A59" s="10" t="s">
        <v>9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>H14/(H14+N14)*100</f>
        <v>66.666666666666657</v>
      </c>
      <c r="I59" s="24">
        <f>I14/(I14+O14+U14)*100</f>
        <v>15.384615384615385</v>
      </c>
      <c r="J59" s="24">
        <f>J14/(J14+P14)*100</f>
        <v>9.0909090909090917</v>
      </c>
      <c r="K59" s="24">
        <f>K14/(K14+Q14)*100</f>
        <v>40</v>
      </c>
      <c r="L59" s="24">
        <f>L14/(L14+R14+X14)*100</f>
        <v>29.411764705882355</v>
      </c>
      <c r="M59" s="24">
        <f t="shared" si="15"/>
        <v>13.043478260869565</v>
      </c>
      <c r="N59" s="106">
        <f>N14/(H14+N14)*100</f>
        <v>33.333333333333329</v>
      </c>
      <c r="O59" s="24">
        <f>O14/(I14+O14+U14)*100</f>
        <v>76.923076923076934</v>
      </c>
      <c r="P59" s="24">
        <f>P14/(J14+P14)*100</f>
        <v>90.909090909090907</v>
      </c>
      <c r="Q59" s="24">
        <f>Q14/(K14+Q14)*100</f>
        <v>60</v>
      </c>
      <c r="R59" s="24">
        <f>R14/(L14+R14+X14)*100</f>
        <v>64.705882352941174</v>
      </c>
      <c r="S59" s="24">
        <f t="shared" si="16"/>
        <v>73.91304347826086</v>
      </c>
      <c r="T59" s="106" t="e">
        <f>T14/(H14+N14+T14+Z14)*100</f>
        <v>#VALUE!</v>
      </c>
      <c r="U59" s="24">
        <f>U14/(I14+O14+U14)*100</f>
        <v>7.6923076923076925</v>
      </c>
      <c r="V59" s="24" t="e">
        <f>V14/(J14+P14+V14+AB14)*100</f>
        <v>#VALUE!</v>
      </c>
      <c r="W59" s="24" t="e">
        <f>W14/(K14+Q14+W14+AC14)*100</f>
        <v>#VALUE!</v>
      </c>
      <c r="X59" s="24">
        <f>X14/(L14+R14+X14)*100</f>
        <v>5.8823529411764701</v>
      </c>
      <c r="Y59" s="107">
        <f t="shared" si="17"/>
        <v>13.043478260869565</v>
      </c>
      <c r="Z59" s="108" t="e">
        <f t="shared" si="26"/>
        <v>#VALUE!</v>
      </c>
      <c r="AA59" s="25" t="e">
        <f t="shared" si="26"/>
        <v>#VALUE!</v>
      </c>
      <c r="AB59" s="25" t="e">
        <f t="shared" si="26"/>
        <v>#VALUE!</v>
      </c>
      <c r="AC59" s="25" t="e">
        <f t="shared" si="26"/>
        <v>#VALUE!</v>
      </c>
      <c r="AD59" s="25" t="e">
        <f t="shared" si="25"/>
        <v>#VALUE!</v>
      </c>
      <c r="AE59" s="25">
        <f t="shared" si="18"/>
        <v>0</v>
      </c>
    </row>
    <row r="60" spans="1:31" ht="15" customHeight="1" x14ac:dyDescent="0.2">
      <c r="A60" s="10" t="s">
        <v>10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>H15/(H15+N15+T15)*100</f>
        <v>11.111111111111111</v>
      </c>
      <c r="I60" s="24">
        <f>I15/(I15+O15+U15)*100</f>
        <v>5.5555555555555554</v>
      </c>
      <c r="J60" s="24">
        <f>J15/(J15+P15+V15)*100</f>
        <v>23.809523809523807</v>
      </c>
      <c r="K60" s="24">
        <f t="shared" ref="K60:K61" si="27">K15/(K15+Q15+W15)*100</f>
        <v>26.315789473684209</v>
      </c>
      <c r="L60" s="24">
        <f>L15/(L15+R15+X15)*100</f>
        <v>14.814814814814813</v>
      </c>
      <c r="M60" s="24">
        <f t="shared" si="15"/>
        <v>21.212121212121211</v>
      </c>
      <c r="N60" s="106">
        <f>N15/(H15+N15+T15)*100</f>
        <v>77.777777777777786</v>
      </c>
      <c r="O60" s="24">
        <f>O15/(O15+U15)*100</f>
        <v>94.117647058823522</v>
      </c>
      <c r="P60" s="24">
        <f>P15/(P15+V15)*100</f>
        <v>81.25</v>
      </c>
      <c r="Q60" s="24">
        <f>Q15/(K15+Q15+W15)*100</f>
        <v>63.157894736842103</v>
      </c>
      <c r="R60" s="24">
        <f>R15/(L15+R15+X15)*100</f>
        <v>81.481481481481481</v>
      </c>
      <c r="S60" s="24">
        <f t="shared" si="16"/>
        <v>75.757575757575751</v>
      </c>
      <c r="T60" s="106">
        <f>T15/(H15+N15+T15)*100</f>
        <v>11.111111111111111</v>
      </c>
      <c r="U60" s="24">
        <f>U15/(O15+U15)*100</f>
        <v>5.8823529411764701</v>
      </c>
      <c r="V60" s="24">
        <f>V15/(P15+V15)*100</f>
        <v>18.75</v>
      </c>
      <c r="W60" s="24">
        <f>W15/(K15+Q15+W15)*100</f>
        <v>10.526315789473683</v>
      </c>
      <c r="X60" s="24">
        <f>X15/(L15+R15+X15)*100</f>
        <v>3.7037037037037033</v>
      </c>
      <c r="Y60" s="107">
        <f t="shared" si="17"/>
        <v>3.0303030303030303</v>
      </c>
      <c r="Z60" s="108" t="e">
        <f>Z15/(H15+N15+T15)*100</f>
        <v>#VALUE!</v>
      </c>
      <c r="AA60" s="25" t="e">
        <f t="shared" ref="AA60:AC65" si="28">AA15/(I15+O15+U15+AA15)*100</f>
        <v>#VALUE!</v>
      </c>
      <c r="AB60" s="25" t="e">
        <f t="shared" si="28"/>
        <v>#VALUE!</v>
      </c>
      <c r="AC60" s="25" t="e">
        <f t="shared" si="28"/>
        <v>#VALUE!</v>
      </c>
      <c r="AD60" s="25" t="e">
        <f t="shared" si="25"/>
        <v>#VALUE!</v>
      </c>
      <c r="AE60" s="25">
        <f t="shared" si="18"/>
        <v>0</v>
      </c>
    </row>
    <row r="61" spans="1:31" ht="15" customHeight="1" x14ac:dyDescent="0.2">
      <c r="A61" s="10" t="s">
        <v>11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>H16/(H16+N16+T16)*100</f>
        <v>45.454545454545453</v>
      </c>
      <c r="I61" s="24">
        <f>I16/(I16+O16)*100</f>
        <v>23.076923076923077</v>
      </c>
      <c r="J61" s="24">
        <f>J16/(J16+P16+V16)*100</f>
        <v>17.647058823529413</v>
      </c>
      <c r="K61" s="24">
        <f t="shared" si="27"/>
        <v>35.294117647058826</v>
      </c>
      <c r="L61" s="24">
        <f t="shared" ref="L61:L62" si="29">L16/(L16+R16+X16)*100</f>
        <v>50</v>
      </c>
      <c r="M61" s="24">
        <f t="shared" si="15"/>
        <v>20</v>
      </c>
      <c r="N61" s="106">
        <f>N16/(N16)*100</f>
        <v>100</v>
      </c>
      <c r="O61" s="24">
        <f>O16/(I16+O16)*100</f>
        <v>76.923076923076934</v>
      </c>
      <c r="P61" s="24">
        <f>P16/(J16+P16+V16)*100</f>
        <v>70.588235294117652</v>
      </c>
      <c r="Q61" s="24">
        <f>Q16/(K16+Q16+W16)*100</f>
        <v>58.82352941176471</v>
      </c>
      <c r="R61" s="24">
        <f t="shared" ref="R61:R62" si="30">R16/(L16+R16+X16)*100</f>
        <v>44.444444444444443</v>
      </c>
      <c r="S61" s="24">
        <f t="shared" si="16"/>
        <v>73.333333333333329</v>
      </c>
      <c r="T61" s="106">
        <f>T16/(H16+N16+T16)*100</f>
        <v>18.181818181818183</v>
      </c>
      <c r="U61" s="24" t="e">
        <f>U16/(I16+O16+U16+AA16)*100</f>
        <v>#VALUE!</v>
      </c>
      <c r="V61" s="24">
        <f>V16/(J16+P16+V16)*100</f>
        <v>11.76470588235294</v>
      </c>
      <c r="W61" s="24">
        <f>W16/(K16+Q16+W16)*100</f>
        <v>5.8823529411764701</v>
      </c>
      <c r="X61" s="24">
        <f>X16/(L16+R16+X16)*100</f>
        <v>5.5555555555555554</v>
      </c>
      <c r="Y61" s="107">
        <f t="shared" si="17"/>
        <v>6.666666666666667</v>
      </c>
      <c r="Z61" s="108" t="e">
        <f>Z16/(H16+N16+T16+Z16)*100</f>
        <v>#VALUE!</v>
      </c>
      <c r="AA61" s="25" t="e">
        <f t="shared" si="28"/>
        <v>#VALUE!</v>
      </c>
      <c r="AB61" s="25">
        <f t="shared" si="28"/>
        <v>5.5555555555555554</v>
      </c>
      <c r="AC61" s="25" t="e">
        <f t="shared" si="28"/>
        <v>#VALUE!</v>
      </c>
      <c r="AD61" s="25" t="e">
        <f t="shared" si="25"/>
        <v>#VALUE!</v>
      </c>
      <c r="AE61" s="25">
        <f t="shared" si="18"/>
        <v>0</v>
      </c>
    </row>
    <row r="62" spans="1:31" ht="15" customHeight="1" x14ac:dyDescent="0.2">
      <c r="A62" s="10" t="s">
        <v>12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>H17/(H17+N17+T17+Z17)*100</f>
        <v>36.666666666666664</v>
      </c>
      <c r="I62" s="24">
        <f>I17/(I17+O17+U17+AA17)*100</f>
        <v>34.210526315789473</v>
      </c>
      <c r="J62" s="24">
        <f>J17/(J17+P17+V17+AB17)*100</f>
        <v>27.710843373493976</v>
      </c>
      <c r="K62" s="24">
        <f>K17/(K17+Q17+W17+AC17)*100</f>
        <v>27.380952380952383</v>
      </c>
      <c r="L62" s="24">
        <f t="shared" si="29"/>
        <v>14.018691588785046</v>
      </c>
      <c r="M62" s="24">
        <f t="shared" si="15"/>
        <v>12.698412698412698</v>
      </c>
      <c r="N62" s="106">
        <f>N17/(H17+N17+T17+Z17)*100</f>
        <v>60</v>
      </c>
      <c r="O62" s="24">
        <f>O17/(I17+O17+U17+AA17)*100</f>
        <v>61.842105263157897</v>
      </c>
      <c r="P62" s="24">
        <f>P17/(J17+P17+V17+AB17)*100</f>
        <v>66.265060240963862</v>
      </c>
      <c r="Q62" s="24">
        <f>Q17/(K17+Q17+W17+AC17)*100</f>
        <v>63.095238095238095</v>
      </c>
      <c r="R62" s="24">
        <f t="shared" si="30"/>
        <v>79.43925233644859</v>
      </c>
      <c r="S62" s="24">
        <f t="shared" si="16"/>
        <v>75.396825396825392</v>
      </c>
      <c r="T62" s="106">
        <f>T17/(H17+N17+T17+Z17)*100</f>
        <v>1.6666666666666667</v>
      </c>
      <c r="U62" s="24">
        <f>U17/(I17+O17+U17+AA17)*100</f>
        <v>2.6315789473684208</v>
      </c>
      <c r="V62" s="24">
        <f>V17/(J17+P17+V17+AB17)*100</f>
        <v>4.8192771084337354</v>
      </c>
      <c r="W62" s="24">
        <f>W17/(K17+Q17+W17+AC17)*100</f>
        <v>8.3333333333333321</v>
      </c>
      <c r="X62" s="24">
        <f>X17/(L17+R17+X17)*100</f>
        <v>6.5420560747663545</v>
      </c>
      <c r="Y62" s="107">
        <f t="shared" si="17"/>
        <v>11.111111111111111</v>
      </c>
      <c r="Z62" s="108">
        <f>Z17/(H17+N17+T17+Z17)*100</f>
        <v>1.6666666666666667</v>
      </c>
      <c r="AA62" s="25">
        <f t="shared" si="28"/>
        <v>1.3157894736842104</v>
      </c>
      <c r="AB62" s="25">
        <f t="shared" si="28"/>
        <v>1.2048192771084338</v>
      </c>
      <c r="AC62" s="25">
        <f t="shared" si="28"/>
        <v>1.1904761904761905</v>
      </c>
      <c r="AD62" s="25" t="e">
        <f t="shared" si="25"/>
        <v>#VALUE!</v>
      </c>
      <c r="AE62" s="25">
        <f t="shared" si="18"/>
        <v>0.79365079365079361</v>
      </c>
    </row>
    <row r="63" spans="1:31" ht="15" customHeight="1" x14ac:dyDescent="0.2">
      <c r="A63" s="10" t="s">
        <v>13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>H18/(H18+N18+T18)*100</f>
        <v>33.333333333333329</v>
      </c>
      <c r="I63" s="24">
        <f>I18/(I18+O18+U18)*100</f>
        <v>33.333333333333329</v>
      </c>
      <c r="J63" s="24">
        <f>J18/(J18+P18+V18)*100</f>
        <v>42.857142857142854</v>
      </c>
      <c r="K63" s="24">
        <f>K18/(K18+Q18+W18)*100</f>
        <v>42.307692307692307</v>
      </c>
      <c r="L63" s="24">
        <f>L18/(L18+R18)*100</f>
        <v>28.000000000000004</v>
      </c>
      <c r="M63" s="24">
        <f t="shared" si="15"/>
        <v>25</v>
      </c>
      <c r="N63" s="106">
        <f>N18/(H18+N18+T18)*100</f>
        <v>58.333333333333336</v>
      </c>
      <c r="O63" s="24">
        <f>O18/(I18+O18+U18)*100</f>
        <v>61.111111111111114</v>
      </c>
      <c r="P63" s="24">
        <f>P18/(J18+P18+V18)*100</f>
        <v>52.380952380952387</v>
      </c>
      <c r="Q63" s="24">
        <f>Q18/(K18+Q18+W18)*100</f>
        <v>46.153846153846153</v>
      </c>
      <c r="R63" s="24">
        <f>R18/(L18+R18)*100</f>
        <v>72</v>
      </c>
      <c r="S63" s="24">
        <f t="shared" si="16"/>
        <v>70</v>
      </c>
      <c r="T63" s="106">
        <f>T18/(H18+N18+T18)*100</f>
        <v>8.3333333333333321</v>
      </c>
      <c r="U63" s="24">
        <f>U18/(I18+O18+U18)*100</f>
        <v>5.5555555555555554</v>
      </c>
      <c r="V63" s="24">
        <f>V18/(J18+P18+V18)*100</f>
        <v>4.7619047619047619</v>
      </c>
      <c r="W63" s="24">
        <f>W18/(K18+Q18+W18)*100</f>
        <v>11.538461538461538</v>
      </c>
      <c r="X63" s="24" t="e">
        <f t="shared" si="24"/>
        <v>#VALUE!</v>
      </c>
      <c r="Y63" s="107">
        <f t="shared" si="17"/>
        <v>5</v>
      </c>
      <c r="Z63" s="108" t="e">
        <f>Z18/(N18+T18+Z18)*100</f>
        <v>#VALUE!</v>
      </c>
      <c r="AA63" s="25" t="e">
        <f t="shared" si="28"/>
        <v>#VALUE!</v>
      </c>
      <c r="AB63" s="25" t="e">
        <f t="shared" si="28"/>
        <v>#VALUE!</v>
      </c>
      <c r="AC63" s="25" t="e">
        <f t="shared" si="28"/>
        <v>#VALUE!</v>
      </c>
      <c r="AD63" s="25" t="e">
        <f t="shared" si="25"/>
        <v>#VALUE!</v>
      </c>
      <c r="AE63" s="25">
        <f t="shared" si="18"/>
        <v>0</v>
      </c>
    </row>
    <row r="64" spans="1:31" ht="15" customHeight="1" x14ac:dyDescent="0.2">
      <c r="A64" s="10" t="s">
        <v>14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ref="H64:J65" si="31">H19/(H19+N19+T19)*100</f>
        <v>50</v>
      </c>
      <c r="I64" s="24">
        <f>I19/(I19+O19)*100</f>
        <v>21.428571428571427</v>
      </c>
      <c r="J64" s="24">
        <f t="shared" si="31"/>
        <v>25</v>
      </c>
      <c r="K64" s="24">
        <f>K19/(K19+Q19)*100</f>
        <v>18.518518518518519</v>
      </c>
      <c r="L64" s="24">
        <f>L19/(L19+R19+X19)*100</f>
        <v>16.216216216216218</v>
      </c>
      <c r="M64" s="24">
        <f t="shared" si="15"/>
        <v>19.607843137254903</v>
      </c>
      <c r="N64" s="106">
        <f t="shared" ref="N64:P65" si="32">N19/(H19+N19+T19)*100</f>
        <v>44.444444444444443</v>
      </c>
      <c r="O64" s="24">
        <f>O19/(I19+O19)*100</f>
        <v>78.571428571428569</v>
      </c>
      <c r="P64" s="24">
        <f t="shared" si="32"/>
        <v>65.625</v>
      </c>
      <c r="Q64" s="24">
        <f>Q19/(K19+Q19)*100</f>
        <v>81.481481481481481</v>
      </c>
      <c r="R64" s="24">
        <f>R19/(L19+R19+X19)*100</f>
        <v>67.567567567567565</v>
      </c>
      <c r="S64" s="24">
        <f t="shared" si="16"/>
        <v>72.549019607843135</v>
      </c>
      <c r="T64" s="106">
        <f t="shared" ref="T64:V65" si="33">T19/(H19+N19+T19)*100</f>
        <v>5.5555555555555554</v>
      </c>
      <c r="U64" s="24" t="e">
        <f t="shared" si="33"/>
        <v>#VALUE!</v>
      </c>
      <c r="V64" s="24">
        <f t="shared" si="33"/>
        <v>9.375</v>
      </c>
      <c r="W64" s="24" t="e">
        <f>W19/(K19+Q19+W19+AC19)*100</f>
        <v>#VALUE!</v>
      </c>
      <c r="X64" s="24">
        <f>X19/(L19+R19+X19)*100</f>
        <v>16.216216216216218</v>
      </c>
      <c r="Y64" s="107">
        <f t="shared" si="17"/>
        <v>7.8431372549019605</v>
      </c>
      <c r="Z64" s="108" t="e">
        <f>Z19/(H19+N19+T19+Z19)*100</f>
        <v>#VALUE!</v>
      </c>
      <c r="AA64" s="25" t="e">
        <f t="shared" si="28"/>
        <v>#VALUE!</v>
      </c>
      <c r="AB64" s="25" t="e">
        <f t="shared" si="28"/>
        <v>#VALUE!</v>
      </c>
      <c r="AC64" s="25" t="e">
        <f t="shared" si="28"/>
        <v>#VALUE!</v>
      </c>
      <c r="AD64" s="25" t="e">
        <f t="shared" si="25"/>
        <v>#VALUE!</v>
      </c>
      <c r="AE64" s="25">
        <f t="shared" si="18"/>
        <v>0</v>
      </c>
    </row>
    <row r="65" spans="1:31" ht="15" customHeight="1" x14ac:dyDescent="0.2">
      <c r="A65" s="10" t="s">
        <v>15</v>
      </c>
      <c r="B65" s="106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6">
        <f>H20/(H20+N20)*100</f>
        <v>36.111111111111107</v>
      </c>
      <c r="I65" s="24">
        <f t="shared" si="31"/>
        <v>41.509433962264154</v>
      </c>
      <c r="J65" s="24">
        <f t="shared" si="31"/>
        <v>35.849056603773583</v>
      </c>
      <c r="K65" s="24">
        <f>K20/(K20+Q20+W20)*100</f>
        <v>34.782608695652172</v>
      </c>
      <c r="L65" s="24">
        <f>L20/(L20+R20+X20)*100</f>
        <v>30.303030303030305</v>
      </c>
      <c r="M65" s="24">
        <f t="shared" si="15"/>
        <v>18.421052631578945</v>
      </c>
      <c r="N65" s="106">
        <f>N20/(H20+N20)*100</f>
        <v>63.888888888888886</v>
      </c>
      <c r="O65" s="24">
        <f t="shared" si="32"/>
        <v>50.943396226415096</v>
      </c>
      <c r="P65" s="24">
        <f t="shared" si="32"/>
        <v>60.377358490566039</v>
      </c>
      <c r="Q65" s="24">
        <f>Q20/(K20+Q20)*100</f>
        <v>64.444444444444443</v>
      </c>
      <c r="R65" s="24">
        <f>R20/(L20+R20+X20)*100</f>
        <v>63.636363636363633</v>
      </c>
      <c r="S65" s="24">
        <f t="shared" si="16"/>
        <v>73.68421052631578</v>
      </c>
      <c r="T65" s="106" t="e">
        <f t="shared" si="33"/>
        <v>#VALUE!</v>
      </c>
      <c r="U65" s="24">
        <f t="shared" si="33"/>
        <v>7.5471698113207548</v>
      </c>
      <c r="V65" s="24">
        <f t="shared" si="33"/>
        <v>3.7735849056603774</v>
      </c>
      <c r="W65" s="24">
        <f>W20/(K20+Q20+W20)*100</f>
        <v>2.1739130434782608</v>
      </c>
      <c r="X65" s="24">
        <f>X20/(L20+R20+X20)*100</f>
        <v>6.0606060606060606</v>
      </c>
      <c r="Y65" s="107">
        <f t="shared" si="17"/>
        <v>7.8947368421052628</v>
      </c>
      <c r="Z65" s="108" t="e">
        <f>Z20/(H20+N20+T20+Z20)*100</f>
        <v>#VALUE!</v>
      </c>
      <c r="AA65" s="25" t="e">
        <f t="shared" si="28"/>
        <v>#VALUE!</v>
      </c>
      <c r="AB65" s="25" t="e">
        <f t="shared" si="28"/>
        <v>#VALUE!</v>
      </c>
      <c r="AC65" s="25" t="e">
        <f t="shared" si="28"/>
        <v>#VALUE!</v>
      </c>
      <c r="AD65" s="25" t="e">
        <f t="shared" si="25"/>
        <v>#VALUE!</v>
      </c>
      <c r="AE65" s="25">
        <f t="shared" si="18"/>
        <v>0</v>
      </c>
    </row>
    <row r="66" spans="1:31" x14ac:dyDescent="0.2">
      <c r="A66" s="123"/>
      <c r="B66" s="123"/>
      <c r="C66" s="123"/>
      <c r="D66" s="123"/>
      <c r="E66" s="123"/>
      <c r="F66" s="123"/>
      <c r="G66" s="123"/>
    </row>
  </sheetData>
  <mergeCells count="18">
    <mergeCell ref="Z4:AE4"/>
    <mergeCell ref="A4:A5"/>
    <mergeCell ref="B4:G4"/>
    <mergeCell ref="H4:M4"/>
    <mergeCell ref="N4:S4"/>
    <mergeCell ref="T4:Y4"/>
    <mergeCell ref="A27:A28"/>
    <mergeCell ref="A49:A50"/>
    <mergeCell ref="B27:G27"/>
    <mergeCell ref="H27:M27"/>
    <mergeCell ref="N27:S27"/>
    <mergeCell ref="Z27:AE27"/>
    <mergeCell ref="B49:G49"/>
    <mergeCell ref="H49:M49"/>
    <mergeCell ref="N49:S49"/>
    <mergeCell ref="T49:Y49"/>
    <mergeCell ref="Z49:AE49"/>
    <mergeCell ref="T27:Y27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4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125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125" customWidth="1"/>
    <col min="24" max="24" width="8" style="38" customWidth="1"/>
    <col min="25" max="25" width="15.7109375" style="38" customWidth="1"/>
    <col min="26" max="34" width="7.85546875" style="38" customWidth="1"/>
    <col min="35" max="35" width="7.85546875" style="125" customWidth="1"/>
    <col min="36" max="36" width="3.42578125" style="38" customWidth="1"/>
    <col min="37" max="37" width="15.7109375" style="38" customWidth="1"/>
    <col min="38" max="46" width="7.85546875" style="38" customWidth="1"/>
    <col min="47" max="47" width="7.85546875" style="125" customWidth="1"/>
    <col min="48" max="48" width="2.7109375" style="38" customWidth="1"/>
    <col min="49" max="49" width="15.7109375" style="38" customWidth="1"/>
    <col min="50" max="58" width="7.85546875" style="38" customWidth="1"/>
    <col min="59" max="59" width="7.85546875" style="125" customWidth="1"/>
    <col min="60" max="16384" width="9.140625" style="38"/>
  </cols>
  <sheetData>
    <row r="1" spans="1:59" s="40" customFormat="1" ht="30" customHeight="1" x14ac:dyDescent="0.25">
      <c r="A1" s="223" t="s">
        <v>760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61" t="s">
        <v>49</v>
      </c>
      <c r="M1" s="223" t="s">
        <v>613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576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K1" s="223" t="s">
        <v>577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W1" s="223" t="s">
        <v>578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</row>
    <row r="2" spans="1:59" ht="7.5" customHeight="1" x14ac:dyDescent="0.2"/>
    <row r="3" spans="1:59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</row>
    <row r="4" spans="1:59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59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59" ht="15" customHeight="1" x14ac:dyDescent="0.2">
      <c r="A6" s="11" t="s">
        <v>1</v>
      </c>
      <c r="B6" s="48">
        <v>601</v>
      </c>
      <c r="C6" s="48">
        <v>356</v>
      </c>
      <c r="D6" s="48">
        <v>176</v>
      </c>
      <c r="E6" s="48">
        <v>69</v>
      </c>
      <c r="F6" s="48">
        <v>548</v>
      </c>
      <c r="G6" s="48">
        <v>53</v>
      </c>
      <c r="H6" s="48">
        <v>284</v>
      </c>
      <c r="I6" s="48">
        <v>123</v>
      </c>
      <c r="J6" s="48">
        <v>100</v>
      </c>
      <c r="K6" s="49">
        <v>94</v>
      </c>
      <c r="M6" s="11" t="s">
        <v>1</v>
      </c>
      <c r="N6" s="48">
        <v>494</v>
      </c>
      <c r="O6" s="48">
        <v>295</v>
      </c>
      <c r="P6" s="48">
        <v>141</v>
      </c>
      <c r="Q6" s="48">
        <v>58</v>
      </c>
      <c r="R6" s="48">
        <v>452</v>
      </c>
      <c r="S6" s="48">
        <v>42</v>
      </c>
      <c r="T6" s="48">
        <v>222</v>
      </c>
      <c r="U6" s="48">
        <v>100</v>
      </c>
      <c r="V6" s="48">
        <v>93</v>
      </c>
      <c r="W6" s="49">
        <v>79</v>
      </c>
      <c r="Y6" s="11" t="s">
        <v>1</v>
      </c>
      <c r="Z6" s="48">
        <v>392</v>
      </c>
      <c r="AA6" s="48">
        <v>216</v>
      </c>
      <c r="AB6" s="48">
        <v>122</v>
      </c>
      <c r="AC6" s="48">
        <v>54</v>
      </c>
      <c r="AD6" s="48">
        <v>356</v>
      </c>
      <c r="AE6" s="48">
        <v>36</v>
      </c>
      <c r="AF6" s="48">
        <v>174</v>
      </c>
      <c r="AG6" s="48">
        <v>69</v>
      </c>
      <c r="AH6" s="48">
        <v>82</v>
      </c>
      <c r="AI6" s="49">
        <v>67</v>
      </c>
      <c r="AK6" s="11" t="s">
        <v>1</v>
      </c>
      <c r="AL6" s="48">
        <v>412</v>
      </c>
      <c r="AM6" s="48">
        <v>218</v>
      </c>
      <c r="AN6" s="48">
        <v>137</v>
      </c>
      <c r="AO6" s="48">
        <v>57</v>
      </c>
      <c r="AP6" s="48">
        <v>370</v>
      </c>
      <c r="AQ6" s="48">
        <v>42</v>
      </c>
      <c r="AR6" s="48">
        <v>201</v>
      </c>
      <c r="AS6" s="48">
        <v>66</v>
      </c>
      <c r="AT6" s="48">
        <v>73</v>
      </c>
      <c r="AU6" s="49">
        <v>72</v>
      </c>
      <c r="AW6" s="11" t="s">
        <v>1</v>
      </c>
      <c r="AX6" s="48">
        <v>383</v>
      </c>
      <c r="AY6" s="48">
        <v>210</v>
      </c>
      <c r="AZ6" s="48">
        <v>115</v>
      </c>
      <c r="BA6" s="48">
        <v>58</v>
      </c>
      <c r="BB6" s="48">
        <v>330</v>
      </c>
      <c r="BC6" s="48">
        <v>53</v>
      </c>
      <c r="BD6" s="48">
        <v>183</v>
      </c>
      <c r="BE6" s="48">
        <v>73</v>
      </c>
      <c r="BF6" s="48">
        <v>63</v>
      </c>
      <c r="BG6" s="49">
        <v>64</v>
      </c>
    </row>
    <row r="7" spans="1:59" ht="15" customHeight="1" x14ac:dyDescent="0.2">
      <c r="A7" s="7" t="s">
        <v>2</v>
      </c>
      <c r="B7" s="14">
        <v>44</v>
      </c>
      <c r="C7" s="14">
        <v>26</v>
      </c>
      <c r="D7" s="14">
        <v>9</v>
      </c>
      <c r="E7" s="14">
        <v>9</v>
      </c>
      <c r="F7" s="14">
        <v>41</v>
      </c>
      <c r="G7" s="14">
        <v>3</v>
      </c>
      <c r="H7" s="14">
        <v>10</v>
      </c>
      <c r="I7" s="14">
        <v>13</v>
      </c>
      <c r="J7" s="14">
        <v>11</v>
      </c>
      <c r="K7" s="16">
        <v>10</v>
      </c>
      <c r="M7" s="7" t="s">
        <v>2</v>
      </c>
      <c r="N7" s="14">
        <v>43</v>
      </c>
      <c r="O7" s="14">
        <v>24</v>
      </c>
      <c r="P7" s="14">
        <v>9</v>
      </c>
      <c r="Q7" s="14">
        <v>10</v>
      </c>
      <c r="R7" s="14">
        <v>39</v>
      </c>
      <c r="S7" s="14">
        <v>4</v>
      </c>
      <c r="T7" s="14">
        <v>7</v>
      </c>
      <c r="U7" s="14">
        <v>9</v>
      </c>
      <c r="V7" s="14">
        <v>14</v>
      </c>
      <c r="W7" s="16">
        <v>13</v>
      </c>
      <c r="Y7" s="7" t="s">
        <v>2</v>
      </c>
      <c r="Z7" s="14">
        <v>39</v>
      </c>
      <c r="AA7" s="14">
        <v>21</v>
      </c>
      <c r="AB7" s="14">
        <v>7</v>
      </c>
      <c r="AC7" s="14">
        <v>11</v>
      </c>
      <c r="AD7" s="14">
        <v>35</v>
      </c>
      <c r="AE7" s="14">
        <v>4</v>
      </c>
      <c r="AF7" s="14">
        <v>4</v>
      </c>
      <c r="AG7" s="14">
        <v>13</v>
      </c>
      <c r="AH7" s="14">
        <v>11</v>
      </c>
      <c r="AI7" s="16">
        <v>11</v>
      </c>
      <c r="AK7" s="7" t="s">
        <v>2</v>
      </c>
      <c r="AL7" s="14">
        <v>44</v>
      </c>
      <c r="AM7" s="14">
        <v>23</v>
      </c>
      <c r="AN7" s="14">
        <v>8</v>
      </c>
      <c r="AO7" s="14">
        <v>13</v>
      </c>
      <c r="AP7" s="14">
        <v>38</v>
      </c>
      <c r="AQ7" s="14">
        <v>6</v>
      </c>
      <c r="AR7" s="14">
        <v>8</v>
      </c>
      <c r="AS7" s="14">
        <v>14</v>
      </c>
      <c r="AT7" s="14">
        <v>10</v>
      </c>
      <c r="AU7" s="16">
        <v>12</v>
      </c>
      <c r="AW7" s="7" t="s">
        <v>2</v>
      </c>
      <c r="AX7" s="14">
        <v>40</v>
      </c>
      <c r="AY7" s="14">
        <v>21</v>
      </c>
      <c r="AZ7" s="14">
        <v>10</v>
      </c>
      <c r="BA7" s="14">
        <v>9</v>
      </c>
      <c r="BB7" s="14">
        <v>34</v>
      </c>
      <c r="BC7" s="14">
        <v>6</v>
      </c>
      <c r="BD7" s="14">
        <v>6</v>
      </c>
      <c r="BE7" s="14">
        <v>17</v>
      </c>
      <c r="BF7" s="14">
        <v>9</v>
      </c>
      <c r="BG7" s="16">
        <v>8</v>
      </c>
    </row>
    <row r="8" spans="1:59" ht="15" customHeight="1" x14ac:dyDescent="0.2">
      <c r="A8" s="10" t="s">
        <v>3</v>
      </c>
      <c r="B8" s="14">
        <v>86</v>
      </c>
      <c r="C8" s="14">
        <v>58</v>
      </c>
      <c r="D8" s="14">
        <v>20</v>
      </c>
      <c r="E8" s="14">
        <v>8</v>
      </c>
      <c r="F8" s="14">
        <v>80</v>
      </c>
      <c r="G8" s="14">
        <v>6</v>
      </c>
      <c r="H8" s="14">
        <v>46</v>
      </c>
      <c r="I8" s="14">
        <v>11</v>
      </c>
      <c r="J8" s="14">
        <v>17</v>
      </c>
      <c r="K8" s="16">
        <v>12</v>
      </c>
      <c r="M8" s="10" t="s">
        <v>3</v>
      </c>
      <c r="N8" s="14">
        <v>64</v>
      </c>
      <c r="O8" s="14">
        <v>42</v>
      </c>
      <c r="P8" s="14">
        <v>14</v>
      </c>
      <c r="Q8" s="14">
        <v>8</v>
      </c>
      <c r="R8" s="14">
        <v>56</v>
      </c>
      <c r="S8" s="14">
        <v>8</v>
      </c>
      <c r="T8" s="14">
        <v>38</v>
      </c>
      <c r="U8" s="14">
        <v>7</v>
      </c>
      <c r="V8" s="14">
        <v>9</v>
      </c>
      <c r="W8" s="16">
        <v>10</v>
      </c>
      <c r="Y8" s="10" t="s">
        <v>3</v>
      </c>
      <c r="Z8" s="14">
        <v>49</v>
      </c>
      <c r="AA8" s="14">
        <v>29</v>
      </c>
      <c r="AB8" s="14">
        <v>15</v>
      </c>
      <c r="AC8" s="14">
        <v>5</v>
      </c>
      <c r="AD8" s="14">
        <v>43</v>
      </c>
      <c r="AE8" s="14">
        <v>6</v>
      </c>
      <c r="AF8" s="14">
        <v>28</v>
      </c>
      <c r="AG8" s="14">
        <v>3</v>
      </c>
      <c r="AH8" s="14">
        <v>10</v>
      </c>
      <c r="AI8" s="16">
        <v>8</v>
      </c>
      <c r="AK8" s="10" t="s">
        <v>3</v>
      </c>
      <c r="AL8" s="14">
        <v>45</v>
      </c>
      <c r="AM8" s="14">
        <v>30</v>
      </c>
      <c r="AN8" s="14">
        <v>10</v>
      </c>
      <c r="AO8" s="14">
        <v>5</v>
      </c>
      <c r="AP8" s="14">
        <v>43</v>
      </c>
      <c r="AQ8" s="14">
        <v>2</v>
      </c>
      <c r="AR8" s="14">
        <v>23</v>
      </c>
      <c r="AS8" s="14">
        <v>4</v>
      </c>
      <c r="AT8" s="14">
        <v>8</v>
      </c>
      <c r="AU8" s="16">
        <v>10</v>
      </c>
      <c r="AW8" s="10" t="s">
        <v>3</v>
      </c>
      <c r="AX8" s="14">
        <v>46</v>
      </c>
      <c r="AY8" s="14">
        <v>27</v>
      </c>
      <c r="AZ8" s="14">
        <v>12</v>
      </c>
      <c r="BA8" s="14">
        <v>7</v>
      </c>
      <c r="BB8" s="14">
        <v>41</v>
      </c>
      <c r="BC8" s="14">
        <v>5</v>
      </c>
      <c r="BD8" s="14">
        <v>28</v>
      </c>
      <c r="BE8" s="14">
        <v>4</v>
      </c>
      <c r="BF8" s="14">
        <v>7</v>
      </c>
      <c r="BG8" s="16">
        <v>7</v>
      </c>
    </row>
    <row r="9" spans="1:59" ht="15" customHeight="1" x14ac:dyDescent="0.2">
      <c r="A9" s="10" t="s">
        <v>4</v>
      </c>
      <c r="B9" s="14">
        <v>18</v>
      </c>
      <c r="C9" s="14">
        <v>7</v>
      </c>
      <c r="D9" s="14">
        <v>7</v>
      </c>
      <c r="E9" s="14">
        <v>4</v>
      </c>
      <c r="F9" s="14">
        <v>13</v>
      </c>
      <c r="G9" s="14">
        <v>5</v>
      </c>
      <c r="H9" s="14">
        <v>10</v>
      </c>
      <c r="I9" s="14">
        <v>2</v>
      </c>
      <c r="J9" s="14">
        <v>2</v>
      </c>
      <c r="K9" s="16">
        <v>4</v>
      </c>
      <c r="M9" s="10" t="s">
        <v>4</v>
      </c>
      <c r="N9" s="14">
        <v>15</v>
      </c>
      <c r="O9" s="14">
        <v>6</v>
      </c>
      <c r="P9" s="14">
        <v>6</v>
      </c>
      <c r="Q9" s="14">
        <v>3</v>
      </c>
      <c r="R9" s="14">
        <v>12</v>
      </c>
      <c r="S9" s="14">
        <v>3</v>
      </c>
      <c r="T9" s="14">
        <v>8</v>
      </c>
      <c r="U9" s="14">
        <v>3</v>
      </c>
      <c r="V9" s="14">
        <v>1</v>
      </c>
      <c r="W9" s="16">
        <v>3</v>
      </c>
      <c r="Y9" s="10" t="s">
        <v>4</v>
      </c>
      <c r="Z9" s="14">
        <v>10</v>
      </c>
      <c r="AA9" s="14">
        <v>4</v>
      </c>
      <c r="AB9" s="14">
        <v>3</v>
      </c>
      <c r="AC9" s="14">
        <v>3</v>
      </c>
      <c r="AD9" s="14">
        <v>8</v>
      </c>
      <c r="AE9" s="14">
        <v>2</v>
      </c>
      <c r="AF9" s="14">
        <v>5</v>
      </c>
      <c r="AG9" s="14">
        <v>2</v>
      </c>
      <c r="AH9" s="14" t="s">
        <v>64</v>
      </c>
      <c r="AI9" s="16">
        <v>3</v>
      </c>
      <c r="AK9" s="10" t="s">
        <v>4</v>
      </c>
      <c r="AL9" s="14">
        <v>16</v>
      </c>
      <c r="AM9" s="14">
        <v>8</v>
      </c>
      <c r="AN9" s="14">
        <v>2</v>
      </c>
      <c r="AO9" s="14">
        <v>6</v>
      </c>
      <c r="AP9" s="14">
        <v>12</v>
      </c>
      <c r="AQ9" s="14">
        <v>4</v>
      </c>
      <c r="AR9" s="14">
        <v>9</v>
      </c>
      <c r="AS9" s="14">
        <v>3</v>
      </c>
      <c r="AT9" s="14" t="s">
        <v>64</v>
      </c>
      <c r="AU9" s="16">
        <v>4</v>
      </c>
      <c r="AW9" s="10" t="s">
        <v>4</v>
      </c>
      <c r="AX9" s="14">
        <v>17</v>
      </c>
      <c r="AY9" s="14">
        <v>8</v>
      </c>
      <c r="AZ9" s="14">
        <v>2</v>
      </c>
      <c r="BA9" s="14">
        <v>7</v>
      </c>
      <c r="BB9" s="14">
        <v>14</v>
      </c>
      <c r="BC9" s="14">
        <v>3</v>
      </c>
      <c r="BD9" s="14">
        <v>10</v>
      </c>
      <c r="BE9" s="14">
        <v>2</v>
      </c>
      <c r="BF9" s="14" t="s">
        <v>64</v>
      </c>
      <c r="BG9" s="16">
        <v>5</v>
      </c>
    </row>
    <row r="10" spans="1:59" ht="15" customHeight="1" x14ac:dyDescent="0.2">
      <c r="A10" s="10" t="s">
        <v>5</v>
      </c>
      <c r="B10" s="14">
        <v>36</v>
      </c>
      <c r="C10" s="14">
        <v>20</v>
      </c>
      <c r="D10" s="14">
        <v>15</v>
      </c>
      <c r="E10" s="14">
        <v>1</v>
      </c>
      <c r="F10" s="14">
        <v>33</v>
      </c>
      <c r="G10" s="14">
        <v>3</v>
      </c>
      <c r="H10" s="14">
        <v>17</v>
      </c>
      <c r="I10" s="14">
        <v>12</v>
      </c>
      <c r="J10" s="14">
        <v>5</v>
      </c>
      <c r="K10" s="16">
        <v>2</v>
      </c>
      <c r="M10" s="10" t="s">
        <v>5</v>
      </c>
      <c r="N10" s="14">
        <v>33</v>
      </c>
      <c r="O10" s="14">
        <v>21</v>
      </c>
      <c r="P10" s="14">
        <v>12</v>
      </c>
      <c r="Q10" s="14" t="s">
        <v>64</v>
      </c>
      <c r="R10" s="14">
        <v>31</v>
      </c>
      <c r="S10" s="14">
        <v>2</v>
      </c>
      <c r="T10" s="14">
        <v>13</v>
      </c>
      <c r="U10" s="14">
        <v>10</v>
      </c>
      <c r="V10" s="14">
        <v>8</v>
      </c>
      <c r="W10" s="16">
        <v>2</v>
      </c>
      <c r="Y10" s="10" t="s">
        <v>5</v>
      </c>
      <c r="Z10" s="14">
        <v>24</v>
      </c>
      <c r="AA10" s="14">
        <v>15</v>
      </c>
      <c r="AB10" s="14">
        <v>8</v>
      </c>
      <c r="AC10" s="14">
        <v>1</v>
      </c>
      <c r="AD10" s="14">
        <v>22</v>
      </c>
      <c r="AE10" s="14">
        <v>2</v>
      </c>
      <c r="AF10" s="14">
        <v>13</v>
      </c>
      <c r="AG10" s="14">
        <v>6</v>
      </c>
      <c r="AH10" s="14">
        <v>5</v>
      </c>
      <c r="AI10" s="16" t="s">
        <v>64</v>
      </c>
      <c r="AK10" s="10" t="s">
        <v>5</v>
      </c>
      <c r="AL10" s="14">
        <v>28</v>
      </c>
      <c r="AM10" s="14">
        <v>14</v>
      </c>
      <c r="AN10" s="14">
        <v>13</v>
      </c>
      <c r="AO10" s="14">
        <v>1</v>
      </c>
      <c r="AP10" s="14">
        <v>21</v>
      </c>
      <c r="AQ10" s="14">
        <v>7</v>
      </c>
      <c r="AR10" s="14">
        <v>16</v>
      </c>
      <c r="AS10" s="14">
        <v>7</v>
      </c>
      <c r="AT10" s="14">
        <v>4</v>
      </c>
      <c r="AU10" s="16">
        <v>1</v>
      </c>
      <c r="AW10" s="10" t="s">
        <v>5</v>
      </c>
      <c r="AX10" s="14">
        <v>28</v>
      </c>
      <c r="AY10" s="14">
        <v>12</v>
      </c>
      <c r="AZ10" s="14">
        <v>12</v>
      </c>
      <c r="BA10" s="14">
        <v>4</v>
      </c>
      <c r="BB10" s="14">
        <v>21</v>
      </c>
      <c r="BC10" s="14">
        <v>7</v>
      </c>
      <c r="BD10" s="14">
        <v>14</v>
      </c>
      <c r="BE10" s="14">
        <v>9</v>
      </c>
      <c r="BF10" s="14">
        <v>4</v>
      </c>
      <c r="BG10" s="16">
        <v>1</v>
      </c>
    </row>
    <row r="11" spans="1:59" ht="15" customHeight="1" x14ac:dyDescent="0.2">
      <c r="A11" s="10" t="s">
        <v>6</v>
      </c>
      <c r="B11" s="14">
        <v>9</v>
      </c>
      <c r="C11" s="14">
        <v>2</v>
      </c>
      <c r="D11" s="14">
        <v>7</v>
      </c>
      <c r="E11" s="14" t="s">
        <v>64</v>
      </c>
      <c r="F11" s="14">
        <v>6</v>
      </c>
      <c r="G11" s="14">
        <v>3</v>
      </c>
      <c r="H11" s="14">
        <v>6</v>
      </c>
      <c r="I11" s="14" t="s">
        <v>64</v>
      </c>
      <c r="J11" s="14">
        <v>1</v>
      </c>
      <c r="K11" s="16">
        <v>2</v>
      </c>
      <c r="M11" s="10" t="s">
        <v>6</v>
      </c>
      <c r="N11" s="14">
        <v>7</v>
      </c>
      <c r="O11" s="14">
        <v>1</v>
      </c>
      <c r="P11" s="14">
        <v>5</v>
      </c>
      <c r="Q11" s="14">
        <v>1</v>
      </c>
      <c r="R11" s="14">
        <v>4</v>
      </c>
      <c r="S11" s="14">
        <v>3</v>
      </c>
      <c r="T11" s="14">
        <v>5</v>
      </c>
      <c r="U11" s="14" t="s">
        <v>64</v>
      </c>
      <c r="V11" s="14">
        <v>1</v>
      </c>
      <c r="W11" s="16">
        <v>1</v>
      </c>
      <c r="Y11" s="10" t="s">
        <v>6</v>
      </c>
      <c r="Z11" s="14">
        <v>4</v>
      </c>
      <c r="AA11" s="14" t="s">
        <v>64</v>
      </c>
      <c r="AB11" s="14">
        <v>3</v>
      </c>
      <c r="AC11" s="14">
        <v>1</v>
      </c>
      <c r="AD11" s="14">
        <v>1</v>
      </c>
      <c r="AE11" s="14">
        <v>3</v>
      </c>
      <c r="AF11" s="14">
        <v>3</v>
      </c>
      <c r="AG11" s="14" t="s">
        <v>64</v>
      </c>
      <c r="AH11" s="14" t="s">
        <v>64</v>
      </c>
      <c r="AI11" s="16">
        <v>1</v>
      </c>
      <c r="AK11" s="10" t="s">
        <v>6</v>
      </c>
      <c r="AL11" s="14">
        <v>6</v>
      </c>
      <c r="AM11" s="14">
        <v>1</v>
      </c>
      <c r="AN11" s="14">
        <v>4</v>
      </c>
      <c r="AO11" s="14">
        <v>1</v>
      </c>
      <c r="AP11" s="14">
        <v>3</v>
      </c>
      <c r="AQ11" s="14">
        <v>3</v>
      </c>
      <c r="AR11" s="14">
        <v>4</v>
      </c>
      <c r="AS11" s="14">
        <v>1</v>
      </c>
      <c r="AT11" s="14" t="s">
        <v>64</v>
      </c>
      <c r="AU11" s="16">
        <v>1</v>
      </c>
      <c r="AW11" s="10" t="s">
        <v>6</v>
      </c>
      <c r="AX11" s="14">
        <v>7</v>
      </c>
      <c r="AY11" s="14">
        <v>2</v>
      </c>
      <c r="AZ11" s="14">
        <v>3</v>
      </c>
      <c r="BA11" s="14">
        <v>2</v>
      </c>
      <c r="BB11" s="14">
        <v>5</v>
      </c>
      <c r="BC11" s="14">
        <v>2</v>
      </c>
      <c r="BD11" s="14">
        <v>6</v>
      </c>
      <c r="BE11" s="14">
        <v>1</v>
      </c>
      <c r="BF11" s="14" t="s">
        <v>64</v>
      </c>
      <c r="BG11" s="16" t="s">
        <v>64</v>
      </c>
    </row>
    <row r="12" spans="1:59" ht="15" customHeight="1" x14ac:dyDescent="0.2">
      <c r="A12" s="10" t="s">
        <v>7</v>
      </c>
      <c r="B12" s="14">
        <v>25</v>
      </c>
      <c r="C12" s="14">
        <v>11</v>
      </c>
      <c r="D12" s="14">
        <v>11</v>
      </c>
      <c r="E12" s="14">
        <v>3</v>
      </c>
      <c r="F12" s="14">
        <v>18</v>
      </c>
      <c r="G12" s="14">
        <v>7</v>
      </c>
      <c r="H12" s="14">
        <v>12</v>
      </c>
      <c r="I12" s="14">
        <v>6</v>
      </c>
      <c r="J12" s="14">
        <v>3</v>
      </c>
      <c r="K12" s="16">
        <v>4</v>
      </c>
      <c r="M12" s="10" t="s">
        <v>7</v>
      </c>
      <c r="N12" s="14">
        <v>17</v>
      </c>
      <c r="O12" s="14">
        <v>8</v>
      </c>
      <c r="P12" s="14">
        <v>6</v>
      </c>
      <c r="Q12" s="14">
        <v>3</v>
      </c>
      <c r="R12" s="14">
        <v>14</v>
      </c>
      <c r="S12" s="14">
        <v>3</v>
      </c>
      <c r="T12" s="14">
        <v>6</v>
      </c>
      <c r="U12" s="14">
        <v>6</v>
      </c>
      <c r="V12" s="14">
        <v>2</v>
      </c>
      <c r="W12" s="16">
        <v>3</v>
      </c>
      <c r="Y12" s="10" t="s">
        <v>7</v>
      </c>
      <c r="Z12" s="14">
        <v>15</v>
      </c>
      <c r="AA12" s="14">
        <v>6</v>
      </c>
      <c r="AB12" s="14">
        <v>6</v>
      </c>
      <c r="AC12" s="14">
        <v>3</v>
      </c>
      <c r="AD12" s="14">
        <v>12</v>
      </c>
      <c r="AE12" s="14">
        <v>3</v>
      </c>
      <c r="AF12" s="14">
        <v>5</v>
      </c>
      <c r="AG12" s="14">
        <v>3</v>
      </c>
      <c r="AH12" s="14">
        <v>2</v>
      </c>
      <c r="AI12" s="16">
        <v>5</v>
      </c>
      <c r="AK12" s="10" t="s">
        <v>7</v>
      </c>
      <c r="AL12" s="14">
        <v>15</v>
      </c>
      <c r="AM12" s="14">
        <v>3</v>
      </c>
      <c r="AN12" s="14">
        <v>10</v>
      </c>
      <c r="AO12" s="14">
        <v>2</v>
      </c>
      <c r="AP12" s="14">
        <v>14</v>
      </c>
      <c r="AQ12" s="14">
        <v>1</v>
      </c>
      <c r="AR12" s="14">
        <v>5</v>
      </c>
      <c r="AS12" s="14" t="s">
        <v>64</v>
      </c>
      <c r="AT12" s="14">
        <v>2</v>
      </c>
      <c r="AU12" s="16">
        <v>8</v>
      </c>
      <c r="AW12" s="10" t="s">
        <v>7</v>
      </c>
      <c r="AX12" s="14">
        <v>15</v>
      </c>
      <c r="AY12" s="14">
        <v>7</v>
      </c>
      <c r="AZ12" s="14">
        <v>7</v>
      </c>
      <c r="BA12" s="14">
        <v>1</v>
      </c>
      <c r="BB12" s="14">
        <v>12</v>
      </c>
      <c r="BC12" s="14">
        <v>3</v>
      </c>
      <c r="BD12" s="14">
        <v>5</v>
      </c>
      <c r="BE12" s="14" t="s">
        <v>64</v>
      </c>
      <c r="BF12" s="14">
        <v>3</v>
      </c>
      <c r="BG12" s="16">
        <v>7</v>
      </c>
    </row>
    <row r="13" spans="1:59" ht="15" customHeight="1" x14ac:dyDescent="0.2">
      <c r="A13" s="10" t="s">
        <v>8</v>
      </c>
      <c r="B13" s="14">
        <v>19</v>
      </c>
      <c r="C13" s="14">
        <v>13</v>
      </c>
      <c r="D13" s="14">
        <v>4</v>
      </c>
      <c r="E13" s="14">
        <v>2</v>
      </c>
      <c r="F13" s="14">
        <v>18</v>
      </c>
      <c r="G13" s="14">
        <v>1</v>
      </c>
      <c r="H13" s="14">
        <v>10</v>
      </c>
      <c r="I13" s="14">
        <v>2</v>
      </c>
      <c r="J13" s="14">
        <v>4</v>
      </c>
      <c r="K13" s="16">
        <v>3</v>
      </c>
      <c r="M13" s="10" t="s">
        <v>8</v>
      </c>
      <c r="N13" s="14">
        <v>18</v>
      </c>
      <c r="O13" s="14">
        <v>12</v>
      </c>
      <c r="P13" s="14">
        <v>5</v>
      </c>
      <c r="Q13" s="14">
        <v>1</v>
      </c>
      <c r="R13" s="14">
        <v>17</v>
      </c>
      <c r="S13" s="14">
        <v>1</v>
      </c>
      <c r="T13" s="14">
        <v>10</v>
      </c>
      <c r="U13" s="14">
        <v>2</v>
      </c>
      <c r="V13" s="14">
        <v>4</v>
      </c>
      <c r="W13" s="16">
        <v>2</v>
      </c>
      <c r="Y13" s="10" t="s">
        <v>8</v>
      </c>
      <c r="Z13" s="14">
        <v>20</v>
      </c>
      <c r="AA13" s="14">
        <v>12</v>
      </c>
      <c r="AB13" s="14">
        <v>6</v>
      </c>
      <c r="AC13" s="14">
        <v>2</v>
      </c>
      <c r="AD13" s="14">
        <v>19</v>
      </c>
      <c r="AE13" s="14">
        <v>1</v>
      </c>
      <c r="AF13" s="14">
        <v>13</v>
      </c>
      <c r="AG13" s="14">
        <v>1</v>
      </c>
      <c r="AH13" s="14">
        <v>4</v>
      </c>
      <c r="AI13" s="16">
        <v>2</v>
      </c>
      <c r="AK13" s="10" t="s">
        <v>8</v>
      </c>
      <c r="AL13" s="14">
        <v>19</v>
      </c>
      <c r="AM13" s="14">
        <v>11</v>
      </c>
      <c r="AN13" s="14">
        <v>6</v>
      </c>
      <c r="AO13" s="14">
        <v>2</v>
      </c>
      <c r="AP13" s="14">
        <v>19</v>
      </c>
      <c r="AQ13" s="14" t="s">
        <v>64</v>
      </c>
      <c r="AR13" s="14">
        <v>14</v>
      </c>
      <c r="AS13" s="14" t="s">
        <v>64</v>
      </c>
      <c r="AT13" s="14">
        <v>3</v>
      </c>
      <c r="AU13" s="16">
        <v>2</v>
      </c>
      <c r="AW13" s="10" t="s">
        <v>8</v>
      </c>
      <c r="AX13" s="14">
        <v>11</v>
      </c>
      <c r="AY13" s="14">
        <v>7</v>
      </c>
      <c r="AZ13" s="14">
        <v>3</v>
      </c>
      <c r="BA13" s="14">
        <v>1</v>
      </c>
      <c r="BB13" s="14">
        <v>8</v>
      </c>
      <c r="BC13" s="14">
        <v>3</v>
      </c>
      <c r="BD13" s="14">
        <v>8</v>
      </c>
      <c r="BE13" s="14" t="s">
        <v>64</v>
      </c>
      <c r="BF13" s="14">
        <v>3</v>
      </c>
      <c r="BG13" s="16" t="s">
        <v>64</v>
      </c>
    </row>
    <row r="14" spans="1:59" ht="15" customHeight="1" x14ac:dyDescent="0.2">
      <c r="A14" s="10" t="s">
        <v>9</v>
      </c>
      <c r="B14" s="14">
        <v>23</v>
      </c>
      <c r="C14" s="14">
        <v>13</v>
      </c>
      <c r="D14" s="14">
        <v>8</v>
      </c>
      <c r="E14" s="14">
        <v>2</v>
      </c>
      <c r="F14" s="14">
        <v>22</v>
      </c>
      <c r="G14" s="14">
        <v>1</v>
      </c>
      <c r="H14" s="14">
        <v>16</v>
      </c>
      <c r="I14" s="14">
        <v>2</v>
      </c>
      <c r="J14" s="14">
        <v>3</v>
      </c>
      <c r="K14" s="16">
        <v>2</v>
      </c>
      <c r="M14" s="10" t="s">
        <v>9</v>
      </c>
      <c r="N14" s="14">
        <v>17</v>
      </c>
      <c r="O14" s="14">
        <v>10</v>
      </c>
      <c r="P14" s="14">
        <v>6</v>
      </c>
      <c r="Q14" s="14">
        <v>1</v>
      </c>
      <c r="R14" s="14">
        <v>17</v>
      </c>
      <c r="S14" s="14" t="s">
        <v>64</v>
      </c>
      <c r="T14" s="14">
        <v>12</v>
      </c>
      <c r="U14" s="14">
        <v>2</v>
      </c>
      <c r="V14" s="14">
        <v>3</v>
      </c>
      <c r="W14" s="16" t="s">
        <v>64</v>
      </c>
      <c r="Y14" s="10" t="s">
        <v>9</v>
      </c>
      <c r="Z14" s="14">
        <v>10</v>
      </c>
      <c r="AA14" s="14">
        <v>6</v>
      </c>
      <c r="AB14" s="14">
        <v>4</v>
      </c>
      <c r="AC14" s="14" t="s">
        <v>64</v>
      </c>
      <c r="AD14" s="14">
        <v>10</v>
      </c>
      <c r="AE14" s="14" t="s">
        <v>64</v>
      </c>
      <c r="AF14" s="14">
        <v>7</v>
      </c>
      <c r="AG14" s="14">
        <v>1</v>
      </c>
      <c r="AH14" s="14">
        <v>2</v>
      </c>
      <c r="AI14" s="16" t="s">
        <v>64</v>
      </c>
      <c r="AK14" s="10" t="s">
        <v>9</v>
      </c>
      <c r="AL14" s="14">
        <v>11</v>
      </c>
      <c r="AM14" s="14">
        <v>8</v>
      </c>
      <c r="AN14" s="14">
        <v>3</v>
      </c>
      <c r="AO14" s="14" t="s">
        <v>64</v>
      </c>
      <c r="AP14" s="14">
        <v>11</v>
      </c>
      <c r="AQ14" s="14" t="s">
        <v>64</v>
      </c>
      <c r="AR14" s="14">
        <v>6</v>
      </c>
      <c r="AS14" s="14">
        <v>2</v>
      </c>
      <c r="AT14" s="14">
        <v>1</v>
      </c>
      <c r="AU14" s="16">
        <v>2</v>
      </c>
      <c r="AW14" s="10" t="s">
        <v>9</v>
      </c>
      <c r="AX14" s="14">
        <v>13</v>
      </c>
      <c r="AY14" s="14">
        <v>9</v>
      </c>
      <c r="AZ14" s="14">
        <v>3</v>
      </c>
      <c r="BA14" s="14">
        <v>1</v>
      </c>
      <c r="BB14" s="14">
        <v>12</v>
      </c>
      <c r="BC14" s="14">
        <v>1</v>
      </c>
      <c r="BD14" s="14">
        <v>7</v>
      </c>
      <c r="BE14" s="14">
        <v>2</v>
      </c>
      <c r="BF14" s="14">
        <v>1</v>
      </c>
      <c r="BG14" s="16">
        <v>3</v>
      </c>
    </row>
    <row r="15" spans="1:59" ht="15" customHeight="1" x14ac:dyDescent="0.2">
      <c r="A15" s="10" t="s">
        <v>10</v>
      </c>
      <c r="B15" s="14">
        <v>33</v>
      </c>
      <c r="C15" s="14">
        <v>15</v>
      </c>
      <c r="D15" s="14">
        <v>11</v>
      </c>
      <c r="E15" s="14">
        <v>7</v>
      </c>
      <c r="F15" s="14">
        <v>32</v>
      </c>
      <c r="G15" s="14">
        <v>1</v>
      </c>
      <c r="H15" s="14">
        <v>19</v>
      </c>
      <c r="I15" s="14">
        <v>6</v>
      </c>
      <c r="J15" s="14">
        <v>2</v>
      </c>
      <c r="K15" s="16">
        <v>6</v>
      </c>
      <c r="M15" s="10" t="s">
        <v>10</v>
      </c>
      <c r="N15" s="14">
        <v>27</v>
      </c>
      <c r="O15" s="14">
        <v>13</v>
      </c>
      <c r="P15" s="14">
        <v>9</v>
      </c>
      <c r="Q15" s="14">
        <v>5</v>
      </c>
      <c r="R15" s="14">
        <v>27</v>
      </c>
      <c r="S15" s="14" t="s">
        <v>64</v>
      </c>
      <c r="T15" s="14">
        <v>15</v>
      </c>
      <c r="U15" s="14">
        <v>5</v>
      </c>
      <c r="V15" s="14">
        <v>2</v>
      </c>
      <c r="W15" s="16">
        <v>5</v>
      </c>
      <c r="Y15" s="10" t="s">
        <v>10</v>
      </c>
      <c r="Z15" s="14">
        <v>19</v>
      </c>
      <c r="AA15" s="14">
        <v>11</v>
      </c>
      <c r="AB15" s="14">
        <v>4</v>
      </c>
      <c r="AC15" s="14">
        <v>4</v>
      </c>
      <c r="AD15" s="14">
        <v>18</v>
      </c>
      <c r="AE15" s="14">
        <v>1</v>
      </c>
      <c r="AF15" s="14">
        <v>13</v>
      </c>
      <c r="AG15" s="14">
        <v>1</v>
      </c>
      <c r="AH15" s="14">
        <v>3</v>
      </c>
      <c r="AI15" s="16">
        <v>2</v>
      </c>
      <c r="AK15" s="10" t="s">
        <v>10</v>
      </c>
      <c r="AL15" s="14">
        <v>21</v>
      </c>
      <c r="AM15" s="14">
        <v>9</v>
      </c>
      <c r="AN15" s="14">
        <v>7</v>
      </c>
      <c r="AO15" s="14">
        <v>5</v>
      </c>
      <c r="AP15" s="14">
        <v>18</v>
      </c>
      <c r="AQ15" s="14">
        <v>3</v>
      </c>
      <c r="AR15" s="14">
        <v>13</v>
      </c>
      <c r="AS15" s="14">
        <v>3</v>
      </c>
      <c r="AT15" s="14">
        <v>4</v>
      </c>
      <c r="AU15" s="16">
        <v>1</v>
      </c>
      <c r="AW15" s="10" t="s">
        <v>10</v>
      </c>
      <c r="AX15" s="14">
        <v>18</v>
      </c>
      <c r="AY15" s="14">
        <v>7</v>
      </c>
      <c r="AZ15" s="14">
        <v>7</v>
      </c>
      <c r="BA15" s="14">
        <v>4</v>
      </c>
      <c r="BB15" s="14">
        <v>13</v>
      </c>
      <c r="BC15" s="14">
        <v>5</v>
      </c>
      <c r="BD15" s="14">
        <v>14</v>
      </c>
      <c r="BE15" s="14">
        <v>1</v>
      </c>
      <c r="BF15" s="14">
        <v>3</v>
      </c>
      <c r="BG15" s="16" t="s">
        <v>64</v>
      </c>
    </row>
    <row r="16" spans="1:59" ht="15" customHeight="1" x14ac:dyDescent="0.2">
      <c r="A16" s="10" t="s">
        <v>11</v>
      </c>
      <c r="B16" s="14">
        <v>15</v>
      </c>
      <c r="C16" s="14">
        <v>6</v>
      </c>
      <c r="D16" s="14">
        <v>5</v>
      </c>
      <c r="E16" s="14">
        <v>4</v>
      </c>
      <c r="F16" s="14">
        <v>13</v>
      </c>
      <c r="G16" s="14">
        <v>2</v>
      </c>
      <c r="H16" s="14">
        <v>9</v>
      </c>
      <c r="I16" s="14">
        <v>2</v>
      </c>
      <c r="J16" s="14">
        <v>2</v>
      </c>
      <c r="K16" s="16">
        <v>2</v>
      </c>
      <c r="M16" s="10" t="s">
        <v>11</v>
      </c>
      <c r="N16" s="14">
        <v>18</v>
      </c>
      <c r="O16" s="14">
        <v>7</v>
      </c>
      <c r="P16" s="14">
        <v>7</v>
      </c>
      <c r="Q16" s="14">
        <v>4</v>
      </c>
      <c r="R16" s="14">
        <v>17</v>
      </c>
      <c r="S16" s="14">
        <v>1</v>
      </c>
      <c r="T16" s="14">
        <v>11</v>
      </c>
      <c r="U16" s="14">
        <v>1</v>
      </c>
      <c r="V16" s="14">
        <v>3</v>
      </c>
      <c r="W16" s="16">
        <v>3</v>
      </c>
      <c r="Y16" s="10" t="s">
        <v>11</v>
      </c>
      <c r="Z16" s="14">
        <v>17</v>
      </c>
      <c r="AA16" s="14">
        <v>6</v>
      </c>
      <c r="AB16" s="14">
        <v>7</v>
      </c>
      <c r="AC16" s="14">
        <v>4</v>
      </c>
      <c r="AD16" s="14">
        <v>15</v>
      </c>
      <c r="AE16" s="14">
        <v>2</v>
      </c>
      <c r="AF16" s="14">
        <v>8</v>
      </c>
      <c r="AG16" s="14">
        <v>1</v>
      </c>
      <c r="AH16" s="14">
        <v>3</v>
      </c>
      <c r="AI16" s="16">
        <v>5</v>
      </c>
      <c r="AK16" s="10" t="s">
        <v>11</v>
      </c>
      <c r="AL16" s="14">
        <v>18</v>
      </c>
      <c r="AM16" s="14">
        <v>6</v>
      </c>
      <c r="AN16" s="14">
        <v>10</v>
      </c>
      <c r="AO16" s="14">
        <v>2</v>
      </c>
      <c r="AP16" s="14">
        <v>18</v>
      </c>
      <c r="AQ16" s="14" t="s">
        <v>64</v>
      </c>
      <c r="AR16" s="14">
        <v>11</v>
      </c>
      <c r="AS16" s="14">
        <v>1</v>
      </c>
      <c r="AT16" s="14">
        <v>3</v>
      </c>
      <c r="AU16" s="16">
        <v>3</v>
      </c>
      <c r="AW16" s="10" t="s">
        <v>11</v>
      </c>
      <c r="AX16" s="14">
        <v>13</v>
      </c>
      <c r="AY16" s="14">
        <v>3</v>
      </c>
      <c r="AZ16" s="14">
        <v>7</v>
      </c>
      <c r="BA16" s="14">
        <v>3</v>
      </c>
      <c r="BB16" s="14">
        <v>10</v>
      </c>
      <c r="BC16" s="14">
        <v>3</v>
      </c>
      <c r="BD16" s="14">
        <v>10</v>
      </c>
      <c r="BE16" s="14" t="s">
        <v>64</v>
      </c>
      <c r="BF16" s="14">
        <v>1</v>
      </c>
      <c r="BG16" s="16">
        <v>2</v>
      </c>
    </row>
    <row r="17" spans="1:59" ht="15" customHeight="1" x14ac:dyDescent="0.2">
      <c r="A17" s="10" t="s">
        <v>12</v>
      </c>
      <c r="B17" s="14">
        <v>126</v>
      </c>
      <c r="C17" s="14">
        <v>84</v>
      </c>
      <c r="D17" s="14">
        <v>34</v>
      </c>
      <c r="E17" s="14">
        <v>8</v>
      </c>
      <c r="F17" s="14">
        <v>117</v>
      </c>
      <c r="G17" s="14">
        <v>9</v>
      </c>
      <c r="H17" s="14">
        <v>40</v>
      </c>
      <c r="I17" s="14">
        <v>43</v>
      </c>
      <c r="J17" s="14">
        <v>20</v>
      </c>
      <c r="K17" s="16">
        <v>23</v>
      </c>
      <c r="M17" s="10" t="s">
        <v>12</v>
      </c>
      <c r="N17" s="14">
        <v>107</v>
      </c>
      <c r="O17" s="14">
        <v>73</v>
      </c>
      <c r="P17" s="14">
        <v>26</v>
      </c>
      <c r="Q17" s="14">
        <v>8</v>
      </c>
      <c r="R17" s="14">
        <v>100</v>
      </c>
      <c r="S17" s="14">
        <v>7</v>
      </c>
      <c r="T17" s="14">
        <v>31</v>
      </c>
      <c r="U17" s="14">
        <v>36</v>
      </c>
      <c r="V17" s="14">
        <v>22</v>
      </c>
      <c r="W17" s="16">
        <v>18</v>
      </c>
      <c r="Y17" s="10" t="s">
        <v>12</v>
      </c>
      <c r="Z17" s="14">
        <v>84</v>
      </c>
      <c r="AA17" s="14">
        <v>50</v>
      </c>
      <c r="AB17" s="14">
        <v>25</v>
      </c>
      <c r="AC17" s="14">
        <v>9</v>
      </c>
      <c r="AD17" s="14">
        <v>74</v>
      </c>
      <c r="AE17" s="14">
        <v>10</v>
      </c>
      <c r="AF17" s="14">
        <v>25</v>
      </c>
      <c r="AG17" s="14">
        <v>22</v>
      </c>
      <c r="AH17" s="14">
        <v>21</v>
      </c>
      <c r="AI17" s="16">
        <v>16</v>
      </c>
      <c r="AK17" s="10" t="s">
        <v>12</v>
      </c>
      <c r="AL17" s="14">
        <v>83</v>
      </c>
      <c r="AM17" s="14">
        <v>50</v>
      </c>
      <c r="AN17" s="14">
        <v>25</v>
      </c>
      <c r="AO17" s="14">
        <v>8</v>
      </c>
      <c r="AP17" s="14">
        <v>74</v>
      </c>
      <c r="AQ17" s="14">
        <v>9</v>
      </c>
      <c r="AR17" s="14">
        <v>28</v>
      </c>
      <c r="AS17" s="14">
        <v>17</v>
      </c>
      <c r="AT17" s="14">
        <v>18</v>
      </c>
      <c r="AU17" s="16">
        <v>20</v>
      </c>
      <c r="AW17" s="10" t="s">
        <v>12</v>
      </c>
      <c r="AX17" s="14">
        <v>76</v>
      </c>
      <c r="AY17" s="14">
        <v>51</v>
      </c>
      <c r="AZ17" s="14">
        <v>17</v>
      </c>
      <c r="BA17" s="14">
        <v>8</v>
      </c>
      <c r="BB17" s="14">
        <v>68</v>
      </c>
      <c r="BC17" s="14">
        <v>8</v>
      </c>
      <c r="BD17" s="14">
        <v>27</v>
      </c>
      <c r="BE17" s="14">
        <v>14</v>
      </c>
      <c r="BF17" s="14">
        <v>17</v>
      </c>
      <c r="BG17" s="16">
        <v>18</v>
      </c>
    </row>
    <row r="18" spans="1:59" ht="15" customHeight="1" x14ac:dyDescent="0.2">
      <c r="A18" s="10" t="s">
        <v>13</v>
      </c>
      <c r="B18" s="14">
        <v>40</v>
      </c>
      <c r="C18" s="14">
        <v>24</v>
      </c>
      <c r="D18" s="14">
        <v>12</v>
      </c>
      <c r="E18" s="14">
        <v>4</v>
      </c>
      <c r="F18" s="14">
        <v>37</v>
      </c>
      <c r="G18" s="14">
        <v>3</v>
      </c>
      <c r="H18" s="14">
        <v>17</v>
      </c>
      <c r="I18" s="14">
        <v>8</v>
      </c>
      <c r="J18" s="14">
        <v>11</v>
      </c>
      <c r="K18" s="16">
        <v>4</v>
      </c>
      <c r="M18" s="10" t="s">
        <v>13</v>
      </c>
      <c r="N18" s="14">
        <v>25</v>
      </c>
      <c r="O18" s="14">
        <v>14</v>
      </c>
      <c r="P18" s="14">
        <v>8</v>
      </c>
      <c r="Q18" s="14">
        <v>3</v>
      </c>
      <c r="R18" s="14">
        <v>24</v>
      </c>
      <c r="S18" s="14">
        <v>1</v>
      </c>
      <c r="T18" s="14">
        <v>11</v>
      </c>
      <c r="U18" s="14">
        <v>5</v>
      </c>
      <c r="V18" s="14">
        <v>5</v>
      </c>
      <c r="W18" s="16">
        <v>4</v>
      </c>
      <c r="Y18" s="10" t="s">
        <v>13</v>
      </c>
      <c r="Z18" s="14">
        <v>26</v>
      </c>
      <c r="AA18" s="14">
        <v>12</v>
      </c>
      <c r="AB18" s="14">
        <v>11</v>
      </c>
      <c r="AC18" s="14">
        <v>3</v>
      </c>
      <c r="AD18" s="14">
        <v>25</v>
      </c>
      <c r="AE18" s="14">
        <v>1</v>
      </c>
      <c r="AF18" s="14">
        <v>12</v>
      </c>
      <c r="AG18" s="14">
        <v>6</v>
      </c>
      <c r="AH18" s="14">
        <v>5</v>
      </c>
      <c r="AI18" s="16">
        <v>3</v>
      </c>
      <c r="AK18" s="10" t="s">
        <v>13</v>
      </c>
      <c r="AL18" s="14">
        <v>21</v>
      </c>
      <c r="AM18" s="14">
        <v>9</v>
      </c>
      <c r="AN18" s="14">
        <v>8</v>
      </c>
      <c r="AO18" s="14">
        <v>4</v>
      </c>
      <c r="AP18" s="14">
        <v>20</v>
      </c>
      <c r="AQ18" s="14">
        <v>1</v>
      </c>
      <c r="AR18" s="14">
        <v>13</v>
      </c>
      <c r="AS18" s="14">
        <v>4</v>
      </c>
      <c r="AT18" s="14">
        <v>2</v>
      </c>
      <c r="AU18" s="16">
        <v>2</v>
      </c>
      <c r="AW18" s="10" t="s">
        <v>13</v>
      </c>
      <c r="AX18" s="14">
        <v>18</v>
      </c>
      <c r="AY18" s="14">
        <v>8</v>
      </c>
      <c r="AZ18" s="14">
        <v>6</v>
      </c>
      <c r="BA18" s="14">
        <v>4</v>
      </c>
      <c r="BB18" s="14">
        <v>17</v>
      </c>
      <c r="BC18" s="14">
        <v>1</v>
      </c>
      <c r="BD18" s="14">
        <v>10</v>
      </c>
      <c r="BE18" s="14">
        <v>4</v>
      </c>
      <c r="BF18" s="14">
        <v>2</v>
      </c>
      <c r="BG18" s="16">
        <v>2</v>
      </c>
    </row>
    <row r="19" spans="1:59" ht="15" customHeight="1" x14ac:dyDescent="0.2">
      <c r="A19" s="10" t="s">
        <v>14</v>
      </c>
      <c r="B19" s="14">
        <v>51</v>
      </c>
      <c r="C19" s="14">
        <v>26</v>
      </c>
      <c r="D19" s="14">
        <v>13</v>
      </c>
      <c r="E19" s="14">
        <v>12</v>
      </c>
      <c r="F19" s="14">
        <v>48</v>
      </c>
      <c r="G19" s="14">
        <v>3</v>
      </c>
      <c r="H19" s="14">
        <v>36</v>
      </c>
      <c r="I19" s="14">
        <v>6</v>
      </c>
      <c r="J19" s="14">
        <v>3</v>
      </c>
      <c r="K19" s="16">
        <v>6</v>
      </c>
      <c r="M19" s="10" t="s">
        <v>14</v>
      </c>
      <c r="N19" s="14">
        <v>37</v>
      </c>
      <c r="O19" s="14">
        <v>18</v>
      </c>
      <c r="P19" s="14">
        <v>11</v>
      </c>
      <c r="Q19" s="14">
        <v>8</v>
      </c>
      <c r="R19" s="14">
        <v>35</v>
      </c>
      <c r="S19" s="14">
        <v>2</v>
      </c>
      <c r="T19" s="14">
        <v>25</v>
      </c>
      <c r="U19" s="14">
        <v>4</v>
      </c>
      <c r="V19" s="14">
        <v>4</v>
      </c>
      <c r="W19" s="16">
        <v>4</v>
      </c>
      <c r="Y19" s="10" t="s">
        <v>14</v>
      </c>
      <c r="Z19" s="14">
        <v>29</v>
      </c>
      <c r="AA19" s="14">
        <v>13</v>
      </c>
      <c r="AB19" s="14">
        <v>11</v>
      </c>
      <c r="AC19" s="14">
        <v>5</v>
      </c>
      <c r="AD19" s="14">
        <v>29</v>
      </c>
      <c r="AE19" s="14" t="s">
        <v>64</v>
      </c>
      <c r="AF19" s="14">
        <v>17</v>
      </c>
      <c r="AG19" s="14">
        <v>3</v>
      </c>
      <c r="AH19" s="14">
        <v>5</v>
      </c>
      <c r="AI19" s="16">
        <v>4</v>
      </c>
      <c r="AK19" s="10" t="s">
        <v>14</v>
      </c>
      <c r="AL19" s="14">
        <v>32</v>
      </c>
      <c r="AM19" s="14">
        <v>10</v>
      </c>
      <c r="AN19" s="14">
        <v>17</v>
      </c>
      <c r="AO19" s="14">
        <v>5</v>
      </c>
      <c r="AP19" s="14">
        <v>30</v>
      </c>
      <c r="AQ19" s="14">
        <v>2</v>
      </c>
      <c r="AR19" s="14">
        <v>23</v>
      </c>
      <c r="AS19" s="14">
        <v>3</v>
      </c>
      <c r="AT19" s="14">
        <v>4</v>
      </c>
      <c r="AU19" s="16">
        <v>2</v>
      </c>
      <c r="AW19" s="10" t="s">
        <v>14</v>
      </c>
      <c r="AX19" s="14">
        <v>28</v>
      </c>
      <c r="AY19" s="14">
        <v>7</v>
      </c>
      <c r="AZ19" s="14">
        <v>16</v>
      </c>
      <c r="BA19" s="14">
        <v>5</v>
      </c>
      <c r="BB19" s="14">
        <v>26</v>
      </c>
      <c r="BC19" s="14">
        <v>2</v>
      </c>
      <c r="BD19" s="14">
        <v>19</v>
      </c>
      <c r="BE19" s="14">
        <v>4</v>
      </c>
      <c r="BF19" s="14">
        <v>3</v>
      </c>
      <c r="BG19" s="16">
        <v>2</v>
      </c>
    </row>
    <row r="20" spans="1:59" ht="15" customHeight="1" x14ac:dyDescent="0.2">
      <c r="A20" s="10" t="s">
        <v>15</v>
      </c>
      <c r="B20" s="14">
        <v>76</v>
      </c>
      <c r="C20" s="14">
        <v>51</v>
      </c>
      <c r="D20" s="14">
        <v>20</v>
      </c>
      <c r="E20" s="14">
        <v>5</v>
      </c>
      <c r="F20" s="14">
        <v>70</v>
      </c>
      <c r="G20" s="14">
        <v>6</v>
      </c>
      <c r="H20" s="14">
        <v>36</v>
      </c>
      <c r="I20" s="14">
        <v>10</v>
      </c>
      <c r="J20" s="14">
        <v>16</v>
      </c>
      <c r="K20" s="16">
        <v>14</v>
      </c>
      <c r="M20" s="10" t="s">
        <v>15</v>
      </c>
      <c r="N20" s="14">
        <v>66</v>
      </c>
      <c r="O20" s="14">
        <v>46</v>
      </c>
      <c r="P20" s="14">
        <v>17</v>
      </c>
      <c r="Q20" s="14">
        <v>3</v>
      </c>
      <c r="R20" s="14">
        <v>59</v>
      </c>
      <c r="S20" s="14">
        <v>7</v>
      </c>
      <c r="T20" s="14">
        <v>30</v>
      </c>
      <c r="U20" s="14">
        <v>10</v>
      </c>
      <c r="V20" s="14">
        <v>15</v>
      </c>
      <c r="W20" s="16">
        <v>11</v>
      </c>
      <c r="Y20" s="10" t="s">
        <v>15</v>
      </c>
      <c r="Z20" s="14">
        <v>46</v>
      </c>
      <c r="AA20" s="14">
        <v>31</v>
      </c>
      <c r="AB20" s="14">
        <v>12</v>
      </c>
      <c r="AC20" s="14">
        <v>3</v>
      </c>
      <c r="AD20" s="14">
        <v>45</v>
      </c>
      <c r="AE20" s="14">
        <v>1</v>
      </c>
      <c r="AF20" s="14">
        <v>21</v>
      </c>
      <c r="AG20" s="14">
        <v>7</v>
      </c>
      <c r="AH20" s="14">
        <v>11</v>
      </c>
      <c r="AI20" s="16">
        <v>7</v>
      </c>
      <c r="AK20" s="10" t="s">
        <v>15</v>
      </c>
      <c r="AL20" s="14">
        <v>53</v>
      </c>
      <c r="AM20" s="14">
        <v>36</v>
      </c>
      <c r="AN20" s="14">
        <v>14</v>
      </c>
      <c r="AO20" s="14">
        <v>3</v>
      </c>
      <c r="AP20" s="14">
        <v>49</v>
      </c>
      <c r="AQ20" s="14">
        <v>4</v>
      </c>
      <c r="AR20" s="14">
        <v>28</v>
      </c>
      <c r="AS20" s="14">
        <v>7</v>
      </c>
      <c r="AT20" s="14">
        <v>14</v>
      </c>
      <c r="AU20" s="16">
        <v>4</v>
      </c>
      <c r="AW20" s="10" t="s">
        <v>15</v>
      </c>
      <c r="AX20" s="14">
        <v>53</v>
      </c>
      <c r="AY20" s="14">
        <v>41</v>
      </c>
      <c r="AZ20" s="14">
        <v>10</v>
      </c>
      <c r="BA20" s="14">
        <v>2</v>
      </c>
      <c r="BB20" s="14">
        <v>49</v>
      </c>
      <c r="BC20" s="14">
        <v>4</v>
      </c>
      <c r="BD20" s="14">
        <v>19</v>
      </c>
      <c r="BE20" s="14">
        <v>15</v>
      </c>
      <c r="BF20" s="14">
        <v>10</v>
      </c>
      <c r="BG20" s="16">
        <v>9</v>
      </c>
    </row>
    <row r="21" spans="1:59" ht="7.5" customHeight="1" x14ac:dyDescent="0.2"/>
    <row r="22" spans="1:59" ht="12" customHeight="1" x14ac:dyDescent="0.2">
      <c r="A22" s="115" t="s">
        <v>522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53"/>
      <c r="M22" s="115" t="s">
        <v>522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53"/>
      <c r="Y22" s="115" t="s">
        <v>522</v>
      </c>
      <c r="AK22" s="115" t="s">
        <v>522</v>
      </c>
      <c r="AW22" s="115" t="s">
        <v>522</v>
      </c>
    </row>
    <row r="23" spans="1:59" ht="15" customHeight="1" x14ac:dyDescent="0.2">
      <c r="A23" s="17"/>
      <c r="B23" s="17"/>
      <c r="M23" s="17"/>
      <c r="N23" s="17"/>
      <c r="Y23" s="17"/>
      <c r="Z23" s="17"/>
      <c r="AK23" s="17"/>
      <c r="AL23" s="17"/>
      <c r="AW23" s="17"/>
      <c r="AX23" s="17"/>
    </row>
    <row r="24" spans="1:59" ht="15" customHeight="1" x14ac:dyDescent="0.2"/>
    <row r="25" spans="1:59" s="40" customFormat="1" ht="15" customHeight="1" x14ac:dyDescent="0.2">
      <c r="A25" s="39" t="s">
        <v>761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M25" s="39" t="s">
        <v>614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Y25" s="39" t="s">
        <v>581</v>
      </c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K25" s="39" t="s">
        <v>580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W25" s="39" t="s">
        <v>579</v>
      </c>
      <c r="AX25" s="39"/>
      <c r="AY25" s="39"/>
      <c r="AZ25" s="39"/>
      <c r="BA25" s="39"/>
      <c r="BB25" s="39"/>
      <c r="BC25" s="39"/>
      <c r="BD25" s="39"/>
      <c r="BE25" s="39"/>
      <c r="BF25" s="39"/>
      <c r="BG25" s="39"/>
    </row>
    <row r="26" spans="1:59" ht="7.5" customHeight="1" x14ac:dyDescent="0.2"/>
    <row r="27" spans="1:59" ht="15" customHeight="1" thickBot="1" x14ac:dyDescent="0.25">
      <c r="A27" s="1" t="s">
        <v>0</v>
      </c>
      <c r="B27" s="1"/>
      <c r="K27" s="3" t="s">
        <v>73</v>
      </c>
      <c r="M27" s="1" t="s">
        <v>0</v>
      </c>
      <c r="N27" s="1"/>
      <c r="W27" s="3" t="s">
        <v>73</v>
      </c>
      <c r="Y27" s="1" t="s">
        <v>0</v>
      </c>
      <c r="Z27" s="1"/>
      <c r="AI27" s="3" t="s">
        <v>73</v>
      </c>
      <c r="AK27" s="1" t="s">
        <v>0</v>
      </c>
      <c r="AL27" s="1"/>
      <c r="AU27" s="3" t="s">
        <v>73</v>
      </c>
      <c r="AW27" s="1" t="s">
        <v>0</v>
      </c>
      <c r="AX27" s="1"/>
      <c r="BG27" s="3" t="s">
        <v>73</v>
      </c>
    </row>
    <row r="28" spans="1:59" ht="22.5" customHeight="1" x14ac:dyDescent="0.2">
      <c r="A28" s="205" t="s">
        <v>38</v>
      </c>
      <c r="B28" s="207" t="s">
        <v>25</v>
      </c>
      <c r="C28" s="209" t="s">
        <v>16</v>
      </c>
      <c r="D28" s="210"/>
      <c r="E28" s="210"/>
      <c r="F28" s="209" t="s">
        <v>17</v>
      </c>
      <c r="G28" s="210"/>
      <c r="H28" s="209" t="s">
        <v>18</v>
      </c>
      <c r="I28" s="210"/>
      <c r="J28" s="210"/>
      <c r="K28" s="211"/>
      <c r="M28" s="205" t="s">
        <v>38</v>
      </c>
      <c r="N28" s="207" t="s">
        <v>25</v>
      </c>
      <c r="O28" s="209" t="s">
        <v>16</v>
      </c>
      <c r="P28" s="210"/>
      <c r="Q28" s="210"/>
      <c r="R28" s="209" t="s">
        <v>17</v>
      </c>
      <c r="S28" s="210"/>
      <c r="T28" s="209" t="s">
        <v>18</v>
      </c>
      <c r="U28" s="210"/>
      <c r="V28" s="210"/>
      <c r="W28" s="211"/>
      <c r="Y28" s="205" t="s">
        <v>38</v>
      </c>
      <c r="Z28" s="207" t="s">
        <v>25</v>
      </c>
      <c r="AA28" s="209" t="s">
        <v>16</v>
      </c>
      <c r="AB28" s="210"/>
      <c r="AC28" s="210"/>
      <c r="AD28" s="209" t="s">
        <v>17</v>
      </c>
      <c r="AE28" s="210"/>
      <c r="AF28" s="209" t="s">
        <v>18</v>
      </c>
      <c r="AG28" s="210"/>
      <c r="AH28" s="210"/>
      <c r="AI28" s="211"/>
      <c r="AK28" s="205" t="s">
        <v>38</v>
      </c>
      <c r="AL28" s="207" t="s">
        <v>25</v>
      </c>
      <c r="AM28" s="209" t="s">
        <v>16</v>
      </c>
      <c r="AN28" s="210"/>
      <c r="AO28" s="210"/>
      <c r="AP28" s="209" t="s">
        <v>17</v>
      </c>
      <c r="AQ28" s="210"/>
      <c r="AR28" s="209" t="s">
        <v>18</v>
      </c>
      <c r="AS28" s="210"/>
      <c r="AT28" s="210"/>
      <c r="AU28" s="211"/>
      <c r="AW28" s="205" t="s">
        <v>38</v>
      </c>
      <c r="AX28" s="207" t="s">
        <v>25</v>
      </c>
      <c r="AY28" s="209" t="s">
        <v>16</v>
      </c>
      <c r="AZ28" s="210"/>
      <c r="BA28" s="210"/>
      <c r="BB28" s="209" t="s">
        <v>17</v>
      </c>
      <c r="BC28" s="210"/>
      <c r="BD28" s="209" t="s">
        <v>18</v>
      </c>
      <c r="BE28" s="210"/>
      <c r="BF28" s="210"/>
      <c r="BG28" s="211"/>
    </row>
    <row r="29" spans="1:59" ht="37.5" customHeight="1" thickBot="1" x14ac:dyDescent="0.25">
      <c r="A29" s="206"/>
      <c r="B29" s="208"/>
      <c r="C29" s="46" t="s">
        <v>56</v>
      </c>
      <c r="D29" s="46" t="s">
        <v>30</v>
      </c>
      <c r="E29" s="46" t="s">
        <v>19</v>
      </c>
      <c r="F29" s="46" t="s">
        <v>20</v>
      </c>
      <c r="G29" s="46" t="s">
        <v>21</v>
      </c>
      <c r="H29" s="46" t="s">
        <v>74</v>
      </c>
      <c r="I29" s="46" t="s">
        <v>318</v>
      </c>
      <c r="J29" s="46" t="s">
        <v>75</v>
      </c>
      <c r="K29" s="47" t="s">
        <v>22</v>
      </c>
      <c r="M29" s="206"/>
      <c r="N29" s="208"/>
      <c r="O29" s="46" t="s">
        <v>56</v>
      </c>
      <c r="P29" s="46" t="s">
        <v>30</v>
      </c>
      <c r="Q29" s="46" t="s">
        <v>19</v>
      </c>
      <c r="R29" s="46" t="s">
        <v>20</v>
      </c>
      <c r="S29" s="46" t="s">
        <v>21</v>
      </c>
      <c r="T29" s="46" t="s">
        <v>74</v>
      </c>
      <c r="U29" s="46" t="s">
        <v>318</v>
      </c>
      <c r="V29" s="46" t="s">
        <v>75</v>
      </c>
      <c r="W29" s="47" t="s">
        <v>22</v>
      </c>
      <c r="Y29" s="206"/>
      <c r="Z29" s="208"/>
      <c r="AA29" s="46" t="s">
        <v>56</v>
      </c>
      <c r="AB29" s="46" t="s">
        <v>30</v>
      </c>
      <c r="AC29" s="46" t="s">
        <v>19</v>
      </c>
      <c r="AD29" s="46" t="s">
        <v>20</v>
      </c>
      <c r="AE29" s="46" t="s">
        <v>21</v>
      </c>
      <c r="AF29" s="46" t="s">
        <v>74</v>
      </c>
      <c r="AG29" s="46" t="s">
        <v>318</v>
      </c>
      <c r="AH29" s="46" t="s">
        <v>75</v>
      </c>
      <c r="AI29" s="47" t="s">
        <v>22</v>
      </c>
      <c r="AK29" s="206"/>
      <c r="AL29" s="208"/>
      <c r="AM29" s="46" t="s">
        <v>56</v>
      </c>
      <c r="AN29" s="46" t="s">
        <v>30</v>
      </c>
      <c r="AO29" s="46" t="s">
        <v>19</v>
      </c>
      <c r="AP29" s="46" t="s">
        <v>20</v>
      </c>
      <c r="AQ29" s="46" t="s">
        <v>21</v>
      </c>
      <c r="AR29" s="46" t="s">
        <v>74</v>
      </c>
      <c r="AS29" s="46" t="s">
        <v>318</v>
      </c>
      <c r="AT29" s="46" t="s">
        <v>75</v>
      </c>
      <c r="AU29" s="47" t="s">
        <v>22</v>
      </c>
      <c r="AW29" s="206"/>
      <c r="AX29" s="208"/>
      <c r="AY29" s="46" t="s">
        <v>56</v>
      </c>
      <c r="AZ29" s="46" t="s">
        <v>30</v>
      </c>
      <c r="BA29" s="46" t="s">
        <v>19</v>
      </c>
      <c r="BB29" s="46" t="s">
        <v>20</v>
      </c>
      <c r="BC29" s="46" t="s">
        <v>21</v>
      </c>
      <c r="BD29" s="46" t="s">
        <v>74</v>
      </c>
      <c r="BE29" s="46" t="s">
        <v>318</v>
      </c>
      <c r="BF29" s="46" t="s">
        <v>75</v>
      </c>
      <c r="BG29" s="47" t="s">
        <v>22</v>
      </c>
    </row>
    <row r="30" spans="1:59" ht="15" customHeight="1" x14ac:dyDescent="0.2">
      <c r="A30" s="11" t="s">
        <v>1</v>
      </c>
      <c r="B30" s="52">
        <f>B6/B$6*100</f>
        <v>100</v>
      </c>
      <c r="C30" s="52">
        <f t="shared" ref="C30:K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2">
        <f t="shared" si="0"/>
        <v>100</v>
      </c>
      <c r="I30" s="52">
        <f t="shared" si="0"/>
        <v>100</v>
      </c>
      <c r="J30" s="52">
        <f t="shared" si="0"/>
        <v>100</v>
      </c>
      <c r="K30" s="53">
        <f t="shared" si="0"/>
        <v>100</v>
      </c>
      <c r="M30" s="11" t="s">
        <v>1</v>
      </c>
      <c r="N30" s="52">
        <f>N6/N$6*100</f>
        <v>100</v>
      </c>
      <c r="O30" s="52">
        <f t="shared" ref="O30:W30" si="1">O6/O$6*100</f>
        <v>100</v>
      </c>
      <c r="P30" s="52">
        <f t="shared" si="1"/>
        <v>100</v>
      </c>
      <c r="Q30" s="52">
        <f t="shared" si="1"/>
        <v>100</v>
      </c>
      <c r="R30" s="52">
        <f t="shared" si="1"/>
        <v>100</v>
      </c>
      <c r="S30" s="52">
        <f t="shared" si="1"/>
        <v>100</v>
      </c>
      <c r="T30" s="52">
        <f t="shared" si="1"/>
        <v>100</v>
      </c>
      <c r="U30" s="52">
        <f t="shared" si="1"/>
        <v>100</v>
      </c>
      <c r="V30" s="52">
        <f t="shared" si="1"/>
        <v>100</v>
      </c>
      <c r="W30" s="53">
        <f t="shared" si="1"/>
        <v>100</v>
      </c>
      <c r="Y30" s="11" t="s">
        <v>1</v>
      </c>
      <c r="Z30" s="52">
        <f>Z6/Z$6*100</f>
        <v>100</v>
      </c>
      <c r="AA30" s="52">
        <f t="shared" ref="AA30:AI30" si="2">AA6/AA$6*100</f>
        <v>100</v>
      </c>
      <c r="AB30" s="52">
        <f t="shared" si="2"/>
        <v>100</v>
      </c>
      <c r="AC30" s="52">
        <f t="shared" si="2"/>
        <v>100</v>
      </c>
      <c r="AD30" s="52">
        <f t="shared" si="2"/>
        <v>100</v>
      </c>
      <c r="AE30" s="52">
        <f t="shared" si="2"/>
        <v>100</v>
      </c>
      <c r="AF30" s="52">
        <f t="shared" si="2"/>
        <v>100</v>
      </c>
      <c r="AG30" s="52">
        <f t="shared" si="2"/>
        <v>100</v>
      </c>
      <c r="AH30" s="52">
        <f t="shared" si="2"/>
        <v>100</v>
      </c>
      <c r="AI30" s="53">
        <f t="shared" si="2"/>
        <v>100</v>
      </c>
      <c r="AK30" s="11" t="s">
        <v>1</v>
      </c>
      <c r="AL30" s="52">
        <f>AL6/AL$6*100</f>
        <v>100</v>
      </c>
      <c r="AM30" s="52">
        <f t="shared" ref="AM30:AU30" si="3">AM6/AM$6*100</f>
        <v>100</v>
      </c>
      <c r="AN30" s="52">
        <f t="shared" si="3"/>
        <v>100</v>
      </c>
      <c r="AO30" s="52">
        <f t="shared" si="3"/>
        <v>100</v>
      </c>
      <c r="AP30" s="52">
        <f t="shared" si="3"/>
        <v>100</v>
      </c>
      <c r="AQ30" s="52">
        <f t="shared" si="3"/>
        <v>100</v>
      </c>
      <c r="AR30" s="52">
        <f t="shared" si="3"/>
        <v>100</v>
      </c>
      <c r="AS30" s="52">
        <f t="shared" si="3"/>
        <v>100</v>
      </c>
      <c r="AT30" s="52">
        <f t="shared" si="3"/>
        <v>100</v>
      </c>
      <c r="AU30" s="53">
        <f t="shared" si="3"/>
        <v>100</v>
      </c>
      <c r="AW30" s="11" t="s">
        <v>1</v>
      </c>
      <c r="AX30" s="52">
        <f>AX6/AX$6*100</f>
        <v>100</v>
      </c>
      <c r="AY30" s="52">
        <f t="shared" ref="AY30:BG30" si="4">AY6/AY$6*100</f>
        <v>100</v>
      </c>
      <c r="AZ30" s="52">
        <f t="shared" si="4"/>
        <v>100</v>
      </c>
      <c r="BA30" s="52">
        <f t="shared" si="4"/>
        <v>100</v>
      </c>
      <c r="BB30" s="52">
        <f t="shared" si="4"/>
        <v>100</v>
      </c>
      <c r="BC30" s="52">
        <f t="shared" si="4"/>
        <v>100</v>
      </c>
      <c r="BD30" s="52">
        <f t="shared" si="4"/>
        <v>100</v>
      </c>
      <c r="BE30" s="52">
        <f t="shared" si="4"/>
        <v>100</v>
      </c>
      <c r="BF30" s="52">
        <f t="shared" si="4"/>
        <v>100</v>
      </c>
      <c r="BG30" s="53">
        <f t="shared" si="4"/>
        <v>100</v>
      </c>
    </row>
    <row r="31" spans="1:59" ht="15" customHeight="1" x14ac:dyDescent="0.2">
      <c r="A31" s="7" t="s">
        <v>2</v>
      </c>
      <c r="B31" s="18">
        <f t="shared" ref="B31:K31" si="5">B7/B$6*100</f>
        <v>7.321131447587355</v>
      </c>
      <c r="C31" s="18">
        <f t="shared" si="5"/>
        <v>7.3033707865168536</v>
      </c>
      <c r="D31" s="18">
        <f t="shared" si="5"/>
        <v>5.1136363636363642</v>
      </c>
      <c r="E31" s="18">
        <f t="shared" si="5"/>
        <v>13.043478260869565</v>
      </c>
      <c r="F31" s="18">
        <f t="shared" si="5"/>
        <v>7.4817518248175192</v>
      </c>
      <c r="G31" s="18">
        <f t="shared" si="5"/>
        <v>5.6603773584905666</v>
      </c>
      <c r="H31" s="18">
        <f t="shared" si="5"/>
        <v>3.5211267605633805</v>
      </c>
      <c r="I31" s="18">
        <f t="shared" si="5"/>
        <v>10.569105691056912</v>
      </c>
      <c r="J31" s="18">
        <f t="shared" si="5"/>
        <v>11</v>
      </c>
      <c r="K31" s="20">
        <f t="shared" si="5"/>
        <v>10.638297872340425</v>
      </c>
      <c r="M31" s="7" t="s">
        <v>2</v>
      </c>
      <c r="N31" s="18">
        <f t="shared" ref="N31:W44" si="6">N7/N$6*100</f>
        <v>8.7044534412955468</v>
      </c>
      <c r="O31" s="18">
        <f t="shared" si="6"/>
        <v>8.1355932203389827</v>
      </c>
      <c r="P31" s="18">
        <f t="shared" si="6"/>
        <v>6.3829787234042552</v>
      </c>
      <c r="Q31" s="18">
        <f t="shared" si="6"/>
        <v>17.241379310344829</v>
      </c>
      <c r="R31" s="18">
        <f t="shared" si="6"/>
        <v>8.6283185840707954</v>
      </c>
      <c r="S31" s="18">
        <f t="shared" si="6"/>
        <v>9.5238095238095237</v>
      </c>
      <c r="T31" s="18">
        <f t="shared" si="6"/>
        <v>3.1531531531531529</v>
      </c>
      <c r="U31" s="18">
        <f t="shared" si="6"/>
        <v>9</v>
      </c>
      <c r="V31" s="18">
        <f t="shared" si="6"/>
        <v>15.053763440860216</v>
      </c>
      <c r="W31" s="20">
        <f t="shared" si="6"/>
        <v>16.455696202531644</v>
      </c>
      <c r="Y31" s="7" t="s">
        <v>2</v>
      </c>
      <c r="Z31" s="18">
        <f t="shared" ref="Z31:AI44" si="7">Z7/Z$6*100</f>
        <v>9.9489795918367339</v>
      </c>
      <c r="AA31" s="18">
        <f t="shared" si="7"/>
        <v>9.7222222222222232</v>
      </c>
      <c r="AB31" s="18">
        <f t="shared" si="7"/>
        <v>5.7377049180327866</v>
      </c>
      <c r="AC31" s="18">
        <f t="shared" si="7"/>
        <v>20.37037037037037</v>
      </c>
      <c r="AD31" s="18">
        <f t="shared" si="7"/>
        <v>9.8314606741573041</v>
      </c>
      <c r="AE31" s="18">
        <f t="shared" si="7"/>
        <v>11.111111111111111</v>
      </c>
      <c r="AF31" s="18">
        <f t="shared" si="7"/>
        <v>2.2988505747126435</v>
      </c>
      <c r="AG31" s="18">
        <f t="shared" si="7"/>
        <v>18.840579710144929</v>
      </c>
      <c r="AH31" s="18">
        <f t="shared" si="7"/>
        <v>13.414634146341465</v>
      </c>
      <c r="AI31" s="20">
        <f t="shared" si="7"/>
        <v>16.417910447761194</v>
      </c>
      <c r="AK31" s="7" t="s">
        <v>2</v>
      </c>
      <c r="AL31" s="18">
        <f t="shared" ref="AL31:AU44" si="8">AL7/AL$6*100</f>
        <v>10.679611650485436</v>
      </c>
      <c r="AM31" s="18">
        <f t="shared" si="8"/>
        <v>10.550458715596331</v>
      </c>
      <c r="AN31" s="18">
        <f t="shared" si="8"/>
        <v>5.8394160583941606</v>
      </c>
      <c r="AO31" s="18">
        <f t="shared" si="8"/>
        <v>22.807017543859647</v>
      </c>
      <c r="AP31" s="18">
        <f t="shared" si="8"/>
        <v>10.27027027027027</v>
      </c>
      <c r="AQ31" s="18">
        <f t="shared" si="8"/>
        <v>14.285714285714285</v>
      </c>
      <c r="AR31" s="18">
        <f t="shared" si="8"/>
        <v>3.9800995024875623</v>
      </c>
      <c r="AS31" s="18">
        <f t="shared" si="8"/>
        <v>21.212121212121211</v>
      </c>
      <c r="AT31" s="18">
        <f t="shared" si="8"/>
        <v>13.698630136986301</v>
      </c>
      <c r="AU31" s="20">
        <f t="shared" si="8"/>
        <v>16.666666666666664</v>
      </c>
      <c r="AW31" s="7" t="s">
        <v>2</v>
      </c>
      <c r="AX31" s="18">
        <f t="shared" ref="AX31:BG44" si="9">AX7/AX$6*100</f>
        <v>10.443864229765012</v>
      </c>
      <c r="AY31" s="18">
        <f t="shared" si="9"/>
        <v>10</v>
      </c>
      <c r="AZ31" s="18">
        <f t="shared" si="9"/>
        <v>8.695652173913043</v>
      </c>
      <c r="BA31" s="18">
        <f t="shared" si="9"/>
        <v>15.517241379310345</v>
      </c>
      <c r="BB31" s="18">
        <f t="shared" si="9"/>
        <v>10.303030303030303</v>
      </c>
      <c r="BC31" s="18">
        <f t="shared" si="9"/>
        <v>11.320754716981133</v>
      </c>
      <c r="BD31" s="18">
        <f t="shared" si="9"/>
        <v>3.278688524590164</v>
      </c>
      <c r="BE31" s="18">
        <f t="shared" si="9"/>
        <v>23.287671232876711</v>
      </c>
      <c r="BF31" s="18">
        <f t="shared" si="9"/>
        <v>14.285714285714285</v>
      </c>
      <c r="BG31" s="20">
        <f t="shared" si="9"/>
        <v>12.5</v>
      </c>
    </row>
    <row r="32" spans="1:59" ht="15" customHeight="1" x14ac:dyDescent="0.2">
      <c r="A32" s="10" t="s">
        <v>3</v>
      </c>
      <c r="B32" s="18">
        <f t="shared" ref="B32:K32" si="10">B8/B$6*100</f>
        <v>14.309484193011649</v>
      </c>
      <c r="C32" s="18">
        <f t="shared" si="10"/>
        <v>16.292134831460675</v>
      </c>
      <c r="D32" s="18">
        <f t="shared" si="10"/>
        <v>11.363636363636363</v>
      </c>
      <c r="E32" s="18">
        <f t="shared" si="10"/>
        <v>11.594202898550725</v>
      </c>
      <c r="F32" s="18">
        <f t="shared" si="10"/>
        <v>14.5985401459854</v>
      </c>
      <c r="G32" s="18">
        <f t="shared" si="10"/>
        <v>11.320754716981133</v>
      </c>
      <c r="H32" s="18">
        <f t="shared" si="10"/>
        <v>16.197183098591552</v>
      </c>
      <c r="I32" s="18">
        <f t="shared" si="10"/>
        <v>8.9430894308943092</v>
      </c>
      <c r="J32" s="18">
        <f t="shared" si="10"/>
        <v>17</v>
      </c>
      <c r="K32" s="20">
        <f t="shared" si="10"/>
        <v>12.76595744680851</v>
      </c>
      <c r="M32" s="10" t="s">
        <v>3</v>
      </c>
      <c r="N32" s="18">
        <f t="shared" si="6"/>
        <v>12.955465587044534</v>
      </c>
      <c r="O32" s="18">
        <f t="shared" si="6"/>
        <v>14.237288135593221</v>
      </c>
      <c r="P32" s="18">
        <f t="shared" si="6"/>
        <v>9.9290780141843982</v>
      </c>
      <c r="Q32" s="18">
        <f t="shared" si="6"/>
        <v>13.793103448275861</v>
      </c>
      <c r="R32" s="18">
        <f t="shared" si="6"/>
        <v>12.389380530973451</v>
      </c>
      <c r="S32" s="18">
        <f t="shared" si="6"/>
        <v>19.047619047619047</v>
      </c>
      <c r="T32" s="18">
        <f t="shared" si="6"/>
        <v>17.117117117117118</v>
      </c>
      <c r="U32" s="18">
        <f t="shared" si="6"/>
        <v>7.0000000000000009</v>
      </c>
      <c r="V32" s="18">
        <f t="shared" si="6"/>
        <v>9.67741935483871</v>
      </c>
      <c r="W32" s="20">
        <f t="shared" si="6"/>
        <v>12.658227848101266</v>
      </c>
      <c r="Y32" s="10" t="s">
        <v>3</v>
      </c>
      <c r="Z32" s="18">
        <f t="shared" si="7"/>
        <v>12.5</v>
      </c>
      <c r="AA32" s="18">
        <f t="shared" si="7"/>
        <v>13.425925925925927</v>
      </c>
      <c r="AB32" s="18">
        <f t="shared" si="7"/>
        <v>12.295081967213115</v>
      </c>
      <c r="AC32" s="18">
        <f t="shared" si="7"/>
        <v>9.2592592592592595</v>
      </c>
      <c r="AD32" s="18">
        <f t="shared" si="7"/>
        <v>12.078651685393259</v>
      </c>
      <c r="AE32" s="18">
        <f t="shared" si="7"/>
        <v>16.666666666666664</v>
      </c>
      <c r="AF32" s="18">
        <f t="shared" si="7"/>
        <v>16.091954022988507</v>
      </c>
      <c r="AG32" s="18">
        <f t="shared" si="7"/>
        <v>4.3478260869565215</v>
      </c>
      <c r="AH32" s="18">
        <f t="shared" si="7"/>
        <v>12.195121951219512</v>
      </c>
      <c r="AI32" s="20">
        <f t="shared" si="7"/>
        <v>11.940298507462686</v>
      </c>
      <c r="AK32" s="10" t="s">
        <v>3</v>
      </c>
      <c r="AL32" s="18">
        <f t="shared" si="8"/>
        <v>10.922330097087379</v>
      </c>
      <c r="AM32" s="18">
        <f t="shared" si="8"/>
        <v>13.761467889908257</v>
      </c>
      <c r="AN32" s="18">
        <f t="shared" si="8"/>
        <v>7.2992700729926998</v>
      </c>
      <c r="AO32" s="18">
        <f t="shared" si="8"/>
        <v>8.7719298245614024</v>
      </c>
      <c r="AP32" s="18">
        <f t="shared" si="8"/>
        <v>11.621621621621623</v>
      </c>
      <c r="AQ32" s="18">
        <f t="shared" si="8"/>
        <v>4.7619047619047619</v>
      </c>
      <c r="AR32" s="18">
        <f t="shared" si="8"/>
        <v>11.442786069651742</v>
      </c>
      <c r="AS32" s="18">
        <f t="shared" si="8"/>
        <v>6.0606060606060606</v>
      </c>
      <c r="AT32" s="18">
        <f t="shared" si="8"/>
        <v>10.95890410958904</v>
      </c>
      <c r="AU32" s="20">
        <f t="shared" si="8"/>
        <v>13.888888888888889</v>
      </c>
      <c r="AW32" s="10" t="s">
        <v>3</v>
      </c>
      <c r="AX32" s="18">
        <f t="shared" si="9"/>
        <v>12.010443864229766</v>
      </c>
      <c r="AY32" s="18">
        <f t="shared" si="9"/>
        <v>12.857142857142856</v>
      </c>
      <c r="AZ32" s="18">
        <f t="shared" si="9"/>
        <v>10.434782608695652</v>
      </c>
      <c r="BA32" s="18">
        <f t="shared" si="9"/>
        <v>12.068965517241379</v>
      </c>
      <c r="BB32" s="18">
        <f t="shared" si="9"/>
        <v>12.424242424242424</v>
      </c>
      <c r="BC32" s="18">
        <f t="shared" si="9"/>
        <v>9.433962264150944</v>
      </c>
      <c r="BD32" s="18">
        <f t="shared" si="9"/>
        <v>15.300546448087433</v>
      </c>
      <c r="BE32" s="18">
        <f t="shared" si="9"/>
        <v>5.4794520547945202</v>
      </c>
      <c r="BF32" s="18">
        <f t="shared" si="9"/>
        <v>11.111111111111111</v>
      </c>
      <c r="BG32" s="20">
        <f t="shared" si="9"/>
        <v>10.9375</v>
      </c>
    </row>
    <row r="33" spans="1:59" ht="15" customHeight="1" x14ac:dyDescent="0.2">
      <c r="A33" s="10" t="s">
        <v>4</v>
      </c>
      <c r="B33" s="18">
        <f t="shared" ref="B33:K33" si="11">B9/B$6*100</f>
        <v>2.9950083194675541</v>
      </c>
      <c r="C33" s="18">
        <f t="shared" si="11"/>
        <v>1.9662921348314606</v>
      </c>
      <c r="D33" s="18">
        <f t="shared" si="11"/>
        <v>3.9772727272727271</v>
      </c>
      <c r="E33" s="18">
        <f t="shared" si="11"/>
        <v>5.7971014492753623</v>
      </c>
      <c r="F33" s="18">
        <f t="shared" si="11"/>
        <v>2.3722627737226274</v>
      </c>
      <c r="G33" s="18">
        <f t="shared" si="11"/>
        <v>9.433962264150944</v>
      </c>
      <c r="H33" s="18">
        <f t="shared" si="11"/>
        <v>3.5211267605633805</v>
      </c>
      <c r="I33" s="18">
        <f t="shared" si="11"/>
        <v>1.6260162601626018</v>
      </c>
      <c r="J33" s="18">
        <f t="shared" si="11"/>
        <v>2</v>
      </c>
      <c r="K33" s="20">
        <f t="shared" si="11"/>
        <v>4.2553191489361701</v>
      </c>
      <c r="M33" s="10" t="s">
        <v>4</v>
      </c>
      <c r="N33" s="18">
        <f t="shared" si="6"/>
        <v>3.0364372469635628</v>
      </c>
      <c r="O33" s="18">
        <f t="shared" si="6"/>
        <v>2.0338983050847457</v>
      </c>
      <c r="P33" s="18">
        <f t="shared" si="6"/>
        <v>4.2553191489361701</v>
      </c>
      <c r="Q33" s="18">
        <f t="shared" si="6"/>
        <v>5.1724137931034484</v>
      </c>
      <c r="R33" s="18">
        <f t="shared" si="6"/>
        <v>2.6548672566371683</v>
      </c>
      <c r="S33" s="18">
        <f t="shared" si="6"/>
        <v>7.1428571428571423</v>
      </c>
      <c r="T33" s="18">
        <f t="shared" si="6"/>
        <v>3.6036036036036037</v>
      </c>
      <c r="U33" s="18">
        <f t="shared" si="6"/>
        <v>3</v>
      </c>
      <c r="V33" s="18">
        <f t="shared" si="6"/>
        <v>1.0752688172043012</v>
      </c>
      <c r="W33" s="20">
        <f t="shared" si="6"/>
        <v>3.79746835443038</v>
      </c>
      <c r="Y33" s="10" t="s">
        <v>4</v>
      </c>
      <c r="Z33" s="18">
        <f t="shared" si="7"/>
        <v>2.5510204081632653</v>
      </c>
      <c r="AA33" s="18">
        <f t="shared" si="7"/>
        <v>1.8518518518518516</v>
      </c>
      <c r="AB33" s="18">
        <f t="shared" si="7"/>
        <v>2.459016393442623</v>
      </c>
      <c r="AC33" s="18">
        <f t="shared" si="7"/>
        <v>5.5555555555555554</v>
      </c>
      <c r="AD33" s="18">
        <f t="shared" si="7"/>
        <v>2.2471910112359552</v>
      </c>
      <c r="AE33" s="18">
        <f t="shared" si="7"/>
        <v>5.5555555555555554</v>
      </c>
      <c r="AF33" s="18">
        <f t="shared" si="7"/>
        <v>2.8735632183908044</v>
      </c>
      <c r="AG33" s="18">
        <f t="shared" si="7"/>
        <v>2.8985507246376812</v>
      </c>
      <c r="AH33" s="18" t="e">
        <f t="shared" si="7"/>
        <v>#VALUE!</v>
      </c>
      <c r="AI33" s="20">
        <f t="shared" si="7"/>
        <v>4.4776119402985071</v>
      </c>
      <c r="AK33" s="10" t="s">
        <v>4</v>
      </c>
      <c r="AL33" s="18">
        <f t="shared" si="8"/>
        <v>3.8834951456310676</v>
      </c>
      <c r="AM33" s="18">
        <f t="shared" si="8"/>
        <v>3.669724770642202</v>
      </c>
      <c r="AN33" s="18">
        <f t="shared" si="8"/>
        <v>1.4598540145985401</v>
      </c>
      <c r="AO33" s="18">
        <f t="shared" si="8"/>
        <v>10.526315789473683</v>
      </c>
      <c r="AP33" s="18">
        <f t="shared" si="8"/>
        <v>3.2432432432432434</v>
      </c>
      <c r="AQ33" s="18">
        <f t="shared" si="8"/>
        <v>9.5238095238095237</v>
      </c>
      <c r="AR33" s="18">
        <f t="shared" si="8"/>
        <v>4.4776119402985071</v>
      </c>
      <c r="AS33" s="18">
        <f t="shared" si="8"/>
        <v>4.5454545454545459</v>
      </c>
      <c r="AT33" s="18" t="e">
        <f t="shared" si="8"/>
        <v>#VALUE!</v>
      </c>
      <c r="AU33" s="20">
        <f t="shared" si="8"/>
        <v>5.5555555555555554</v>
      </c>
      <c r="AW33" s="10" t="s">
        <v>4</v>
      </c>
      <c r="AX33" s="18">
        <f t="shared" si="9"/>
        <v>4.4386422976501301</v>
      </c>
      <c r="AY33" s="18">
        <f t="shared" si="9"/>
        <v>3.8095238095238098</v>
      </c>
      <c r="AZ33" s="18">
        <f t="shared" si="9"/>
        <v>1.7391304347826086</v>
      </c>
      <c r="BA33" s="18">
        <f t="shared" si="9"/>
        <v>12.068965517241379</v>
      </c>
      <c r="BB33" s="18">
        <f t="shared" si="9"/>
        <v>4.2424242424242431</v>
      </c>
      <c r="BC33" s="18">
        <f t="shared" si="9"/>
        <v>5.6603773584905666</v>
      </c>
      <c r="BD33" s="18">
        <f t="shared" si="9"/>
        <v>5.4644808743169397</v>
      </c>
      <c r="BE33" s="18">
        <f t="shared" si="9"/>
        <v>2.7397260273972601</v>
      </c>
      <c r="BF33" s="18" t="e">
        <f t="shared" si="9"/>
        <v>#VALUE!</v>
      </c>
      <c r="BG33" s="20">
        <f t="shared" si="9"/>
        <v>7.8125</v>
      </c>
    </row>
    <row r="34" spans="1:59" ht="15" customHeight="1" x14ac:dyDescent="0.2">
      <c r="A34" s="10" t="s">
        <v>5</v>
      </c>
      <c r="B34" s="18">
        <f t="shared" ref="B34:K34" si="12">B10/B$6*100</f>
        <v>5.9900166389351082</v>
      </c>
      <c r="C34" s="18">
        <f t="shared" si="12"/>
        <v>5.6179775280898872</v>
      </c>
      <c r="D34" s="18">
        <f t="shared" si="12"/>
        <v>8.5227272727272716</v>
      </c>
      <c r="E34" s="18">
        <f t="shared" si="12"/>
        <v>1.4492753623188406</v>
      </c>
      <c r="F34" s="18">
        <f t="shared" si="12"/>
        <v>6.0218978102189782</v>
      </c>
      <c r="G34" s="18">
        <f t="shared" si="12"/>
        <v>5.6603773584905666</v>
      </c>
      <c r="H34" s="18">
        <f t="shared" si="12"/>
        <v>5.9859154929577461</v>
      </c>
      <c r="I34" s="18">
        <f t="shared" si="12"/>
        <v>9.7560975609756095</v>
      </c>
      <c r="J34" s="18">
        <f t="shared" si="12"/>
        <v>5</v>
      </c>
      <c r="K34" s="20">
        <f t="shared" si="12"/>
        <v>2.1276595744680851</v>
      </c>
      <c r="M34" s="10" t="s">
        <v>5</v>
      </c>
      <c r="N34" s="18">
        <f t="shared" si="6"/>
        <v>6.6801619433198383</v>
      </c>
      <c r="O34" s="18">
        <f t="shared" si="6"/>
        <v>7.1186440677966107</v>
      </c>
      <c r="P34" s="18">
        <f t="shared" si="6"/>
        <v>8.5106382978723403</v>
      </c>
      <c r="Q34" s="18" t="e">
        <f t="shared" si="6"/>
        <v>#VALUE!</v>
      </c>
      <c r="R34" s="18">
        <f t="shared" si="6"/>
        <v>6.8584070796460175</v>
      </c>
      <c r="S34" s="18">
        <f t="shared" si="6"/>
        <v>4.7619047619047619</v>
      </c>
      <c r="T34" s="18">
        <f t="shared" si="6"/>
        <v>5.8558558558558556</v>
      </c>
      <c r="U34" s="18">
        <f t="shared" si="6"/>
        <v>10</v>
      </c>
      <c r="V34" s="18">
        <f t="shared" si="6"/>
        <v>8.6021505376344098</v>
      </c>
      <c r="W34" s="20">
        <f t="shared" si="6"/>
        <v>2.5316455696202533</v>
      </c>
      <c r="Y34" s="10" t="s">
        <v>5</v>
      </c>
      <c r="Z34" s="18">
        <f t="shared" si="7"/>
        <v>6.1224489795918364</v>
      </c>
      <c r="AA34" s="18">
        <f t="shared" si="7"/>
        <v>6.9444444444444446</v>
      </c>
      <c r="AB34" s="18">
        <f t="shared" si="7"/>
        <v>6.557377049180328</v>
      </c>
      <c r="AC34" s="18">
        <f t="shared" si="7"/>
        <v>1.8518518518518516</v>
      </c>
      <c r="AD34" s="18">
        <f t="shared" si="7"/>
        <v>6.179775280898876</v>
      </c>
      <c r="AE34" s="18">
        <f t="shared" si="7"/>
        <v>5.5555555555555554</v>
      </c>
      <c r="AF34" s="18">
        <f t="shared" si="7"/>
        <v>7.4712643678160928</v>
      </c>
      <c r="AG34" s="18">
        <f t="shared" si="7"/>
        <v>8.695652173913043</v>
      </c>
      <c r="AH34" s="18">
        <f t="shared" si="7"/>
        <v>6.0975609756097562</v>
      </c>
      <c r="AI34" s="20" t="e">
        <f t="shared" si="7"/>
        <v>#VALUE!</v>
      </c>
      <c r="AK34" s="10" t="s">
        <v>5</v>
      </c>
      <c r="AL34" s="18">
        <f t="shared" si="8"/>
        <v>6.7961165048543686</v>
      </c>
      <c r="AM34" s="18">
        <f t="shared" si="8"/>
        <v>6.4220183486238538</v>
      </c>
      <c r="AN34" s="18">
        <f t="shared" si="8"/>
        <v>9.4890510948905096</v>
      </c>
      <c r="AO34" s="18">
        <f t="shared" si="8"/>
        <v>1.7543859649122806</v>
      </c>
      <c r="AP34" s="18">
        <f t="shared" si="8"/>
        <v>5.6756756756756763</v>
      </c>
      <c r="AQ34" s="18">
        <f t="shared" si="8"/>
        <v>16.666666666666664</v>
      </c>
      <c r="AR34" s="18">
        <f t="shared" si="8"/>
        <v>7.9601990049751246</v>
      </c>
      <c r="AS34" s="18">
        <f t="shared" si="8"/>
        <v>10.606060606060606</v>
      </c>
      <c r="AT34" s="18">
        <f t="shared" si="8"/>
        <v>5.4794520547945202</v>
      </c>
      <c r="AU34" s="20">
        <f t="shared" si="8"/>
        <v>1.3888888888888888</v>
      </c>
      <c r="AW34" s="10" t="s">
        <v>5</v>
      </c>
      <c r="AX34" s="18">
        <f t="shared" si="9"/>
        <v>7.3107049608355092</v>
      </c>
      <c r="AY34" s="18">
        <f t="shared" si="9"/>
        <v>5.7142857142857144</v>
      </c>
      <c r="AZ34" s="18">
        <f t="shared" si="9"/>
        <v>10.434782608695652</v>
      </c>
      <c r="BA34" s="18">
        <f t="shared" si="9"/>
        <v>6.8965517241379306</v>
      </c>
      <c r="BB34" s="18">
        <f t="shared" si="9"/>
        <v>6.3636363636363633</v>
      </c>
      <c r="BC34" s="18">
        <f t="shared" si="9"/>
        <v>13.20754716981132</v>
      </c>
      <c r="BD34" s="18">
        <f t="shared" si="9"/>
        <v>7.6502732240437163</v>
      </c>
      <c r="BE34" s="18">
        <f t="shared" si="9"/>
        <v>12.328767123287671</v>
      </c>
      <c r="BF34" s="18">
        <f t="shared" si="9"/>
        <v>6.3492063492063489</v>
      </c>
      <c r="BG34" s="20">
        <f t="shared" si="9"/>
        <v>1.5625</v>
      </c>
    </row>
    <row r="35" spans="1:59" ht="15" customHeight="1" x14ac:dyDescent="0.2">
      <c r="A35" s="10" t="s">
        <v>6</v>
      </c>
      <c r="B35" s="18">
        <f t="shared" ref="B35:K35" si="13">B11/B$6*100</f>
        <v>1.497504159733777</v>
      </c>
      <c r="C35" s="18">
        <f t="shared" si="13"/>
        <v>0.5617977528089888</v>
      </c>
      <c r="D35" s="18">
        <f t="shared" si="13"/>
        <v>3.9772727272727271</v>
      </c>
      <c r="E35" s="18" t="e">
        <f t="shared" si="13"/>
        <v>#VALUE!</v>
      </c>
      <c r="F35" s="18">
        <f t="shared" si="13"/>
        <v>1.0948905109489051</v>
      </c>
      <c r="G35" s="18">
        <f t="shared" si="13"/>
        <v>5.6603773584905666</v>
      </c>
      <c r="H35" s="18">
        <f t="shared" si="13"/>
        <v>2.112676056338028</v>
      </c>
      <c r="I35" s="18" t="e">
        <f t="shared" si="13"/>
        <v>#VALUE!</v>
      </c>
      <c r="J35" s="18">
        <f t="shared" si="13"/>
        <v>1</v>
      </c>
      <c r="K35" s="20">
        <f t="shared" si="13"/>
        <v>2.1276595744680851</v>
      </c>
      <c r="M35" s="10" t="s">
        <v>6</v>
      </c>
      <c r="N35" s="18">
        <f t="shared" si="6"/>
        <v>1.417004048582996</v>
      </c>
      <c r="O35" s="18">
        <f t="shared" si="6"/>
        <v>0.33898305084745761</v>
      </c>
      <c r="P35" s="18">
        <f t="shared" si="6"/>
        <v>3.5460992907801421</v>
      </c>
      <c r="Q35" s="18">
        <f t="shared" si="6"/>
        <v>1.7241379310344827</v>
      </c>
      <c r="R35" s="18">
        <f t="shared" si="6"/>
        <v>0.88495575221238942</v>
      </c>
      <c r="S35" s="18">
        <f t="shared" si="6"/>
        <v>7.1428571428571423</v>
      </c>
      <c r="T35" s="18">
        <f t="shared" si="6"/>
        <v>2.2522522522522523</v>
      </c>
      <c r="U35" s="18" t="e">
        <f t="shared" si="6"/>
        <v>#VALUE!</v>
      </c>
      <c r="V35" s="18">
        <f t="shared" si="6"/>
        <v>1.0752688172043012</v>
      </c>
      <c r="W35" s="20">
        <f t="shared" si="6"/>
        <v>1.2658227848101267</v>
      </c>
      <c r="Y35" s="10" t="s">
        <v>6</v>
      </c>
      <c r="Z35" s="18">
        <f t="shared" si="7"/>
        <v>1.0204081632653061</v>
      </c>
      <c r="AA35" s="18" t="e">
        <f t="shared" si="7"/>
        <v>#VALUE!</v>
      </c>
      <c r="AB35" s="18">
        <f t="shared" si="7"/>
        <v>2.459016393442623</v>
      </c>
      <c r="AC35" s="18">
        <f t="shared" si="7"/>
        <v>1.8518518518518516</v>
      </c>
      <c r="AD35" s="18">
        <f t="shared" si="7"/>
        <v>0.2808988764044944</v>
      </c>
      <c r="AE35" s="18">
        <f t="shared" si="7"/>
        <v>8.3333333333333321</v>
      </c>
      <c r="AF35" s="18">
        <f t="shared" si="7"/>
        <v>1.7241379310344827</v>
      </c>
      <c r="AG35" s="18" t="e">
        <f t="shared" si="7"/>
        <v>#VALUE!</v>
      </c>
      <c r="AH35" s="18" t="e">
        <f t="shared" si="7"/>
        <v>#VALUE!</v>
      </c>
      <c r="AI35" s="20">
        <f t="shared" si="7"/>
        <v>1.4925373134328357</v>
      </c>
      <c r="AK35" s="10" t="s">
        <v>6</v>
      </c>
      <c r="AL35" s="18">
        <f t="shared" si="8"/>
        <v>1.4563106796116505</v>
      </c>
      <c r="AM35" s="18">
        <f t="shared" si="8"/>
        <v>0.45871559633027525</v>
      </c>
      <c r="AN35" s="18">
        <f t="shared" si="8"/>
        <v>2.9197080291970803</v>
      </c>
      <c r="AO35" s="18">
        <f t="shared" si="8"/>
        <v>1.7543859649122806</v>
      </c>
      <c r="AP35" s="18">
        <f t="shared" si="8"/>
        <v>0.81081081081081086</v>
      </c>
      <c r="AQ35" s="18">
        <f t="shared" si="8"/>
        <v>7.1428571428571423</v>
      </c>
      <c r="AR35" s="18">
        <f t="shared" si="8"/>
        <v>1.9900497512437811</v>
      </c>
      <c r="AS35" s="18">
        <f t="shared" si="8"/>
        <v>1.5151515151515151</v>
      </c>
      <c r="AT35" s="18" t="e">
        <f t="shared" si="8"/>
        <v>#VALUE!</v>
      </c>
      <c r="AU35" s="20">
        <f t="shared" si="8"/>
        <v>1.3888888888888888</v>
      </c>
      <c r="AW35" s="10" t="s">
        <v>6</v>
      </c>
      <c r="AX35" s="18">
        <f t="shared" si="9"/>
        <v>1.8276762402088773</v>
      </c>
      <c r="AY35" s="18">
        <f t="shared" si="9"/>
        <v>0.95238095238095244</v>
      </c>
      <c r="AZ35" s="18">
        <f t="shared" si="9"/>
        <v>2.6086956521739131</v>
      </c>
      <c r="BA35" s="18">
        <f t="shared" si="9"/>
        <v>3.4482758620689653</v>
      </c>
      <c r="BB35" s="18">
        <f t="shared" si="9"/>
        <v>1.5151515151515151</v>
      </c>
      <c r="BC35" s="18">
        <f t="shared" si="9"/>
        <v>3.7735849056603774</v>
      </c>
      <c r="BD35" s="18">
        <f t="shared" si="9"/>
        <v>3.278688524590164</v>
      </c>
      <c r="BE35" s="18">
        <f t="shared" si="9"/>
        <v>1.3698630136986301</v>
      </c>
      <c r="BF35" s="18" t="e">
        <f t="shared" si="9"/>
        <v>#VALUE!</v>
      </c>
      <c r="BG35" s="20" t="e">
        <f t="shared" si="9"/>
        <v>#VALUE!</v>
      </c>
    </row>
    <row r="36" spans="1:59" ht="15" customHeight="1" x14ac:dyDescent="0.2">
      <c r="A36" s="10" t="s">
        <v>7</v>
      </c>
      <c r="B36" s="18">
        <f t="shared" ref="B36:K36" si="14">B12/B$6*100</f>
        <v>4.1597337770382694</v>
      </c>
      <c r="C36" s="18">
        <f t="shared" si="14"/>
        <v>3.089887640449438</v>
      </c>
      <c r="D36" s="18">
        <f t="shared" si="14"/>
        <v>6.25</v>
      </c>
      <c r="E36" s="18">
        <f t="shared" si="14"/>
        <v>4.3478260869565215</v>
      </c>
      <c r="F36" s="18">
        <f t="shared" si="14"/>
        <v>3.2846715328467155</v>
      </c>
      <c r="G36" s="18">
        <f t="shared" si="14"/>
        <v>13.20754716981132</v>
      </c>
      <c r="H36" s="18">
        <f t="shared" si="14"/>
        <v>4.225352112676056</v>
      </c>
      <c r="I36" s="18">
        <f t="shared" si="14"/>
        <v>4.8780487804878048</v>
      </c>
      <c r="J36" s="18">
        <f t="shared" si="14"/>
        <v>3</v>
      </c>
      <c r="K36" s="20">
        <f t="shared" si="14"/>
        <v>4.2553191489361701</v>
      </c>
      <c r="M36" s="10" t="s">
        <v>7</v>
      </c>
      <c r="N36" s="18">
        <f t="shared" si="6"/>
        <v>3.4412955465587043</v>
      </c>
      <c r="O36" s="18">
        <f t="shared" si="6"/>
        <v>2.7118644067796609</v>
      </c>
      <c r="P36" s="18">
        <f t="shared" si="6"/>
        <v>4.2553191489361701</v>
      </c>
      <c r="Q36" s="18">
        <f t="shared" si="6"/>
        <v>5.1724137931034484</v>
      </c>
      <c r="R36" s="18">
        <f t="shared" si="6"/>
        <v>3.0973451327433628</v>
      </c>
      <c r="S36" s="18">
        <f t="shared" si="6"/>
        <v>7.1428571428571423</v>
      </c>
      <c r="T36" s="18">
        <f t="shared" si="6"/>
        <v>2.7027027027027026</v>
      </c>
      <c r="U36" s="18">
        <f t="shared" si="6"/>
        <v>6</v>
      </c>
      <c r="V36" s="18">
        <f t="shared" si="6"/>
        <v>2.1505376344086025</v>
      </c>
      <c r="W36" s="20">
        <f t="shared" si="6"/>
        <v>3.79746835443038</v>
      </c>
      <c r="Y36" s="10" t="s">
        <v>7</v>
      </c>
      <c r="Z36" s="18">
        <f t="shared" si="7"/>
        <v>3.8265306122448979</v>
      </c>
      <c r="AA36" s="18">
        <f t="shared" si="7"/>
        <v>2.7777777777777777</v>
      </c>
      <c r="AB36" s="18">
        <f t="shared" si="7"/>
        <v>4.918032786885246</v>
      </c>
      <c r="AC36" s="18">
        <f t="shared" si="7"/>
        <v>5.5555555555555554</v>
      </c>
      <c r="AD36" s="18">
        <f t="shared" si="7"/>
        <v>3.3707865168539324</v>
      </c>
      <c r="AE36" s="18">
        <f t="shared" si="7"/>
        <v>8.3333333333333321</v>
      </c>
      <c r="AF36" s="18">
        <f t="shared" si="7"/>
        <v>2.8735632183908044</v>
      </c>
      <c r="AG36" s="18">
        <f t="shared" si="7"/>
        <v>4.3478260869565215</v>
      </c>
      <c r="AH36" s="18">
        <f t="shared" si="7"/>
        <v>2.4390243902439024</v>
      </c>
      <c r="AI36" s="20">
        <f t="shared" si="7"/>
        <v>7.4626865671641784</v>
      </c>
      <c r="AK36" s="10" t="s">
        <v>7</v>
      </c>
      <c r="AL36" s="18">
        <f t="shared" si="8"/>
        <v>3.6407766990291259</v>
      </c>
      <c r="AM36" s="18">
        <f t="shared" si="8"/>
        <v>1.3761467889908259</v>
      </c>
      <c r="AN36" s="18">
        <f t="shared" si="8"/>
        <v>7.2992700729926998</v>
      </c>
      <c r="AO36" s="18">
        <f t="shared" si="8"/>
        <v>3.5087719298245612</v>
      </c>
      <c r="AP36" s="18">
        <f t="shared" si="8"/>
        <v>3.7837837837837842</v>
      </c>
      <c r="AQ36" s="18">
        <f t="shared" si="8"/>
        <v>2.3809523809523809</v>
      </c>
      <c r="AR36" s="18">
        <f t="shared" si="8"/>
        <v>2.4875621890547266</v>
      </c>
      <c r="AS36" s="18" t="e">
        <f t="shared" si="8"/>
        <v>#VALUE!</v>
      </c>
      <c r="AT36" s="18">
        <f t="shared" si="8"/>
        <v>2.7397260273972601</v>
      </c>
      <c r="AU36" s="20">
        <f t="shared" si="8"/>
        <v>11.111111111111111</v>
      </c>
      <c r="AW36" s="10" t="s">
        <v>7</v>
      </c>
      <c r="AX36" s="18">
        <f t="shared" si="9"/>
        <v>3.9164490861618799</v>
      </c>
      <c r="AY36" s="18">
        <f t="shared" si="9"/>
        <v>3.3333333333333335</v>
      </c>
      <c r="AZ36" s="18">
        <f t="shared" si="9"/>
        <v>6.0869565217391308</v>
      </c>
      <c r="BA36" s="18">
        <f t="shared" si="9"/>
        <v>1.7241379310344827</v>
      </c>
      <c r="BB36" s="18">
        <f t="shared" si="9"/>
        <v>3.6363636363636362</v>
      </c>
      <c r="BC36" s="18">
        <f t="shared" si="9"/>
        <v>5.6603773584905666</v>
      </c>
      <c r="BD36" s="18">
        <f t="shared" si="9"/>
        <v>2.7322404371584699</v>
      </c>
      <c r="BE36" s="18" t="e">
        <f t="shared" si="9"/>
        <v>#VALUE!</v>
      </c>
      <c r="BF36" s="18">
        <f t="shared" si="9"/>
        <v>4.7619047619047619</v>
      </c>
      <c r="BG36" s="20">
        <f t="shared" si="9"/>
        <v>10.9375</v>
      </c>
    </row>
    <row r="37" spans="1:59" ht="15" customHeight="1" x14ac:dyDescent="0.2">
      <c r="A37" s="10" t="s">
        <v>8</v>
      </c>
      <c r="B37" s="18">
        <f t="shared" ref="B37:K37" si="15">B13/B$6*100</f>
        <v>3.1613976705490847</v>
      </c>
      <c r="C37" s="18">
        <f t="shared" si="15"/>
        <v>3.6516853932584268</v>
      </c>
      <c r="D37" s="18">
        <f t="shared" si="15"/>
        <v>2.2727272727272729</v>
      </c>
      <c r="E37" s="18">
        <f t="shared" si="15"/>
        <v>2.8985507246376812</v>
      </c>
      <c r="F37" s="18">
        <f t="shared" si="15"/>
        <v>3.2846715328467155</v>
      </c>
      <c r="G37" s="18">
        <f t="shared" si="15"/>
        <v>1.8867924528301887</v>
      </c>
      <c r="H37" s="18">
        <f t="shared" si="15"/>
        <v>3.5211267605633805</v>
      </c>
      <c r="I37" s="18">
        <f t="shared" si="15"/>
        <v>1.6260162601626018</v>
      </c>
      <c r="J37" s="18">
        <f t="shared" si="15"/>
        <v>4</v>
      </c>
      <c r="K37" s="20">
        <f t="shared" si="15"/>
        <v>3.1914893617021276</v>
      </c>
      <c r="M37" s="10" t="s">
        <v>8</v>
      </c>
      <c r="N37" s="18">
        <f t="shared" si="6"/>
        <v>3.6437246963562751</v>
      </c>
      <c r="O37" s="18">
        <f t="shared" si="6"/>
        <v>4.0677966101694913</v>
      </c>
      <c r="P37" s="18">
        <f t="shared" si="6"/>
        <v>3.5460992907801421</v>
      </c>
      <c r="Q37" s="18">
        <f t="shared" si="6"/>
        <v>1.7241379310344827</v>
      </c>
      <c r="R37" s="18">
        <f t="shared" si="6"/>
        <v>3.7610619469026552</v>
      </c>
      <c r="S37" s="18">
        <f t="shared" si="6"/>
        <v>2.3809523809523809</v>
      </c>
      <c r="T37" s="18">
        <f t="shared" si="6"/>
        <v>4.5045045045045047</v>
      </c>
      <c r="U37" s="18">
        <f t="shared" si="6"/>
        <v>2</v>
      </c>
      <c r="V37" s="18">
        <f t="shared" si="6"/>
        <v>4.3010752688172049</v>
      </c>
      <c r="W37" s="20">
        <f t="shared" si="6"/>
        <v>2.5316455696202533</v>
      </c>
      <c r="Y37" s="10" t="s">
        <v>8</v>
      </c>
      <c r="Z37" s="18">
        <f t="shared" si="7"/>
        <v>5.1020408163265305</v>
      </c>
      <c r="AA37" s="18">
        <f t="shared" si="7"/>
        <v>5.5555555555555554</v>
      </c>
      <c r="AB37" s="18">
        <f t="shared" si="7"/>
        <v>4.918032786885246</v>
      </c>
      <c r="AC37" s="18">
        <f t="shared" si="7"/>
        <v>3.7037037037037033</v>
      </c>
      <c r="AD37" s="18">
        <f t="shared" si="7"/>
        <v>5.3370786516853927</v>
      </c>
      <c r="AE37" s="18">
        <f t="shared" si="7"/>
        <v>2.7777777777777777</v>
      </c>
      <c r="AF37" s="18">
        <f t="shared" si="7"/>
        <v>7.4712643678160928</v>
      </c>
      <c r="AG37" s="18">
        <f t="shared" si="7"/>
        <v>1.4492753623188406</v>
      </c>
      <c r="AH37" s="18">
        <f t="shared" si="7"/>
        <v>4.8780487804878048</v>
      </c>
      <c r="AI37" s="20">
        <f t="shared" si="7"/>
        <v>2.9850746268656714</v>
      </c>
      <c r="AK37" s="10" t="s">
        <v>8</v>
      </c>
      <c r="AL37" s="18">
        <f t="shared" si="8"/>
        <v>4.6116504854368934</v>
      </c>
      <c r="AM37" s="18">
        <f t="shared" si="8"/>
        <v>5.0458715596330279</v>
      </c>
      <c r="AN37" s="18">
        <f t="shared" si="8"/>
        <v>4.3795620437956204</v>
      </c>
      <c r="AO37" s="18">
        <f t="shared" si="8"/>
        <v>3.5087719298245612</v>
      </c>
      <c r="AP37" s="18">
        <f t="shared" si="8"/>
        <v>5.1351351351351351</v>
      </c>
      <c r="AQ37" s="18" t="e">
        <f t="shared" si="8"/>
        <v>#VALUE!</v>
      </c>
      <c r="AR37" s="18">
        <f t="shared" si="8"/>
        <v>6.9651741293532341</v>
      </c>
      <c r="AS37" s="18" t="e">
        <f t="shared" si="8"/>
        <v>#VALUE!</v>
      </c>
      <c r="AT37" s="18">
        <f t="shared" si="8"/>
        <v>4.10958904109589</v>
      </c>
      <c r="AU37" s="20">
        <f t="shared" si="8"/>
        <v>2.7777777777777777</v>
      </c>
      <c r="AW37" s="10" t="s">
        <v>8</v>
      </c>
      <c r="AX37" s="18">
        <f t="shared" si="9"/>
        <v>2.8720626631853787</v>
      </c>
      <c r="AY37" s="18">
        <f t="shared" si="9"/>
        <v>3.3333333333333335</v>
      </c>
      <c r="AZ37" s="18">
        <f t="shared" si="9"/>
        <v>2.6086956521739131</v>
      </c>
      <c r="BA37" s="18">
        <f t="shared" si="9"/>
        <v>1.7241379310344827</v>
      </c>
      <c r="BB37" s="18">
        <f t="shared" si="9"/>
        <v>2.4242424242424243</v>
      </c>
      <c r="BC37" s="18">
        <f t="shared" si="9"/>
        <v>5.6603773584905666</v>
      </c>
      <c r="BD37" s="18">
        <f t="shared" si="9"/>
        <v>4.3715846994535523</v>
      </c>
      <c r="BE37" s="18" t="e">
        <f t="shared" si="9"/>
        <v>#VALUE!</v>
      </c>
      <c r="BF37" s="18">
        <f t="shared" si="9"/>
        <v>4.7619047619047619</v>
      </c>
      <c r="BG37" s="20" t="e">
        <f t="shared" si="9"/>
        <v>#VALUE!</v>
      </c>
    </row>
    <row r="38" spans="1:59" ht="15" customHeight="1" x14ac:dyDescent="0.2">
      <c r="A38" s="10" t="s">
        <v>9</v>
      </c>
      <c r="B38" s="18">
        <f t="shared" ref="B38:K38" si="16">B14/B$6*100</f>
        <v>3.8269550748752081</v>
      </c>
      <c r="C38" s="18">
        <f t="shared" si="16"/>
        <v>3.6516853932584268</v>
      </c>
      <c r="D38" s="18">
        <f t="shared" si="16"/>
        <v>4.5454545454545459</v>
      </c>
      <c r="E38" s="18">
        <f t="shared" si="16"/>
        <v>2.8985507246376812</v>
      </c>
      <c r="F38" s="18">
        <f t="shared" si="16"/>
        <v>4.0145985401459852</v>
      </c>
      <c r="G38" s="18">
        <f t="shared" si="16"/>
        <v>1.8867924528301887</v>
      </c>
      <c r="H38" s="18">
        <f t="shared" si="16"/>
        <v>5.6338028169014089</v>
      </c>
      <c r="I38" s="18">
        <f t="shared" si="16"/>
        <v>1.6260162601626018</v>
      </c>
      <c r="J38" s="18">
        <f t="shared" si="16"/>
        <v>3</v>
      </c>
      <c r="K38" s="20">
        <f t="shared" si="16"/>
        <v>2.1276595744680851</v>
      </c>
      <c r="M38" s="10" t="s">
        <v>9</v>
      </c>
      <c r="N38" s="18">
        <f t="shared" si="6"/>
        <v>3.4412955465587043</v>
      </c>
      <c r="O38" s="18">
        <f t="shared" si="6"/>
        <v>3.3898305084745761</v>
      </c>
      <c r="P38" s="18">
        <f t="shared" si="6"/>
        <v>4.2553191489361701</v>
      </c>
      <c r="Q38" s="18">
        <f t="shared" si="6"/>
        <v>1.7241379310344827</v>
      </c>
      <c r="R38" s="18">
        <f t="shared" si="6"/>
        <v>3.7610619469026552</v>
      </c>
      <c r="S38" s="18" t="e">
        <f t="shared" si="6"/>
        <v>#VALUE!</v>
      </c>
      <c r="T38" s="18">
        <f t="shared" si="6"/>
        <v>5.4054054054054053</v>
      </c>
      <c r="U38" s="18">
        <f t="shared" si="6"/>
        <v>2</v>
      </c>
      <c r="V38" s="18">
        <f t="shared" si="6"/>
        <v>3.225806451612903</v>
      </c>
      <c r="W38" s="20" t="e">
        <f t="shared" si="6"/>
        <v>#VALUE!</v>
      </c>
      <c r="Y38" s="10" t="s">
        <v>9</v>
      </c>
      <c r="Z38" s="18">
        <f t="shared" si="7"/>
        <v>2.5510204081632653</v>
      </c>
      <c r="AA38" s="18">
        <f t="shared" si="7"/>
        <v>2.7777777777777777</v>
      </c>
      <c r="AB38" s="18">
        <f t="shared" si="7"/>
        <v>3.278688524590164</v>
      </c>
      <c r="AC38" s="18" t="e">
        <f t="shared" si="7"/>
        <v>#VALUE!</v>
      </c>
      <c r="AD38" s="18">
        <f t="shared" si="7"/>
        <v>2.8089887640449436</v>
      </c>
      <c r="AE38" s="18" t="e">
        <f t="shared" si="7"/>
        <v>#VALUE!</v>
      </c>
      <c r="AF38" s="18">
        <f t="shared" si="7"/>
        <v>4.0229885057471266</v>
      </c>
      <c r="AG38" s="18">
        <f t="shared" si="7"/>
        <v>1.4492753623188406</v>
      </c>
      <c r="AH38" s="18">
        <f t="shared" si="7"/>
        <v>2.4390243902439024</v>
      </c>
      <c r="AI38" s="20" t="e">
        <f t="shared" si="7"/>
        <v>#VALUE!</v>
      </c>
      <c r="AK38" s="10" t="s">
        <v>9</v>
      </c>
      <c r="AL38" s="18">
        <f t="shared" si="8"/>
        <v>2.6699029126213589</v>
      </c>
      <c r="AM38" s="18">
        <f t="shared" si="8"/>
        <v>3.669724770642202</v>
      </c>
      <c r="AN38" s="18">
        <f t="shared" si="8"/>
        <v>2.1897810218978102</v>
      </c>
      <c r="AO38" s="18" t="e">
        <f t="shared" si="8"/>
        <v>#VALUE!</v>
      </c>
      <c r="AP38" s="18">
        <f t="shared" si="8"/>
        <v>2.9729729729729732</v>
      </c>
      <c r="AQ38" s="18" t="e">
        <f t="shared" si="8"/>
        <v>#VALUE!</v>
      </c>
      <c r="AR38" s="18">
        <f t="shared" si="8"/>
        <v>2.9850746268656714</v>
      </c>
      <c r="AS38" s="18">
        <f t="shared" si="8"/>
        <v>3.0303030303030303</v>
      </c>
      <c r="AT38" s="18">
        <f t="shared" si="8"/>
        <v>1.3698630136986301</v>
      </c>
      <c r="AU38" s="20">
        <f t="shared" si="8"/>
        <v>2.7777777777777777</v>
      </c>
      <c r="AW38" s="10" t="s">
        <v>9</v>
      </c>
      <c r="AX38" s="18">
        <f t="shared" si="9"/>
        <v>3.3942558746736298</v>
      </c>
      <c r="AY38" s="18">
        <f t="shared" si="9"/>
        <v>4.2857142857142856</v>
      </c>
      <c r="AZ38" s="18">
        <f t="shared" si="9"/>
        <v>2.6086956521739131</v>
      </c>
      <c r="BA38" s="18">
        <f t="shared" si="9"/>
        <v>1.7241379310344827</v>
      </c>
      <c r="BB38" s="18">
        <f t="shared" si="9"/>
        <v>3.6363636363636362</v>
      </c>
      <c r="BC38" s="18">
        <f t="shared" si="9"/>
        <v>1.8867924528301887</v>
      </c>
      <c r="BD38" s="18">
        <f t="shared" si="9"/>
        <v>3.8251366120218582</v>
      </c>
      <c r="BE38" s="18">
        <f t="shared" si="9"/>
        <v>2.7397260273972601</v>
      </c>
      <c r="BF38" s="18">
        <f t="shared" si="9"/>
        <v>1.5873015873015872</v>
      </c>
      <c r="BG38" s="20">
        <f t="shared" si="9"/>
        <v>4.6875</v>
      </c>
    </row>
    <row r="39" spans="1:59" ht="15" customHeight="1" x14ac:dyDescent="0.2">
      <c r="A39" s="10" t="s">
        <v>10</v>
      </c>
      <c r="B39" s="18">
        <f t="shared" ref="B39:K39" si="17">B15/B$6*100</f>
        <v>5.4908485856905154</v>
      </c>
      <c r="C39" s="18">
        <f t="shared" si="17"/>
        <v>4.213483146067416</v>
      </c>
      <c r="D39" s="18">
        <f t="shared" si="17"/>
        <v>6.25</v>
      </c>
      <c r="E39" s="18">
        <f t="shared" si="17"/>
        <v>10.144927536231885</v>
      </c>
      <c r="F39" s="18">
        <f t="shared" si="17"/>
        <v>5.8394160583941606</v>
      </c>
      <c r="G39" s="18">
        <f t="shared" si="17"/>
        <v>1.8867924528301887</v>
      </c>
      <c r="H39" s="18">
        <f t="shared" si="17"/>
        <v>6.6901408450704221</v>
      </c>
      <c r="I39" s="18">
        <f t="shared" si="17"/>
        <v>4.8780487804878048</v>
      </c>
      <c r="J39" s="18">
        <f t="shared" si="17"/>
        <v>2</v>
      </c>
      <c r="K39" s="20">
        <f t="shared" si="17"/>
        <v>6.3829787234042552</v>
      </c>
      <c r="M39" s="10" t="s">
        <v>10</v>
      </c>
      <c r="N39" s="18">
        <f t="shared" si="6"/>
        <v>5.4655870445344128</v>
      </c>
      <c r="O39" s="18">
        <f t="shared" si="6"/>
        <v>4.406779661016949</v>
      </c>
      <c r="P39" s="18">
        <f t="shared" si="6"/>
        <v>6.3829787234042552</v>
      </c>
      <c r="Q39" s="18">
        <f t="shared" si="6"/>
        <v>8.6206896551724146</v>
      </c>
      <c r="R39" s="18">
        <f t="shared" si="6"/>
        <v>5.9734513274336285</v>
      </c>
      <c r="S39" s="18" t="e">
        <f t="shared" si="6"/>
        <v>#VALUE!</v>
      </c>
      <c r="T39" s="18">
        <f t="shared" si="6"/>
        <v>6.756756756756757</v>
      </c>
      <c r="U39" s="18">
        <f t="shared" si="6"/>
        <v>5</v>
      </c>
      <c r="V39" s="18">
        <f t="shared" si="6"/>
        <v>2.1505376344086025</v>
      </c>
      <c r="W39" s="20">
        <f t="shared" si="6"/>
        <v>6.3291139240506329</v>
      </c>
      <c r="Y39" s="10" t="s">
        <v>10</v>
      </c>
      <c r="Z39" s="18">
        <f t="shared" si="7"/>
        <v>4.8469387755102042</v>
      </c>
      <c r="AA39" s="18">
        <f t="shared" si="7"/>
        <v>5.0925925925925926</v>
      </c>
      <c r="AB39" s="18">
        <f t="shared" si="7"/>
        <v>3.278688524590164</v>
      </c>
      <c r="AC39" s="18">
        <f t="shared" si="7"/>
        <v>7.4074074074074066</v>
      </c>
      <c r="AD39" s="18">
        <f t="shared" si="7"/>
        <v>5.0561797752808983</v>
      </c>
      <c r="AE39" s="18">
        <f t="shared" si="7"/>
        <v>2.7777777777777777</v>
      </c>
      <c r="AF39" s="18">
        <f t="shared" si="7"/>
        <v>7.4712643678160928</v>
      </c>
      <c r="AG39" s="18">
        <f t="shared" si="7"/>
        <v>1.4492753623188406</v>
      </c>
      <c r="AH39" s="18">
        <f t="shared" si="7"/>
        <v>3.6585365853658534</v>
      </c>
      <c r="AI39" s="20">
        <f t="shared" si="7"/>
        <v>2.9850746268656714</v>
      </c>
      <c r="AK39" s="10" t="s">
        <v>10</v>
      </c>
      <c r="AL39" s="18">
        <f t="shared" si="8"/>
        <v>5.0970873786407767</v>
      </c>
      <c r="AM39" s="18">
        <f t="shared" si="8"/>
        <v>4.1284403669724776</v>
      </c>
      <c r="AN39" s="18">
        <f t="shared" si="8"/>
        <v>5.1094890510948909</v>
      </c>
      <c r="AO39" s="18">
        <f t="shared" si="8"/>
        <v>8.7719298245614024</v>
      </c>
      <c r="AP39" s="18">
        <f t="shared" si="8"/>
        <v>4.8648648648648649</v>
      </c>
      <c r="AQ39" s="18">
        <f t="shared" si="8"/>
        <v>7.1428571428571423</v>
      </c>
      <c r="AR39" s="18">
        <f t="shared" si="8"/>
        <v>6.467661691542288</v>
      </c>
      <c r="AS39" s="18">
        <f t="shared" si="8"/>
        <v>4.5454545454545459</v>
      </c>
      <c r="AT39" s="18">
        <f t="shared" si="8"/>
        <v>5.4794520547945202</v>
      </c>
      <c r="AU39" s="20">
        <f t="shared" si="8"/>
        <v>1.3888888888888888</v>
      </c>
      <c r="AW39" s="10" t="s">
        <v>10</v>
      </c>
      <c r="AX39" s="18">
        <f t="shared" si="9"/>
        <v>4.6997389033942554</v>
      </c>
      <c r="AY39" s="18">
        <f t="shared" si="9"/>
        <v>3.3333333333333335</v>
      </c>
      <c r="AZ39" s="18">
        <f t="shared" si="9"/>
        <v>6.0869565217391308</v>
      </c>
      <c r="BA39" s="18">
        <f t="shared" si="9"/>
        <v>6.8965517241379306</v>
      </c>
      <c r="BB39" s="18">
        <f t="shared" si="9"/>
        <v>3.939393939393939</v>
      </c>
      <c r="BC39" s="18">
        <f t="shared" si="9"/>
        <v>9.433962264150944</v>
      </c>
      <c r="BD39" s="18">
        <f t="shared" si="9"/>
        <v>7.6502732240437163</v>
      </c>
      <c r="BE39" s="18">
        <f t="shared" si="9"/>
        <v>1.3698630136986301</v>
      </c>
      <c r="BF39" s="18">
        <f t="shared" si="9"/>
        <v>4.7619047619047619</v>
      </c>
      <c r="BG39" s="20" t="e">
        <f t="shared" si="9"/>
        <v>#VALUE!</v>
      </c>
    </row>
    <row r="40" spans="1:59" ht="15" customHeight="1" x14ac:dyDescent="0.2">
      <c r="A40" s="10" t="s">
        <v>11</v>
      </c>
      <c r="B40" s="18">
        <f t="shared" ref="B40:K40" si="18">B16/B$6*100</f>
        <v>2.4958402662229617</v>
      </c>
      <c r="C40" s="18">
        <f t="shared" si="18"/>
        <v>1.6853932584269662</v>
      </c>
      <c r="D40" s="18">
        <f t="shared" si="18"/>
        <v>2.8409090909090908</v>
      </c>
      <c r="E40" s="18">
        <f t="shared" si="18"/>
        <v>5.7971014492753623</v>
      </c>
      <c r="F40" s="18">
        <f t="shared" si="18"/>
        <v>2.3722627737226274</v>
      </c>
      <c r="G40" s="18">
        <f t="shared" si="18"/>
        <v>3.7735849056603774</v>
      </c>
      <c r="H40" s="18">
        <f t="shared" si="18"/>
        <v>3.169014084507042</v>
      </c>
      <c r="I40" s="18">
        <f t="shared" si="18"/>
        <v>1.6260162601626018</v>
      </c>
      <c r="J40" s="18">
        <f t="shared" si="18"/>
        <v>2</v>
      </c>
      <c r="K40" s="20">
        <f t="shared" si="18"/>
        <v>2.1276595744680851</v>
      </c>
      <c r="M40" s="10" t="s">
        <v>11</v>
      </c>
      <c r="N40" s="18">
        <f t="shared" si="6"/>
        <v>3.6437246963562751</v>
      </c>
      <c r="O40" s="18">
        <f t="shared" si="6"/>
        <v>2.3728813559322033</v>
      </c>
      <c r="P40" s="18">
        <f t="shared" si="6"/>
        <v>4.9645390070921991</v>
      </c>
      <c r="Q40" s="18">
        <f t="shared" si="6"/>
        <v>6.8965517241379306</v>
      </c>
      <c r="R40" s="18">
        <f t="shared" si="6"/>
        <v>3.7610619469026552</v>
      </c>
      <c r="S40" s="18">
        <f t="shared" si="6"/>
        <v>2.3809523809523809</v>
      </c>
      <c r="T40" s="18">
        <f t="shared" si="6"/>
        <v>4.954954954954955</v>
      </c>
      <c r="U40" s="18">
        <f t="shared" si="6"/>
        <v>1</v>
      </c>
      <c r="V40" s="18">
        <f t="shared" si="6"/>
        <v>3.225806451612903</v>
      </c>
      <c r="W40" s="20">
        <f t="shared" si="6"/>
        <v>3.79746835443038</v>
      </c>
      <c r="Y40" s="10" t="s">
        <v>11</v>
      </c>
      <c r="Z40" s="18">
        <f t="shared" si="7"/>
        <v>4.3367346938775508</v>
      </c>
      <c r="AA40" s="18">
        <f t="shared" si="7"/>
        <v>2.7777777777777777</v>
      </c>
      <c r="AB40" s="18">
        <f t="shared" si="7"/>
        <v>5.7377049180327866</v>
      </c>
      <c r="AC40" s="18">
        <f t="shared" si="7"/>
        <v>7.4074074074074066</v>
      </c>
      <c r="AD40" s="18">
        <f t="shared" si="7"/>
        <v>4.213483146067416</v>
      </c>
      <c r="AE40" s="18">
        <f t="shared" si="7"/>
        <v>5.5555555555555554</v>
      </c>
      <c r="AF40" s="18">
        <f t="shared" si="7"/>
        <v>4.5977011494252871</v>
      </c>
      <c r="AG40" s="18">
        <f t="shared" si="7"/>
        <v>1.4492753623188406</v>
      </c>
      <c r="AH40" s="18">
        <f t="shared" si="7"/>
        <v>3.6585365853658534</v>
      </c>
      <c r="AI40" s="20">
        <f t="shared" si="7"/>
        <v>7.4626865671641784</v>
      </c>
      <c r="AK40" s="10" t="s">
        <v>11</v>
      </c>
      <c r="AL40" s="18">
        <f t="shared" si="8"/>
        <v>4.3689320388349513</v>
      </c>
      <c r="AM40" s="18">
        <f t="shared" si="8"/>
        <v>2.7522935779816518</v>
      </c>
      <c r="AN40" s="18">
        <f t="shared" si="8"/>
        <v>7.2992700729926998</v>
      </c>
      <c r="AO40" s="18">
        <f t="shared" si="8"/>
        <v>3.5087719298245612</v>
      </c>
      <c r="AP40" s="18">
        <f t="shared" si="8"/>
        <v>4.8648648648648649</v>
      </c>
      <c r="AQ40" s="18" t="e">
        <f t="shared" si="8"/>
        <v>#VALUE!</v>
      </c>
      <c r="AR40" s="18">
        <f t="shared" si="8"/>
        <v>5.4726368159203984</v>
      </c>
      <c r="AS40" s="18">
        <f t="shared" si="8"/>
        <v>1.5151515151515151</v>
      </c>
      <c r="AT40" s="18">
        <f t="shared" si="8"/>
        <v>4.10958904109589</v>
      </c>
      <c r="AU40" s="20">
        <f t="shared" si="8"/>
        <v>4.1666666666666661</v>
      </c>
      <c r="AW40" s="10" t="s">
        <v>11</v>
      </c>
      <c r="AX40" s="18">
        <f t="shared" si="9"/>
        <v>3.3942558746736298</v>
      </c>
      <c r="AY40" s="18">
        <f t="shared" si="9"/>
        <v>1.4285714285714286</v>
      </c>
      <c r="AZ40" s="18">
        <f t="shared" si="9"/>
        <v>6.0869565217391308</v>
      </c>
      <c r="BA40" s="18">
        <f t="shared" si="9"/>
        <v>5.1724137931034484</v>
      </c>
      <c r="BB40" s="18">
        <f t="shared" si="9"/>
        <v>3.0303030303030303</v>
      </c>
      <c r="BC40" s="18">
        <f t="shared" si="9"/>
        <v>5.6603773584905666</v>
      </c>
      <c r="BD40" s="18">
        <f t="shared" si="9"/>
        <v>5.4644808743169397</v>
      </c>
      <c r="BE40" s="18" t="e">
        <f t="shared" si="9"/>
        <v>#VALUE!</v>
      </c>
      <c r="BF40" s="18">
        <f t="shared" si="9"/>
        <v>1.5873015873015872</v>
      </c>
      <c r="BG40" s="20">
        <f t="shared" si="9"/>
        <v>3.125</v>
      </c>
    </row>
    <row r="41" spans="1:59" ht="15" customHeight="1" x14ac:dyDescent="0.2">
      <c r="A41" s="10" t="s">
        <v>12</v>
      </c>
      <c r="B41" s="18">
        <f t="shared" ref="B41:K41" si="19">B17/B$6*100</f>
        <v>20.965058236272878</v>
      </c>
      <c r="C41" s="18">
        <f t="shared" si="19"/>
        <v>23.595505617977526</v>
      </c>
      <c r="D41" s="18">
        <f t="shared" si="19"/>
        <v>19.318181818181817</v>
      </c>
      <c r="E41" s="18">
        <f t="shared" si="19"/>
        <v>11.594202898550725</v>
      </c>
      <c r="F41" s="18">
        <f t="shared" si="19"/>
        <v>21.350364963503647</v>
      </c>
      <c r="G41" s="18">
        <f t="shared" si="19"/>
        <v>16.981132075471699</v>
      </c>
      <c r="H41" s="18">
        <f t="shared" si="19"/>
        <v>14.084507042253522</v>
      </c>
      <c r="I41" s="18">
        <f t="shared" si="19"/>
        <v>34.959349593495936</v>
      </c>
      <c r="J41" s="18">
        <f t="shared" si="19"/>
        <v>20</v>
      </c>
      <c r="K41" s="20">
        <f t="shared" si="19"/>
        <v>24.468085106382979</v>
      </c>
      <c r="M41" s="10" t="s">
        <v>12</v>
      </c>
      <c r="N41" s="18">
        <f t="shared" si="6"/>
        <v>21.659919028340081</v>
      </c>
      <c r="O41" s="18">
        <f t="shared" si="6"/>
        <v>24.745762711864408</v>
      </c>
      <c r="P41" s="18">
        <f t="shared" si="6"/>
        <v>18.439716312056735</v>
      </c>
      <c r="Q41" s="18">
        <f t="shared" si="6"/>
        <v>13.793103448275861</v>
      </c>
      <c r="R41" s="18">
        <f t="shared" si="6"/>
        <v>22.123893805309734</v>
      </c>
      <c r="S41" s="18">
        <f t="shared" si="6"/>
        <v>16.666666666666664</v>
      </c>
      <c r="T41" s="18">
        <f t="shared" si="6"/>
        <v>13.963963963963963</v>
      </c>
      <c r="U41" s="18">
        <f t="shared" si="6"/>
        <v>36</v>
      </c>
      <c r="V41" s="18">
        <f t="shared" si="6"/>
        <v>23.655913978494624</v>
      </c>
      <c r="W41" s="20">
        <f t="shared" si="6"/>
        <v>22.784810126582279</v>
      </c>
      <c r="Y41" s="10" t="s">
        <v>12</v>
      </c>
      <c r="Z41" s="18">
        <f t="shared" si="7"/>
        <v>21.428571428571427</v>
      </c>
      <c r="AA41" s="18">
        <f t="shared" si="7"/>
        <v>23.148148148148149</v>
      </c>
      <c r="AB41" s="18">
        <f t="shared" si="7"/>
        <v>20.491803278688526</v>
      </c>
      <c r="AC41" s="18">
        <f t="shared" si="7"/>
        <v>16.666666666666664</v>
      </c>
      <c r="AD41" s="18">
        <f t="shared" si="7"/>
        <v>20.786516853932586</v>
      </c>
      <c r="AE41" s="18">
        <f t="shared" si="7"/>
        <v>27.777777777777779</v>
      </c>
      <c r="AF41" s="18">
        <f t="shared" si="7"/>
        <v>14.367816091954023</v>
      </c>
      <c r="AG41" s="18">
        <f t="shared" si="7"/>
        <v>31.884057971014489</v>
      </c>
      <c r="AH41" s="18">
        <f t="shared" si="7"/>
        <v>25.609756097560975</v>
      </c>
      <c r="AI41" s="20">
        <f t="shared" si="7"/>
        <v>23.880597014925371</v>
      </c>
      <c r="AK41" s="10" t="s">
        <v>12</v>
      </c>
      <c r="AL41" s="18">
        <f t="shared" si="8"/>
        <v>20.145631067961165</v>
      </c>
      <c r="AM41" s="18">
        <f t="shared" si="8"/>
        <v>22.935779816513762</v>
      </c>
      <c r="AN41" s="18">
        <f t="shared" si="8"/>
        <v>18.248175182481752</v>
      </c>
      <c r="AO41" s="18">
        <f t="shared" si="8"/>
        <v>14.035087719298245</v>
      </c>
      <c r="AP41" s="18">
        <f t="shared" si="8"/>
        <v>20</v>
      </c>
      <c r="AQ41" s="18">
        <f t="shared" si="8"/>
        <v>21.428571428571427</v>
      </c>
      <c r="AR41" s="18">
        <f t="shared" si="8"/>
        <v>13.930348258706468</v>
      </c>
      <c r="AS41" s="18">
        <f t="shared" si="8"/>
        <v>25.757575757575758</v>
      </c>
      <c r="AT41" s="18">
        <f t="shared" si="8"/>
        <v>24.657534246575342</v>
      </c>
      <c r="AU41" s="20">
        <f t="shared" si="8"/>
        <v>27.777777777777779</v>
      </c>
      <c r="AW41" s="10" t="s">
        <v>12</v>
      </c>
      <c r="AX41" s="18">
        <f t="shared" si="9"/>
        <v>19.843342036553523</v>
      </c>
      <c r="AY41" s="18">
        <f t="shared" si="9"/>
        <v>24.285714285714285</v>
      </c>
      <c r="AZ41" s="18">
        <f t="shared" si="9"/>
        <v>14.782608695652174</v>
      </c>
      <c r="BA41" s="18">
        <f t="shared" si="9"/>
        <v>13.793103448275861</v>
      </c>
      <c r="BB41" s="18">
        <f t="shared" si="9"/>
        <v>20.606060606060606</v>
      </c>
      <c r="BC41" s="18">
        <f t="shared" si="9"/>
        <v>15.09433962264151</v>
      </c>
      <c r="BD41" s="18">
        <f t="shared" si="9"/>
        <v>14.754098360655737</v>
      </c>
      <c r="BE41" s="18">
        <f t="shared" si="9"/>
        <v>19.17808219178082</v>
      </c>
      <c r="BF41" s="18">
        <f t="shared" si="9"/>
        <v>26.984126984126984</v>
      </c>
      <c r="BG41" s="20">
        <f t="shared" si="9"/>
        <v>28.125</v>
      </c>
    </row>
    <row r="42" spans="1:59" ht="15" customHeight="1" x14ac:dyDescent="0.2">
      <c r="A42" s="10" t="s">
        <v>13</v>
      </c>
      <c r="B42" s="18">
        <f t="shared" ref="B42:K42" si="20">B18/B$6*100</f>
        <v>6.6555740432612307</v>
      </c>
      <c r="C42" s="18">
        <f t="shared" si="20"/>
        <v>6.7415730337078648</v>
      </c>
      <c r="D42" s="18">
        <f t="shared" si="20"/>
        <v>6.8181818181818175</v>
      </c>
      <c r="E42" s="18">
        <f t="shared" si="20"/>
        <v>5.7971014492753623</v>
      </c>
      <c r="F42" s="18">
        <f t="shared" si="20"/>
        <v>6.7518248175182478</v>
      </c>
      <c r="G42" s="18">
        <f t="shared" si="20"/>
        <v>5.6603773584905666</v>
      </c>
      <c r="H42" s="18">
        <f t="shared" si="20"/>
        <v>5.9859154929577461</v>
      </c>
      <c r="I42" s="18">
        <f t="shared" si="20"/>
        <v>6.5040650406504072</v>
      </c>
      <c r="J42" s="18">
        <f t="shared" si="20"/>
        <v>11</v>
      </c>
      <c r="K42" s="20">
        <f t="shared" si="20"/>
        <v>4.2553191489361701</v>
      </c>
      <c r="M42" s="10" t="s">
        <v>13</v>
      </c>
      <c r="N42" s="18">
        <f t="shared" si="6"/>
        <v>5.0607287449392713</v>
      </c>
      <c r="O42" s="18">
        <f t="shared" si="6"/>
        <v>4.7457627118644066</v>
      </c>
      <c r="P42" s="18">
        <f t="shared" si="6"/>
        <v>5.6737588652482271</v>
      </c>
      <c r="Q42" s="18">
        <f t="shared" si="6"/>
        <v>5.1724137931034484</v>
      </c>
      <c r="R42" s="18">
        <f t="shared" si="6"/>
        <v>5.3097345132743365</v>
      </c>
      <c r="S42" s="18">
        <f t="shared" si="6"/>
        <v>2.3809523809523809</v>
      </c>
      <c r="T42" s="18">
        <f t="shared" si="6"/>
        <v>4.954954954954955</v>
      </c>
      <c r="U42" s="18">
        <f t="shared" si="6"/>
        <v>5</v>
      </c>
      <c r="V42" s="18">
        <f t="shared" si="6"/>
        <v>5.376344086021505</v>
      </c>
      <c r="W42" s="20">
        <f t="shared" si="6"/>
        <v>5.0632911392405067</v>
      </c>
      <c r="Y42" s="10" t="s">
        <v>13</v>
      </c>
      <c r="Z42" s="18">
        <f t="shared" si="7"/>
        <v>6.6326530612244898</v>
      </c>
      <c r="AA42" s="18">
        <f t="shared" si="7"/>
        <v>5.5555555555555554</v>
      </c>
      <c r="AB42" s="18">
        <f t="shared" si="7"/>
        <v>9.0163934426229506</v>
      </c>
      <c r="AC42" s="18">
        <f t="shared" si="7"/>
        <v>5.5555555555555554</v>
      </c>
      <c r="AD42" s="18">
        <f t="shared" si="7"/>
        <v>7.02247191011236</v>
      </c>
      <c r="AE42" s="18">
        <f t="shared" si="7"/>
        <v>2.7777777777777777</v>
      </c>
      <c r="AF42" s="18">
        <f t="shared" si="7"/>
        <v>6.8965517241379306</v>
      </c>
      <c r="AG42" s="18">
        <f t="shared" si="7"/>
        <v>8.695652173913043</v>
      </c>
      <c r="AH42" s="18">
        <f t="shared" si="7"/>
        <v>6.0975609756097562</v>
      </c>
      <c r="AI42" s="20">
        <f t="shared" si="7"/>
        <v>4.4776119402985071</v>
      </c>
      <c r="AK42" s="10" t="s">
        <v>13</v>
      </c>
      <c r="AL42" s="18">
        <f t="shared" si="8"/>
        <v>5.0970873786407767</v>
      </c>
      <c r="AM42" s="18">
        <f t="shared" si="8"/>
        <v>4.1284403669724776</v>
      </c>
      <c r="AN42" s="18">
        <f t="shared" si="8"/>
        <v>5.8394160583941606</v>
      </c>
      <c r="AO42" s="18">
        <f t="shared" si="8"/>
        <v>7.0175438596491224</v>
      </c>
      <c r="AP42" s="18">
        <f t="shared" si="8"/>
        <v>5.4054054054054053</v>
      </c>
      <c r="AQ42" s="18">
        <f t="shared" si="8"/>
        <v>2.3809523809523809</v>
      </c>
      <c r="AR42" s="18">
        <f t="shared" si="8"/>
        <v>6.467661691542288</v>
      </c>
      <c r="AS42" s="18">
        <f t="shared" si="8"/>
        <v>6.0606060606060606</v>
      </c>
      <c r="AT42" s="18">
        <f t="shared" si="8"/>
        <v>2.7397260273972601</v>
      </c>
      <c r="AU42" s="20">
        <f t="shared" si="8"/>
        <v>2.7777777777777777</v>
      </c>
      <c r="AW42" s="10" t="s">
        <v>13</v>
      </c>
      <c r="AX42" s="18">
        <f t="shared" si="9"/>
        <v>4.6997389033942554</v>
      </c>
      <c r="AY42" s="18">
        <f t="shared" si="9"/>
        <v>3.8095238095238098</v>
      </c>
      <c r="AZ42" s="18">
        <f t="shared" si="9"/>
        <v>5.2173913043478262</v>
      </c>
      <c r="BA42" s="18">
        <f t="shared" si="9"/>
        <v>6.8965517241379306</v>
      </c>
      <c r="BB42" s="18">
        <f t="shared" si="9"/>
        <v>5.1515151515151514</v>
      </c>
      <c r="BC42" s="18">
        <f t="shared" si="9"/>
        <v>1.8867924528301887</v>
      </c>
      <c r="BD42" s="18">
        <f t="shared" si="9"/>
        <v>5.4644808743169397</v>
      </c>
      <c r="BE42" s="18">
        <f t="shared" si="9"/>
        <v>5.4794520547945202</v>
      </c>
      <c r="BF42" s="18">
        <f t="shared" si="9"/>
        <v>3.1746031746031744</v>
      </c>
      <c r="BG42" s="20">
        <f t="shared" si="9"/>
        <v>3.125</v>
      </c>
    </row>
    <row r="43" spans="1:59" ht="15" customHeight="1" x14ac:dyDescent="0.2">
      <c r="A43" s="10" t="s">
        <v>14</v>
      </c>
      <c r="B43" s="18">
        <f t="shared" ref="B43:K43" si="21">B19/B$6*100</f>
        <v>8.4858569051580695</v>
      </c>
      <c r="C43" s="18">
        <f t="shared" si="21"/>
        <v>7.3033707865168536</v>
      </c>
      <c r="D43" s="18">
        <f t="shared" si="21"/>
        <v>7.3863636363636367</v>
      </c>
      <c r="E43" s="18">
        <f t="shared" si="21"/>
        <v>17.391304347826086</v>
      </c>
      <c r="F43" s="18">
        <f t="shared" si="21"/>
        <v>8.7591240875912408</v>
      </c>
      <c r="G43" s="18">
        <f t="shared" si="21"/>
        <v>5.6603773584905666</v>
      </c>
      <c r="H43" s="18">
        <f t="shared" si="21"/>
        <v>12.676056338028168</v>
      </c>
      <c r="I43" s="18">
        <f t="shared" si="21"/>
        <v>4.8780487804878048</v>
      </c>
      <c r="J43" s="18">
        <f t="shared" si="21"/>
        <v>3</v>
      </c>
      <c r="K43" s="20">
        <f t="shared" si="21"/>
        <v>6.3829787234042552</v>
      </c>
      <c r="M43" s="10" t="s">
        <v>14</v>
      </c>
      <c r="N43" s="18">
        <f t="shared" si="6"/>
        <v>7.4898785425101213</v>
      </c>
      <c r="O43" s="18">
        <f t="shared" si="6"/>
        <v>6.1016949152542379</v>
      </c>
      <c r="P43" s="18">
        <f t="shared" si="6"/>
        <v>7.8014184397163122</v>
      </c>
      <c r="Q43" s="18">
        <f t="shared" si="6"/>
        <v>13.793103448275861</v>
      </c>
      <c r="R43" s="18">
        <f t="shared" si="6"/>
        <v>7.7433628318584065</v>
      </c>
      <c r="S43" s="18">
        <f t="shared" si="6"/>
        <v>4.7619047619047619</v>
      </c>
      <c r="T43" s="18">
        <f t="shared" si="6"/>
        <v>11.261261261261261</v>
      </c>
      <c r="U43" s="18">
        <f t="shared" si="6"/>
        <v>4</v>
      </c>
      <c r="V43" s="18">
        <f t="shared" si="6"/>
        <v>4.3010752688172049</v>
      </c>
      <c r="W43" s="20">
        <f t="shared" si="6"/>
        <v>5.0632911392405067</v>
      </c>
      <c r="Y43" s="10" t="s">
        <v>14</v>
      </c>
      <c r="Z43" s="18">
        <f t="shared" si="7"/>
        <v>7.3979591836734695</v>
      </c>
      <c r="AA43" s="18">
        <f t="shared" si="7"/>
        <v>6.0185185185185182</v>
      </c>
      <c r="AB43" s="18">
        <f t="shared" si="7"/>
        <v>9.0163934426229506</v>
      </c>
      <c r="AC43" s="18">
        <f t="shared" si="7"/>
        <v>9.2592592592592595</v>
      </c>
      <c r="AD43" s="18">
        <f t="shared" si="7"/>
        <v>8.1460674157303377</v>
      </c>
      <c r="AE43" s="18" t="e">
        <f t="shared" si="7"/>
        <v>#VALUE!</v>
      </c>
      <c r="AF43" s="18">
        <f t="shared" si="7"/>
        <v>9.7701149425287355</v>
      </c>
      <c r="AG43" s="18">
        <f t="shared" si="7"/>
        <v>4.3478260869565215</v>
      </c>
      <c r="AH43" s="18">
        <f t="shared" si="7"/>
        <v>6.0975609756097562</v>
      </c>
      <c r="AI43" s="20">
        <f t="shared" si="7"/>
        <v>5.9701492537313428</v>
      </c>
      <c r="AK43" s="10" t="s">
        <v>14</v>
      </c>
      <c r="AL43" s="18">
        <f t="shared" si="8"/>
        <v>7.7669902912621351</v>
      </c>
      <c r="AM43" s="18">
        <f t="shared" si="8"/>
        <v>4.5871559633027523</v>
      </c>
      <c r="AN43" s="18">
        <f t="shared" si="8"/>
        <v>12.408759124087592</v>
      </c>
      <c r="AO43" s="18">
        <f t="shared" si="8"/>
        <v>8.7719298245614024</v>
      </c>
      <c r="AP43" s="18">
        <f t="shared" si="8"/>
        <v>8.1081081081081088</v>
      </c>
      <c r="AQ43" s="18">
        <f t="shared" si="8"/>
        <v>4.7619047619047619</v>
      </c>
      <c r="AR43" s="18">
        <f t="shared" si="8"/>
        <v>11.442786069651742</v>
      </c>
      <c r="AS43" s="18">
        <f t="shared" si="8"/>
        <v>4.5454545454545459</v>
      </c>
      <c r="AT43" s="18">
        <f t="shared" si="8"/>
        <v>5.4794520547945202</v>
      </c>
      <c r="AU43" s="20">
        <f t="shared" si="8"/>
        <v>2.7777777777777777</v>
      </c>
      <c r="AW43" s="10" t="s">
        <v>14</v>
      </c>
      <c r="AX43" s="18">
        <f t="shared" si="9"/>
        <v>7.3107049608355092</v>
      </c>
      <c r="AY43" s="18">
        <f t="shared" si="9"/>
        <v>3.3333333333333335</v>
      </c>
      <c r="AZ43" s="18">
        <f t="shared" si="9"/>
        <v>13.913043478260869</v>
      </c>
      <c r="BA43" s="18">
        <f t="shared" si="9"/>
        <v>8.6206896551724146</v>
      </c>
      <c r="BB43" s="18">
        <f t="shared" si="9"/>
        <v>7.878787878787878</v>
      </c>
      <c r="BC43" s="18">
        <f t="shared" si="9"/>
        <v>3.7735849056603774</v>
      </c>
      <c r="BD43" s="18">
        <f t="shared" si="9"/>
        <v>10.382513661202186</v>
      </c>
      <c r="BE43" s="18">
        <f t="shared" si="9"/>
        <v>5.4794520547945202</v>
      </c>
      <c r="BF43" s="18">
        <f t="shared" si="9"/>
        <v>4.7619047619047619</v>
      </c>
      <c r="BG43" s="20">
        <f t="shared" si="9"/>
        <v>3.125</v>
      </c>
    </row>
    <row r="44" spans="1:59" ht="15" customHeight="1" x14ac:dyDescent="0.2">
      <c r="A44" s="10" t="s">
        <v>15</v>
      </c>
      <c r="B44" s="18">
        <f t="shared" ref="B44:K44" si="22">B20/B$6*100</f>
        <v>12.645590682196339</v>
      </c>
      <c r="C44" s="18">
        <f t="shared" si="22"/>
        <v>14.325842696629213</v>
      </c>
      <c r="D44" s="18">
        <f t="shared" si="22"/>
        <v>11.363636363636363</v>
      </c>
      <c r="E44" s="18">
        <f t="shared" si="22"/>
        <v>7.2463768115942031</v>
      </c>
      <c r="F44" s="18">
        <f t="shared" si="22"/>
        <v>12.773722627737227</v>
      </c>
      <c r="G44" s="18">
        <f t="shared" si="22"/>
        <v>11.320754716981133</v>
      </c>
      <c r="H44" s="18">
        <f t="shared" si="22"/>
        <v>12.676056338028168</v>
      </c>
      <c r="I44" s="18">
        <f t="shared" si="22"/>
        <v>8.1300813008130071</v>
      </c>
      <c r="J44" s="18">
        <f t="shared" si="22"/>
        <v>16</v>
      </c>
      <c r="K44" s="20">
        <f t="shared" si="22"/>
        <v>14.893617021276595</v>
      </c>
      <c r="M44" s="10" t="s">
        <v>15</v>
      </c>
      <c r="N44" s="18">
        <f t="shared" si="6"/>
        <v>13.360323886639677</v>
      </c>
      <c r="O44" s="18">
        <f t="shared" si="6"/>
        <v>15.593220338983052</v>
      </c>
      <c r="P44" s="18">
        <f t="shared" si="6"/>
        <v>12.056737588652481</v>
      </c>
      <c r="Q44" s="18">
        <f t="shared" si="6"/>
        <v>5.1724137931034484</v>
      </c>
      <c r="R44" s="18">
        <f t="shared" si="6"/>
        <v>13.053097345132745</v>
      </c>
      <c r="S44" s="18">
        <f t="shared" si="6"/>
        <v>16.666666666666664</v>
      </c>
      <c r="T44" s="18">
        <f t="shared" si="6"/>
        <v>13.513513513513514</v>
      </c>
      <c r="U44" s="18">
        <f t="shared" si="6"/>
        <v>10</v>
      </c>
      <c r="V44" s="18">
        <f t="shared" si="6"/>
        <v>16.129032258064516</v>
      </c>
      <c r="W44" s="20">
        <f t="shared" si="6"/>
        <v>13.924050632911392</v>
      </c>
      <c r="Y44" s="10" t="s">
        <v>15</v>
      </c>
      <c r="Z44" s="18">
        <f t="shared" si="7"/>
        <v>11.73469387755102</v>
      </c>
      <c r="AA44" s="18">
        <f t="shared" si="7"/>
        <v>14.351851851851851</v>
      </c>
      <c r="AB44" s="18">
        <f t="shared" si="7"/>
        <v>9.8360655737704921</v>
      </c>
      <c r="AC44" s="18">
        <f t="shared" si="7"/>
        <v>5.5555555555555554</v>
      </c>
      <c r="AD44" s="18">
        <f t="shared" si="7"/>
        <v>12.640449438202248</v>
      </c>
      <c r="AE44" s="18">
        <f t="shared" si="7"/>
        <v>2.7777777777777777</v>
      </c>
      <c r="AF44" s="18">
        <f t="shared" si="7"/>
        <v>12.068965517241379</v>
      </c>
      <c r="AG44" s="18">
        <f t="shared" si="7"/>
        <v>10.144927536231885</v>
      </c>
      <c r="AH44" s="18">
        <f t="shared" si="7"/>
        <v>13.414634146341465</v>
      </c>
      <c r="AI44" s="20">
        <f t="shared" si="7"/>
        <v>10.44776119402985</v>
      </c>
      <c r="AK44" s="10" t="s">
        <v>15</v>
      </c>
      <c r="AL44" s="18">
        <f t="shared" si="8"/>
        <v>12.864077669902912</v>
      </c>
      <c r="AM44" s="18">
        <f t="shared" si="8"/>
        <v>16.513761467889911</v>
      </c>
      <c r="AN44" s="18">
        <f t="shared" si="8"/>
        <v>10.218978102189782</v>
      </c>
      <c r="AO44" s="18">
        <f t="shared" si="8"/>
        <v>5.2631578947368416</v>
      </c>
      <c r="AP44" s="18">
        <f t="shared" si="8"/>
        <v>13.243243243243244</v>
      </c>
      <c r="AQ44" s="18">
        <f t="shared" si="8"/>
        <v>9.5238095238095237</v>
      </c>
      <c r="AR44" s="18">
        <f t="shared" si="8"/>
        <v>13.930348258706468</v>
      </c>
      <c r="AS44" s="18">
        <f t="shared" si="8"/>
        <v>10.606060606060606</v>
      </c>
      <c r="AT44" s="18">
        <f t="shared" si="8"/>
        <v>19.17808219178082</v>
      </c>
      <c r="AU44" s="20">
        <f t="shared" si="8"/>
        <v>5.5555555555555554</v>
      </c>
      <c r="AW44" s="10" t="s">
        <v>15</v>
      </c>
      <c r="AX44" s="18">
        <f t="shared" si="9"/>
        <v>13.838120104438643</v>
      </c>
      <c r="AY44" s="18">
        <f t="shared" si="9"/>
        <v>19.523809523809526</v>
      </c>
      <c r="AZ44" s="18">
        <f t="shared" si="9"/>
        <v>8.695652173913043</v>
      </c>
      <c r="BA44" s="18">
        <f t="shared" si="9"/>
        <v>3.4482758620689653</v>
      </c>
      <c r="BB44" s="18">
        <f t="shared" si="9"/>
        <v>14.84848484848485</v>
      </c>
      <c r="BC44" s="18">
        <f t="shared" si="9"/>
        <v>7.5471698113207548</v>
      </c>
      <c r="BD44" s="18">
        <f t="shared" si="9"/>
        <v>10.382513661202186</v>
      </c>
      <c r="BE44" s="18">
        <f t="shared" si="9"/>
        <v>20.547945205479451</v>
      </c>
      <c r="BF44" s="18">
        <f t="shared" si="9"/>
        <v>15.873015873015872</v>
      </c>
      <c r="BG44" s="20">
        <f t="shared" si="9"/>
        <v>14.0625</v>
      </c>
    </row>
    <row r="45" spans="1:59" ht="7.5" customHeight="1" x14ac:dyDescent="0.2"/>
    <row r="46" spans="1:59" ht="12.75" customHeight="1" x14ac:dyDescent="0.2"/>
    <row r="47" spans="1:59" ht="15" customHeight="1" x14ac:dyDescent="0.2"/>
    <row r="48" spans="1:59" s="40" customFormat="1" ht="15" customHeight="1" x14ac:dyDescent="0.2">
      <c r="A48" s="39" t="s">
        <v>762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M48" s="39" t="s">
        <v>615</v>
      </c>
      <c r="N48" s="39"/>
      <c r="O48" s="39"/>
      <c r="P48" s="39"/>
      <c r="Q48" s="39"/>
      <c r="R48" s="39"/>
      <c r="S48" s="39"/>
      <c r="T48" s="39"/>
      <c r="U48" s="39"/>
      <c r="V48" s="39"/>
      <c r="W48" s="39"/>
      <c r="Y48" s="39" t="s">
        <v>582</v>
      </c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K48" s="39" t="s">
        <v>583</v>
      </c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W48" s="39" t="s">
        <v>584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</row>
    <row r="49" spans="1:59" ht="15" customHeight="1" x14ac:dyDescent="0.2"/>
    <row r="50" spans="1:59" ht="15" customHeight="1" thickBot="1" x14ac:dyDescent="0.25">
      <c r="A50" s="1" t="s">
        <v>0</v>
      </c>
      <c r="B50" s="1"/>
      <c r="K50" s="3" t="s">
        <v>118</v>
      </c>
      <c r="M50" s="1" t="s">
        <v>0</v>
      </c>
      <c r="N50" s="1"/>
      <c r="W50" s="3" t="s">
        <v>118</v>
      </c>
      <c r="Y50" s="1" t="s">
        <v>0</v>
      </c>
      <c r="Z50" s="1"/>
      <c r="AI50" s="3" t="s">
        <v>118</v>
      </c>
      <c r="AK50" s="1" t="s">
        <v>0</v>
      </c>
      <c r="AL50" s="1"/>
      <c r="AU50" s="3" t="s">
        <v>118</v>
      </c>
      <c r="AW50" s="1" t="s">
        <v>0</v>
      </c>
      <c r="AX50" s="1"/>
      <c r="BG50" s="3" t="s">
        <v>118</v>
      </c>
    </row>
    <row r="51" spans="1:59" ht="22.5" customHeight="1" x14ac:dyDescent="0.2">
      <c r="A51" s="205" t="s">
        <v>38</v>
      </c>
      <c r="B51" s="207" t="s">
        <v>25</v>
      </c>
      <c r="C51" s="209" t="s">
        <v>16</v>
      </c>
      <c r="D51" s="210"/>
      <c r="E51" s="210"/>
      <c r="F51" s="209" t="s">
        <v>17</v>
      </c>
      <c r="G51" s="210"/>
      <c r="H51" s="209" t="s">
        <v>18</v>
      </c>
      <c r="I51" s="210"/>
      <c r="J51" s="210"/>
      <c r="K51" s="211"/>
      <c r="M51" s="205" t="s">
        <v>38</v>
      </c>
      <c r="N51" s="207" t="s">
        <v>25</v>
      </c>
      <c r="O51" s="209" t="s">
        <v>16</v>
      </c>
      <c r="P51" s="210"/>
      <c r="Q51" s="210"/>
      <c r="R51" s="209" t="s">
        <v>17</v>
      </c>
      <c r="S51" s="210"/>
      <c r="T51" s="209" t="s">
        <v>18</v>
      </c>
      <c r="U51" s="210"/>
      <c r="V51" s="210"/>
      <c r="W51" s="211"/>
      <c r="Y51" s="205" t="s">
        <v>38</v>
      </c>
      <c r="Z51" s="207" t="s">
        <v>25</v>
      </c>
      <c r="AA51" s="209" t="s">
        <v>16</v>
      </c>
      <c r="AB51" s="210"/>
      <c r="AC51" s="210"/>
      <c r="AD51" s="209" t="s">
        <v>17</v>
      </c>
      <c r="AE51" s="210"/>
      <c r="AF51" s="209" t="s">
        <v>18</v>
      </c>
      <c r="AG51" s="210"/>
      <c r="AH51" s="210"/>
      <c r="AI51" s="211"/>
      <c r="AK51" s="205" t="s">
        <v>38</v>
      </c>
      <c r="AL51" s="207" t="s">
        <v>25</v>
      </c>
      <c r="AM51" s="209" t="s">
        <v>16</v>
      </c>
      <c r="AN51" s="210"/>
      <c r="AO51" s="210"/>
      <c r="AP51" s="209" t="s">
        <v>17</v>
      </c>
      <c r="AQ51" s="210"/>
      <c r="AR51" s="209" t="s">
        <v>18</v>
      </c>
      <c r="AS51" s="210"/>
      <c r="AT51" s="210"/>
      <c r="AU51" s="211"/>
      <c r="AW51" s="205" t="s">
        <v>38</v>
      </c>
      <c r="AX51" s="207" t="s">
        <v>25</v>
      </c>
      <c r="AY51" s="209" t="s">
        <v>16</v>
      </c>
      <c r="AZ51" s="210"/>
      <c r="BA51" s="210"/>
      <c r="BB51" s="209" t="s">
        <v>17</v>
      </c>
      <c r="BC51" s="210"/>
      <c r="BD51" s="209" t="s">
        <v>18</v>
      </c>
      <c r="BE51" s="210"/>
      <c r="BF51" s="210"/>
      <c r="BG51" s="211"/>
    </row>
    <row r="52" spans="1:59" ht="37.5" customHeight="1" thickBot="1" x14ac:dyDescent="0.25">
      <c r="A52" s="206"/>
      <c r="B52" s="208"/>
      <c r="C52" s="46" t="s">
        <v>56</v>
      </c>
      <c r="D52" s="46" t="s">
        <v>30</v>
      </c>
      <c r="E52" s="46" t="s">
        <v>19</v>
      </c>
      <c r="F52" s="46" t="s">
        <v>20</v>
      </c>
      <c r="G52" s="46" t="s">
        <v>21</v>
      </c>
      <c r="H52" s="46" t="s">
        <v>74</v>
      </c>
      <c r="I52" s="46" t="s">
        <v>318</v>
      </c>
      <c r="J52" s="46" t="s">
        <v>75</v>
      </c>
      <c r="K52" s="47" t="s">
        <v>22</v>
      </c>
      <c r="M52" s="206"/>
      <c r="N52" s="208"/>
      <c r="O52" s="46" t="s">
        <v>56</v>
      </c>
      <c r="P52" s="46" t="s">
        <v>30</v>
      </c>
      <c r="Q52" s="46" t="s">
        <v>19</v>
      </c>
      <c r="R52" s="46" t="s">
        <v>20</v>
      </c>
      <c r="S52" s="46" t="s">
        <v>21</v>
      </c>
      <c r="T52" s="46" t="s">
        <v>74</v>
      </c>
      <c r="U52" s="46" t="s">
        <v>318</v>
      </c>
      <c r="V52" s="46" t="s">
        <v>75</v>
      </c>
      <c r="W52" s="47" t="s">
        <v>22</v>
      </c>
      <c r="Y52" s="206"/>
      <c r="Z52" s="208"/>
      <c r="AA52" s="46" t="s">
        <v>56</v>
      </c>
      <c r="AB52" s="46" t="s">
        <v>30</v>
      </c>
      <c r="AC52" s="46" t="s">
        <v>19</v>
      </c>
      <c r="AD52" s="46" t="s">
        <v>20</v>
      </c>
      <c r="AE52" s="46" t="s">
        <v>21</v>
      </c>
      <c r="AF52" s="46" t="s">
        <v>74</v>
      </c>
      <c r="AG52" s="46" t="s">
        <v>318</v>
      </c>
      <c r="AH52" s="46" t="s">
        <v>75</v>
      </c>
      <c r="AI52" s="47" t="s">
        <v>22</v>
      </c>
      <c r="AK52" s="206"/>
      <c r="AL52" s="208"/>
      <c r="AM52" s="46" t="s">
        <v>56</v>
      </c>
      <c r="AN52" s="46" t="s">
        <v>30</v>
      </c>
      <c r="AO52" s="46" t="s">
        <v>19</v>
      </c>
      <c r="AP52" s="46" t="s">
        <v>20</v>
      </c>
      <c r="AQ52" s="46" t="s">
        <v>21</v>
      </c>
      <c r="AR52" s="46" t="s">
        <v>74</v>
      </c>
      <c r="AS52" s="46" t="s">
        <v>318</v>
      </c>
      <c r="AT52" s="46" t="s">
        <v>75</v>
      </c>
      <c r="AU52" s="47" t="s">
        <v>22</v>
      </c>
      <c r="AW52" s="206"/>
      <c r="AX52" s="208"/>
      <c r="AY52" s="46" t="s">
        <v>56</v>
      </c>
      <c r="AZ52" s="46" t="s">
        <v>30</v>
      </c>
      <c r="BA52" s="46" t="s">
        <v>19</v>
      </c>
      <c r="BB52" s="46" t="s">
        <v>20</v>
      </c>
      <c r="BC52" s="46" t="s">
        <v>21</v>
      </c>
      <c r="BD52" s="46" t="s">
        <v>74</v>
      </c>
      <c r="BE52" s="46" t="s">
        <v>318</v>
      </c>
      <c r="BF52" s="46" t="s">
        <v>75</v>
      </c>
      <c r="BG52" s="47" t="s">
        <v>22</v>
      </c>
    </row>
    <row r="53" spans="1:59" ht="15" customHeight="1" x14ac:dyDescent="0.2">
      <c r="A53" s="11" t="s">
        <v>1</v>
      </c>
      <c r="B53" s="52">
        <f>B6/$B6*100</f>
        <v>100</v>
      </c>
      <c r="C53" s="52">
        <f t="shared" ref="C53:K53" si="23">C6/$B6*100</f>
        <v>59.234608985024963</v>
      </c>
      <c r="D53" s="52">
        <f t="shared" si="23"/>
        <v>29.28452579034942</v>
      </c>
      <c r="E53" s="52">
        <f t="shared" si="23"/>
        <v>11.480865224625623</v>
      </c>
      <c r="F53" s="52">
        <f t="shared" si="23"/>
        <v>91.181364392678859</v>
      </c>
      <c r="G53" s="52">
        <f t="shared" si="23"/>
        <v>8.8186356073211325</v>
      </c>
      <c r="H53" s="52">
        <f t="shared" si="23"/>
        <v>47.254575707154743</v>
      </c>
      <c r="I53" s="52">
        <f t="shared" si="23"/>
        <v>20.465890183028286</v>
      </c>
      <c r="J53" s="52">
        <f t="shared" si="23"/>
        <v>16.638935108153078</v>
      </c>
      <c r="K53" s="53">
        <f t="shared" si="23"/>
        <v>15.640599001663894</v>
      </c>
      <c r="M53" s="11" t="s">
        <v>1</v>
      </c>
      <c r="N53" s="52">
        <f>N6/$N6*100</f>
        <v>100</v>
      </c>
      <c r="O53" s="52">
        <f t="shared" ref="O53:W53" si="24">O6/$N6*100</f>
        <v>59.716599190283404</v>
      </c>
      <c r="P53" s="52">
        <f t="shared" si="24"/>
        <v>28.542510121457486</v>
      </c>
      <c r="Q53" s="52">
        <f t="shared" si="24"/>
        <v>11.740890688259109</v>
      </c>
      <c r="R53" s="52">
        <f t="shared" si="24"/>
        <v>91.497975708502025</v>
      </c>
      <c r="S53" s="52">
        <f t="shared" si="24"/>
        <v>8.5020242914979747</v>
      </c>
      <c r="T53" s="52">
        <f t="shared" si="24"/>
        <v>44.939271255060731</v>
      </c>
      <c r="U53" s="52">
        <f t="shared" si="24"/>
        <v>20.242914979757085</v>
      </c>
      <c r="V53" s="52">
        <f t="shared" si="24"/>
        <v>18.825910931174089</v>
      </c>
      <c r="W53" s="53">
        <f t="shared" si="24"/>
        <v>15.991902834008098</v>
      </c>
      <c r="Y53" s="11" t="s">
        <v>1</v>
      </c>
      <c r="Z53" s="52">
        <f>Z6/$Z6*100</f>
        <v>100</v>
      </c>
      <c r="AA53" s="52">
        <f t="shared" ref="AA53:AI53" si="25">AA6/$Z6*100</f>
        <v>55.102040816326522</v>
      </c>
      <c r="AB53" s="52">
        <f t="shared" si="25"/>
        <v>31.122448979591837</v>
      </c>
      <c r="AC53" s="52">
        <f t="shared" si="25"/>
        <v>13.77551020408163</v>
      </c>
      <c r="AD53" s="52">
        <f t="shared" si="25"/>
        <v>90.816326530612244</v>
      </c>
      <c r="AE53" s="52">
        <f t="shared" si="25"/>
        <v>9.183673469387756</v>
      </c>
      <c r="AF53" s="52">
        <f t="shared" si="25"/>
        <v>44.387755102040813</v>
      </c>
      <c r="AG53" s="52">
        <f t="shared" si="25"/>
        <v>17.602040816326532</v>
      </c>
      <c r="AH53" s="52">
        <f t="shared" si="25"/>
        <v>20.918367346938776</v>
      </c>
      <c r="AI53" s="53">
        <f t="shared" si="25"/>
        <v>17.091836734693878</v>
      </c>
      <c r="AK53" s="11" t="s">
        <v>1</v>
      </c>
      <c r="AL53" s="52">
        <f>AL6/$AL6*100</f>
        <v>100</v>
      </c>
      <c r="AM53" s="52">
        <f t="shared" ref="AM53:AU53" si="26">AM6/$AL6*100</f>
        <v>52.912621359223301</v>
      </c>
      <c r="AN53" s="52">
        <f t="shared" si="26"/>
        <v>33.252427184466022</v>
      </c>
      <c r="AO53" s="52">
        <f t="shared" si="26"/>
        <v>13.834951456310678</v>
      </c>
      <c r="AP53" s="52">
        <f t="shared" si="26"/>
        <v>89.805825242718456</v>
      </c>
      <c r="AQ53" s="52">
        <f t="shared" si="26"/>
        <v>10.194174757281553</v>
      </c>
      <c r="AR53" s="52">
        <f t="shared" si="26"/>
        <v>48.786407766990294</v>
      </c>
      <c r="AS53" s="52">
        <f t="shared" si="26"/>
        <v>16.019417475728158</v>
      </c>
      <c r="AT53" s="52">
        <f t="shared" si="26"/>
        <v>17.718446601941746</v>
      </c>
      <c r="AU53" s="53">
        <f t="shared" si="26"/>
        <v>17.475728155339805</v>
      </c>
      <c r="AW53" s="11" t="s">
        <v>1</v>
      </c>
      <c r="AX53" s="52">
        <f>AX6/$AX6*100</f>
        <v>100</v>
      </c>
      <c r="AY53" s="52">
        <f t="shared" ref="AY53:BG53" si="27">AY6/$AX6*100</f>
        <v>54.830287206266313</v>
      </c>
      <c r="AZ53" s="52">
        <f t="shared" si="27"/>
        <v>30.026109660574413</v>
      </c>
      <c r="BA53" s="52">
        <f t="shared" si="27"/>
        <v>15.143603133159269</v>
      </c>
      <c r="BB53" s="52">
        <f t="shared" si="27"/>
        <v>86.161879895561356</v>
      </c>
      <c r="BC53" s="52">
        <f t="shared" si="27"/>
        <v>13.838120104438643</v>
      </c>
      <c r="BD53" s="52">
        <f t="shared" si="27"/>
        <v>47.780678851174933</v>
      </c>
      <c r="BE53" s="52">
        <f t="shared" si="27"/>
        <v>19.06005221932115</v>
      </c>
      <c r="BF53" s="52">
        <f t="shared" si="27"/>
        <v>16.449086161879894</v>
      </c>
      <c r="BG53" s="53">
        <f t="shared" si="27"/>
        <v>16.710182767624023</v>
      </c>
    </row>
    <row r="54" spans="1:59" ht="15" customHeight="1" x14ac:dyDescent="0.2">
      <c r="A54" s="7" t="s">
        <v>2</v>
      </c>
      <c r="B54" s="18">
        <f t="shared" ref="B54:K54" si="28">B7/$B7*100</f>
        <v>100</v>
      </c>
      <c r="C54" s="18">
        <f t="shared" si="28"/>
        <v>59.090909090909093</v>
      </c>
      <c r="D54" s="18">
        <f t="shared" si="28"/>
        <v>20.454545454545457</v>
      </c>
      <c r="E54" s="18">
        <f t="shared" si="28"/>
        <v>20.454545454545457</v>
      </c>
      <c r="F54" s="18">
        <f t="shared" si="28"/>
        <v>93.181818181818173</v>
      </c>
      <c r="G54" s="18">
        <f t="shared" si="28"/>
        <v>6.8181818181818175</v>
      </c>
      <c r="H54" s="18">
        <f t="shared" si="28"/>
        <v>22.727272727272727</v>
      </c>
      <c r="I54" s="18">
        <f t="shared" si="28"/>
        <v>29.545454545454547</v>
      </c>
      <c r="J54" s="18">
        <f t="shared" si="28"/>
        <v>25</v>
      </c>
      <c r="K54" s="20">
        <f t="shared" si="28"/>
        <v>22.727272727272727</v>
      </c>
      <c r="M54" s="7" t="s">
        <v>2</v>
      </c>
      <c r="N54" s="18">
        <f t="shared" ref="N54:W67" si="29">N7/$N7*100</f>
        <v>100</v>
      </c>
      <c r="O54" s="18">
        <f t="shared" si="29"/>
        <v>55.813953488372093</v>
      </c>
      <c r="P54" s="18">
        <f t="shared" si="29"/>
        <v>20.930232558139537</v>
      </c>
      <c r="Q54" s="18">
        <f t="shared" si="29"/>
        <v>23.255813953488371</v>
      </c>
      <c r="R54" s="18">
        <f t="shared" si="29"/>
        <v>90.697674418604649</v>
      </c>
      <c r="S54" s="18">
        <f t="shared" si="29"/>
        <v>9.3023255813953494</v>
      </c>
      <c r="T54" s="18">
        <f t="shared" si="29"/>
        <v>16.279069767441861</v>
      </c>
      <c r="U54" s="18">
        <f t="shared" si="29"/>
        <v>20.930232558139537</v>
      </c>
      <c r="V54" s="18">
        <f t="shared" si="29"/>
        <v>32.558139534883722</v>
      </c>
      <c r="W54" s="20">
        <f t="shared" si="29"/>
        <v>30.232558139534881</v>
      </c>
      <c r="Y54" s="7" t="s">
        <v>2</v>
      </c>
      <c r="Z54" s="18">
        <f t="shared" ref="Z54:AI67" si="30">Z7/$Z7*100</f>
        <v>100</v>
      </c>
      <c r="AA54" s="18">
        <f t="shared" si="30"/>
        <v>53.846153846153847</v>
      </c>
      <c r="AB54" s="18">
        <f t="shared" si="30"/>
        <v>17.948717948717949</v>
      </c>
      <c r="AC54" s="18">
        <f t="shared" si="30"/>
        <v>28.205128205128204</v>
      </c>
      <c r="AD54" s="18">
        <f t="shared" si="30"/>
        <v>89.743589743589752</v>
      </c>
      <c r="AE54" s="18">
        <f t="shared" si="30"/>
        <v>10.256410256410255</v>
      </c>
      <c r="AF54" s="18">
        <f t="shared" si="30"/>
        <v>10.256410256410255</v>
      </c>
      <c r="AG54" s="18">
        <f t="shared" si="30"/>
        <v>33.333333333333329</v>
      </c>
      <c r="AH54" s="18">
        <f t="shared" si="30"/>
        <v>28.205128205128204</v>
      </c>
      <c r="AI54" s="20">
        <f t="shared" si="30"/>
        <v>28.205128205128204</v>
      </c>
      <c r="AK54" s="7" t="s">
        <v>2</v>
      </c>
      <c r="AL54" s="18">
        <f t="shared" ref="AL54:AU67" si="31">AL7/$AL7*100</f>
        <v>100</v>
      </c>
      <c r="AM54" s="18">
        <f t="shared" si="31"/>
        <v>52.272727272727273</v>
      </c>
      <c r="AN54" s="18">
        <f t="shared" si="31"/>
        <v>18.181818181818183</v>
      </c>
      <c r="AO54" s="18">
        <f t="shared" si="31"/>
        <v>29.545454545454547</v>
      </c>
      <c r="AP54" s="18">
        <f t="shared" si="31"/>
        <v>86.36363636363636</v>
      </c>
      <c r="AQ54" s="18">
        <f t="shared" si="31"/>
        <v>13.636363636363635</v>
      </c>
      <c r="AR54" s="18">
        <f t="shared" si="31"/>
        <v>18.181818181818183</v>
      </c>
      <c r="AS54" s="18">
        <f t="shared" si="31"/>
        <v>31.818181818181817</v>
      </c>
      <c r="AT54" s="18">
        <f t="shared" si="31"/>
        <v>22.727272727272727</v>
      </c>
      <c r="AU54" s="20">
        <f t="shared" si="31"/>
        <v>27.27272727272727</v>
      </c>
      <c r="AW54" s="7" t="s">
        <v>2</v>
      </c>
      <c r="AX54" s="18">
        <f t="shared" ref="AX54:BG67" si="32">AX7/$AX7*100</f>
        <v>100</v>
      </c>
      <c r="AY54" s="18">
        <f t="shared" si="32"/>
        <v>52.5</v>
      </c>
      <c r="AZ54" s="18">
        <f t="shared" si="32"/>
        <v>25</v>
      </c>
      <c r="BA54" s="18">
        <f t="shared" si="32"/>
        <v>22.5</v>
      </c>
      <c r="BB54" s="18">
        <f t="shared" si="32"/>
        <v>85</v>
      </c>
      <c r="BC54" s="18">
        <f t="shared" si="32"/>
        <v>15</v>
      </c>
      <c r="BD54" s="18">
        <f t="shared" si="32"/>
        <v>15</v>
      </c>
      <c r="BE54" s="18">
        <f t="shared" si="32"/>
        <v>42.5</v>
      </c>
      <c r="BF54" s="18">
        <f t="shared" si="32"/>
        <v>22.5</v>
      </c>
      <c r="BG54" s="20">
        <f t="shared" si="32"/>
        <v>20</v>
      </c>
    </row>
    <row r="55" spans="1:59" ht="15" customHeight="1" x14ac:dyDescent="0.2">
      <c r="A55" s="10" t="s">
        <v>3</v>
      </c>
      <c r="B55" s="18">
        <f t="shared" ref="B55:K55" si="33">B8/$B8*100</f>
        <v>100</v>
      </c>
      <c r="C55" s="18">
        <f t="shared" si="33"/>
        <v>67.441860465116278</v>
      </c>
      <c r="D55" s="18">
        <f t="shared" si="33"/>
        <v>23.255813953488371</v>
      </c>
      <c r="E55" s="18">
        <f t="shared" si="33"/>
        <v>9.3023255813953494</v>
      </c>
      <c r="F55" s="18">
        <f t="shared" si="33"/>
        <v>93.023255813953483</v>
      </c>
      <c r="G55" s="18">
        <f t="shared" si="33"/>
        <v>6.9767441860465116</v>
      </c>
      <c r="H55" s="18">
        <f t="shared" si="33"/>
        <v>53.488372093023251</v>
      </c>
      <c r="I55" s="18">
        <f t="shared" si="33"/>
        <v>12.790697674418606</v>
      </c>
      <c r="J55" s="18">
        <f t="shared" si="33"/>
        <v>19.767441860465116</v>
      </c>
      <c r="K55" s="20">
        <f t="shared" si="33"/>
        <v>13.953488372093023</v>
      </c>
      <c r="M55" s="10" t="s">
        <v>3</v>
      </c>
      <c r="N55" s="18">
        <f t="shared" si="29"/>
        <v>100</v>
      </c>
      <c r="O55" s="18">
        <f t="shared" si="29"/>
        <v>65.625</v>
      </c>
      <c r="P55" s="18">
        <f t="shared" si="29"/>
        <v>21.875</v>
      </c>
      <c r="Q55" s="18">
        <f t="shared" si="29"/>
        <v>12.5</v>
      </c>
      <c r="R55" s="18">
        <f t="shared" si="29"/>
        <v>87.5</v>
      </c>
      <c r="S55" s="18">
        <f t="shared" si="29"/>
        <v>12.5</v>
      </c>
      <c r="T55" s="18">
        <f t="shared" si="29"/>
        <v>59.375</v>
      </c>
      <c r="U55" s="18">
        <f t="shared" si="29"/>
        <v>10.9375</v>
      </c>
      <c r="V55" s="18">
        <f t="shared" si="29"/>
        <v>14.0625</v>
      </c>
      <c r="W55" s="20">
        <f t="shared" si="29"/>
        <v>15.625</v>
      </c>
      <c r="Y55" s="10" t="s">
        <v>3</v>
      </c>
      <c r="Z55" s="18">
        <f t="shared" si="30"/>
        <v>100</v>
      </c>
      <c r="AA55" s="18">
        <f t="shared" si="30"/>
        <v>59.183673469387756</v>
      </c>
      <c r="AB55" s="18">
        <f t="shared" si="30"/>
        <v>30.612244897959183</v>
      </c>
      <c r="AC55" s="18">
        <f t="shared" si="30"/>
        <v>10.204081632653061</v>
      </c>
      <c r="AD55" s="18">
        <f t="shared" si="30"/>
        <v>87.755102040816325</v>
      </c>
      <c r="AE55" s="18">
        <f t="shared" si="30"/>
        <v>12.244897959183673</v>
      </c>
      <c r="AF55" s="18">
        <f t="shared" si="30"/>
        <v>57.142857142857139</v>
      </c>
      <c r="AG55" s="18">
        <f t="shared" si="30"/>
        <v>6.1224489795918364</v>
      </c>
      <c r="AH55" s="18">
        <f t="shared" si="30"/>
        <v>20.408163265306122</v>
      </c>
      <c r="AI55" s="20">
        <f t="shared" si="30"/>
        <v>16.326530612244898</v>
      </c>
      <c r="AK55" s="10" t="s">
        <v>3</v>
      </c>
      <c r="AL55" s="18">
        <f t="shared" si="31"/>
        <v>100</v>
      </c>
      <c r="AM55" s="18">
        <f t="shared" si="31"/>
        <v>66.666666666666657</v>
      </c>
      <c r="AN55" s="18">
        <f t="shared" si="31"/>
        <v>22.222222222222221</v>
      </c>
      <c r="AO55" s="18">
        <f t="shared" si="31"/>
        <v>11.111111111111111</v>
      </c>
      <c r="AP55" s="18">
        <f t="shared" si="31"/>
        <v>95.555555555555557</v>
      </c>
      <c r="AQ55" s="18">
        <f t="shared" si="31"/>
        <v>4.4444444444444446</v>
      </c>
      <c r="AR55" s="18">
        <f t="shared" si="31"/>
        <v>51.111111111111107</v>
      </c>
      <c r="AS55" s="18">
        <f t="shared" si="31"/>
        <v>8.8888888888888893</v>
      </c>
      <c r="AT55" s="18">
        <f t="shared" si="31"/>
        <v>17.777777777777779</v>
      </c>
      <c r="AU55" s="20">
        <f t="shared" si="31"/>
        <v>22.222222222222221</v>
      </c>
      <c r="AW55" s="10" t="s">
        <v>3</v>
      </c>
      <c r="AX55" s="18">
        <f t="shared" si="32"/>
        <v>100</v>
      </c>
      <c r="AY55" s="18">
        <f t="shared" si="32"/>
        <v>58.695652173913047</v>
      </c>
      <c r="AZ55" s="18">
        <f t="shared" si="32"/>
        <v>26.086956521739129</v>
      </c>
      <c r="BA55" s="18">
        <f t="shared" si="32"/>
        <v>15.217391304347828</v>
      </c>
      <c r="BB55" s="18">
        <f t="shared" si="32"/>
        <v>89.130434782608688</v>
      </c>
      <c r="BC55" s="18">
        <f t="shared" si="32"/>
        <v>10.869565217391305</v>
      </c>
      <c r="BD55" s="18">
        <f t="shared" si="32"/>
        <v>60.869565217391312</v>
      </c>
      <c r="BE55" s="18">
        <f t="shared" si="32"/>
        <v>8.695652173913043</v>
      </c>
      <c r="BF55" s="18">
        <f t="shared" si="32"/>
        <v>15.217391304347828</v>
      </c>
      <c r="BG55" s="20">
        <f t="shared" si="32"/>
        <v>15.217391304347828</v>
      </c>
    </row>
    <row r="56" spans="1:59" ht="15" customHeight="1" x14ac:dyDescent="0.2">
      <c r="A56" s="10" t="s">
        <v>4</v>
      </c>
      <c r="B56" s="18">
        <f t="shared" ref="B56:K56" si="34">B9/$B9*100</f>
        <v>100</v>
      </c>
      <c r="C56" s="18">
        <f t="shared" si="34"/>
        <v>38.888888888888893</v>
      </c>
      <c r="D56" s="18">
        <f t="shared" si="34"/>
        <v>38.888888888888893</v>
      </c>
      <c r="E56" s="18">
        <f t="shared" si="34"/>
        <v>22.222222222222221</v>
      </c>
      <c r="F56" s="18">
        <f t="shared" si="34"/>
        <v>72.222222222222214</v>
      </c>
      <c r="G56" s="18">
        <f t="shared" si="34"/>
        <v>27.777777777777779</v>
      </c>
      <c r="H56" s="18">
        <f t="shared" si="34"/>
        <v>55.555555555555557</v>
      </c>
      <c r="I56" s="18">
        <f t="shared" si="34"/>
        <v>11.111111111111111</v>
      </c>
      <c r="J56" s="18">
        <f t="shared" si="34"/>
        <v>11.111111111111111</v>
      </c>
      <c r="K56" s="20">
        <f t="shared" si="34"/>
        <v>22.222222222222221</v>
      </c>
      <c r="M56" s="10" t="s">
        <v>4</v>
      </c>
      <c r="N56" s="18">
        <f t="shared" si="29"/>
        <v>100</v>
      </c>
      <c r="O56" s="18">
        <f t="shared" si="29"/>
        <v>40</v>
      </c>
      <c r="P56" s="18">
        <f t="shared" si="29"/>
        <v>40</v>
      </c>
      <c r="Q56" s="18">
        <f t="shared" si="29"/>
        <v>20</v>
      </c>
      <c r="R56" s="18">
        <f t="shared" si="29"/>
        <v>80</v>
      </c>
      <c r="S56" s="18">
        <f t="shared" si="29"/>
        <v>20</v>
      </c>
      <c r="T56" s="18">
        <f t="shared" si="29"/>
        <v>53.333333333333336</v>
      </c>
      <c r="U56" s="18">
        <f t="shared" si="29"/>
        <v>20</v>
      </c>
      <c r="V56" s="18">
        <f t="shared" si="29"/>
        <v>6.666666666666667</v>
      </c>
      <c r="W56" s="20">
        <f t="shared" si="29"/>
        <v>20</v>
      </c>
      <c r="Y56" s="10" t="s">
        <v>4</v>
      </c>
      <c r="Z56" s="18">
        <f t="shared" si="30"/>
        <v>100</v>
      </c>
      <c r="AA56" s="18">
        <f t="shared" si="30"/>
        <v>40</v>
      </c>
      <c r="AB56" s="18">
        <f t="shared" si="30"/>
        <v>30</v>
      </c>
      <c r="AC56" s="18">
        <f t="shared" si="30"/>
        <v>30</v>
      </c>
      <c r="AD56" s="18">
        <f t="shared" si="30"/>
        <v>80</v>
      </c>
      <c r="AE56" s="18">
        <f t="shared" si="30"/>
        <v>20</v>
      </c>
      <c r="AF56" s="18">
        <f t="shared" si="30"/>
        <v>50</v>
      </c>
      <c r="AG56" s="18">
        <f t="shared" si="30"/>
        <v>20</v>
      </c>
      <c r="AH56" s="18" t="e">
        <f t="shared" si="30"/>
        <v>#VALUE!</v>
      </c>
      <c r="AI56" s="20">
        <f t="shared" si="30"/>
        <v>30</v>
      </c>
      <c r="AK56" s="10" t="s">
        <v>4</v>
      </c>
      <c r="AL56" s="18">
        <f t="shared" si="31"/>
        <v>100</v>
      </c>
      <c r="AM56" s="18">
        <f t="shared" si="31"/>
        <v>50</v>
      </c>
      <c r="AN56" s="18">
        <f t="shared" si="31"/>
        <v>12.5</v>
      </c>
      <c r="AO56" s="18">
        <f t="shared" si="31"/>
        <v>37.5</v>
      </c>
      <c r="AP56" s="18">
        <f t="shared" si="31"/>
        <v>75</v>
      </c>
      <c r="AQ56" s="18">
        <f t="shared" si="31"/>
        <v>25</v>
      </c>
      <c r="AR56" s="18">
        <f t="shared" si="31"/>
        <v>56.25</v>
      </c>
      <c r="AS56" s="18">
        <f t="shared" si="31"/>
        <v>18.75</v>
      </c>
      <c r="AT56" s="18" t="e">
        <f t="shared" si="31"/>
        <v>#VALUE!</v>
      </c>
      <c r="AU56" s="20">
        <f t="shared" si="31"/>
        <v>25</v>
      </c>
      <c r="AW56" s="10" t="s">
        <v>4</v>
      </c>
      <c r="AX56" s="18">
        <f t="shared" si="32"/>
        <v>100</v>
      </c>
      <c r="AY56" s="18">
        <f t="shared" si="32"/>
        <v>47.058823529411761</v>
      </c>
      <c r="AZ56" s="18">
        <f t="shared" si="32"/>
        <v>11.76470588235294</v>
      </c>
      <c r="BA56" s="18">
        <f t="shared" si="32"/>
        <v>41.17647058823529</v>
      </c>
      <c r="BB56" s="18">
        <f t="shared" si="32"/>
        <v>82.35294117647058</v>
      </c>
      <c r="BC56" s="18">
        <f t="shared" si="32"/>
        <v>17.647058823529413</v>
      </c>
      <c r="BD56" s="18">
        <f t="shared" si="32"/>
        <v>58.82352941176471</v>
      </c>
      <c r="BE56" s="18">
        <f t="shared" si="32"/>
        <v>11.76470588235294</v>
      </c>
      <c r="BF56" s="18" t="e">
        <f t="shared" si="32"/>
        <v>#VALUE!</v>
      </c>
      <c r="BG56" s="20">
        <f t="shared" si="32"/>
        <v>29.411764705882355</v>
      </c>
    </row>
    <row r="57" spans="1:59" ht="15" customHeight="1" x14ac:dyDescent="0.2">
      <c r="A57" s="10" t="s">
        <v>5</v>
      </c>
      <c r="B57" s="18">
        <f t="shared" ref="B57:K57" si="35">B10/$B10*100</f>
        <v>100</v>
      </c>
      <c r="C57" s="18">
        <f t="shared" si="35"/>
        <v>55.555555555555557</v>
      </c>
      <c r="D57" s="18">
        <f t="shared" si="35"/>
        <v>41.666666666666671</v>
      </c>
      <c r="E57" s="18">
        <f t="shared" si="35"/>
        <v>2.7777777777777777</v>
      </c>
      <c r="F57" s="18">
        <f t="shared" si="35"/>
        <v>91.666666666666657</v>
      </c>
      <c r="G57" s="18">
        <f t="shared" si="35"/>
        <v>8.3333333333333321</v>
      </c>
      <c r="H57" s="18">
        <f t="shared" si="35"/>
        <v>47.222222222222221</v>
      </c>
      <c r="I57" s="18">
        <f t="shared" si="35"/>
        <v>33.333333333333329</v>
      </c>
      <c r="J57" s="18">
        <f t="shared" si="35"/>
        <v>13.888888888888889</v>
      </c>
      <c r="K57" s="20">
        <f t="shared" si="35"/>
        <v>5.5555555555555554</v>
      </c>
      <c r="M57" s="10" t="s">
        <v>5</v>
      </c>
      <c r="N57" s="18">
        <f t="shared" si="29"/>
        <v>100</v>
      </c>
      <c r="O57" s="18">
        <f t="shared" si="29"/>
        <v>63.636363636363633</v>
      </c>
      <c r="P57" s="18">
        <f t="shared" si="29"/>
        <v>36.363636363636367</v>
      </c>
      <c r="Q57" s="18" t="e">
        <f t="shared" si="29"/>
        <v>#VALUE!</v>
      </c>
      <c r="R57" s="18">
        <f t="shared" si="29"/>
        <v>93.939393939393938</v>
      </c>
      <c r="S57" s="18">
        <f t="shared" si="29"/>
        <v>6.0606060606060606</v>
      </c>
      <c r="T57" s="18">
        <f t="shared" si="29"/>
        <v>39.393939393939391</v>
      </c>
      <c r="U57" s="18">
        <f t="shared" si="29"/>
        <v>30.303030303030305</v>
      </c>
      <c r="V57" s="18">
        <f t="shared" si="29"/>
        <v>24.242424242424242</v>
      </c>
      <c r="W57" s="20">
        <f t="shared" si="29"/>
        <v>6.0606060606060606</v>
      </c>
      <c r="Y57" s="10" t="s">
        <v>5</v>
      </c>
      <c r="Z57" s="18">
        <f t="shared" si="30"/>
        <v>100</v>
      </c>
      <c r="AA57" s="18">
        <f t="shared" si="30"/>
        <v>62.5</v>
      </c>
      <c r="AB57" s="18">
        <f t="shared" si="30"/>
        <v>33.333333333333329</v>
      </c>
      <c r="AC57" s="18">
        <f t="shared" si="30"/>
        <v>4.1666666666666661</v>
      </c>
      <c r="AD57" s="18">
        <f t="shared" si="30"/>
        <v>91.666666666666657</v>
      </c>
      <c r="AE57" s="18">
        <f t="shared" si="30"/>
        <v>8.3333333333333321</v>
      </c>
      <c r="AF57" s="18">
        <f t="shared" si="30"/>
        <v>54.166666666666664</v>
      </c>
      <c r="AG57" s="18">
        <f t="shared" si="30"/>
        <v>25</v>
      </c>
      <c r="AH57" s="18">
        <f t="shared" si="30"/>
        <v>20.833333333333336</v>
      </c>
      <c r="AI57" s="20" t="e">
        <f t="shared" si="30"/>
        <v>#VALUE!</v>
      </c>
      <c r="AK57" s="10" t="s">
        <v>5</v>
      </c>
      <c r="AL57" s="18">
        <f t="shared" si="31"/>
        <v>100</v>
      </c>
      <c r="AM57" s="18">
        <f t="shared" si="31"/>
        <v>50</v>
      </c>
      <c r="AN57" s="18">
        <f t="shared" si="31"/>
        <v>46.428571428571431</v>
      </c>
      <c r="AO57" s="18">
        <f t="shared" si="31"/>
        <v>3.5714285714285712</v>
      </c>
      <c r="AP57" s="18">
        <f t="shared" si="31"/>
        <v>75</v>
      </c>
      <c r="AQ57" s="18">
        <f t="shared" si="31"/>
        <v>25</v>
      </c>
      <c r="AR57" s="18">
        <f t="shared" si="31"/>
        <v>57.142857142857139</v>
      </c>
      <c r="AS57" s="18">
        <f t="shared" si="31"/>
        <v>25</v>
      </c>
      <c r="AT57" s="18">
        <f t="shared" si="31"/>
        <v>14.285714285714285</v>
      </c>
      <c r="AU57" s="20">
        <f t="shared" si="31"/>
        <v>3.5714285714285712</v>
      </c>
      <c r="AW57" s="10" t="s">
        <v>5</v>
      </c>
      <c r="AX57" s="18">
        <f t="shared" si="32"/>
        <v>100</v>
      </c>
      <c r="AY57" s="18">
        <f t="shared" si="32"/>
        <v>42.857142857142854</v>
      </c>
      <c r="AZ57" s="18">
        <f t="shared" si="32"/>
        <v>42.857142857142854</v>
      </c>
      <c r="BA57" s="18">
        <f t="shared" si="32"/>
        <v>14.285714285714285</v>
      </c>
      <c r="BB57" s="18">
        <f t="shared" si="32"/>
        <v>75</v>
      </c>
      <c r="BC57" s="18">
        <f t="shared" si="32"/>
        <v>25</v>
      </c>
      <c r="BD57" s="18">
        <f t="shared" si="32"/>
        <v>50</v>
      </c>
      <c r="BE57" s="18">
        <f t="shared" si="32"/>
        <v>32.142857142857146</v>
      </c>
      <c r="BF57" s="18">
        <f t="shared" si="32"/>
        <v>14.285714285714285</v>
      </c>
      <c r="BG57" s="20">
        <f t="shared" si="32"/>
        <v>3.5714285714285712</v>
      </c>
    </row>
    <row r="58" spans="1:59" ht="15" customHeight="1" x14ac:dyDescent="0.2">
      <c r="A58" s="10" t="s">
        <v>6</v>
      </c>
      <c r="B58" s="18">
        <f t="shared" ref="B58:K58" si="36">B11/$B11*100</f>
        <v>100</v>
      </c>
      <c r="C58" s="18">
        <f t="shared" si="36"/>
        <v>22.222222222222221</v>
      </c>
      <c r="D58" s="18">
        <f t="shared" si="36"/>
        <v>77.777777777777786</v>
      </c>
      <c r="E58" s="18" t="e">
        <f t="shared" si="36"/>
        <v>#VALUE!</v>
      </c>
      <c r="F58" s="18">
        <f t="shared" si="36"/>
        <v>66.666666666666657</v>
      </c>
      <c r="G58" s="18">
        <f t="shared" si="36"/>
        <v>33.333333333333329</v>
      </c>
      <c r="H58" s="18">
        <f t="shared" si="36"/>
        <v>66.666666666666657</v>
      </c>
      <c r="I58" s="18" t="e">
        <f t="shared" si="36"/>
        <v>#VALUE!</v>
      </c>
      <c r="J58" s="18">
        <f t="shared" si="36"/>
        <v>11.111111111111111</v>
      </c>
      <c r="K58" s="20">
        <f t="shared" si="36"/>
        <v>22.222222222222221</v>
      </c>
      <c r="M58" s="10" t="s">
        <v>6</v>
      </c>
      <c r="N58" s="18">
        <f t="shared" si="29"/>
        <v>100</v>
      </c>
      <c r="O58" s="18">
        <f t="shared" si="29"/>
        <v>14.285714285714285</v>
      </c>
      <c r="P58" s="18">
        <f t="shared" si="29"/>
        <v>71.428571428571431</v>
      </c>
      <c r="Q58" s="18">
        <f t="shared" si="29"/>
        <v>14.285714285714285</v>
      </c>
      <c r="R58" s="18">
        <f t="shared" si="29"/>
        <v>57.142857142857139</v>
      </c>
      <c r="S58" s="18">
        <f t="shared" si="29"/>
        <v>42.857142857142854</v>
      </c>
      <c r="T58" s="18">
        <f t="shared" si="29"/>
        <v>71.428571428571431</v>
      </c>
      <c r="U58" s="18" t="e">
        <f t="shared" si="29"/>
        <v>#VALUE!</v>
      </c>
      <c r="V58" s="18">
        <f t="shared" si="29"/>
        <v>14.285714285714285</v>
      </c>
      <c r="W58" s="20">
        <f t="shared" si="29"/>
        <v>14.285714285714285</v>
      </c>
      <c r="Y58" s="10" t="s">
        <v>6</v>
      </c>
      <c r="Z58" s="18">
        <f t="shared" si="30"/>
        <v>100</v>
      </c>
      <c r="AA58" s="18" t="e">
        <f t="shared" si="30"/>
        <v>#VALUE!</v>
      </c>
      <c r="AB58" s="18">
        <f t="shared" si="30"/>
        <v>75</v>
      </c>
      <c r="AC58" s="18">
        <f t="shared" si="30"/>
        <v>25</v>
      </c>
      <c r="AD58" s="18">
        <f t="shared" si="30"/>
        <v>25</v>
      </c>
      <c r="AE58" s="18">
        <f t="shared" si="30"/>
        <v>75</v>
      </c>
      <c r="AF58" s="18">
        <f t="shared" si="30"/>
        <v>75</v>
      </c>
      <c r="AG58" s="18" t="e">
        <f t="shared" si="30"/>
        <v>#VALUE!</v>
      </c>
      <c r="AH58" s="18" t="e">
        <f t="shared" si="30"/>
        <v>#VALUE!</v>
      </c>
      <c r="AI58" s="20">
        <f t="shared" si="30"/>
        <v>25</v>
      </c>
      <c r="AK58" s="10" t="s">
        <v>6</v>
      </c>
      <c r="AL58" s="18">
        <f t="shared" si="31"/>
        <v>100</v>
      </c>
      <c r="AM58" s="18">
        <f t="shared" si="31"/>
        <v>16.666666666666664</v>
      </c>
      <c r="AN58" s="18">
        <f t="shared" si="31"/>
        <v>66.666666666666657</v>
      </c>
      <c r="AO58" s="18">
        <f t="shared" si="31"/>
        <v>16.666666666666664</v>
      </c>
      <c r="AP58" s="18">
        <f t="shared" si="31"/>
        <v>50</v>
      </c>
      <c r="AQ58" s="18">
        <f t="shared" si="31"/>
        <v>50</v>
      </c>
      <c r="AR58" s="18">
        <f t="shared" si="31"/>
        <v>66.666666666666657</v>
      </c>
      <c r="AS58" s="18">
        <f t="shared" si="31"/>
        <v>16.666666666666664</v>
      </c>
      <c r="AT58" s="18" t="e">
        <f t="shared" si="31"/>
        <v>#VALUE!</v>
      </c>
      <c r="AU58" s="20">
        <f t="shared" si="31"/>
        <v>16.666666666666664</v>
      </c>
      <c r="AW58" s="10" t="s">
        <v>6</v>
      </c>
      <c r="AX58" s="18">
        <f t="shared" si="32"/>
        <v>100</v>
      </c>
      <c r="AY58" s="18">
        <f t="shared" si="32"/>
        <v>28.571428571428569</v>
      </c>
      <c r="AZ58" s="18">
        <f t="shared" si="32"/>
        <v>42.857142857142854</v>
      </c>
      <c r="BA58" s="18">
        <f t="shared" si="32"/>
        <v>28.571428571428569</v>
      </c>
      <c r="BB58" s="18">
        <f t="shared" si="32"/>
        <v>71.428571428571431</v>
      </c>
      <c r="BC58" s="18">
        <f t="shared" si="32"/>
        <v>28.571428571428569</v>
      </c>
      <c r="BD58" s="18">
        <f t="shared" si="32"/>
        <v>85.714285714285708</v>
      </c>
      <c r="BE58" s="18">
        <f t="shared" si="32"/>
        <v>14.285714285714285</v>
      </c>
      <c r="BF58" s="18" t="e">
        <f t="shared" si="32"/>
        <v>#VALUE!</v>
      </c>
      <c r="BG58" s="20" t="e">
        <f t="shared" si="32"/>
        <v>#VALUE!</v>
      </c>
    </row>
    <row r="59" spans="1:59" ht="15" customHeight="1" x14ac:dyDescent="0.2">
      <c r="A59" s="10" t="s">
        <v>7</v>
      </c>
      <c r="B59" s="18">
        <f t="shared" ref="B59:K59" si="37">B12/$B12*100</f>
        <v>100</v>
      </c>
      <c r="C59" s="18">
        <f t="shared" si="37"/>
        <v>44</v>
      </c>
      <c r="D59" s="18">
        <f t="shared" si="37"/>
        <v>44</v>
      </c>
      <c r="E59" s="18">
        <f t="shared" si="37"/>
        <v>12</v>
      </c>
      <c r="F59" s="18">
        <f t="shared" si="37"/>
        <v>72</v>
      </c>
      <c r="G59" s="18">
        <f t="shared" si="37"/>
        <v>28.000000000000004</v>
      </c>
      <c r="H59" s="18">
        <f t="shared" si="37"/>
        <v>48</v>
      </c>
      <c r="I59" s="18">
        <f t="shared" si="37"/>
        <v>24</v>
      </c>
      <c r="J59" s="18">
        <f t="shared" si="37"/>
        <v>12</v>
      </c>
      <c r="K59" s="20">
        <f t="shared" si="37"/>
        <v>16</v>
      </c>
      <c r="M59" s="10" t="s">
        <v>7</v>
      </c>
      <c r="N59" s="18">
        <f t="shared" si="29"/>
        <v>100</v>
      </c>
      <c r="O59" s="18">
        <f t="shared" si="29"/>
        <v>47.058823529411761</v>
      </c>
      <c r="P59" s="18">
        <f t="shared" si="29"/>
        <v>35.294117647058826</v>
      </c>
      <c r="Q59" s="18">
        <f t="shared" si="29"/>
        <v>17.647058823529413</v>
      </c>
      <c r="R59" s="18">
        <f t="shared" si="29"/>
        <v>82.35294117647058</v>
      </c>
      <c r="S59" s="18">
        <f t="shared" si="29"/>
        <v>17.647058823529413</v>
      </c>
      <c r="T59" s="18">
        <f t="shared" si="29"/>
        <v>35.294117647058826</v>
      </c>
      <c r="U59" s="18">
        <f t="shared" si="29"/>
        <v>35.294117647058826</v>
      </c>
      <c r="V59" s="18">
        <f t="shared" si="29"/>
        <v>11.76470588235294</v>
      </c>
      <c r="W59" s="20">
        <f t="shared" si="29"/>
        <v>17.647058823529413</v>
      </c>
      <c r="Y59" s="10" t="s">
        <v>7</v>
      </c>
      <c r="Z59" s="18">
        <f t="shared" si="30"/>
        <v>100</v>
      </c>
      <c r="AA59" s="18">
        <f t="shared" si="30"/>
        <v>40</v>
      </c>
      <c r="AB59" s="18">
        <f t="shared" si="30"/>
        <v>40</v>
      </c>
      <c r="AC59" s="18">
        <f t="shared" si="30"/>
        <v>20</v>
      </c>
      <c r="AD59" s="18">
        <f t="shared" si="30"/>
        <v>80</v>
      </c>
      <c r="AE59" s="18">
        <f t="shared" si="30"/>
        <v>20</v>
      </c>
      <c r="AF59" s="18">
        <f t="shared" si="30"/>
        <v>33.333333333333329</v>
      </c>
      <c r="AG59" s="18">
        <f t="shared" si="30"/>
        <v>20</v>
      </c>
      <c r="AH59" s="18">
        <f t="shared" si="30"/>
        <v>13.333333333333334</v>
      </c>
      <c r="AI59" s="20">
        <f t="shared" si="30"/>
        <v>33.333333333333329</v>
      </c>
      <c r="AK59" s="10" t="s">
        <v>7</v>
      </c>
      <c r="AL59" s="18">
        <f t="shared" si="31"/>
        <v>100</v>
      </c>
      <c r="AM59" s="18">
        <f t="shared" si="31"/>
        <v>20</v>
      </c>
      <c r="AN59" s="18">
        <f t="shared" si="31"/>
        <v>66.666666666666657</v>
      </c>
      <c r="AO59" s="18">
        <f t="shared" si="31"/>
        <v>13.333333333333334</v>
      </c>
      <c r="AP59" s="18">
        <f t="shared" si="31"/>
        <v>93.333333333333329</v>
      </c>
      <c r="AQ59" s="18">
        <f t="shared" si="31"/>
        <v>6.666666666666667</v>
      </c>
      <c r="AR59" s="18">
        <f t="shared" si="31"/>
        <v>33.333333333333329</v>
      </c>
      <c r="AS59" s="18" t="e">
        <f t="shared" si="31"/>
        <v>#VALUE!</v>
      </c>
      <c r="AT59" s="18">
        <f t="shared" si="31"/>
        <v>13.333333333333334</v>
      </c>
      <c r="AU59" s="20">
        <f t="shared" si="31"/>
        <v>53.333333333333336</v>
      </c>
      <c r="AW59" s="10" t="s">
        <v>7</v>
      </c>
      <c r="AX59" s="18">
        <f t="shared" si="32"/>
        <v>100</v>
      </c>
      <c r="AY59" s="18">
        <f t="shared" si="32"/>
        <v>46.666666666666664</v>
      </c>
      <c r="AZ59" s="18">
        <f t="shared" si="32"/>
        <v>46.666666666666664</v>
      </c>
      <c r="BA59" s="18">
        <f t="shared" si="32"/>
        <v>6.666666666666667</v>
      </c>
      <c r="BB59" s="18">
        <f t="shared" si="32"/>
        <v>80</v>
      </c>
      <c r="BC59" s="18">
        <f t="shared" si="32"/>
        <v>20</v>
      </c>
      <c r="BD59" s="18">
        <f t="shared" si="32"/>
        <v>33.333333333333329</v>
      </c>
      <c r="BE59" s="18" t="e">
        <f t="shared" si="32"/>
        <v>#VALUE!</v>
      </c>
      <c r="BF59" s="18">
        <f t="shared" si="32"/>
        <v>20</v>
      </c>
      <c r="BG59" s="20">
        <f t="shared" si="32"/>
        <v>46.666666666666664</v>
      </c>
    </row>
    <row r="60" spans="1:59" ht="15" customHeight="1" x14ac:dyDescent="0.2">
      <c r="A60" s="10" t="s">
        <v>8</v>
      </c>
      <c r="B60" s="18">
        <f t="shared" ref="B60:K60" si="38">B13/$B13*100</f>
        <v>100</v>
      </c>
      <c r="C60" s="18">
        <f t="shared" si="38"/>
        <v>68.421052631578945</v>
      </c>
      <c r="D60" s="18">
        <f t="shared" si="38"/>
        <v>21.052631578947366</v>
      </c>
      <c r="E60" s="18">
        <f t="shared" si="38"/>
        <v>10.526315789473683</v>
      </c>
      <c r="F60" s="18">
        <f t="shared" si="38"/>
        <v>94.73684210526315</v>
      </c>
      <c r="G60" s="18">
        <f t="shared" si="38"/>
        <v>5.2631578947368416</v>
      </c>
      <c r="H60" s="18">
        <f t="shared" si="38"/>
        <v>52.631578947368418</v>
      </c>
      <c r="I60" s="18">
        <f t="shared" si="38"/>
        <v>10.526315789473683</v>
      </c>
      <c r="J60" s="18">
        <f t="shared" si="38"/>
        <v>21.052631578947366</v>
      </c>
      <c r="K60" s="20">
        <f t="shared" si="38"/>
        <v>15.789473684210526</v>
      </c>
      <c r="M60" s="10" t="s">
        <v>8</v>
      </c>
      <c r="N60" s="18">
        <f t="shared" si="29"/>
        <v>100</v>
      </c>
      <c r="O60" s="18">
        <f t="shared" si="29"/>
        <v>66.666666666666657</v>
      </c>
      <c r="P60" s="18">
        <f t="shared" si="29"/>
        <v>27.777777777777779</v>
      </c>
      <c r="Q60" s="18">
        <f t="shared" si="29"/>
        <v>5.5555555555555554</v>
      </c>
      <c r="R60" s="18">
        <f t="shared" si="29"/>
        <v>94.444444444444443</v>
      </c>
      <c r="S60" s="18">
        <f t="shared" si="29"/>
        <v>5.5555555555555554</v>
      </c>
      <c r="T60" s="18">
        <f t="shared" si="29"/>
        <v>55.555555555555557</v>
      </c>
      <c r="U60" s="18">
        <f t="shared" si="29"/>
        <v>11.111111111111111</v>
      </c>
      <c r="V60" s="18">
        <f t="shared" si="29"/>
        <v>22.222222222222221</v>
      </c>
      <c r="W60" s="20">
        <f t="shared" si="29"/>
        <v>11.111111111111111</v>
      </c>
      <c r="Y60" s="10" t="s">
        <v>8</v>
      </c>
      <c r="Z60" s="18">
        <f t="shared" si="30"/>
        <v>100</v>
      </c>
      <c r="AA60" s="18">
        <f t="shared" si="30"/>
        <v>60</v>
      </c>
      <c r="AB60" s="18">
        <f t="shared" si="30"/>
        <v>30</v>
      </c>
      <c r="AC60" s="18">
        <f t="shared" si="30"/>
        <v>10</v>
      </c>
      <c r="AD60" s="18">
        <f t="shared" si="30"/>
        <v>95</v>
      </c>
      <c r="AE60" s="18">
        <f t="shared" si="30"/>
        <v>5</v>
      </c>
      <c r="AF60" s="18">
        <f t="shared" si="30"/>
        <v>65</v>
      </c>
      <c r="AG60" s="18">
        <f t="shared" si="30"/>
        <v>5</v>
      </c>
      <c r="AH60" s="18">
        <f t="shared" si="30"/>
        <v>20</v>
      </c>
      <c r="AI60" s="20">
        <f t="shared" si="30"/>
        <v>10</v>
      </c>
      <c r="AK60" s="10" t="s">
        <v>8</v>
      </c>
      <c r="AL60" s="18">
        <f t="shared" si="31"/>
        <v>100</v>
      </c>
      <c r="AM60" s="18">
        <f t="shared" si="31"/>
        <v>57.894736842105267</v>
      </c>
      <c r="AN60" s="18">
        <f t="shared" si="31"/>
        <v>31.578947368421051</v>
      </c>
      <c r="AO60" s="18">
        <f t="shared" si="31"/>
        <v>10.526315789473683</v>
      </c>
      <c r="AP60" s="18">
        <f t="shared" si="31"/>
        <v>100</v>
      </c>
      <c r="AQ60" s="18" t="e">
        <f t="shared" si="31"/>
        <v>#VALUE!</v>
      </c>
      <c r="AR60" s="18">
        <f t="shared" si="31"/>
        <v>73.68421052631578</v>
      </c>
      <c r="AS60" s="18" t="e">
        <f t="shared" si="31"/>
        <v>#VALUE!</v>
      </c>
      <c r="AT60" s="18">
        <f t="shared" si="31"/>
        <v>15.789473684210526</v>
      </c>
      <c r="AU60" s="20">
        <f t="shared" si="31"/>
        <v>10.526315789473683</v>
      </c>
      <c r="AW60" s="10" t="s">
        <v>8</v>
      </c>
      <c r="AX60" s="18">
        <f t="shared" si="32"/>
        <v>100</v>
      </c>
      <c r="AY60" s="18">
        <f t="shared" si="32"/>
        <v>63.636363636363633</v>
      </c>
      <c r="AZ60" s="18">
        <f t="shared" si="32"/>
        <v>27.27272727272727</v>
      </c>
      <c r="BA60" s="18">
        <f t="shared" si="32"/>
        <v>9.0909090909090917</v>
      </c>
      <c r="BB60" s="18">
        <f t="shared" si="32"/>
        <v>72.727272727272734</v>
      </c>
      <c r="BC60" s="18">
        <f t="shared" si="32"/>
        <v>27.27272727272727</v>
      </c>
      <c r="BD60" s="18">
        <f t="shared" si="32"/>
        <v>72.727272727272734</v>
      </c>
      <c r="BE60" s="18" t="e">
        <f t="shared" si="32"/>
        <v>#VALUE!</v>
      </c>
      <c r="BF60" s="18">
        <f t="shared" si="32"/>
        <v>27.27272727272727</v>
      </c>
      <c r="BG60" s="20" t="e">
        <f t="shared" si="32"/>
        <v>#VALUE!</v>
      </c>
    </row>
    <row r="61" spans="1:59" ht="15" customHeight="1" x14ac:dyDescent="0.2">
      <c r="A61" s="10" t="s">
        <v>9</v>
      </c>
      <c r="B61" s="18">
        <f t="shared" ref="B61:K61" si="39">B14/$B14*100</f>
        <v>100</v>
      </c>
      <c r="C61" s="18">
        <f t="shared" si="39"/>
        <v>56.521739130434781</v>
      </c>
      <c r="D61" s="18">
        <f t="shared" si="39"/>
        <v>34.782608695652172</v>
      </c>
      <c r="E61" s="18">
        <f t="shared" si="39"/>
        <v>8.695652173913043</v>
      </c>
      <c r="F61" s="18">
        <f t="shared" si="39"/>
        <v>95.652173913043484</v>
      </c>
      <c r="G61" s="18">
        <f t="shared" si="39"/>
        <v>4.3478260869565215</v>
      </c>
      <c r="H61" s="18">
        <f t="shared" si="39"/>
        <v>69.565217391304344</v>
      </c>
      <c r="I61" s="18">
        <f t="shared" si="39"/>
        <v>8.695652173913043</v>
      </c>
      <c r="J61" s="18">
        <f t="shared" si="39"/>
        <v>13.043478260869565</v>
      </c>
      <c r="K61" s="20">
        <f t="shared" si="39"/>
        <v>8.695652173913043</v>
      </c>
      <c r="M61" s="10" t="s">
        <v>9</v>
      </c>
      <c r="N61" s="18">
        <f t="shared" si="29"/>
        <v>100</v>
      </c>
      <c r="O61" s="18">
        <f t="shared" si="29"/>
        <v>58.82352941176471</v>
      </c>
      <c r="P61" s="18">
        <f t="shared" si="29"/>
        <v>35.294117647058826</v>
      </c>
      <c r="Q61" s="18">
        <f t="shared" si="29"/>
        <v>5.8823529411764701</v>
      </c>
      <c r="R61" s="18">
        <f t="shared" si="29"/>
        <v>100</v>
      </c>
      <c r="S61" s="18" t="e">
        <f t="shared" si="29"/>
        <v>#VALUE!</v>
      </c>
      <c r="T61" s="18">
        <f t="shared" si="29"/>
        <v>70.588235294117652</v>
      </c>
      <c r="U61" s="18">
        <f t="shared" si="29"/>
        <v>11.76470588235294</v>
      </c>
      <c r="V61" s="18">
        <f t="shared" si="29"/>
        <v>17.647058823529413</v>
      </c>
      <c r="W61" s="20" t="e">
        <f t="shared" si="29"/>
        <v>#VALUE!</v>
      </c>
      <c r="Y61" s="10" t="s">
        <v>9</v>
      </c>
      <c r="Z61" s="18">
        <f t="shared" si="30"/>
        <v>100</v>
      </c>
      <c r="AA61" s="18">
        <f t="shared" si="30"/>
        <v>60</v>
      </c>
      <c r="AB61" s="18">
        <f t="shared" si="30"/>
        <v>40</v>
      </c>
      <c r="AC61" s="18" t="e">
        <f t="shared" si="30"/>
        <v>#VALUE!</v>
      </c>
      <c r="AD61" s="18">
        <f t="shared" si="30"/>
        <v>100</v>
      </c>
      <c r="AE61" s="18" t="e">
        <f t="shared" si="30"/>
        <v>#VALUE!</v>
      </c>
      <c r="AF61" s="18">
        <f t="shared" si="30"/>
        <v>70</v>
      </c>
      <c r="AG61" s="18">
        <f t="shared" si="30"/>
        <v>10</v>
      </c>
      <c r="AH61" s="18">
        <f t="shared" si="30"/>
        <v>20</v>
      </c>
      <c r="AI61" s="20" t="e">
        <f t="shared" si="30"/>
        <v>#VALUE!</v>
      </c>
      <c r="AK61" s="10" t="s">
        <v>9</v>
      </c>
      <c r="AL61" s="18">
        <f t="shared" si="31"/>
        <v>100</v>
      </c>
      <c r="AM61" s="18">
        <f t="shared" si="31"/>
        <v>72.727272727272734</v>
      </c>
      <c r="AN61" s="18">
        <f t="shared" si="31"/>
        <v>27.27272727272727</v>
      </c>
      <c r="AO61" s="18" t="e">
        <f t="shared" si="31"/>
        <v>#VALUE!</v>
      </c>
      <c r="AP61" s="18">
        <f t="shared" si="31"/>
        <v>100</v>
      </c>
      <c r="AQ61" s="18" t="e">
        <f t="shared" si="31"/>
        <v>#VALUE!</v>
      </c>
      <c r="AR61" s="18">
        <f t="shared" si="31"/>
        <v>54.54545454545454</v>
      </c>
      <c r="AS61" s="18">
        <f t="shared" si="31"/>
        <v>18.181818181818183</v>
      </c>
      <c r="AT61" s="18">
        <f t="shared" si="31"/>
        <v>9.0909090909090917</v>
      </c>
      <c r="AU61" s="20">
        <f t="shared" si="31"/>
        <v>18.181818181818183</v>
      </c>
      <c r="AW61" s="10" t="s">
        <v>9</v>
      </c>
      <c r="AX61" s="18">
        <f t="shared" si="32"/>
        <v>100</v>
      </c>
      <c r="AY61" s="18">
        <f t="shared" si="32"/>
        <v>69.230769230769226</v>
      </c>
      <c r="AZ61" s="18">
        <f t="shared" si="32"/>
        <v>23.076923076923077</v>
      </c>
      <c r="BA61" s="18">
        <f t="shared" si="32"/>
        <v>7.6923076923076925</v>
      </c>
      <c r="BB61" s="18">
        <f t="shared" si="32"/>
        <v>92.307692307692307</v>
      </c>
      <c r="BC61" s="18">
        <f t="shared" si="32"/>
        <v>7.6923076923076925</v>
      </c>
      <c r="BD61" s="18">
        <f t="shared" si="32"/>
        <v>53.846153846153847</v>
      </c>
      <c r="BE61" s="18">
        <f t="shared" si="32"/>
        <v>15.384615384615385</v>
      </c>
      <c r="BF61" s="18">
        <f t="shared" si="32"/>
        <v>7.6923076923076925</v>
      </c>
      <c r="BG61" s="20">
        <f t="shared" si="32"/>
        <v>23.076923076923077</v>
      </c>
    </row>
    <row r="62" spans="1:59" ht="15" customHeight="1" x14ac:dyDescent="0.2">
      <c r="A62" s="10" t="s">
        <v>10</v>
      </c>
      <c r="B62" s="18">
        <f t="shared" ref="B62:K62" si="40">B15/$B15*100</f>
        <v>100</v>
      </c>
      <c r="C62" s="18">
        <f t="shared" si="40"/>
        <v>45.454545454545453</v>
      </c>
      <c r="D62" s="18">
        <f t="shared" si="40"/>
        <v>33.333333333333329</v>
      </c>
      <c r="E62" s="18">
        <f t="shared" si="40"/>
        <v>21.212121212121211</v>
      </c>
      <c r="F62" s="18">
        <f t="shared" si="40"/>
        <v>96.969696969696969</v>
      </c>
      <c r="G62" s="18">
        <f t="shared" si="40"/>
        <v>3.0303030303030303</v>
      </c>
      <c r="H62" s="18">
        <f t="shared" si="40"/>
        <v>57.575757575757578</v>
      </c>
      <c r="I62" s="18">
        <f t="shared" si="40"/>
        <v>18.181818181818183</v>
      </c>
      <c r="J62" s="18">
        <f t="shared" si="40"/>
        <v>6.0606060606060606</v>
      </c>
      <c r="K62" s="20">
        <f t="shared" si="40"/>
        <v>18.181818181818183</v>
      </c>
      <c r="M62" s="10" t="s">
        <v>10</v>
      </c>
      <c r="N62" s="18">
        <f t="shared" si="29"/>
        <v>100</v>
      </c>
      <c r="O62" s="18">
        <f t="shared" si="29"/>
        <v>48.148148148148145</v>
      </c>
      <c r="P62" s="18">
        <f t="shared" si="29"/>
        <v>33.333333333333329</v>
      </c>
      <c r="Q62" s="18">
        <f t="shared" si="29"/>
        <v>18.518518518518519</v>
      </c>
      <c r="R62" s="18">
        <f t="shared" si="29"/>
        <v>100</v>
      </c>
      <c r="S62" s="18" t="e">
        <f t="shared" si="29"/>
        <v>#VALUE!</v>
      </c>
      <c r="T62" s="18">
        <f t="shared" si="29"/>
        <v>55.555555555555557</v>
      </c>
      <c r="U62" s="18">
        <f t="shared" si="29"/>
        <v>18.518518518518519</v>
      </c>
      <c r="V62" s="18">
        <f t="shared" si="29"/>
        <v>7.4074074074074066</v>
      </c>
      <c r="W62" s="20">
        <f t="shared" si="29"/>
        <v>18.518518518518519</v>
      </c>
      <c r="Y62" s="10" t="s">
        <v>10</v>
      </c>
      <c r="Z62" s="18">
        <f t="shared" si="30"/>
        <v>100</v>
      </c>
      <c r="AA62" s="18">
        <f t="shared" si="30"/>
        <v>57.894736842105267</v>
      </c>
      <c r="AB62" s="18">
        <f t="shared" si="30"/>
        <v>21.052631578947366</v>
      </c>
      <c r="AC62" s="18">
        <f t="shared" si="30"/>
        <v>21.052631578947366</v>
      </c>
      <c r="AD62" s="18">
        <f t="shared" si="30"/>
        <v>94.73684210526315</v>
      </c>
      <c r="AE62" s="18">
        <f t="shared" si="30"/>
        <v>5.2631578947368416</v>
      </c>
      <c r="AF62" s="18">
        <f t="shared" si="30"/>
        <v>68.421052631578945</v>
      </c>
      <c r="AG62" s="18">
        <f t="shared" si="30"/>
        <v>5.2631578947368416</v>
      </c>
      <c r="AH62" s="18">
        <f t="shared" si="30"/>
        <v>15.789473684210526</v>
      </c>
      <c r="AI62" s="20">
        <f t="shared" si="30"/>
        <v>10.526315789473683</v>
      </c>
      <c r="AK62" s="10" t="s">
        <v>10</v>
      </c>
      <c r="AL62" s="18">
        <f t="shared" si="31"/>
        <v>100</v>
      </c>
      <c r="AM62" s="18">
        <f t="shared" si="31"/>
        <v>42.857142857142854</v>
      </c>
      <c r="AN62" s="18">
        <f t="shared" si="31"/>
        <v>33.333333333333329</v>
      </c>
      <c r="AO62" s="18">
        <f t="shared" si="31"/>
        <v>23.809523809523807</v>
      </c>
      <c r="AP62" s="18">
        <f t="shared" si="31"/>
        <v>85.714285714285708</v>
      </c>
      <c r="AQ62" s="18">
        <f t="shared" si="31"/>
        <v>14.285714285714285</v>
      </c>
      <c r="AR62" s="18">
        <f t="shared" si="31"/>
        <v>61.904761904761905</v>
      </c>
      <c r="AS62" s="18">
        <f t="shared" si="31"/>
        <v>14.285714285714285</v>
      </c>
      <c r="AT62" s="18">
        <f t="shared" si="31"/>
        <v>19.047619047619047</v>
      </c>
      <c r="AU62" s="20">
        <f t="shared" si="31"/>
        <v>4.7619047619047619</v>
      </c>
      <c r="AW62" s="10" t="s">
        <v>10</v>
      </c>
      <c r="AX62" s="18">
        <f t="shared" si="32"/>
        <v>100</v>
      </c>
      <c r="AY62" s="18">
        <f t="shared" si="32"/>
        <v>38.888888888888893</v>
      </c>
      <c r="AZ62" s="18">
        <f t="shared" si="32"/>
        <v>38.888888888888893</v>
      </c>
      <c r="BA62" s="18">
        <f t="shared" si="32"/>
        <v>22.222222222222221</v>
      </c>
      <c r="BB62" s="18">
        <f t="shared" si="32"/>
        <v>72.222222222222214</v>
      </c>
      <c r="BC62" s="18">
        <f t="shared" si="32"/>
        <v>27.777777777777779</v>
      </c>
      <c r="BD62" s="18">
        <f t="shared" si="32"/>
        <v>77.777777777777786</v>
      </c>
      <c r="BE62" s="18">
        <f t="shared" si="32"/>
        <v>5.5555555555555554</v>
      </c>
      <c r="BF62" s="18">
        <f t="shared" si="32"/>
        <v>16.666666666666664</v>
      </c>
      <c r="BG62" s="20" t="e">
        <f t="shared" si="32"/>
        <v>#VALUE!</v>
      </c>
    </row>
    <row r="63" spans="1:59" ht="15" customHeight="1" x14ac:dyDescent="0.2">
      <c r="A63" s="10" t="s">
        <v>11</v>
      </c>
      <c r="B63" s="18">
        <f t="shared" ref="B63:K63" si="41">B16/$B16*100</f>
        <v>100</v>
      </c>
      <c r="C63" s="18">
        <f t="shared" si="41"/>
        <v>40</v>
      </c>
      <c r="D63" s="18">
        <f t="shared" si="41"/>
        <v>33.333333333333329</v>
      </c>
      <c r="E63" s="18">
        <f t="shared" si="41"/>
        <v>26.666666666666668</v>
      </c>
      <c r="F63" s="18">
        <f t="shared" si="41"/>
        <v>86.666666666666671</v>
      </c>
      <c r="G63" s="18">
        <f t="shared" si="41"/>
        <v>13.333333333333334</v>
      </c>
      <c r="H63" s="18">
        <f t="shared" si="41"/>
        <v>60</v>
      </c>
      <c r="I63" s="18">
        <f t="shared" si="41"/>
        <v>13.333333333333334</v>
      </c>
      <c r="J63" s="18">
        <f t="shared" si="41"/>
        <v>13.333333333333334</v>
      </c>
      <c r="K63" s="20">
        <f t="shared" si="41"/>
        <v>13.333333333333334</v>
      </c>
      <c r="M63" s="10" t="s">
        <v>11</v>
      </c>
      <c r="N63" s="18">
        <f t="shared" si="29"/>
        <v>100</v>
      </c>
      <c r="O63" s="18">
        <f t="shared" si="29"/>
        <v>38.888888888888893</v>
      </c>
      <c r="P63" s="18">
        <f t="shared" si="29"/>
        <v>38.888888888888893</v>
      </c>
      <c r="Q63" s="18">
        <f t="shared" si="29"/>
        <v>22.222222222222221</v>
      </c>
      <c r="R63" s="18">
        <f t="shared" si="29"/>
        <v>94.444444444444443</v>
      </c>
      <c r="S63" s="18">
        <f t="shared" si="29"/>
        <v>5.5555555555555554</v>
      </c>
      <c r="T63" s="18">
        <f t="shared" si="29"/>
        <v>61.111111111111114</v>
      </c>
      <c r="U63" s="18">
        <f t="shared" si="29"/>
        <v>5.5555555555555554</v>
      </c>
      <c r="V63" s="18">
        <f t="shared" si="29"/>
        <v>16.666666666666664</v>
      </c>
      <c r="W63" s="20">
        <f t="shared" si="29"/>
        <v>16.666666666666664</v>
      </c>
      <c r="Y63" s="10" t="s">
        <v>11</v>
      </c>
      <c r="Z63" s="18">
        <f t="shared" si="30"/>
        <v>100</v>
      </c>
      <c r="AA63" s="18">
        <f t="shared" si="30"/>
        <v>35.294117647058826</v>
      </c>
      <c r="AB63" s="18">
        <f t="shared" si="30"/>
        <v>41.17647058823529</v>
      </c>
      <c r="AC63" s="18">
        <f t="shared" si="30"/>
        <v>23.52941176470588</v>
      </c>
      <c r="AD63" s="18">
        <f t="shared" si="30"/>
        <v>88.235294117647058</v>
      </c>
      <c r="AE63" s="18">
        <f t="shared" si="30"/>
        <v>11.76470588235294</v>
      </c>
      <c r="AF63" s="18">
        <f t="shared" si="30"/>
        <v>47.058823529411761</v>
      </c>
      <c r="AG63" s="18">
        <f t="shared" si="30"/>
        <v>5.8823529411764701</v>
      </c>
      <c r="AH63" s="18">
        <f t="shared" si="30"/>
        <v>17.647058823529413</v>
      </c>
      <c r="AI63" s="20">
        <f t="shared" si="30"/>
        <v>29.411764705882355</v>
      </c>
      <c r="AK63" s="10" t="s">
        <v>11</v>
      </c>
      <c r="AL63" s="18">
        <f t="shared" si="31"/>
        <v>100</v>
      </c>
      <c r="AM63" s="18">
        <f t="shared" si="31"/>
        <v>33.333333333333329</v>
      </c>
      <c r="AN63" s="18">
        <f t="shared" si="31"/>
        <v>55.555555555555557</v>
      </c>
      <c r="AO63" s="18">
        <f t="shared" si="31"/>
        <v>11.111111111111111</v>
      </c>
      <c r="AP63" s="18">
        <f t="shared" si="31"/>
        <v>100</v>
      </c>
      <c r="AQ63" s="18" t="e">
        <f t="shared" si="31"/>
        <v>#VALUE!</v>
      </c>
      <c r="AR63" s="18">
        <f t="shared" si="31"/>
        <v>61.111111111111114</v>
      </c>
      <c r="AS63" s="18">
        <f t="shared" si="31"/>
        <v>5.5555555555555554</v>
      </c>
      <c r="AT63" s="18">
        <f t="shared" si="31"/>
        <v>16.666666666666664</v>
      </c>
      <c r="AU63" s="20">
        <f t="shared" si="31"/>
        <v>16.666666666666664</v>
      </c>
      <c r="AW63" s="10" t="s">
        <v>11</v>
      </c>
      <c r="AX63" s="18">
        <f t="shared" si="32"/>
        <v>100</v>
      </c>
      <c r="AY63" s="18">
        <f t="shared" si="32"/>
        <v>23.076923076923077</v>
      </c>
      <c r="AZ63" s="18">
        <f t="shared" si="32"/>
        <v>53.846153846153847</v>
      </c>
      <c r="BA63" s="18">
        <f t="shared" si="32"/>
        <v>23.076923076923077</v>
      </c>
      <c r="BB63" s="18">
        <f t="shared" si="32"/>
        <v>76.923076923076934</v>
      </c>
      <c r="BC63" s="18">
        <f t="shared" si="32"/>
        <v>23.076923076923077</v>
      </c>
      <c r="BD63" s="18">
        <f t="shared" si="32"/>
        <v>76.923076923076934</v>
      </c>
      <c r="BE63" s="18" t="e">
        <f t="shared" si="32"/>
        <v>#VALUE!</v>
      </c>
      <c r="BF63" s="18">
        <f t="shared" si="32"/>
        <v>7.6923076923076925</v>
      </c>
      <c r="BG63" s="20">
        <f t="shared" si="32"/>
        <v>15.384615384615385</v>
      </c>
    </row>
    <row r="64" spans="1:59" ht="15" customHeight="1" x14ac:dyDescent="0.2">
      <c r="A64" s="10" t="s">
        <v>12</v>
      </c>
      <c r="B64" s="18">
        <f t="shared" ref="B64:K64" si="42">B17/$B17*100</f>
        <v>100</v>
      </c>
      <c r="C64" s="18">
        <f t="shared" si="42"/>
        <v>66.666666666666657</v>
      </c>
      <c r="D64" s="18">
        <f t="shared" si="42"/>
        <v>26.984126984126984</v>
      </c>
      <c r="E64" s="18">
        <f t="shared" si="42"/>
        <v>6.3492063492063489</v>
      </c>
      <c r="F64" s="18">
        <f t="shared" si="42"/>
        <v>92.857142857142861</v>
      </c>
      <c r="G64" s="18">
        <f t="shared" si="42"/>
        <v>7.1428571428571423</v>
      </c>
      <c r="H64" s="18">
        <f t="shared" si="42"/>
        <v>31.746031746031743</v>
      </c>
      <c r="I64" s="18">
        <f t="shared" si="42"/>
        <v>34.126984126984127</v>
      </c>
      <c r="J64" s="18">
        <f t="shared" si="42"/>
        <v>15.873015873015872</v>
      </c>
      <c r="K64" s="20">
        <f t="shared" si="42"/>
        <v>18.253968253968253</v>
      </c>
      <c r="M64" s="10" t="s">
        <v>12</v>
      </c>
      <c r="N64" s="18">
        <f t="shared" si="29"/>
        <v>100</v>
      </c>
      <c r="O64" s="18">
        <f t="shared" si="29"/>
        <v>68.224299065420553</v>
      </c>
      <c r="P64" s="18">
        <f t="shared" si="29"/>
        <v>24.299065420560748</v>
      </c>
      <c r="Q64" s="18">
        <f t="shared" si="29"/>
        <v>7.4766355140186906</v>
      </c>
      <c r="R64" s="18">
        <f t="shared" si="29"/>
        <v>93.45794392523365</v>
      </c>
      <c r="S64" s="18">
        <f t="shared" si="29"/>
        <v>6.5420560747663545</v>
      </c>
      <c r="T64" s="18">
        <f t="shared" si="29"/>
        <v>28.971962616822427</v>
      </c>
      <c r="U64" s="18">
        <f t="shared" si="29"/>
        <v>33.644859813084111</v>
      </c>
      <c r="V64" s="18">
        <f t="shared" si="29"/>
        <v>20.5607476635514</v>
      </c>
      <c r="W64" s="20">
        <f t="shared" si="29"/>
        <v>16.822429906542055</v>
      </c>
      <c r="Y64" s="10" t="s">
        <v>12</v>
      </c>
      <c r="Z64" s="18">
        <f t="shared" si="30"/>
        <v>100</v>
      </c>
      <c r="AA64" s="18">
        <f t="shared" si="30"/>
        <v>59.523809523809526</v>
      </c>
      <c r="AB64" s="18">
        <f t="shared" si="30"/>
        <v>29.761904761904763</v>
      </c>
      <c r="AC64" s="18">
        <f t="shared" si="30"/>
        <v>10.714285714285714</v>
      </c>
      <c r="AD64" s="18">
        <f t="shared" si="30"/>
        <v>88.095238095238088</v>
      </c>
      <c r="AE64" s="18">
        <f t="shared" si="30"/>
        <v>11.904761904761903</v>
      </c>
      <c r="AF64" s="18">
        <f t="shared" si="30"/>
        <v>29.761904761904763</v>
      </c>
      <c r="AG64" s="18">
        <f t="shared" si="30"/>
        <v>26.190476190476193</v>
      </c>
      <c r="AH64" s="18">
        <f t="shared" si="30"/>
        <v>25</v>
      </c>
      <c r="AI64" s="20">
        <f t="shared" si="30"/>
        <v>19.047619047619047</v>
      </c>
      <c r="AK64" s="10" t="s">
        <v>12</v>
      </c>
      <c r="AL64" s="18">
        <f t="shared" si="31"/>
        <v>100</v>
      </c>
      <c r="AM64" s="18">
        <f t="shared" si="31"/>
        <v>60.24096385542169</v>
      </c>
      <c r="AN64" s="18">
        <f t="shared" si="31"/>
        <v>30.120481927710845</v>
      </c>
      <c r="AO64" s="18">
        <f t="shared" si="31"/>
        <v>9.6385542168674707</v>
      </c>
      <c r="AP64" s="18">
        <f t="shared" si="31"/>
        <v>89.156626506024097</v>
      </c>
      <c r="AQ64" s="18">
        <f t="shared" si="31"/>
        <v>10.843373493975903</v>
      </c>
      <c r="AR64" s="18">
        <f t="shared" si="31"/>
        <v>33.734939759036145</v>
      </c>
      <c r="AS64" s="18">
        <f t="shared" si="31"/>
        <v>20.481927710843372</v>
      </c>
      <c r="AT64" s="18">
        <f t="shared" si="31"/>
        <v>21.686746987951807</v>
      </c>
      <c r="AU64" s="20">
        <f t="shared" si="31"/>
        <v>24.096385542168676</v>
      </c>
      <c r="AW64" s="10" t="s">
        <v>12</v>
      </c>
      <c r="AX64" s="18">
        <f t="shared" si="32"/>
        <v>100</v>
      </c>
      <c r="AY64" s="18">
        <f t="shared" si="32"/>
        <v>67.10526315789474</v>
      </c>
      <c r="AZ64" s="18">
        <f t="shared" si="32"/>
        <v>22.368421052631579</v>
      </c>
      <c r="BA64" s="18">
        <f t="shared" si="32"/>
        <v>10.526315789473683</v>
      </c>
      <c r="BB64" s="18">
        <f t="shared" si="32"/>
        <v>89.473684210526315</v>
      </c>
      <c r="BC64" s="18">
        <f t="shared" si="32"/>
        <v>10.526315789473683</v>
      </c>
      <c r="BD64" s="18">
        <f t="shared" si="32"/>
        <v>35.526315789473685</v>
      </c>
      <c r="BE64" s="18">
        <f t="shared" si="32"/>
        <v>18.421052631578945</v>
      </c>
      <c r="BF64" s="18">
        <f t="shared" si="32"/>
        <v>22.368421052631579</v>
      </c>
      <c r="BG64" s="20">
        <f t="shared" si="32"/>
        <v>23.684210526315788</v>
      </c>
    </row>
    <row r="65" spans="1:59" ht="15" customHeight="1" x14ac:dyDescent="0.2">
      <c r="A65" s="10" t="s">
        <v>13</v>
      </c>
      <c r="B65" s="18">
        <f t="shared" ref="B65:K65" si="43">B18/$B18*100</f>
        <v>100</v>
      </c>
      <c r="C65" s="18">
        <f t="shared" si="43"/>
        <v>60</v>
      </c>
      <c r="D65" s="18">
        <f t="shared" si="43"/>
        <v>30</v>
      </c>
      <c r="E65" s="18">
        <f t="shared" si="43"/>
        <v>10</v>
      </c>
      <c r="F65" s="18">
        <f t="shared" si="43"/>
        <v>92.5</v>
      </c>
      <c r="G65" s="18">
        <f t="shared" si="43"/>
        <v>7.5</v>
      </c>
      <c r="H65" s="18">
        <f t="shared" si="43"/>
        <v>42.5</v>
      </c>
      <c r="I65" s="18">
        <f t="shared" si="43"/>
        <v>20</v>
      </c>
      <c r="J65" s="18">
        <f t="shared" si="43"/>
        <v>27.500000000000004</v>
      </c>
      <c r="K65" s="20">
        <f t="shared" si="43"/>
        <v>10</v>
      </c>
      <c r="M65" s="10" t="s">
        <v>13</v>
      </c>
      <c r="N65" s="18">
        <f t="shared" si="29"/>
        <v>100</v>
      </c>
      <c r="O65" s="18">
        <f t="shared" si="29"/>
        <v>56.000000000000007</v>
      </c>
      <c r="P65" s="18">
        <f t="shared" si="29"/>
        <v>32</v>
      </c>
      <c r="Q65" s="18">
        <f t="shared" si="29"/>
        <v>12</v>
      </c>
      <c r="R65" s="18">
        <f t="shared" si="29"/>
        <v>96</v>
      </c>
      <c r="S65" s="18">
        <f t="shared" si="29"/>
        <v>4</v>
      </c>
      <c r="T65" s="18">
        <f t="shared" si="29"/>
        <v>44</v>
      </c>
      <c r="U65" s="18">
        <f t="shared" si="29"/>
        <v>20</v>
      </c>
      <c r="V65" s="18">
        <f t="shared" si="29"/>
        <v>20</v>
      </c>
      <c r="W65" s="20">
        <f t="shared" si="29"/>
        <v>16</v>
      </c>
      <c r="Y65" s="10" t="s">
        <v>13</v>
      </c>
      <c r="Z65" s="18">
        <f t="shared" si="30"/>
        <v>100</v>
      </c>
      <c r="AA65" s="18">
        <f t="shared" si="30"/>
        <v>46.153846153846153</v>
      </c>
      <c r="AB65" s="18">
        <f t="shared" si="30"/>
        <v>42.307692307692307</v>
      </c>
      <c r="AC65" s="18">
        <f t="shared" si="30"/>
        <v>11.538461538461538</v>
      </c>
      <c r="AD65" s="18">
        <f t="shared" si="30"/>
        <v>96.15384615384616</v>
      </c>
      <c r="AE65" s="18">
        <f t="shared" si="30"/>
        <v>3.8461538461538463</v>
      </c>
      <c r="AF65" s="18">
        <f t="shared" si="30"/>
        <v>46.153846153846153</v>
      </c>
      <c r="AG65" s="18">
        <f t="shared" si="30"/>
        <v>23.076923076923077</v>
      </c>
      <c r="AH65" s="18">
        <f t="shared" si="30"/>
        <v>19.230769230769234</v>
      </c>
      <c r="AI65" s="20">
        <f t="shared" si="30"/>
        <v>11.538461538461538</v>
      </c>
      <c r="AK65" s="10" t="s">
        <v>13</v>
      </c>
      <c r="AL65" s="18">
        <f t="shared" si="31"/>
        <v>100</v>
      </c>
      <c r="AM65" s="18">
        <f t="shared" si="31"/>
        <v>42.857142857142854</v>
      </c>
      <c r="AN65" s="18">
        <f t="shared" si="31"/>
        <v>38.095238095238095</v>
      </c>
      <c r="AO65" s="18">
        <f t="shared" si="31"/>
        <v>19.047619047619047</v>
      </c>
      <c r="AP65" s="18">
        <f t="shared" si="31"/>
        <v>95.238095238095227</v>
      </c>
      <c r="AQ65" s="18">
        <f t="shared" si="31"/>
        <v>4.7619047619047619</v>
      </c>
      <c r="AR65" s="18">
        <f t="shared" si="31"/>
        <v>61.904761904761905</v>
      </c>
      <c r="AS65" s="18">
        <f t="shared" si="31"/>
        <v>19.047619047619047</v>
      </c>
      <c r="AT65" s="18">
        <f t="shared" si="31"/>
        <v>9.5238095238095237</v>
      </c>
      <c r="AU65" s="20">
        <f t="shared" si="31"/>
        <v>9.5238095238095237</v>
      </c>
      <c r="AW65" s="10" t="s">
        <v>13</v>
      </c>
      <c r="AX65" s="18">
        <f t="shared" si="32"/>
        <v>100</v>
      </c>
      <c r="AY65" s="18">
        <f t="shared" si="32"/>
        <v>44.444444444444443</v>
      </c>
      <c r="AZ65" s="18">
        <f t="shared" si="32"/>
        <v>33.333333333333329</v>
      </c>
      <c r="BA65" s="18">
        <f t="shared" si="32"/>
        <v>22.222222222222221</v>
      </c>
      <c r="BB65" s="18">
        <f t="shared" si="32"/>
        <v>94.444444444444443</v>
      </c>
      <c r="BC65" s="18">
        <f t="shared" si="32"/>
        <v>5.5555555555555554</v>
      </c>
      <c r="BD65" s="18">
        <f t="shared" si="32"/>
        <v>55.555555555555557</v>
      </c>
      <c r="BE65" s="18">
        <f t="shared" si="32"/>
        <v>22.222222222222221</v>
      </c>
      <c r="BF65" s="18">
        <f t="shared" si="32"/>
        <v>11.111111111111111</v>
      </c>
      <c r="BG65" s="20">
        <f t="shared" si="32"/>
        <v>11.111111111111111</v>
      </c>
    </row>
    <row r="66" spans="1:59" ht="15" customHeight="1" x14ac:dyDescent="0.2">
      <c r="A66" s="10" t="s">
        <v>14</v>
      </c>
      <c r="B66" s="18">
        <f t="shared" ref="B66:K66" si="44">B19/$B19*100</f>
        <v>100</v>
      </c>
      <c r="C66" s="18">
        <f t="shared" si="44"/>
        <v>50.980392156862742</v>
      </c>
      <c r="D66" s="18">
        <f t="shared" si="44"/>
        <v>25.490196078431371</v>
      </c>
      <c r="E66" s="18">
        <f t="shared" si="44"/>
        <v>23.52941176470588</v>
      </c>
      <c r="F66" s="18">
        <f t="shared" si="44"/>
        <v>94.117647058823522</v>
      </c>
      <c r="G66" s="18">
        <f t="shared" si="44"/>
        <v>5.8823529411764701</v>
      </c>
      <c r="H66" s="18">
        <f t="shared" si="44"/>
        <v>70.588235294117652</v>
      </c>
      <c r="I66" s="18">
        <f t="shared" si="44"/>
        <v>11.76470588235294</v>
      </c>
      <c r="J66" s="18">
        <f t="shared" si="44"/>
        <v>5.8823529411764701</v>
      </c>
      <c r="K66" s="20">
        <f t="shared" si="44"/>
        <v>11.76470588235294</v>
      </c>
      <c r="M66" s="10" t="s">
        <v>14</v>
      </c>
      <c r="N66" s="18">
        <f t="shared" si="29"/>
        <v>100</v>
      </c>
      <c r="O66" s="18">
        <f t="shared" si="29"/>
        <v>48.648648648648653</v>
      </c>
      <c r="P66" s="18">
        <f t="shared" si="29"/>
        <v>29.72972972972973</v>
      </c>
      <c r="Q66" s="18">
        <f t="shared" si="29"/>
        <v>21.621621621621621</v>
      </c>
      <c r="R66" s="18">
        <f t="shared" si="29"/>
        <v>94.594594594594597</v>
      </c>
      <c r="S66" s="18">
        <f t="shared" si="29"/>
        <v>5.4054054054054053</v>
      </c>
      <c r="T66" s="18">
        <f t="shared" si="29"/>
        <v>67.567567567567565</v>
      </c>
      <c r="U66" s="18">
        <f t="shared" si="29"/>
        <v>10.810810810810811</v>
      </c>
      <c r="V66" s="18">
        <f t="shared" si="29"/>
        <v>10.810810810810811</v>
      </c>
      <c r="W66" s="20">
        <f t="shared" si="29"/>
        <v>10.810810810810811</v>
      </c>
      <c r="Y66" s="10" t="s">
        <v>14</v>
      </c>
      <c r="Z66" s="18">
        <f t="shared" si="30"/>
        <v>100</v>
      </c>
      <c r="AA66" s="18">
        <f t="shared" si="30"/>
        <v>44.827586206896555</v>
      </c>
      <c r="AB66" s="18">
        <f t="shared" si="30"/>
        <v>37.931034482758619</v>
      </c>
      <c r="AC66" s="18">
        <f t="shared" si="30"/>
        <v>17.241379310344829</v>
      </c>
      <c r="AD66" s="18">
        <f t="shared" si="30"/>
        <v>100</v>
      </c>
      <c r="AE66" s="18" t="e">
        <f t="shared" si="30"/>
        <v>#VALUE!</v>
      </c>
      <c r="AF66" s="18">
        <f t="shared" si="30"/>
        <v>58.620689655172406</v>
      </c>
      <c r="AG66" s="18">
        <f t="shared" si="30"/>
        <v>10.344827586206897</v>
      </c>
      <c r="AH66" s="18">
        <f t="shared" si="30"/>
        <v>17.241379310344829</v>
      </c>
      <c r="AI66" s="20">
        <f t="shared" si="30"/>
        <v>13.793103448275861</v>
      </c>
      <c r="AK66" s="10" t="s">
        <v>14</v>
      </c>
      <c r="AL66" s="18">
        <f t="shared" si="31"/>
        <v>100</v>
      </c>
      <c r="AM66" s="18">
        <f t="shared" si="31"/>
        <v>31.25</v>
      </c>
      <c r="AN66" s="18">
        <f t="shared" si="31"/>
        <v>53.125</v>
      </c>
      <c r="AO66" s="18">
        <f t="shared" si="31"/>
        <v>15.625</v>
      </c>
      <c r="AP66" s="18">
        <f t="shared" si="31"/>
        <v>93.75</v>
      </c>
      <c r="AQ66" s="18">
        <f t="shared" si="31"/>
        <v>6.25</v>
      </c>
      <c r="AR66" s="18">
        <f t="shared" si="31"/>
        <v>71.875</v>
      </c>
      <c r="AS66" s="18">
        <f t="shared" si="31"/>
        <v>9.375</v>
      </c>
      <c r="AT66" s="18">
        <f t="shared" si="31"/>
        <v>12.5</v>
      </c>
      <c r="AU66" s="20">
        <f t="shared" si="31"/>
        <v>6.25</v>
      </c>
      <c r="AW66" s="10" t="s">
        <v>14</v>
      </c>
      <c r="AX66" s="18">
        <f t="shared" si="32"/>
        <v>100</v>
      </c>
      <c r="AY66" s="18">
        <f t="shared" si="32"/>
        <v>25</v>
      </c>
      <c r="AZ66" s="18">
        <f t="shared" si="32"/>
        <v>57.142857142857139</v>
      </c>
      <c r="BA66" s="18">
        <f t="shared" si="32"/>
        <v>17.857142857142858</v>
      </c>
      <c r="BB66" s="18">
        <f t="shared" si="32"/>
        <v>92.857142857142861</v>
      </c>
      <c r="BC66" s="18">
        <f t="shared" si="32"/>
        <v>7.1428571428571423</v>
      </c>
      <c r="BD66" s="18">
        <f t="shared" si="32"/>
        <v>67.857142857142861</v>
      </c>
      <c r="BE66" s="18">
        <f t="shared" si="32"/>
        <v>14.285714285714285</v>
      </c>
      <c r="BF66" s="18">
        <f t="shared" si="32"/>
        <v>10.714285714285714</v>
      </c>
      <c r="BG66" s="20">
        <f t="shared" si="32"/>
        <v>7.1428571428571423</v>
      </c>
    </row>
    <row r="67" spans="1:59" ht="15" customHeight="1" x14ac:dyDescent="0.2">
      <c r="A67" s="10" t="s">
        <v>15</v>
      </c>
      <c r="B67" s="18">
        <f t="shared" ref="B67:K67" si="45">B20/$B20*100</f>
        <v>100</v>
      </c>
      <c r="C67" s="18">
        <f t="shared" si="45"/>
        <v>67.10526315789474</v>
      </c>
      <c r="D67" s="18">
        <f t="shared" si="45"/>
        <v>26.315789473684209</v>
      </c>
      <c r="E67" s="18">
        <f t="shared" si="45"/>
        <v>6.5789473684210522</v>
      </c>
      <c r="F67" s="18">
        <f t="shared" si="45"/>
        <v>92.10526315789474</v>
      </c>
      <c r="G67" s="18">
        <f t="shared" si="45"/>
        <v>7.8947368421052628</v>
      </c>
      <c r="H67" s="18">
        <f t="shared" si="45"/>
        <v>47.368421052631575</v>
      </c>
      <c r="I67" s="18">
        <f t="shared" si="45"/>
        <v>13.157894736842104</v>
      </c>
      <c r="J67" s="18">
        <f t="shared" si="45"/>
        <v>21.052631578947366</v>
      </c>
      <c r="K67" s="20">
        <f t="shared" si="45"/>
        <v>18.421052631578945</v>
      </c>
      <c r="M67" s="10" t="s">
        <v>15</v>
      </c>
      <c r="N67" s="18">
        <f t="shared" si="29"/>
        <v>100</v>
      </c>
      <c r="O67" s="18">
        <f t="shared" si="29"/>
        <v>69.696969696969703</v>
      </c>
      <c r="P67" s="18">
        <f t="shared" si="29"/>
        <v>25.757575757575758</v>
      </c>
      <c r="Q67" s="18">
        <f t="shared" si="29"/>
        <v>4.5454545454545459</v>
      </c>
      <c r="R67" s="18">
        <f t="shared" si="29"/>
        <v>89.393939393939391</v>
      </c>
      <c r="S67" s="18">
        <f t="shared" si="29"/>
        <v>10.606060606060606</v>
      </c>
      <c r="T67" s="18">
        <f t="shared" si="29"/>
        <v>45.454545454545453</v>
      </c>
      <c r="U67" s="18">
        <f t="shared" si="29"/>
        <v>15.151515151515152</v>
      </c>
      <c r="V67" s="18">
        <f t="shared" si="29"/>
        <v>22.727272727272727</v>
      </c>
      <c r="W67" s="20">
        <f t="shared" si="29"/>
        <v>16.666666666666664</v>
      </c>
      <c r="Y67" s="10" t="s">
        <v>15</v>
      </c>
      <c r="Z67" s="18">
        <f t="shared" si="30"/>
        <v>100</v>
      </c>
      <c r="AA67" s="18">
        <f t="shared" si="30"/>
        <v>67.391304347826093</v>
      </c>
      <c r="AB67" s="18">
        <f t="shared" si="30"/>
        <v>26.086956521739129</v>
      </c>
      <c r="AC67" s="18">
        <f t="shared" si="30"/>
        <v>6.5217391304347823</v>
      </c>
      <c r="AD67" s="18">
        <f t="shared" si="30"/>
        <v>97.826086956521735</v>
      </c>
      <c r="AE67" s="18">
        <f t="shared" si="30"/>
        <v>2.1739130434782608</v>
      </c>
      <c r="AF67" s="18">
        <f t="shared" si="30"/>
        <v>45.652173913043477</v>
      </c>
      <c r="AG67" s="18">
        <f t="shared" si="30"/>
        <v>15.217391304347828</v>
      </c>
      <c r="AH67" s="18">
        <f t="shared" si="30"/>
        <v>23.913043478260871</v>
      </c>
      <c r="AI67" s="20">
        <f t="shared" si="30"/>
        <v>15.217391304347828</v>
      </c>
      <c r="AK67" s="10" t="s">
        <v>15</v>
      </c>
      <c r="AL67" s="18">
        <f t="shared" si="31"/>
        <v>100</v>
      </c>
      <c r="AM67" s="18">
        <f t="shared" si="31"/>
        <v>67.924528301886795</v>
      </c>
      <c r="AN67" s="18">
        <f t="shared" si="31"/>
        <v>26.415094339622641</v>
      </c>
      <c r="AO67" s="18">
        <f t="shared" si="31"/>
        <v>5.6603773584905666</v>
      </c>
      <c r="AP67" s="18">
        <f t="shared" si="31"/>
        <v>92.452830188679243</v>
      </c>
      <c r="AQ67" s="18">
        <f t="shared" si="31"/>
        <v>7.5471698113207548</v>
      </c>
      <c r="AR67" s="18">
        <f t="shared" si="31"/>
        <v>52.830188679245282</v>
      </c>
      <c r="AS67" s="18">
        <f t="shared" si="31"/>
        <v>13.20754716981132</v>
      </c>
      <c r="AT67" s="18">
        <f t="shared" si="31"/>
        <v>26.415094339622641</v>
      </c>
      <c r="AU67" s="20">
        <f t="shared" si="31"/>
        <v>7.5471698113207548</v>
      </c>
      <c r="AW67" s="10" t="s">
        <v>15</v>
      </c>
      <c r="AX67" s="18">
        <f t="shared" si="32"/>
        <v>100</v>
      </c>
      <c r="AY67" s="18">
        <f t="shared" si="32"/>
        <v>77.358490566037744</v>
      </c>
      <c r="AZ67" s="18">
        <f t="shared" si="32"/>
        <v>18.867924528301888</v>
      </c>
      <c r="BA67" s="18">
        <f t="shared" si="32"/>
        <v>3.7735849056603774</v>
      </c>
      <c r="BB67" s="18">
        <f t="shared" si="32"/>
        <v>92.452830188679243</v>
      </c>
      <c r="BC67" s="18">
        <f t="shared" si="32"/>
        <v>7.5471698113207548</v>
      </c>
      <c r="BD67" s="18">
        <f t="shared" si="32"/>
        <v>35.849056603773583</v>
      </c>
      <c r="BE67" s="18">
        <f t="shared" si="32"/>
        <v>28.30188679245283</v>
      </c>
      <c r="BF67" s="18">
        <f t="shared" si="32"/>
        <v>18.867924528301888</v>
      </c>
      <c r="BG67" s="20">
        <f t="shared" si="32"/>
        <v>16.981132075471699</v>
      </c>
    </row>
    <row r="68" spans="1:59" ht="7.5" customHeight="1" x14ac:dyDescent="0.2"/>
    <row r="69" spans="1:59" ht="13.5" customHeight="1" x14ac:dyDescent="0.2"/>
    <row r="70" spans="1:59" ht="15" customHeight="1" x14ac:dyDescent="0.2"/>
    <row r="71" spans="1:59" s="40" customFormat="1" ht="15" customHeight="1" x14ac:dyDescent="0.2">
      <c r="A71" s="39" t="s">
        <v>763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M71" s="39" t="s">
        <v>616</v>
      </c>
      <c r="N71" s="39"/>
      <c r="O71" s="39"/>
      <c r="P71" s="39"/>
      <c r="Q71" s="39"/>
      <c r="R71" s="39"/>
      <c r="S71" s="39"/>
      <c r="T71" s="39"/>
      <c r="U71" s="39"/>
      <c r="V71" s="39"/>
      <c r="W71" s="39"/>
      <c r="Y71" s="39" t="s">
        <v>587</v>
      </c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K71" s="39" t="s">
        <v>586</v>
      </c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W71" s="39" t="s">
        <v>585</v>
      </c>
      <c r="AX71" s="39"/>
      <c r="AY71" s="39"/>
      <c r="AZ71" s="39"/>
      <c r="BA71" s="39"/>
      <c r="BB71" s="39"/>
      <c r="BC71" s="39"/>
      <c r="BD71" s="39"/>
      <c r="BE71" s="39"/>
      <c r="BF71" s="39"/>
      <c r="BG71" s="39"/>
    </row>
    <row r="72" spans="1:59" ht="15" customHeight="1" x14ac:dyDescent="0.2"/>
    <row r="73" spans="1:59" ht="15" customHeight="1" thickBot="1" x14ac:dyDescent="0.25">
      <c r="A73" s="1" t="s">
        <v>0</v>
      </c>
      <c r="B73" s="1"/>
      <c r="K73" s="3" t="s">
        <v>68</v>
      </c>
      <c r="M73" s="1" t="s">
        <v>0</v>
      </c>
      <c r="N73" s="1"/>
      <c r="W73" s="3" t="s">
        <v>68</v>
      </c>
      <c r="Y73" s="1" t="s">
        <v>0</v>
      </c>
      <c r="Z73" s="1"/>
      <c r="AI73" s="3" t="s">
        <v>68</v>
      </c>
      <c r="AK73" s="1" t="s">
        <v>0</v>
      </c>
      <c r="AL73" s="1"/>
      <c r="AU73" s="3" t="s">
        <v>68</v>
      </c>
      <c r="AW73" s="1" t="s">
        <v>0</v>
      </c>
      <c r="AX73" s="1"/>
      <c r="BG73" s="3" t="s">
        <v>68</v>
      </c>
    </row>
    <row r="74" spans="1:59" ht="22.5" customHeight="1" x14ac:dyDescent="0.2">
      <c r="A74" s="205" t="s">
        <v>38</v>
      </c>
      <c r="B74" s="207" t="s">
        <v>25</v>
      </c>
      <c r="C74" s="209" t="s">
        <v>16</v>
      </c>
      <c r="D74" s="210"/>
      <c r="E74" s="210"/>
      <c r="F74" s="209" t="s">
        <v>17</v>
      </c>
      <c r="G74" s="210"/>
      <c r="H74" s="209" t="s">
        <v>18</v>
      </c>
      <c r="I74" s="210"/>
      <c r="J74" s="210"/>
      <c r="K74" s="211"/>
      <c r="M74" s="205" t="s">
        <v>38</v>
      </c>
      <c r="N74" s="207" t="s">
        <v>25</v>
      </c>
      <c r="O74" s="209" t="s">
        <v>16</v>
      </c>
      <c r="P74" s="210"/>
      <c r="Q74" s="210"/>
      <c r="R74" s="209" t="s">
        <v>17</v>
      </c>
      <c r="S74" s="210"/>
      <c r="T74" s="209" t="s">
        <v>18</v>
      </c>
      <c r="U74" s="210"/>
      <c r="V74" s="210"/>
      <c r="W74" s="211"/>
      <c r="Y74" s="205" t="s">
        <v>38</v>
      </c>
      <c r="Z74" s="207" t="s">
        <v>25</v>
      </c>
      <c r="AA74" s="209" t="s">
        <v>16</v>
      </c>
      <c r="AB74" s="210"/>
      <c r="AC74" s="210"/>
      <c r="AD74" s="209" t="s">
        <v>17</v>
      </c>
      <c r="AE74" s="210"/>
      <c r="AF74" s="209" t="s">
        <v>18</v>
      </c>
      <c r="AG74" s="210"/>
      <c r="AH74" s="210"/>
      <c r="AI74" s="211"/>
      <c r="AK74" s="205" t="s">
        <v>38</v>
      </c>
      <c r="AL74" s="207" t="s">
        <v>25</v>
      </c>
      <c r="AM74" s="209" t="s">
        <v>16</v>
      </c>
      <c r="AN74" s="210"/>
      <c r="AO74" s="210"/>
      <c r="AP74" s="209" t="s">
        <v>17</v>
      </c>
      <c r="AQ74" s="210"/>
      <c r="AR74" s="209" t="s">
        <v>18</v>
      </c>
      <c r="AS74" s="210"/>
      <c r="AT74" s="210"/>
      <c r="AU74" s="211"/>
      <c r="AW74" s="205" t="s">
        <v>38</v>
      </c>
      <c r="AX74" s="207" t="s">
        <v>25</v>
      </c>
      <c r="AY74" s="209" t="s">
        <v>16</v>
      </c>
      <c r="AZ74" s="210"/>
      <c r="BA74" s="210"/>
      <c r="BB74" s="209" t="s">
        <v>17</v>
      </c>
      <c r="BC74" s="210"/>
      <c r="BD74" s="209" t="s">
        <v>18</v>
      </c>
      <c r="BE74" s="210"/>
      <c r="BF74" s="210"/>
      <c r="BG74" s="211"/>
    </row>
    <row r="75" spans="1:59" ht="37.5" customHeight="1" thickBot="1" x14ac:dyDescent="0.25">
      <c r="A75" s="206"/>
      <c r="B75" s="208"/>
      <c r="C75" s="46" t="s">
        <v>56</v>
      </c>
      <c r="D75" s="46" t="s">
        <v>30</v>
      </c>
      <c r="E75" s="46" t="s">
        <v>19</v>
      </c>
      <c r="F75" s="46" t="s">
        <v>20</v>
      </c>
      <c r="G75" s="46" t="s">
        <v>21</v>
      </c>
      <c r="H75" s="46" t="s">
        <v>74</v>
      </c>
      <c r="I75" s="46" t="s">
        <v>318</v>
      </c>
      <c r="J75" s="46" t="s">
        <v>75</v>
      </c>
      <c r="K75" s="47" t="s">
        <v>22</v>
      </c>
      <c r="M75" s="206"/>
      <c r="N75" s="208"/>
      <c r="O75" s="46" t="s">
        <v>56</v>
      </c>
      <c r="P75" s="46" t="s">
        <v>30</v>
      </c>
      <c r="Q75" s="46" t="s">
        <v>19</v>
      </c>
      <c r="R75" s="46" t="s">
        <v>20</v>
      </c>
      <c r="S75" s="46" t="s">
        <v>21</v>
      </c>
      <c r="T75" s="46" t="s">
        <v>74</v>
      </c>
      <c r="U75" s="46" t="s">
        <v>318</v>
      </c>
      <c r="V75" s="46" t="s">
        <v>75</v>
      </c>
      <c r="W75" s="47" t="s">
        <v>22</v>
      </c>
      <c r="Y75" s="206"/>
      <c r="Z75" s="208"/>
      <c r="AA75" s="46" t="s">
        <v>56</v>
      </c>
      <c r="AB75" s="46" t="s">
        <v>30</v>
      </c>
      <c r="AC75" s="46" t="s">
        <v>19</v>
      </c>
      <c r="AD75" s="46" t="s">
        <v>20</v>
      </c>
      <c r="AE75" s="46" t="s">
        <v>21</v>
      </c>
      <c r="AF75" s="46" t="s">
        <v>74</v>
      </c>
      <c r="AG75" s="46" t="s">
        <v>318</v>
      </c>
      <c r="AH75" s="46" t="s">
        <v>75</v>
      </c>
      <c r="AI75" s="47" t="s">
        <v>22</v>
      </c>
      <c r="AK75" s="206"/>
      <c r="AL75" s="208"/>
      <c r="AM75" s="46" t="s">
        <v>56</v>
      </c>
      <c r="AN75" s="46" t="s">
        <v>30</v>
      </c>
      <c r="AO75" s="46" t="s">
        <v>19</v>
      </c>
      <c r="AP75" s="46" t="s">
        <v>20</v>
      </c>
      <c r="AQ75" s="46" t="s">
        <v>21</v>
      </c>
      <c r="AR75" s="46" t="s">
        <v>74</v>
      </c>
      <c r="AS75" s="46" t="s">
        <v>318</v>
      </c>
      <c r="AT75" s="46" t="s">
        <v>75</v>
      </c>
      <c r="AU75" s="47" t="s">
        <v>22</v>
      </c>
      <c r="AW75" s="206"/>
      <c r="AX75" s="208"/>
      <c r="AY75" s="46" t="s">
        <v>56</v>
      </c>
      <c r="AZ75" s="46" t="s">
        <v>30</v>
      </c>
      <c r="BA75" s="46" t="s">
        <v>19</v>
      </c>
      <c r="BB75" s="46" t="s">
        <v>20</v>
      </c>
      <c r="BC75" s="46" t="s">
        <v>21</v>
      </c>
      <c r="BD75" s="46" t="s">
        <v>74</v>
      </c>
      <c r="BE75" s="46" t="s">
        <v>318</v>
      </c>
      <c r="BF75" s="46" t="s">
        <v>75</v>
      </c>
      <c r="BG75" s="47" t="s">
        <v>22</v>
      </c>
    </row>
    <row r="76" spans="1:59" ht="15" customHeight="1" x14ac:dyDescent="0.2">
      <c r="A76" s="11" t="s">
        <v>1</v>
      </c>
      <c r="B76" s="52">
        <f>B6/B100*100</f>
        <v>20.617495711835335</v>
      </c>
      <c r="C76" s="52">
        <f t="shared" ref="C76:K76" si="46">C6/C100*100</f>
        <v>24.96493688639551</v>
      </c>
      <c r="D76" s="52">
        <f t="shared" si="46"/>
        <v>19.130434782608695</v>
      </c>
      <c r="E76" s="52">
        <f t="shared" si="46"/>
        <v>12.126537785588752</v>
      </c>
      <c r="F76" s="52">
        <f t="shared" si="46"/>
        <v>23.774403470715836</v>
      </c>
      <c r="G76" s="52">
        <f t="shared" si="46"/>
        <v>8.6885245901639347</v>
      </c>
      <c r="H76" s="52">
        <f t="shared" si="46"/>
        <v>19.319727891156464</v>
      </c>
      <c r="I76" s="52">
        <f t="shared" si="46"/>
        <v>27.702702702702702</v>
      </c>
      <c r="J76" s="52">
        <f t="shared" si="46"/>
        <v>21.321961620469082</v>
      </c>
      <c r="K76" s="53">
        <f t="shared" si="46"/>
        <v>17.669172932330827</v>
      </c>
      <c r="M76" s="11" t="s">
        <v>1</v>
      </c>
      <c r="N76" s="52">
        <f>N6/N100*100</f>
        <v>17.449664429530202</v>
      </c>
      <c r="O76" s="52">
        <f t="shared" ref="O76:W76" si="47">O6/O100*100</f>
        <v>21.835677276091783</v>
      </c>
      <c r="P76" s="52">
        <f t="shared" si="47"/>
        <v>15.426695842450766</v>
      </c>
      <c r="Q76" s="52">
        <f t="shared" si="47"/>
        <v>10.247349823321555</v>
      </c>
      <c r="R76" s="52">
        <f t="shared" si="47"/>
        <v>20.332883490778229</v>
      </c>
      <c r="S76" s="52">
        <f t="shared" si="47"/>
        <v>6.9078947368421062</v>
      </c>
      <c r="T76" s="52">
        <f t="shared" si="47"/>
        <v>15.289256198347106</v>
      </c>
      <c r="U76" s="52">
        <f t="shared" si="47"/>
        <v>24.03846153846154</v>
      </c>
      <c r="V76" s="52">
        <f t="shared" si="47"/>
        <v>21.428571428571427</v>
      </c>
      <c r="W76" s="53">
        <f t="shared" si="47"/>
        <v>14.933837429111533</v>
      </c>
      <c r="Y76" s="11" t="s">
        <v>1</v>
      </c>
      <c r="Z76" s="52">
        <f>Z6/Z100*100</f>
        <v>14.486326681448633</v>
      </c>
      <c r="AA76" s="52">
        <f t="shared" ref="AA76:AI76" si="48">AA6/AA100*100</f>
        <v>17.419354838709676</v>
      </c>
      <c r="AB76" s="52">
        <f t="shared" si="48"/>
        <v>13.495575221238937</v>
      </c>
      <c r="AC76" s="52">
        <f t="shared" si="48"/>
        <v>9.6085409252669027</v>
      </c>
      <c r="AD76" s="52">
        <f t="shared" si="48"/>
        <v>16.912114014251781</v>
      </c>
      <c r="AE76" s="52">
        <f t="shared" si="48"/>
        <v>5.9900166389351082</v>
      </c>
      <c r="AF76" s="52">
        <f t="shared" si="48"/>
        <v>12.253521126760564</v>
      </c>
      <c r="AG76" s="52">
        <f t="shared" si="48"/>
        <v>18.20580474934037</v>
      </c>
      <c r="AH76" s="52">
        <f t="shared" si="48"/>
        <v>19.47743467933492</v>
      </c>
      <c r="AI76" s="53">
        <f t="shared" si="48"/>
        <v>13.786008230452676</v>
      </c>
      <c r="AK76" s="11" t="s">
        <v>1</v>
      </c>
      <c r="AL76" s="52">
        <f>AL6/AL100*100</f>
        <v>15.236686390532544</v>
      </c>
      <c r="AM76" s="52">
        <f t="shared" ref="AM76:AU76" si="49">AM6/AM100*100</f>
        <v>17.868852459016395</v>
      </c>
      <c r="AN76" s="52">
        <f t="shared" si="49"/>
        <v>14.923747276688454</v>
      </c>
      <c r="AO76" s="52">
        <f t="shared" si="49"/>
        <v>10.070671378091872</v>
      </c>
      <c r="AP76" s="52">
        <f t="shared" si="49"/>
        <v>17.610661589719182</v>
      </c>
      <c r="AQ76" s="52">
        <f t="shared" si="49"/>
        <v>6.9651741293532341</v>
      </c>
      <c r="AR76" s="52">
        <f t="shared" si="49"/>
        <v>13.86206896551724</v>
      </c>
      <c r="AS76" s="52">
        <f t="shared" si="49"/>
        <v>18.082191780821919</v>
      </c>
      <c r="AT76" s="52">
        <f t="shared" si="49"/>
        <v>18.25</v>
      </c>
      <c r="AU76" s="53">
        <f t="shared" si="49"/>
        <v>14.723926380368098</v>
      </c>
      <c r="AW76" s="11" t="s">
        <v>1</v>
      </c>
      <c r="AX76" s="52">
        <f>AX6/AX100*100</f>
        <v>14.651874521805661</v>
      </c>
      <c r="AY76" s="52">
        <f t="shared" ref="AY76:BG76" si="50">AY6/AY100*100</f>
        <v>18.245004344048652</v>
      </c>
      <c r="AZ76" s="52">
        <f t="shared" si="50"/>
        <v>12.568306010928962</v>
      </c>
      <c r="BA76" s="52">
        <f t="shared" si="50"/>
        <v>10.583941605839415</v>
      </c>
      <c r="BB76" s="52">
        <f t="shared" si="50"/>
        <v>16.734279918864097</v>
      </c>
      <c r="BC76" s="52">
        <f t="shared" si="50"/>
        <v>8.2554517133956384</v>
      </c>
      <c r="BD76" s="52">
        <f t="shared" si="50"/>
        <v>12.851123595505618</v>
      </c>
      <c r="BE76" s="52">
        <f t="shared" si="50"/>
        <v>20.738636363636363</v>
      </c>
      <c r="BF76" s="52">
        <f t="shared" si="50"/>
        <v>15.989847715736042</v>
      </c>
      <c r="BG76" s="53">
        <f t="shared" si="50"/>
        <v>14.414414414414415</v>
      </c>
    </row>
    <row r="77" spans="1:59" ht="15" customHeight="1" x14ac:dyDescent="0.2">
      <c r="A77" s="7" t="s">
        <v>2</v>
      </c>
      <c r="B77" s="18">
        <f>B7/B101*100</f>
        <v>8.3333333333333321</v>
      </c>
      <c r="C77" s="18">
        <f t="shared" ref="C77:K77" si="51">C7/C101*100</f>
        <v>8.8135593220338979</v>
      </c>
      <c r="D77" s="18">
        <f t="shared" si="51"/>
        <v>6.5217391304347823</v>
      </c>
      <c r="E77" s="18">
        <f t="shared" si="51"/>
        <v>9.4736842105263168</v>
      </c>
      <c r="F77" s="18">
        <f t="shared" si="51"/>
        <v>10.25</v>
      </c>
      <c r="G77" s="18">
        <f t="shared" si="51"/>
        <v>2.34375</v>
      </c>
      <c r="H77" s="18">
        <f t="shared" si="51"/>
        <v>9.9009900990099009</v>
      </c>
      <c r="I77" s="18">
        <f t="shared" si="51"/>
        <v>8.6666666666666679</v>
      </c>
      <c r="J77" s="18">
        <f t="shared" si="51"/>
        <v>7.8014184397163122</v>
      </c>
      <c r="K77" s="20">
        <f t="shared" si="51"/>
        <v>7.3529411764705888</v>
      </c>
      <c r="M77" s="7" t="s">
        <v>2</v>
      </c>
      <c r="N77" s="18">
        <f>N7/N101*100</f>
        <v>8.1132075471698109</v>
      </c>
      <c r="O77" s="18">
        <f t="shared" ref="O77:W77" si="52">O7/O101*100</f>
        <v>8.3623693379790947</v>
      </c>
      <c r="P77" s="18">
        <f t="shared" si="52"/>
        <v>6.2937062937062942</v>
      </c>
      <c r="Q77" s="18">
        <f t="shared" si="52"/>
        <v>10</v>
      </c>
      <c r="R77" s="18">
        <f t="shared" si="52"/>
        <v>9.8984771573604071</v>
      </c>
      <c r="S77" s="18">
        <f t="shared" si="52"/>
        <v>2.9411764705882351</v>
      </c>
      <c r="T77" s="18">
        <f t="shared" si="52"/>
        <v>7.0000000000000009</v>
      </c>
      <c r="U77" s="18">
        <f t="shared" si="52"/>
        <v>6.2068965517241379</v>
      </c>
      <c r="V77" s="18">
        <f t="shared" si="52"/>
        <v>10</v>
      </c>
      <c r="W77" s="20">
        <f t="shared" si="52"/>
        <v>8.9655172413793096</v>
      </c>
      <c r="Y77" s="7" t="s">
        <v>2</v>
      </c>
      <c r="Z77" s="18">
        <f>Z7/Z101*100</f>
        <v>8.0578512396694215</v>
      </c>
      <c r="AA77" s="18">
        <f t="shared" ref="AA77:AI77" si="53">AA7/AA101*100</f>
        <v>8.0769230769230766</v>
      </c>
      <c r="AB77" s="18">
        <f t="shared" si="53"/>
        <v>5.46875</v>
      </c>
      <c r="AC77" s="18">
        <f t="shared" si="53"/>
        <v>11.458333333333332</v>
      </c>
      <c r="AD77" s="18">
        <f t="shared" si="53"/>
        <v>9.8314606741573041</v>
      </c>
      <c r="AE77" s="18">
        <f t="shared" si="53"/>
        <v>3.125</v>
      </c>
      <c r="AF77" s="18">
        <f t="shared" si="53"/>
        <v>4.3010752688172049</v>
      </c>
      <c r="AG77" s="18">
        <f t="shared" si="53"/>
        <v>9.5588235294117645</v>
      </c>
      <c r="AH77" s="18">
        <f t="shared" si="53"/>
        <v>7.9136690647482011</v>
      </c>
      <c r="AI77" s="20">
        <f t="shared" si="53"/>
        <v>9.4827586206896548</v>
      </c>
      <c r="AK77" s="7" t="s">
        <v>2</v>
      </c>
      <c r="AL77" s="18">
        <f>AL7/AL101*100</f>
        <v>9.1666666666666661</v>
      </c>
      <c r="AM77" s="18">
        <f t="shared" ref="AM77:AU77" si="54">AM7/AM101*100</f>
        <v>8.7121212121212128</v>
      </c>
      <c r="AN77" s="18">
        <f t="shared" si="54"/>
        <v>6.666666666666667</v>
      </c>
      <c r="AO77" s="18">
        <f t="shared" si="54"/>
        <v>13.541666666666666</v>
      </c>
      <c r="AP77" s="18">
        <f t="shared" si="54"/>
        <v>10.704225352112676</v>
      </c>
      <c r="AQ77" s="18">
        <f t="shared" si="54"/>
        <v>4.8</v>
      </c>
      <c r="AR77" s="18">
        <f t="shared" si="54"/>
        <v>7.9207920792079207</v>
      </c>
      <c r="AS77" s="18">
        <f t="shared" si="54"/>
        <v>10.687022900763358</v>
      </c>
      <c r="AT77" s="18">
        <f t="shared" si="54"/>
        <v>7.8740157480314963</v>
      </c>
      <c r="AU77" s="20">
        <f t="shared" si="54"/>
        <v>9.9173553719008272</v>
      </c>
      <c r="AW77" s="7" t="s">
        <v>2</v>
      </c>
      <c r="AX77" s="18">
        <f>AX7/AX101*100</f>
        <v>8.791208791208792</v>
      </c>
      <c r="AY77" s="18">
        <f t="shared" ref="AY77:BG77" si="55">AY7/AY101*100</f>
        <v>9.0128755364806867</v>
      </c>
      <c r="AZ77" s="18">
        <f t="shared" si="55"/>
        <v>7.7519379844961236</v>
      </c>
      <c r="BA77" s="18">
        <f t="shared" si="55"/>
        <v>9.67741935483871</v>
      </c>
      <c r="BB77" s="18">
        <f t="shared" si="55"/>
        <v>10.559006211180124</v>
      </c>
      <c r="BC77" s="18">
        <f t="shared" si="55"/>
        <v>4.5112781954887211</v>
      </c>
      <c r="BD77" s="18">
        <f t="shared" si="55"/>
        <v>6.1224489795918364</v>
      </c>
      <c r="BE77" s="18">
        <f t="shared" si="55"/>
        <v>13.385826771653544</v>
      </c>
      <c r="BF77" s="18">
        <f t="shared" si="55"/>
        <v>7.0866141732283463</v>
      </c>
      <c r="BG77" s="20">
        <f t="shared" si="55"/>
        <v>7.7669902912621351</v>
      </c>
    </row>
    <row r="78" spans="1:59" ht="15" customHeight="1" x14ac:dyDescent="0.2">
      <c r="A78" s="10" t="s">
        <v>3</v>
      </c>
      <c r="B78" s="18">
        <f t="shared" ref="B78:K78" si="56">B8/B102*100</f>
        <v>28.571428571428569</v>
      </c>
      <c r="C78" s="18">
        <f t="shared" si="56"/>
        <v>36.708860759493675</v>
      </c>
      <c r="D78" s="18">
        <f t="shared" si="56"/>
        <v>22.222222222222221</v>
      </c>
      <c r="E78" s="18">
        <f t="shared" si="56"/>
        <v>15.09433962264151</v>
      </c>
      <c r="F78" s="18">
        <f t="shared" si="56"/>
        <v>34.042553191489361</v>
      </c>
      <c r="G78" s="18">
        <f t="shared" si="56"/>
        <v>9.0909090909090917</v>
      </c>
      <c r="H78" s="18">
        <f t="shared" si="56"/>
        <v>25.555555555555554</v>
      </c>
      <c r="I78" s="18">
        <f t="shared" si="56"/>
        <v>47.826086956521742</v>
      </c>
      <c r="J78" s="18">
        <f t="shared" si="56"/>
        <v>37.777777777777779</v>
      </c>
      <c r="K78" s="20">
        <f t="shared" si="56"/>
        <v>22.641509433962266</v>
      </c>
      <c r="M78" s="10" t="s">
        <v>3</v>
      </c>
      <c r="N78" s="18">
        <f t="shared" ref="N78:W78" si="57">N8/N102*100</f>
        <v>22.068965517241381</v>
      </c>
      <c r="O78" s="18">
        <f t="shared" si="57"/>
        <v>27.814569536423839</v>
      </c>
      <c r="P78" s="18">
        <f t="shared" si="57"/>
        <v>16.279069767441861</v>
      </c>
      <c r="Q78" s="18">
        <f t="shared" si="57"/>
        <v>15.09433962264151</v>
      </c>
      <c r="R78" s="18">
        <f t="shared" si="57"/>
        <v>25</v>
      </c>
      <c r="S78" s="18">
        <f t="shared" si="57"/>
        <v>12.121212121212121</v>
      </c>
      <c r="T78" s="18">
        <f t="shared" si="57"/>
        <v>21.229050279329609</v>
      </c>
      <c r="U78" s="18">
        <f t="shared" si="57"/>
        <v>38.888888888888893</v>
      </c>
      <c r="V78" s="18">
        <f t="shared" si="57"/>
        <v>24.324324324324326</v>
      </c>
      <c r="W78" s="20">
        <f t="shared" si="57"/>
        <v>17.857142857142858</v>
      </c>
      <c r="Y78" s="10" t="s">
        <v>3</v>
      </c>
      <c r="Z78" s="18">
        <f t="shared" ref="Z78:AI78" si="58">Z8/Z102*100</f>
        <v>17.192982456140353</v>
      </c>
      <c r="AA78" s="18">
        <f t="shared" si="58"/>
        <v>20.567375886524822</v>
      </c>
      <c r="AB78" s="18">
        <f t="shared" si="58"/>
        <v>16.129032258064516</v>
      </c>
      <c r="AC78" s="18">
        <f t="shared" si="58"/>
        <v>9.8039215686274517</v>
      </c>
      <c r="AD78" s="18">
        <f t="shared" si="58"/>
        <v>19.634703196347029</v>
      </c>
      <c r="AE78" s="18">
        <f t="shared" si="58"/>
        <v>9.0909090909090917</v>
      </c>
      <c r="AF78" s="18">
        <f t="shared" si="58"/>
        <v>16</v>
      </c>
      <c r="AG78" s="18">
        <f t="shared" si="58"/>
        <v>18.75</v>
      </c>
      <c r="AH78" s="18">
        <f t="shared" si="58"/>
        <v>25</v>
      </c>
      <c r="AI78" s="20">
        <f t="shared" si="58"/>
        <v>14.814814814814813</v>
      </c>
      <c r="AK78" s="10" t="s">
        <v>3</v>
      </c>
      <c r="AL78" s="18">
        <f t="shared" ref="AL78:AU78" si="59">AL8/AL102*100</f>
        <v>16.304347826086957</v>
      </c>
      <c r="AM78" s="18">
        <f t="shared" si="59"/>
        <v>22.058823529411764</v>
      </c>
      <c r="AN78" s="18">
        <f t="shared" si="59"/>
        <v>11.627906976744185</v>
      </c>
      <c r="AO78" s="18">
        <f t="shared" si="59"/>
        <v>9.2592592592592595</v>
      </c>
      <c r="AP78" s="18">
        <f t="shared" si="59"/>
        <v>20.379146919431278</v>
      </c>
      <c r="AQ78" s="18">
        <f t="shared" si="59"/>
        <v>3.0769230769230771</v>
      </c>
      <c r="AR78" s="18">
        <f t="shared" si="59"/>
        <v>12.994350282485875</v>
      </c>
      <c r="AS78" s="18">
        <f t="shared" si="59"/>
        <v>33.333333333333329</v>
      </c>
      <c r="AT78" s="18">
        <f t="shared" si="59"/>
        <v>21.621621621621621</v>
      </c>
      <c r="AU78" s="20">
        <f t="shared" si="59"/>
        <v>20</v>
      </c>
      <c r="AW78" s="10" t="s">
        <v>3</v>
      </c>
      <c r="AX78" s="18">
        <f t="shared" ref="AX78:BG78" si="60">AX8/AX102*100</f>
        <v>16.911764705882355</v>
      </c>
      <c r="AY78" s="18">
        <f t="shared" si="60"/>
        <v>21.6</v>
      </c>
      <c r="AZ78" s="18">
        <f t="shared" si="60"/>
        <v>12.903225806451612</v>
      </c>
      <c r="BA78" s="18">
        <f t="shared" si="60"/>
        <v>12.962962962962962</v>
      </c>
      <c r="BB78" s="18">
        <f t="shared" si="60"/>
        <v>20.603015075376884</v>
      </c>
      <c r="BC78" s="18">
        <f t="shared" si="60"/>
        <v>6.8493150684931505</v>
      </c>
      <c r="BD78" s="18">
        <f t="shared" si="60"/>
        <v>16.279069767441861</v>
      </c>
      <c r="BE78" s="18">
        <f t="shared" si="60"/>
        <v>25</v>
      </c>
      <c r="BF78" s="18">
        <f t="shared" si="60"/>
        <v>21.212121212121211</v>
      </c>
      <c r="BG78" s="20">
        <f t="shared" si="60"/>
        <v>13.725490196078432</v>
      </c>
    </row>
    <row r="79" spans="1:59" ht="15" customHeight="1" x14ac:dyDescent="0.2">
      <c r="A79" s="10" t="s">
        <v>4</v>
      </c>
      <c r="B79" s="18">
        <f t="shared" ref="B79:K79" si="61">B9/B103*100</f>
        <v>15.254237288135593</v>
      </c>
      <c r="C79" s="18">
        <f t="shared" si="61"/>
        <v>13.725490196078432</v>
      </c>
      <c r="D79" s="18">
        <f t="shared" si="61"/>
        <v>18.421052631578945</v>
      </c>
      <c r="E79" s="18">
        <f t="shared" si="61"/>
        <v>13.793103448275861</v>
      </c>
      <c r="F79" s="18">
        <f t="shared" si="61"/>
        <v>14.444444444444443</v>
      </c>
      <c r="G79" s="18">
        <f t="shared" si="61"/>
        <v>17.857142857142858</v>
      </c>
      <c r="H79" s="18">
        <f t="shared" si="61"/>
        <v>13.888888888888889</v>
      </c>
      <c r="I79" s="18">
        <f t="shared" si="61"/>
        <v>16.666666666666664</v>
      </c>
      <c r="J79" s="18">
        <f t="shared" si="61"/>
        <v>14.285714285714285</v>
      </c>
      <c r="K79" s="20">
        <f t="shared" si="61"/>
        <v>20</v>
      </c>
      <c r="M79" s="10" t="s">
        <v>4</v>
      </c>
      <c r="N79" s="18">
        <f t="shared" ref="N79:W79" si="62">N9/N103*100</f>
        <v>12.820512820512819</v>
      </c>
      <c r="O79" s="18">
        <f t="shared" si="62"/>
        <v>13.043478260869565</v>
      </c>
      <c r="P79" s="18">
        <f t="shared" si="62"/>
        <v>13.953488372093023</v>
      </c>
      <c r="Q79" s="18">
        <f t="shared" si="62"/>
        <v>10.714285714285714</v>
      </c>
      <c r="R79" s="18">
        <f t="shared" si="62"/>
        <v>13.636363636363635</v>
      </c>
      <c r="S79" s="18">
        <f t="shared" si="62"/>
        <v>10.344827586206897</v>
      </c>
      <c r="T79" s="18">
        <f t="shared" si="62"/>
        <v>11.267605633802818</v>
      </c>
      <c r="U79" s="18">
        <f t="shared" si="62"/>
        <v>25</v>
      </c>
      <c r="V79" s="18">
        <f t="shared" si="62"/>
        <v>9.0909090909090917</v>
      </c>
      <c r="W79" s="20">
        <f t="shared" si="62"/>
        <v>13.043478260869565</v>
      </c>
      <c r="Y79" s="10" t="s">
        <v>4</v>
      </c>
      <c r="Z79" s="18">
        <f t="shared" ref="Z79:AI79" si="63">Z9/Z103*100</f>
        <v>8.4033613445378155</v>
      </c>
      <c r="AA79" s="18">
        <f t="shared" si="63"/>
        <v>9.3023255813953494</v>
      </c>
      <c r="AB79" s="18">
        <f t="shared" si="63"/>
        <v>6.9767441860465116</v>
      </c>
      <c r="AC79" s="18">
        <f t="shared" si="63"/>
        <v>9.0909090909090917</v>
      </c>
      <c r="AD79" s="18">
        <f t="shared" si="63"/>
        <v>8.9887640449438209</v>
      </c>
      <c r="AE79" s="18">
        <f t="shared" si="63"/>
        <v>6.666666666666667</v>
      </c>
      <c r="AF79" s="18">
        <f t="shared" si="63"/>
        <v>6.8493150684931505</v>
      </c>
      <c r="AG79" s="18">
        <f t="shared" si="63"/>
        <v>13.333333333333334</v>
      </c>
      <c r="AH79" s="18" t="e">
        <f t="shared" si="63"/>
        <v>#VALUE!</v>
      </c>
      <c r="AI79" s="20">
        <f t="shared" si="63"/>
        <v>14.285714285714285</v>
      </c>
      <c r="AK79" s="10" t="s">
        <v>4</v>
      </c>
      <c r="AL79" s="18">
        <f t="shared" ref="AL79:AU79" si="64">AL9/AL103*100</f>
        <v>13.559322033898304</v>
      </c>
      <c r="AM79" s="18">
        <f t="shared" si="64"/>
        <v>19.047619047619047</v>
      </c>
      <c r="AN79" s="18">
        <f t="shared" si="64"/>
        <v>4.6511627906976747</v>
      </c>
      <c r="AO79" s="18">
        <f t="shared" si="64"/>
        <v>18.181818181818183</v>
      </c>
      <c r="AP79" s="18">
        <f t="shared" si="64"/>
        <v>13.793103448275861</v>
      </c>
      <c r="AQ79" s="18">
        <f t="shared" si="64"/>
        <v>12.903225806451612</v>
      </c>
      <c r="AR79" s="18">
        <f t="shared" si="64"/>
        <v>12</v>
      </c>
      <c r="AS79" s="18">
        <f t="shared" si="64"/>
        <v>23.076923076923077</v>
      </c>
      <c r="AT79" s="18" t="e">
        <f t="shared" si="64"/>
        <v>#VALUE!</v>
      </c>
      <c r="AU79" s="20">
        <f t="shared" si="64"/>
        <v>19.047619047619047</v>
      </c>
      <c r="AW79" s="10" t="s">
        <v>4</v>
      </c>
      <c r="AX79" s="18">
        <f t="shared" ref="AX79:BG79" si="65">AX9/AX103*100</f>
        <v>14.782608695652174</v>
      </c>
      <c r="AY79" s="18">
        <f t="shared" si="65"/>
        <v>18.181818181818183</v>
      </c>
      <c r="AZ79" s="18">
        <f t="shared" si="65"/>
        <v>4.8780487804878048</v>
      </c>
      <c r="BA79" s="18">
        <f t="shared" si="65"/>
        <v>23.333333333333332</v>
      </c>
      <c r="BB79" s="18">
        <f t="shared" si="65"/>
        <v>16.867469879518072</v>
      </c>
      <c r="BC79" s="18">
        <f t="shared" si="65"/>
        <v>9.375</v>
      </c>
      <c r="BD79" s="18">
        <f t="shared" si="65"/>
        <v>12.658227848101266</v>
      </c>
      <c r="BE79" s="18">
        <f t="shared" si="65"/>
        <v>20</v>
      </c>
      <c r="BF79" s="18" t="e">
        <f t="shared" si="65"/>
        <v>#VALUE!</v>
      </c>
      <c r="BG79" s="20">
        <f t="shared" si="65"/>
        <v>27.777777777777779</v>
      </c>
    </row>
    <row r="80" spans="1:59" ht="15" customHeight="1" x14ac:dyDescent="0.2">
      <c r="A80" s="10" t="s">
        <v>5</v>
      </c>
      <c r="B80" s="18">
        <f t="shared" ref="B80:K80" si="66">B10/B104*100</f>
        <v>28.346456692913385</v>
      </c>
      <c r="C80" s="18">
        <f t="shared" si="66"/>
        <v>34.482758620689658</v>
      </c>
      <c r="D80" s="18">
        <f t="shared" si="66"/>
        <v>35.714285714285715</v>
      </c>
      <c r="E80" s="18">
        <f t="shared" si="66"/>
        <v>3.7037037037037033</v>
      </c>
      <c r="F80" s="18">
        <f t="shared" si="66"/>
        <v>36.666666666666664</v>
      </c>
      <c r="G80" s="18">
        <f t="shared" si="66"/>
        <v>8.1081081081081088</v>
      </c>
      <c r="H80" s="18">
        <f t="shared" si="66"/>
        <v>25.757575757575758</v>
      </c>
      <c r="I80" s="18">
        <f t="shared" si="66"/>
        <v>50</v>
      </c>
      <c r="J80" s="18">
        <f t="shared" si="66"/>
        <v>18.518518518518519</v>
      </c>
      <c r="K80" s="20">
        <f t="shared" si="66"/>
        <v>20</v>
      </c>
      <c r="M80" s="10" t="s">
        <v>5</v>
      </c>
      <c r="N80" s="18">
        <f t="shared" ref="N80:W80" si="67">N10/N104*100</f>
        <v>28.448275862068968</v>
      </c>
      <c r="O80" s="18">
        <f t="shared" si="67"/>
        <v>40.384615384615387</v>
      </c>
      <c r="P80" s="18">
        <f t="shared" si="67"/>
        <v>32.432432432432435</v>
      </c>
      <c r="Q80" s="18" t="e">
        <f t="shared" si="67"/>
        <v>#VALUE!</v>
      </c>
      <c r="R80" s="18">
        <f t="shared" si="67"/>
        <v>37.804878048780488</v>
      </c>
      <c r="S80" s="18">
        <f t="shared" si="67"/>
        <v>5.8823529411764701</v>
      </c>
      <c r="T80" s="18">
        <f t="shared" si="67"/>
        <v>21.311475409836063</v>
      </c>
      <c r="U80" s="18">
        <f t="shared" si="67"/>
        <v>47.619047619047613</v>
      </c>
      <c r="V80" s="18">
        <f t="shared" si="67"/>
        <v>32</v>
      </c>
      <c r="W80" s="20">
        <f t="shared" si="67"/>
        <v>22.222222222222221</v>
      </c>
      <c r="Y80" s="10" t="s">
        <v>5</v>
      </c>
      <c r="Z80" s="18">
        <f t="shared" ref="Z80:AI80" si="68">Z10/Z104*100</f>
        <v>21.818181818181817</v>
      </c>
      <c r="AA80" s="18">
        <f t="shared" si="68"/>
        <v>30</v>
      </c>
      <c r="AB80" s="18">
        <f t="shared" si="68"/>
        <v>22.222222222222221</v>
      </c>
      <c r="AC80" s="18">
        <f t="shared" si="68"/>
        <v>4.1666666666666661</v>
      </c>
      <c r="AD80" s="18">
        <f t="shared" si="68"/>
        <v>29.333333333333332</v>
      </c>
      <c r="AE80" s="18">
        <f t="shared" si="68"/>
        <v>5.7142857142857144</v>
      </c>
      <c r="AF80" s="18">
        <f t="shared" si="68"/>
        <v>20.967741935483872</v>
      </c>
      <c r="AG80" s="18">
        <f t="shared" si="68"/>
        <v>33.333333333333329</v>
      </c>
      <c r="AH80" s="18">
        <f t="shared" si="68"/>
        <v>23.809523809523807</v>
      </c>
      <c r="AI80" s="20" t="e">
        <f t="shared" si="68"/>
        <v>#VALUE!</v>
      </c>
      <c r="AK80" s="10" t="s">
        <v>5</v>
      </c>
      <c r="AL80" s="18">
        <f t="shared" ref="AL80:AU80" si="69">AL10/AL104*100</f>
        <v>23.728813559322035</v>
      </c>
      <c r="AM80" s="18">
        <f t="shared" si="69"/>
        <v>28.000000000000004</v>
      </c>
      <c r="AN80" s="18">
        <f t="shared" si="69"/>
        <v>30.952380952380953</v>
      </c>
      <c r="AO80" s="18">
        <f t="shared" si="69"/>
        <v>3.8461538461538463</v>
      </c>
      <c r="AP80" s="18">
        <f t="shared" si="69"/>
        <v>28.000000000000004</v>
      </c>
      <c r="AQ80" s="18">
        <f t="shared" si="69"/>
        <v>16.279069767441861</v>
      </c>
      <c r="AR80" s="18">
        <f t="shared" si="69"/>
        <v>23.188405797101449</v>
      </c>
      <c r="AS80" s="18">
        <f t="shared" si="69"/>
        <v>30.434782608695656</v>
      </c>
      <c r="AT80" s="18">
        <f t="shared" si="69"/>
        <v>26.666666666666668</v>
      </c>
      <c r="AU80" s="20">
        <f t="shared" si="69"/>
        <v>9.0909090909090917</v>
      </c>
      <c r="AW80" s="10" t="s">
        <v>5</v>
      </c>
      <c r="AX80" s="18">
        <f t="shared" ref="AX80:BG80" si="70">AX10/AX104*100</f>
        <v>24.561403508771928</v>
      </c>
      <c r="AY80" s="18">
        <f t="shared" si="70"/>
        <v>25.531914893617021</v>
      </c>
      <c r="AZ80" s="18">
        <f t="shared" si="70"/>
        <v>27.906976744186046</v>
      </c>
      <c r="BA80" s="18">
        <f t="shared" si="70"/>
        <v>16.666666666666664</v>
      </c>
      <c r="BB80" s="18">
        <f t="shared" si="70"/>
        <v>28.767123287671232</v>
      </c>
      <c r="BC80" s="18">
        <f t="shared" si="70"/>
        <v>17.073170731707318</v>
      </c>
      <c r="BD80" s="18">
        <f t="shared" si="70"/>
        <v>22.222222222222221</v>
      </c>
      <c r="BE80" s="18">
        <f t="shared" si="70"/>
        <v>36</v>
      </c>
      <c r="BF80" s="18">
        <f t="shared" si="70"/>
        <v>28.571428571428569</v>
      </c>
      <c r="BG80" s="20">
        <f t="shared" si="70"/>
        <v>8.3333333333333321</v>
      </c>
    </row>
    <row r="81" spans="1:59" ht="15" customHeight="1" x14ac:dyDescent="0.2">
      <c r="A81" s="10" t="s">
        <v>6</v>
      </c>
      <c r="B81" s="18">
        <f t="shared" ref="B81:K81" si="71">B11/B105*100</f>
        <v>32.142857142857146</v>
      </c>
      <c r="C81" s="18">
        <f t="shared" si="71"/>
        <v>28.571428571428569</v>
      </c>
      <c r="D81" s="18">
        <f t="shared" si="71"/>
        <v>46.666666666666664</v>
      </c>
      <c r="E81" s="18" t="e">
        <f t="shared" si="71"/>
        <v>#VALUE!</v>
      </c>
      <c r="F81" s="18">
        <f t="shared" si="71"/>
        <v>31.578947368421051</v>
      </c>
      <c r="G81" s="18">
        <f t="shared" si="71"/>
        <v>33.333333333333329</v>
      </c>
      <c r="H81" s="18">
        <f t="shared" si="71"/>
        <v>35.294117647058826</v>
      </c>
      <c r="I81" s="18" t="e">
        <f t="shared" si="71"/>
        <v>#VALUE!</v>
      </c>
      <c r="J81" s="18">
        <f t="shared" si="71"/>
        <v>100</v>
      </c>
      <c r="K81" s="20">
        <f t="shared" si="71"/>
        <v>20</v>
      </c>
      <c r="M81" s="10" t="s">
        <v>6</v>
      </c>
      <c r="N81" s="18">
        <f t="shared" ref="N81:W81" si="72">N11/N105*100</f>
        <v>28.000000000000004</v>
      </c>
      <c r="O81" s="18">
        <f t="shared" si="72"/>
        <v>14.285714285714285</v>
      </c>
      <c r="P81" s="18">
        <f t="shared" si="72"/>
        <v>41.666666666666671</v>
      </c>
      <c r="Q81" s="18">
        <f t="shared" si="72"/>
        <v>16.666666666666664</v>
      </c>
      <c r="R81" s="18">
        <f t="shared" si="72"/>
        <v>23.52941176470588</v>
      </c>
      <c r="S81" s="18">
        <f t="shared" si="72"/>
        <v>37.5</v>
      </c>
      <c r="T81" s="18">
        <f t="shared" si="72"/>
        <v>31.25</v>
      </c>
      <c r="U81" s="18" t="e">
        <f t="shared" si="72"/>
        <v>#VALUE!</v>
      </c>
      <c r="V81" s="18">
        <f t="shared" si="72"/>
        <v>100</v>
      </c>
      <c r="W81" s="20">
        <f t="shared" si="72"/>
        <v>14.285714285714285</v>
      </c>
      <c r="Y81" s="10" t="s">
        <v>6</v>
      </c>
      <c r="Z81" s="18">
        <f t="shared" ref="Z81:AI81" si="73">Z11/Z105*100</f>
        <v>16.666666666666664</v>
      </c>
      <c r="AA81" s="18" t="e">
        <f t="shared" si="73"/>
        <v>#VALUE!</v>
      </c>
      <c r="AB81" s="18">
        <f t="shared" si="73"/>
        <v>25</v>
      </c>
      <c r="AC81" s="18">
        <f t="shared" si="73"/>
        <v>16.666666666666664</v>
      </c>
      <c r="AD81" s="18">
        <f t="shared" si="73"/>
        <v>6.25</v>
      </c>
      <c r="AE81" s="18">
        <f t="shared" si="73"/>
        <v>37.5</v>
      </c>
      <c r="AF81" s="18">
        <f t="shared" si="73"/>
        <v>18.75</v>
      </c>
      <c r="AG81" s="18" t="e">
        <f t="shared" si="73"/>
        <v>#VALUE!</v>
      </c>
      <c r="AH81" s="18" t="e">
        <f t="shared" si="73"/>
        <v>#VALUE!</v>
      </c>
      <c r="AI81" s="20">
        <f t="shared" si="73"/>
        <v>14.285714285714285</v>
      </c>
      <c r="AK81" s="10" t="s">
        <v>6</v>
      </c>
      <c r="AL81" s="18">
        <f t="shared" ref="AL81:AU81" si="74">AL11/AL105*100</f>
        <v>24</v>
      </c>
      <c r="AM81" s="18">
        <f t="shared" si="74"/>
        <v>12.5</v>
      </c>
      <c r="AN81" s="18">
        <f t="shared" si="74"/>
        <v>33.333333333333329</v>
      </c>
      <c r="AO81" s="18">
        <f t="shared" si="74"/>
        <v>20</v>
      </c>
      <c r="AP81" s="18">
        <f t="shared" si="74"/>
        <v>16.666666666666664</v>
      </c>
      <c r="AQ81" s="18">
        <f t="shared" si="74"/>
        <v>42.857142857142854</v>
      </c>
      <c r="AR81" s="18">
        <f t="shared" si="74"/>
        <v>26.666666666666668</v>
      </c>
      <c r="AS81" s="18">
        <f t="shared" si="74"/>
        <v>50</v>
      </c>
      <c r="AT81" s="18" t="e">
        <f t="shared" si="74"/>
        <v>#VALUE!</v>
      </c>
      <c r="AU81" s="20">
        <f t="shared" si="74"/>
        <v>14.285714285714285</v>
      </c>
      <c r="AW81" s="10" t="s">
        <v>6</v>
      </c>
      <c r="AX81" s="18">
        <f t="shared" ref="AX81:BG81" si="75">AX11/AX105*100</f>
        <v>26.923076923076923</v>
      </c>
      <c r="AY81" s="18">
        <f t="shared" si="75"/>
        <v>18.181818181818183</v>
      </c>
      <c r="AZ81" s="18">
        <f t="shared" si="75"/>
        <v>30</v>
      </c>
      <c r="BA81" s="18">
        <f t="shared" si="75"/>
        <v>40</v>
      </c>
      <c r="BB81" s="18">
        <f t="shared" si="75"/>
        <v>25</v>
      </c>
      <c r="BC81" s="18">
        <f t="shared" si="75"/>
        <v>33.333333333333329</v>
      </c>
      <c r="BD81" s="18">
        <f t="shared" si="75"/>
        <v>35.294117647058826</v>
      </c>
      <c r="BE81" s="18">
        <f t="shared" si="75"/>
        <v>50</v>
      </c>
      <c r="BF81" s="18" t="e">
        <f t="shared" si="75"/>
        <v>#VALUE!</v>
      </c>
      <c r="BG81" s="20" t="e">
        <f t="shared" si="75"/>
        <v>#VALUE!</v>
      </c>
    </row>
    <row r="82" spans="1:59" ht="15" customHeight="1" x14ac:dyDescent="0.2">
      <c r="A82" s="10" t="s">
        <v>7</v>
      </c>
      <c r="B82" s="18">
        <f t="shared" ref="B82:K82" si="76">B12/B106*100</f>
        <v>24.752475247524753</v>
      </c>
      <c r="C82" s="18">
        <f t="shared" si="76"/>
        <v>25</v>
      </c>
      <c r="D82" s="18">
        <f t="shared" si="76"/>
        <v>31.428571428571427</v>
      </c>
      <c r="E82" s="18">
        <f t="shared" si="76"/>
        <v>13.636363636363635</v>
      </c>
      <c r="F82" s="18">
        <f t="shared" si="76"/>
        <v>24.657534246575342</v>
      </c>
      <c r="G82" s="18">
        <f t="shared" si="76"/>
        <v>25</v>
      </c>
      <c r="H82" s="18">
        <f t="shared" si="76"/>
        <v>19.35483870967742</v>
      </c>
      <c r="I82" s="18">
        <f t="shared" si="76"/>
        <v>60</v>
      </c>
      <c r="J82" s="18">
        <f t="shared" si="76"/>
        <v>42.857142857142854</v>
      </c>
      <c r="K82" s="20">
        <f t="shared" si="76"/>
        <v>18.181818181818183</v>
      </c>
      <c r="M82" s="10" t="s">
        <v>7</v>
      </c>
      <c r="N82" s="18">
        <f t="shared" ref="N82:W82" si="77">N12/N106*100</f>
        <v>16.346153846153847</v>
      </c>
      <c r="O82" s="18">
        <f t="shared" si="77"/>
        <v>19.047619047619047</v>
      </c>
      <c r="P82" s="18">
        <f t="shared" si="77"/>
        <v>16.216216216216218</v>
      </c>
      <c r="Q82" s="18">
        <f t="shared" si="77"/>
        <v>12</v>
      </c>
      <c r="R82" s="18">
        <f t="shared" si="77"/>
        <v>18.421052631578945</v>
      </c>
      <c r="S82" s="18">
        <f t="shared" si="77"/>
        <v>10.714285714285714</v>
      </c>
      <c r="T82" s="18">
        <f t="shared" si="77"/>
        <v>9.67741935483871</v>
      </c>
      <c r="U82" s="18">
        <f t="shared" si="77"/>
        <v>60</v>
      </c>
      <c r="V82" s="18">
        <f t="shared" si="77"/>
        <v>33.333333333333329</v>
      </c>
      <c r="W82" s="20">
        <f t="shared" si="77"/>
        <v>11.538461538461538</v>
      </c>
      <c r="Y82" s="10" t="s">
        <v>7</v>
      </c>
      <c r="Z82" s="18">
        <f t="shared" ref="Z82:AI82" si="78">Z12/Z106*100</f>
        <v>14.705882352941178</v>
      </c>
      <c r="AA82" s="18">
        <f t="shared" si="78"/>
        <v>15.384615384615385</v>
      </c>
      <c r="AB82" s="18">
        <f t="shared" si="78"/>
        <v>14.634146341463413</v>
      </c>
      <c r="AC82" s="18">
        <f t="shared" si="78"/>
        <v>13.636363636363635</v>
      </c>
      <c r="AD82" s="18">
        <f t="shared" si="78"/>
        <v>15.584415584415584</v>
      </c>
      <c r="AE82" s="18">
        <f t="shared" si="78"/>
        <v>12</v>
      </c>
      <c r="AF82" s="18">
        <f t="shared" si="78"/>
        <v>8.064516129032258</v>
      </c>
      <c r="AG82" s="18">
        <f t="shared" si="78"/>
        <v>37.5</v>
      </c>
      <c r="AH82" s="18">
        <f t="shared" si="78"/>
        <v>50</v>
      </c>
      <c r="AI82" s="20">
        <f t="shared" si="78"/>
        <v>17.857142857142858</v>
      </c>
      <c r="AK82" s="10" t="s">
        <v>7</v>
      </c>
      <c r="AL82" s="18">
        <f t="shared" ref="AL82:AU82" si="79">AL12/AL106*100</f>
        <v>13.392857142857142</v>
      </c>
      <c r="AM82" s="18">
        <f t="shared" si="79"/>
        <v>6.666666666666667</v>
      </c>
      <c r="AN82" s="18">
        <f t="shared" si="79"/>
        <v>22.727272727272727</v>
      </c>
      <c r="AO82" s="18">
        <f t="shared" si="79"/>
        <v>8.695652173913043</v>
      </c>
      <c r="AP82" s="18">
        <f t="shared" si="79"/>
        <v>16.091954022988507</v>
      </c>
      <c r="AQ82" s="18">
        <f t="shared" si="79"/>
        <v>4</v>
      </c>
      <c r="AR82" s="18">
        <f t="shared" si="79"/>
        <v>7.1428571428571423</v>
      </c>
      <c r="AS82" s="18" t="e">
        <f t="shared" si="79"/>
        <v>#VALUE!</v>
      </c>
      <c r="AT82" s="18">
        <f t="shared" si="79"/>
        <v>33.333333333333329</v>
      </c>
      <c r="AU82" s="20">
        <f t="shared" si="79"/>
        <v>26.666666666666668</v>
      </c>
      <c r="AW82" s="10" t="s">
        <v>7</v>
      </c>
      <c r="AX82" s="18">
        <f t="shared" ref="AX82:BG82" si="80">AX12/AX106*100</f>
        <v>13.888888888888889</v>
      </c>
      <c r="AY82" s="18">
        <f t="shared" si="80"/>
        <v>15.909090909090908</v>
      </c>
      <c r="AZ82" s="18">
        <f t="shared" si="80"/>
        <v>16.666666666666664</v>
      </c>
      <c r="BA82" s="18">
        <f t="shared" si="80"/>
        <v>4.5454545454545459</v>
      </c>
      <c r="BB82" s="18">
        <f t="shared" si="80"/>
        <v>15</v>
      </c>
      <c r="BC82" s="18">
        <f t="shared" si="80"/>
        <v>10.714285714285714</v>
      </c>
      <c r="BD82" s="18">
        <f t="shared" si="80"/>
        <v>6.9444444444444446</v>
      </c>
      <c r="BE82" s="18" t="e">
        <f t="shared" si="80"/>
        <v>#VALUE!</v>
      </c>
      <c r="BF82" s="18">
        <f t="shared" si="80"/>
        <v>37.5</v>
      </c>
      <c r="BG82" s="20">
        <f t="shared" si="80"/>
        <v>31.818181818181817</v>
      </c>
    </row>
    <row r="83" spans="1:59" ht="15" customHeight="1" x14ac:dyDescent="0.2">
      <c r="A83" s="10" t="s">
        <v>8</v>
      </c>
      <c r="B83" s="18">
        <f t="shared" ref="B83:K83" si="81">B13/B107*100</f>
        <v>15.2</v>
      </c>
      <c r="C83" s="18">
        <f t="shared" si="81"/>
        <v>20</v>
      </c>
      <c r="D83" s="18">
        <f t="shared" si="81"/>
        <v>10.810810810810811</v>
      </c>
      <c r="E83" s="18">
        <f t="shared" si="81"/>
        <v>8.695652173913043</v>
      </c>
      <c r="F83" s="18">
        <f t="shared" si="81"/>
        <v>18</v>
      </c>
      <c r="G83" s="18">
        <f t="shared" si="81"/>
        <v>4</v>
      </c>
      <c r="H83" s="18">
        <f t="shared" si="81"/>
        <v>11.363636363636363</v>
      </c>
      <c r="I83" s="18">
        <f t="shared" si="81"/>
        <v>22.222222222222221</v>
      </c>
      <c r="J83" s="18">
        <f t="shared" si="81"/>
        <v>22.222222222222221</v>
      </c>
      <c r="K83" s="20">
        <f t="shared" si="81"/>
        <v>30</v>
      </c>
      <c r="M83" s="10" t="s">
        <v>8</v>
      </c>
      <c r="N83" s="18">
        <f t="shared" ref="N83:W83" si="82">N13/N107*100</f>
        <v>15.254237288135593</v>
      </c>
      <c r="O83" s="18">
        <f t="shared" si="82"/>
        <v>20</v>
      </c>
      <c r="P83" s="18">
        <f t="shared" si="82"/>
        <v>13.888888888888889</v>
      </c>
      <c r="Q83" s="18">
        <f t="shared" si="82"/>
        <v>4.5454545454545459</v>
      </c>
      <c r="R83" s="18">
        <f t="shared" si="82"/>
        <v>18.27956989247312</v>
      </c>
      <c r="S83" s="18">
        <f t="shared" si="82"/>
        <v>4</v>
      </c>
      <c r="T83" s="18">
        <f t="shared" si="82"/>
        <v>12.195121951219512</v>
      </c>
      <c r="U83" s="18">
        <f t="shared" si="82"/>
        <v>20</v>
      </c>
      <c r="V83" s="18">
        <f t="shared" si="82"/>
        <v>22.222222222222221</v>
      </c>
      <c r="W83" s="20">
        <f t="shared" si="82"/>
        <v>25</v>
      </c>
      <c r="Y83" s="10" t="s">
        <v>8</v>
      </c>
      <c r="Z83" s="18">
        <f t="shared" ref="Z83:AI83" si="83">Z13/Z107*100</f>
        <v>17.543859649122805</v>
      </c>
      <c r="AA83" s="18">
        <f t="shared" si="83"/>
        <v>21.818181818181817</v>
      </c>
      <c r="AB83" s="18">
        <f t="shared" si="83"/>
        <v>16.216216216216218</v>
      </c>
      <c r="AC83" s="18">
        <f t="shared" si="83"/>
        <v>9.0909090909090917</v>
      </c>
      <c r="AD83" s="18">
        <f t="shared" si="83"/>
        <v>21.59090909090909</v>
      </c>
      <c r="AE83" s="18">
        <f t="shared" si="83"/>
        <v>3.8461538461538463</v>
      </c>
      <c r="AF83" s="18">
        <f t="shared" si="83"/>
        <v>16.049382716049383</v>
      </c>
      <c r="AG83" s="18">
        <f t="shared" si="83"/>
        <v>16.666666666666664</v>
      </c>
      <c r="AH83" s="18">
        <f t="shared" si="83"/>
        <v>23.52941176470588</v>
      </c>
      <c r="AI83" s="20">
        <f t="shared" si="83"/>
        <v>20</v>
      </c>
      <c r="AK83" s="10" t="s">
        <v>8</v>
      </c>
      <c r="AL83" s="18">
        <f t="shared" ref="AL83:AU83" si="84">AL13/AL107*100</f>
        <v>16.379310344827587</v>
      </c>
      <c r="AM83" s="18">
        <f t="shared" si="84"/>
        <v>21.153846153846153</v>
      </c>
      <c r="AN83" s="18">
        <f t="shared" si="84"/>
        <v>13.953488372093023</v>
      </c>
      <c r="AO83" s="18">
        <f t="shared" si="84"/>
        <v>9.5238095238095237</v>
      </c>
      <c r="AP83" s="18">
        <f t="shared" si="84"/>
        <v>21.111111111111111</v>
      </c>
      <c r="AQ83" s="18" t="e">
        <f t="shared" si="84"/>
        <v>#VALUE!</v>
      </c>
      <c r="AR83" s="18">
        <f t="shared" si="84"/>
        <v>16.666666666666664</v>
      </c>
      <c r="AS83" s="18" t="e">
        <f t="shared" si="84"/>
        <v>#VALUE!</v>
      </c>
      <c r="AT83" s="18">
        <f t="shared" si="84"/>
        <v>20</v>
      </c>
      <c r="AU83" s="20">
        <f t="shared" si="84"/>
        <v>18.181818181818183</v>
      </c>
      <c r="AW83" s="10" t="s">
        <v>8</v>
      </c>
      <c r="AX83" s="18">
        <f t="shared" ref="AX83:BG83" si="85">AX13/AX107*100</f>
        <v>9.9099099099099099</v>
      </c>
      <c r="AY83" s="18">
        <f t="shared" si="85"/>
        <v>13.20754716981132</v>
      </c>
      <c r="AZ83" s="18">
        <f t="shared" si="85"/>
        <v>7.8947368421052628</v>
      </c>
      <c r="BA83" s="18">
        <f t="shared" si="85"/>
        <v>5</v>
      </c>
      <c r="BB83" s="18">
        <f t="shared" si="85"/>
        <v>9.5238095238095237</v>
      </c>
      <c r="BC83" s="18">
        <f t="shared" si="85"/>
        <v>11.111111111111111</v>
      </c>
      <c r="BD83" s="18">
        <f t="shared" si="85"/>
        <v>10.126582278481013</v>
      </c>
      <c r="BE83" s="18" t="e">
        <f t="shared" si="85"/>
        <v>#VALUE!</v>
      </c>
      <c r="BF83" s="18">
        <f t="shared" si="85"/>
        <v>18.75</v>
      </c>
      <c r="BG83" s="20" t="e">
        <f t="shared" si="85"/>
        <v>#VALUE!</v>
      </c>
    </row>
    <row r="84" spans="1:59" ht="15" customHeight="1" x14ac:dyDescent="0.2">
      <c r="A84" s="10" t="s">
        <v>9</v>
      </c>
      <c r="B84" s="18">
        <f t="shared" ref="B84:K84" si="86">B14/B108*100</f>
        <v>17.557251908396946</v>
      </c>
      <c r="C84" s="18">
        <f t="shared" si="86"/>
        <v>27.083333333333332</v>
      </c>
      <c r="D84" s="18">
        <f t="shared" si="86"/>
        <v>15.686274509803921</v>
      </c>
      <c r="E84" s="18">
        <f t="shared" si="86"/>
        <v>6.25</v>
      </c>
      <c r="F84" s="18">
        <f t="shared" si="86"/>
        <v>22.916666666666664</v>
      </c>
      <c r="G84" s="18">
        <f t="shared" si="86"/>
        <v>2.8571428571428572</v>
      </c>
      <c r="H84" s="18">
        <f t="shared" si="86"/>
        <v>15.686274509803921</v>
      </c>
      <c r="I84" s="18">
        <f t="shared" si="86"/>
        <v>22.222222222222221</v>
      </c>
      <c r="J84" s="18">
        <f t="shared" si="86"/>
        <v>50</v>
      </c>
      <c r="K84" s="20">
        <f t="shared" si="86"/>
        <v>14.285714285714285</v>
      </c>
      <c r="M84" s="10" t="s">
        <v>9</v>
      </c>
      <c r="N84" s="18">
        <f t="shared" ref="N84:W84" si="87">N14/N108*100</f>
        <v>12.878787878787879</v>
      </c>
      <c r="O84" s="18">
        <f t="shared" si="87"/>
        <v>20</v>
      </c>
      <c r="P84" s="18">
        <f t="shared" si="87"/>
        <v>11.76470588235294</v>
      </c>
      <c r="Q84" s="18">
        <f t="shared" si="87"/>
        <v>3.225806451612903</v>
      </c>
      <c r="R84" s="18">
        <f t="shared" si="87"/>
        <v>17.346938775510203</v>
      </c>
      <c r="S84" s="18" t="e">
        <f t="shared" si="87"/>
        <v>#VALUE!</v>
      </c>
      <c r="T84" s="18">
        <f t="shared" si="87"/>
        <v>11.650485436893204</v>
      </c>
      <c r="U84" s="18">
        <f t="shared" si="87"/>
        <v>22.222222222222221</v>
      </c>
      <c r="V84" s="18">
        <f t="shared" si="87"/>
        <v>50</v>
      </c>
      <c r="W84" s="20" t="e">
        <f t="shared" si="87"/>
        <v>#VALUE!</v>
      </c>
      <c r="Y84" s="10" t="s">
        <v>9</v>
      </c>
      <c r="Z84" s="18">
        <f t="shared" ref="Z84:AI84" si="88">Z14/Z108*100</f>
        <v>7.518796992481203</v>
      </c>
      <c r="AA84" s="18">
        <f t="shared" si="88"/>
        <v>11.538461538461538</v>
      </c>
      <c r="AB84" s="18">
        <f t="shared" si="88"/>
        <v>7.5471698113207548</v>
      </c>
      <c r="AC84" s="18" t="e">
        <f t="shared" si="88"/>
        <v>#VALUE!</v>
      </c>
      <c r="AD84" s="18">
        <f t="shared" si="88"/>
        <v>10</v>
      </c>
      <c r="AE84" s="18" t="e">
        <f t="shared" si="88"/>
        <v>#VALUE!</v>
      </c>
      <c r="AF84" s="18">
        <f t="shared" si="88"/>
        <v>6.8627450980392162</v>
      </c>
      <c r="AG84" s="18">
        <f t="shared" si="88"/>
        <v>12.5</v>
      </c>
      <c r="AH84" s="18">
        <f t="shared" si="88"/>
        <v>33.333333333333329</v>
      </c>
      <c r="AI84" s="20" t="e">
        <f t="shared" si="88"/>
        <v>#VALUE!</v>
      </c>
      <c r="AK84" s="10" t="s">
        <v>9</v>
      </c>
      <c r="AL84" s="18">
        <f t="shared" ref="AL84:AU84" si="89">AL14/AL108*100</f>
        <v>8.2089552238805972</v>
      </c>
      <c r="AM84" s="18">
        <f t="shared" si="89"/>
        <v>16.326530612244898</v>
      </c>
      <c r="AN84" s="18">
        <f t="shared" si="89"/>
        <v>5.4545454545454541</v>
      </c>
      <c r="AO84" s="18" t="e">
        <f t="shared" si="89"/>
        <v>#VALUE!</v>
      </c>
      <c r="AP84" s="18">
        <f t="shared" si="89"/>
        <v>11.111111111111111</v>
      </c>
      <c r="AQ84" s="18" t="e">
        <f t="shared" si="89"/>
        <v>#VALUE!</v>
      </c>
      <c r="AR84" s="18">
        <f t="shared" si="89"/>
        <v>6</v>
      </c>
      <c r="AS84" s="18">
        <f t="shared" si="89"/>
        <v>22.222222222222221</v>
      </c>
      <c r="AT84" s="18">
        <f t="shared" si="89"/>
        <v>12.5</v>
      </c>
      <c r="AU84" s="20">
        <f t="shared" si="89"/>
        <v>11.76470588235294</v>
      </c>
      <c r="AW84" s="10" t="s">
        <v>9</v>
      </c>
      <c r="AX84" s="18">
        <f t="shared" ref="AX84:BG84" si="90">AX14/AX108*100</f>
        <v>9.4890510948905096</v>
      </c>
      <c r="AY84" s="18">
        <f t="shared" si="90"/>
        <v>18</v>
      </c>
      <c r="AZ84" s="18">
        <f t="shared" si="90"/>
        <v>5.0847457627118651</v>
      </c>
      <c r="BA84" s="18">
        <f t="shared" si="90"/>
        <v>3.5714285714285712</v>
      </c>
      <c r="BB84" s="18">
        <f t="shared" si="90"/>
        <v>11.881188118811881</v>
      </c>
      <c r="BC84" s="18">
        <f t="shared" si="90"/>
        <v>2.7777777777777777</v>
      </c>
      <c r="BD84" s="18">
        <f t="shared" si="90"/>
        <v>6.9306930693069315</v>
      </c>
      <c r="BE84" s="18">
        <f t="shared" si="90"/>
        <v>22.222222222222221</v>
      </c>
      <c r="BF84" s="18">
        <f t="shared" si="90"/>
        <v>12.5</v>
      </c>
      <c r="BG84" s="20">
        <f t="shared" si="90"/>
        <v>15.789473684210526</v>
      </c>
    </row>
    <row r="85" spans="1:59" ht="15" customHeight="1" x14ac:dyDescent="0.2">
      <c r="A85" s="10" t="s">
        <v>10</v>
      </c>
      <c r="B85" s="18">
        <f t="shared" ref="B85:K85" si="91">B15/B109*100</f>
        <v>19.879518072289155</v>
      </c>
      <c r="C85" s="18">
        <f t="shared" si="91"/>
        <v>24.193548387096776</v>
      </c>
      <c r="D85" s="18">
        <f t="shared" si="91"/>
        <v>16.923076923076923</v>
      </c>
      <c r="E85" s="18">
        <f t="shared" si="91"/>
        <v>17.948717948717949</v>
      </c>
      <c r="F85" s="18">
        <f t="shared" si="91"/>
        <v>22.695035460992909</v>
      </c>
      <c r="G85" s="18">
        <f t="shared" si="91"/>
        <v>4</v>
      </c>
      <c r="H85" s="18">
        <f t="shared" si="91"/>
        <v>19.19191919191919</v>
      </c>
      <c r="I85" s="18">
        <f t="shared" si="91"/>
        <v>46.153846153846153</v>
      </c>
      <c r="J85" s="18">
        <f t="shared" si="91"/>
        <v>11.111111111111111</v>
      </c>
      <c r="K85" s="20">
        <f t="shared" si="91"/>
        <v>16.666666666666664</v>
      </c>
      <c r="M85" s="10" t="s">
        <v>10</v>
      </c>
      <c r="N85" s="18">
        <f t="shared" ref="N85:W85" si="92">N15/N109*100</f>
        <v>18.243243243243242</v>
      </c>
      <c r="O85" s="18">
        <f t="shared" si="92"/>
        <v>25.490196078431371</v>
      </c>
      <c r="P85" s="18">
        <f t="shared" si="92"/>
        <v>14.516129032258066</v>
      </c>
      <c r="Q85" s="18">
        <f t="shared" si="92"/>
        <v>14.285714285714285</v>
      </c>
      <c r="R85" s="18">
        <f t="shared" si="92"/>
        <v>21.6</v>
      </c>
      <c r="S85" s="18" t="e">
        <f t="shared" si="92"/>
        <v>#VALUE!</v>
      </c>
      <c r="T85" s="18">
        <f t="shared" si="92"/>
        <v>15.957446808510639</v>
      </c>
      <c r="U85" s="18">
        <f t="shared" si="92"/>
        <v>41.666666666666671</v>
      </c>
      <c r="V85" s="18">
        <f t="shared" si="92"/>
        <v>12.5</v>
      </c>
      <c r="W85" s="20">
        <f t="shared" si="92"/>
        <v>19.230769230769234</v>
      </c>
      <c r="Y85" s="10" t="s">
        <v>10</v>
      </c>
      <c r="Z85" s="18">
        <f t="shared" ref="Z85:AI85" si="93">Z15/Z109*100</f>
        <v>13.768115942028986</v>
      </c>
      <c r="AA85" s="18">
        <f t="shared" si="93"/>
        <v>23.404255319148938</v>
      </c>
      <c r="AB85" s="18">
        <f t="shared" si="93"/>
        <v>7.4074074074074066</v>
      </c>
      <c r="AC85" s="18">
        <f t="shared" si="93"/>
        <v>10.810810810810811</v>
      </c>
      <c r="AD85" s="18">
        <f t="shared" si="93"/>
        <v>15.517241379310345</v>
      </c>
      <c r="AE85" s="18">
        <f t="shared" si="93"/>
        <v>4.5454545454545459</v>
      </c>
      <c r="AF85" s="18">
        <f t="shared" si="93"/>
        <v>14.130434782608695</v>
      </c>
      <c r="AG85" s="18">
        <f t="shared" si="93"/>
        <v>11.111111111111111</v>
      </c>
      <c r="AH85" s="18">
        <f t="shared" si="93"/>
        <v>21.428571428571427</v>
      </c>
      <c r="AI85" s="20">
        <f t="shared" si="93"/>
        <v>8.695652173913043</v>
      </c>
      <c r="AK85" s="10" t="s">
        <v>10</v>
      </c>
      <c r="AL85" s="18">
        <f t="shared" ref="AL85:AU85" si="94">AL15/AL109*100</f>
        <v>15.107913669064748</v>
      </c>
      <c r="AM85" s="18">
        <f t="shared" si="94"/>
        <v>18.367346938775512</v>
      </c>
      <c r="AN85" s="18">
        <f t="shared" si="94"/>
        <v>12.962962962962962</v>
      </c>
      <c r="AO85" s="18">
        <f t="shared" si="94"/>
        <v>13.888888888888889</v>
      </c>
      <c r="AP85" s="18">
        <f t="shared" si="94"/>
        <v>15.384615384615385</v>
      </c>
      <c r="AQ85" s="18">
        <f t="shared" si="94"/>
        <v>13.636363636363635</v>
      </c>
      <c r="AR85" s="18">
        <f t="shared" si="94"/>
        <v>14.130434782608695</v>
      </c>
      <c r="AS85" s="18">
        <f t="shared" si="94"/>
        <v>37.5</v>
      </c>
      <c r="AT85" s="18">
        <f t="shared" si="94"/>
        <v>23.52941176470588</v>
      </c>
      <c r="AU85" s="20">
        <f t="shared" si="94"/>
        <v>4.5454545454545459</v>
      </c>
      <c r="AW85" s="10" t="s">
        <v>10</v>
      </c>
      <c r="AX85" s="18">
        <f t="shared" ref="AX85:BG85" si="95">AX15/AX109*100</f>
        <v>13.953488372093023</v>
      </c>
      <c r="AY85" s="18">
        <f t="shared" si="95"/>
        <v>15.909090909090908</v>
      </c>
      <c r="AZ85" s="18">
        <f t="shared" si="95"/>
        <v>13.725490196078432</v>
      </c>
      <c r="BA85" s="18">
        <f t="shared" si="95"/>
        <v>11.76470588235294</v>
      </c>
      <c r="BB85" s="18">
        <f t="shared" si="95"/>
        <v>13</v>
      </c>
      <c r="BC85" s="18">
        <f t="shared" si="95"/>
        <v>17.241379310344829</v>
      </c>
      <c r="BD85" s="18">
        <f t="shared" si="95"/>
        <v>15.730337078651685</v>
      </c>
      <c r="BE85" s="18">
        <f t="shared" si="95"/>
        <v>20</v>
      </c>
      <c r="BF85" s="18">
        <f t="shared" si="95"/>
        <v>21.428571428571427</v>
      </c>
      <c r="BG85" s="20" t="e">
        <f t="shared" si="95"/>
        <v>#VALUE!</v>
      </c>
    </row>
    <row r="86" spans="1:59" ht="15" customHeight="1" x14ac:dyDescent="0.2">
      <c r="A86" s="10" t="s">
        <v>11</v>
      </c>
      <c r="B86" s="18">
        <f t="shared" ref="B86:K86" si="96">B16/B110*100</f>
        <v>13.274336283185843</v>
      </c>
      <c r="C86" s="18">
        <f t="shared" si="96"/>
        <v>13.953488372093023</v>
      </c>
      <c r="D86" s="18">
        <f t="shared" si="96"/>
        <v>11.111111111111111</v>
      </c>
      <c r="E86" s="18">
        <f t="shared" si="96"/>
        <v>16</v>
      </c>
      <c r="F86" s="18">
        <f t="shared" si="96"/>
        <v>13.978494623655912</v>
      </c>
      <c r="G86" s="18">
        <f t="shared" si="96"/>
        <v>10</v>
      </c>
      <c r="H86" s="18">
        <f t="shared" si="96"/>
        <v>11.39240506329114</v>
      </c>
      <c r="I86" s="18">
        <f t="shared" si="96"/>
        <v>50</v>
      </c>
      <c r="J86" s="18">
        <f t="shared" si="96"/>
        <v>16.666666666666664</v>
      </c>
      <c r="K86" s="20">
        <f t="shared" si="96"/>
        <v>11.111111111111111</v>
      </c>
      <c r="M86" s="10" t="s">
        <v>11</v>
      </c>
      <c r="N86" s="18">
        <f t="shared" ref="N86:W86" si="97">N16/N110*100</f>
        <v>15.789473684210526</v>
      </c>
      <c r="O86" s="18">
        <f t="shared" si="97"/>
        <v>16.279069767441861</v>
      </c>
      <c r="P86" s="18">
        <f t="shared" si="97"/>
        <v>15.909090909090908</v>
      </c>
      <c r="Q86" s="18">
        <f t="shared" si="97"/>
        <v>14.814814814814813</v>
      </c>
      <c r="R86" s="18">
        <f t="shared" si="97"/>
        <v>18.085106382978726</v>
      </c>
      <c r="S86" s="18">
        <f t="shared" si="97"/>
        <v>5</v>
      </c>
      <c r="T86" s="18">
        <f t="shared" si="97"/>
        <v>13.414634146341465</v>
      </c>
      <c r="U86" s="18">
        <f t="shared" si="97"/>
        <v>25</v>
      </c>
      <c r="V86" s="18">
        <f t="shared" si="97"/>
        <v>30</v>
      </c>
      <c r="W86" s="20">
        <f t="shared" si="97"/>
        <v>16.666666666666664</v>
      </c>
      <c r="Y86" s="10" t="s">
        <v>11</v>
      </c>
      <c r="Z86" s="18">
        <f t="shared" ref="Z86:AI86" si="98">Z16/Z110*100</f>
        <v>15.74074074074074</v>
      </c>
      <c r="AA86" s="18">
        <f t="shared" si="98"/>
        <v>17.647058823529413</v>
      </c>
      <c r="AB86" s="18">
        <f t="shared" si="98"/>
        <v>14.285714285714285</v>
      </c>
      <c r="AC86" s="18">
        <f t="shared" si="98"/>
        <v>16</v>
      </c>
      <c r="AD86" s="18">
        <f t="shared" si="98"/>
        <v>17.441860465116278</v>
      </c>
      <c r="AE86" s="18">
        <f t="shared" si="98"/>
        <v>9.0909090909090917</v>
      </c>
      <c r="AF86" s="18">
        <f t="shared" si="98"/>
        <v>10.666666666666668</v>
      </c>
      <c r="AG86" s="18">
        <f t="shared" si="98"/>
        <v>25</v>
      </c>
      <c r="AH86" s="18">
        <f t="shared" si="98"/>
        <v>33.333333333333329</v>
      </c>
      <c r="AI86" s="20">
        <f t="shared" si="98"/>
        <v>25</v>
      </c>
      <c r="AK86" s="10" t="s">
        <v>11</v>
      </c>
      <c r="AL86" s="18">
        <f t="shared" ref="AL86:AU86" si="99">AL16/AL110*100</f>
        <v>16.666666666666664</v>
      </c>
      <c r="AM86" s="18">
        <f t="shared" si="99"/>
        <v>21.428571428571427</v>
      </c>
      <c r="AN86" s="18">
        <f t="shared" si="99"/>
        <v>18.867924528301888</v>
      </c>
      <c r="AO86" s="18">
        <f t="shared" si="99"/>
        <v>7.4074074074074066</v>
      </c>
      <c r="AP86" s="18">
        <f t="shared" si="99"/>
        <v>20.224719101123593</v>
      </c>
      <c r="AQ86" s="18" t="e">
        <f t="shared" si="99"/>
        <v>#VALUE!</v>
      </c>
      <c r="AR86" s="18">
        <f t="shared" si="99"/>
        <v>14.473684210526317</v>
      </c>
      <c r="AS86" s="18">
        <f t="shared" si="99"/>
        <v>25</v>
      </c>
      <c r="AT86" s="18">
        <f t="shared" si="99"/>
        <v>37.5</v>
      </c>
      <c r="AU86" s="20">
        <f t="shared" si="99"/>
        <v>15</v>
      </c>
      <c r="AW86" s="10" t="s">
        <v>11</v>
      </c>
      <c r="AX86" s="18">
        <f t="shared" ref="AX86:BG86" si="100">AX16/AX110*100</f>
        <v>11.711711711711711</v>
      </c>
      <c r="AY86" s="18">
        <f t="shared" si="100"/>
        <v>10</v>
      </c>
      <c r="AZ86" s="18">
        <f t="shared" si="100"/>
        <v>13.725490196078432</v>
      </c>
      <c r="BA86" s="18">
        <f t="shared" si="100"/>
        <v>10</v>
      </c>
      <c r="BB86" s="18">
        <f t="shared" si="100"/>
        <v>10.989010989010989</v>
      </c>
      <c r="BC86" s="18">
        <f t="shared" si="100"/>
        <v>15</v>
      </c>
      <c r="BD86" s="18">
        <f t="shared" si="100"/>
        <v>13.333333333333334</v>
      </c>
      <c r="BE86" s="18" t="e">
        <f t="shared" si="100"/>
        <v>#VALUE!</v>
      </c>
      <c r="BF86" s="18">
        <f t="shared" si="100"/>
        <v>9.0909090909090917</v>
      </c>
      <c r="BG86" s="20">
        <f t="shared" si="100"/>
        <v>9.5238095238095237</v>
      </c>
    </row>
    <row r="87" spans="1:59" ht="15" customHeight="1" x14ac:dyDescent="0.2">
      <c r="A87" s="10" t="s">
        <v>12</v>
      </c>
      <c r="B87" s="18">
        <f t="shared" ref="B87:K87" si="101">B17/B111*100</f>
        <v>24.091778202676863</v>
      </c>
      <c r="C87" s="18">
        <f t="shared" si="101"/>
        <v>28.474576271186443</v>
      </c>
      <c r="D87" s="18">
        <f t="shared" si="101"/>
        <v>21.935483870967744</v>
      </c>
      <c r="E87" s="18">
        <f t="shared" si="101"/>
        <v>10.95890410958904</v>
      </c>
      <c r="F87" s="18">
        <f t="shared" si="101"/>
        <v>27.400468384074944</v>
      </c>
      <c r="G87" s="18">
        <f t="shared" si="101"/>
        <v>9.375</v>
      </c>
      <c r="H87" s="18">
        <f t="shared" si="101"/>
        <v>17.777777777777779</v>
      </c>
      <c r="I87" s="18">
        <f t="shared" si="101"/>
        <v>35.537190082644628</v>
      </c>
      <c r="J87" s="18">
        <f t="shared" si="101"/>
        <v>22.471910112359549</v>
      </c>
      <c r="K87" s="20">
        <f t="shared" si="101"/>
        <v>26.136363636363637</v>
      </c>
      <c r="M87" s="10" t="s">
        <v>12</v>
      </c>
      <c r="N87" s="18">
        <f t="shared" ref="N87:W87" si="102">N17/N111*100</f>
        <v>21.146245059288539</v>
      </c>
      <c r="O87" s="18">
        <f t="shared" si="102"/>
        <v>26.071428571428573</v>
      </c>
      <c r="P87" s="18">
        <f t="shared" si="102"/>
        <v>17.218543046357617</v>
      </c>
      <c r="Q87" s="18">
        <f t="shared" si="102"/>
        <v>10.666666666666668</v>
      </c>
      <c r="R87" s="18">
        <f t="shared" si="102"/>
        <v>24.096385542168676</v>
      </c>
      <c r="S87" s="18">
        <f t="shared" si="102"/>
        <v>7.6923076923076925</v>
      </c>
      <c r="T87" s="18">
        <f t="shared" si="102"/>
        <v>13.777777777777779</v>
      </c>
      <c r="U87" s="18">
        <f t="shared" si="102"/>
        <v>32.142857142857146</v>
      </c>
      <c r="V87" s="18">
        <f t="shared" si="102"/>
        <v>28.205128205128204</v>
      </c>
      <c r="W87" s="20">
        <f t="shared" si="102"/>
        <v>19.780219780219781</v>
      </c>
      <c r="Y87" s="10" t="s">
        <v>12</v>
      </c>
      <c r="Z87" s="18">
        <f t="shared" ref="Z87:AI87" si="103">Z17/Z111*100</f>
        <v>17.758985200845668</v>
      </c>
      <c r="AA87" s="18">
        <f t="shared" si="103"/>
        <v>19.685039370078741</v>
      </c>
      <c r="AB87" s="18">
        <f t="shared" si="103"/>
        <v>17.482517482517483</v>
      </c>
      <c r="AC87" s="18">
        <f t="shared" si="103"/>
        <v>11.842105263157894</v>
      </c>
      <c r="AD87" s="18">
        <f t="shared" si="103"/>
        <v>19.628647214854112</v>
      </c>
      <c r="AE87" s="18">
        <f t="shared" si="103"/>
        <v>10.416666666666668</v>
      </c>
      <c r="AF87" s="18">
        <f t="shared" si="103"/>
        <v>11.627906976744185</v>
      </c>
      <c r="AG87" s="18">
        <f t="shared" si="103"/>
        <v>23.157894736842106</v>
      </c>
      <c r="AH87" s="18">
        <f t="shared" si="103"/>
        <v>29.577464788732392</v>
      </c>
      <c r="AI87" s="20">
        <f t="shared" si="103"/>
        <v>17.391304347826086</v>
      </c>
      <c r="AK87" s="10" t="s">
        <v>12</v>
      </c>
      <c r="AL87" s="18">
        <f t="shared" ref="AL87:AU87" si="104">AL17/AL111*100</f>
        <v>18.082788671023962</v>
      </c>
      <c r="AM87" s="18">
        <f t="shared" si="104"/>
        <v>20.66115702479339</v>
      </c>
      <c r="AN87" s="18">
        <f t="shared" si="104"/>
        <v>17.006802721088434</v>
      </c>
      <c r="AO87" s="18">
        <f t="shared" si="104"/>
        <v>11.428571428571429</v>
      </c>
      <c r="AP87" s="18">
        <f t="shared" si="104"/>
        <v>20.163487738419619</v>
      </c>
      <c r="AQ87" s="18">
        <f t="shared" si="104"/>
        <v>9.7826086956521738</v>
      </c>
      <c r="AR87" s="18">
        <f t="shared" si="104"/>
        <v>13.526570048309178</v>
      </c>
      <c r="AS87" s="18">
        <f t="shared" si="104"/>
        <v>20</v>
      </c>
      <c r="AT87" s="18">
        <f t="shared" si="104"/>
        <v>25.714285714285712</v>
      </c>
      <c r="AU87" s="20">
        <f t="shared" si="104"/>
        <v>20.618556701030926</v>
      </c>
      <c r="AW87" s="10" t="s">
        <v>12</v>
      </c>
      <c r="AX87" s="18">
        <f t="shared" ref="AX87:BG87" si="105">AX17/AX111*100</f>
        <v>17.233560090702948</v>
      </c>
      <c r="AY87" s="18">
        <f t="shared" si="105"/>
        <v>22.466960352422909</v>
      </c>
      <c r="AZ87" s="18">
        <f t="shared" si="105"/>
        <v>11.564625850340136</v>
      </c>
      <c r="BA87" s="18">
        <f t="shared" si="105"/>
        <v>11.940298507462686</v>
      </c>
      <c r="BB87" s="18">
        <f t="shared" si="105"/>
        <v>19.825072886297377</v>
      </c>
      <c r="BC87" s="18">
        <f t="shared" si="105"/>
        <v>8.1632653061224492</v>
      </c>
      <c r="BD87" s="18">
        <f t="shared" si="105"/>
        <v>13.106796116504855</v>
      </c>
      <c r="BE87" s="18">
        <f t="shared" si="105"/>
        <v>18.666666666666668</v>
      </c>
      <c r="BF87" s="18">
        <f t="shared" si="105"/>
        <v>23.287671232876711</v>
      </c>
      <c r="BG87" s="20">
        <f t="shared" si="105"/>
        <v>20.689655172413794</v>
      </c>
    </row>
    <row r="88" spans="1:59" ht="15" customHeight="1" x14ac:dyDescent="0.2">
      <c r="A88" s="10" t="s">
        <v>13</v>
      </c>
      <c r="B88" s="18">
        <f t="shared" ref="B88:K88" si="106">B18/B112*100</f>
        <v>24.390243902439025</v>
      </c>
      <c r="C88" s="18">
        <f t="shared" si="106"/>
        <v>31.578947368421051</v>
      </c>
      <c r="D88" s="18">
        <f t="shared" si="106"/>
        <v>20.689655172413794</v>
      </c>
      <c r="E88" s="18">
        <f t="shared" si="106"/>
        <v>13.333333333333334</v>
      </c>
      <c r="F88" s="18">
        <f t="shared" si="106"/>
        <v>27.205882352941174</v>
      </c>
      <c r="G88" s="18">
        <f t="shared" si="106"/>
        <v>10.714285714285714</v>
      </c>
      <c r="H88" s="18">
        <f t="shared" si="106"/>
        <v>18.085106382978726</v>
      </c>
      <c r="I88" s="18">
        <f t="shared" si="106"/>
        <v>44.444444444444443</v>
      </c>
      <c r="J88" s="18">
        <f t="shared" si="106"/>
        <v>47.826086956521742</v>
      </c>
      <c r="K88" s="20">
        <f t="shared" si="106"/>
        <v>13.793103448275861</v>
      </c>
      <c r="M88" s="10" t="s">
        <v>13</v>
      </c>
      <c r="N88" s="18">
        <f t="shared" ref="N88:W88" si="107">N18/N112*100</f>
        <v>16.666666666666664</v>
      </c>
      <c r="O88" s="18">
        <f t="shared" si="107"/>
        <v>21.875</v>
      </c>
      <c r="P88" s="18">
        <f t="shared" si="107"/>
        <v>13.559322033898304</v>
      </c>
      <c r="Q88" s="18">
        <f t="shared" si="107"/>
        <v>11.111111111111111</v>
      </c>
      <c r="R88" s="18">
        <f t="shared" si="107"/>
        <v>19.35483870967742</v>
      </c>
      <c r="S88" s="18">
        <f t="shared" si="107"/>
        <v>3.8461538461538463</v>
      </c>
      <c r="T88" s="18">
        <f t="shared" si="107"/>
        <v>11.956521739130435</v>
      </c>
      <c r="U88" s="18">
        <f t="shared" si="107"/>
        <v>33.333333333333329</v>
      </c>
      <c r="V88" s="18">
        <f t="shared" si="107"/>
        <v>26.315789473684209</v>
      </c>
      <c r="W88" s="20">
        <f t="shared" si="107"/>
        <v>16.666666666666664</v>
      </c>
      <c r="Y88" s="10" t="s">
        <v>13</v>
      </c>
      <c r="Z88" s="18">
        <f t="shared" ref="Z88:AI88" si="108">Z18/Z112*100</f>
        <v>17.80821917808219</v>
      </c>
      <c r="AA88" s="18">
        <f t="shared" si="108"/>
        <v>19.35483870967742</v>
      </c>
      <c r="AB88" s="18">
        <f t="shared" si="108"/>
        <v>18.64406779661017</v>
      </c>
      <c r="AC88" s="18">
        <f t="shared" si="108"/>
        <v>12</v>
      </c>
      <c r="AD88" s="18">
        <f t="shared" si="108"/>
        <v>20.833333333333336</v>
      </c>
      <c r="AE88" s="18">
        <f t="shared" si="108"/>
        <v>3.8461538461538463</v>
      </c>
      <c r="AF88" s="18">
        <f t="shared" si="108"/>
        <v>13.48314606741573</v>
      </c>
      <c r="AG88" s="18">
        <f t="shared" si="108"/>
        <v>37.5</v>
      </c>
      <c r="AH88" s="18">
        <f t="shared" si="108"/>
        <v>26.315789473684209</v>
      </c>
      <c r="AI88" s="20">
        <f t="shared" si="108"/>
        <v>13.636363636363635</v>
      </c>
      <c r="AK88" s="10" t="s">
        <v>13</v>
      </c>
      <c r="AL88" s="18">
        <f t="shared" ref="AL88:AU88" si="109">AL18/AL112*100</f>
        <v>13.90728476821192</v>
      </c>
      <c r="AM88" s="18">
        <f t="shared" si="109"/>
        <v>14.754098360655737</v>
      </c>
      <c r="AN88" s="18">
        <f t="shared" si="109"/>
        <v>13.333333333333334</v>
      </c>
      <c r="AO88" s="18">
        <f t="shared" si="109"/>
        <v>13.333333333333334</v>
      </c>
      <c r="AP88" s="18">
        <f t="shared" si="109"/>
        <v>16.393442622950818</v>
      </c>
      <c r="AQ88" s="18">
        <f t="shared" si="109"/>
        <v>3.4482758620689653</v>
      </c>
      <c r="AR88" s="18">
        <f t="shared" si="109"/>
        <v>13.684210526315791</v>
      </c>
      <c r="AS88" s="18">
        <f t="shared" si="109"/>
        <v>23.52941176470588</v>
      </c>
      <c r="AT88" s="18">
        <f t="shared" si="109"/>
        <v>11.76470588235294</v>
      </c>
      <c r="AU88" s="20">
        <f t="shared" si="109"/>
        <v>9.0909090909090917</v>
      </c>
      <c r="AW88" s="10" t="s">
        <v>13</v>
      </c>
      <c r="AX88" s="18">
        <f t="shared" ref="AX88:BG88" si="110">AX18/AX112*100</f>
        <v>12.676056338028168</v>
      </c>
      <c r="AY88" s="18">
        <f t="shared" si="110"/>
        <v>14.545454545454545</v>
      </c>
      <c r="AZ88" s="18">
        <f t="shared" si="110"/>
        <v>11.111111111111111</v>
      </c>
      <c r="BA88" s="18">
        <f t="shared" si="110"/>
        <v>12.121212121212121</v>
      </c>
      <c r="BB88" s="18">
        <f t="shared" si="110"/>
        <v>15.315315315315313</v>
      </c>
      <c r="BC88" s="18">
        <f t="shared" si="110"/>
        <v>3.225806451612903</v>
      </c>
      <c r="BD88" s="18">
        <f t="shared" si="110"/>
        <v>11.111111111111111</v>
      </c>
      <c r="BE88" s="18">
        <f t="shared" si="110"/>
        <v>22.222222222222221</v>
      </c>
      <c r="BF88" s="18">
        <f t="shared" si="110"/>
        <v>13.333333333333334</v>
      </c>
      <c r="BG88" s="20">
        <f t="shared" si="110"/>
        <v>10.526315789473683</v>
      </c>
    </row>
    <row r="89" spans="1:59" ht="15" customHeight="1" x14ac:dyDescent="0.2">
      <c r="A89" s="10" t="s">
        <v>14</v>
      </c>
      <c r="B89" s="18">
        <f t="shared" ref="B89:K89" si="111">B19/B113*100</f>
        <v>24.056603773584907</v>
      </c>
      <c r="C89" s="18">
        <f t="shared" si="111"/>
        <v>32.911392405063289</v>
      </c>
      <c r="D89" s="18">
        <f t="shared" si="111"/>
        <v>17.105263157894736</v>
      </c>
      <c r="E89" s="18">
        <f t="shared" si="111"/>
        <v>21.052631578947366</v>
      </c>
      <c r="F89" s="18">
        <f t="shared" si="111"/>
        <v>27.118644067796609</v>
      </c>
      <c r="G89" s="18">
        <f t="shared" si="111"/>
        <v>8.5714285714285712</v>
      </c>
      <c r="H89" s="18">
        <f t="shared" si="111"/>
        <v>25.899280575539567</v>
      </c>
      <c r="I89" s="18">
        <f t="shared" si="111"/>
        <v>35.294117647058826</v>
      </c>
      <c r="J89" s="18">
        <f t="shared" si="111"/>
        <v>12.5</v>
      </c>
      <c r="K89" s="20">
        <f t="shared" si="111"/>
        <v>18.75</v>
      </c>
      <c r="M89" s="10" t="s">
        <v>14</v>
      </c>
      <c r="N89" s="18">
        <f t="shared" ref="N89:W89" si="112">N19/N113*100</f>
        <v>17.703349282296653</v>
      </c>
      <c r="O89" s="18">
        <f t="shared" si="112"/>
        <v>22.222222222222221</v>
      </c>
      <c r="P89" s="18">
        <f t="shared" si="112"/>
        <v>13.924050632911392</v>
      </c>
      <c r="Q89" s="18">
        <f t="shared" si="112"/>
        <v>16.326530612244898</v>
      </c>
      <c r="R89" s="18">
        <f t="shared" si="112"/>
        <v>20</v>
      </c>
      <c r="S89" s="18">
        <f t="shared" si="112"/>
        <v>5.8823529411764701</v>
      </c>
      <c r="T89" s="18">
        <f t="shared" si="112"/>
        <v>18.115942028985508</v>
      </c>
      <c r="U89" s="18">
        <f t="shared" si="112"/>
        <v>26.666666666666668</v>
      </c>
      <c r="V89" s="18">
        <f t="shared" si="112"/>
        <v>17.391304347826086</v>
      </c>
      <c r="W89" s="20">
        <f t="shared" si="112"/>
        <v>12.121212121212121</v>
      </c>
      <c r="Y89" s="10" t="s">
        <v>14</v>
      </c>
      <c r="Z89" s="18">
        <f t="shared" ref="Z89:AI89" si="113">Z19/Z113*100</f>
        <v>14.356435643564355</v>
      </c>
      <c r="AA89" s="18">
        <f t="shared" si="113"/>
        <v>18.571428571428573</v>
      </c>
      <c r="AB89" s="18">
        <f t="shared" si="113"/>
        <v>13.414634146341465</v>
      </c>
      <c r="AC89" s="18">
        <f t="shared" si="113"/>
        <v>10</v>
      </c>
      <c r="AD89" s="18">
        <f t="shared" si="113"/>
        <v>17.261904761904763</v>
      </c>
      <c r="AE89" s="18" t="e">
        <f t="shared" si="113"/>
        <v>#VALUE!</v>
      </c>
      <c r="AF89" s="18">
        <f t="shared" si="113"/>
        <v>12.5</v>
      </c>
      <c r="AG89" s="18">
        <f t="shared" si="113"/>
        <v>20</v>
      </c>
      <c r="AH89" s="18">
        <f t="shared" si="113"/>
        <v>22.727272727272727</v>
      </c>
      <c r="AI89" s="20">
        <f t="shared" si="113"/>
        <v>13.793103448275861</v>
      </c>
      <c r="AK89" s="10" t="s">
        <v>14</v>
      </c>
      <c r="AL89" s="18">
        <f t="shared" ref="AL89:AU89" si="114">AL19/AL113*100</f>
        <v>15.53398058252427</v>
      </c>
      <c r="AM89" s="18">
        <f t="shared" si="114"/>
        <v>14.285714285714285</v>
      </c>
      <c r="AN89" s="18">
        <f t="shared" si="114"/>
        <v>20.238095238095237</v>
      </c>
      <c r="AO89" s="18">
        <f t="shared" si="114"/>
        <v>9.6153846153846168</v>
      </c>
      <c r="AP89" s="18">
        <f t="shared" si="114"/>
        <v>17.751479289940828</v>
      </c>
      <c r="AQ89" s="18">
        <f t="shared" si="114"/>
        <v>5.4054054054054053</v>
      </c>
      <c r="AR89" s="18">
        <f t="shared" si="114"/>
        <v>16.666666666666664</v>
      </c>
      <c r="AS89" s="18">
        <f t="shared" si="114"/>
        <v>16.666666666666664</v>
      </c>
      <c r="AT89" s="18">
        <f t="shared" si="114"/>
        <v>19.047619047619047</v>
      </c>
      <c r="AU89" s="20">
        <f t="shared" si="114"/>
        <v>6.8965517241379306</v>
      </c>
      <c r="AW89" s="10" t="s">
        <v>14</v>
      </c>
      <c r="AX89" s="18">
        <f t="shared" ref="AX89:BG89" si="115">AX19/AX113*100</f>
        <v>13.592233009708737</v>
      </c>
      <c r="AY89" s="18">
        <f t="shared" si="115"/>
        <v>10.294117647058822</v>
      </c>
      <c r="AZ89" s="18">
        <f t="shared" si="115"/>
        <v>18.390804597701148</v>
      </c>
      <c r="BA89" s="18">
        <f t="shared" si="115"/>
        <v>9.8039215686274517</v>
      </c>
      <c r="BB89" s="18">
        <f t="shared" si="115"/>
        <v>15.757575757575756</v>
      </c>
      <c r="BC89" s="18">
        <f t="shared" si="115"/>
        <v>4.8780487804878048</v>
      </c>
      <c r="BD89" s="18">
        <f t="shared" si="115"/>
        <v>13.768115942028986</v>
      </c>
      <c r="BE89" s="18">
        <f t="shared" si="115"/>
        <v>22.222222222222221</v>
      </c>
      <c r="BF89" s="18">
        <f t="shared" si="115"/>
        <v>13.043478260869565</v>
      </c>
      <c r="BG89" s="20">
        <f t="shared" si="115"/>
        <v>7.4074074074074066</v>
      </c>
    </row>
    <row r="90" spans="1:59" ht="15" customHeight="1" x14ac:dyDescent="0.2">
      <c r="A90" s="10" t="s">
        <v>15</v>
      </c>
      <c r="B90" s="18">
        <f t="shared" ref="B90:K90" si="116">B20/B114*100</f>
        <v>27.338129496402878</v>
      </c>
      <c r="C90" s="18">
        <f t="shared" si="116"/>
        <v>35.172413793103445</v>
      </c>
      <c r="D90" s="18">
        <f t="shared" si="116"/>
        <v>26.666666666666668</v>
      </c>
      <c r="E90" s="18">
        <f t="shared" si="116"/>
        <v>8.6206896551724146</v>
      </c>
      <c r="F90" s="18">
        <f t="shared" si="116"/>
        <v>30.701754385964914</v>
      </c>
      <c r="G90" s="18">
        <f t="shared" si="116"/>
        <v>12</v>
      </c>
      <c r="H90" s="18">
        <f t="shared" si="116"/>
        <v>24.657534246575342</v>
      </c>
      <c r="I90" s="18">
        <f t="shared" si="116"/>
        <v>29.411764705882355</v>
      </c>
      <c r="J90" s="18">
        <f t="shared" si="116"/>
        <v>36.363636363636367</v>
      </c>
      <c r="K90" s="20">
        <f t="shared" si="116"/>
        <v>25.925925925925924</v>
      </c>
      <c r="M90" s="10" t="s">
        <v>15</v>
      </c>
      <c r="N90" s="18">
        <f t="shared" ref="N90:W90" si="117">N20/N114*100</f>
        <v>24.264705882352942</v>
      </c>
      <c r="O90" s="18">
        <f t="shared" si="117"/>
        <v>33.576642335766422</v>
      </c>
      <c r="P90" s="18">
        <f t="shared" si="117"/>
        <v>22.972972972972975</v>
      </c>
      <c r="Q90" s="18">
        <f t="shared" si="117"/>
        <v>4.918032786885246</v>
      </c>
      <c r="R90" s="18">
        <f t="shared" si="117"/>
        <v>27.064220183486238</v>
      </c>
      <c r="S90" s="18">
        <f t="shared" si="117"/>
        <v>12.962962962962962</v>
      </c>
      <c r="T90" s="18">
        <f t="shared" si="117"/>
        <v>20.408163265306122</v>
      </c>
      <c r="U90" s="18">
        <f t="shared" si="117"/>
        <v>31.25</v>
      </c>
      <c r="V90" s="18">
        <f t="shared" si="117"/>
        <v>34.090909090909086</v>
      </c>
      <c r="W90" s="20">
        <f t="shared" si="117"/>
        <v>22.448979591836736</v>
      </c>
      <c r="Y90" s="10" t="s">
        <v>15</v>
      </c>
      <c r="Z90" s="18">
        <f t="shared" ref="Z90:AI90" si="118">Z20/Z114*100</f>
        <v>17.164179104477611</v>
      </c>
      <c r="AA90" s="18">
        <f t="shared" si="118"/>
        <v>24.409448818897637</v>
      </c>
      <c r="AB90" s="18">
        <f t="shared" si="118"/>
        <v>16.216216216216218</v>
      </c>
      <c r="AC90" s="18">
        <f t="shared" si="118"/>
        <v>4.4776119402985071</v>
      </c>
      <c r="AD90" s="18">
        <f t="shared" si="118"/>
        <v>20.642201834862387</v>
      </c>
      <c r="AE90" s="18">
        <f t="shared" si="118"/>
        <v>2</v>
      </c>
      <c r="AF90" s="18">
        <f t="shared" si="118"/>
        <v>14.093959731543624</v>
      </c>
      <c r="AG90" s="18">
        <f t="shared" si="118"/>
        <v>21.875</v>
      </c>
      <c r="AH90" s="18">
        <f t="shared" si="118"/>
        <v>22.448979591836736</v>
      </c>
      <c r="AI90" s="20">
        <f t="shared" si="118"/>
        <v>18.421052631578945</v>
      </c>
      <c r="AK90" s="10" t="s">
        <v>15</v>
      </c>
      <c r="AL90" s="18">
        <f t="shared" ref="AL90:AU90" si="119">AL20/AL114*100</f>
        <v>20.229007633587788</v>
      </c>
      <c r="AM90" s="18">
        <f t="shared" si="119"/>
        <v>29.032258064516132</v>
      </c>
      <c r="AN90" s="18">
        <f t="shared" si="119"/>
        <v>18.666666666666668</v>
      </c>
      <c r="AO90" s="18">
        <f t="shared" si="119"/>
        <v>4.7619047619047619</v>
      </c>
      <c r="AP90" s="18">
        <f t="shared" si="119"/>
        <v>22.790697674418606</v>
      </c>
      <c r="AQ90" s="18">
        <f t="shared" si="119"/>
        <v>8.5106382978723403</v>
      </c>
      <c r="AR90" s="18">
        <f t="shared" si="119"/>
        <v>18.543046357615893</v>
      </c>
      <c r="AS90" s="18">
        <f t="shared" si="119"/>
        <v>22.58064516129032</v>
      </c>
      <c r="AT90" s="18">
        <f t="shared" si="119"/>
        <v>28.571428571428569</v>
      </c>
      <c r="AU90" s="20">
        <f t="shared" si="119"/>
        <v>12.903225806451612</v>
      </c>
      <c r="AW90" s="10" t="s">
        <v>15</v>
      </c>
      <c r="AX90" s="18">
        <f t="shared" ref="AX90:BG90" si="120">AX20/AX114*100</f>
        <v>21.457489878542511</v>
      </c>
      <c r="AY90" s="18">
        <f t="shared" si="120"/>
        <v>34.166666666666664</v>
      </c>
      <c r="AZ90" s="18">
        <f t="shared" si="120"/>
        <v>14.285714285714285</v>
      </c>
      <c r="BA90" s="18">
        <f t="shared" si="120"/>
        <v>3.5087719298245612</v>
      </c>
      <c r="BB90" s="18">
        <f t="shared" si="120"/>
        <v>24.5</v>
      </c>
      <c r="BC90" s="18">
        <f t="shared" si="120"/>
        <v>8.5106382978723403</v>
      </c>
      <c r="BD90" s="18">
        <f t="shared" si="120"/>
        <v>13.103448275862069</v>
      </c>
      <c r="BE90" s="18">
        <f t="shared" si="120"/>
        <v>48.387096774193552</v>
      </c>
      <c r="BF90" s="18">
        <f t="shared" si="120"/>
        <v>23.255813953488371</v>
      </c>
      <c r="BG90" s="20">
        <f t="shared" si="120"/>
        <v>32.142857142857146</v>
      </c>
    </row>
    <row r="91" spans="1:59" ht="7.5" customHeight="1" x14ac:dyDescent="0.2"/>
    <row r="92" spans="1:59" ht="15" customHeight="1" x14ac:dyDescent="0.2">
      <c r="A92" s="115" t="s">
        <v>383</v>
      </c>
      <c r="M92" s="115" t="s">
        <v>383</v>
      </c>
      <c r="Y92" s="115" t="s">
        <v>383</v>
      </c>
      <c r="AK92" s="115" t="s">
        <v>383</v>
      </c>
      <c r="AW92" s="115" t="s">
        <v>383</v>
      </c>
    </row>
    <row r="93" spans="1:59" ht="12" customHeight="1" x14ac:dyDescent="0.2">
      <c r="A93" s="115"/>
      <c r="M93" s="115"/>
      <c r="Y93" s="115"/>
      <c r="AK93" s="115"/>
      <c r="AW93" s="115"/>
    </row>
    <row r="94" spans="1:59" ht="12" customHeight="1" x14ac:dyDescent="0.2">
      <c r="A94" s="115"/>
      <c r="M94" s="115"/>
      <c r="Y94" s="115"/>
      <c r="AK94" s="115"/>
      <c r="AW94" s="115"/>
    </row>
    <row r="95" spans="1:59" ht="15" x14ac:dyDescent="0.25">
      <c r="A95" s="39" t="s">
        <v>736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M95" s="39" t="s">
        <v>589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61"/>
      <c r="Y95" s="39" t="s">
        <v>319</v>
      </c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40"/>
      <c r="AK95" s="39" t="s">
        <v>113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40"/>
      <c r="AW95" s="39" t="s">
        <v>115</v>
      </c>
      <c r="AX95" s="39"/>
      <c r="AY95" s="39"/>
      <c r="AZ95" s="39"/>
      <c r="BA95" s="39"/>
      <c r="BB95" s="39"/>
      <c r="BC95" s="39"/>
      <c r="BD95" s="39"/>
      <c r="BE95" s="39"/>
      <c r="BF95" s="39"/>
      <c r="BG95" s="39"/>
    </row>
    <row r="97" spans="1:59" ht="12" thickBot="1" x14ac:dyDescent="0.25">
      <c r="A97" s="1" t="s">
        <v>0</v>
      </c>
      <c r="B97" s="1"/>
      <c r="K97" s="3"/>
      <c r="M97" s="1" t="s">
        <v>0</v>
      </c>
      <c r="N97" s="1"/>
      <c r="W97" s="3"/>
      <c r="Y97" s="1" t="s">
        <v>0</v>
      </c>
      <c r="Z97" s="1"/>
      <c r="AI97" s="3"/>
      <c r="AK97" s="1" t="s">
        <v>0</v>
      </c>
      <c r="AL97" s="1"/>
      <c r="AU97" s="3"/>
      <c r="AW97" s="1" t="s">
        <v>0</v>
      </c>
      <c r="AX97" s="1"/>
      <c r="BG97" s="3"/>
    </row>
    <row r="98" spans="1:59" x14ac:dyDescent="0.2">
      <c r="A98" s="229" t="s">
        <v>38</v>
      </c>
      <c r="B98" s="231" t="s">
        <v>25</v>
      </c>
      <c r="C98" s="226" t="s">
        <v>16</v>
      </c>
      <c r="D98" s="227"/>
      <c r="E98" s="227"/>
      <c r="F98" s="226" t="s">
        <v>17</v>
      </c>
      <c r="G98" s="227"/>
      <c r="H98" s="226" t="s">
        <v>18</v>
      </c>
      <c r="I98" s="227"/>
      <c r="J98" s="227"/>
      <c r="K98" s="228"/>
      <c r="M98" s="229" t="s">
        <v>38</v>
      </c>
      <c r="N98" s="231" t="s">
        <v>25</v>
      </c>
      <c r="O98" s="226" t="s">
        <v>16</v>
      </c>
      <c r="P98" s="227"/>
      <c r="Q98" s="227"/>
      <c r="R98" s="226" t="s">
        <v>17</v>
      </c>
      <c r="S98" s="227"/>
      <c r="T98" s="226" t="s">
        <v>18</v>
      </c>
      <c r="U98" s="227"/>
      <c r="V98" s="227"/>
      <c r="W98" s="228"/>
      <c r="Y98" s="229" t="s">
        <v>38</v>
      </c>
      <c r="Z98" s="231" t="s">
        <v>25</v>
      </c>
      <c r="AA98" s="226" t="s">
        <v>16</v>
      </c>
      <c r="AB98" s="227"/>
      <c r="AC98" s="227"/>
      <c r="AD98" s="226" t="s">
        <v>17</v>
      </c>
      <c r="AE98" s="227"/>
      <c r="AF98" s="226" t="s">
        <v>18</v>
      </c>
      <c r="AG98" s="227"/>
      <c r="AH98" s="227"/>
      <c r="AI98" s="228"/>
      <c r="AK98" s="229" t="s">
        <v>38</v>
      </c>
      <c r="AL98" s="231" t="s">
        <v>25</v>
      </c>
      <c r="AM98" s="226" t="s">
        <v>16</v>
      </c>
      <c r="AN98" s="227"/>
      <c r="AO98" s="227"/>
      <c r="AP98" s="226" t="s">
        <v>17</v>
      </c>
      <c r="AQ98" s="227"/>
      <c r="AR98" s="226" t="s">
        <v>18</v>
      </c>
      <c r="AS98" s="227"/>
      <c r="AT98" s="227"/>
      <c r="AU98" s="228"/>
      <c r="AW98" s="229" t="s">
        <v>38</v>
      </c>
      <c r="AX98" s="231" t="s">
        <v>25</v>
      </c>
      <c r="AY98" s="226" t="s">
        <v>16</v>
      </c>
      <c r="AZ98" s="227"/>
      <c r="BA98" s="227"/>
      <c r="BB98" s="226" t="s">
        <v>17</v>
      </c>
      <c r="BC98" s="227"/>
      <c r="BD98" s="226" t="s">
        <v>18</v>
      </c>
      <c r="BE98" s="227"/>
      <c r="BF98" s="227"/>
      <c r="BG98" s="228"/>
    </row>
    <row r="99" spans="1:59" ht="45.75" thickBot="1" x14ac:dyDescent="0.25">
      <c r="A99" s="230"/>
      <c r="B99" s="232"/>
      <c r="C99" s="141" t="s">
        <v>56</v>
      </c>
      <c r="D99" s="141" t="s">
        <v>30</v>
      </c>
      <c r="E99" s="141" t="s">
        <v>19</v>
      </c>
      <c r="F99" s="141" t="s">
        <v>20</v>
      </c>
      <c r="G99" s="141" t="s">
        <v>21</v>
      </c>
      <c r="H99" s="141" t="s">
        <v>74</v>
      </c>
      <c r="I99" s="141" t="s">
        <v>318</v>
      </c>
      <c r="J99" s="141" t="s">
        <v>75</v>
      </c>
      <c r="K99" s="142" t="s">
        <v>22</v>
      </c>
      <c r="M99" s="230"/>
      <c r="N99" s="232"/>
      <c r="O99" s="141" t="s">
        <v>56</v>
      </c>
      <c r="P99" s="141" t="s">
        <v>30</v>
      </c>
      <c r="Q99" s="141" t="s">
        <v>19</v>
      </c>
      <c r="R99" s="141" t="s">
        <v>20</v>
      </c>
      <c r="S99" s="141" t="s">
        <v>21</v>
      </c>
      <c r="T99" s="141" t="s">
        <v>74</v>
      </c>
      <c r="U99" s="141" t="s">
        <v>318</v>
      </c>
      <c r="V99" s="141" t="s">
        <v>75</v>
      </c>
      <c r="W99" s="142" t="s">
        <v>22</v>
      </c>
      <c r="Y99" s="230"/>
      <c r="Z99" s="232"/>
      <c r="AA99" s="141" t="s">
        <v>56</v>
      </c>
      <c r="AB99" s="141" t="s">
        <v>30</v>
      </c>
      <c r="AC99" s="141" t="s">
        <v>19</v>
      </c>
      <c r="AD99" s="141" t="s">
        <v>20</v>
      </c>
      <c r="AE99" s="141" t="s">
        <v>21</v>
      </c>
      <c r="AF99" s="141" t="s">
        <v>74</v>
      </c>
      <c r="AG99" s="141" t="s">
        <v>318</v>
      </c>
      <c r="AH99" s="141" t="s">
        <v>75</v>
      </c>
      <c r="AI99" s="142" t="s">
        <v>22</v>
      </c>
      <c r="AK99" s="230"/>
      <c r="AL99" s="232"/>
      <c r="AM99" s="141" t="s">
        <v>56</v>
      </c>
      <c r="AN99" s="141" t="s">
        <v>30</v>
      </c>
      <c r="AO99" s="141" t="s">
        <v>19</v>
      </c>
      <c r="AP99" s="141" t="s">
        <v>20</v>
      </c>
      <c r="AQ99" s="141" t="s">
        <v>21</v>
      </c>
      <c r="AR99" s="141" t="s">
        <v>74</v>
      </c>
      <c r="AS99" s="141" t="s">
        <v>318</v>
      </c>
      <c r="AT99" s="141" t="s">
        <v>75</v>
      </c>
      <c r="AU99" s="142" t="s">
        <v>22</v>
      </c>
      <c r="AW99" s="230"/>
      <c r="AX99" s="232"/>
      <c r="AY99" s="141" t="s">
        <v>56</v>
      </c>
      <c r="AZ99" s="141" t="s">
        <v>30</v>
      </c>
      <c r="BA99" s="141" t="s">
        <v>19</v>
      </c>
      <c r="BB99" s="141" t="s">
        <v>20</v>
      </c>
      <c r="BC99" s="141" t="s">
        <v>21</v>
      </c>
      <c r="BD99" s="141" t="s">
        <v>74</v>
      </c>
      <c r="BE99" s="141" t="s">
        <v>318</v>
      </c>
      <c r="BF99" s="141" t="s">
        <v>75</v>
      </c>
      <c r="BG99" s="142" t="s">
        <v>22</v>
      </c>
    </row>
    <row r="100" spans="1:59" ht="22.5" x14ac:dyDescent="0.2">
      <c r="A100" s="11" t="s">
        <v>1</v>
      </c>
      <c r="B100" s="48">
        <v>2915</v>
      </c>
      <c r="C100" s="48">
        <v>1426</v>
      </c>
      <c r="D100" s="48">
        <v>920</v>
      </c>
      <c r="E100" s="48">
        <v>569</v>
      </c>
      <c r="F100" s="48">
        <v>2305</v>
      </c>
      <c r="G100" s="48">
        <v>610</v>
      </c>
      <c r="H100" s="48">
        <v>1470</v>
      </c>
      <c r="I100" s="48">
        <v>444</v>
      </c>
      <c r="J100" s="48">
        <v>469</v>
      </c>
      <c r="K100" s="49">
        <v>532</v>
      </c>
      <c r="M100" s="11" t="s">
        <v>1</v>
      </c>
      <c r="N100" s="48">
        <v>2831</v>
      </c>
      <c r="O100" s="48">
        <v>1351</v>
      </c>
      <c r="P100" s="48">
        <v>914</v>
      </c>
      <c r="Q100" s="48">
        <v>566</v>
      </c>
      <c r="R100" s="48">
        <v>2223</v>
      </c>
      <c r="S100" s="48">
        <v>608</v>
      </c>
      <c r="T100" s="48">
        <v>1452</v>
      </c>
      <c r="U100" s="48">
        <v>416</v>
      </c>
      <c r="V100" s="48">
        <v>434</v>
      </c>
      <c r="W100" s="49">
        <v>529</v>
      </c>
      <c r="Y100" s="11" t="s">
        <v>1</v>
      </c>
      <c r="Z100" s="48">
        <v>2706</v>
      </c>
      <c r="AA100" s="48">
        <v>1240</v>
      </c>
      <c r="AB100" s="48">
        <v>904</v>
      </c>
      <c r="AC100" s="48">
        <v>562</v>
      </c>
      <c r="AD100" s="48">
        <v>2105</v>
      </c>
      <c r="AE100" s="48">
        <v>601</v>
      </c>
      <c r="AF100" s="48">
        <v>1420</v>
      </c>
      <c r="AG100" s="48">
        <v>379</v>
      </c>
      <c r="AH100" s="48">
        <v>421</v>
      </c>
      <c r="AI100" s="49">
        <v>486</v>
      </c>
      <c r="AK100" s="11" t="s">
        <v>1</v>
      </c>
      <c r="AL100" s="48">
        <v>2704</v>
      </c>
      <c r="AM100" s="48">
        <v>1220</v>
      </c>
      <c r="AN100" s="48">
        <v>918</v>
      </c>
      <c r="AO100" s="48">
        <v>566</v>
      </c>
      <c r="AP100" s="48">
        <v>2101</v>
      </c>
      <c r="AQ100" s="48">
        <v>603</v>
      </c>
      <c r="AR100" s="48">
        <v>1450</v>
      </c>
      <c r="AS100" s="48">
        <v>365</v>
      </c>
      <c r="AT100" s="48">
        <v>400</v>
      </c>
      <c r="AU100" s="49">
        <v>489</v>
      </c>
      <c r="AW100" s="11" t="s">
        <v>1</v>
      </c>
      <c r="AX100" s="48">
        <v>2614</v>
      </c>
      <c r="AY100" s="48">
        <v>1151</v>
      </c>
      <c r="AZ100" s="48">
        <v>915</v>
      </c>
      <c r="BA100" s="48">
        <v>548</v>
      </c>
      <c r="BB100" s="48">
        <v>1972</v>
      </c>
      <c r="BC100" s="48">
        <v>642</v>
      </c>
      <c r="BD100" s="48">
        <v>1424</v>
      </c>
      <c r="BE100" s="48">
        <v>352</v>
      </c>
      <c r="BF100" s="48">
        <v>394</v>
      </c>
      <c r="BG100" s="49">
        <v>444</v>
      </c>
    </row>
    <row r="101" spans="1:59" x14ac:dyDescent="0.2">
      <c r="A101" s="7" t="s">
        <v>2</v>
      </c>
      <c r="B101" s="14">
        <v>528</v>
      </c>
      <c r="C101" s="14">
        <v>295</v>
      </c>
      <c r="D101" s="14">
        <v>138</v>
      </c>
      <c r="E101" s="14">
        <v>95</v>
      </c>
      <c r="F101" s="14">
        <v>400</v>
      </c>
      <c r="G101" s="14">
        <v>128</v>
      </c>
      <c r="H101" s="14">
        <v>101</v>
      </c>
      <c r="I101" s="14">
        <v>150</v>
      </c>
      <c r="J101" s="14">
        <v>141</v>
      </c>
      <c r="K101" s="16">
        <v>136</v>
      </c>
      <c r="M101" s="7" t="s">
        <v>2</v>
      </c>
      <c r="N101" s="14">
        <v>530</v>
      </c>
      <c r="O101" s="14">
        <v>287</v>
      </c>
      <c r="P101" s="14">
        <v>143</v>
      </c>
      <c r="Q101" s="14">
        <v>100</v>
      </c>
      <c r="R101" s="14">
        <v>394</v>
      </c>
      <c r="S101" s="14">
        <v>136</v>
      </c>
      <c r="T101" s="14">
        <v>100</v>
      </c>
      <c r="U101" s="14">
        <v>145</v>
      </c>
      <c r="V101" s="14">
        <v>140</v>
      </c>
      <c r="W101" s="16">
        <v>145</v>
      </c>
      <c r="Y101" s="7" t="s">
        <v>2</v>
      </c>
      <c r="Z101" s="14">
        <v>484</v>
      </c>
      <c r="AA101" s="14">
        <v>260</v>
      </c>
      <c r="AB101" s="14">
        <v>128</v>
      </c>
      <c r="AC101" s="14">
        <v>96</v>
      </c>
      <c r="AD101" s="14">
        <v>356</v>
      </c>
      <c r="AE101" s="14">
        <v>128</v>
      </c>
      <c r="AF101" s="14">
        <v>93</v>
      </c>
      <c r="AG101" s="14">
        <v>136</v>
      </c>
      <c r="AH101" s="14">
        <v>139</v>
      </c>
      <c r="AI101" s="16">
        <v>116</v>
      </c>
      <c r="AK101" s="7" t="s">
        <v>2</v>
      </c>
      <c r="AL101" s="14">
        <v>480</v>
      </c>
      <c r="AM101" s="14">
        <v>264</v>
      </c>
      <c r="AN101" s="14">
        <v>120</v>
      </c>
      <c r="AO101" s="14">
        <v>96</v>
      </c>
      <c r="AP101" s="14">
        <v>355</v>
      </c>
      <c r="AQ101" s="14">
        <v>125</v>
      </c>
      <c r="AR101" s="14">
        <v>101</v>
      </c>
      <c r="AS101" s="14">
        <v>131</v>
      </c>
      <c r="AT101" s="14">
        <v>127</v>
      </c>
      <c r="AU101" s="16">
        <v>121</v>
      </c>
      <c r="AW101" s="7" t="s">
        <v>2</v>
      </c>
      <c r="AX101" s="14">
        <v>455</v>
      </c>
      <c r="AY101" s="14">
        <v>233</v>
      </c>
      <c r="AZ101" s="14">
        <v>129</v>
      </c>
      <c r="BA101" s="14">
        <v>93</v>
      </c>
      <c r="BB101" s="14">
        <v>322</v>
      </c>
      <c r="BC101" s="14">
        <v>133</v>
      </c>
      <c r="BD101" s="14">
        <v>98</v>
      </c>
      <c r="BE101" s="14">
        <v>127</v>
      </c>
      <c r="BF101" s="14">
        <v>127</v>
      </c>
      <c r="BG101" s="16">
        <v>103</v>
      </c>
    </row>
    <row r="102" spans="1:59" x14ac:dyDescent="0.2">
      <c r="A102" s="10" t="s">
        <v>3</v>
      </c>
      <c r="B102" s="14">
        <v>301</v>
      </c>
      <c r="C102" s="14">
        <v>158</v>
      </c>
      <c r="D102" s="14">
        <v>90</v>
      </c>
      <c r="E102" s="14">
        <v>53</v>
      </c>
      <c r="F102" s="14">
        <v>235</v>
      </c>
      <c r="G102" s="14">
        <v>66</v>
      </c>
      <c r="H102" s="14">
        <v>180</v>
      </c>
      <c r="I102" s="14">
        <v>23</v>
      </c>
      <c r="J102" s="14">
        <v>45</v>
      </c>
      <c r="K102" s="16">
        <v>53</v>
      </c>
      <c r="M102" s="10" t="s">
        <v>3</v>
      </c>
      <c r="N102" s="14">
        <v>290</v>
      </c>
      <c r="O102" s="14">
        <v>151</v>
      </c>
      <c r="P102" s="14">
        <v>86</v>
      </c>
      <c r="Q102" s="14">
        <v>53</v>
      </c>
      <c r="R102" s="14">
        <v>224</v>
      </c>
      <c r="S102" s="14">
        <v>66</v>
      </c>
      <c r="T102" s="14">
        <v>179</v>
      </c>
      <c r="U102" s="14">
        <v>18</v>
      </c>
      <c r="V102" s="14">
        <v>37</v>
      </c>
      <c r="W102" s="16">
        <v>56</v>
      </c>
      <c r="Y102" s="10" t="s">
        <v>3</v>
      </c>
      <c r="Z102" s="14">
        <v>285</v>
      </c>
      <c r="AA102" s="14">
        <v>141</v>
      </c>
      <c r="AB102" s="14">
        <v>93</v>
      </c>
      <c r="AC102" s="14">
        <v>51</v>
      </c>
      <c r="AD102" s="14">
        <v>219</v>
      </c>
      <c r="AE102" s="14">
        <v>66</v>
      </c>
      <c r="AF102" s="14">
        <v>175</v>
      </c>
      <c r="AG102" s="14">
        <v>16</v>
      </c>
      <c r="AH102" s="14">
        <v>40</v>
      </c>
      <c r="AI102" s="16">
        <v>54</v>
      </c>
      <c r="AK102" s="10" t="s">
        <v>3</v>
      </c>
      <c r="AL102" s="14">
        <v>276</v>
      </c>
      <c r="AM102" s="14">
        <v>136</v>
      </c>
      <c r="AN102" s="14">
        <v>86</v>
      </c>
      <c r="AO102" s="14">
        <v>54</v>
      </c>
      <c r="AP102" s="14">
        <v>211</v>
      </c>
      <c r="AQ102" s="14">
        <v>65</v>
      </c>
      <c r="AR102" s="14">
        <v>177</v>
      </c>
      <c r="AS102" s="14">
        <v>12</v>
      </c>
      <c r="AT102" s="14">
        <v>37</v>
      </c>
      <c r="AU102" s="16">
        <v>50</v>
      </c>
      <c r="AW102" s="10" t="s">
        <v>3</v>
      </c>
      <c r="AX102" s="14">
        <v>272</v>
      </c>
      <c r="AY102" s="14">
        <v>125</v>
      </c>
      <c r="AZ102" s="14">
        <v>93</v>
      </c>
      <c r="BA102" s="14">
        <v>54</v>
      </c>
      <c r="BB102" s="14">
        <v>199</v>
      </c>
      <c r="BC102" s="14">
        <v>73</v>
      </c>
      <c r="BD102" s="14">
        <v>172</v>
      </c>
      <c r="BE102" s="14">
        <v>16</v>
      </c>
      <c r="BF102" s="14">
        <v>33</v>
      </c>
      <c r="BG102" s="16">
        <v>51</v>
      </c>
    </row>
    <row r="103" spans="1:59" x14ac:dyDescent="0.2">
      <c r="A103" s="10" t="s">
        <v>4</v>
      </c>
      <c r="B103" s="14">
        <v>118</v>
      </c>
      <c r="C103" s="14">
        <v>51</v>
      </c>
      <c r="D103" s="14">
        <v>38</v>
      </c>
      <c r="E103" s="14">
        <v>29</v>
      </c>
      <c r="F103" s="14">
        <v>90</v>
      </c>
      <c r="G103" s="14">
        <v>28</v>
      </c>
      <c r="H103" s="14">
        <v>72</v>
      </c>
      <c r="I103" s="14">
        <v>12</v>
      </c>
      <c r="J103" s="14">
        <v>14</v>
      </c>
      <c r="K103" s="16">
        <v>20</v>
      </c>
      <c r="M103" s="10" t="s">
        <v>4</v>
      </c>
      <c r="N103" s="14">
        <v>117</v>
      </c>
      <c r="O103" s="14">
        <v>46</v>
      </c>
      <c r="P103" s="14">
        <v>43</v>
      </c>
      <c r="Q103" s="14">
        <v>28</v>
      </c>
      <c r="R103" s="14">
        <v>88</v>
      </c>
      <c r="S103" s="14">
        <v>29</v>
      </c>
      <c r="T103" s="14">
        <v>71</v>
      </c>
      <c r="U103" s="14">
        <v>12</v>
      </c>
      <c r="V103" s="14">
        <v>11</v>
      </c>
      <c r="W103" s="16">
        <v>23</v>
      </c>
      <c r="Y103" s="10" t="s">
        <v>4</v>
      </c>
      <c r="Z103" s="14">
        <v>119</v>
      </c>
      <c r="AA103" s="14">
        <v>43</v>
      </c>
      <c r="AB103" s="14">
        <v>43</v>
      </c>
      <c r="AC103" s="14">
        <v>33</v>
      </c>
      <c r="AD103" s="14">
        <v>89</v>
      </c>
      <c r="AE103" s="14">
        <v>30</v>
      </c>
      <c r="AF103" s="14">
        <v>73</v>
      </c>
      <c r="AG103" s="14">
        <v>15</v>
      </c>
      <c r="AH103" s="14">
        <v>10</v>
      </c>
      <c r="AI103" s="16">
        <v>21</v>
      </c>
      <c r="AK103" s="10" t="s">
        <v>4</v>
      </c>
      <c r="AL103" s="14">
        <v>118</v>
      </c>
      <c r="AM103" s="14">
        <v>42</v>
      </c>
      <c r="AN103" s="14">
        <v>43</v>
      </c>
      <c r="AO103" s="14">
        <v>33</v>
      </c>
      <c r="AP103" s="14">
        <v>87</v>
      </c>
      <c r="AQ103" s="14">
        <v>31</v>
      </c>
      <c r="AR103" s="14">
        <v>75</v>
      </c>
      <c r="AS103" s="14">
        <v>13</v>
      </c>
      <c r="AT103" s="14">
        <v>9</v>
      </c>
      <c r="AU103" s="16">
        <v>21</v>
      </c>
      <c r="AW103" s="10" t="s">
        <v>4</v>
      </c>
      <c r="AX103" s="14">
        <v>115</v>
      </c>
      <c r="AY103" s="14">
        <v>44</v>
      </c>
      <c r="AZ103" s="14">
        <v>41</v>
      </c>
      <c r="BA103" s="14">
        <v>30</v>
      </c>
      <c r="BB103" s="14">
        <v>83</v>
      </c>
      <c r="BC103" s="14">
        <v>32</v>
      </c>
      <c r="BD103" s="14">
        <v>79</v>
      </c>
      <c r="BE103" s="14">
        <v>10</v>
      </c>
      <c r="BF103" s="14">
        <v>8</v>
      </c>
      <c r="BG103" s="16">
        <v>18</v>
      </c>
    </row>
    <row r="104" spans="1:59" x14ac:dyDescent="0.2">
      <c r="A104" s="10" t="s">
        <v>5</v>
      </c>
      <c r="B104" s="14">
        <v>127</v>
      </c>
      <c r="C104" s="14">
        <v>58</v>
      </c>
      <c r="D104" s="14">
        <v>42</v>
      </c>
      <c r="E104" s="14">
        <v>27</v>
      </c>
      <c r="F104" s="14">
        <v>90</v>
      </c>
      <c r="G104" s="14">
        <v>37</v>
      </c>
      <c r="H104" s="14">
        <v>66</v>
      </c>
      <c r="I104" s="14">
        <v>24</v>
      </c>
      <c r="J104" s="14">
        <v>27</v>
      </c>
      <c r="K104" s="16">
        <v>10</v>
      </c>
      <c r="M104" s="10" t="s">
        <v>5</v>
      </c>
      <c r="N104" s="14">
        <v>116</v>
      </c>
      <c r="O104" s="14">
        <v>52</v>
      </c>
      <c r="P104" s="14">
        <v>37</v>
      </c>
      <c r="Q104" s="14">
        <v>27</v>
      </c>
      <c r="R104" s="14">
        <v>82</v>
      </c>
      <c r="S104" s="14">
        <v>34</v>
      </c>
      <c r="T104" s="14">
        <v>61</v>
      </c>
      <c r="U104" s="14">
        <v>21</v>
      </c>
      <c r="V104" s="14">
        <v>25</v>
      </c>
      <c r="W104" s="16">
        <v>9</v>
      </c>
      <c r="Y104" s="10" t="s">
        <v>5</v>
      </c>
      <c r="Z104" s="14">
        <v>110</v>
      </c>
      <c r="AA104" s="14">
        <v>50</v>
      </c>
      <c r="AB104" s="14">
        <v>36</v>
      </c>
      <c r="AC104" s="14">
        <v>24</v>
      </c>
      <c r="AD104" s="14">
        <v>75</v>
      </c>
      <c r="AE104" s="14">
        <v>35</v>
      </c>
      <c r="AF104" s="14">
        <v>62</v>
      </c>
      <c r="AG104" s="14">
        <v>18</v>
      </c>
      <c r="AH104" s="14">
        <v>21</v>
      </c>
      <c r="AI104" s="16">
        <v>9</v>
      </c>
      <c r="AK104" s="10" t="s">
        <v>5</v>
      </c>
      <c r="AL104" s="14">
        <v>118</v>
      </c>
      <c r="AM104" s="14">
        <v>50</v>
      </c>
      <c r="AN104" s="14">
        <v>42</v>
      </c>
      <c r="AO104" s="14">
        <v>26</v>
      </c>
      <c r="AP104" s="14">
        <v>75</v>
      </c>
      <c r="AQ104" s="14">
        <v>43</v>
      </c>
      <c r="AR104" s="14">
        <v>69</v>
      </c>
      <c r="AS104" s="14">
        <v>23</v>
      </c>
      <c r="AT104" s="14">
        <v>15</v>
      </c>
      <c r="AU104" s="16">
        <v>11</v>
      </c>
      <c r="AW104" s="10" t="s">
        <v>5</v>
      </c>
      <c r="AX104" s="14">
        <v>114</v>
      </c>
      <c r="AY104" s="14">
        <v>47</v>
      </c>
      <c r="AZ104" s="14">
        <v>43</v>
      </c>
      <c r="BA104" s="14">
        <v>24</v>
      </c>
      <c r="BB104" s="14">
        <v>73</v>
      </c>
      <c r="BC104" s="14">
        <v>41</v>
      </c>
      <c r="BD104" s="14">
        <v>63</v>
      </c>
      <c r="BE104" s="14">
        <v>25</v>
      </c>
      <c r="BF104" s="14">
        <v>14</v>
      </c>
      <c r="BG104" s="16">
        <v>12</v>
      </c>
    </row>
    <row r="105" spans="1:59" x14ac:dyDescent="0.2">
      <c r="A105" s="10" t="s">
        <v>6</v>
      </c>
      <c r="B105" s="14">
        <v>28</v>
      </c>
      <c r="C105" s="14">
        <v>7</v>
      </c>
      <c r="D105" s="14">
        <v>15</v>
      </c>
      <c r="E105" s="14">
        <v>6</v>
      </c>
      <c r="F105" s="14">
        <v>19</v>
      </c>
      <c r="G105" s="14">
        <v>9</v>
      </c>
      <c r="H105" s="14">
        <v>17</v>
      </c>
      <c r="I105" s="14" t="s">
        <v>64</v>
      </c>
      <c r="J105" s="14">
        <v>1</v>
      </c>
      <c r="K105" s="16">
        <v>10</v>
      </c>
      <c r="M105" s="10" t="s">
        <v>6</v>
      </c>
      <c r="N105" s="14">
        <v>25</v>
      </c>
      <c r="O105" s="14">
        <v>7</v>
      </c>
      <c r="P105" s="14">
        <v>12</v>
      </c>
      <c r="Q105" s="14">
        <v>6</v>
      </c>
      <c r="R105" s="14">
        <v>17</v>
      </c>
      <c r="S105" s="14">
        <v>8</v>
      </c>
      <c r="T105" s="14">
        <v>16</v>
      </c>
      <c r="U105" s="14">
        <v>1</v>
      </c>
      <c r="V105" s="14">
        <v>1</v>
      </c>
      <c r="W105" s="16">
        <v>7</v>
      </c>
      <c r="Y105" s="10" t="s">
        <v>6</v>
      </c>
      <c r="Z105" s="14">
        <v>24</v>
      </c>
      <c r="AA105" s="14">
        <v>6</v>
      </c>
      <c r="AB105" s="14">
        <v>12</v>
      </c>
      <c r="AC105" s="14">
        <v>6</v>
      </c>
      <c r="AD105" s="14">
        <v>16</v>
      </c>
      <c r="AE105" s="14">
        <v>8</v>
      </c>
      <c r="AF105" s="14">
        <v>16</v>
      </c>
      <c r="AG105" s="14">
        <v>1</v>
      </c>
      <c r="AH105" s="14" t="s">
        <v>64</v>
      </c>
      <c r="AI105" s="16">
        <v>7</v>
      </c>
      <c r="AK105" s="10" t="s">
        <v>6</v>
      </c>
      <c r="AL105" s="14">
        <v>25</v>
      </c>
      <c r="AM105" s="14">
        <v>8</v>
      </c>
      <c r="AN105" s="14">
        <v>12</v>
      </c>
      <c r="AO105" s="14">
        <v>5</v>
      </c>
      <c r="AP105" s="14">
        <v>18</v>
      </c>
      <c r="AQ105" s="14">
        <v>7</v>
      </c>
      <c r="AR105" s="14">
        <v>15</v>
      </c>
      <c r="AS105" s="14">
        <v>2</v>
      </c>
      <c r="AT105" s="14">
        <v>1</v>
      </c>
      <c r="AU105" s="16">
        <v>7</v>
      </c>
      <c r="AW105" s="10" t="s">
        <v>6</v>
      </c>
      <c r="AX105" s="14">
        <v>26</v>
      </c>
      <c r="AY105" s="14">
        <v>11</v>
      </c>
      <c r="AZ105" s="14">
        <v>10</v>
      </c>
      <c r="BA105" s="14">
        <v>5</v>
      </c>
      <c r="BB105" s="14">
        <v>20</v>
      </c>
      <c r="BC105" s="14">
        <v>6</v>
      </c>
      <c r="BD105" s="14">
        <v>17</v>
      </c>
      <c r="BE105" s="14">
        <v>2</v>
      </c>
      <c r="BF105" s="14">
        <v>1</v>
      </c>
      <c r="BG105" s="16">
        <v>6</v>
      </c>
    </row>
    <row r="106" spans="1:59" x14ac:dyDescent="0.2">
      <c r="A106" s="10" t="s">
        <v>7</v>
      </c>
      <c r="B106" s="14">
        <v>101</v>
      </c>
      <c r="C106" s="14">
        <v>44</v>
      </c>
      <c r="D106" s="14">
        <v>35</v>
      </c>
      <c r="E106" s="14">
        <v>22</v>
      </c>
      <c r="F106" s="14">
        <v>73</v>
      </c>
      <c r="G106" s="14">
        <v>28</v>
      </c>
      <c r="H106" s="14">
        <v>62</v>
      </c>
      <c r="I106" s="14">
        <v>10</v>
      </c>
      <c r="J106" s="14">
        <v>7</v>
      </c>
      <c r="K106" s="16">
        <v>22</v>
      </c>
      <c r="M106" s="10" t="s">
        <v>7</v>
      </c>
      <c r="N106" s="14">
        <v>104</v>
      </c>
      <c r="O106" s="14">
        <v>42</v>
      </c>
      <c r="P106" s="14">
        <v>37</v>
      </c>
      <c r="Q106" s="14">
        <v>25</v>
      </c>
      <c r="R106" s="14">
        <v>76</v>
      </c>
      <c r="S106" s="14">
        <v>28</v>
      </c>
      <c r="T106" s="14">
        <v>62</v>
      </c>
      <c r="U106" s="14">
        <v>10</v>
      </c>
      <c r="V106" s="14">
        <v>6</v>
      </c>
      <c r="W106" s="16">
        <v>26</v>
      </c>
      <c r="Y106" s="10" t="s">
        <v>7</v>
      </c>
      <c r="Z106" s="14">
        <v>102</v>
      </c>
      <c r="AA106" s="14">
        <v>39</v>
      </c>
      <c r="AB106" s="14">
        <v>41</v>
      </c>
      <c r="AC106" s="14">
        <v>22</v>
      </c>
      <c r="AD106" s="14">
        <v>77</v>
      </c>
      <c r="AE106" s="14">
        <v>25</v>
      </c>
      <c r="AF106" s="14">
        <v>62</v>
      </c>
      <c r="AG106" s="14">
        <v>8</v>
      </c>
      <c r="AH106" s="14">
        <v>4</v>
      </c>
      <c r="AI106" s="16">
        <v>28</v>
      </c>
      <c r="AK106" s="10" t="s">
        <v>7</v>
      </c>
      <c r="AL106" s="14">
        <v>112</v>
      </c>
      <c r="AM106" s="14">
        <v>45</v>
      </c>
      <c r="AN106" s="14">
        <v>44</v>
      </c>
      <c r="AO106" s="14">
        <v>23</v>
      </c>
      <c r="AP106" s="14">
        <v>87</v>
      </c>
      <c r="AQ106" s="14">
        <v>25</v>
      </c>
      <c r="AR106" s="14">
        <v>70</v>
      </c>
      <c r="AS106" s="14">
        <v>6</v>
      </c>
      <c r="AT106" s="14">
        <v>6</v>
      </c>
      <c r="AU106" s="16">
        <v>30</v>
      </c>
      <c r="AW106" s="10" t="s">
        <v>7</v>
      </c>
      <c r="AX106" s="14">
        <v>108</v>
      </c>
      <c r="AY106" s="14">
        <v>44</v>
      </c>
      <c r="AZ106" s="14">
        <v>42</v>
      </c>
      <c r="BA106" s="14">
        <v>22</v>
      </c>
      <c r="BB106" s="14">
        <v>80</v>
      </c>
      <c r="BC106" s="14">
        <v>28</v>
      </c>
      <c r="BD106" s="14">
        <v>72</v>
      </c>
      <c r="BE106" s="14">
        <v>6</v>
      </c>
      <c r="BF106" s="14">
        <v>8</v>
      </c>
      <c r="BG106" s="16">
        <v>22</v>
      </c>
    </row>
    <row r="107" spans="1:59" x14ac:dyDescent="0.2">
      <c r="A107" s="10" t="s">
        <v>8</v>
      </c>
      <c r="B107" s="14">
        <v>125</v>
      </c>
      <c r="C107" s="14">
        <v>65</v>
      </c>
      <c r="D107" s="14">
        <v>37</v>
      </c>
      <c r="E107" s="14">
        <v>23</v>
      </c>
      <c r="F107" s="14">
        <v>100</v>
      </c>
      <c r="G107" s="14">
        <v>25</v>
      </c>
      <c r="H107" s="14">
        <v>88</v>
      </c>
      <c r="I107" s="14">
        <v>9</v>
      </c>
      <c r="J107" s="14">
        <v>18</v>
      </c>
      <c r="K107" s="16">
        <v>10</v>
      </c>
      <c r="M107" s="10" t="s">
        <v>8</v>
      </c>
      <c r="N107" s="14">
        <v>118</v>
      </c>
      <c r="O107" s="14">
        <v>60</v>
      </c>
      <c r="P107" s="14">
        <v>36</v>
      </c>
      <c r="Q107" s="14">
        <v>22</v>
      </c>
      <c r="R107" s="14">
        <v>93</v>
      </c>
      <c r="S107" s="14">
        <v>25</v>
      </c>
      <c r="T107" s="14">
        <v>82</v>
      </c>
      <c r="U107" s="14">
        <v>10</v>
      </c>
      <c r="V107" s="14">
        <v>18</v>
      </c>
      <c r="W107" s="16">
        <v>8</v>
      </c>
      <c r="Y107" s="10" t="s">
        <v>8</v>
      </c>
      <c r="Z107" s="14">
        <v>114</v>
      </c>
      <c r="AA107" s="14">
        <v>55</v>
      </c>
      <c r="AB107" s="14">
        <v>37</v>
      </c>
      <c r="AC107" s="14">
        <v>22</v>
      </c>
      <c r="AD107" s="14">
        <v>88</v>
      </c>
      <c r="AE107" s="14">
        <v>26</v>
      </c>
      <c r="AF107" s="14">
        <v>81</v>
      </c>
      <c r="AG107" s="14">
        <v>6</v>
      </c>
      <c r="AH107" s="14">
        <v>17</v>
      </c>
      <c r="AI107" s="16">
        <v>10</v>
      </c>
      <c r="AK107" s="10" t="s">
        <v>8</v>
      </c>
      <c r="AL107" s="14">
        <v>116</v>
      </c>
      <c r="AM107" s="14">
        <v>52</v>
      </c>
      <c r="AN107" s="14">
        <v>43</v>
      </c>
      <c r="AO107" s="14">
        <v>21</v>
      </c>
      <c r="AP107" s="14">
        <v>90</v>
      </c>
      <c r="AQ107" s="14">
        <v>26</v>
      </c>
      <c r="AR107" s="14">
        <v>84</v>
      </c>
      <c r="AS107" s="14">
        <v>6</v>
      </c>
      <c r="AT107" s="14">
        <v>15</v>
      </c>
      <c r="AU107" s="16">
        <v>11</v>
      </c>
      <c r="AW107" s="10" t="s">
        <v>8</v>
      </c>
      <c r="AX107" s="14">
        <v>111</v>
      </c>
      <c r="AY107" s="14">
        <v>53</v>
      </c>
      <c r="AZ107" s="14">
        <v>38</v>
      </c>
      <c r="BA107" s="14">
        <v>20</v>
      </c>
      <c r="BB107" s="14">
        <v>84</v>
      </c>
      <c r="BC107" s="14">
        <v>27</v>
      </c>
      <c r="BD107" s="14">
        <v>79</v>
      </c>
      <c r="BE107" s="14">
        <v>6</v>
      </c>
      <c r="BF107" s="14">
        <v>16</v>
      </c>
      <c r="BG107" s="16">
        <v>10</v>
      </c>
    </row>
    <row r="108" spans="1:59" x14ac:dyDescent="0.2">
      <c r="A108" s="10" t="s">
        <v>9</v>
      </c>
      <c r="B108" s="14">
        <v>131</v>
      </c>
      <c r="C108" s="14">
        <v>48</v>
      </c>
      <c r="D108" s="14">
        <v>51</v>
      </c>
      <c r="E108" s="14">
        <v>32</v>
      </c>
      <c r="F108" s="14">
        <v>96</v>
      </c>
      <c r="G108" s="14">
        <v>35</v>
      </c>
      <c r="H108" s="14">
        <v>102</v>
      </c>
      <c r="I108" s="14">
        <v>9</v>
      </c>
      <c r="J108" s="14">
        <v>6</v>
      </c>
      <c r="K108" s="16">
        <v>14</v>
      </c>
      <c r="M108" s="10" t="s">
        <v>9</v>
      </c>
      <c r="N108" s="14">
        <v>132</v>
      </c>
      <c r="O108" s="14">
        <v>50</v>
      </c>
      <c r="P108" s="14">
        <v>51</v>
      </c>
      <c r="Q108" s="14">
        <v>31</v>
      </c>
      <c r="R108" s="14">
        <v>98</v>
      </c>
      <c r="S108" s="14">
        <v>34</v>
      </c>
      <c r="T108" s="14">
        <v>103</v>
      </c>
      <c r="U108" s="14">
        <v>9</v>
      </c>
      <c r="V108" s="14">
        <v>6</v>
      </c>
      <c r="W108" s="16">
        <v>14</v>
      </c>
      <c r="Y108" s="10" t="s">
        <v>9</v>
      </c>
      <c r="Z108" s="14">
        <v>133</v>
      </c>
      <c r="AA108" s="14">
        <v>52</v>
      </c>
      <c r="AB108" s="14">
        <v>53</v>
      </c>
      <c r="AC108" s="14">
        <v>28</v>
      </c>
      <c r="AD108" s="14">
        <v>100</v>
      </c>
      <c r="AE108" s="14">
        <v>33</v>
      </c>
      <c r="AF108" s="14">
        <v>102</v>
      </c>
      <c r="AG108" s="14">
        <v>8</v>
      </c>
      <c r="AH108" s="14">
        <v>6</v>
      </c>
      <c r="AI108" s="16">
        <v>17</v>
      </c>
      <c r="AK108" s="10" t="s">
        <v>9</v>
      </c>
      <c r="AL108" s="14">
        <v>134</v>
      </c>
      <c r="AM108" s="14">
        <v>49</v>
      </c>
      <c r="AN108" s="14">
        <v>55</v>
      </c>
      <c r="AO108" s="14">
        <v>30</v>
      </c>
      <c r="AP108" s="14">
        <v>99</v>
      </c>
      <c r="AQ108" s="14">
        <v>35</v>
      </c>
      <c r="AR108" s="14">
        <v>100</v>
      </c>
      <c r="AS108" s="14">
        <v>9</v>
      </c>
      <c r="AT108" s="14">
        <v>8</v>
      </c>
      <c r="AU108" s="16">
        <v>17</v>
      </c>
      <c r="AW108" s="10" t="s">
        <v>9</v>
      </c>
      <c r="AX108" s="14">
        <v>137</v>
      </c>
      <c r="AY108" s="14">
        <v>50</v>
      </c>
      <c r="AZ108" s="14">
        <v>59</v>
      </c>
      <c r="BA108" s="14">
        <v>28</v>
      </c>
      <c r="BB108" s="14">
        <v>101</v>
      </c>
      <c r="BC108" s="14">
        <v>36</v>
      </c>
      <c r="BD108" s="14">
        <v>101</v>
      </c>
      <c r="BE108" s="14">
        <v>9</v>
      </c>
      <c r="BF108" s="14">
        <v>8</v>
      </c>
      <c r="BG108" s="16">
        <v>19</v>
      </c>
    </row>
    <row r="109" spans="1:59" x14ac:dyDescent="0.2">
      <c r="A109" s="10" t="s">
        <v>10</v>
      </c>
      <c r="B109" s="14">
        <v>166</v>
      </c>
      <c r="C109" s="14">
        <v>62</v>
      </c>
      <c r="D109" s="14">
        <v>65</v>
      </c>
      <c r="E109" s="14">
        <v>39</v>
      </c>
      <c r="F109" s="14">
        <v>141</v>
      </c>
      <c r="G109" s="14">
        <v>25</v>
      </c>
      <c r="H109" s="14">
        <v>99</v>
      </c>
      <c r="I109" s="14">
        <v>13</v>
      </c>
      <c r="J109" s="14">
        <v>18</v>
      </c>
      <c r="K109" s="16">
        <v>36</v>
      </c>
      <c r="M109" s="10" t="s">
        <v>10</v>
      </c>
      <c r="N109" s="14">
        <v>148</v>
      </c>
      <c r="O109" s="14">
        <v>51</v>
      </c>
      <c r="P109" s="14">
        <v>62</v>
      </c>
      <c r="Q109" s="14">
        <v>35</v>
      </c>
      <c r="R109" s="14">
        <v>125</v>
      </c>
      <c r="S109" s="14">
        <v>23</v>
      </c>
      <c r="T109" s="14">
        <v>94</v>
      </c>
      <c r="U109" s="14">
        <v>12</v>
      </c>
      <c r="V109" s="14">
        <v>16</v>
      </c>
      <c r="W109" s="16">
        <v>26</v>
      </c>
      <c r="Y109" s="10" t="s">
        <v>10</v>
      </c>
      <c r="Z109" s="14">
        <v>138</v>
      </c>
      <c r="AA109" s="14">
        <v>47</v>
      </c>
      <c r="AB109" s="14">
        <v>54</v>
      </c>
      <c r="AC109" s="14">
        <v>37</v>
      </c>
      <c r="AD109" s="14">
        <v>116</v>
      </c>
      <c r="AE109" s="14">
        <v>22</v>
      </c>
      <c r="AF109" s="14">
        <v>92</v>
      </c>
      <c r="AG109" s="14">
        <v>9</v>
      </c>
      <c r="AH109" s="14">
        <v>14</v>
      </c>
      <c r="AI109" s="16">
        <v>23</v>
      </c>
      <c r="AK109" s="10" t="s">
        <v>10</v>
      </c>
      <c r="AL109" s="14">
        <v>139</v>
      </c>
      <c r="AM109" s="14">
        <v>49</v>
      </c>
      <c r="AN109" s="14">
        <v>54</v>
      </c>
      <c r="AO109" s="14">
        <v>36</v>
      </c>
      <c r="AP109" s="14">
        <v>117</v>
      </c>
      <c r="AQ109" s="14">
        <v>22</v>
      </c>
      <c r="AR109" s="14">
        <v>92</v>
      </c>
      <c r="AS109" s="14">
        <v>8</v>
      </c>
      <c r="AT109" s="14">
        <v>17</v>
      </c>
      <c r="AU109" s="16">
        <v>22</v>
      </c>
      <c r="AW109" s="10" t="s">
        <v>10</v>
      </c>
      <c r="AX109" s="14">
        <v>129</v>
      </c>
      <c r="AY109" s="14">
        <v>44</v>
      </c>
      <c r="AZ109" s="14">
        <v>51</v>
      </c>
      <c r="BA109" s="14">
        <v>34</v>
      </c>
      <c r="BB109" s="14">
        <v>100</v>
      </c>
      <c r="BC109" s="14">
        <v>29</v>
      </c>
      <c r="BD109" s="14">
        <v>89</v>
      </c>
      <c r="BE109" s="14">
        <v>5</v>
      </c>
      <c r="BF109" s="14">
        <v>14</v>
      </c>
      <c r="BG109" s="16">
        <v>21</v>
      </c>
    </row>
    <row r="110" spans="1:59" x14ac:dyDescent="0.2">
      <c r="A110" s="10" t="s">
        <v>11</v>
      </c>
      <c r="B110" s="14">
        <v>113</v>
      </c>
      <c r="C110" s="14">
        <v>43</v>
      </c>
      <c r="D110" s="14">
        <v>45</v>
      </c>
      <c r="E110" s="14">
        <v>25</v>
      </c>
      <c r="F110" s="14">
        <v>93</v>
      </c>
      <c r="G110" s="14">
        <v>20</v>
      </c>
      <c r="H110" s="14">
        <v>79</v>
      </c>
      <c r="I110" s="14">
        <v>4</v>
      </c>
      <c r="J110" s="14">
        <v>12</v>
      </c>
      <c r="K110" s="16">
        <v>18</v>
      </c>
      <c r="M110" s="10" t="s">
        <v>11</v>
      </c>
      <c r="N110" s="14">
        <v>114</v>
      </c>
      <c r="O110" s="14">
        <v>43</v>
      </c>
      <c r="P110" s="14">
        <v>44</v>
      </c>
      <c r="Q110" s="14">
        <v>27</v>
      </c>
      <c r="R110" s="14">
        <v>94</v>
      </c>
      <c r="S110" s="14">
        <v>20</v>
      </c>
      <c r="T110" s="14">
        <v>82</v>
      </c>
      <c r="U110" s="14">
        <v>4</v>
      </c>
      <c r="V110" s="14">
        <v>10</v>
      </c>
      <c r="W110" s="16">
        <v>18</v>
      </c>
      <c r="Y110" s="10" t="s">
        <v>11</v>
      </c>
      <c r="Z110" s="14">
        <v>108</v>
      </c>
      <c r="AA110" s="14">
        <v>34</v>
      </c>
      <c r="AB110" s="14">
        <v>49</v>
      </c>
      <c r="AC110" s="14">
        <v>25</v>
      </c>
      <c r="AD110" s="14">
        <v>86</v>
      </c>
      <c r="AE110" s="14">
        <v>22</v>
      </c>
      <c r="AF110" s="14">
        <v>75</v>
      </c>
      <c r="AG110" s="14">
        <v>4</v>
      </c>
      <c r="AH110" s="14">
        <v>9</v>
      </c>
      <c r="AI110" s="16">
        <v>20</v>
      </c>
      <c r="AK110" s="10" t="s">
        <v>11</v>
      </c>
      <c r="AL110" s="14">
        <v>108</v>
      </c>
      <c r="AM110" s="14">
        <v>28</v>
      </c>
      <c r="AN110" s="14">
        <v>53</v>
      </c>
      <c r="AO110" s="14">
        <v>27</v>
      </c>
      <c r="AP110" s="14">
        <v>89</v>
      </c>
      <c r="AQ110" s="14">
        <v>19</v>
      </c>
      <c r="AR110" s="14">
        <v>76</v>
      </c>
      <c r="AS110" s="14">
        <v>4</v>
      </c>
      <c r="AT110" s="14">
        <v>8</v>
      </c>
      <c r="AU110" s="16">
        <v>20</v>
      </c>
      <c r="AW110" s="10" t="s">
        <v>11</v>
      </c>
      <c r="AX110" s="14">
        <v>111</v>
      </c>
      <c r="AY110" s="14">
        <v>30</v>
      </c>
      <c r="AZ110" s="14">
        <v>51</v>
      </c>
      <c r="BA110" s="14">
        <v>30</v>
      </c>
      <c r="BB110" s="14">
        <v>91</v>
      </c>
      <c r="BC110" s="14">
        <v>20</v>
      </c>
      <c r="BD110" s="14">
        <v>75</v>
      </c>
      <c r="BE110" s="14">
        <v>4</v>
      </c>
      <c r="BF110" s="14">
        <v>11</v>
      </c>
      <c r="BG110" s="16">
        <v>21</v>
      </c>
    </row>
    <row r="111" spans="1:59" x14ac:dyDescent="0.2">
      <c r="A111" s="10" t="s">
        <v>12</v>
      </c>
      <c r="B111" s="14">
        <v>523</v>
      </c>
      <c r="C111" s="14">
        <v>295</v>
      </c>
      <c r="D111" s="14">
        <v>155</v>
      </c>
      <c r="E111" s="14">
        <v>73</v>
      </c>
      <c r="F111" s="14">
        <v>427</v>
      </c>
      <c r="G111" s="14">
        <v>96</v>
      </c>
      <c r="H111" s="14">
        <v>225</v>
      </c>
      <c r="I111" s="14">
        <v>121</v>
      </c>
      <c r="J111" s="14">
        <v>89</v>
      </c>
      <c r="K111" s="16">
        <v>88</v>
      </c>
      <c r="M111" s="10" t="s">
        <v>12</v>
      </c>
      <c r="N111" s="14">
        <v>506</v>
      </c>
      <c r="O111" s="14">
        <v>280</v>
      </c>
      <c r="P111" s="14">
        <v>151</v>
      </c>
      <c r="Q111" s="14">
        <v>75</v>
      </c>
      <c r="R111" s="14">
        <v>415</v>
      </c>
      <c r="S111" s="14">
        <v>91</v>
      </c>
      <c r="T111" s="14">
        <v>225</v>
      </c>
      <c r="U111" s="14">
        <v>112</v>
      </c>
      <c r="V111" s="14">
        <v>78</v>
      </c>
      <c r="W111" s="16">
        <v>91</v>
      </c>
      <c r="Y111" s="10" t="s">
        <v>12</v>
      </c>
      <c r="Z111" s="14">
        <v>473</v>
      </c>
      <c r="AA111" s="14">
        <v>254</v>
      </c>
      <c r="AB111" s="14">
        <v>143</v>
      </c>
      <c r="AC111" s="14">
        <v>76</v>
      </c>
      <c r="AD111" s="14">
        <v>377</v>
      </c>
      <c r="AE111" s="14">
        <v>96</v>
      </c>
      <c r="AF111" s="14">
        <v>215</v>
      </c>
      <c r="AG111" s="14">
        <v>95</v>
      </c>
      <c r="AH111" s="14">
        <v>71</v>
      </c>
      <c r="AI111" s="16">
        <v>92</v>
      </c>
      <c r="AK111" s="10" t="s">
        <v>12</v>
      </c>
      <c r="AL111" s="14">
        <v>459</v>
      </c>
      <c r="AM111" s="14">
        <v>242</v>
      </c>
      <c r="AN111" s="14">
        <v>147</v>
      </c>
      <c r="AO111" s="14">
        <v>70</v>
      </c>
      <c r="AP111" s="14">
        <v>367</v>
      </c>
      <c r="AQ111" s="14">
        <v>92</v>
      </c>
      <c r="AR111" s="14">
        <v>207</v>
      </c>
      <c r="AS111" s="14">
        <v>85</v>
      </c>
      <c r="AT111" s="14">
        <v>70</v>
      </c>
      <c r="AU111" s="16">
        <v>97</v>
      </c>
      <c r="AW111" s="10" t="s">
        <v>12</v>
      </c>
      <c r="AX111" s="14">
        <v>441</v>
      </c>
      <c r="AY111" s="14">
        <v>227</v>
      </c>
      <c r="AZ111" s="14">
        <v>147</v>
      </c>
      <c r="BA111" s="14">
        <v>67</v>
      </c>
      <c r="BB111" s="14">
        <v>343</v>
      </c>
      <c r="BC111" s="14">
        <v>98</v>
      </c>
      <c r="BD111" s="14">
        <v>206</v>
      </c>
      <c r="BE111" s="14">
        <v>75</v>
      </c>
      <c r="BF111" s="14">
        <v>73</v>
      </c>
      <c r="BG111" s="16">
        <v>87</v>
      </c>
    </row>
    <row r="112" spans="1:59" x14ac:dyDescent="0.2">
      <c r="A112" s="10" t="s">
        <v>13</v>
      </c>
      <c r="B112" s="14">
        <v>164</v>
      </c>
      <c r="C112" s="14">
        <v>76</v>
      </c>
      <c r="D112" s="14">
        <v>58</v>
      </c>
      <c r="E112" s="14">
        <v>30</v>
      </c>
      <c r="F112" s="14">
        <v>136</v>
      </c>
      <c r="G112" s="14">
        <v>28</v>
      </c>
      <c r="H112" s="14">
        <v>94</v>
      </c>
      <c r="I112" s="14">
        <v>18</v>
      </c>
      <c r="J112" s="14">
        <v>23</v>
      </c>
      <c r="K112" s="16">
        <v>29</v>
      </c>
      <c r="M112" s="10" t="s">
        <v>13</v>
      </c>
      <c r="N112" s="14">
        <v>150</v>
      </c>
      <c r="O112" s="14">
        <v>64</v>
      </c>
      <c r="P112" s="14">
        <v>59</v>
      </c>
      <c r="Q112" s="14">
        <v>27</v>
      </c>
      <c r="R112" s="14">
        <v>124</v>
      </c>
      <c r="S112" s="14">
        <v>26</v>
      </c>
      <c r="T112" s="14">
        <v>92</v>
      </c>
      <c r="U112" s="14">
        <v>15</v>
      </c>
      <c r="V112" s="14">
        <v>19</v>
      </c>
      <c r="W112" s="16">
        <v>24</v>
      </c>
      <c r="Y112" s="10" t="s">
        <v>13</v>
      </c>
      <c r="Z112" s="14">
        <v>146</v>
      </c>
      <c r="AA112" s="14">
        <v>62</v>
      </c>
      <c r="AB112" s="14">
        <v>59</v>
      </c>
      <c r="AC112" s="14">
        <v>25</v>
      </c>
      <c r="AD112" s="14">
        <v>120</v>
      </c>
      <c r="AE112" s="14">
        <v>26</v>
      </c>
      <c r="AF112" s="14">
        <v>89</v>
      </c>
      <c r="AG112" s="14">
        <v>16</v>
      </c>
      <c r="AH112" s="14">
        <v>19</v>
      </c>
      <c r="AI112" s="16">
        <v>22</v>
      </c>
      <c r="AK112" s="10" t="s">
        <v>13</v>
      </c>
      <c r="AL112" s="14">
        <v>151</v>
      </c>
      <c r="AM112" s="14">
        <v>61</v>
      </c>
      <c r="AN112" s="14">
        <v>60</v>
      </c>
      <c r="AO112" s="14">
        <v>30</v>
      </c>
      <c r="AP112" s="14">
        <v>122</v>
      </c>
      <c r="AQ112" s="14">
        <v>29</v>
      </c>
      <c r="AR112" s="14">
        <v>95</v>
      </c>
      <c r="AS112" s="14">
        <v>17</v>
      </c>
      <c r="AT112" s="14">
        <v>17</v>
      </c>
      <c r="AU112" s="16">
        <v>22</v>
      </c>
      <c r="AW112" s="10" t="s">
        <v>13</v>
      </c>
      <c r="AX112" s="14">
        <v>142</v>
      </c>
      <c r="AY112" s="14">
        <v>55</v>
      </c>
      <c r="AZ112" s="14">
        <v>54</v>
      </c>
      <c r="BA112" s="14">
        <v>33</v>
      </c>
      <c r="BB112" s="14">
        <v>111</v>
      </c>
      <c r="BC112" s="14">
        <v>31</v>
      </c>
      <c r="BD112" s="14">
        <v>90</v>
      </c>
      <c r="BE112" s="14">
        <v>18</v>
      </c>
      <c r="BF112" s="14">
        <v>15</v>
      </c>
      <c r="BG112" s="16">
        <v>19</v>
      </c>
    </row>
    <row r="113" spans="1:59" x14ac:dyDescent="0.2">
      <c r="A113" s="10" t="s">
        <v>14</v>
      </c>
      <c r="B113" s="14">
        <v>212</v>
      </c>
      <c r="C113" s="14">
        <v>79</v>
      </c>
      <c r="D113" s="14">
        <v>76</v>
      </c>
      <c r="E113" s="14">
        <v>57</v>
      </c>
      <c r="F113" s="14">
        <v>177</v>
      </c>
      <c r="G113" s="14">
        <v>35</v>
      </c>
      <c r="H113" s="14">
        <v>139</v>
      </c>
      <c r="I113" s="14">
        <v>17</v>
      </c>
      <c r="J113" s="14">
        <v>24</v>
      </c>
      <c r="K113" s="16">
        <v>32</v>
      </c>
      <c r="M113" s="10" t="s">
        <v>14</v>
      </c>
      <c r="N113" s="14">
        <v>209</v>
      </c>
      <c r="O113" s="14">
        <v>81</v>
      </c>
      <c r="P113" s="14">
        <v>79</v>
      </c>
      <c r="Q113" s="14">
        <v>49</v>
      </c>
      <c r="R113" s="14">
        <v>175</v>
      </c>
      <c r="S113" s="14">
        <v>34</v>
      </c>
      <c r="T113" s="14">
        <v>138</v>
      </c>
      <c r="U113" s="14">
        <v>15</v>
      </c>
      <c r="V113" s="14">
        <v>23</v>
      </c>
      <c r="W113" s="16">
        <v>33</v>
      </c>
      <c r="Y113" s="10" t="s">
        <v>14</v>
      </c>
      <c r="Z113" s="14">
        <v>202</v>
      </c>
      <c r="AA113" s="14">
        <v>70</v>
      </c>
      <c r="AB113" s="14">
        <v>82</v>
      </c>
      <c r="AC113" s="14">
        <v>50</v>
      </c>
      <c r="AD113" s="14">
        <v>168</v>
      </c>
      <c r="AE113" s="14">
        <v>34</v>
      </c>
      <c r="AF113" s="14">
        <v>136</v>
      </c>
      <c r="AG113" s="14">
        <v>15</v>
      </c>
      <c r="AH113" s="14">
        <v>22</v>
      </c>
      <c r="AI113" s="16">
        <v>29</v>
      </c>
      <c r="AK113" s="10" t="s">
        <v>14</v>
      </c>
      <c r="AL113" s="14">
        <v>206</v>
      </c>
      <c r="AM113" s="14">
        <v>70</v>
      </c>
      <c r="AN113" s="14">
        <v>84</v>
      </c>
      <c r="AO113" s="14">
        <v>52</v>
      </c>
      <c r="AP113" s="14">
        <v>169</v>
      </c>
      <c r="AQ113" s="14">
        <v>37</v>
      </c>
      <c r="AR113" s="14">
        <v>138</v>
      </c>
      <c r="AS113" s="14">
        <v>18</v>
      </c>
      <c r="AT113" s="14">
        <v>21</v>
      </c>
      <c r="AU113" s="16">
        <v>29</v>
      </c>
      <c r="AW113" s="10" t="s">
        <v>14</v>
      </c>
      <c r="AX113" s="14">
        <v>206</v>
      </c>
      <c r="AY113" s="14">
        <v>68</v>
      </c>
      <c r="AZ113" s="14">
        <v>87</v>
      </c>
      <c r="BA113" s="14">
        <v>51</v>
      </c>
      <c r="BB113" s="14">
        <v>165</v>
      </c>
      <c r="BC113" s="14">
        <v>41</v>
      </c>
      <c r="BD113" s="14">
        <v>138</v>
      </c>
      <c r="BE113" s="14">
        <v>18</v>
      </c>
      <c r="BF113" s="14">
        <v>23</v>
      </c>
      <c r="BG113" s="16">
        <v>27</v>
      </c>
    </row>
    <row r="114" spans="1:59" x14ac:dyDescent="0.2">
      <c r="A114" s="10" t="s">
        <v>15</v>
      </c>
      <c r="B114" s="14">
        <v>278</v>
      </c>
      <c r="C114" s="14">
        <v>145</v>
      </c>
      <c r="D114" s="14">
        <v>75</v>
      </c>
      <c r="E114" s="14">
        <v>58</v>
      </c>
      <c r="F114" s="14">
        <v>228</v>
      </c>
      <c r="G114" s="14">
        <v>50</v>
      </c>
      <c r="H114" s="14">
        <v>146</v>
      </c>
      <c r="I114" s="14">
        <v>34</v>
      </c>
      <c r="J114" s="14">
        <v>44</v>
      </c>
      <c r="K114" s="16">
        <v>54</v>
      </c>
      <c r="M114" s="10" t="s">
        <v>15</v>
      </c>
      <c r="N114" s="14">
        <v>272</v>
      </c>
      <c r="O114" s="14">
        <v>137</v>
      </c>
      <c r="P114" s="14">
        <v>74</v>
      </c>
      <c r="Q114" s="14">
        <v>61</v>
      </c>
      <c r="R114" s="14">
        <v>218</v>
      </c>
      <c r="S114" s="14">
        <v>54</v>
      </c>
      <c r="T114" s="14">
        <v>147</v>
      </c>
      <c r="U114" s="14">
        <v>32</v>
      </c>
      <c r="V114" s="14">
        <v>44</v>
      </c>
      <c r="W114" s="16">
        <v>49</v>
      </c>
      <c r="Y114" s="10" t="s">
        <v>15</v>
      </c>
      <c r="Z114" s="14">
        <v>268</v>
      </c>
      <c r="AA114" s="14">
        <v>127</v>
      </c>
      <c r="AB114" s="14">
        <v>74</v>
      </c>
      <c r="AC114" s="14">
        <v>67</v>
      </c>
      <c r="AD114" s="14">
        <v>218</v>
      </c>
      <c r="AE114" s="14">
        <v>50</v>
      </c>
      <c r="AF114" s="14">
        <v>149</v>
      </c>
      <c r="AG114" s="14">
        <v>32</v>
      </c>
      <c r="AH114" s="14">
        <v>49</v>
      </c>
      <c r="AI114" s="16">
        <v>38</v>
      </c>
      <c r="AK114" s="10" t="s">
        <v>15</v>
      </c>
      <c r="AL114" s="14">
        <v>262</v>
      </c>
      <c r="AM114" s="14">
        <v>124</v>
      </c>
      <c r="AN114" s="14">
        <v>75</v>
      </c>
      <c r="AO114" s="14">
        <v>63</v>
      </c>
      <c r="AP114" s="14">
        <v>215</v>
      </c>
      <c r="AQ114" s="14">
        <v>47</v>
      </c>
      <c r="AR114" s="14">
        <v>151</v>
      </c>
      <c r="AS114" s="14">
        <v>31</v>
      </c>
      <c r="AT114" s="14">
        <v>49</v>
      </c>
      <c r="AU114" s="16">
        <v>31</v>
      </c>
      <c r="AW114" s="10" t="s">
        <v>15</v>
      </c>
      <c r="AX114" s="14">
        <v>247</v>
      </c>
      <c r="AY114" s="14">
        <v>120</v>
      </c>
      <c r="AZ114" s="14">
        <v>70</v>
      </c>
      <c r="BA114" s="14">
        <v>57</v>
      </c>
      <c r="BB114" s="14">
        <v>200</v>
      </c>
      <c r="BC114" s="14">
        <v>47</v>
      </c>
      <c r="BD114" s="14">
        <v>145</v>
      </c>
      <c r="BE114" s="14">
        <v>31</v>
      </c>
      <c r="BF114" s="14">
        <v>43</v>
      </c>
      <c r="BG114" s="16">
        <v>28</v>
      </c>
    </row>
  </sheetData>
  <mergeCells count="130">
    <mergeCell ref="A98:A99"/>
    <mergeCell ref="B98:B99"/>
    <mergeCell ref="C98:E98"/>
    <mergeCell ref="F98:G98"/>
    <mergeCell ref="H98:K98"/>
    <mergeCell ref="A51:A52"/>
    <mergeCell ref="B51:B52"/>
    <mergeCell ref="C51:E51"/>
    <mergeCell ref="F51:G51"/>
    <mergeCell ref="H51:K51"/>
    <mergeCell ref="A74:A75"/>
    <mergeCell ref="B74:B75"/>
    <mergeCell ref="C74:E74"/>
    <mergeCell ref="F74:G74"/>
    <mergeCell ref="H74:K74"/>
    <mergeCell ref="A1:K1"/>
    <mergeCell ref="A4:A5"/>
    <mergeCell ref="B4:B5"/>
    <mergeCell ref="C4:E4"/>
    <mergeCell ref="F4:G4"/>
    <mergeCell ref="H4:K4"/>
    <mergeCell ref="A28:A29"/>
    <mergeCell ref="B28:B29"/>
    <mergeCell ref="C28:E28"/>
    <mergeCell ref="F28:G28"/>
    <mergeCell ref="H28:K28"/>
    <mergeCell ref="M1:W1"/>
    <mergeCell ref="Y1:AI1"/>
    <mergeCell ref="AK1:AU1"/>
    <mergeCell ref="AW1:BG1"/>
    <mergeCell ref="AW98:AW99"/>
    <mergeCell ref="AX98:AX99"/>
    <mergeCell ref="AY98:BA98"/>
    <mergeCell ref="BB98:BC98"/>
    <mergeCell ref="BD98:BG98"/>
    <mergeCell ref="AK98:AK99"/>
    <mergeCell ref="AL98:AL99"/>
    <mergeCell ref="AM98:AO98"/>
    <mergeCell ref="AP98:AQ98"/>
    <mergeCell ref="AR98:AU98"/>
    <mergeCell ref="Y98:Y99"/>
    <mergeCell ref="Z98:Z99"/>
    <mergeCell ref="AA98:AC98"/>
    <mergeCell ref="AD98:AE98"/>
    <mergeCell ref="AF98:AI98"/>
    <mergeCell ref="M98:M99"/>
    <mergeCell ref="N98:N99"/>
    <mergeCell ref="O98:Q98"/>
    <mergeCell ref="R98:S98"/>
    <mergeCell ref="T98:W98"/>
    <mergeCell ref="AL4:AL5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AX74:AX75"/>
    <mergeCell ref="AY74:BA74"/>
    <mergeCell ref="BB74:BC74"/>
    <mergeCell ref="BB4:BC4"/>
    <mergeCell ref="BD4:BG4"/>
    <mergeCell ref="M28:M29"/>
    <mergeCell ref="N28:N29"/>
    <mergeCell ref="O28:Q28"/>
    <mergeCell ref="R28:S28"/>
    <mergeCell ref="T28:W28"/>
    <mergeCell ref="Y28:Y29"/>
    <mergeCell ref="Z28:Z29"/>
    <mergeCell ref="AA28:AC28"/>
    <mergeCell ref="AM4:AO4"/>
    <mergeCell ref="AP4:AQ4"/>
    <mergeCell ref="AR4:AU4"/>
    <mergeCell ref="AW4:AW5"/>
    <mergeCell ref="AX4:AX5"/>
    <mergeCell ref="AY4:BA4"/>
    <mergeCell ref="BD28:BG28"/>
    <mergeCell ref="AD28:AE28"/>
    <mergeCell ref="AF28:AI28"/>
    <mergeCell ref="AK28:AK29"/>
    <mergeCell ref="AL28:AL29"/>
    <mergeCell ref="AW28:AW29"/>
    <mergeCell ref="AX28:AX29"/>
    <mergeCell ref="AY28:BA28"/>
    <mergeCell ref="BB28:BC28"/>
    <mergeCell ref="AL51:AL52"/>
    <mergeCell ref="M51:M52"/>
    <mergeCell ref="N51:N52"/>
    <mergeCell ref="O51:Q51"/>
    <mergeCell ref="R51:S51"/>
    <mergeCell ref="T51:W51"/>
    <mergeCell ref="Y51:Y52"/>
    <mergeCell ref="Z51:Z52"/>
    <mergeCell ref="AA51:AC51"/>
    <mergeCell ref="AD51:AE51"/>
    <mergeCell ref="AF51:AI51"/>
    <mergeCell ref="AK51:AK52"/>
    <mergeCell ref="BB51:BC51"/>
    <mergeCell ref="AM28:AO28"/>
    <mergeCell ref="AP28:AQ28"/>
    <mergeCell ref="AR28:AU28"/>
    <mergeCell ref="BD51:BG51"/>
    <mergeCell ref="M74:M75"/>
    <mergeCell ref="N74:N75"/>
    <mergeCell ref="O74:Q74"/>
    <mergeCell ref="R74:S74"/>
    <mergeCell ref="T74:W74"/>
    <mergeCell ref="Y74:Y75"/>
    <mergeCell ref="Z74:Z75"/>
    <mergeCell ref="AA74:AC74"/>
    <mergeCell ref="AM51:AO51"/>
    <mergeCell ref="AP51:AQ51"/>
    <mergeCell ref="AR51:AU51"/>
    <mergeCell ref="AW51:AW52"/>
    <mergeCell ref="AX51:AX52"/>
    <mergeCell ref="AY51:BA51"/>
    <mergeCell ref="BD74:BG74"/>
    <mergeCell ref="AD74:AE74"/>
    <mergeCell ref="AF74:AI74"/>
    <mergeCell ref="AK74:AK75"/>
    <mergeCell ref="AL74:AL75"/>
    <mergeCell ref="AM74:AO74"/>
    <mergeCell ref="AP74:AQ74"/>
    <mergeCell ref="AR74:AU74"/>
    <mergeCell ref="AW74:AW75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8.42578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344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344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350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85" t="s">
        <v>72</v>
      </c>
      <c r="U4" s="50" t="s">
        <v>69</v>
      </c>
      <c r="W4" s="93" t="s">
        <v>67</v>
      </c>
      <c r="X4" s="85" t="s">
        <v>71</v>
      </c>
      <c r="Y4" s="50" t="s">
        <v>69</v>
      </c>
    </row>
    <row r="5" spans="1:25" ht="15" customHeight="1" x14ac:dyDescent="0.2">
      <c r="A5" s="4" t="s">
        <v>1</v>
      </c>
      <c r="B5" s="5">
        <v>28286.379999999997</v>
      </c>
      <c r="C5" s="5">
        <v>30640.45</v>
      </c>
      <c r="D5" s="5">
        <v>33500.860000000008</v>
      </c>
      <c r="E5" s="5">
        <v>36484.92</v>
      </c>
      <c r="F5" s="5">
        <v>40406.609999999993</v>
      </c>
      <c r="G5" s="5">
        <v>41127.94</v>
      </c>
      <c r="H5" s="5">
        <v>42702.112921304702</v>
      </c>
      <c r="I5" s="6">
        <v>45687.5785283031</v>
      </c>
      <c r="J5" s="6">
        <v>48376.751503914194</v>
      </c>
      <c r="K5" s="6">
        <v>50345.076393625706</v>
      </c>
      <c r="L5" s="6">
        <v>51055.825421662405</v>
      </c>
      <c r="M5" s="6">
        <v>54518</v>
      </c>
      <c r="N5" s="6">
        <v>56548</v>
      </c>
      <c r="P5" s="91">
        <f>N5-M5</f>
        <v>2030</v>
      </c>
      <c r="Q5" s="87">
        <f>N5/M5-1</f>
        <v>3.723540848893947E-2</v>
      </c>
      <c r="S5" s="91">
        <f>N5-G5</f>
        <v>15420.059999999998</v>
      </c>
      <c r="T5" s="23">
        <f>N5/G5*100</f>
        <v>137.49290628220135</v>
      </c>
      <c r="U5" s="23">
        <f>(N5/G5)^(1/6)*100-100</f>
        <v>5.4500318721379131</v>
      </c>
      <c r="W5" s="91">
        <f>N5-B5</f>
        <v>28261.620000000003</v>
      </c>
      <c r="X5" s="23">
        <f>N5/B5*100</f>
        <v>199.91246670659166</v>
      </c>
      <c r="Y5" s="23">
        <f>(N5/B5)^(1/11)*100-100</f>
        <v>6.4998705300977804</v>
      </c>
    </row>
    <row r="6" spans="1:25" ht="15" customHeight="1" x14ac:dyDescent="0.2">
      <c r="A6" s="7" t="s">
        <v>2</v>
      </c>
      <c r="B6" s="8">
        <v>6446.3399999999965</v>
      </c>
      <c r="C6" s="8">
        <v>7391.8700000000008</v>
      </c>
      <c r="D6" s="8">
        <v>8799.5300000000025</v>
      </c>
      <c r="E6" s="8">
        <v>9695.0899999999965</v>
      </c>
      <c r="F6" s="8">
        <v>10314.210000000005</v>
      </c>
      <c r="G6" s="8">
        <v>10461.08</v>
      </c>
      <c r="H6" s="8">
        <v>10680.189272315598</v>
      </c>
      <c r="I6" s="9">
        <v>11704.7219606408</v>
      </c>
      <c r="J6" s="9">
        <v>12952.0597777938</v>
      </c>
      <c r="K6" s="9">
        <v>13479.4191231574</v>
      </c>
      <c r="L6" s="9">
        <v>14421.388511810599</v>
      </c>
      <c r="M6" s="9">
        <v>15589</v>
      </c>
      <c r="N6" s="9">
        <v>16958</v>
      </c>
      <c r="P6" s="92">
        <f>N6-M6</f>
        <v>1369</v>
      </c>
      <c r="Q6" s="88">
        <f>N6/M6-1</f>
        <v>8.7818333440246255E-2</v>
      </c>
      <c r="S6" s="92">
        <f t="shared" ref="S6:S19" si="0">N6-G6</f>
        <v>6496.92</v>
      </c>
      <c r="T6" s="25">
        <f t="shared" ref="T6:T19" si="1">N6/G6*100</f>
        <v>162.10563345276015</v>
      </c>
      <c r="U6" s="25">
        <f t="shared" ref="U6:U19" si="2">(N6/G6)^(1/6)*100-100</f>
        <v>8.3842935623158326</v>
      </c>
      <c r="W6" s="92">
        <f t="shared" ref="W6:W19" si="3">N6-B6</f>
        <v>10511.660000000003</v>
      </c>
      <c r="X6" s="25">
        <f t="shared" ref="X6:X19" si="4">N6/B6*100</f>
        <v>263.06400220900559</v>
      </c>
      <c r="Y6" s="25">
        <f t="shared" ref="Y6:Y19" si="5">(N6/B6)^(1/11)*100-100</f>
        <v>9.1911404714240206</v>
      </c>
    </row>
    <row r="7" spans="1:25" ht="15" customHeight="1" x14ac:dyDescent="0.2">
      <c r="A7" s="10" t="s">
        <v>3</v>
      </c>
      <c r="B7" s="8">
        <v>4141.6400000000003</v>
      </c>
      <c r="C7" s="8">
        <v>4078.03</v>
      </c>
      <c r="D7" s="8">
        <v>4101.1400000000012</v>
      </c>
      <c r="E7" s="8">
        <v>4200.83</v>
      </c>
      <c r="F7" s="8">
        <v>4379.1399999999994</v>
      </c>
      <c r="G7" s="8">
        <v>4502.67</v>
      </c>
      <c r="H7" s="8">
        <v>4632.0912928747002</v>
      </c>
      <c r="I7" s="9">
        <v>5116.6531510332006</v>
      </c>
      <c r="J7" s="9">
        <v>5693.8934153663995</v>
      </c>
      <c r="K7" s="9">
        <v>5826.1665733310992</v>
      </c>
      <c r="L7" s="9">
        <v>5862.343372679099</v>
      </c>
      <c r="M7" s="9">
        <v>5969</v>
      </c>
      <c r="N7" s="9">
        <v>6308</v>
      </c>
      <c r="P7" s="92">
        <f t="shared" ref="P7:P19" si="6">N7-M7</f>
        <v>339</v>
      </c>
      <c r="Q7" s="88">
        <f t="shared" ref="Q7:Q19" si="7">N7/M7-1</f>
        <v>5.679343273580173E-2</v>
      </c>
      <c r="S7" s="92">
        <f t="shared" si="0"/>
        <v>1805.33</v>
      </c>
      <c r="T7" s="25">
        <f t="shared" si="1"/>
        <v>140.09465494917458</v>
      </c>
      <c r="U7" s="25">
        <f t="shared" si="2"/>
        <v>5.7800077051099095</v>
      </c>
      <c r="W7" s="92">
        <f t="shared" si="3"/>
        <v>2166.3599999999997</v>
      </c>
      <c r="X7" s="25">
        <f t="shared" si="4"/>
        <v>152.30681565756558</v>
      </c>
      <c r="Y7" s="25">
        <f t="shared" si="5"/>
        <v>3.8988759134044955</v>
      </c>
    </row>
    <row r="8" spans="1:25" ht="15" customHeight="1" x14ac:dyDescent="0.2">
      <c r="A8" s="10" t="s">
        <v>4</v>
      </c>
      <c r="B8" s="8">
        <v>979.94999999999993</v>
      </c>
      <c r="C8" s="8">
        <v>1028.3700000000001</v>
      </c>
      <c r="D8" s="8">
        <v>1113.21</v>
      </c>
      <c r="E8" s="8">
        <v>1143.4100000000001</v>
      </c>
      <c r="F8" s="8">
        <v>1238.3899999999999</v>
      </c>
      <c r="G8" s="8">
        <v>1284.0999999999999</v>
      </c>
      <c r="H8" s="8">
        <v>1347.5564040946999</v>
      </c>
      <c r="I8" s="9">
        <v>1473.4020865068001</v>
      </c>
      <c r="J8" s="9">
        <v>1471.3966099535996</v>
      </c>
      <c r="K8" s="9">
        <v>1579.6689543415</v>
      </c>
      <c r="L8" s="9">
        <v>1636.2185752343999</v>
      </c>
      <c r="M8" s="9">
        <v>1585</v>
      </c>
      <c r="N8" s="9">
        <v>1637</v>
      </c>
      <c r="P8" s="92">
        <f t="shared" si="6"/>
        <v>52</v>
      </c>
      <c r="Q8" s="88">
        <f t="shared" si="7"/>
        <v>3.2807570977918088E-2</v>
      </c>
      <c r="S8" s="92">
        <f t="shared" si="0"/>
        <v>352.90000000000009</v>
      </c>
      <c r="T8" s="25">
        <f t="shared" si="1"/>
        <v>127.4822833112686</v>
      </c>
      <c r="U8" s="25">
        <f t="shared" si="2"/>
        <v>4.1297851316394798</v>
      </c>
      <c r="W8" s="92">
        <f t="shared" si="3"/>
        <v>657.05000000000007</v>
      </c>
      <c r="X8" s="25">
        <f t="shared" si="4"/>
        <v>167.04933925200268</v>
      </c>
      <c r="Y8" s="25">
        <f t="shared" si="5"/>
        <v>4.775228041728667</v>
      </c>
    </row>
    <row r="9" spans="1:25" ht="15" customHeight="1" x14ac:dyDescent="0.2">
      <c r="A9" s="10" t="s">
        <v>5</v>
      </c>
      <c r="B9" s="8">
        <v>1312.49</v>
      </c>
      <c r="C9" s="8">
        <v>1392.08</v>
      </c>
      <c r="D9" s="8">
        <v>1833.9199999999998</v>
      </c>
      <c r="E9" s="8">
        <v>1738.71</v>
      </c>
      <c r="F9" s="8">
        <v>2007.8700000000003</v>
      </c>
      <c r="G9" s="8">
        <v>2052</v>
      </c>
      <c r="H9" s="8">
        <v>1955.4318873662999</v>
      </c>
      <c r="I9" s="9">
        <v>1995.4427363097</v>
      </c>
      <c r="J9" s="9">
        <v>2323.2416517688998</v>
      </c>
      <c r="K9" s="9">
        <v>2827.0363298407997</v>
      </c>
      <c r="L9" s="9">
        <v>2661.6246035112999</v>
      </c>
      <c r="M9" s="9">
        <v>2738</v>
      </c>
      <c r="N9" s="9">
        <v>3061</v>
      </c>
      <c r="P9" s="92">
        <f t="shared" si="6"/>
        <v>323</v>
      </c>
      <c r="Q9" s="88">
        <f t="shared" si="7"/>
        <v>0.11796932067202337</v>
      </c>
      <c r="S9" s="92">
        <f t="shared" si="0"/>
        <v>1009</v>
      </c>
      <c r="T9" s="25">
        <f t="shared" si="1"/>
        <v>149.17153996101365</v>
      </c>
      <c r="U9" s="25">
        <f t="shared" si="2"/>
        <v>6.8926052771858082</v>
      </c>
      <c r="W9" s="92">
        <f t="shared" si="3"/>
        <v>1748.51</v>
      </c>
      <c r="X9" s="25">
        <f t="shared" si="4"/>
        <v>233.22082453961553</v>
      </c>
      <c r="Y9" s="25">
        <f t="shared" si="5"/>
        <v>8.0023967533539491</v>
      </c>
    </row>
    <row r="10" spans="1:25" ht="15" customHeight="1" x14ac:dyDescent="0.2">
      <c r="A10" s="10" t="s">
        <v>6</v>
      </c>
      <c r="B10" s="8">
        <v>113.77</v>
      </c>
      <c r="C10" s="8">
        <v>105</v>
      </c>
      <c r="D10" s="8">
        <v>155.64000000000001</v>
      </c>
      <c r="E10" s="8">
        <v>152.54</v>
      </c>
      <c r="F10" s="8">
        <v>234</v>
      </c>
      <c r="G10" s="8">
        <v>208.82</v>
      </c>
      <c r="H10" s="8">
        <v>198</v>
      </c>
      <c r="I10" s="9">
        <v>251.79537906860003</v>
      </c>
      <c r="J10" s="9">
        <v>297</v>
      </c>
      <c r="K10" s="9">
        <v>252.4677103718</v>
      </c>
      <c r="L10" s="9">
        <v>269</v>
      </c>
      <c r="M10" s="9">
        <v>296</v>
      </c>
      <c r="N10" s="9">
        <v>294</v>
      </c>
      <c r="P10" s="92">
        <f t="shared" si="6"/>
        <v>-2</v>
      </c>
      <c r="Q10" s="88">
        <f t="shared" si="7"/>
        <v>-6.7567567567567988E-3</v>
      </c>
      <c r="S10" s="92">
        <f t="shared" si="0"/>
        <v>85.18</v>
      </c>
      <c r="T10" s="25">
        <f t="shared" si="1"/>
        <v>140.79111196245572</v>
      </c>
      <c r="U10" s="25">
        <f t="shared" si="2"/>
        <v>5.8674712947860854</v>
      </c>
      <c r="W10" s="92">
        <f t="shared" si="3"/>
        <v>180.23000000000002</v>
      </c>
      <c r="X10" s="25">
        <f t="shared" si="4"/>
        <v>258.41610266326802</v>
      </c>
      <c r="Y10" s="25">
        <f t="shared" si="5"/>
        <v>9.0143318869299662</v>
      </c>
    </row>
    <row r="11" spans="1:25" ht="15" customHeight="1" x14ac:dyDescent="0.2">
      <c r="A11" s="10" t="s">
        <v>7</v>
      </c>
      <c r="B11" s="8">
        <v>636.73</v>
      </c>
      <c r="C11" s="8">
        <v>734.65000000000009</v>
      </c>
      <c r="D11" s="8">
        <v>807.98</v>
      </c>
      <c r="E11" s="8">
        <v>778.92</v>
      </c>
      <c r="F11" s="8">
        <v>896.5200000000001</v>
      </c>
      <c r="G11" s="8">
        <v>832.09999999999991</v>
      </c>
      <c r="H11" s="8">
        <v>802.19045529519997</v>
      </c>
      <c r="I11" s="9">
        <v>884.50388206319997</v>
      </c>
      <c r="J11" s="9">
        <v>943.55043921169988</v>
      </c>
      <c r="K11" s="9">
        <v>1004.9557771688</v>
      </c>
      <c r="L11" s="9">
        <v>988.49122807020001</v>
      </c>
      <c r="M11" s="9">
        <v>921</v>
      </c>
      <c r="N11" s="9">
        <v>941</v>
      </c>
      <c r="P11" s="92">
        <f t="shared" si="6"/>
        <v>20</v>
      </c>
      <c r="Q11" s="88">
        <f t="shared" si="7"/>
        <v>2.1715526601520097E-2</v>
      </c>
      <c r="S11" s="92">
        <f t="shared" si="0"/>
        <v>108.90000000000009</v>
      </c>
      <c r="T11" s="25">
        <f t="shared" si="1"/>
        <v>113.08736930657375</v>
      </c>
      <c r="U11" s="25">
        <f t="shared" si="2"/>
        <v>2.0709954444870959</v>
      </c>
      <c r="W11" s="92">
        <f t="shared" si="3"/>
        <v>304.27</v>
      </c>
      <c r="X11" s="25">
        <f t="shared" si="4"/>
        <v>147.78634586088296</v>
      </c>
      <c r="Y11" s="25">
        <f t="shared" si="5"/>
        <v>3.6146826061281843</v>
      </c>
    </row>
    <row r="12" spans="1:25" ht="15" customHeight="1" x14ac:dyDescent="0.2">
      <c r="A12" s="10" t="s">
        <v>8</v>
      </c>
      <c r="B12" s="8">
        <v>1019.88</v>
      </c>
      <c r="C12" s="8">
        <v>1026.75</v>
      </c>
      <c r="D12" s="8">
        <v>1304.4200000000003</v>
      </c>
      <c r="E12" s="8">
        <v>1519.3999999999996</v>
      </c>
      <c r="F12" s="8">
        <v>1753.7499999999998</v>
      </c>
      <c r="G12" s="8">
        <v>1603.73</v>
      </c>
      <c r="H12" s="8">
        <v>1765.6977655728001</v>
      </c>
      <c r="I12" s="9">
        <v>1765.3857225303</v>
      </c>
      <c r="J12" s="9">
        <v>1903.2392683227999</v>
      </c>
      <c r="K12" s="9">
        <v>1836.5696049120997</v>
      </c>
      <c r="L12" s="9">
        <v>1839.1431886718999</v>
      </c>
      <c r="M12" s="9">
        <v>2150</v>
      </c>
      <c r="N12" s="9">
        <v>1848</v>
      </c>
      <c r="P12" s="92">
        <f t="shared" si="6"/>
        <v>-302</v>
      </c>
      <c r="Q12" s="88">
        <f t="shared" si="7"/>
        <v>-0.14046511627906977</v>
      </c>
      <c r="S12" s="92">
        <f t="shared" si="0"/>
        <v>244.26999999999998</v>
      </c>
      <c r="T12" s="25">
        <f t="shared" si="1"/>
        <v>115.23136687597039</v>
      </c>
      <c r="U12" s="25">
        <f t="shared" si="2"/>
        <v>2.3910002447643279</v>
      </c>
      <c r="W12" s="92">
        <f t="shared" si="3"/>
        <v>828.12</v>
      </c>
      <c r="X12" s="25">
        <f t="shared" si="4"/>
        <v>181.19778797505589</v>
      </c>
      <c r="Y12" s="25">
        <f t="shared" si="5"/>
        <v>5.5524807279528972</v>
      </c>
    </row>
    <row r="13" spans="1:25" ht="15" customHeight="1" x14ac:dyDescent="0.2">
      <c r="A13" s="10" t="s">
        <v>9</v>
      </c>
      <c r="B13" s="8">
        <v>1461.95</v>
      </c>
      <c r="C13" s="8">
        <v>1547.52</v>
      </c>
      <c r="D13" s="8">
        <v>1484.7100000000005</v>
      </c>
      <c r="E13" s="8">
        <v>1631.1399999999999</v>
      </c>
      <c r="F13" s="8">
        <v>1500.4900000000002</v>
      </c>
      <c r="G13" s="8">
        <v>1633.8</v>
      </c>
      <c r="H13" s="8">
        <v>1690.6342490329</v>
      </c>
      <c r="I13" s="9">
        <v>1764.2743141187002</v>
      </c>
      <c r="J13" s="9">
        <v>1869.2390443643001</v>
      </c>
      <c r="K13" s="9">
        <v>1931.0813430999001</v>
      </c>
      <c r="L13" s="9">
        <v>1700.2654315873001</v>
      </c>
      <c r="M13" s="9">
        <v>1619</v>
      </c>
      <c r="N13" s="9">
        <v>1620</v>
      </c>
      <c r="P13" s="92">
        <f t="shared" si="6"/>
        <v>1</v>
      </c>
      <c r="Q13" s="88">
        <f t="shared" si="7"/>
        <v>6.1766522544770552E-4</v>
      </c>
      <c r="S13" s="92">
        <f t="shared" si="0"/>
        <v>-13.799999999999955</v>
      </c>
      <c r="T13" s="25">
        <f t="shared" si="1"/>
        <v>99.155343371281674</v>
      </c>
      <c r="U13" s="25">
        <f t="shared" si="2"/>
        <v>-0.1412741253766967</v>
      </c>
      <c r="W13" s="92">
        <f t="shared" si="3"/>
        <v>158.04999999999995</v>
      </c>
      <c r="X13" s="25">
        <f t="shared" si="4"/>
        <v>110.81090324566503</v>
      </c>
      <c r="Y13" s="25">
        <f t="shared" si="5"/>
        <v>0.93759530807898273</v>
      </c>
    </row>
    <row r="14" spans="1:25" ht="15" customHeight="1" x14ac:dyDescent="0.2">
      <c r="A14" s="10" t="s">
        <v>10</v>
      </c>
      <c r="B14" s="8">
        <v>1986.8599999999997</v>
      </c>
      <c r="C14" s="8">
        <v>2091.8499999999995</v>
      </c>
      <c r="D14" s="8">
        <v>2174.59</v>
      </c>
      <c r="E14" s="8">
        <v>2270.39</v>
      </c>
      <c r="F14" s="8">
        <v>2372.15</v>
      </c>
      <c r="G14" s="8">
        <v>2110.16</v>
      </c>
      <c r="H14" s="8">
        <v>2121.0723477580996</v>
      </c>
      <c r="I14" s="9">
        <v>2089.0759789112003</v>
      </c>
      <c r="J14" s="9">
        <v>2205.7704975257998</v>
      </c>
      <c r="K14" s="9">
        <v>2324.8128700241996</v>
      </c>
      <c r="L14" s="9">
        <v>2311.1547384780001</v>
      </c>
      <c r="M14" s="9">
        <v>2359</v>
      </c>
      <c r="N14" s="9">
        <v>2472</v>
      </c>
      <c r="P14" s="92">
        <f t="shared" si="6"/>
        <v>113</v>
      </c>
      <c r="Q14" s="88">
        <f t="shared" si="7"/>
        <v>4.7901653242899522E-2</v>
      </c>
      <c r="S14" s="92">
        <f t="shared" si="0"/>
        <v>361.84000000000015</v>
      </c>
      <c r="T14" s="25">
        <f t="shared" si="1"/>
        <v>117.14751488038821</v>
      </c>
      <c r="U14" s="25">
        <f t="shared" si="2"/>
        <v>2.6728254088186816</v>
      </c>
      <c r="W14" s="92">
        <f t="shared" si="3"/>
        <v>485.14000000000033</v>
      </c>
      <c r="X14" s="25">
        <f t="shared" si="4"/>
        <v>124.41742246559902</v>
      </c>
      <c r="Y14" s="25">
        <f t="shared" si="5"/>
        <v>2.0059638011722853</v>
      </c>
    </row>
    <row r="15" spans="1:25" ht="15" customHeight="1" x14ac:dyDescent="0.2">
      <c r="A15" s="10" t="s">
        <v>11</v>
      </c>
      <c r="B15" s="8">
        <v>790.8</v>
      </c>
      <c r="C15" s="8">
        <v>789.13000000000011</v>
      </c>
      <c r="D15" s="8">
        <v>797.20999999999981</v>
      </c>
      <c r="E15" s="8">
        <v>950.01</v>
      </c>
      <c r="F15" s="8">
        <v>1080.2999999999997</v>
      </c>
      <c r="G15" s="8">
        <v>1123.96</v>
      </c>
      <c r="H15" s="8">
        <v>1455.5264528448001</v>
      </c>
      <c r="I15" s="9">
        <v>1212.8056817322999</v>
      </c>
      <c r="J15" s="9">
        <v>1352.4856089998</v>
      </c>
      <c r="K15" s="9">
        <v>1289.1123082008</v>
      </c>
      <c r="L15" s="9">
        <v>1384.3944772131999</v>
      </c>
      <c r="M15" s="9">
        <v>1461</v>
      </c>
      <c r="N15" s="9">
        <v>1501</v>
      </c>
      <c r="P15" s="92">
        <f t="shared" si="6"/>
        <v>40</v>
      </c>
      <c r="Q15" s="88">
        <f t="shared" si="7"/>
        <v>2.7378507871321123E-2</v>
      </c>
      <c r="S15" s="92">
        <f t="shared" si="0"/>
        <v>377.03999999999996</v>
      </c>
      <c r="T15" s="25">
        <f t="shared" si="1"/>
        <v>133.54567778212748</v>
      </c>
      <c r="U15" s="25">
        <f t="shared" si="2"/>
        <v>4.9393346016853172</v>
      </c>
      <c r="W15" s="92">
        <f t="shared" si="3"/>
        <v>710.2</v>
      </c>
      <c r="X15" s="25">
        <f t="shared" si="4"/>
        <v>189.807789580172</v>
      </c>
      <c r="Y15" s="25">
        <f t="shared" si="5"/>
        <v>5.9988797880252918</v>
      </c>
    </row>
    <row r="16" spans="1:25" ht="15" customHeight="1" x14ac:dyDescent="0.2">
      <c r="A16" s="10" t="s">
        <v>12</v>
      </c>
      <c r="B16" s="8">
        <v>4380.6400000000012</v>
      </c>
      <c r="C16" s="8">
        <v>4757.2299999999987</v>
      </c>
      <c r="D16" s="8">
        <v>5012.6300000000028</v>
      </c>
      <c r="E16" s="8">
        <v>5914.5399999999991</v>
      </c>
      <c r="F16" s="8">
        <v>7214.869999999999</v>
      </c>
      <c r="G16" s="8">
        <v>8051.45</v>
      </c>
      <c r="H16" s="8">
        <v>8393.0575575568</v>
      </c>
      <c r="I16" s="9">
        <v>8508.0481280299991</v>
      </c>
      <c r="J16" s="9">
        <v>8599.1536401927988</v>
      </c>
      <c r="K16" s="9">
        <v>9202.6020416736992</v>
      </c>
      <c r="L16" s="9">
        <v>9528.6593037953007</v>
      </c>
      <c r="M16" s="9">
        <v>10992</v>
      </c>
      <c r="N16" s="9">
        <v>10816</v>
      </c>
      <c r="P16" s="92">
        <f t="shared" si="6"/>
        <v>-176</v>
      </c>
      <c r="Q16" s="88">
        <f t="shared" si="7"/>
        <v>-1.6011644832605532E-2</v>
      </c>
      <c r="S16" s="92">
        <f t="shared" si="0"/>
        <v>2764.55</v>
      </c>
      <c r="T16" s="25">
        <f t="shared" si="1"/>
        <v>134.33605127026809</v>
      </c>
      <c r="U16" s="25">
        <f t="shared" si="2"/>
        <v>5.0425919960132433</v>
      </c>
      <c r="W16" s="92">
        <f t="shared" si="3"/>
        <v>6435.3599999999988</v>
      </c>
      <c r="X16" s="25">
        <f t="shared" si="4"/>
        <v>246.90456189049996</v>
      </c>
      <c r="Y16" s="25">
        <f t="shared" si="5"/>
        <v>8.5636571710866463</v>
      </c>
    </row>
    <row r="17" spans="1:25" ht="15" customHeight="1" x14ac:dyDescent="0.2">
      <c r="A17" s="10" t="s">
        <v>13</v>
      </c>
      <c r="B17" s="8">
        <v>1236.2200000000003</v>
      </c>
      <c r="C17" s="8">
        <v>1334.71</v>
      </c>
      <c r="D17" s="8">
        <v>1506.4099999999999</v>
      </c>
      <c r="E17" s="8">
        <v>1644.5800000000002</v>
      </c>
      <c r="F17" s="8">
        <v>1897.0999999999997</v>
      </c>
      <c r="G17" s="8">
        <v>1763</v>
      </c>
      <c r="H17" s="8">
        <v>1889.1551065840001</v>
      </c>
      <c r="I17" s="9">
        <v>1947.7703167941002</v>
      </c>
      <c r="J17" s="9">
        <v>2178.1478102709002</v>
      </c>
      <c r="K17" s="9">
        <v>2349.4519751489997</v>
      </c>
      <c r="L17" s="9">
        <v>2198.6871238676003</v>
      </c>
      <c r="M17" s="9">
        <v>2193</v>
      </c>
      <c r="N17" s="9">
        <v>2228</v>
      </c>
      <c r="P17" s="92">
        <f t="shared" si="6"/>
        <v>35</v>
      </c>
      <c r="Q17" s="88">
        <f t="shared" si="7"/>
        <v>1.5959872321021473E-2</v>
      </c>
      <c r="S17" s="92">
        <f t="shared" si="0"/>
        <v>465</v>
      </c>
      <c r="T17" s="25">
        <f t="shared" si="1"/>
        <v>126.37549631310267</v>
      </c>
      <c r="U17" s="25">
        <f t="shared" si="2"/>
        <v>3.9785632982396635</v>
      </c>
      <c r="W17" s="92">
        <f t="shared" si="3"/>
        <v>991.77999999999975</v>
      </c>
      <c r="X17" s="25">
        <f t="shared" si="4"/>
        <v>180.22682046884856</v>
      </c>
      <c r="Y17" s="25">
        <f t="shared" si="5"/>
        <v>5.5009355890117888</v>
      </c>
    </row>
    <row r="18" spans="1:25" ht="15" customHeight="1" x14ac:dyDescent="0.2">
      <c r="A18" s="10" t="s">
        <v>14</v>
      </c>
      <c r="B18" s="8">
        <v>1613.6399999999999</v>
      </c>
      <c r="C18" s="8">
        <v>1774.67</v>
      </c>
      <c r="D18" s="8">
        <v>1801.48</v>
      </c>
      <c r="E18" s="8">
        <v>2087.61</v>
      </c>
      <c r="F18" s="8">
        <v>2109.8599999999997</v>
      </c>
      <c r="G18" s="8">
        <v>2195.09</v>
      </c>
      <c r="H18" s="8">
        <v>2370.0102348770997</v>
      </c>
      <c r="I18" s="9">
        <v>2904.3425617927996</v>
      </c>
      <c r="J18" s="9">
        <v>2805.2020542681003</v>
      </c>
      <c r="K18" s="9">
        <v>2968.8575589244992</v>
      </c>
      <c r="L18" s="9">
        <v>2801.2740766480001</v>
      </c>
      <c r="M18" s="9">
        <v>3050</v>
      </c>
      <c r="N18" s="9">
        <v>3256</v>
      </c>
      <c r="P18" s="92">
        <f t="shared" si="6"/>
        <v>206</v>
      </c>
      <c r="Q18" s="88">
        <f t="shared" si="7"/>
        <v>6.754098360655747E-2</v>
      </c>
      <c r="S18" s="92">
        <f t="shared" si="0"/>
        <v>1060.9099999999999</v>
      </c>
      <c r="T18" s="25">
        <f t="shared" si="1"/>
        <v>148.33104792969763</v>
      </c>
      <c r="U18" s="25">
        <f t="shared" si="2"/>
        <v>6.7919895340959187</v>
      </c>
      <c r="W18" s="92">
        <f t="shared" si="3"/>
        <v>1642.3600000000001</v>
      </c>
      <c r="X18" s="25">
        <f t="shared" si="4"/>
        <v>201.77982697503779</v>
      </c>
      <c r="Y18" s="25">
        <f t="shared" si="5"/>
        <v>6.5899254999741856</v>
      </c>
    </row>
    <row r="19" spans="1:25" ht="15" customHeight="1" x14ac:dyDescent="0.2">
      <c r="A19" s="10" t="s">
        <v>15</v>
      </c>
      <c r="B19" s="8">
        <v>2165.4699999999998</v>
      </c>
      <c r="C19" s="8">
        <v>2588.5899999999992</v>
      </c>
      <c r="D19" s="8">
        <v>2607.9900000000007</v>
      </c>
      <c r="E19" s="8">
        <v>2757.7500000000014</v>
      </c>
      <c r="F19" s="8">
        <v>3407.96</v>
      </c>
      <c r="G19" s="8">
        <v>3305.9800000000005</v>
      </c>
      <c r="H19" s="8">
        <v>3401.4998951317002</v>
      </c>
      <c r="I19" s="9">
        <v>4069.3566287713993</v>
      </c>
      <c r="J19" s="9">
        <v>3782.3716858752996</v>
      </c>
      <c r="K19" s="9">
        <v>3472.8742234301003</v>
      </c>
      <c r="L19" s="9">
        <v>3453.1807900955</v>
      </c>
      <c r="M19" s="9">
        <v>3596</v>
      </c>
      <c r="N19" s="9">
        <v>3608</v>
      </c>
      <c r="P19" s="92">
        <f t="shared" si="6"/>
        <v>12</v>
      </c>
      <c r="Q19" s="88">
        <f t="shared" si="7"/>
        <v>3.3370411568409697E-3</v>
      </c>
      <c r="S19" s="92">
        <f t="shared" si="0"/>
        <v>302.01999999999953</v>
      </c>
      <c r="T19" s="25">
        <f t="shared" si="1"/>
        <v>109.13556645835727</v>
      </c>
      <c r="U19" s="25">
        <f t="shared" si="2"/>
        <v>1.4676770165370243</v>
      </c>
      <c r="W19" s="92">
        <f t="shared" si="3"/>
        <v>1442.5300000000002</v>
      </c>
      <c r="X19" s="25">
        <f t="shared" si="4"/>
        <v>166.61509972430929</v>
      </c>
      <c r="Y19" s="25">
        <f t="shared" si="5"/>
        <v>4.7504387442137528</v>
      </c>
    </row>
    <row r="20" spans="1:25" ht="7.5" customHeight="1" x14ac:dyDescent="0.2"/>
    <row r="21" spans="1:25" s="63" customFormat="1" ht="13.5" customHeight="1" x14ac:dyDescent="0.2">
      <c r="A21" s="63" t="s">
        <v>349</v>
      </c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345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22.789554548867677</v>
      </c>
      <c r="C28" s="24">
        <f t="shared" ref="C28:N28" si="10">C6/C$5*100</f>
        <v>24.124547779161208</v>
      </c>
      <c r="D28" s="24">
        <f t="shared" si="10"/>
        <v>26.266579425125208</v>
      </c>
      <c r="E28" s="24">
        <f t="shared" si="10"/>
        <v>26.572869009990967</v>
      </c>
      <c r="F28" s="24">
        <f t="shared" si="10"/>
        <v>25.526046357266807</v>
      </c>
      <c r="G28" s="24">
        <f t="shared" si="10"/>
        <v>25.435458231071138</v>
      </c>
      <c r="H28" s="24">
        <f t="shared" si="10"/>
        <v>25.010915249083837</v>
      </c>
      <c r="I28" s="25">
        <f t="shared" si="10"/>
        <v>25.619046440357558</v>
      </c>
      <c r="J28" s="25">
        <f t="shared" si="10"/>
        <v>26.773314402365028</v>
      </c>
      <c r="K28" s="25">
        <f t="shared" si="10"/>
        <v>26.774056350153952</v>
      </c>
      <c r="L28" s="25">
        <f t="shared" si="10"/>
        <v>28.246313506258129</v>
      </c>
      <c r="M28" s="25">
        <f t="shared" si="10"/>
        <v>28.594225760299352</v>
      </c>
      <c r="N28" s="25">
        <f t="shared" si="10"/>
        <v>29.988682181509514</v>
      </c>
    </row>
    <row r="29" spans="1:25" ht="15" customHeight="1" x14ac:dyDescent="0.2">
      <c r="A29" s="10" t="s">
        <v>3</v>
      </c>
      <c r="B29" s="24">
        <f t="shared" si="9"/>
        <v>14.641817015821751</v>
      </c>
      <c r="C29" s="24">
        <f t="shared" ref="C29:N29" si="11">C7/C$5*100</f>
        <v>13.309301919521419</v>
      </c>
      <c r="D29" s="24">
        <f t="shared" si="11"/>
        <v>12.241894685688667</v>
      </c>
      <c r="E29" s="24">
        <f t="shared" si="11"/>
        <v>11.513880255184883</v>
      </c>
      <c r="F29" s="24">
        <f t="shared" si="11"/>
        <v>10.837682250503073</v>
      </c>
      <c r="G29" s="24">
        <f t="shared" si="11"/>
        <v>10.947958978738056</v>
      </c>
      <c r="H29" s="24">
        <f t="shared" si="11"/>
        <v>10.847452212519636</v>
      </c>
      <c r="I29" s="25">
        <f t="shared" si="11"/>
        <v>11.19922157367888</v>
      </c>
      <c r="J29" s="25">
        <f t="shared" si="11"/>
        <v>11.769896155399568</v>
      </c>
      <c r="K29" s="25">
        <f t="shared" si="11"/>
        <v>11.572465453779234</v>
      </c>
      <c r="L29" s="25">
        <f t="shared" si="11"/>
        <v>11.482222301300361</v>
      </c>
      <c r="M29" s="25">
        <f t="shared" si="11"/>
        <v>10.948677501008842</v>
      </c>
      <c r="N29" s="25">
        <f t="shared" si="11"/>
        <v>11.155124849685222</v>
      </c>
    </row>
    <row r="30" spans="1:25" ht="15" customHeight="1" x14ac:dyDescent="0.2">
      <c r="A30" s="10" t="s">
        <v>4</v>
      </c>
      <c r="B30" s="24">
        <f t="shared" si="9"/>
        <v>3.4643881613695351</v>
      </c>
      <c r="C30" s="24">
        <f t="shared" ref="C30:N30" si="12">C8/C$5*100</f>
        <v>3.3562496634350998</v>
      </c>
      <c r="D30" s="24">
        <f t="shared" si="12"/>
        <v>3.3229296203142238</v>
      </c>
      <c r="E30" s="24">
        <f t="shared" si="12"/>
        <v>3.1339249202136119</v>
      </c>
      <c r="F30" s="24">
        <f t="shared" si="12"/>
        <v>3.0648203350887395</v>
      </c>
      <c r="G30" s="24">
        <f t="shared" si="12"/>
        <v>3.1222084062561843</v>
      </c>
      <c r="H30" s="24">
        <f t="shared" si="12"/>
        <v>3.1557136448449241</v>
      </c>
      <c r="I30" s="25">
        <f t="shared" si="12"/>
        <v>3.2249511442022234</v>
      </c>
      <c r="J30" s="25">
        <f t="shared" si="12"/>
        <v>3.0415366146165228</v>
      </c>
      <c r="K30" s="25">
        <f t="shared" si="12"/>
        <v>3.1376831013042326</v>
      </c>
      <c r="L30" s="25">
        <f t="shared" si="12"/>
        <v>3.2047637301348395</v>
      </c>
      <c r="M30" s="25">
        <f t="shared" si="12"/>
        <v>2.9072966726585712</v>
      </c>
      <c r="N30" s="25">
        <f t="shared" si="12"/>
        <v>2.8948857607696117</v>
      </c>
    </row>
    <row r="31" spans="1:25" ht="15" customHeight="1" x14ac:dyDescent="0.2">
      <c r="A31" s="10" t="s">
        <v>5</v>
      </c>
      <c r="B31" s="24">
        <f t="shared" si="9"/>
        <v>4.6400069574120124</v>
      </c>
      <c r="C31" s="24">
        <f t="shared" ref="C31:N31" si="13">C9/C$5*100</f>
        <v>4.5432753109043755</v>
      </c>
      <c r="D31" s="24">
        <f t="shared" si="13"/>
        <v>5.4742475267799078</v>
      </c>
      <c r="E31" s="24">
        <f t="shared" si="13"/>
        <v>4.7655579346206602</v>
      </c>
      <c r="F31" s="24">
        <f t="shared" si="13"/>
        <v>4.9691622237054798</v>
      </c>
      <c r="G31" s="24">
        <f t="shared" si="13"/>
        <v>4.98930897098177</v>
      </c>
      <c r="H31" s="24">
        <f t="shared" si="13"/>
        <v>4.579239184182633</v>
      </c>
      <c r="I31" s="25">
        <f t="shared" si="13"/>
        <v>4.367582613452667</v>
      </c>
      <c r="J31" s="25">
        <f t="shared" si="13"/>
        <v>4.8023928427292706</v>
      </c>
      <c r="K31" s="25">
        <f t="shared" si="13"/>
        <v>5.6153183833458966</v>
      </c>
      <c r="L31" s="25">
        <f t="shared" si="13"/>
        <v>5.2131653568017784</v>
      </c>
      <c r="M31" s="25">
        <f t="shared" si="13"/>
        <v>5.0221945045672989</v>
      </c>
      <c r="N31" s="25">
        <f t="shared" si="13"/>
        <v>5.4131003749027373</v>
      </c>
    </row>
    <row r="32" spans="1:25" ht="15" customHeight="1" x14ac:dyDescent="0.2">
      <c r="A32" s="10" t="s">
        <v>6</v>
      </c>
      <c r="B32" s="24">
        <f t="shared" si="9"/>
        <v>0.40220770561662539</v>
      </c>
      <c r="C32" s="24">
        <f t="shared" ref="C32:N32" si="14">C10/C$5*100</f>
        <v>0.34268426214366954</v>
      </c>
      <c r="D32" s="24">
        <f t="shared" si="14"/>
        <v>0.46458508826340572</v>
      </c>
      <c r="E32" s="24">
        <f t="shared" si="14"/>
        <v>0.41809054261322209</v>
      </c>
      <c r="F32" s="24">
        <f t="shared" si="14"/>
        <v>0.57911316985018058</v>
      </c>
      <c r="G32" s="24">
        <f t="shared" si="14"/>
        <v>0.50773269947388555</v>
      </c>
      <c r="H32" s="24">
        <f t="shared" si="14"/>
        <v>0.46367729007904646</v>
      </c>
      <c r="I32" s="25">
        <f t="shared" si="14"/>
        <v>0.55112436942267529</v>
      </c>
      <c r="J32" s="25">
        <f t="shared" si="14"/>
        <v>0.613931259886207</v>
      </c>
      <c r="K32" s="25">
        <f t="shared" si="14"/>
        <v>0.50147448063812139</v>
      </c>
      <c r="L32" s="25">
        <f t="shared" si="14"/>
        <v>0.52687425534377197</v>
      </c>
      <c r="M32" s="25">
        <f t="shared" si="14"/>
        <v>0.542939946439708</v>
      </c>
      <c r="N32" s="25">
        <f t="shared" si="14"/>
        <v>0.51991228690669877</v>
      </c>
    </row>
    <row r="33" spans="1:14" ht="15" customHeight="1" x14ac:dyDescent="0.2">
      <c r="A33" s="10" t="s">
        <v>7</v>
      </c>
      <c r="B33" s="24">
        <f t="shared" si="9"/>
        <v>2.2510126781864632</v>
      </c>
      <c r="C33" s="24">
        <f t="shared" ref="C33:N33" si="15">C11/C$5*100</f>
        <v>2.3976475541318751</v>
      </c>
      <c r="D33" s="24">
        <f t="shared" si="15"/>
        <v>2.4118186816696641</v>
      </c>
      <c r="E33" s="24">
        <f t="shared" si="15"/>
        <v>2.1349094365562538</v>
      </c>
      <c r="F33" s="24">
        <f t="shared" si="15"/>
        <v>2.2187458933080508</v>
      </c>
      <c r="G33" s="24">
        <f t="shared" si="15"/>
        <v>2.0231988278527924</v>
      </c>
      <c r="H33" s="24">
        <f t="shared" si="15"/>
        <v>1.8785732143361353</v>
      </c>
      <c r="I33" s="25">
        <f t="shared" si="15"/>
        <v>1.9359832815723792</v>
      </c>
      <c r="J33" s="25">
        <f t="shared" si="15"/>
        <v>1.9504212454930063</v>
      </c>
      <c r="K33" s="25">
        <f t="shared" si="15"/>
        <v>1.9961351718120333</v>
      </c>
      <c r="L33" s="25">
        <f t="shared" si="15"/>
        <v>1.9360988093060865</v>
      </c>
      <c r="M33" s="25">
        <f t="shared" si="15"/>
        <v>1.6893503063208481</v>
      </c>
      <c r="N33" s="25">
        <f t="shared" si="15"/>
        <v>1.6640729999292634</v>
      </c>
    </row>
    <row r="34" spans="1:14" ht="15" customHeight="1" x14ac:dyDescent="0.2">
      <c r="A34" s="10" t="s">
        <v>8</v>
      </c>
      <c r="B34" s="24">
        <f t="shared" si="9"/>
        <v>3.6055515057069871</v>
      </c>
      <c r="C34" s="24">
        <f t="shared" ref="C34:N34" si="16">C12/C$5*100</f>
        <v>3.3509625348191685</v>
      </c>
      <c r="D34" s="24">
        <f t="shared" si="16"/>
        <v>3.8936910873332806</v>
      </c>
      <c r="E34" s="24">
        <f t="shared" si="16"/>
        <v>4.1644602756426483</v>
      </c>
      <c r="F34" s="24">
        <f t="shared" si="16"/>
        <v>4.3402552206186069</v>
      </c>
      <c r="G34" s="24">
        <f t="shared" si="16"/>
        <v>3.8993686530373264</v>
      </c>
      <c r="H34" s="24">
        <f t="shared" si="16"/>
        <v>4.1349189648455731</v>
      </c>
      <c r="I34" s="25">
        <f t="shared" si="16"/>
        <v>3.8640387155485976</v>
      </c>
      <c r="J34" s="25">
        <f t="shared" si="16"/>
        <v>3.9342022958461933</v>
      </c>
      <c r="K34" s="25">
        <f t="shared" si="16"/>
        <v>3.6479626936163148</v>
      </c>
      <c r="L34" s="25">
        <f t="shared" si="16"/>
        <v>3.6022200669222211</v>
      </c>
      <c r="M34" s="25">
        <f t="shared" si="16"/>
        <v>3.9436516379911226</v>
      </c>
      <c r="N34" s="25">
        <f t="shared" si="16"/>
        <v>3.2680200891278202</v>
      </c>
    </row>
    <row r="35" spans="1:14" ht="15" customHeight="1" x14ac:dyDescent="0.2">
      <c r="A35" s="10" t="s">
        <v>9</v>
      </c>
      <c r="B35" s="24">
        <f t="shared" si="9"/>
        <v>5.1683884611604602</v>
      </c>
      <c r="C35" s="24">
        <f t="shared" ref="C35:N35" si="17">C13/C$5*100</f>
        <v>5.0505785652625859</v>
      </c>
      <c r="D35" s="24">
        <f t="shared" si="17"/>
        <v>4.4318563762243715</v>
      </c>
      <c r="E35" s="24">
        <f t="shared" si="17"/>
        <v>4.4707237949267808</v>
      </c>
      <c r="F35" s="24">
        <f t="shared" si="17"/>
        <v>3.7134765821730662</v>
      </c>
      <c r="G35" s="24">
        <f t="shared" si="17"/>
        <v>3.9724819672465967</v>
      </c>
      <c r="H35" s="24">
        <f t="shared" si="17"/>
        <v>3.9591348843757519</v>
      </c>
      <c r="I35" s="25">
        <f t="shared" si="17"/>
        <v>3.8616060884595709</v>
      </c>
      <c r="J35" s="25">
        <f t="shared" si="17"/>
        <v>3.8639201398487013</v>
      </c>
      <c r="K35" s="25">
        <f t="shared" si="17"/>
        <v>3.8356905608835228</v>
      </c>
      <c r="L35" s="25">
        <f t="shared" si="17"/>
        <v>3.3302084875625124</v>
      </c>
      <c r="M35" s="25">
        <f t="shared" si="17"/>
        <v>2.9696613962361056</v>
      </c>
      <c r="N35" s="25">
        <f t="shared" si="17"/>
        <v>2.8648228054042586</v>
      </c>
    </row>
    <row r="36" spans="1:14" ht="15" customHeight="1" x14ac:dyDescent="0.2">
      <c r="A36" s="10" t="s">
        <v>10</v>
      </c>
      <c r="B36" s="24">
        <f t="shared" si="9"/>
        <v>7.0240872108767531</v>
      </c>
      <c r="C36" s="24">
        <f t="shared" ref="C36:N36" si="18">C14/C$5*100</f>
        <v>6.8270864168117615</v>
      </c>
      <c r="D36" s="24">
        <f t="shared" si="18"/>
        <v>6.4911467944404997</v>
      </c>
      <c r="E36" s="24">
        <f t="shared" si="18"/>
        <v>6.222817536669945</v>
      </c>
      <c r="F36" s="24">
        <f t="shared" si="18"/>
        <v>5.8706978882910512</v>
      </c>
      <c r="G36" s="24">
        <f t="shared" si="18"/>
        <v>5.1307213539019934</v>
      </c>
      <c r="H36" s="24">
        <f t="shared" si="18"/>
        <v>4.9671367589397803</v>
      </c>
      <c r="I36" s="25">
        <f t="shared" si="18"/>
        <v>4.5725250630585164</v>
      </c>
      <c r="J36" s="25">
        <f t="shared" si="18"/>
        <v>4.5595672072923898</v>
      </c>
      <c r="K36" s="25">
        <f t="shared" si="18"/>
        <v>4.6177561671523231</v>
      </c>
      <c r="L36" s="25">
        <f t="shared" si="18"/>
        <v>4.5267209361331835</v>
      </c>
      <c r="M36" s="25">
        <f t="shared" si="18"/>
        <v>4.3270112623353754</v>
      </c>
      <c r="N36" s="25">
        <f t="shared" si="18"/>
        <v>4.3715073919502014</v>
      </c>
    </row>
    <row r="37" spans="1:14" ht="15" customHeight="1" x14ac:dyDescent="0.2">
      <c r="A37" s="10" t="s">
        <v>11</v>
      </c>
      <c r="B37" s="24">
        <f t="shared" si="9"/>
        <v>2.7956917781632011</v>
      </c>
      <c r="C37" s="24">
        <f t="shared" ref="C37:N37" si="19">C15/C$5*100</f>
        <v>2.5754517312898475</v>
      </c>
      <c r="D37" s="24">
        <f t="shared" si="19"/>
        <v>2.379670253241259</v>
      </c>
      <c r="E37" s="24">
        <f t="shared" si="19"/>
        <v>2.6038429027664032</v>
      </c>
      <c r="F37" s="24">
        <f t="shared" si="19"/>
        <v>2.6735724674749992</v>
      </c>
      <c r="G37" s="24">
        <f t="shared" si="19"/>
        <v>2.7328380658014964</v>
      </c>
      <c r="H37" s="24">
        <f t="shared" si="19"/>
        <v>3.4085583903709291</v>
      </c>
      <c r="I37" s="25">
        <f t="shared" si="19"/>
        <v>2.6545632769330862</v>
      </c>
      <c r="J37" s="25">
        <f t="shared" si="19"/>
        <v>2.7957346596337076</v>
      </c>
      <c r="K37" s="25">
        <f t="shared" si="19"/>
        <v>2.5605528892672753</v>
      </c>
      <c r="L37" s="25">
        <f t="shared" si="19"/>
        <v>2.7115308895306138</v>
      </c>
      <c r="M37" s="25">
        <f t="shared" si="19"/>
        <v>2.6798488572581531</v>
      </c>
      <c r="N37" s="25">
        <f t="shared" si="19"/>
        <v>2.6543821178467852</v>
      </c>
    </row>
    <row r="38" spans="1:14" ht="15" customHeight="1" x14ac:dyDescent="0.2">
      <c r="A38" s="10" t="s">
        <v>12</v>
      </c>
      <c r="B38" s="24">
        <f t="shared" si="9"/>
        <v>15.486746625054185</v>
      </c>
      <c r="C38" s="24">
        <f t="shared" ref="C38:N38" si="20">C16/C$5*100</f>
        <v>15.525979546645036</v>
      </c>
      <c r="D38" s="24">
        <f t="shared" si="20"/>
        <v>14.962690510034674</v>
      </c>
      <c r="E38" s="24">
        <f t="shared" si="20"/>
        <v>16.210916729432324</v>
      </c>
      <c r="F38" s="24">
        <f t="shared" si="20"/>
        <v>17.855667674175091</v>
      </c>
      <c r="G38" s="24">
        <f t="shared" si="20"/>
        <v>19.576594402734489</v>
      </c>
      <c r="H38" s="24">
        <f t="shared" si="20"/>
        <v>19.654899918007061</v>
      </c>
      <c r="I38" s="25">
        <f t="shared" si="20"/>
        <v>18.622234756344831</v>
      </c>
      <c r="J38" s="25">
        <f t="shared" si="20"/>
        <v>17.775384606998749</v>
      </c>
      <c r="K38" s="25">
        <f t="shared" si="20"/>
        <v>18.279050705420836</v>
      </c>
      <c r="L38" s="25">
        <f t="shared" si="20"/>
        <v>18.663216636102799</v>
      </c>
      <c r="M38" s="25">
        <f t="shared" si="20"/>
        <v>20.16214828130159</v>
      </c>
      <c r="N38" s="25">
        <f t="shared" si="20"/>
        <v>19.127113248921273</v>
      </c>
    </row>
    <row r="39" spans="1:14" ht="15" customHeight="1" x14ac:dyDescent="0.2">
      <c r="A39" s="10" t="s">
        <v>13</v>
      </c>
      <c r="B39" s="24">
        <f t="shared" si="9"/>
        <v>4.3703718892272549</v>
      </c>
      <c r="C39" s="24">
        <f t="shared" ref="C39:N39" si="21">C17/C$5*100</f>
        <v>4.3560391573883539</v>
      </c>
      <c r="D39" s="24">
        <f t="shared" si="21"/>
        <v>4.4966308327607099</v>
      </c>
      <c r="E39" s="24">
        <f t="shared" si="21"/>
        <v>4.5075609320234227</v>
      </c>
      <c r="F39" s="24">
        <f t="shared" si="21"/>
        <v>4.6950239082169967</v>
      </c>
      <c r="G39" s="24">
        <f t="shared" si="21"/>
        <v>4.2866236431973004</v>
      </c>
      <c r="H39" s="24">
        <f t="shared" si="21"/>
        <v>4.4240319210094015</v>
      </c>
      <c r="I39" s="25">
        <f t="shared" si="21"/>
        <v>4.2632382357219294</v>
      </c>
      <c r="J39" s="25">
        <f t="shared" si="21"/>
        <v>4.502468112383827</v>
      </c>
      <c r="K39" s="25">
        <f t="shared" si="21"/>
        <v>4.6666966135470371</v>
      </c>
      <c r="L39" s="25">
        <f t="shared" si="21"/>
        <v>4.3064373275898946</v>
      </c>
      <c r="M39" s="25">
        <f t="shared" si="21"/>
        <v>4.0225246707509443</v>
      </c>
      <c r="N39" s="25">
        <f t="shared" si="21"/>
        <v>3.9400155620004242</v>
      </c>
    </row>
    <row r="40" spans="1:14" ht="15" customHeight="1" x14ac:dyDescent="0.2">
      <c r="A40" s="10" t="s">
        <v>14</v>
      </c>
      <c r="B40" s="24">
        <f t="shared" si="9"/>
        <v>5.7046536177481881</v>
      </c>
      <c r="C40" s="24">
        <f t="shared" ref="C40:N40" si="22">C18/C$5*100</f>
        <v>5.7919188523667247</v>
      </c>
      <c r="D40" s="24">
        <f t="shared" si="22"/>
        <v>5.3774141917550766</v>
      </c>
      <c r="E40" s="24">
        <f t="shared" si="22"/>
        <v>5.72184343558928</v>
      </c>
      <c r="F40" s="24">
        <f t="shared" si="22"/>
        <v>5.2215714211115465</v>
      </c>
      <c r="G40" s="24">
        <f t="shared" si="22"/>
        <v>5.3372233085342957</v>
      </c>
      <c r="H40" s="24">
        <f t="shared" si="22"/>
        <v>5.5501006220576672</v>
      </c>
      <c r="I40" s="25">
        <f t="shared" si="22"/>
        <v>6.3569632170231607</v>
      </c>
      <c r="J40" s="25">
        <f t="shared" si="22"/>
        <v>5.7986573448221908</v>
      </c>
      <c r="K40" s="25">
        <f t="shared" si="22"/>
        <v>5.8970166927791023</v>
      </c>
      <c r="L40" s="25">
        <f t="shared" si="22"/>
        <v>5.4866884503632987</v>
      </c>
      <c r="M40" s="25">
        <f t="shared" si="22"/>
        <v>5.5944825562199636</v>
      </c>
      <c r="N40" s="25">
        <f t="shared" si="22"/>
        <v>5.7579401570347315</v>
      </c>
    </row>
    <row r="41" spans="1:14" ht="15" customHeight="1" x14ac:dyDescent="0.2">
      <c r="A41" s="10" t="s">
        <v>15</v>
      </c>
      <c r="B41" s="24">
        <f t="shared" si="9"/>
        <v>7.6555218447889057</v>
      </c>
      <c r="C41" s="24">
        <f t="shared" ref="C41:N41" si="23">C19/C$5*100</f>
        <v>8.4482767061188699</v>
      </c>
      <c r="D41" s="24">
        <f t="shared" si="23"/>
        <v>7.784844926369054</v>
      </c>
      <c r="E41" s="24">
        <f t="shared" si="23"/>
        <v>7.558602293769594</v>
      </c>
      <c r="F41" s="24">
        <f t="shared" si="23"/>
        <v>8.4341646082163315</v>
      </c>
      <c r="G41" s="24">
        <f t="shared" si="23"/>
        <v>8.0382824911726694</v>
      </c>
      <c r="H41" s="24">
        <f t="shared" si="23"/>
        <v>7.9656477453476136</v>
      </c>
      <c r="I41" s="25">
        <f t="shared" si="23"/>
        <v>8.90692122422392</v>
      </c>
      <c r="J41" s="25">
        <f t="shared" si="23"/>
        <v>7.8185731126846445</v>
      </c>
      <c r="K41" s="25">
        <f t="shared" si="23"/>
        <v>6.8981407363000997</v>
      </c>
      <c r="L41" s="25">
        <f t="shared" si="23"/>
        <v>6.7635392466505007</v>
      </c>
      <c r="M41" s="25">
        <f t="shared" si="23"/>
        <v>6.5959866466121291</v>
      </c>
      <c r="N41" s="25">
        <f t="shared" si="23"/>
        <v>6.3804201740114603</v>
      </c>
    </row>
    <row r="42" spans="1:14" ht="7.5" customHeight="1" x14ac:dyDescent="0.2"/>
    <row r="43" spans="1:14" s="63" customFormat="1" ht="13.5" customHeight="1" x14ac:dyDescent="0.25">
      <c r="A43" s="63" t="s">
        <v>59</v>
      </c>
    </row>
  </sheetData>
  <mergeCells count="3">
    <mergeCell ref="W2:Y3"/>
    <mergeCell ref="P2:Q3"/>
    <mergeCell ref="S2:U3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38" customWidth="1"/>
    <col min="16" max="16384" width="9.140625" style="38"/>
  </cols>
  <sheetData>
    <row r="1" spans="1:45" s="40" customFormat="1" ht="18.75" customHeight="1" x14ac:dyDescent="0.25">
      <c r="A1" s="39" t="s">
        <v>531</v>
      </c>
      <c r="B1" s="39"/>
      <c r="C1" s="39"/>
      <c r="D1" s="39"/>
      <c r="E1" s="39"/>
      <c r="F1" s="39"/>
      <c r="G1" s="39"/>
      <c r="H1" s="39"/>
      <c r="I1" s="39"/>
      <c r="P1" s="61" t="s">
        <v>49</v>
      </c>
      <c r="Q1" s="67"/>
      <c r="R1"/>
      <c r="S1"/>
      <c r="T1"/>
      <c r="U1"/>
      <c r="V1"/>
      <c r="W1"/>
      <c r="X1"/>
      <c r="Y1"/>
      <c r="Z1"/>
      <c r="AA1"/>
      <c r="AB1"/>
      <c r="AC1"/>
      <c r="AD1"/>
      <c r="AF1" s="39" t="s">
        <v>344</v>
      </c>
      <c r="AG1" s="39"/>
      <c r="AH1" s="39"/>
      <c r="AI1" s="39"/>
      <c r="AJ1" s="39"/>
      <c r="AK1" s="39"/>
      <c r="AL1" s="39"/>
      <c r="AM1" s="39"/>
      <c r="AN1" s="39"/>
      <c r="AS1" s="61" t="s">
        <v>49</v>
      </c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/>
      <c r="AC2"/>
      <c r="AD2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351</v>
      </c>
      <c r="Q3" s="111" t="s">
        <v>530</v>
      </c>
      <c r="R3"/>
      <c r="S3"/>
      <c r="T3"/>
      <c r="U3"/>
      <c r="V3"/>
      <c r="W3"/>
      <c r="X3"/>
      <c r="Y3"/>
      <c r="Z3"/>
      <c r="AA3"/>
      <c r="AD3" s="86" t="s">
        <v>77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351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B19" si="0">AG5/R5*1000</f>
        <v>5.5932434305582817</v>
      </c>
      <c r="C5" s="22">
        <f t="shared" ref="C5:C19" si="1">AH5/S5*1000</f>
        <v>6.0753101356653936</v>
      </c>
      <c r="D5" s="22">
        <f t="shared" ref="D5:D19" si="2">AI5/T5*1000</f>
        <v>6.6146799080602863</v>
      </c>
      <c r="E5" s="22">
        <f t="shared" ref="E5:E19" si="3">AJ5/U5*1000</f>
        <v>7.1807562788702066</v>
      </c>
      <c r="F5" s="22">
        <f t="shared" ref="F5:F19" si="4">AK5/V5*1000</f>
        <v>7.9089588952130621</v>
      </c>
      <c r="G5" s="22">
        <f t="shared" ref="G5:G19" si="5">AL5/W5*1000</f>
        <v>7.9368256472078951</v>
      </c>
      <c r="H5" s="22">
        <f t="shared" ref="H5:H19" si="6">AM5/X5*1000</f>
        <v>8.1116396880240504</v>
      </c>
      <c r="I5" s="23">
        <f t="shared" ref="I5:I19" si="7">AN5/Y5*1000</f>
        <v>8.5464212799590662</v>
      </c>
      <c r="J5" s="22">
        <f t="shared" ref="J5" si="8">AO5/Z5*1000</f>
        <v>8.9303616695828936</v>
      </c>
      <c r="K5" s="22">
        <f t="shared" ref="K5" si="9">AP5/AA5*1000</f>
        <v>9.2710657729281429</v>
      </c>
      <c r="L5" s="23">
        <f t="shared" ref="L5" si="10">AQ5/AB5*1000</f>
        <v>9.5660265164473604</v>
      </c>
      <c r="M5" s="22">
        <f t="shared" ref="M5" si="11">AR5/AC5*1000</f>
        <v>10.175652160604262</v>
      </c>
      <c r="N5" s="23">
        <f t="shared" ref="N5:N19" si="12">AS5/AD5*1000</f>
        <v>10.399328093210698</v>
      </c>
      <c r="Q5" s="4" t="s">
        <v>1</v>
      </c>
      <c r="R5" s="5">
        <v>5057241</v>
      </c>
      <c r="S5" s="5">
        <v>5043438</v>
      </c>
      <c r="T5" s="5">
        <v>5064623</v>
      </c>
      <c r="U5" s="5">
        <v>5080930</v>
      </c>
      <c r="V5" s="5">
        <v>5108967</v>
      </c>
      <c r="W5" s="5">
        <v>5181913</v>
      </c>
      <c r="X5" s="5">
        <v>5264301</v>
      </c>
      <c r="Y5" s="6">
        <v>5345814</v>
      </c>
      <c r="Z5" s="6">
        <v>5417110</v>
      </c>
      <c r="AA5" s="6">
        <v>5430344</v>
      </c>
      <c r="AB5" s="6">
        <v>5337203</v>
      </c>
      <c r="AC5" s="6">
        <v>5357691</v>
      </c>
      <c r="AD5" s="6">
        <v>5437659</v>
      </c>
      <c r="AF5" s="4" t="s">
        <v>1</v>
      </c>
      <c r="AG5" s="5">
        <v>28286.379999999997</v>
      </c>
      <c r="AH5" s="5">
        <v>30640.45</v>
      </c>
      <c r="AI5" s="5">
        <v>33500.860000000008</v>
      </c>
      <c r="AJ5" s="5">
        <v>36484.92</v>
      </c>
      <c r="AK5" s="5">
        <v>40406.609999999993</v>
      </c>
      <c r="AL5" s="5">
        <v>41127.94</v>
      </c>
      <c r="AM5" s="5">
        <v>42702.112921304702</v>
      </c>
      <c r="AN5" s="6">
        <v>45687.5785283031</v>
      </c>
      <c r="AO5" s="6">
        <v>48376.751503914194</v>
      </c>
      <c r="AP5" s="6">
        <v>50345.076393625706</v>
      </c>
      <c r="AQ5" s="6">
        <v>51055.825421662405</v>
      </c>
      <c r="AR5" s="6">
        <v>54518</v>
      </c>
      <c r="AS5" s="6">
        <v>56548</v>
      </c>
    </row>
    <row r="6" spans="1:45" ht="15" customHeight="1" x14ac:dyDescent="0.2">
      <c r="A6" s="7" t="s">
        <v>2</v>
      </c>
      <c r="B6" s="24">
        <f t="shared" si="0"/>
        <v>7.0675958065909548</v>
      </c>
      <c r="C6" s="24">
        <f t="shared" si="1"/>
        <v>8.2278802261371133</v>
      </c>
      <c r="D6" s="24">
        <f t="shared" si="2"/>
        <v>9.6066311129549078</v>
      </c>
      <c r="E6" s="24">
        <f t="shared" si="3"/>
        <v>10.639529077634366</v>
      </c>
      <c r="F6" s="24">
        <f t="shared" si="4"/>
        <v>11.525660667053311</v>
      </c>
      <c r="G6" s="24">
        <f t="shared" si="5"/>
        <v>11.627388453616955</v>
      </c>
      <c r="H6" s="24">
        <f t="shared" si="6"/>
        <v>11.806401954782281</v>
      </c>
      <c r="I6" s="25">
        <f t="shared" si="7"/>
        <v>12.728348473204369</v>
      </c>
      <c r="J6" s="25">
        <f t="shared" ref="J6:J19" si="13">AO6/Z6*1000</f>
        <v>13.562778113465017</v>
      </c>
      <c r="K6" s="25">
        <f t="shared" ref="K6:M19" si="14">AP6/AA6*1000</f>
        <v>13.963665063908689</v>
      </c>
      <c r="L6" s="25">
        <f t="shared" ref="L6:L19" si="15">AQ6/AB6*1000</f>
        <v>15.263652098243789</v>
      </c>
      <c r="M6" s="25">
        <f t="shared" si="14"/>
        <v>16.114943408007129</v>
      </c>
      <c r="N6" s="25">
        <f t="shared" si="12"/>
        <v>17.71734780977933</v>
      </c>
      <c r="Q6" s="7" t="s">
        <v>79</v>
      </c>
      <c r="R6" s="8">
        <v>912098</v>
      </c>
      <c r="S6" s="8">
        <v>898393</v>
      </c>
      <c r="T6" s="8">
        <v>915985</v>
      </c>
      <c r="U6" s="8">
        <v>911233</v>
      </c>
      <c r="V6" s="8">
        <v>894891</v>
      </c>
      <c r="W6" s="8">
        <v>899693</v>
      </c>
      <c r="X6" s="8">
        <v>904610</v>
      </c>
      <c r="Y6" s="9">
        <v>919579</v>
      </c>
      <c r="Z6" s="9">
        <v>954971</v>
      </c>
      <c r="AA6" s="9">
        <v>965321</v>
      </c>
      <c r="AB6" s="9">
        <v>944819</v>
      </c>
      <c r="AC6" s="9">
        <v>967363</v>
      </c>
      <c r="AD6" s="9">
        <v>957141</v>
      </c>
      <c r="AF6" s="7" t="s">
        <v>2</v>
      </c>
      <c r="AG6" s="8">
        <v>6446.3399999999965</v>
      </c>
      <c r="AH6" s="8">
        <v>7391.8700000000008</v>
      </c>
      <c r="AI6" s="8">
        <v>8799.5300000000025</v>
      </c>
      <c r="AJ6" s="8">
        <v>9695.0899999999965</v>
      </c>
      <c r="AK6" s="8">
        <v>10314.210000000005</v>
      </c>
      <c r="AL6" s="8">
        <v>10461.08</v>
      </c>
      <c r="AM6" s="8">
        <v>10680.189272315598</v>
      </c>
      <c r="AN6" s="9">
        <v>11704.7219606408</v>
      </c>
      <c r="AO6" s="9">
        <v>12952.0597777938</v>
      </c>
      <c r="AP6" s="9">
        <v>13479.4191231574</v>
      </c>
      <c r="AQ6" s="9">
        <v>14421.388511810599</v>
      </c>
      <c r="AR6" s="9">
        <v>15589</v>
      </c>
      <c r="AS6" s="9">
        <v>16958</v>
      </c>
    </row>
    <row r="7" spans="1:45" ht="15" customHeight="1" x14ac:dyDescent="0.2">
      <c r="A7" s="10" t="s">
        <v>3</v>
      </c>
      <c r="B7" s="24">
        <f t="shared" si="0"/>
        <v>7.5335830194067563</v>
      </c>
      <c r="C7" s="24">
        <f t="shared" si="1"/>
        <v>7.3983907983418149</v>
      </c>
      <c r="D7" s="24">
        <f t="shared" si="2"/>
        <v>7.3579414973016437</v>
      </c>
      <c r="E7" s="24">
        <f t="shared" si="3"/>
        <v>7.5287469622131571</v>
      </c>
      <c r="F7" s="24">
        <f t="shared" si="4"/>
        <v>7.9029728593265256</v>
      </c>
      <c r="G7" s="24">
        <f t="shared" si="5"/>
        <v>7.8571441035690421</v>
      </c>
      <c r="H7" s="24">
        <f t="shared" si="6"/>
        <v>7.9279299865212449</v>
      </c>
      <c r="I7" s="25">
        <f t="shared" si="7"/>
        <v>8.3094251070346647</v>
      </c>
      <c r="J7" s="25">
        <f t="shared" si="13"/>
        <v>9.2378597346805869</v>
      </c>
      <c r="K7" s="25">
        <f t="shared" si="14"/>
        <v>9.4537961331267688</v>
      </c>
      <c r="L7" s="25">
        <f t="shared" si="15"/>
        <v>9.669653339115925</v>
      </c>
      <c r="M7" s="25">
        <f t="shared" si="14"/>
        <v>9.7761428702454101</v>
      </c>
      <c r="N7" s="25">
        <f t="shared" si="12"/>
        <v>9.948036177544374</v>
      </c>
      <c r="Q7" s="10" t="s">
        <v>80</v>
      </c>
      <c r="R7" s="8">
        <v>549757</v>
      </c>
      <c r="S7" s="8">
        <v>551205</v>
      </c>
      <c r="T7" s="8">
        <v>557376</v>
      </c>
      <c r="U7" s="8">
        <v>557972</v>
      </c>
      <c r="V7" s="8">
        <v>554113</v>
      </c>
      <c r="W7" s="8">
        <v>573067</v>
      </c>
      <c r="X7" s="8">
        <v>584275</v>
      </c>
      <c r="Y7" s="9">
        <v>615765</v>
      </c>
      <c r="Z7" s="9">
        <v>616365</v>
      </c>
      <c r="AA7" s="9">
        <v>616278</v>
      </c>
      <c r="AB7" s="9">
        <v>606262</v>
      </c>
      <c r="AC7" s="9">
        <v>610568</v>
      </c>
      <c r="AD7" s="9">
        <v>634095</v>
      </c>
      <c r="AF7" s="10" t="s">
        <v>3</v>
      </c>
      <c r="AG7" s="8">
        <v>4141.6400000000003</v>
      </c>
      <c r="AH7" s="8">
        <v>4078.03</v>
      </c>
      <c r="AI7" s="8">
        <v>4101.1400000000012</v>
      </c>
      <c r="AJ7" s="8">
        <v>4200.83</v>
      </c>
      <c r="AK7" s="8">
        <v>4379.1399999999994</v>
      </c>
      <c r="AL7" s="8">
        <v>4502.67</v>
      </c>
      <c r="AM7" s="8">
        <v>4632.0912928747002</v>
      </c>
      <c r="AN7" s="9">
        <v>5116.6531510332006</v>
      </c>
      <c r="AO7" s="9">
        <v>5693.8934153663995</v>
      </c>
      <c r="AP7" s="9">
        <v>5826.1665733310992</v>
      </c>
      <c r="AQ7" s="9">
        <v>5862.343372679099</v>
      </c>
      <c r="AR7" s="9">
        <v>5969</v>
      </c>
      <c r="AS7" s="9">
        <v>6308</v>
      </c>
    </row>
    <row r="8" spans="1:45" ht="15" customHeight="1" x14ac:dyDescent="0.2">
      <c r="A8" s="10" t="s">
        <v>4</v>
      </c>
      <c r="B8" s="24">
        <f t="shared" si="0"/>
        <v>3.2675783008392769</v>
      </c>
      <c r="C8" s="24">
        <f t="shared" si="1"/>
        <v>3.4311481535853945</v>
      </c>
      <c r="D8" s="24">
        <f t="shared" si="2"/>
        <v>3.7550597727824702</v>
      </c>
      <c r="E8" s="24">
        <f t="shared" si="3"/>
        <v>3.8669868271978629</v>
      </c>
      <c r="F8" s="24">
        <f t="shared" si="4"/>
        <v>4.1054823085568035</v>
      </c>
      <c r="G8" s="24">
        <f t="shared" si="5"/>
        <v>4.2006608001570216</v>
      </c>
      <c r="H8" s="24">
        <f t="shared" si="6"/>
        <v>4.3148729738387157</v>
      </c>
      <c r="I8" s="25">
        <f t="shared" si="7"/>
        <v>4.6695805386040092</v>
      </c>
      <c r="J8" s="25">
        <f t="shared" si="13"/>
        <v>4.7203871854172599</v>
      </c>
      <c r="K8" s="25">
        <f t="shared" si="14"/>
        <v>5.0765138069668865</v>
      </c>
      <c r="L8" s="25">
        <f t="shared" si="15"/>
        <v>5.3720133666283623</v>
      </c>
      <c r="M8" s="25">
        <f t="shared" si="14"/>
        <v>5.1508701233284047</v>
      </c>
      <c r="N8" s="25">
        <f t="shared" si="12"/>
        <v>5.2416204516054661</v>
      </c>
      <c r="Q8" s="10" t="s">
        <v>81</v>
      </c>
      <c r="R8" s="8">
        <v>299901</v>
      </c>
      <c r="S8" s="8">
        <v>299716</v>
      </c>
      <c r="T8" s="8">
        <v>296456</v>
      </c>
      <c r="U8" s="8">
        <v>295685</v>
      </c>
      <c r="V8" s="8">
        <v>301643</v>
      </c>
      <c r="W8" s="8">
        <v>305690</v>
      </c>
      <c r="X8" s="8">
        <v>312305</v>
      </c>
      <c r="Y8" s="9">
        <v>315532</v>
      </c>
      <c r="Z8" s="9">
        <v>311711</v>
      </c>
      <c r="AA8" s="9">
        <v>311172</v>
      </c>
      <c r="AB8" s="9">
        <v>304582</v>
      </c>
      <c r="AC8" s="9">
        <v>307715</v>
      </c>
      <c r="AD8" s="9">
        <v>312308</v>
      </c>
      <c r="AF8" s="10" t="s">
        <v>4</v>
      </c>
      <c r="AG8" s="8">
        <v>979.94999999999993</v>
      </c>
      <c r="AH8" s="8">
        <v>1028.3700000000001</v>
      </c>
      <c r="AI8" s="8">
        <v>1113.21</v>
      </c>
      <c r="AJ8" s="8">
        <v>1143.4100000000001</v>
      </c>
      <c r="AK8" s="8">
        <v>1238.3899999999999</v>
      </c>
      <c r="AL8" s="8">
        <v>1284.0999999999999</v>
      </c>
      <c r="AM8" s="8">
        <v>1347.5564040946999</v>
      </c>
      <c r="AN8" s="9">
        <v>1473.4020865068001</v>
      </c>
      <c r="AO8" s="9">
        <v>1471.3966099535996</v>
      </c>
      <c r="AP8" s="9">
        <v>1579.6689543415</v>
      </c>
      <c r="AQ8" s="9">
        <v>1636.2185752343999</v>
      </c>
      <c r="AR8" s="9">
        <v>1585</v>
      </c>
      <c r="AS8" s="9">
        <v>1637</v>
      </c>
    </row>
    <row r="9" spans="1:45" ht="15" customHeight="1" x14ac:dyDescent="0.2">
      <c r="A9" s="10" t="s">
        <v>5</v>
      </c>
      <c r="B9" s="24">
        <f t="shared" si="0"/>
        <v>4.7035571706051416</v>
      </c>
      <c r="C9" s="24">
        <f t="shared" si="1"/>
        <v>5.0066715819381757</v>
      </c>
      <c r="D9" s="24">
        <f t="shared" si="2"/>
        <v>6.5956719858729933</v>
      </c>
      <c r="E9" s="24">
        <f t="shared" si="3"/>
        <v>6.202766916864066</v>
      </c>
      <c r="F9" s="24">
        <f t="shared" si="4"/>
        <v>7.3100643676821822</v>
      </c>
      <c r="G9" s="24">
        <f t="shared" si="5"/>
        <v>7.3189000249670082</v>
      </c>
      <c r="H9" s="24">
        <f t="shared" si="6"/>
        <v>6.9641607898082158</v>
      </c>
      <c r="I9" s="25">
        <f t="shared" si="7"/>
        <v>7.0948822806308245</v>
      </c>
      <c r="J9" s="25">
        <f t="shared" si="13"/>
        <v>8.1870875668903214</v>
      </c>
      <c r="K9" s="25">
        <f t="shared" si="14"/>
        <v>9.7595067830317248</v>
      </c>
      <c r="L9" s="25">
        <f t="shared" si="15"/>
        <v>9.274858186552347</v>
      </c>
      <c r="M9" s="25">
        <f t="shared" si="14"/>
        <v>9.2531885987739013</v>
      </c>
      <c r="N9" s="25">
        <f t="shared" si="12"/>
        <v>10.232290716059783</v>
      </c>
      <c r="Q9" s="10" t="s">
        <v>82</v>
      </c>
      <c r="R9" s="8">
        <v>279042</v>
      </c>
      <c r="S9" s="8">
        <v>278045</v>
      </c>
      <c r="T9" s="8">
        <v>278049</v>
      </c>
      <c r="U9" s="8">
        <v>280312</v>
      </c>
      <c r="V9" s="8">
        <v>274672</v>
      </c>
      <c r="W9" s="8">
        <v>280370</v>
      </c>
      <c r="X9" s="8">
        <v>280785</v>
      </c>
      <c r="Y9" s="9">
        <v>281251</v>
      </c>
      <c r="Z9" s="9">
        <v>283769</v>
      </c>
      <c r="AA9" s="9">
        <v>289670</v>
      </c>
      <c r="AB9" s="9">
        <v>286972</v>
      </c>
      <c r="AC9" s="9">
        <v>295898</v>
      </c>
      <c r="AD9" s="9">
        <v>299151</v>
      </c>
      <c r="AF9" s="10" t="s">
        <v>5</v>
      </c>
      <c r="AG9" s="8">
        <v>1312.49</v>
      </c>
      <c r="AH9" s="8">
        <v>1392.08</v>
      </c>
      <c r="AI9" s="8">
        <v>1833.9199999999998</v>
      </c>
      <c r="AJ9" s="8">
        <v>1738.71</v>
      </c>
      <c r="AK9" s="8">
        <v>2007.8700000000003</v>
      </c>
      <c r="AL9" s="8">
        <v>2052</v>
      </c>
      <c r="AM9" s="8">
        <v>1955.4318873662999</v>
      </c>
      <c r="AN9" s="9">
        <v>1995.4427363097</v>
      </c>
      <c r="AO9" s="9">
        <v>2323.2416517688998</v>
      </c>
      <c r="AP9" s="9">
        <v>2827.0363298407997</v>
      </c>
      <c r="AQ9" s="9">
        <v>2661.6246035112999</v>
      </c>
      <c r="AR9" s="9">
        <v>2738</v>
      </c>
      <c r="AS9" s="9">
        <v>3061</v>
      </c>
    </row>
    <row r="10" spans="1:45" ht="15" customHeight="1" x14ac:dyDescent="0.2">
      <c r="A10" s="10" t="s">
        <v>6</v>
      </c>
      <c r="B10" s="24">
        <f t="shared" si="0"/>
        <v>0.79843078909693177</v>
      </c>
      <c r="C10" s="24">
        <f t="shared" si="1"/>
        <v>0.74499787143465301</v>
      </c>
      <c r="D10" s="24">
        <f t="shared" si="2"/>
        <v>1.1265933652307982</v>
      </c>
      <c r="E10" s="24">
        <f t="shared" si="3"/>
        <v>1.1413991005888822</v>
      </c>
      <c r="F10" s="24">
        <f t="shared" si="4"/>
        <v>1.7304236579972934</v>
      </c>
      <c r="G10" s="24">
        <f t="shared" si="5"/>
        <v>1.4979054286698037</v>
      </c>
      <c r="H10" s="24">
        <f t="shared" si="6"/>
        <v>1.4401047348898102</v>
      </c>
      <c r="I10" s="25">
        <f t="shared" si="7"/>
        <v>1.7847828455588717</v>
      </c>
      <c r="J10" s="25">
        <f t="shared" si="13"/>
        <v>2.1382751247327159</v>
      </c>
      <c r="K10" s="25">
        <f t="shared" si="14"/>
        <v>1.8193641886889533</v>
      </c>
      <c r="L10" s="25">
        <f t="shared" si="15"/>
        <v>2.062582905864943</v>
      </c>
      <c r="M10" s="25">
        <f t="shared" si="14"/>
        <v>2.4217037012795761</v>
      </c>
      <c r="N10" s="25">
        <f t="shared" si="12"/>
        <v>2.2788047901406814</v>
      </c>
      <c r="Q10" s="10" t="s">
        <v>83</v>
      </c>
      <c r="R10" s="8">
        <v>142492</v>
      </c>
      <c r="S10" s="8">
        <v>140940</v>
      </c>
      <c r="T10" s="8">
        <v>138151</v>
      </c>
      <c r="U10" s="8">
        <v>133643</v>
      </c>
      <c r="V10" s="8">
        <v>135227</v>
      </c>
      <c r="W10" s="8">
        <v>139408</v>
      </c>
      <c r="X10" s="8">
        <v>137490</v>
      </c>
      <c r="Y10" s="9">
        <v>141079</v>
      </c>
      <c r="Z10" s="9">
        <v>138897</v>
      </c>
      <c r="AA10" s="9">
        <v>138767</v>
      </c>
      <c r="AB10" s="9">
        <v>130419</v>
      </c>
      <c r="AC10" s="9">
        <v>122228</v>
      </c>
      <c r="AD10" s="9">
        <v>129015</v>
      </c>
      <c r="AF10" s="10" t="s">
        <v>6</v>
      </c>
      <c r="AG10" s="8">
        <v>113.77</v>
      </c>
      <c r="AH10" s="8">
        <v>105</v>
      </c>
      <c r="AI10" s="8">
        <v>155.64000000000001</v>
      </c>
      <c r="AJ10" s="8">
        <v>152.54</v>
      </c>
      <c r="AK10" s="8">
        <v>234</v>
      </c>
      <c r="AL10" s="8">
        <v>208.82</v>
      </c>
      <c r="AM10" s="8">
        <v>198</v>
      </c>
      <c r="AN10" s="9">
        <v>251.79537906860003</v>
      </c>
      <c r="AO10" s="9">
        <v>297</v>
      </c>
      <c r="AP10" s="9">
        <v>252.4677103718</v>
      </c>
      <c r="AQ10" s="9">
        <v>269</v>
      </c>
      <c r="AR10" s="9">
        <v>296</v>
      </c>
      <c r="AS10" s="9">
        <v>294</v>
      </c>
    </row>
    <row r="11" spans="1:45" ht="15" customHeight="1" x14ac:dyDescent="0.2">
      <c r="A11" s="10" t="s">
        <v>7</v>
      </c>
      <c r="B11" s="24">
        <f t="shared" si="0"/>
        <v>1.7914558867387307</v>
      </c>
      <c r="C11" s="24">
        <f t="shared" si="1"/>
        <v>2.0840307051634834</v>
      </c>
      <c r="D11" s="24">
        <f t="shared" si="2"/>
        <v>2.3624869884562756</v>
      </c>
      <c r="E11" s="24">
        <f t="shared" si="3"/>
        <v>2.2472260208762482</v>
      </c>
      <c r="F11" s="24">
        <f t="shared" si="4"/>
        <v>2.5213387968152814</v>
      </c>
      <c r="G11" s="24">
        <f t="shared" si="5"/>
        <v>2.3690219279015605</v>
      </c>
      <c r="H11" s="24">
        <f t="shared" si="6"/>
        <v>2.2202583836238081</v>
      </c>
      <c r="I11" s="25">
        <f t="shared" si="7"/>
        <v>2.4038763036812165</v>
      </c>
      <c r="J11" s="25">
        <f t="shared" si="13"/>
        <v>2.5470935779736097</v>
      </c>
      <c r="K11" s="25">
        <f t="shared" si="14"/>
        <v>2.7534015654497281</v>
      </c>
      <c r="L11" s="25">
        <f t="shared" si="15"/>
        <v>2.7698605896484474</v>
      </c>
      <c r="M11" s="25">
        <f t="shared" si="14"/>
        <v>2.5467808524111462</v>
      </c>
      <c r="N11" s="25">
        <f t="shared" si="12"/>
        <v>2.5894331315354981</v>
      </c>
      <c r="Q11" s="10" t="s">
        <v>84</v>
      </c>
      <c r="R11" s="8">
        <v>355426</v>
      </c>
      <c r="S11" s="8">
        <v>352514</v>
      </c>
      <c r="T11" s="8">
        <v>342004</v>
      </c>
      <c r="U11" s="8">
        <v>346614</v>
      </c>
      <c r="V11" s="8">
        <v>355573</v>
      </c>
      <c r="W11" s="8">
        <v>351242</v>
      </c>
      <c r="X11" s="8">
        <v>361305</v>
      </c>
      <c r="Y11" s="9">
        <v>367949</v>
      </c>
      <c r="Z11" s="9">
        <v>370442</v>
      </c>
      <c r="AA11" s="9">
        <v>364987</v>
      </c>
      <c r="AB11" s="9">
        <v>356874</v>
      </c>
      <c r="AC11" s="9">
        <v>361633</v>
      </c>
      <c r="AD11" s="9">
        <v>363400</v>
      </c>
      <c r="AF11" s="10" t="s">
        <v>7</v>
      </c>
      <c r="AG11" s="8">
        <v>636.73</v>
      </c>
      <c r="AH11" s="8">
        <v>734.65000000000009</v>
      </c>
      <c r="AI11" s="8">
        <v>807.98</v>
      </c>
      <c r="AJ11" s="8">
        <v>778.92</v>
      </c>
      <c r="AK11" s="8">
        <v>896.5200000000001</v>
      </c>
      <c r="AL11" s="8">
        <v>832.09999999999991</v>
      </c>
      <c r="AM11" s="8">
        <v>802.19045529519997</v>
      </c>
      <c r="AN11" s="9">
        <v>884.50388206319997</v>
      </c>
      <c r="AO11" s="9">
        <v>943.55043921169988</v>
      </c>
      <c r="AP11" s="9">
        <v>1004.9557771688</v>
      </c>
      <c r="AQ11" s="9">
        <v>988.49122807020001</v>
      </c>
      <c r="AR11" s="9">
        <v>921</v>
      </c>
      <c r="AS11" s="9">
        <v>941</v>
      </c>
    </row>
    <row r="12" spans="1:45" ht="15" customHeight="1" x14ac:dyDescent="0.2">
      <c r="A12" s="10" t="s">
        <v>8</v>
      </c>
      <c r="B12" s="24">
        <f t="shared" si="0"/>
        <v>5.2459994547633615</v>
      </c>
      <c r="C12" s="24">
        <f t="shared" si="1"/>
        <v>5.2913256787120444</v>
      </c>
      <c r="D12" s="24">
        <f t="shared" si="2"/>
        <v>6.9294475757398697</v>
      </c>
      <c r="E12" s="24">
        <f t="shared" si="3"/>
        <v>8.0972479802178565</v>
      </c>
      <c r="F12" s="24">
        <f t="shared" si="4"/>
        <v>8.9845591098178232</v>
      </c>
      <c r="G12" s="24">
        <f t="shared" si="5"/>
        <v>8.1222904258336364</v>
      </c>
      <c r="H12" s="24">
        <f t="shared" si="6"/>
        <v>8.7851779008129913</v>
      </c>
      <c r="I12" s="25">
        <f t="shared" si="7"/>
        <v>9.0200017501126606</v>
      </c>
      <c r="J12" s="25">
        <f t="shared" si="13"/>
        <v>9.5715197256281304</v>
      </c>
      <c r="K12" s="25">
        <f t="shared" si="14"/>
        <v>9.1896943468489027</v>
      </c>
      <c r="L12" s="25">
        <f t="shared" si="15"/>
        <v>9.022971160491883</v>
      </c>
      <c r="M12" s="25">
        <f t="shared" si="14"/>
        <v>10.576856853311295</v>
      </c>
      <c r="N12" s="25">
        <f t="shared" si="12"/>
        <v>8.9414884094504945</v>
      </c>
      <c r="Q12" s="10" t="s">
        <v>85</v>
      </c>
      <c r="R12" s="8">
        <v>194411</v>
      </c>
      <c r="S12" s="8">
        <v>194044</v>
      </c>
      <c r="T12" s="8">
        <v>188243</v>
      </c>
      <c r="U12" s="8">
        <v>187644</v>
      </c>
      <c r="V12" s="8">
        <v>195196</v>
      </c>
      <c r="W12" s="8">
        <v>197448</v>
      </c>
      <c r="X12" s="8">
        <v>200986</v>
      </c>
      <c r="Y12" s="9">
        <v>195719</v>
      </c>
      <c r="Z12" s="9">
        <v>198844</v>
      </c>
      <c r="AA12" s="9">
        <v>199851</v>
      </c>
      <c r="AB12" s="9">
        <v>203829</v>
      </c>
      <c r="AC12" s="9">
        <v>203274</v>
      </c>
      <c r="AD12" s="9">
        <v>206677</v>
      </c>
      <c r="AF12" s="10" t="s">
        <v>8</v>
      </c>
      <c r="AG12" s="8">
        <v>1019.88</v>
      </c>
      <c r="AH12" s="8">
        <v>1026.75</v>
      </c>
      <c r="AI12" s="8">
        <v>1304.4200000000003</v>
      </c>
      <c r="AJ12" s="8">
        <v>1519.3999999999996</v>
      </c>
      <c r="AK12" s="8">
        <v>1753.7499999999998</v>
      </c>
      <c r="AL12" s="8">
        <v>1603.73</v>
      </c>
      <c r="AM12" s="8">
        <v>1765.6977655728001</v>
      </c>
      <c r="AN12" s="9">
        <v>1765.3857225303</v>
      </c>
      <c r="AO12" s="9">
        <v>1903.2392683227999</v>
      </c>
      <c r="AP12" s="9">
        <v>1836.5696049120997</v>
      </c>
      <c r="AQ12" s="9">
        <v>1839.1431886718999</v>
      </c>
      <c r="AR12" s="9">
        <v>2150</v>
      </c>
      <c r="AS12" s="9">
        <v>1848</v>
      </c>
    </row>
    <row r="13" spans="1:45" ht="15" customHeight="1" x14ac:dyDescent="0.2">
      <c r="A13" s="10" t="s">
        <v>9</v>
      </c>
      <c r="B13" s="24">
        <f t="shared" si="0"/>
        <v>5.8543568797052705</v>
      </c>
      <c r="C13" s="24">
        <f t="shared" si="1"/>
        <v>6.1410742276632471</v>
      </c>
      <c r="D13" s="24">
        <f t="shared" si="2"/>
        <v>5.9125410175539219</v>
      </c>
      <c r="E13" s="24">
        <f t="shared" si="3"/>
        <v>6.5963013737408049</v>
      </c>
      <c r="F13" s="24">
        <f t="shared" si="4"/>
        <v>6.1303541370462993</v>
      </c>
      <c r="G13" s="24">
        <f t="shared" si="5"/>
        <v>6.5097857962514345</v>
      </c>
      <c r="H13" s="24">
        <f t="shared" si="6"/>
        <v>6.5635817074163949</v>
      </c>
      <c r="I13" s="25">
        <f t="shared" si="7"/>
        <v>6.5165615121638352</v>
      </c>
      <c r="J13" s="25">
        <f t="shared" si="13"/>
        <v>7.0136880541073046</v>
      </c>
      <c r="K13" s="25">
        <f t="shared" si="14"/>
        <v>7.1367957953437235</v>
      </c>
      <c r="L13" s="25">
        <f t="shared" si="15"/>
        <v>6.4675434459295076</v>
      </c>
      <c r="M13" s="25">
        <f t="shared" si="14"/>
        <v>6.2061563230727952</v>
      </c>
      <c r="N13" s="25">
        <f t="shared" si="12"/>
        <v>6.0952438285656232</v>
      </c>
      <c r="Q13" s="10" t="s">
        <v>86</v>
      </c>
      <c r="R13" s="8">
        <v>249720</v>
      </c>
      <c r="S13" s="8">
        <v>251995</v>
      </c>
      <c r="T13" s="8">
        <v>251112</v>
      </c>
      <c r="U13" s="8">
        <v>247281</v>
      </c>
      <c r="V13" s="8">
        <v>244764</v>
      </c>
      <c r="W13" s="8">
        <v>250976</v>
      </c>
      <c r="X13" s="8">
        <v>257577.99999999997</v>
      </c>
      <c r="Y13" s="9">
        <v>270737</v>
      </c>
      <c r="Z13" s="9">
        <v>266513</v>
      </c>
      <c r="AA13" s="9">
        <v>270581</v>
      </c>
      <c r="AB13" s="9">
        <v>262892</v>
      </c>
      <c r="AC13" s="9">
        <v>260870</v>
      </c>
      <c r="AD13" s="9">
        <v>265781</v>
      </c>
      <c r="AF13" s="10" t="s">
        <v>9</v>
      </c>
      <c r="AG13" s="8">
        <v>1461.95</v>
      </c>
      <c r="AH13" s="8">
        <v>1547.52</v>
      </c>
      <c r="AI13" s="8">
        <v>1484.7100000000005</v>
      </c>
      <c r="AJ13" s="8">
        <v>1631.1399999999999</v>
      </c>
      <c r="AK13" s="8">
        <v>1500.4900000000002</v>
      </c>
      <c r="AL13" s="8">
        <v>1633.8</v>
      </c>
      <c r="AM13" s="8">
        <v>1690.6342490329</v>
      </c>
      <c r="AN13" s="9">
        <v>1764.2743141187002</v>
      </c>
      <c r="AO13" s="9">
        <v>1869.2390443643001</v>
      </c>
      <c r="AP13" s="9">
        <v>1931.0813430999001</v>
      </c>
      <c r="AQ13" s="9">
        <v>1700.2654315873001</v>
      </c>
      <c r="AR13" s="9">
        <v>1619</v>
      </c>
      <c r="AS13" s="9">
        <v>1620</v>
      </c>
    </row>
    <row r="14" spans="1:45" ht="15" customHeight="1" x14ac:dyDescent="0.2">
      <c r="A14" s="10" t="s">
        <v>10</v>
      </c>
      <c r="B14" s="24">
        <f t="shared" si="0"/>
        <v>8.4331918505942269</v>
      </c>
      <c r="C14" s="24">
        <f t="shared" si="1"/>
        <v>8.8687692640343894</v>
      </c>
      <c r="D14" s="24">
        <f t="shared" si="2"/>
        <v>9.2190911441883348</v>
      </c>
      <c r="E14" s="24">
        <f t="shared" si="3"/>
        <v>9.4335836058353504</v>
      </c>
      <c r="F14" s="24">
        <f t="shared" si="4"/>
        <v>9.4907259226066643</v>
      </c>
      <c r="G14" s="24">
        <f t="shared" si="5"/>
        <v>8.3747142494284983</v>
      </c>
      <c r="H14" s="24">
        <f t="shared" si="6"/>
        <v>8.4755426310371682</v>
      </c>
      <c r="I14" s="25">
        <f t="shared" si="7"/>
        <v>8.4470591188173767</v>
      </c>
      <c r="J14" s="25">
        <f t="shared" si="13"/>
        <v>8.7623066313084443</v>
      </c>
      <c r="K14" s="25">
        <f t="shared" si="14"/>
        <v>9.146756751535202</v>
      </c>
      <c r="L14" s="25">
        <f t="shared" si="15"/>
        <v>9.0475630310947572</v>
      </c>
      <c r="M14" s="25">
        <f t="shared" si="14"/>
        <v>9.3245898010569714</v>
      </c>
      <c r="N14" s="25">
        <f t="shared" si="12"/>
        <v>9.8351263606849564</v>
      </c>
      <c r="Q14" s="10" t="s">
        <v>87</v>
      </c>
      <c r="R14" s="8">
        <v>235600</v>
      </c>
      <c r="S14" s="8">
        <v>235867</v>
      </c>
      <c r="T14" s="8">
        <v>235879</v>
      </c>
      <c r="U14" s="8">
        <v>240671</v>
      </c>
      <c r="V14" s="8">
        <v>249944</v>
      </c>
      <c r="W14" s="8">
        <v>251968</v>
      </c>
      <c r="X14" s="8">
        <v>250258</v>
      </c>
      <c r="Y14" s="9">
        <v>247314</v>
      </c>
      <c r="Z14" s="9">
        <v>251734</v>
      </c>
      <c r="AA14" s="9">
        <v>254168</v>
      </c>
      <c r="AB14" s="9">
        <v>255445</v>
      </c>
      <c r="AC14" s="9">
        <v>252987</v>
      </c>
      <c r="AD14" s="9">
        <v>251344</v>
      </c>
      <c r="AF14" s="10" t="s">
        <v>10</v>
      </c>
      <c r="AG14" s="8">
        <v>1986.8599999999997</v>
      </c>
      <c r="AH14" s="8">
        <v>2091.8499999999995</v>
      </c>
      <c r="AI14" s="8">
        <v>2174.59</v>
      </c>
      <c r="AJ14" s="8">
        <v>2270.39</v>
      </c>
      <c r="AK14" s="8">
        <v>2372.15</v>
      </c>
      <c r="AL14" s="8">
        <v>2110.16</v>
      </c>
      <c r="AM14" s="8">
        <v>2121.0723477580996</v>
      </c>
      <c r="AN14" s="9">
        <v>2089.0759789112003</v>
      </c>
      <c r="AO14" s="9">
        <v>2205.7704975257998</v>
      </c>
      <c r="AP14" s="9">
        <v>2324.8128700241996</v>
      </c>
      <c r="AQ14" s="9">
        <v>2311.1547384780001</v>
      </c>
      <c r="AR14" s="9">
        <v>2359</v>
      </c>
      <c r="AS14" s="9">
        <v>2472</v>
      </c>
    </row>
    <row r="15" spans="1:45" ht="15" customHeight="1" x14ac:dyDescent="0.2">
      <c r="A15" s="10" t="s">
        <v>11</v>
      </c>
      <c r="B15" s="24">
        <f t="shared" si="0"/>
        <v>3.554189251139336</v>
      </c>
      <c r="C15" s="24">
        <f t="shared" si="1"/>
        <v>3.5171079783749097</v>
      </c>
      <c r="D15" s="24">
        <f t="shared" si="2"/>
        <v>3.5660575697255701</v>
      </c>
      <c r="E15" s="24">
        <f t="shared" si="3"/>
        <v>4.1437020753186253</v>
      </c>
      <c r="F15" s="24">
        <f t="shared" si="4"/>
        <v>4.609752038608752</v>
      </c>
      <c r="G15" s="24">
        <f t="shared" si="5"/>
        <v>4.850258056720695</v>
      </c>
      <c r="H15" s="24">
        <f t="shared" si="6"/>
        <v>6.0460515612062817</v>
      </c>
      <c r="I15" s="25">
        <f t="shared" si="7"/>
        <v>5.0028284399741771</v>
      </c>
      <c r="J15" s="25">
        <f t="shared" si="13"/>
        <v>5.4688308061194952</v>
      </c>
      <c r="K15" s="25">
        <f t="shared" si="14"/>
        <v>5.0807861652305863</v>
      </c>
      <c r="L15" s="25">
        <f t="shared" si="15"/>
        <v>5.5639957607247208</v>
      </c>
      <c r="M15" s="25">
        <f t="shared" si="14"/>
        <v>6.0299143182606114</v>
      </c>
      <c r="N15" s="25">
        <f t="shared" si="12"/>
        <v>5.9167632427489094</v>
      </c>
      <c r="Q15" s="10" t="s">
        <v>11</v>
      </c>
      <c r="R15" s="8">
        <v>222498</v>
      </c>
      <c r="S15" s="8">
        <v>224369</v>
      </c>
      <c r="T15" s="8">
        <v>223555</v>
      </c>
      <c r="U15" s="8">
        <v>229266</v>
      </c>
      <c r="V15" s="8">
        <v>234351</v>
      </c>
      <c r="W15" s="8">
        <v>231732</v>
      </c>
      <c r="X15" s="8">
        <v>240740</v>
      </c>
      <c r="Y15" s="9">
        <v>242424</v>
      </c>
      <c r="Z15" s="9">
        <v>247308</v>
      </c>
      <c r="AA15" s="9">
        <v>253723</v>
      </c>
      <c r="AB15" s="9">
        <v>248813</v>
      </c>
      <c r="AC15" s="9">
        <v>242292</v>
      </c>
      <c r="AD15" s="9">
        <v>253686</v>
      </c>
      <c r="AF15" s="10" t="s">
        <v>11</v>
      </c>
      <c r="AG15" s="8">
        <v>790.8</v>
      </c>
      <c r="AH15" s="8">
        <v>789.13000000000011</v>
      </c>
      <c r="AI15" s="8">
        <v>797.20999999999981</v>
      </c>
      <c r="AJ15" s="8">
        <v>950.01</v>
      </c>
      <c r="AK15" s="8">
        <v>1080.2999999999997</v>
      </c>
      <c r="AL15" s="8">
        <v>1123.96</v>
      </c>
      <c r="AM15" s="8">
        <v>1455.5264528448001</v>
      </c>
      <c r="AN15" s="9">
        <v>1212.8056817322999</v>
      </c>
      <c r="AO15" s="9">
        <v>1352.4856089998</v>
      </c>
      <c r="AP15" s="9">
        <v>1289.1123082008</v>
      </c>
      <c r="AQ15" s="9">
        <v>1384.3944772131999</v>
      </c>
      <c r="AR15" s="9">
        <v>1461</v>
      </c>
      <c r="AS15" s="9">
        <v>1501</v>
      </c>
    </row>
    <row r="16" spans="1:45" ht="15" customHeight="1" x14ac:dyDescent="0.2">
      <c r="A16" s="10" t="s">
        <v>12</v>
      </c>
      <c r="B16" s="24">
        <f t="shared" si="0"/>
        <v>7.8949085279588544</v>
      </c>
      <c r="C16" s="24">
        <f t="shared" si="1"/>
        <v>8.595032214003604</v>
      </c>
      <c r="D16" s="24">
        <f t="shared" si="2"/>
        <v>8.9102967474038657</v>
      </c>
      <c r="E16" s="24">
        <f t="shared" si="3"/>
        <v>10.316495990818215</v>
      </c>
      <c r="F16" s="24">
        <f t="shared" si="4"/>
        <v>12.518187701591563</v>
      </c>
      <c r="G16" s="24">
        <f t="shared" si="5"/>
        <v>13.626155476051055</v>
      </c>
      <c r="H16" s="24">
        <f t="shared" si="6"/>
        <v>14.115587177081542</v>
      </c>
      <c r="I16" s="25">
        <f t="shared" si="7"/>
        <v>14.247971799005594</v>
      </c>
      <c r="J16" s="25">
        <f t="shared" si="13"/>
        <v>14.199910895364097</v>
      </c>
      <c r="K16" s="25">
        <f t="shared" si="14"/>
        <v>15.240865174158303</v>
      </c>
      <c r="L16" s="25">
        <f t="shared" si="15"/>
        <v>15.947840552370504</v>
      </c>
      <c r="M16" s="25">
        <f t="shared" si="14"/>
        <v>18.142086604036415</v>
      </c>
      <c r="N16" s="25">
        <f t="shared" si="12"/>
        <v>17.483031793061421</v>
      </c>
      <c r="Q16" s="10" t="s">
        <v>88</v>
      </c>
      <c r="R16" s="8">
        <v>554869</v>
      </c>
      <c r="S16" s="8">
        <v>553486</v>
      </c>
      <c r="T16" s="8">
        <v>562566</v>
      </c>
      <c r="U16" s="8">
        <v>573309</v>
      </c>
      <c r="V16" s="8">
        <v>576351</v>
      </c>
      <c r="W16" s="8">
        <v>590882</v>
      </c>
      <c r="X16" s="8">
        <v>594595</v>
      </c>
      <c r="Y16" s="9">
        <v>597141</v>
      </c>
      <c r="Z16" s="9">
        <v>605578</v>
      </c>
      <c r="AA16" s="9">
        <v>603811</v>
      </c>
      <c r="AB16" s="9">
        <v>597489</v>
      </c>
      <c r="AC16" s="9">
        <v>605884</v>
      </c>
      <c r="AD16" s="9">
        <v>618657</v>
      </c>
      <c r="AF16" s="10" t="s">
        <v>12</v>
      </c>
      <c r="AG16" s="8">
        <v>4380.6400000000012</v>
      </c>
      <c r="AH16" s="8">
        <v>4757.2299999999987</v>
      </c>
      <c r="AI16" s="8">
        <v>5012.6300000000028</v>
      </c>
      <c r="AJ16" s="8">
        <v>5914.5399999999991</v>
      </c>
      <c r="AK16" s="8">
        <v>7214.869999999999</v>
      </c>
      <c r="AL16" s="8">
        <v>8051.45</v>
      </c>
      <c r="AM16" s="8">
        <v>8393.0575575568</v>
      </c>
      <c r="AN16" s="9">
        <v>8508.0481280299991</v>
      </c>
      <c r="AO16" s="9">
        <v>8599.1536401927988</v>
      </c>
      <c r="AP16" s="9">
        <v>9202.6020416736992</v>
      </c>
      <c r="AQ16" s="9">
        <v>9528.6593037953007</v>
      </c>
      <c r="AR16" s="9">
        <v>10992</v>
      </c>
      <c r="AS16" s="9">
        <v>10816</v>
      </c>
    </row>
    <row r="17" spans="1:45" ht="15" customHeight="1" x14ac:dyDescent="0.2">
      <c r="A17" s="10" t="s">
        <v>13</v>
      </c>
      <c r="B17" s="24">
        <f t="shared" si="0"/>
        <v>4.5708052946831339</v>
      </c>
      <c r="C17" s="24">
        <f t="shared" si="1"/>
        <v>4.9234395576425802</v>
      </c>
      <c r="D17" s="24">
        <f t="shared" si="2"/>
        <v>5.4177081347800602</v>
      </c>
      <c r="E17" s="24">
        <f t="shared" si="3"/>
        <v>6.0634818804912491</v>
      </c>
      <c r="F17" s="24">
        <f t="shared" si="4"/>
        <v>6.6927494919846451</v>
      </c>
      <c r="G17" s="24">
        <f t="shared" si="5"/>
        <v>6.096485616374407</v>
      </c>
      <c r="H17" s="24">
        <f t="shared" si="6"/>
        <v>6.2934915069292687</v>
      </c>
      <c r="I17" s="25">
        <f t="shared" si="7"/>
        <v>6.5108197205970741</v>
      </c>
      <c r="J17" s="25">
        <f t="shared" si="13"/>
        <v>7.0021596894277147</v>
      </c>
      <c r="K17" s="25">
        <f t="shared" si="14"/>
        <v>7.7047379618969218</v>
      </c>
      <c r="L17" s="25">
        <f t="shared" si="15"/>
        <v>7.4095232961993425</v>
      </c>
      <c r="M17" s="25">
        <f t="shared" si="14"/>
        <v>7.2967928050229087</v>
      </c>
      <c r="N17" s="25">
        <f t="shared" si="12"/>
        <v>7.4707691069614288</v>
      </c>
      <c r="Q17" s="10" t="s">
        <v>89</v>
      </c>
      <c r="R17" s="8">
        <v>270460</v>
      </c>
      <c r="S17" s="8">
        <v>271093</v>
      </c>
      <c r="T17" s="8">
        <v>278053</v>
      </c>
      <c r="U17" s="8">
        <v>271227</v>
      </c>
      <c r="V17" s="8">
        <v>283456</v>
      </c>
      <c r="W17" s="8">
        <v>289183</v>
      </c>
      <c r="X17" s="8">
        <v>300176</v>
      </c>
      <c r="Y17" s="9">
        <v>299159</v>
      </c>
      <c r="Z17" s="9">
        <v>311068</v>
      </c>
      <c r="AA17" s="9">
        <v>304936</v>
      </c>
      <c r="AB17" s="9">
        <v>296738</v>
      </c>
      <c r="AC17" s="9">
        <v>300543</v>
      </c>
      <c r="AD17" s="9">
        <v>298229</v>
      </c>
      <c r="AF17" s="10" t="s">
        <v>13</v>
      </c>
      <c r="AG17" s="8">
        <v>1236.2200000000003</v>
      </c>
      <c r="AH17" s="8">
        <v>1334.71</v>
      </c>
      <c r="AI17" s="8">
        <v>1506.4099999999999</v>
      </c>
      <c r="AJ17" s="8">
        <v>1644.5800000000002</v>
      </c>
      <c r="AK17" s="8">
        <v>1897.0999999999997</v>
      </c>
      <c r="AL17" s="8">
        <v>1763</v>
      </c>
      <c r="AM17" s="8">
        <v>1889.1551065840001</v>
      </c>
      <c r="AN17" s="9">
        <v>1947.7703167941002</v>
      </c>
      <c r="AO17" s="9">
        <v>2178.1478102709002</v>
      </c>
      <c r="AP17" s="9">
        <v>2349.4519751489997</v>
      </c>
      <c r="AQ17" s="9">
        <v>2198.6871238676003</v>
      </c>
      <c r="AR17" s="9">
        <v>2193</v>
      </c>
      <c r="AS17" s="9">
        <v>2228</v>
      </c>
    </row>
    <row r="18" spans="1:45" ht="15" customHeight="1" x14ac:dyDescent="0.2">
      <c r="A18" s="10" t="s">
        <v>14</v>
      </c>
      <c r="B18" s="24">
        <f t="shared" si="0"/>
        <v>6.1672641660870022</v>
      </c>
      <c r="C18" s="24">
        <f t="shared" si="1"/>
        <v>6.7370614875920118</v>
      </c>
      <c r="D18" s="24">
        <f t="shared" si="2"/>
        <v>6.8632515753461192</v>
      </c>
      <c r="E18" s="24">
        <f t="shared" si="3"/>
        <v>7.6789609395978093</v>
      </c>
      <c r="F18" s="24">
        <f t="shared" si="4"/>
        <v>7.8288812120357543</v>
      </c>
      <c r="G18" s="24">
        <f t="shared" si="5"/>
        <v>7.8579048355456278</v>
      </c>
      <c r="H18" s="24">
        <f t="shared" si="6"/>
        <v>8.4138989728594353</v>
      </c>
      <c r="I18" s="25">
        <f t="shared" si="7"/>
        <v>10.251392675893712</v>
      </c>
      <c r="J18" s="25">
        <f t="shared" si="13"/>
        <v>9.7129335595531341</v>
      </c>
      <c r="K18" s="25">
        <f t="shared" si="14"/>
        <v>10.30706586536118</v>
      </c>
      <c r="L18" s="25">
        <f t="shared" si="15"/>
        <v>9.9758696485034104</v>
      </c>
      <c r="M18" s="25">
        <f t="shared" si="14"/>
        <v>10.947241474611372</v>
      </c>
      <c r="N18" s="25">
        <f t="shared" si="12"/>
        <v>11.426325467791518</v>
      </c>
      <c r="Q18" s="10" t="s">
        <v>90</v>
      </c>
      <c r="R18" s="8">
        <v>261646.00000000003</v>
      </c>
      <c r="S18" s="8">
        <v>263419</v>
      </c>
      <c r="T18" s="8">
        <v>262482</v>
      </c>
      <c r="U18" s="8">
        <v>271861</v>
      </c>
      <c r="V18" s="8">
        <v>269497</v>
      </c>
      <c r="W18" s="8">
        <v>279348</v>
      </c>
      <c r="X18" s="8">
        <v>281678</v>
      </c>
      <c r="Y18" s="9">
        <v>283312</v>
      </c>
      <c r="Z18" s="9">
        <v>288811</v>
      </c>
      <c r="AA18" s="9">
        <v>288041</v>
      </c>
      <c r="AB18" s="9">
        <v>280805</v>
      </c>
      <c r="AC18" s="9">
        <v>278609</v>
      </c>
      <c r="AD18" s="9">
        <v>284956</v>
      </c>
      <c r="AF18" s="10" t="s">
        <v>14</v>
      </c>
      <c r="AG18" s="8">
        <v>1613.6399999999999</v>
      </c>
      <c r="AH18" s="8">
        <v>1774.67</v>
      </c>
      <c r="AI18" s="8">
        <v>1801.48</v>
      </c>
      <c r="AJ18" s="8">
        <v>2087.61</v>
      </c>
      <c r="AK18" s="8">
        <v>2109.8599999999997</v>
      </c>
      <c r="AL18" s="8">
        <v>2195.09</v>
      </c>
      <c r="AM18" s="8">
        <v>2370.0102348770997</v>
      </c>
      <c r="AN18" s="9">
        <v>2904.3425617927996</v>
      </c>
      <c r="AO18" s="9">
        <v>2805.2020542681003</v>
      </c>
      <c r="AP18" s="9">
        <v>2968.8575589244992</v>
      </c>
      <c r="AQ18" s="9">
        <v>2801.2740766480001</v>
      </c>
      <c r="AR18" s="9">
        <v>3050</v>
      </c>
      <c r="AS18" s="9">
        <v>3256</v>
      </c>
    </row>
    <row r="19" spans="1:45" ht="15" customHeight="1" x14ac:dyDescent="0.2">
      <c r="A19" s="10" t="s">
        <v>15</v>
      </c>
      <c r="B19" s="24">
        <f t="shared" si="0"/>
        <v>4.0910336072062137</v>
      </c>
      <c r="C19" s="24">
        <f t="shared" si="1"/>
        <v>4.8993663315365499</v>
      </c>
      <c r="D19" s="24">
        <f t="shared" si="2"/>
        <v>4.8773732401741512</v>
      </c>
      <c r="E19" s="24">
        <f t="shared" si="3"/>
        <v>5.162276399631609</v>
      </c>
      <c r="F19" s="24">
        <f t="shared" si="4"/>
        <v>6.3193575244442215</v>
      </c>
      <c r="G19" s="24">
        <f t="shared" si="5"/>
        <v>6.1119307236377489</v>
      </c>
      <c r="H19" s="24">
        <f t="shared" si="6"/>
        <v>6.1011262288916992</v>
      </c>
      <c r="I19" s="25">
        <f t="shared" si="7"/>
        <v>7.153617241662432</v>
      </c>
      <c r="J19" s="25">
        <f t="shared" si="13"/>
        <v>6.622970248372523</v>
      </c>
      <c r="K19" s="25">
        <f t="shared" si="14"/>
        <v>6.103062051093425</v>
      </c>
      <c r="L19" s="25">
        <f t="shared" si="15"/>
        <v>6.152507180391936</v>
      </c>
      <c r="M19" s="25">
        <f t="shared" si="14"/>
        <v>6.5641160439335771</v>
      </c>
      <c r="N19" s="25">
        <f t="shared" si="12"/>
        <v>6.4060338873511018</v>
      </c>
      <c r="Q19" s="10" t="s">
        <v>91</v>
      </c>
      <c r="R19" s="8">
        <v>529321</v>
      </c>
      <c r="S19" s="8">
        <v>528352</v>
      </c>
      <c r="T19" s="8">
        <v>534712</v>
      </c>
      <c r="U19" s="8">
        <v>534212</v>
      </c>
      <c r="V19" s="8">
        <v>539289</v>
      </c>
      <c r="W19" s="8">
        <v>540906</v>
      </c>
      <c r="X19" s="8">
        <v>557520</v>
      </c>
      <c r="Y19" s="9">
        <v>568853</v>
      </c>
      <c r="Z19" s="9">
        <v>571099</v>
      </c>
      <c r="AA19" s="9">
        <v>569038</v>
      </c>
      <c r="AB19" s="9">
        <v>561264</v>
      </c>
      <c r="AC19" s="9">
        <v>547827</v>
      </c>
      <c r="AD19" s="9">
        <v>563219</v>
      </c>
      <c r="AF19" s="10" t="s">
        <v>15</v>
      </c>
      <c r="AG19" s="8">
        <v>2165.4699999999998</v>
      </c>
      <c r="AH19" s="8">
        <v>2588.5899999999992</v>
      </c>
      <c r="AI19" s="8">
        <v>2607.9900000000007</v>
      </c>
      <c r="AJ19" s="8">
        <v>2757.7500000000014</v>
      </c>
      <c r="AK19" s="8">
        <v>3407.96</v>
      </c>
      <c r="AL19" s="8">
        <v>3305.9800000000005</v>
      </c>
      <c r="AM19" s="8">
        <v>3401.4998951317002</v>
      </c>
      <c r="AN19" s="9">
        <v>4069.3566287713993</v>
      </c>
      <c r="AO19" s="9">
        <v>3782.3716858752996</v>
      </c>
      <c r="AP19" s="9">
        <v>3472.8742234301003</v>
      </c>
      <c r="AQ19" s="9">
        <v>3453.1807900955</v>
      </c>
      <c r="AR19" s="9">
        <v>3596</v>
      </c>
      <c r="AS19" s="9">
        <v>3608</v>
      </c>
    </row>
    <row r="20" spans="1:45" ht="7.5" customHeight="1" x14ac:dyDescent="0.25">
      <c r="Q20" t="s">
        <v>93</v>
      </c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45" s="63" customFormat="1" ht="13.5" customHeight="1" x14ac:dyDescent="0.25">
      <c r="A21" s="63" t="s">
        <v>349</v>
      </c>
      <c r="Q21" t="s">
        <v>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F21" s="63" t="s">
        <v>349</v>
      </c>
    </row>
    <row r="22" spans="1:45" ht="15" x14ac:dyDescent="0.25">
      <c r="Q22" t="s">
        <v>765</v>
      </c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45" s="40" customFormat="1" ht="18.75" customHeight="1" x14ac:dyDescent="0.25">
      <c r="A23" s="39" t="s">
        <v>346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AF23" s="39" t="s">
        <v>344</v>
      </c>
      <c r="AG23" s="39"/>
      <c r="AH23" s="39"/>
      <c r="AI23" s="39"/>
      <c r="AJ23" s="39"/>
      <c r="AK23" s="39"/>
      <c r="AL23" s="39"/>
      <c r="AM23" s="39"/>
      <c r="AN23" s="39"/>
      <c r="AS23" s="61" t="s">
        <v>49</v>
      </c>
    </row>
    <row r="24" spans="1:4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351</v>
      </c>
      <c r="Q25" s="111" t="s">
        <v>66</v>
      </c>
      <c r="AD25" s="38" t="s">
        <v>77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351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B41" si="16">AG27/R27*1000</f>
        <v>2.6895232183859519</v>
      </c>
      <c r="C27" s="22">
        <f t="shared" ref="C27:C41" si="17">AH27/S27*1000</f>
        <v>2.9190632993009595</v>
      </c>
      <c r="D27" s="22">
        <f t="shared" ref="D27:D41" si="18">AI27/T27*1000</f>
        <v>3.1877389196563883</v>
      </c>
      <c r="E27" s="22">
        <f t="shared" ref="E27:E41" si="19">AJ27/U27*1000</f>
        <v>3.4712106755018373</v>
      </c>
      <c r="F27" s="22">
        <f t="shared" ref="F27:F41" si="20">AK27/V27*1000</f>
        <v>3.8391869932140161</v>
      </c>
      <c r="G27" s="22">
        <f t="shared" ref="G27:G41" si="21">AL27/W27*1000</f>
        <v>3.9009927210070967</v>
      </c>
      <c r="H27" s="22">
        <f t="shared" ref="H27:H41" si="22">AM27/X27*1000</f>
        <v>4.0417382931972963</v>
      </c>
      <c r="I27" s="23">
        <f t="shared" ref="I27:I41" si="23">AN27/Y27*1000</f>
        <v>4.3144120452891945</v>
      </c>
      <c r="J27" s="23">
        <f t="shared" ref="J27:J41" si="24">AO27/Z27*1000</f>
        <v>4.5524933118567752</v>
      </c>
      <c r="K27" s="23">
        <f t="shared" ref="K27:M41" si="25">AP27/AA27*1000</f>
        <v>4.7186753719003853</v>
      </c>
      <c r="L27" s="23">
        <f t="shared" ref="L27:L41" si="26">AQ27/AB27*1000</f>
        <v>4.7715033494059114</v>
      </c>
      <c r="M27" s="23">
        <f t="shared" ref="M27" si="27">AR27/AC27*1000</f>
        <v>5.096419531108463</v>
      </c>
      <c r="N27" s="23">
        <f t="shared" ref="N27:N41" si="28">AS27/AD27*1000</f>
        <v>5.2908429158206944</v>
      </c>
      <c r="Q27" s="4" t="s">
        <v>1</v>
      </c>
      <c r="R27" s="5">
        <v>10517247</v>
      </c>
      <c r="S27" s="5">
        <v>10496672</v>
      </c>
      <c r="T27" s="5">
        <v>10509286</v>
      </c>
      <c r="U27" s="5">
        <v>10510719</v>
      </c>
      <c r="V27" s="5">
        <v>10524783</v>
      </c>
      <c r="W27" s="5">
        <v>10542942</v>
      </c>
      <c r="X27" s="5">
        <v>10565284</v>
      </c>
      <c r="Y27" s="6">
        <v>10589526</v>
      </c>
      <c r="Z27" s="6">
        <v>10626430</v>
      </c>
      <c r="AA27" s="6">
        <v>10669324</v>
      </c>
      <c r="AB27" s="6">
        <v>10700155</v>
      </c>
      <c r="AC27" s="6">
        <v>10697314</v>
      </c>
      <c r="AD27" s="6">
        <v>10687900</v>
      </c>
      <c r="AF27" s="4" t="s">
        <v>1</v>
      </c>
      <c r="AG27" s="5">
        <v>28286.379999999997</v>
      </c>
      <c r="AH27" s="5">
        <v>30640.45</v>
      </c>
      <c r="AI27" s="5">
        <v>33500.860000000008</v>
      </c>
      <c r="AJ27" s="5">
        <v>36484.92</v>
      </c>
      <c r="AK27" s="5">
        <v>40406.609999999993</v>
      </c>
      <c r="AL27" s="5">
        <v>41127.94</v>
      </c>
      <c r="AM27" s="5">
        <v>42702.112921304702</v>
      </c>
      <c r="AN27" s="6">
        <v>45687.5785283031</v>
      </c>
      <c r="AO27" s="6">
        <v>48376.751503914194</v>
      </c>
      <c r="AP27" s="6">
        <v>50345.076393625706</v>
      </c>
      <c r="AQ27" s="6">
        <v>51055.825421662405</v>
      </c>
      <c r="AR27" s="6">
        <v>54518</v>
      </c>
      <c r="AS27" s="6">
        <v>56548</v>
      </c>
    </row>
    <row r="28" spans="1:45" ht="15" customHeight="1" x14ac:dyDescent="0.2">
      <c r="A28" s="7" t="s">
        <v>2</v>
      </c>
      <c r="B28" s="24">
        <f t="shared" si="16"/>
        <v>5.1499609339424097</v>
      </c>
      <c r="C28" s="24">
        <f t="shared" si="17"/>
        <v>5.9710907529668171</v>
      </c>
      <c r="D28" s="24">
        <f t="shared" si="18"/>
        <v>7.0753118730878573</v>
      </c>
      <c r="E28" s="24">
        <f t="shared" si="19"/>
        <v>7.7887098095860869</v>
      </c>
      <c r="F28" s="24">
        <f t="shared" si="20"/>
        <v>8.2442779209879546</v>
      </c>
      <c r="G28" s="24">
        <f t="shared" si="21"/>
        <v>8.2859580184505912</v>
      </c>
      <c r="H28" s="24">
        <f t="shared" si="22"/>
        <v>8.3915461167909644</v>
      </c>
      <c r="I28" s="25">
        <f t="shared" si="23"/>
        <v>9.0977308069780207</v>
      </c>
      <c r="J28" s="25">
        <f t="shared" si="24"/>
        <v>9.9544319212024881</v>
      </c>
      <c r="K28" s="25">
        <f t="shared" si="25"/>
        <v>10.248085147282582</v>
      </c>
      <c r="L28" s="25">
        <f t="shared" si="26"/>
        <v>10.865435654342591</v>
      </c>
      <c r="M28" s="25">
        <f t="shared" si="25"/>
        <v>11.752731988103269</v>
      </c>
      <c r="N28" s="25">
        <f t="shared" si="28"/>
        <v>12.796288638634257</v>
      </c>
      <c r="Q28" s="7" t="s">
        <v>79</v>
      </c>
      <c r="R28" s="8">
        <v>1251726</v>
      </c>
      <c r="S28" s="8">
        <v>1237943</v>
      </c>
      <c r="T28" s="8">
        <v>1243695</v>
      </c>
      <c r="U28" s="8">
        <v>1244762</v>
      </c>
      <c r="V28" s="8">
        <v>1251075</v>
      </c>
      <c r="W28" s="8">
        <v>1262507</v>
      </c>
      <c r="X28" s="8">
        <v>1272732</v>
      </c>
      <c r="Y28" s="9">
        <v>1286554</v>
      </c>
      <c r="Z28" s="9">
        <v>1301135</v>
      </c>
      <c r="AA28" s="9">
        <v>1315311</v>
      </c>
      <c r="AB28" s="9">
        <v>1327272</v>
      </c>
      <c r="AC28" s="9">
        <v>1326415</v>
      </c>
      <c r="AD28" s="9">
        <v>1325228</v>
      </c>
      <c r="AF28" s="7" t="s">
        <v>2</v>
      </c>
      <c r="AG28" s="8">
        <v>6446.3399999999965</v>
      </c>
      <c r="AH28" s="8">
        <v>7391.8700000000008</v>
      </c>
      <c r="AI28" s="8">
        <v>8799.5300000000025</v>
      </c>
      <c r="AJ28" s="8">
        <v>9695.0899999999965</v>
      </c>
      <c r="AK28" s="8">
        <v>10314.210000000005</v>
      </c>
      <c r="AL28" s="8">
        <v>10461.08</v>
      </c>
      <c r="AM28" s="8">
        <v>10680.189272315598</v>
      </c>
      <c r="AN28" s="9">
        <v>11704.7219606408</v>
      </c>
      <c r="AO28" s="9">
        <v>12952.0597777938</v>
      </c>
      <c r="AP28" s="9">
        <v>13479.4191231574</v>
      </c>
      <c r="AQ28" s="9">
        <v>14421.388511810599</v>
      </c>
      <c r="AR28" s="9">
        <v>15589</v>
      </c>
      <c r="AS28" s="9">
        <v>16958</v>
      </c>
    </row>
    <row r="29" spans="1:45" ht="15" customHeight="1" x14ac:dyDescent="0.2">
      <c r="A29" s="10" t="s">
        <v>3</v>
      </c>
      <c r="B29" s="24">
        <f t="shared" si="16"/>
        <v>3.2943523433933035</v>
      </c>
      <c r="C29" s="24">
        <f t="shared" si="17"/>
        <v>3.2032434368554092</v>
      </c>
      <c r="D29" s="24">
        <f t="shared" si="18"/>
        <v>3.1892032707464169</v>
      </c>
      <c r="E29" s="24">
        <f t="shared" si="19"/>
        <v>3.2383602025579532</v>
      </c>
      <c r="F29" s="24">
        <f t="shared" si="20"/>
        <v>3.3450535046316694</v>
      </c>
      <c r="G29" s="24">
        <f t="shared" si="21"/>
        <v>3.4092514618908911</v>
      </c>
      <c r="H29" s="24">
        <f t="shared" si="22"/>
        <v>3.4742882183858379</v>
      </c>
      <c r="I29" s="25">
        <f t="shared" si="23"/>
        <v>3.8020434125397919</v>
      </c>
      <c r="J29" s="25">
        <f t="shared" si="24"/>
        <v>4.1836162987501808</v>
      </c>
      <c r="K29" s="25">
        <f t="shared" si="25"/>
        <v>4.2295066611962202</v>
      </c>
      <c r="L29" s="25">
        <f t="shared" si="26"/>
        <v>4.2102225661599659</v>
      </c>
      <c r="M29" s="25">
        <f t="shared" si="25"/>
        <v>4.2873632321073156</v>
      </c>
      <c r="N29" s="25">
        <f t="shared" si="28"/>
        <v>4.5348474413482043</v>
      </c>
      <c r="Q29" s="10" t="s">
        <v>80</v>
      </c>
      <c r="R29" s="8">
        <v>1257194</v>
      </c>
      <c r="S29" s="8">
        <v>1273094</v>
      </c>
      <c r="T29" s="8">
        <v>1285945</v>
      </c>
      <c r="U29" s="8">
        <v>1297209</v>
      </c>
      <c r="V29" s="8">
        <v>1309139</v>
      </c>
      <c r="W29" s="8">
        <v>1320721</v>
      </c>
      <c r="X29" s="8">
        <v>1333249</v>
      </c>
      <c r="Y29" s="9">
        <v>1345764</v>
      </c>
      <c r="Z29" s="9">
        <v>1360998</v>
      </c>
      <c r="AA29" s="9">
        <v>1377505</v>
      </c>
      <c r="AB29" s="9">
        <v>1392407</v>
      </c>
      <c r="AC29" s="9">
        <v>1392231</v>
      </c>
      <c r="AD29" s="9">
        <v>1391006</v>
      </c>
      <c r="AF29" s="10" t="s">
        <v>3</v>
      </c>
      <c r="AG29" s="8">
        <v>4141.6400000000003</v>
      </c>
      <c r="AH29" s="8">
        <v>4078.03</v>
      </c>
      <c r="AI29" s="8">
        <v>4101.1400000000012</v>
      </c>
      <c r="AJ29" s="8">
        <v>4200.83</v>
      </c>
      <c r="AK29" s="8">
        <v>4379.1399999999994</v>
      </c>
      <c r="AL29" s="8">
        <v>4502.67</v>
      </c>
      <c r="AM29" s="8">
        <v>4632.0912928747002</v>
      </c>
      <c r="AN29" s="9">
        <v>5116.6531510332006</v>
      </c>
      <c r="AO29" s="9">
        <v>5693.8934153663995</v>
      </c>
      <c r="AP29" s="9">
        <v>5826.1665733310992</v>
      </c>
      <c r="AQ29" s="9">
        <v>5862.343372679099</v>
      </c>
      <c r="AR29" s="9">
        <v>5969</v>
      </c>
      <c r="AS29" s="9">
        <v>6308</v>
      </c>
    </row>
    <row r="30" spans="1:45" ht="15" customHeight="1" x14ac:dyDescent="0.2">
      <c r="A30" s="10" t="s">
        <v>4</v>
      </c>
      <c r="B30" s="24">
        <f t="shared" si="16"/>
        <v>1.5361884905394176</v>
      </c>
      <c r="C30" s="24">
        <f t="shared" si="17"/>
        <v>1.6171704352995016</v>
      </c>
      <c r="D30" s="24">
        <f t="shared" si="18"/>
        <v>1.7492822695837871</v>
      </c>
      <c r="E30" s="24">
        <f t="shared" si="19"/>
        <v>1.79656308577516</v>
      </c>
      <c r="F30" s="24">
        <f t="shared" si="20"/>
        <v>1.944368993470045</v>
      </c>
      <c r="G30" s="24">
        <f t="shared" si="21"/>
        <v>2.0149319307319091</v>
      </c>
      <c r="H30" s="24">
        <f t="shared" si="22"/>
        <v>2.1111415104247642</v>
      </c>
      <c r="I30" s="25">
        <f t="shared" si="23"/>
        <v>2.3051442262067026</v>
      </c>
      <c r="J30" s="25">
        <f t="shared" si="24"/>
        <v>2.2957964546505036</v>
      </c>
      <c r="K30" s="25">
        <f t="shared" si="25"/>
        <v>2.4561630026533674</v>
      </c>
      <c r="L30" s="25">
        <f t="shared" si="26"/>
        <v>2.5416632237132215</v>
      </c>
      <c r="M30" s="25">
        <f t="shared" si="25"/>
        <v>2.4625107977602805</v>
      </c>
      <c r="N30" s="25">
        <f t="shared" si="28"/>
        <v>2.5455382328335556</v>
      </c>
      <c r="Q30" s="10" t="s">
        <v>81</v>
      </c>
      <c r="R30" s="8">
        <v>637910</v>
      </c>
      <c r="S30" s="8">
        <v>635907</v>
      </c>
      <c r="T30" s="8">
        <v>636381</v>
      </c>
      <c r="U30" s="8">
        <v>636443</v>
      </c>
      <c r="V30" s="8">
        <v>636911</v>
      </c>
      <c r="W30" s="8">
        <v>637292</v>
      </c>
      <c r="X30" s="8">
        <v>638307</v>
      </c>
      <c r="Y30" s="9">
        <v>639180</v>
      </c>
      <c r="Z30" s="9">
        <v>640909</v>
      </c>
      <c r="AA30" s="9">
        <v>643145</v>
      </c>
      <c r="AB30" s="9">
        <v>643759</v>
      </c>
      <c r="AC30" s="9">
        <v>643652</v>
      </c>
      <c r="AD30" s="9">
        <v>643086</v>
      </c>
      <c r="AF30" s="10" t="s">
        <v>4</v>
      </c>
      <c r="AG30" s="8">
        <v>979.94999999999993</v>
      </c>
      <c r="AH30" s="8">
        <v>1028.3700000000001</v>
      </c>
      <c r="AI30" s="8">
        <v>1113.21</v>
      </c>
      <c r="AJ30" s="8">
        <v>1143.4100000000001</v>
      </c>
      <c r="AK30" s="8">
        <v>1238.3899999999999</v>
      </c>
      <c r="AL30" s="8">
        <v>1284.0999999999999</v>
      </c>
      <c r="AM30" s="8">
        <v>1347.5564040946999</v>
      </c>
      <c r="AN30" s="9">
        <v>1473.4020865068001</v>
      </c>
      <c r="AO30" s="9">
        <v>1471.3966099535996</v>
      </c>
      <c r="AP30" s="9">
        <v>1579.6689543415</v>
      </c>
      <c r="AQ30" s="9">
        <v>1636.2185752343999</v>
      </c>
      <c r="AR30" s="9">
        <v>1585</v>
      </c>
      <c r="AS30" s="9">
        <v>1637</v>
      </c>
    </row>
    <row r="31" spans="1:45" ht="15" customHeight="1" x14ac:dyDescent="0.2">
      <c r="A31" s="10" t="s">
        <v>5</v>
      </c>
      <c r="B31" s="24">
        <f t="shared" si="16"/>
        <v>2.2944706768783774</v>
      </c>
      <c r="C31" s="24">
        <f t="shared" si="17"/>
        <v>2.4358483071652168</v>
      </c>
      <c r="D31" s="24">
        <f t="shared" si="18"/>
        <v>3.2060641660373133</v>
      </c>
      <c r="E31" s="24">
        <f t="shared" si="19"/>
        <v>3.035022919205002</v>
      </c>
      <c r="F31" s="24">
        <f t="shared" si="20"/>
        <v>3.498074018324266</v>
      </c>
      <c r="G31" s="24">
        <f t="shared" si="21"/>
        <v>3.5645731458400287</v>
      </c>
      <c r="H31" s="24">
        <f t="shared" si="22"/>
        <v>3.3852203064311901</v>
      </c>
      <c r="I31" s="25">
        <f t="shared" si="23"/>
        <v>3.4450039299027324</v>
      </c>
      <c r="J31" s="25">
        <f t="shared" si="24"/>
        <v>3.9877062548277462</v>
      </c>
      <c r="K31" s="25">
        <f t="shared" si="25"/>
        <v>4.8117228364814784</v>
      </c>
      <c r="L31" s="25">
        <f t="shared" si="26"/>
        <v>4.5044409415495972</v>
      </c>
      <c r="M31" s="25">
        <f t="shared" si="25"/>
        <v>4.6352256836873238</v>
      </c>
      <c r="N31" s="25">
        <f t="shared" si="28"/>
        <v>5.1865971957470238</v>
      </c>
      <c r="Q31" s="10" t="s">
        <v>82</v>
      </c>
      <c r="R31" s="8">
        <v>572023</v>
      </c>
      <c r="S31" s="8">
        <v>571497</v>
      </c>
      <c r="T31" s="8">
        <v>572016</v>
      </c>
      <c r="U31" s="8">
        <v>572882</v>
      </c>
      <c r="V31" s="8">
        <v>573993</v>
      </c>
      <c r="W31" s="8">
        <v>575665</v>
      </c>
      <c r="X31" s="8">
        <v>577638</v>
      </c>
      <c r="Y31" s="9">
        <v>579228</v>
      </c>
      <c r="Z31" s="9">
        <v>582601</v>
      </c>
      <c r="AA31" s="9">
        <v>587531</v>
      </c>
      <c r="AB31" s="9">
        <v>590889</v>
      </c>
      <c r="AC31" s="9">
        <v>590694</v>
      </c>
      <c r="AD31" s="9">
        <v>590175</v>
      </c>
      <c r="AF31" s="10" t="s">
        <v>5</v>
      </c>
      <c r="AG31" s="8">
        <v>1312.49</v>
      </c>
      <c r="AH31" s="8">
        <v>1392.08</v>
      </c>
      <c r="AI31" s="8">
        <v>1833.9199999999998</v>
      </c>
      <c r="AJ31" s="8">
        <v>1738.71</v>
      </c>
      <c r="AK31" s="8">
        <v>2007.8700000000003</v>
      </c>
      <c r="AL31" s="8">
        <v>2052</v>
      </c>
      <c r="AM31" s="8">
        <v>1955.4318873662999</v>
      </c>
      <c r="AN31" s="9">
        <v>1995.4427363097</v>
      </c>
      <c r="AO31" s="9">
        <v>2323.2416517688998</v>
      </c>
      <c r="AP31" s="9">
        <v>2827.0363298407997</v>
      </c>
      <c r="AQ31" s="9">
        <v>2661.6246035112999</v>
      </c>
      <c r="AR31" s="9">
        <v>2738</v>
      </c>
      <c r="AS31" s="9">
        <v>3061</v>
      </c>
    </row>
    <row r="32" spans="1:45" ht="15" customHeight="1" x14ac:dyDescent="0.2">
      <c r="A32" s="10" t="s">
        <v>6</v>
      </c>
      <c r="B32" s="24">
        <f t="shared" si="16"/>
        <v>0.36984061452641093</v>
      </c>
      <c r="C32" s="24">
        <f t="shared" si="17"/>
        <v>0.3459420991766578</v>
      </c>
      <c r="D32" s="24">
        <f t="shared" si="18"/>
        <v>0.51453961201253628</v>
      </c>
      <c r="E32" s="24">
        <f t="shared" si="19"/>
        <v>0.50677909228934315</v>
      </c>
      <c r="F32" s="24">
        <f t="shared" si="20"/>
        <v>0.78031212484993995</v>
      </c>
      <c r="G32" s="24">
        <f t="shared" si="21"/>
        <v>0.6995504277970962</v>
      </c>
      <c r="H32" s="24">
        <f t="shared" si="22"/>
        <v>0.6659558652885641</v>
      </c>
      <c r="I32" s="25">
        <f t="shared" si="23"/>
        <v>0.85035554520543333</v>
      </c>
      <c r="J32" s="25">
        <f t="shared" si="24"/>
        <v>1.0058079482533824</v>
      </c>
      <c r="K32" s="25">
        <f t="shared" si="25"/>
        <v>0.856383024730756</v>
      </c>
      <c r="L32" s="25">
        <f t="shared" si="26"/>
        <v>0.91438438816127154</v>
      </c>
      <c r="M32" s="25">
        <f t="shared" si="25"/>
        <v>1.0066760305675817</v>
      </c>
      <c r="N32" s="25">
        <f t="shared" si="28"/>
        <v>1.0007522661592558</v>
      </c>
      <c r="Q32" s="10" t="s">
        <v>83</v>
      </c>
      <c r="R32" s="8">
        <v>307619</v>
      </c>
      <c r="S32" s="8">
        <v>303519</v>
      </c>
      <c r="T32" s="8">
        <v>302484</v>
      </c>
      <c r="U32" s="8">
        <v>300999</v>
      </c>
      <c r="V32" s="8">
        <v>299880</v>
      </c>
      <c r="W32" s="8">
        <v>298506</v>
      </c>
      <c r="X32" s="8">
        <v>297317</v>
      </c>
      <c r="Y32" s="9">
        <v>296106</v>
      </c>
      <c r="Z32" s="9">
        <v>295285</v>
      </c>
      <c r="AA32" s="9">
        <v>294807</v>
      </c>
      <c r="AB32" s="9">
        <v>294187</v>
      </c>
      <c r="AC32" s="9">
        <v>294037</v>
      </c>
      <c r="AD32" s="9">
        <v>293779</v>
      </c>
      <c r="AF32" s="10" t="s">
        <v>6</v>
      </c>
      <c r="AG32" s="8">
        <v>113.77</v>
      </c>
      <c r="AH32" s="8">
        <v>105</v>
      </c>
      <c r="AI32" s="8">
        <v>155.64000000000001</v>
      </c>
      <c r="AJ32" s="8">
        <v>152.54</v>
      </c>
      <c r="AK32" s="8">
        <v>234</v>
      </c>
      <c r="AL32" s="8">
        <v>208.82</v>
      </c>
      <c r="AM32" s="8">
        <v>198</v>
      </c>
      <c r="AN32" s="9">
        <v>251.79537906860003</v>
      </c>
      <c r="AO32" s="9">
        <v>297</v>
      </c>
      <c r="AP32" s="9">
        <v>252.4677103718</v>
      </c>
      <c r="AQ32" s="9">
        <v>269</v>
      </c>
      <c r="AR32" s="9">
        <v>296</v>
      </c>
      <c r="AS32" s="9">
        <v>294</v>
      </c>
    </row>
    <row r="33" spans="1:45" ht="15" customHeight="1" x14ac:dyDescent="0.2">
      <c r="A33" s="10" t="s">
        <v>7</v>
      </c>
      <c r="B33" s="24">
        <f t="shared" si="16"/>
        <v>0.76182465577724712</v>
      </c>
      <c r="C33" s="24">
        <f t="shared" si="17"/>
        <v>0.88662132887598899</v>
      </c>
      <c r="D33" s="24">
        <f t="shared" si="18"/>
        <v>0.97662685524412052</v>
      </c>
      <c r="E33" s="24">
        <f t="shared" si="19"/>
        <v>0.94318283642633816</v>
      </c>
      <c r="F33" s="24">
        <f t="shared" si="20"/>
        <v>1.0869689096241586</v>
      </c>
      <c r="G33" s="24">
        <f t="shared" si="21"/>
        <v>1.0105892654797717</v>
      </c>
      <c r="H33" s="24">
        <f t="shared" si="22"/>
        <v>0.97554475896290882</v>
      </c>
      <c r="I33" s="25">
        <f t="shared" si="23"/>
        <v>1.0774321075346829</v>
      </c>
      <c r="J33" s="25">
        <f t="shared" si="24"/>
        <v>1.1498579531693436</v>
      </c>
      <c r="K33" s="25">
        <f t="shared" si="25"/>
        <v>1.2247537614620669</v>
      </c>
      <c r="L33" s="25">
        <f t="shared" si="26"/>
        <v>1.2062479292501551</v>
      </c>
      <c r="M33" s="25">
        <f t="shared" si="25"/>
        <v>1.1242799298332133</v>
      </c>
      <c r="N33" s="25">
        <f t="shared" si="28"/>
        <v>1.1497033496564328</v>
      </c>
      <c r="Q33" s="10" t="s">
        <v>84</v>
      </c>
      <c r="R33" s="8">
        <v>835796</v>
      </c>
      <c r="S33" s="8">
        <v>828595</v>
      </c>
      <c r="T33" s="8">
        <v>827317</v>
      </c>
      <c r="U33" s="8">
        <v>825842</v>
      </c>
      <c r="V33" s="8">
        <v>824789</v>
      </c>
      <c r="W33" s="8">
        <v>823381</v>
      </c>
      <c r="X33" s="8">
        <v>822300</v>
      </c>
      <c r="Y33" s="9">
        <v>820937</v>
      </c>
      <c r="Z33" s="9">
        <v>820580</v>
      </c>
      <c r="AA33" s="9">
        <v>820537</v>
      </c>
      <c r="AB33" s="9">
        <v>819476</v>
      </c>
      <c r="AC33" s="9">
        <v>819191</v>
      </c>
      <c r="AD33" s="9">
        <v>818472</v>
      </c>
      <c r="AF33" s="10" t="s">
        <v>7</v>
      </c>
      <c r="AG33" s="8">
        <v>636.73</v>
      </c>
      <c r="AH33" s="8">
        <v>734.65000000000009</v>
      </c>
      <c r="AI33" s="8">
        <v>807.98</v>
      </c>
      <c r="AJ33" s="8">
        <v>778.92</v>
      </c>
      <c r="AK33" s="8">
        <v>896.5200000000001</v>
      </c>
      <c r="AL33" s="8">
        <v>832.09999999999991</v>
      </c>
      <c r="AM33" s="8">
        <v>802.19045529519997</v>
      </c>
      <c r="AN33" s="9">
        <v>884.50388206319997</v>
      </c>
      <c r="AO33" s="9">
        <v>943.55043921169988</v>
      </c>
      <c r="AP33" s="9">
        <v>1004.9557771688</v>
      </c>
      <c r="AQ33" s="9">
        <v>988.49122807020001</v>
      </c>
      <c r="AR33" s="9">
        <v>921</v>
      </c>
      <c r="AS33" s="9">
        <v>941</v>
      </c>
    </row>
    <row r="34" spans="1:45" ht="15" customHeight="1" x14ac:dyDescent="0.2">
      <c r="A34" s="10" t="s">
        <v>8</v>
      </c>
      <c r="B34" s="24">
        <f t="shared" si="16"/>
        <v>2.3206358380187631</v>
      </c>
      <c r="C34" s="24">
        <f t="shared" si="17"/>
        <v>2.3434718304072746</v>
      </c>
      <c r="D34" s="24">
        <f t="shared" si="18"/>
        <v>2.9741012738461405</v>
      </c>
      <c r="E34" s="24">
        <f t="shared" si="19"/>
        <v>3.4652076638698386</v>
      </c>
      <c r="F34" s="24">
        <f t="shared" si="20"/>
        <v>3.9965771296657118</v>
      </c>
      <c r="G34" s="24">
        <f t="shared" si="21"/>
        <v>3.6518790760374538</v>
      </c>
      <c r="H34" s="24">
        <f t="shared" si="22"/>
        <v>4.0113175902821352</v>
      </c>
      <c r="I34" s="25">
        <f t="shared" si="23"/>
        <v>4.0037414273571557</v>
      </c>
      <c r="J34" s="25">
        <f t="shared" si="24"/>
        <v>4.3097934555596824</v>
      </c>
      <c r="K34" s="25">
        <f t="shared" si="25"/>
        <v>4.1462513684754603</v>
      </c>
      <c r="L34" s="25">
        <f t="shared" si="26"/>
        <v>4.150056500170141</v>
      </c>
      <c r="M34" s="25">
        <f t="shared" si="25"/>
        <v>4.8524516165434752</v>
      </c>
      <c r="N34" s="25">
        <f t="shared" si="28"/>
        <v>4.174516474431087</v>
      </c>
      <c r="Q34" s="10" t="s">
        <v>85</v>
      </c>
      <c r="R34" s="8">
        <v>439483</v>
      </c>
      <c r="S34" s="8">
        <v>438132</v>
      </c>
      <c r="T34" s="8">
        <v>438593</v>
      </c>
      <c r="U34" s="8">
        <v>438473</v>
      </c>
      <c r="V34" s="8">
        <v>438813</v>
      </c>
      <c r="W34" s="8">
        <v>439152</v>
      </c>
      <c r="X34" s="8">
        <v>440179</v>
      </c>
      <c r="Y34" s="9">
        <v>440934</v>
      </c>
      <c r="Z34" s="9">
        <v>441608</v>
      </c>
      <c r="AA34" s="9">
        <v>442947</v>
      </c>
      <c r="AB34" s="9">
        <v>443161</v>
      </c>
      <c r="AC34" s="9">
        <v>443075</v>
      </c>
      <c r="AD34" s="9">
        <v>442686</v>
      </c>
      <c r="AF34" s="10" t="s">
        <v>8</v>
      </c>
      <c r="AG34" s="8">
        <v>1019.88</v>
      </c>
      <c r="AH34" s="8">
        <v>1026.75</v>
      </c>
      <c r="AI34" s="8">
        <v>1304.4200000000003</v>
      </c>
      <c r="AJ34" s="8">
        <v>1519.3999999999996</v>
      </c>
      <c r="AK34" s="8">
        <v>1753.7499999999998</v>
      </c>
      <c r="AL34" s="8">
        <v>1603.73</v>
      </c>
      <c r="AM34" s="8">
        <v>1765.6977655728001</v>
      </c>
      <c r="AN34" s="9">
        <v>1765.3857225303</v>
      </c>
      <c r="AO34" s="9">
        <v>1903.2392683227999</v>
      </c>
      <c r="AP34" s="9">
        <v>1836.5696049120997</v>
      </c>
      <c r="AQ34" s="9">
        <v>1839.1431886718999</v>
      </c>
      <c r="AR34" s="9">
        <v>2150</v>
      </c>
      <c r="AS34" s="9">
        <v>1848</v>
      </c>
    </row>
    <row r="35" spans="1:45" ht="15" customHeight="1" x14ac:dyDescent="0.2">
      <c r="A35" s="10" t="s">
        <v>9</v>
      </c>
      <c r="B35" s="24">
        <f t="shared" si="16"/>
        <v>2.6374897166856699</v>
      </c>
      <c r="C35" s="24">
        <f t="shared" si="17"/>
        <v>2.7931053154047469</v>
      </c>
      <c r="D35" s="24">
        <f t="shared" si="18"/>
        <v>2.6834209908004851</v>
      </c>
      <c r="E35" s="24">
        <f t="shared" si="19"/>
        <v>2.954680076007195</v>
      </c>
      <c r="F35" s="24">
        <f t="shared" si="20"/>
        <v>2.7196092291519407</v>
      </c>
      <c r="G35" s="24">
        <f t="shared" si="21"/>
        <v>2.9637019972064507</v>
      </c>
      <c r="H35" s="24">
        <f t="shared" si="22"/>
        <v>3.0673163957002925</v>
      </c>
      <c r="I35" s="25">
        <f t="shared" si="23"/>
        <v>3.2028332936103974</v>
      </c>
      <c r="J35" s="25">
        <f t="shared" si="24"/>
        <v>3.3943703955130675</v>
      </c>
      <c r="K35" s="25">
        <f t="shared" si="25"/>
        <v>3.5033623298281231</v>
      </c>
      <c r="L35" s="25">
        <f t="shared" si="26"/>
        <v>3.0823966997893422</v>
      </c>
      <c r="M35" s="25">
        <f t="shared" si="25"/>
        <v>2.9357312400608544</v>
      </c>
      <c r="N35" s="25">
        <f t="shared" si="28"/>
        <v>2.9401249008615293</v>
      </c>
      <c r="Q35" s="10" t="s">
        <v>86</v>
      </c>
      <c r="R35" s="8">
        <v>554296</v>
      </c>
      <c r="S35" s="8">
        <v>554050</v>
      </c>
      <c r="T35" s="8">
        <v>553290</v>
      </c>
      <c r="U35" s="8">
        <v>552053</v>
      </c>
      <c r="V35" s="8">
        <v>551730</v>
      </c>
      <c r="W35" s="8">
        <v>551270</v>
      </c>
      <c r="X35" s="8">
        <v>551177</v>
      </c>
      <c r="Y35" s="9">
        <v>550848</v>
      </c>
      <c r="Z35" s="9">
        <v>550688</v>
      </c>
      <c r="AA35" s="9">
        <v>551208</v>
      </c>
      <c r="AB35" s="9">
        <v>551605</v>
      </c>
      <c r="AC35" s="9">
        <v>551481</v>
      </c>
      <c r="AD35" s="9">
        <v>550997</v>
      </c>
      <c r="AF35" s="10" t="s">
        <v>9</v>
      </c>
      <c r="AG35" s="8">
        <v>1461.95</v>
      </c>
      <c r="AH35" s="8">
        <v>1547.52</v>
      </c>
      <c r="AI35" s="8">
        <v>1484.7100000000005</v>
      </c>
      <c r="AJ35" s="8">
        <v>1631.1399999999999</v>
      </c>
      <c r="AK35" s="8">
        <v>1500.4900000000002</v>
      </c>
      <c r="AL35" s="8">
        <v>1633.8</v>
      </c>
      <c r="AM35" s="8">
        <v>1690.6342490329</v>
      </c>
      <c r="AN35" s="9">
        <v>1764.2743141187002</v>
      </c>
      <c r="AO35" s="9">
        <v>1869.2390443643001</v>
      </c>
      <c r="AP35" s="9">
        <v>1931.0813430999001</v>
      </c>
      <c r="AQ35" s="9">
        <v>1700.2654315873001</v>
      </c>
      <c r="AR35" s="9">
        <v>1619</v>
      </c>
      <c r="AS35" s="9">
        <v>1620</v>
      </c>
    </row>
    <row r="36" spans="1:45" ht="15" customHeight="1" x14ac:dyDescent="0.2">
      <c r="A36" s="10" t="s">
        <v>10</v>
      </c>
      <c r="B36" s="24">
        <f t="shared" si="16"/>
        <v>3.8447218911094936</v>
      </c>
      <c r="C36" s="24">
        <f t="shared" si="17"/>
        <v>4.0519311974586438</v>
      </c>
      <c r="D36" s="24">
        <f t="shared" si="18"/>
        <v>4.2109839294047946</v>
      </c>
      <c r="E36" s="24">
        <f t="shared" si="19"/>
        <v>4.4018488467004406</v>
      </c>
      <c r="F36" s="24">
        <f t="shared" si="20"/>
        <v>4.5962190157505489</v>
      </c>
      <c r="G36" s="24">
        <f t="shared" si="21"/>
        <v>4.0875007506096885</v>
      </c>
      <c r="H36" s="24">
        <f t="shared" si="22"/>
        <v>4.1062046832718027</v>
      </c>
      <c r="I36" s="25">
        <f t="shared" si="23"/>
        <v>4.0388675707765982</v>
      </c>
      <c r="J36" s="25">
        <f t="shared" si="24"/>
        <v>4.2490161281498668</v>
      </c>
      <c r="K36" s="25">
        <f t="shared" si="25"/>
        <v>4.4609627053152083</v>
      </c>
      <c r="L36" s="25">
        <f t="shared" si="26"/>
        <v>4.4160786060533104</v>
      </c>
      <c r="M36" s="25">
        <f t="shared" si="25"/>
        <v>4.5086627868084825</v>
      </c>
      <c r="N36" s="25">
        <f t="shared" si="28"/>
        <v>4.7287836007621147</v>
      </c>
      <c r="Q36" s="10" t="s">
        <v>87</v>
      </c>
      <c r="R36" s="8">
        <v>516776</v>
      </c>
      <c r="S36" s="8">
        <v>516260</v>
      </c>
      <c r="T36" s="8">
        <v>516409</v>
      </c>
      <c r="U36" s="8">
        <v>515781</v>
      </c>
      <c r="V36" s="8">
        <v>516109</v>
      </c>
      <c r="W36" s="8">
        <v>516247</v>
      </c>
      <c r="X36" s="8">
        <v>516553</v>
      </c>
      <c r="Y36" s="9">
        <v>517243</v>
      </c>
      <c r="Z36" s="9">
        <v>519125</v>
      </c>
      <c r="AA36" s="9">
        <v>521146</v>
      </c>
      <c r="AB36" s="9">
        <v>523350</v>
      </c>
      <c r="AC36" s="9">
        <v>523215</v>
      </c>
      <c r="AD36" s="9">
        <v>522756</v>
      </c>
      <c r="AF36" s="10" t="s">
        <v>10</v>
      </c>
      <c r="AG36" s="8">
        <v>1986.8599999999997</v>
      </c>
      <c r="AH36" s="8">
        <v>2091.8499999999995</v>
      </c>
      <c r="AI36" s="8">
        <v>2174.59</v>
      </c>
      <c r="AJ36" s="8">
        <v>2270.39</v>
      </c>
      <c r="AK36" s="8">
        <v>2372.15</v>
      </c>
      <c r="AL36" s="8">
        <v>2110.16</v>
      </c>
      <c r="AM36" s="8">
        <v>2121.0723477580996</v>
      </c>
      <c r="AN36" s="9">
        <v>2089.0759789112003</v>
      </c>
      <c r="AO36" s="9">
        <v>2205.7704975257998</v>
      </c>
      <c r="AP36" s="9">
        <v>2324.8128700241996</v>
      </c>
      <c r="AQ36" s="9">
        <v>2311.1547384780001</v>
      </c>
      <c r="AR36" s="9">
        <v>2359</v>
      </c>
      <c r="AS36" s="9">
        <v>2472</v>
      </c>
    </row>
    <row r="37" spans="1:45" ht="15" customHeight="1" x14ac:dyDescent="0.2">
      <c r="A37" s="10" t="s">
        <v>11</v>
      </c>
      <c r="B37" s="24">
        <f t="shared" si="16"/>
        <v>1.536130536130536</v>
      </c>
      <c r="C37" s="24">
        <f t="shared" si="17"/>
        <v>1.5413538240372522</v>
      </c>
      <c r="D37" s="24">
        <f t="shared" si="18"/>
        <v>1.5581859440569006</v>
      </c>
      <c r="E37" s="24">
        <f t="shared" si="19"/>
        <v>1.860860060878865</v>
      </c>
      <c r="F37" s="24">
        <f t="shared" si="20"/>
        <v>2.1182103739955993</v>
      </c>
      <c r="G37" s="24">
        <f t="shared" si="21"/>
        <v>2.205975580315874</v>
      </c>
      <c r="H37" s="24">
        <f t="shared" si="22"/>
        <v>2.8585302704994433</v>
      </c>
      <c r="I37" s="25">
        <f t="shared" si="23"/>
        <v>2.3842962775669201</v>
      </c>
      <c r="J37" s="25">
        <f t="shared" si="24"/>
        <v>2.6570434679251655</v>
      </c>
      <c r="K37" s="25">
        <f t="shared" si="25"/>
        <v>2.5307974717804345</v>
      </c>
      <c r="L37" s="25">
        <f t="shared" si="26"/>
        <v>2.7152709637312569</v>
      </c>
      <c r="M37" s="25">
        <f t="shared" si="25"/>
        <v>2.8660096357558733</v>
      </c>
      <c r="N37" s="25">
        <f t="shared" si="28"/>
        <v>2.9470608908723577</v>
      </c>
      <c r="Q37" s="10" t="s">
        <v>11</v>
      </c>
      <c r="R37" s="8">
        <v>514800</v>
      </c>
      <c r="S37" s="8">
        <v>511972</v>
      </c>
      <c r="T37" s="8">
        <v>511627</v>
      </c>
      <c r="U37" s="8">
        <v>510522</v>
      </c>
      <c r="V37" s="8">
        <v>510006</v>
      </c>
      <c r="W37" s="8">
        <v>509507</v>
      </c>
      <c r="X37" s="8">
        <v>509187</v>
      </c>
      <c r="Y37" s="9">
        <v>508664</v>
      </c>
      <c r="Z37" s="9">
        <v>509019</v>
      </c>
      <c r="AA37" s="9">
        <v>509370</v>
      </c>
      <c r="AB37" s="9">
        <v>509855</v>
      </c>
      <c r="AC37" s="9">
        <v>509768</v>
      </c>
      <c r="AD37" s="9">
        <v>509321</v>
      </c>
      <c r="AF37" s="10" t="s">
        <v>11</v>
      </c>
      <c r="AG37" s="8">
        <v>790.8</v>
      </c>
      <c r="AH37" s="8">
        <v>789.13000000000011</v>
      </c>
      <c r="AI37" s="8">
        <v>797.20999999999981</v>
      </c>
      <c r="AJ37" s="8">
        <v>950.01</v>
      </c>
      <c r="AK37" s="8">
        <v>1080.2999999999997</v>
      </c>
      <c r="AL37" s="8">
        <v>1123.96</v>
      </c>
      <c r="AM37" s="8">
        <v>1455.5264528448001</v>
      </c>
      <c r="AN37" s="9">
        <v>1212.8056817322999</v>
      </c>
      <c r="AO37" s="9">
        <v>1352.4856089998</v>
      </c>
      <c r="AP37" s="9">
        <v>1289.1123082008</v>
      </c>
      <c r="AQ37" s="9">
        <v>1384.3944772131999</v>
      </c>
      <c r="AR37" s="9">
        <v>1461</v>
      </c>
      <c r="AS37" s="9">
        <v>1501</v>
      </c>
    </row>
    <row r="38" spans="1:45" ht="15" customHeight="1" x14ac:dyDescent="0.2">
      <c r="A38" s="10" t="s">
        <v>12</v>
      </c>
      <c r="B38" s="24">
        <f t="shared" si="16"/>
        <v>3.8001153747728296</v>
      </c>
      <c r="C38" s="24">
        <f t="shared" si="17"/>
        <v>4.0847460101164907</v>
      </c>
      <c r="D38" s="24">
        <f t="shared" si="18"/>
        <v>4.2947901797724723</v>
      </c>
      <c r="E38" s="24">
        <f t="shared" si="19"/>
        <v>5.0613181673094703</v>
      </c>
      <c r="F38" s="24">
        <f t="shared" si="20"/>
        <v>6.1629841852328298</v>
      </c>
      <c r="G38" s="24">
        <f t="shared" si="21"/>
        <v>6.8606883482182033</v>
      </c>
      <c r="H38" s="24">
        <f t="shared" si="22"/>
        <v>7.1310596662935062</v>
      </c>
      <c r="I38" s="25">
        <f t="shared" si="23"/>
        <v>7.2072968198702716</v>
      </c>
      <c r="J38" s="25">
        <f t="shared" si="24"/>
        <v>7.2583296603635086</v>
      </c>
      <c r="K38" s="25">
        <f t="shared" si="25"/>
        <v>7.7363345537091961</v>
      </c>
      <c r="L38" s="25">
        <f t="shared" si="26"/>
        <v>7.9805586203795871</v>
      </c>
      <c r="M38" s="25">
        <f t="shared" si="25"/>
        <v>9.2074182037493095</v>
      </c>
      <c r="N38" s="25">
        <f t="shared" si="28"/>
        <v>9.0679450322903019</v>
      </c>
      <c r="Q38" s="10" t="s">
        <v>88</v>
      </c>
      <c r="R38" s="8">
        <v>1152765</v>
      </c>
      <c r="S38" s="8">
        <v>1164633</v>
      </c>
      <c r="T38" s="8">
        <v>1167142</v>
      </c>
      <c r="U38" s="8">
        <v>1168577</v>
      </c>
      <c r="V38" s="8">
        <v>1170678</v>
      </c>
      <c r="W38" s="8">
        <v>1173563</v>
      </c>
      <c r="X38" s="8">
        <v>1176972</v>
      </c>
      <c r="Y38" s="9">
        <v>1180477</v>
      </c>
      <c r="Z38" s="9">
        <v>1184729</v>
      </c>
      <c r="AA38" s="9">
        <v>1189530</v>
      </c>
      <c r="AB38" s="9">
        <v>1193984</v>
      </c>
      <c r="AC38" s="9">
        <v>1193820</v>
      </c>
      <c r="AD38" s="9">
        <v>1192773</v>
      </c>
      <c r="AF38" s="10" t="s">
        <v>12</v>
      </c>
      <c r="AG38" s="8">
        <v>4380.6400000000012</v>
      </c>
      <c r="AH38" s="8">
        <v>4757.2299999999987</v>
      </c>
      <c r="AI38" s="8">
        <v>5012.6300000000028</v>
      </c>
      <c r="AJ38" s="8">
        <v>5914.5399999999991</v>
      </c>
      <c r="AK38" s="8">
        <v>7214.869999999999</v>
      </c>
      <c r="AL38" s="8">
        <v>8051.45</v>
      </c>
      <c r="AM38" s="8">
        <v>8393.0575575568</v>
      </c>
      <c r="AN38" s="9">
        <v>8508.0481280299991</v>
      </c>
      <c r="AO38" s="9">
        <v>8599.1536401927988</v>
      </c>
      <c r="AP38" s="9">
        <v>9202.6020416736992</v>
      </c>
      <c r="AQ38" s="9">
        <v>9528.6593037953007</v>
      </c>
      <c r="AR38" s="9">
        <v>10992</v>
      </c>
      <c r="AS38" s="9">
        <v>10816</v>
      </c>
    </row>
    <row r="39" spans="1:45" ht="15" customHeight="1" x14ac:dyDescent="0.2">
      <c r="A39" s="10" t="s">
        <v>13</v>
      </c>
      <c r="B39" s="24">
        <f t="shared" si="16"/>
        <v>1.926593637450305</v>
      </c>
      <c r="C39" s="24">
        <f t="shared" si="17"/>
        <v>2.089245016028852</v>
      </c>
      <c r="D39" s="24">
        <f t="shared" si="18"/>
        <v>2.3617475938209913</v>
      </c>
      <c r="E39" s="24">
        <f t="shared" si="19"/>
        <v>2.5831410535310115</v>
      </c>
      <c r="F39" s="24">
        <f t="shared" si="20"/>
        <v>2.9823505091108595</v>
      </c>
      <c r="G39" s="24">
        <f t="shared" si="21"/>
        <v>2.7759670222045871</v>
      </c>
      <c r="H39" s="24">
        <f t="shared" si="22"/>
        <v>2.9793592720551474</v>
      </c>
      <c r="I39" s="25">
        <f t="shared" si="23"/>
        <v>3.0763999298632361</v>
      </c>
      <c r="J39" s="25">
        <f t="shared" si="24"/>
        <v>3.4434560756290051</v>
      </c>
      <c r="K39" s="25">
        <f t="shared" si="25"/>
        <v>3.7166581113216828</v>
      </c>
      <c r="L39" s="25">
        <f t="shared" si="26"/>
        <v>3.4802183777683866</v>
      </c>
      <c r="M39" s="25">
        <f t="shared" si="25"/>
        <v>3.4718484228657549</v>
      </c>
      <c r="N39" s="25">
        <f t="shared" si="28"/>
        <v>3.5303550320235524</v>
      </c>
      <c r="Q39" s="10" t="s">
        <v>89</v>
      </c>
      <c r="R39" s="8">
        <v>641661</v>
      </c>
      <c r="S39" s="8">
        <v>638848</v>
      </c>
      <c r="T39" s="8">
        <v>637837</v>
      </c>
      <c r="U39" s="8">
        <v>636659</v>
      </c>
      <c r="V39" s="8">
        <v>636109</v>
      </c>
      <c r="W39" s="8">
        <v>635094</v>
      </c>
      <c r="X39" s="8">
        <v>634081</v>
      </c>
      <c r="Y39" s="9">
        <v>633133</v>
      </c>
      <c r="Z39" s="9">
        <v>632547</v>
      </c>
      <c r="AA39" s="9">
        <v>632141</v>
      </c>
      <c r="AB39" s="9">
        <v>631767</v>
      </c>
      <c r="AC39" s="9">
        <v>631652</v>
      </c>
      <c r="AD39" s="9">
        <v>631098</v>
      </c>
      <c r="AF39" s="10" t="s">
        <v>13</v>
      </c>
      <c r="AG39" s="8">
        <v>1236.2200000000003</v>
      </c>
      <c r="AH39" s="8">
        <v>1334.71</v>
      </c>
      <c r="AI39" s="8">
        <v>1506.4099999999999</v>
      </c>
      <c r="AJ39" s="8">
        <v>1644.5800000000002</v>
      </c>
      <c r="AK39" s="8">
        <v>1897.0999999999997</v>
      </c>
      <c r="AL39" s="8">
        <v>1763</v>
      </c>
      <c r="AM39" s="8">
        <v>1889.1551065840001</v>
      </c>
      <c r="AN39" s="9">
        <v>1947.7703167941002</v>
      </c>
      <c r="AO39" s="9">
        <v>2178.1478102709002</v>
      </c>
      <c r="AP39" s="9">
        <v>2349.4519751489997</v>
      </c>
      <c r="AQ39" s="9">
        <v>2198.6871238676003</v>
      </c>
      <c r="AR39" s="9">
        <v>2193</v>
      </c>
      <c r="AS39" s="9">
        <v>2228</v>
      </c>
    </row>
    <row r="40" spans="1:45" ht="15" customHeight="1" x14ac:dyDescent="0.2">
      <c r="A40" s="10" t="s">
        <v>14</v>
      </c>
      <c r="B40" s="24">
        <f t="shared" si="16"/>
        <v>2.7328569807556491</v>
      </c>
      <c r="C40" s="24">
        <f t="shared" si="17"/>
        <v>3.0099763227701684</v>
      </c>
      <c r="D40" s="24">
        <f t="shared" si="18"/>
        <v>3.0621843654332235</v>
      </c>
      <c r="E40" s="24">
        <f t="shared" si="19"/>
        <v>3.5588669505654678</v>
      </c>
      <c r="F40" s="24">
        <f t="shared" si="20"/>
        <v>3.6014946340997112</v>
      </c>
      <c r="G40" s="24">
        <f t="shared" si="21"/>
        <v>3.7533941603343206</v>
      </c>
      <c r="H40" s="24">
        <f t="shared" si="22"/>
        <v>4.0571598888601477</v>
      </c>
      <c r="I40" s="25">
        <f t="shared" si="23"/>
        <v>4.9813864283397846</v>
      </c>
      <c r="J40" s="25">
        <f t="shared" si="24"/>
        <v>4.8128230694645371</v>
      </c>
      <c r="K40" s="25">
        <f t="shared" si="25"/>
        <v>5.0949143809519306</v>
      </c>
      <c r="L40" s="25">
        <f t="shared" si="26"/>
        <v>4.81836834232009</v>
      </c>
      <c r="M40" s="25">
        <f t="shared" si="25"/>
        <v>5.2472666901790088</v>
      </c>
      <c r="N40" s="25">
        <f t="shared" si="28"/>
        <v>5.6065915332891372</v>
      </c>
      <c r="Q40" s="10" t="s">
        <v>90</v>
      </c>
      <c r="R40" s="8">
        <v>590459</v>
      </c>
      <c r="S40" s="8">
        <v>589596</v>
      </c>
      <c r="T40" s="8">
        <v>588299</v>
      </c>
      <c r="U40" s="8">
        <v>586594</v>
      </c>
      <c r="V40" s="8">
        <v>585829</v>
      </c>
      <c r="W40" s="8">
        <v>584828</v>
      </c>
      <c r="X40" s="8">
        <v>584155</v>
      </c>
      <c r="Y40" s="9">
        <v>583039</v>
      </c>
      <c r="Z40" s="9">
        <v>582860</v>
      </c>
      <c r="AA40" s="9">
        <v>582710</v>
      </c>
      <c r="AB40" s="9">
        <v>581374</v>
      </c>
      <c r="AC40" s="9">
        <v>581255</v>
      </c>
      <c r="AD40" s="9">
        <v>580745</v>
      </c>
      <c r="AF40" s="10" t="s">
        <v>14</v>
      </c>
      <c r="AG40" s="8">
        <v>1613.6399999999999</v>
      </c>
      <c r="AH40" s="8">
        <v>1774.67</v>
      </c>
      <c r="AI40" s="8">
        <v>1801.48</v>
      </c>
      <c r="AJ40" s="8">
        <v>2087.61</v>
      </c>
      <c r="AK40" s="8">
        <v>2109.8599999999997</v>
      </c>
      <c r="AL40" s="8">
        <v>2195.09</v>
      </c>
      <c r="AM40" s="8">
        <v>2370.0102348770997</v>
      </c>
      <c r="AN40" s="9">
        <v>2904.3425617927996</v>
      </c>
      <c r="AO40" s="9">
        <v>2805.2020542681003</v>
      </c>
      <c r="AP40" s="9">
        <v>2968.8575589244992</v>
      </c>
      <c r="AQ40" s="9">
        <v>2801.2740766480001</v>
      </c>
      <c r="AR40" s="9">
        <v>3050</v>
      </c>
      <c r="AS40" s="9">
        <v>3256</v>
      </c>
    </row>
    <row r="41" spans="1:45" ht="15" customHeight="1" x14ac:dyDescent="0.2">
      <c r="A41" s="10" t="s">
        <v>15</v>
      </c>
      <c r="B41" s="24">
        <f t="shared" si="16"/>
        <v>1.7396980411154466</v>
      </c>
      <c r="C41" s="24">
        <f t="shared" si="17"/>
        <v>2.1000611702170806</v>
      </c>
      <c r="D41" s="24">
        <f t="shared" si="18"/>
        <v>2.1233363538885786</v>
      </c>
      <c r="E41" s="24">
        <f t="shared" si="19"/>
        <v>2.2532054712592227</v>
      </c>
      <c r="F41" s="24">
        <f t="shared" si="20"/>
        <v>2.7940465122380345</v>
      </c>
      <c r="G41" s="24">
        <f t="shared" si="21"/>
        <v>2.7205032220794947</v>
      </c>
      <c r="H41" s="24">
        <f t="shared" si="22"/>
        <v>2.8078223590097546</v>
      </c>
      <c r="I41" s="25">
        <f t="shared" si="23"/>
        <v>3.370293683279292</v>
      </c>
      <c r="J41" s="25">
        <f t="shared" si="24"/>
        <v>3.1406021906290214</v>
      </c>
      <c r="K41" s="25">
        <f t="shared" si="25"/>
        <v>2.890602764883107</v>
      </c>
      <c r="L41" s="25">
        <f t="shared" si="26"/>
        <v>2.8846965296866762</v>
      </c>
      <c r="M41" s="25">
        <f t="shared" si="25"/>
        <v>3.0046088493918925</v>
      </c>
      <c r="N41" s="25">
        <f t="shared" si="28"/>
        <v>3.0172824721645659</v>
      </c>
      <c r="Q41" s="10" t="s">
        <v>91</v>
      </c>
      <c r="R41" s="8">
        <v>1244739</v>
      </c>
      <c r="S41" s="8">
        <v>1232626</v>
      </c>
      <c r="T41" s="8">
        <v>1228251</v>
      </c>
      <c r="U41" s="8">
        <v>1223923</v>
      </c>
      <c r="V41" s="8">
        <v>1219722</v>
      </c>
      <c r="W41" s="8">
        <v>1215209</v>
      </c>
      <c r="X41" s="8">
        <v>1211437</v>
      </c>
      <c r="Y41" s="9">
        <v>1207419</v>
      </c>
      <c r="Z41" s="9">
        <v>1204346</v>
      </c>
      <c r="AA41" s="9">
        <v>1201436</v>
      </c>
      <c r="AB41" s="9">
        <v>1197069</v>
      </c>
      <c r="AC41" s="9">
        <v>1196828</v>
      </c>
      <c r="AD41" s="9">
        <v>1195778</v>
      </c>
      <c r="AF41" s="10" t="s">
        <v>15</v>
      </c>
      <c r="AG41" s="8">
        <v>2165.4699999999998</v>
      </c>
      <c r="AH41" s="8">
        <v>2588.5899999999992</v>
      </c>
      <c r="AI41" s="8">
        <v>2607.9900000000007</v>
      </c>
      <c r="AJ41" s="8">
        <v>2757.7500000000014</v>
      </c>
      <c r="AK41" s="8">
        <v>3407.96</v>
      </c>
      <c r="AL41" s="8">
        <v>3305.9800000000005</v>
      </c>
      <c r="AM41" s="8">
        <v>3401.4998951317002</v>
      </c>
      <c r="AN41" s="9">
        <v>4069.3566287713993</v>
      </c>
      <c r="AO41" s="9">
        <v>3782.3716858752996</v>
      </c>
      <c r="AP41" s="9">
        <v>3472.8742234301003</v>
      </c>
      <c r="AQ41" s="9">
        <v>3453.1807900955</v>
      </c>
      <c r="AR41" s="9">
        <v>3596</v>
      </c>
      <c r="AS41" s="9">
        <v>3608</v>
      </c>
    </row>
    <row r="42" spans="1:45" ht="7.5" customHeight="1" x14ac:dyDescent="0.2"/>
    <row r="43" spans="1:45" s="63" customFormat="1" ht="13.5" customHeight="1" x14ac:dyDescent="0.25">
      <c r="A43" s="63" t="s">
        <v>349</v>
      </c>
      <c r="Q43" s="63" t="s">
        <v>764</v>
      </c>
      <c r="AF43" s="63" t="s">
        <v>349</v>
      </c>
    </row>
    <row r="45" spans="1:45" s="40" customFormat="1" ht="18.75" customHeight="1" x14ac:dyDescent="0.25">
      <c r="A45" s="39" t="s">
        <v>360</v>
      </c>
      <c r="B45" s="39"/>
      <c r="C45" s="39"/>
      <c r="D45" s="39"/>
      <c r="E45" s="39"/>
      <c r="F45" s="39"/>
      <c r="G45" s="39"/>
      <c r="H45" s="39"/>
      <c r="I45" s="39"/>
      <c r="L45" s="61"/>
      <c r="M45" s="61"/>
      <c r="N45" s="61"/>
      <c r="Q45" s="39" t="s">
        <v>109</v>
      </c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61"/>
      <c r="AC45" s="61"/>
      <c r="AD45" s="61"/>
      <c r="AF45" s="39" t="s">
        <v>344</v>
      </c>
      <c r="AG45" s="39"/>
      <c r="AH45" s="39"/>
      <c r="AI45" s="39"/>
      <c r="AJ45" s="39"/>
      <c r="AK45" s="39"/>
      <c r="AL45" s="39"/>
      <c r="AM45" s="39"/>
      <c r="AN45" s="39"/>
      <c r="AS45" s="61" t="s">
        <v>49</v>
      </c>
    </row>
    <row r="46" spans="1:45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N47" s="3" t="s">
        <v>351</v>
      </c>
      <c r="Q47" s="1" t="s">
        <v>0</v>
      </c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2"/>
      <c r="AD47" s="2"/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351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24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1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24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2022</v>
      </c>
    </row>
    <row r="49" spans="1:45" ht="15" customHeight="1" x14ac:dyDescent="0.2">
      <c r="A49" s="4" t="s">
        <v>1</v>
      </c>
      <c r="B49" s="22">
        <f t="shared" ref="B49:B63" si="29">AG49/R49</f>
        <v>13.424954912197435</v>
      </c>
      <c r="C49" s="22">
        <f t="shared" ref="C49:C63" si="30">AH49/S49</f>
        <v>13.697116674117121</v>
      </c>
      <c r="D49" s="22">
        <f t="shared" ref="D49:D63" si="31">AI49/T49</f>
        <v>14.489991349480972</v>
      </c>
      <c r="E49" s="22">
        <f t="shared" ref="E49:E63" si="32">AJ49/U49</f>
        <v>15.869908655937364</v>
      </c>
      <c r="F49" s="22">
        <f t="shared" ref="F49:F63" si="33">AK49/V49</f>
        <v>17.063602195945943</v>
      </c>
      <c r="G49" s="22">
        <f t="shared" ref="G49:G63" si="34">AL49/W49</f>
        <v>17.229970674486804</v>
      </c>
      <c r="H49" s="22">
        <f t="shared" ref="H49:H63" si="35">AM49/X49</f>
        <v>18.132532026031722</v>
      </c>
      <c r="I49" s="23">
        <f t="shared" ref="I49:I63" si="36">AN49/Y49</f>
        <v>17.384923336492808</v>
      </c>
      <c r="J49" s="23">
        <f t="shared" ref="J49:J63" si="37">AO49/Z49</f>
        <v>18.506790934932745</v>
      </c>
      <c r="K49" s="23">
        <f t="shared" ref="K49:M63" si="38">AP49/AA49</f>
        <v>18.618741269831993</v>
      </c>
      <c r="L49" s="23">
        <f t="shared" ref="L49:L63" si="39">AQ49/AB49</f>
        <v>18.867636889010498</v>
      </c>
      <c r="M49" s="23">
        <f t="shared" si="38"/>
        <v>19.257506181561286</v>
      </c>
      <c r="N49" s="23">
        <f t="shared" ref="N49:N63" si="40">AS49/AD49</f>
        <v>19.398970840480274</v>
      </c>
      <c r="Q49" s="4" t="s">
        <v>1</v>
      </c>
      <c r="R49" s="5">
        <v>2107</v>
      </c>
      <c r="S49" s="5">
        <v>2237</v>
      </c>
      <c r="T49" s="5">
        <v>2312</v>
      </c>
      <c r="U49" s="5">
        <v>2299</v>
      </c>
      <c r="V49" s="5">
        <v>2368</v>
      </c>
      <c r="W49" s="5">
        <v>2387</v>
      </c>
      <c r="X49" s="5">
        <v>2355</v>
      </c>
      <c r="Y49" s="6">
        <v>2628</v>
      </c>
      <c r="Z49" s="6">
        <v>2614</v>
      </c>
      <c r="AA49" s="6">
        <v>2704</v>
      </c>
      <c r="AB49" s="6">
        <v>2706</v>
      </c>
      <c r="AC49" s="6">
        <v>2831</v>
      </c>
      <c r="AD49" s="6">
        <v>2915</v>
      </c>
      <c r="AF49" s="4" t="s">
        <v>1</v>
      </c>
      <c r="AG49" s="5">
        <v>28286.379999999997</v>
      </c>
      <c r="AH49" s="5">
        <v>30640.45</v>
      </c>
      <c r="AI49" s="5">
        <v>33500.860000000008</v>
      </c>
      <c r="AJ49" s="5">
        <v>36484.92</v>
      </c>
      <c r="AK49" s="5">
        <v>40406.609999999993</v>
      </c>
      <c r="AL49" s="5">
        <v>41127.94</v>
      </c>
      <c r="AM49" s="5">
        <v>42702.112921304702</v>
      </c>
      <c r="AN49" s="6">
        <v>45687.5785283031</v>
      </c>
      <c r="AO49" s="6">
        <v>48376.751503914194</v>
      </c>
      <c r="AP49" s="6">
        <v>50345.076393625706</v>
      </c>
      <c r="AQ49" s="6">
        <v>51055.825421662405</v>
      </c>
      <c r="AR49" s="6">
        <v>54518</v>
      </c>
      <c r="AS49" s="6">
        <v>56548</v>
      </c>
    </row>
    <row r="50" spans="1:45" ht="15" customHeight="1" x14ac:dyDescent="0.2">
      <c r="A50" s="7" t="s">
        <v>2</v>
      </c>
      <c r="B50" s="24">
        <f t="shared" si="29"/>
        <v>14.198986784140962</v>
      </c>
      <c r="C50" s="24">
        <f t="shared" si="30"/>
        <v>15.965161987041039</v>
      </c>
      <c r="D50" s="24">
        <f t="shared" si="31"/>
        <v>18.842676659528912</v>
      </c>
      <c r="E50" s="24">
        <f t="shared" si="32"/>
        <v>20.325136268343808</v>
      </c>
      <c r="F50" s="24">
        <f t="shared" si="33"/>
        <v>22.325129870129881</v>
      </c>
      <c r="G50" s="24">
        <f t="shared" si="34"/>
        <v>22.741478260869567</v>
      </c>
      <c r="H50" s="24">
        <f t="shared" si="35"/>
        <v>23.472943455638678</v>
      </c>
      <c r="I50" s="25">
        <f t="shared" si="36"/>
        <v>24.486866026445188</v>
      </c>
      <c r="J50" s="25">
        <f t="shared" si="37"/>
        <v>28.466065445700661</v>
      </c>
      <c r="K50" s="25">
        <f t="shared" si="38"/>
        <v>28.082123173244586</v>
      </c>
      <c r="L50" s="25">
        <f t="shared" si="39"/>
        <v>29.796257255807024</v>
      </c>
      <c r="M50" s="25">
        <f t="shared" si="38"/>
        <v>29.413207547169812</v>
      </c>
      <c r="N50" s="25">
        <f t="shared" si="40"/>
        <v>32.117424242424242</v>
      </c>
      <c r="Q50" s="7" t="s">
        <v>2</v>
      </c>
      <c r="R50" s="8">
        <v>454</v>
      </c>
      <c r="S50" s="8">
        <v>463</v>
      </c>
      <c r="T50" s="8">
        <v>467</v>
      </c>
      <c r="U50" s="8">
        <v>477</v>
      </c>
      <c r="V50" s="8">
        <v>462</v>
      </c>
      <c r="W50" s="8">
        <v>460</v>
      </c>
      <c r="X50" s="8">
        <v>455</v>
      </c>
      <c r="Y50" s="9">
        <v>478</v>
      </c>
      <c r="Z50" s="9">
        <v>455</v>
      </c>
      <c r="AA50" s="9">
        <v>480</v>
      </c>
      <c r="AB50" s="9">
        <v>484</v>
      </c>
      <c r="AC50" s="9">
        <v>530</v>
      </c>
      <c r="AD50" s="9">
        <v>528</v>
      </c>
      <c r="AF50" s="7" t="s">
        <v>2</v>
      </c>
      <c r="AG50" s="8">
        <v>6446.3399999999965</v>
      </c>
      <c r="AH50" s="8">
        <v>7391.8700000000008</v>
      </c>
      <c r="AI50" s="8">
        <v>8799.5300000000025</v>
      </c>
      <c r="AJ50" s="8">
        <v>9695.0899999999965</v>
      </c>
      <c r="AK50" s="8">
        <v>10314.210000000005</v>
      </c>
      <c r="AL50" s="8">
        <v>10461.08</v>
      </c>
      <c r="AM50" s="8">
        <v>10680.189272315598</v>
      </c>
      <c r="AN50" s="9">
        <v>11704.7219606408</v>
      </c>
      <c r="AO50" s="9">
        <v>12952.0597777938</v>
      </c>
      <c r="AP50" s="9">
        <v>13479.4191231574</v>
      </c>
      <c r="AQ50" s="9">
        <v>14421.388511810599</v>
      </c>
      <c r="AR50" s="9">
        <v>15589</v>
      </c>
      <c r="AS50" s="9">
        <v>16958</v>
      </c>
    </row>
    <row r="51" spans="1:45" ht="15" customHeight="1" x14ac:dyDescent="0.2">
      <c r="A51" s="10" t="s">
        <v>3</v>
      </c>
      <c r="B51" s="24">
        <f t="shared" si="29"/>
        <v>20.708200000000001</v>
      </c>
      <c r="C51" s="24">
        <f t="shared" si="30"/>
        <v>18.45262443438914</v>
      </c>
      <c r="D51" s="24">
        <f t="shared" si="31"/>
        <v>17.377711864406784</v>
      </c>
      <c r="E51" s="24">
        <f t="shared" si="32"/>
        <v>18.029313304721029</v>
      </c>
      <c r="F51" s="24">
        <f t="shared" si="33"/>
        <v>18.477383966244723</v>
      </c>
      <c r="G51" s="24">
        <f t="shared" si="34"/>
        <v>18.761125</v>
      </c>
      <c r="H51" s="24">
        <f t="shared" si="35"/>
        <v>19.220295821056848</v>
      </c>
      <c r="I51" s="25">
        <f t="shared" si="36"/>
        <v>18.811224819975003</v>
      </c>
      <c r="J51" s="25">
        <f t="shared" si="37"/>
        <v>20.933431674141175</v>
      </c>
      <c r="K51" s="25">
        <f t="shared" si="38"/>
        <v>21.109299178735867</v>
      </c>
      <c r="L51" s="25">
        <f t="shared" si="39"/>
        <v>20.569625869049471</v>
      </c>
      <c r="M51" s="25">
        <f t="shared" si="38"/>
        <v>20.582758620689656</v>
      </c>
      <c r="N51" s="25">
        <f t="shared" si="40"/>
        <v>20.956810631229235</v>
      </c>
      <c r="Q51" s="10" t="s">
        <v>3</v>
      </c>
      <c r="R51" s="8">
        <v>200</v>
      </c>
      <c r="S51" s="8">
        <v>221</v>
      </c>
      <c r="T51" s="8">
        <v>236</v>
      </c>
      <c r="U51" s="8">
        <v>233</v>
      </c>
      <c r="V51" s="8">
        <v>237</v>
      </c>
      <c r="W51" s="8">
        <v>240</v>
      </c>
      <c r="X51" s="8">
        <v>241</v>
      </c>
      <c r="Y51" s="9">
        <v>272</v>
      </c>
      <c r="Z51" s="9">
        <v>272</v>
      </c>
      <c r="AA51" s="9">
        <v>276</v>
      </c>
      <c r="AB51" s="9">
        <v>285</v>
      </c>
      <c r="AC51" s="9">
        <v>290</v>
      </c>
      <c r="AD51" s="9">
        <v>301</v>
      </c>
      <c r="AF51" s="10" t="s">
        <v>3</v>
      </c>
      <c r="AG51" s="8">
        <v>4141.6400000000003</v>
      </c>
      <c r="AH51" s="8">
        <v>4078.03</v>
      </c>
      <c r="AI51" s="8">
        <v>4101.1400000000012</v>
      </c>
      <c r="AJ51" s="8">
        <v>4200.83</v>
      </c>
      <c r="AK51" s="8">
        <v>4379.1399999999994</v>
      </c>
      <c r="AL51" s="8">
        <v>4502.67</v>
      </c>
      <c r="AM51" s="8">
        <v>4632.0912928747002</v>
      </c>
      <c r="AN51" s="9">
        <v>5116.6531510332006</v>
      </c>
      <c r="AO51" s="9">
        <v>5693.8934153663995</v>
      </c>
      <c r="AP51" s="9">
        <v>5826.1665733310992</v>
      </c>
      <c r="AQ51" s="9">
        <v>5862.343372679099</v>
      </c>
      <c r="AR51" s="9">
        <v>5969</v>
      </c>
      <c r="AS51" s="9">
        <v>6308</v>
      </c>
    </row>
    <row r="52" spans="1:45" ht="15" customHeight="1" x14ac:dyDescent="0.2">
      <c r="A52" s="10" t="s">
        <v>4</v>
      </c>
      <c r="B52" s="24">
        <f t="shared" si="29"/>
        <v>12.404430379746834</v>
      </c>
      <c r="C52" s="24">
        <f t="shared" si="30"/>
        <v>13.0173417721519</v>
      </c>
      <c r="D52" s="24">
        <f t="shared" si="31"/>
        <v>13.096588235294117</v>
      </c>
      <c r="E52" s="24">
        <f t="shared" si="32"/>
        <v>13.776024096385543</v>
      </c>
      <c r="F52" s="24">
        <f t="shared" si="33"/>
        <v>14.234367816091952</v>
      </c>
      <c r="G52" s="24">
        <f t="shared" si="34"/>
        <v>14.759770114942528</v>
      </c>
      <c r="H52" s="24">
        <f t="shared" si="35"/>
        <v>13.750575551986733</v>
      </c>
      <c r="I52" s="25">
        <f t="shared" si="36"/>
        <v>13.273892671232433</v>
      </c>
      <c r="J52" s="25">
        <f t="shared" si="37"/>
        <v>12.794753130031301</v>
      </c>
      <c r="K52" s="25">
        <f t="shared" si="38"/>
        <v>13.387025036792373</v>
      </c>
      <c r="L52" s="25">
        <f t="shared" si="39"/>
        <v>13.749735926339495</v>
      </c>
      <c r="M52" s="25">
        <f t="shared" si="38"/>
        <v>13.547008547008547</v>
      </c>
      <c r="N52" s="25">
        <f t="shared" si="40"/>
        <v>13.872881355932204</v>
      </c>
      <c r="Q52" s="10" t="s">
        <v>4</v>
      </c>
      <c r="R52" s="8">
        <v>79</v>
      </c>
      <c r="S52" s="8">
        <v>79</v>
      </c>
      <c r="T52" s="8">
        <v>85</v>
      </c>
      <c r="U52" s="8">
        <v>83</v>
      </c>
      <c r="V52" s="8">
        <v>87</v>
      </c>
      <c r="W52" s="8">
        <v>87</v>
      </c>
      <c r="X52" s="8">
        <v>98</v>
      </c>
      <c r="Y52" s="9">
        <v>111</v>
      </c>
      <c r="Z52" s="9">
        <v>115</v>
      </c>
      <c r="AA52" s="9">
        <v>118</v>
      </c>
      <c r="AB52" s="9">
        <v>119</v>
      </c>
      <c r="AC52" s="9">
        <v>117</v>
      </c>
      <c r="AD52" s="9">
        <v>118</v>
      </c>
      <c r="AF52" s="10" t="s">
        <v>4</v>
      </c>
      <c r="AG52" s="8">
        <v>979.94999999999993</v>
      </c>
      <c r="AH52" s="8">
        <v>1028.3700000000001</v>
      </c>
      <c r="AI52" s="8">
        <v>1113.21</v>
      </c>
      <c r="AJ52" s="8">
        <v>1143.4100000000001</v>
      </c>
      <c r="AK52" s="8">
        <v>1238.3899999999999</v>
      </c>
      <c r="AL52" s="8">
        <v>1284.0999999999999</v>
      </c>
      <c r="AM52" s="8">
        <v>1347.5564040946999</v>
      </c>
      <c r="AN52" s="9">
        <v>1473.4020865068001</v>
      </c>
      <c r="AO52" s="9">
        <v>1471.3966099535996</v>
      </c>
      <c r="AP52" s="9">
        <v>1579.6689543415</v>
      </c>
      <c r="AQ52" s="9">
        <v>1636.2185752343999</v>
      </c>
      <c r="AR52" s="9">
        <v>1585</v>
      </c>
      <c r="AS52" s="9">
        <v>1637</v>
      </c>
    </row>
    <row r="53" spans="1:45" ht="15" customHeight="1" x14ac:dyDescent="0.2">
      <c r="A53" s="10" t="s">
        <v>5</v>
      </c>
      <c r="B53" s="24">
        <f t="shared" si="29"/>
        <v>16.005975609756099</v>
      </c>
      <c r="C53" s="24">
        <f t="shared" si="30"/>
        <v>14.204897959183672</v>
      </c>
      <c r="D53" s="24">
        <f t="shared" si="31"/>
        <v>18.713469387755101</v>
      </c>
      <c r="E53" s="24">
        <f t="shared" si="32"/>
        <v>20.455411764705882</v>
      </c>
      <c r="F53" s="24">
        <f t="shared" si="33"/>
        <v>22.560337078651688</v>
      </c>
      <c r="G53" s="24">
        <f t="shared" si="34"/>
        <v>21.829787234042552</v>
      </c>
      <c r="H53" s="24">
        <f t="shared" si="35"/>
        <v>19.554318873663</v>
      </c>
      <c r="I53" s="25">
        <f t="shared" si="36"/>
        <v>18.140388511906362</v>
      </c>
      <c r="J53" s="25">
        <f t="shared" si="37"/>
        <v>20.37931273481491</v>
      </c>
      <c r="K53" s="25">
        <f t="shared" si="38"/>
        <v>23.957934998650845</v>
      </c>
      <c r="L53" s="25">
        <f t="shared" si="39"/>
        <v>24.19658730464818</v>
      </c>
      <c r="M53" s="25">
        <f t="shared" si="38"/>
        <v>23.603448275862068</v>
      </c>
      <c r="N53" s="25">
        <f t="shared" si="40"/>
        <v>24.102362204724411</v>
      </c>
      <c r="Q53" s="10" t="s">
        <v>5</v>
      </c>
      <c r="R53" s="8">
        <v>82</v>
      </c>
      <c r="S53" s="8">
        <v>98</v>
      </c>
      <c r="T53" s="8">
        <v>98</v>
      </c>
      <c r="U53" s="8">
        <v>85</v>
      </c>
      <c r="V53" s="8">
        <v>89</v>
      </c>
      <c r="W53" s="8">
        <v>94</v>
      </c>
      <c r="X53" s="8">
        <v>100</v>
      </c>
      <c r="Y53" s="9">
        <v>110</v>
      </c>
      <c r="Z53" s="9">
        <v>114</v>
      </c>
      <c r="AA53" s="9">
        <v>118</v>
      </c>
      <c r="AB53" s="9">
        <v>110</v>
      </c>
      <c r="AC53" s="9">
        <v>116</v>
      </c>
      <c r="AD53" s="9">
        <v>127</v>
      </c>
      <c r="AF53" s="10" t="s">
        <v>5</v>
      </c>
      <c r="AG53" s="8">
        <v>1312.49</v>
      </c>
      <c r="AH53" s="8">
        <v>1392.08</v>
      </c>
      <c r="AI53" s="8">
        <v>1833.9199999999998</v>
      </c>
      <c r="AJ53" s="8">
        <v>1738.71</v>
      </c>
      <c r="AK53" s="8">
        <v>2007.8700000000003</v>
      </c>
      <c r="AL53" s="8">
        <v>2052</v>
      </c>
      <c r="AM53" s="8">
        <v>1955.4318873662999</v>
      </c>
      <c r="AN53" s="9">
        <v>1995.4427363097</v>
      </c>
      <c r="AO53" s="9">
        <v>2323.2416517688998</v>
      </c>
      <c r="AP53" s="9">
        <v>2827.0363298407997</v>
      </c>
      <c r="AQ53" s="9">
        <v>2661.6246035112999</v>
      </c>
      <c r="AR53" s="9">
        <v>2738</v>
      </c>
      <c r="AS53" s="9">
        <v>3061</v>
      </c>
    </row>
    <row r="54" spans="1:45" ht="15" customHeight="1" x14ac:dyDescent="0.2">
      <c r="A54" s="10" t="s">
        <v>6</v>
      </c>
      <c r="B54" s="24">
        <f t="shared" si="29"/>
        <v>6.320555555555555</v>
      </c>
      <c r="C54" s="24">
        <f t="shared" si="30"/>
        <v>5.25</v>
      </c>
      <c r="D54" s="24">
        <f t="shared" si="31"/>
        <v>7.4114285714285719</v>
      </c>
      <c r="E54" s="24">
        <f t="shared" si="32"/>
        <v>8.0284210526315789</v>
      </c>
      <c r="F54" s="24">
        <f t="shared" si="33"/>
        <v>10.173913043478262</v>
      </c>
      <c r="G54" s="24">
        <f t="shared" si="34"/>
        <v>10.990526315789474</v>
      </c>
      <c r="H54" s="24">
        <f t="shared" si="35"/>
        <v>10.421052631578947</v>
      </c>
      <c r="I54" s="25">
        <f t="shared" si="36"/>
        <v>10.071815162744</v>
      </c>
      <c r="J54" s="25">
        <f t="shared" si="37"/>
        <v>11.423076923076923</v>
      </c>
      <c r="K54" s="25">
        <f t="shared" si="38"/>
        <v>10.098708414872</v>
      </c>
      <c r="L54" s="25">
        <f t="shared" si="39"/>
        <v>11.208333333333334</v>
      </c>
      <c r="M54" s="25">
        <f t="shared" si="38"/>
        <v>11.84</v>
      </c>
      <c r="N54" s="25">
        <f t="shared" si="40"/>
        <v>10.5</v>
      </c>
      <c r="Q54" s="10" t="s">
        <v>6</v>
      </c>
      <c r="R54" s="8">
        <v>18</v>
      </c>
      <c r="S54" s="8">
        <v>20</v>
      </c>
      <c r="T54" s="8">
        <v>21</v>
      </c>
      <c r="U54" s="8">
        <v>19</v>
      </c>
      <c r="V54" s="8">
        <v>23</v>
      </c>
      <c r="W54" s="8">
        <v>19</v>
      </c>
      <c r="X54" s="8">
        <v>19</v>
      </c>
      <c r="Y54" s="9">
        <v>25</v>
      </c>
      <c r="Z54" s="9">
        <v>26</v>
      </c>
      <c r="AA54" s="9">
        <v>25</v>
      </c>
      <c r="AB54" s="9">
        <v>24</v>
      </c>
      <c r="AC54" s="9">
        <v>25</v>
      </c>
      <c r="AD54" s="9">
        <v>28</v>
      </c>
      <c r="AF54" s="10" t="s">
        <v>6</v>
      </c>
      <c r="AG54" s="8">
        <v>113.77</v>
      </c>
      <c r="AH54" s="8">
        <v>105</v>
      </c>
      <c r="AI54" s="8">
        <v>155.64000000000001</v>
      </c>
      <c r="AJ54" s="8">
        <v>152.54</v>
      </c>
      <c r="AK54" s="8">
        <v>234</v>
      </c>
      <c r="AL54" s="8">
        <v>208.82</v>
      </c>
      <c r="AM54" s="8">
        <v>198</v>
      </c>
      <c r="AN54" s="9">
        <v>251.79537906860003</v>
      </c>
      <c r="AO54" s="9">
        <v>297</v>
      </c>
      <c r="AP54" s="9">
        <v>252.4677103718</v>
      </c>
      <c r="AQ54" s="9">
        <v>269</v>
      </c>
      <c r="AR54" s="9">
        <v>296</v>
      </c>
      <c r="AS54" s="9">
        <v>294</v>
      </c>
    </row>
    <row r="55" spans="1:45" ht="15" customHeight="1" x14ac:dyDescent="0.2">
      <c r="A55" s="10" t="s">
        <v>7</v>
      </c>
      <c r="B55" s="24">
        <f t="shared" si="29"/>
        <v>8.6044594594594592</v>
      </c>
      <c r="C55" s="24">
        <f t="shared" si="30"/>
        <v>9.0697530864197535</v>
      </c>
      <c r="D55" s="24">
        <f t="shared" si="31"/>
        <v>9.1815909090909091</v>
      </c>
      <c r="E55" s="24">
        <f t="shared" si="32"/>
        <v>9.3845783132530123</v>
      </c>
      <c r="F55" s="24">
        <f t="shared" si="33"/>
        <v>9.2424742268041253</v>
      </c>
      <c r="G55" s="24">
        <f t="shared" si="34"/>
        <v>9.0445652173913036</v>
      </c>
      <c r="H55" s="24">
        <f t="shared" si="35"/>
        <v>8.7194614705999989</v>
      </c>
      <c r="I55" s="25">
        <f t="shared" si="36"/>
        <v>8.7574641788435645</v>
      </c>
      <c r="J55" s="25">
        <f t="shared" si="37"/>
        <v>8.7365781408490726</v>
      </c>
      <c r="K55" s="25">
        <f t="shared" si="38"/>
        <v>8.972819439007143</v>
      </c>
      <c r="L55" s="25">
        <f t="shared" si="39"/>
        <v>9.6910904712764712</v>
      </c>
      <c r="M55" s="25">
        <f t="shared" si="38"/>
        <v>8.8557692307692299</v>
      </c>
      <c r="N55" s="25">
        <f t="shared" si="40"/>
        <v>9.3168316831683171</v>
      </c>
      <c r="Q55" s="10" t="s">
        <v>7</v>
      </c>
      <c r="R55" s="8">
        <v>74</v>
      </c>
      <c r="S55" s="8">
        <v>81</v>
      </c>
      <c r="T55" s="8">
        <v>88</v>
      </c>
      <c r="U55" s="8">
        <v>83</v>
      </c>
      <c r="V55" s="8">
        <v>97</v>
      </c>
      <c r="W55" s="8">
        <v>92</v>
      </c>
      <c r="X55" s="8">
        <v>92</v>
      </c>
      <c r="Y55" s="9">
        <v>101</v>
      </c>
      <c r="Z55" s="9">
        <v>108</v>
      </c>
      <c r="AA55" s="9">
        <v>112</v>
      </c>
      <c r="AB55" s="9">
        <v>102</v>
      </c>
      <c r="AC55" s="9">
        <v>104</v>
      </c>
      <c r="AD55" s="9">
        <v>101</v>
      </c>
      <c r="AF55" s="10" t="s">
        <v>7</v>
      </c>
      <c r="AG55" s="8">
        <v>636.73</v>
      </c>
      <c r="AH55" s="8">
        <v>734.65000000000009</v>
      </c>
      <c r="AI55" s="8">
        <v>807.98</v>
      </c>
      <c r="AJ55" s="8">
        <v>778.92</v>
      </c>
      <c r="AK55" s="8">
        <v>896.5200000000001</v>
      </c>
      <c r="AL55" s="8">
        <v>832.09999999999991</v>
      </c>
      <c r="AM55" s="8">
        <v>802.19045529519997</v>
      </c>
      <c r="AN55" s="9">
        <v>884.50388206319997</v>
      </c>
      <c r="AO55" s="9">
        <v>943.55043921169988</v>
      </c>
      <c r="AP55" s="9">
        <v>1004.9557771688</v>
      </c>
      <c r="AQ55" s="9">
        <v>988.49122807020001</v>
      </c>
      <c r="AR55" s="9">
        <v>921</v>
      </c>
      <c r="AS55" s="9">
        <v>941</v>
      </c>
    </row>
    <row r="56" spans="1:45" ht="15" customHeight="1" x14ac:dyDescent="0.2">
      <c r="A56" s="10" t="s">
        <v>8</v>
      </c>
      <c r="B56" s="24">
        <f t="shared" si="29"/>
        <v>13.5984</v>
      </c>
      <c r="C56" s="24">
        <f t="shared" si="30"/>
        <v>13.509868421052632</v>
      </c>
      <c r="D56" s="24">
        <f t="shared" si="31"/>
        <v>16.940519480519484</v>
      </c>
      <c r="E56" s="24">
        <f t="shared" si="32"/>
        <v>17.667441860465111</v>
      </c>
      <c r="F56" s="24">
        <f t="shared" si="33"/>
        <v>17.895408163265305</v>
      </c>
      <c r="G56" s="24">
        <f t="shared" si="34"/>
        <v>15.420480769230769</v>
      </c>
      <c r="H56" s="24">
        <f t="shared" si="35"/>
        <v>17.310762407576473</v>
      </c>
      <c r="I56" s="25">
        <f t="shared" si="36"/>
        <v>15.622882500268142</v>
      </c>
      <c r="J56" s="25">
        <f t="shared" si="37"/>
        <v>17.146299714619818</v>
      </c>
      <c r="K56" s="25">
        <f t="shared" si="38"/>
        <v>15.832496594069825</v>
      </c>
      <c r="L56" s="25">
        <f t="shared" si="39"/>
        <v>16.132834988349998</v>
      </c>
      <c r="M56" s="25">
        <f t="shared" si="38"/>
        <v>18.220338983050848</v>
      </c>
      <c r="N56" s="25">
        <f t="shared" si="40"/>
        <v>14.784000000000001</v>
      </c>
      <c r="Q56" s="10" t="s">
        <v>8</v>
      </c>
      <c r="R56" s="8">
        <v>75</v>
      </c>
      <c r="S56" s="8">
        <v>76</v>
      </c>
      <c r="T56" s="8">
        <v>77</v>
      </c>
      <c r="U56" s="8">
        <v>86</v>
      </c>
      <c r="V56" s="8">
        <v>98</v>
      </c>
      <c r="W56" s="8">
        <v>104</v>
      </c>
      <c r="X56" s="8">
        <v>102</v>
      </c>
      <c r="Y56" s="9">
        <v>113</v>
      </c>
      <c r="Z56" s="9">
        <v>111</v>
      </c>
      <c r="AA56" s="9">
        <v>116</v>
      </c>
      <c r="AB56" s="9">
        <v>114</v>
      </c>
      <c r="AC56" s="9">
        <v>118</v>
      </c>
      <c r="AD56" s="9">
        <v>125</v>
      </c>
      <c r="AF56" s="10" t="s">
        <v>8</v>
      </c>
      <c r="AG56" s="8">
        <v>1019.88</v>
      </c>
      <c r="AH56" s="8">
        <v>1026.75</v>
      </c>
      <c r="AI56" s="8">
        <v>1304.4200000000003</v>
      </c>
      <c r="AJ56" s="8">
        <v>1519.3999999999996</v>
      </c>
      <c r="AK56" s="8">
        <v>1753.7499999999998</v>
      </c>
      <c r="AL56" s="8">
        <v>1603.73</v>
      </c>
      <c r="AM56" s="8">
        <v>1765.6977655728001</v>
      </c>
      <c r="AN56" s="9">
        <v>1765.3857225303</v>
      </c>
      <c r="AO56" s="9">
        <v>1903.2392683227999</v>
      </c>
      <c r="AP56" s="9">
        <v>1836.5696049120997</v>
      </c>
      <c r="AQ56" s="9">
        <v>1839.1431886718999</v>
      </c>
      <c r="AR56" s="9">
        <v>2150</v>
      </c>
      <c r="AS56" s="9">
        <v>1848</v>
      </c>
    </row>
    <row r="57" spans="1:45" ht="15" customHeight="1" x14ac:dyDescent="0.2">
      <c r="A57" s="10" t="s">
        <v>9</v>
      </c>
      <c r="B57" s="24">
        <f t="shared" si="29"/>
        <v>12.285294117647059</v>
      </c>
      <c r="C57" s="24">
        <f t="shared" si="30"/>
        <v>12.581463414634147</v>
      </c>
      <c r="D57" s="24">
        <f t="shared" si="31"/>
        <v>11.877680000000003</v>
      </c>
      <c r="E57" s="24">
        <f t="shared" si="32"/>
        <v>13.37</v>
      </c>
      <c r="F57" s="24">
        <f t="shared" si="33"/>
        <v>12.299098360655739</v>
      </c>
      <c r="G57" s="24">
        <f t="shared" si="34"/>
        <v>12.864566929133858</v>
      </c>
      <c r="H57" s="24">
        <f t="shared" si="35"/>
        <v>13.208080070569531</v>
      </c>
      <c r="I57" s="25">
        <f t="shared" si="36"/>
        <v>12.692620964882735</v>
      </c>
      <c r="J57" s="25">
        <f t="shared" si="37"/>
        <v>13.644080615797812</v>
      </c>
      <c r="K57" s="25">
        <f t="shared" si="38"/>
        <v>14.411054799252986</v>
      </c>
      <c r="L57" s="25">
        <f t="shared" si="39"/>
        <v>12.783950613438346</v>
      </c>
      <c r="M57" s="25">
        <f t="shared" si="38"/>
        <v>12.265151515151516</v>
      </c>
      <c r="N57" s="25">
        <f t="shared" si="40"/>
        <v>12.366412213740459</v>
      </c>
      <c r="Q57" s="10" t="s">
        <v>9</v>
      </c>
      <c r="R57" s="8">
        <v>119</v>
      </c>
      <c r="S57" s="8">
        <v>123</v>
      </c>
      <c r="T57" s="8">
        <v>125</v>
      </c>
      <c r="U57" s="8">
        <v>122</v>
      </c>
      <c r="V57" s="8">
        <v>122</v>
      </c>
      <c r="W57" s="8">
        <v>127</v>
      </c>
      <c r="X57" s="8">
        <v>128</v>
      </c>
      <c r="Y57" s="9">
        <v>139</v>
      </c>
      <c r="Z57" s="9">
        <v>137</v>
      </c>
      <c r="AA57" s="9">
        <v>134</v>
      </c>
      <c r="AB57" s="9">
        <v>133</v>
      </c>
      <c r="AC57" s="9">
        <v>132</v>
      </c>
      <c r="AD57" s="9">
        <v>131</v>
      </c>
      <c r="AF57" s="10" t="s">
        <v>9</v>
      </c>
      <c r="AG57" s="8">
        <v>1461.95</v>
      </c>
      <c r="AH57" s="8">
        <v>1547.52</v>
      </c>
      <c r="AI57" s="8">
        <v>1484.7100000000005</v>
      </c>
      <c r="AJ57" s="8">
        <v>1631.1399999999999</v>
      </c>
      <c r="AK57" s="8">
        <v>1500.4900000000002</v>
      </c>
      <c r="AL57" s="8">
        <v>1633.8</v>
      </c>
      <c r="AM57" s="8">
        <v>1690.6342490329</v>
      </c>
      <c r="AN57" s="9">
        <v>1764.2743141187002</v>
      </c>
      <c r="AO57" s="9">
        <v>1869.2390443643001</v>
      </c>
      <c r="AP57" s="9">
        <v>1931.0813430999001</v>
      </c>
      <c r="AQ57" s="9">
        <v>1700.2654315873001</v>
      </c>
      <c r="AR57" s="9">
        <v>1619</v>
      </c>
      <c r="AS57" s="9">
        <v>1620</v>
      </c>
    </row>
    <row r="58" spans="1:45" ht="15" customHeight="1" x14ac:dyDescent="0.2">
      <c r="A58" s="10" t="s">
        <v>10</v>
      </c>
      <c r="B58" s="24">
        <f t="shared" si="29"/>
        <v>16.557166666666664</v>
      </c>
      <c r="C58" s="24">
        <f t="shared" si="30"/>
        <v>16.471259842519682</v>
      </c>
      <c r="D58" s="24">
        <f t="shared" si="31"/>
        <v>16.599923664122137</v>
      </c>
      <c r="E58" s="24">
        <f t="shared" si="32"/>
        <v>17.877086614173226</v>
      </c>
      <c r="F58" s="24">
        <f t="shared" si="33"/>
        <v>19.285772357723577</v>
      </c>
      <c r="G58" s="24">
        <f t="shared" si="34"/>
        <v>15.865864661654134</v>
      </c>
      <c r="H58" s="24">
        <f t="shared" si="35"/>
        <v>17.105422159339511</v>
      </c>
      <c r="I58" s="25">
        <f t="shared" si="36"/>
        <v>15.590119245605973</v>
      </c>
      <c r="J58" s="25">
        <f t="shared" si="37"/>
        <v>17.09899610485116</v>
      </c>
      <c r="K58" s="25">
        <f t="shared" si="38"/>
        <v>16.725272446217264</v>
      </c>
      <c r="L58" s="25">
        <f t="shared" si="39"/>
        <v>16.747498104913046</v>
      </c>
      <c r="M58" s="25">
        <f t="shared" si="38"/>
        <v>15.939189189189189</v>
      </c>
      <c r="N58" s="25">
        <f t="shared" si="40"/>
        <v>14.891566265060241</v>
      </c>
      <c r="Q58" s="10" t="s">
        <v>10</v>
      </c>
      <c r="R58" s="8">
        <v>120</v>
      </c>
      <c r="S58" s="8">
        <v>127</v>
      </c>
      <c r="T58" s="8">
        <v>131</v>
      </c>
      <c r="U58" s="8">
        <v>127</v>
      </c>
      <c r="V58" s="8">
        <v>123</v>
      </c>
      <c r="W58" s="8">
        <v>133</v>
      </c>
      <c r="X58" s="8">
        <v>124</v>
      </c>
      <c r="Y58" s="9">
        <v>134</v>
      </c>
      <c r="Z58" s="9">
        <v>129</v>
      </c>
      <c r="AA58" s="9">
        <v>139</v>
      </c>
      <c r="AB58" s="9">
        <v>138</v>
      </c>
      <c r="AC58" s="9">
        <v>148</v>
      </c>
      <c r="AD58" s="9">
        <v>166</v>
      </c>
      <c r="AF58" s="10" t="s">
        <v>10</v>
      </c>
      <c r="AG58" s="8">
        <v>1986.8599999999997</v>
      </c>
      <c r="AH58" s="8">
        <v>2091.8499999999995</v>
      </c>
      <c r="AI58" s="8">
        <v>2174.59</v>
      </c>
      <c r="AJ58" s="8">
        <v>2270.39</v>
      </c>
      <c r="AK58" s="8">
        <v>2372.15</v>
      </c>
      <c r="AL58" s="8">
        <v>2110.16</v>
      </c>
      <c r="AM58" s="8">
        <v>2121.0723477580996</v>
      </c>
      <c r="AN58" s="9">
        <v>2089.0759789112003</v>
      </c>
      <c r="AO58" s="9">
        <v>2205.7704975257998</v>
      </c>
      <c r="AP58" s="9">
        <v>2324.8128700241996</v>
      </c>
      <c r="AQ58" s="9">
        <v>2311.1547384780001</v>
      </c>
      <c r="AR58" s="9">
        <v>2359</v>
      </c>
      <c r="AS58" s="9">
        <v>2472</v>
      </c>
    </row>
    <row r="59" spans="1:45" ht="15" customHeight="1" x14ac:dyDescent="0.2">
      <c r="A59" s="10" t="s">
        <v>11</v>
      </c>
      <c r="B59" s="24">
        <f t="shared" si="29"/>
        <v>9.4142857142857146</v>
      </c>
      <c r="C59" s="24">
        <f t="shared" si="30"/>
        <v>9.507590361445784</v>
      </c>
      <c r="D59" s="24">
        <f t="shared" si="31"/>
        <v>9.7220731707317043</v>
      </c>
      <c r="E59" s="24">
        <f t="shared" si="32"/>
        <v>10.919655172413792</v>
      </c>
      <c r="F59" s="24">
        <f t="shared" si="33"/>
        <v>11.371578947368418</v>
      </c>
      <c r="G59" s="24">
        <f t="shared" si="34"/>
        <v>10.912233009708737</v>
      </c>
      <c r="H59" s="24">
        <f t="shared" si="35"/>
        <v>14.702287402472729</v>
      </c>
      <c r="I59" s="25">
        <f t="shared" si="36"/>
        <v>11.025506197566363</v>
      </c>
      <c r="J59" s="25">
        <f t="shared" si="37"/>
        <v>12.184555036034235</v>
      </c>
      <c r="K59" s="25">
        <f t="shared" si="38"/>
        <v>11.936225075933335</v>
      </c>
      <c r="L59" s="25">
        <f t="shared" si="39"/>
        <v>12.818467381603703</v>
      </c>
      <c r="M59" s="25">
        <f t="shared" si="38"/>
        <v>12.815789473684211</v>
      </c>
      <c r="N59" s="25">
        <f t="shared" si="40"/>
        <v>13.283185840707965</v>
      </c>
      <c r="Q59" s="10" t="s">
        <v>11</v>
      </c>
      <c r="R59" s="8">
        <v>84</v>
      </c>
      <c r="S59" s="8">
        <v>83</v>
      </c>
      <c r="T59" s="8">
        <v>82</v>
      </c>
      <c r="U59" s="8">
        <v>87</v>
      </c>
      <c r="V59" s="8">
        <v>95</v>
      </c>
      <c r="W59" s="8">
        <v>103</v>
      </c>
      <c r="X59" s="8">
        <v>99</v>
      </c>
      <c r="Y59" s="9">
        <v>110</v>
      </c>
      <c r="Z59" s="9">
        <v>111</v>
      </c>
      <c r="AA59" s="9">
        <v>108</v>
      </c>
      <c r="AB59" s="9">
        <v>108</v>
      </c>
      <c r="AC59" s="9">
        <v>114</v>
      </c>
      <c r="AD59" s="9">
        <v>113</v>
      </c>
      <c r="AF59" s="10" t="s">
        <v>11</v>
      </c>
      <c r="AG59" s="8">
        <v>790.8</v>
      </c>
      <c r="AH59" s="8">
        <v>789.13000000000011</v>
      </c>
      <c r="AI59" s="8">
        <v>797.20999999999981</v>
      </c>
      <c r="AJ59" s="8">
        <v>950.01</v>
      </c>
      <c r="AK59" s="8">
        <v>1080.2999999999997</v>
      </c>
      <c r="AL59" s="8">
        <v>1123.96</v>
      </c>
      <c r="AM59" s="8">
        <v>1455.5264528448001</v>
      </c>
      <c r="AN59" s="9">
        <v>1212.8056817322999</v>
      </c>
      <c r="AO59" s="9">
        <v>1352.4856089998</v>
      </c>
      <c r="AP59" s="9">
        <v>1289.1123082008</v>
      </c>
      <c r="AQ59" s="9">
        <v>1384.3944772131999</v>
      </c>
      <c r="AR59" s="9">
        <v>1461</v>
      </c>
      <c r="AS59" s="9">
        <v>1501</v>
      </c>
    </row>
    <row r="60" spans="1:45" ht="15" customHeight="1" x14ac:dyDescent="0.2">
      <c r="A60" s="10" t="s">
        <v>12</v>
      </c>
      <c r="B60" s="24">
        <f t="shared" si="29"/>
        <v>12.445000000000004</v>
      </c>
      <c r="C60" s="24">
        <f t="shared" si="30"/>
        <v>12.997896174863385</v>
      </c>
      <c r="D60" s="24">
        <f t="shared" si="31"/>
        <v>12.852897435897443</v>
      </c>
      <c r="E60" s="24">
        <f t="shared" si="32"/>
        <v>15.523727034120732</v>
      </c>
      <c r="F60" s="24">
        <f t="shared" si="33"/>
        <v>18.219368686868684</v>
      </c>
      <c r="G60" s="24">
        <f t="shared" si="34"/>
        <v>20.078428927680797</v>
      </c>
      <c r="H60" s="24">
        <f t="shared" si="35"/>
        <v>22.203855972372487</v>
      </c>
      <c r="I60" s="25">
        <f t="shared" si="36"/>
        <v>19.649071889214778</v>
      </c>
      <c r="J60" s="25">
        <f t="shared" si="37"/>
        <v>19.49921460361179</v>
      </c>
      <c r="K60" s="25">
        <f t="shared" si="38"/>
        <v>20.049241920857732</v>
      </c>
      <c r="L60" s="25">
        <f t="shared" si="39"/>
        <v>20.145157090476324</v>
      </c>
      <c r="M60" s="25">
        <f t="shared" si="38"/>
        <v>21.723320158102766</v>
      </c>
      <c r="N60" s="25">
        <f t="shared" si="40"/>
        <v>20.680688336520078</v>
      </c>
      <c r="Q60" s="10" t="s">
        <v>12</v>
      </c>
      <c r="R60" s="8">
        <v>352</v>
      </c>
      <c r="S60" s="8">
        <v>366</v>
      </c>
      <c r="T60" s="8">
        <v>390</v>
      </c>
      <c r="U60" s="8">
        <v>381</v>
      </c>
      <c r="V60" s="8">
        <v>396</v>
      </c>
      <c r="W60" s="8">
        <v>401</v>
      </c>
      <c r="X60" s="8">
        <v>378</v>
      </c>
      <c r="Y60" s="9">
        <v>433</v>
      </c>
      <c r="Z60" s="9">
        <v>441</v>
      </c>
      <c r="AA60" s="9">
        <v>459</v>
      </c>
      <c r="AB60" s="9">
        <v>473</v>
      </c>
      <c r="AC60" s="9">
        <v>506</v>
      </c>
      <c r="AD60" s="9">
        <v>523</v>
      </c>
      <c r="AF60" s="10" t="s">
        <v>12</v>
      </c>
      <c r="AG60" s="8">
        <v>4380.6400000000012</v>
      </c>
      <c r="AH60" s="8">
        <v>4757.2299999999987</v>
      </c>
      <c r="AI60" s="8">
        <v>5012.6300000000028</v>
      </c>
      <c r="AJ60" s="8">
        <v>5914.5399999999991</v>
      </c>
      <c r="AK60" s="8">
        <v>7214.869999999999</v>
      </c>
      <c r="AL60" s="8">
        <v>8051.45</v>
      </c>
      <c r="AM60" s="8">
        <v>8393.0575575568</v>
      </c>
      <c r="AN60" s="9">
        <v>8508.0481280299991</v>
      </c>
      <c r="AO60" s="9">
        <v>8599.1536401927988</v>
      </c>
      <c r="AP60" s="9">
        <v>9202.6020416736992</v>
      </c>
      <c r="AQ60" s="9">
        <v>9528.6593037953007</v>
      </c>
      <c r="AR60" s="9">
        <v>10992</v>
      </c>
      <c r="AS60" s="9">
        <v>10816</v>
      </c>
    </row>
    <row r="61" spans="1:45" ht="15" customHeight="1" x14ac:dyDescent="0.2">
      <c r="A61" s="10" t="s">
        <v>13</v>
      </c>
      <c r="B61" s="24">
        <f t="shared" si="29"/>
        <v>12.11980392156863</v>
      </c>
      <c r="C61" s="24">
        <f t="shared" si="30"/>
        <v>12.245045871559633</v>
      </c>
      <c r="D61" s="24">
        <f t="shared" si="31"/>
        <v>13.099217391304347</v>
      </c>
      <c r="E61" s="24">
        <f t="shared" si="32"/>
        <v>13.262741935483872</v>
      </c>
      <c r="F61" s="24">
        <f t="shared" si="33"/>
        <v>14.052592592592591</v>
      </c>
      <c r="G61" s="24">
        <f t="shared" si="34"/>
        <v>14.21774193548387</v>
      </c>
      <c r="H61" s="24">
        <f t="shared" si="35"/>
        <v>15.484877922819674</v>
      </c>
      <c r="I61" s="25">
        <f t="shared" si="36"/>
        <v>14.535599379060448</v>
      </c>
      <c r="J61" s="25">
        <f t="shared" si="37"/>
        <v>15.33906908641479</v>
      </c>
      <c r="K61" s="25">
        <f t="shared" si="38"/>
        <v>15.55928460363576</v>
      </c>
      <c r="L61" s="25">
        <f t="shared" si="39"/>
        <v>15.059500848408222</v>
      </c>
      <c r="M61" s="25">
        <f t="shared" si="38"/>
        <v>14.62</v>
      </c>
      <c r="N61" s="25">
        <f t="shared" si="40"/>
        <v>13.585365853658537</v>
      </c>
      <c r="Q61" s="10" t="s">
        <v>13</v>
      </c>
      <c r="R61" s="8">
        <v>102</v>
      </c>
      <c r="S61" s="8">
        <v>109</v>
      </c>
      <c r="T61" s="8">
        <v>115</v>
      </c>
      <c r="U61" s="8">
        <v>124</v>
      </c>
      <c r="V61" s="8">
        <v>135</v>
      </c>
      <c r="W61" s="8">
        <v>124</v>
      </c>
      <c r="X61" s="8">
        <v>122</v>
      </c>
      <c r="Y61" s="9">
        <v>134</v>
      </c>
      <c r="Z61" s="9">
        <v>142</v>
      </c>
      <c r="AA61" s="9">
        <v>151</v>
      </c>
      <c r="AB61" s="9">
        <v>146</v>
      </c>
      <c r="AC61" s="9">
        <v>150</v>
      </c>
      <c r="AD61" s="9">
        <v>164</v>
      </c>
      <c r="AF61" s="10" t="s">
        <v>13</v>
      </c>
      <c r="AG61" s="8">
        <v>1236.2200000000003</v>
      </c>
      <c r="AH61" s="8">
        <v>1334.71</v>
      </c>
      <c r="AI61" s="8">
        <v>1506.4099999999999</v>
      </c>
      <c r="AJ61" s="8">
        <v>1644.5800000000002</v>
      </c>
      <c r="AK61" s="8">
        <v>1897.0999999999997</v>
      </c>
      <c r="AL61" s="8">
        <v>1763</v>
      </c>
      <c r="AM61" s="8">
        <v>1889.1551065840001</v>
      </c>
      <c r="AN61" s="9">
        <v>1947.7703167941002</v>
      </c>
      <c r="AO61" s="9">
        <v>2178.1478102709002</v>
      </c>
      <c r="AP61" s="9">
        <v>2349.4519751489997</v>
      </c>
      <c r="AQ61" s="9">
        <v>2198.6871238676003</v>
      </c>
      <c r="AR61" s="9">
        <v>2193</v>
      </c>
      <c r="AS61" s="9">
        <v>2228</v>
      </c>
    </row>
    <row r="62" spans="1:45" ht="15" customHeight="1" x14ac:dyDescent="0.2">
      <c r="A62" s="10" t="s">
        <v>14</v>
      </c>
      <c r="B62" s="24">
        <f t="shared" si="29"/>
        <v>10.902972972972972</v>
      </c>
      <c r="C62" s="24">
        <f t="shared" si="30"/>
        <v>10.821158536585367</v>
      </c>
      <c r="D62" s="24">
        <f t="shared" si="31"/>
        <v>11.120246913580248</v>
      </c>
      <c r="E62" s="24">
        <f t="shared" si="32"/>
        <v>12.426250000000001</v>
      </c>
      <c r="F62" s="24">
        <f t="shared" si="33"/>
        <v>12.338362573099413</v>
      </c>
      <c r="G62" s="24">
        <f t="shared" si="34"/>
        <v>12.988698224852072</v>
      </c>
      <c r="H62" s="24">
        <f t="shared" si="35"/>
        <v>13.465967243619884</v>
      </c>
      <c r="I62" s="25">
        <f t="shared" si="36"/>
        <v>13.20155709905818</v>
      </c>
      <c r="J62" s="25">
        <f t="shared" si="37"/>
        <v>13.617485700330583</v>
      </c>
      <c r="K62" s="25">
        <f t="shared" si="38"/>
        <v>14.411929897691744</v>
      </c>
      <c r="L62" s="25">
        <f t="shared" si="39"/>
        <v>13.867693448752476</v>
      </c>
      <c r="M62" s="25">
        <f t="shared" si="38"/>
        <v>14.593301435406699</v>
      </c>
      <c r="N62" s="25">
        <f t="shared" si="40"/>
        <v>15.358490566037736</v>
      </c>
      <c r="Q62" s="10" t="s">
        <v>14</v>
      </c>
      <c r="R62" s="8">
        <v>148</v>
      </c>
      <c r="S62" s="8">
        <v>164</v>
      </c>
      <c r="T62" s="8">
        <v>162</v>
      </c>
      <c r="U62" s="8">
        <v>168</v>
      </c>
      <c r="V62" s="8">
        <v>171</v>
      </c>
      <c r="W62" s="8">
        <v>169</v>
      </c>
      <c r="X62" s="8">
        <v>176</v>
      </c>
      <c r="Y62" s="9">
        <v>220</v>
      </c>
      <c r="Z62" s="9">
        <v>206</v>
      </c>
      <c r="AA62" s="9">
        <v>206</v>
      </c>
      <c r="AB62" s="9">
        <v>202</v>
      </c>
      <c r="AC62" s="9">
        <v>209</v>
      </c>
      <c r="AD62" s="9">
        <v>212</v>
      </c>
      <c r="AF62" s="10" t="s">
        <v>14</v>
      </c>
      <c r="AG62" s="8">
        <v>1613.6399999999999</v>
      </c>
      <c r="AH62" s="8">
        <v>1774.67</v>
      </c>
      <c r="AI62" s="8">
        <v>1801.48</v>
      </c>
      <c r="AJ62" s="8">
        <v>2087.61</v>
      </c>
      <c r="AK62" s="8">
        <v>2109.8599999999997</v>
      </c>
      <c r="AL62" s="8">
        <v>2195.09</v>
      </c>
      <c r="AM62" s="8">
        <v>2370.0102348770997</v>
      </c>
      <c r="AN62" s="9">
        <v>2904.3425617927996</v>
      </c>
      <c r="AO62" s="9">
        <v>2805.2020542681003</v>
      </c>
      <c r="AP62" s="9">
        <v>2968.8575589244992</v>
      </c>
      <c r="AQ62" s="9">
        <v>2801.2740766480001</v>
      </c>
      <c r="AR62" s="9">
        <v>3050</v>
      </c>
      <c r="AS62" s="9">
        <v>3256</v>
      </c>
    </row>
    <row r="63" spans="1:45" ht="15" customHeight="1" x14ac:dyDescent="0.2">
      <c r="A63" s="10" t="s">
        <v>15</v>
      </c>
      <c r="B63" s="24">
        <f t="shared" si="29"/>
        <v>10.827349999999999</v>
      </c>
      <c r="C63" s="24">
        <f t="shared" si="30"/>
        <v>11.403480176211451</v>
      </c>
      <c r="D63" s="24">
        <f t="shared" si="31"/>
        <v>11.097829787234046</v>
      </c>
      <c r="E63" s="24">
        <f t="shared" si="32"/>
        <v>12.311383928571434</v>
      </c>
      <c r="F63" s="24">
        <f t="shared" si="33"/>
        <v>14.626437768240343</v>
      </c>
      <c r="G63" s="24">
        <f t="shared" si="34"/>
        <v>14.12811965811966</v>
      </c>
      <c r="H63" s="24">
        <f t="shared" si="35"/>
        <v>15.391402240414934</v>
      </c>
      <c r="I63" s="25">
        <f t="shared" si="36"/>
        <v>16.408696083755643</v>
      </c>
      <c r="J63" s="25">
        <f t="shared" si="37"/>
        <v>15.313245691802832</v>
      </c>
      <c r="K63" s="25">
        <f t="shared" si="38"/>
        <v>13.255245127595803</v>
      </c>
      <c r="L63" s="25">
        <f t="shared" si="39"/>
        <v>12.885002948117537</v>
      </c>
      <c r="M63" s="25">
        <f t="shared" si="38"/>
        <v>13.220588235294118</v>
      </c>
      <c r="N63" s="25">
        <f t="shared" si="40"/>
        <v>12.97841726618705</v>
      </c>
      <c r="Q63" s="10" t="s">
        <v>15</v>
      </c>
      <c r="R63" s="8">
        <v>200</v>
      </c>
      <c r="S63" s="8">
        <v>227</v>
      </c>
      <c r="T63" s="8">
        <v>235</v>
      </c>
      <c r="U63" s="8">
        <v>224</v>
      </c>
      <c r="V63" s="8">
        <v>233</v>
      </c>
      <c r="W63" s="8">
        <v>234</v>
      </c>
      <c r="X63" s="8">
        <v>221</v>
      </c>
      <c r="Y63" s="9">
        <v>248</v>
      </c>
      <c r="Z63" s="9">
        <v>247</v>
      </c>
      <c r="AA63" s="9">
        <v>262</v>
      </c>
      <c r="AB63" s="9">
        <v>268</v>
      </c>
      <c r="AC63" s="9">
        <v>272</v>
      </c>
      <c r="AD63" s="9">
        <v>278</v>
      </c>
      <c r="AF63" s="10" t="s">
        <v>15</v>
      </c>
      <c r="AG63" s="8">
        <v>2165.4699999999998</v>
      </c>
      <c r="AH63" s="8">
        <v>2588.5899999999992</v>
      </c>
      <c r="AI63" s="8">
        <v>2607.9900000000007</v>
      </c>
      <c r="AJ63" s="8">
        <v>2757.7500000000014</v>
      </c>
      <c r="AK63" s="8">
        <v>3407.96</v>
      </c>
      <c r="AL63" s="8">
        <v>3305.9800000000005</v>
      </c>
      <c r="AM63" s="8">
        <v>3401.4998951317002</v>
      </c>
      <c r="AN63" s="9">
        <v>4069.3566287713993</v>
      </c>
      <c r="AO63" s="9">
        <v>3782.3716858752996</v>
      </c>
      <c r="AP63" s="9">
        <v>3472.8742234301003</v>
      </c>
      <c r="AQ63" s="9">
        <v>3453.1807900955</v>
      </c>
      <c r="AR63" s="9">
        <v>3596</v>
      </c>
      <c r="AS63" s="9">
        <v>3608</v>
      </c>
    </row>
    <row r="64" spans="1:45" ht="7.5" customHeight="1" x14ac:dyDescent="0.2"/>
    <row r="65" spans="1:32" s="63" customFormat="1" ht="13.5" customHeight="1" x14ac:dyDescent="0.25">
      <c r="A65" s="63" t="s">
        <v>349</v>
      </c>
      <c r="AF65" s="63" t="s">
        <v>349</v>
      </c>
    </row>
  </sheetData>
  <hyperlinks>
    <hyperlink ref="P1" location="OBSAH!A1" display="Obsah"/>
    <hyperlink ref="AS45" location="OBSAH!A1" display="Obsah"/>
    <hyperlink ref="AS23" location="OBSAH!A1" display="Obsah"/>
    <hyperlink ref="AS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69"/>
  <sheetViews>
    <sheetView workbookViewId="0"/>
  </sheetViews>
  <sheetFormatPr defaultRowHeight="12" x14ac:dyDescent="0.2"/>
  <cols>
    <col min="1" max="1" width="1.7109375" style="171" customWidth="1"/>
    <col min="2" max="2" width="18.140625" style="171" customWidth="1"/>
    <col min="3" max="3" width="95.140625" style="171" customWidth="1"/>
    <col min="4" max="16384" width="9.140625" style="171"/>
  </cols>
  <sheetData>
    <row r="1" spans="2:5" ht="15" customHeight="1" x14ac:dyDescent="0.25">
      <c r="B1" s="170" t="s">
        <v>674</v>
      </c>
      <c r="C1" s="170" t="s">
        <v>711</v>
      </c>
      <c r="E1" s="61" t="s">
        <v>49</v>
      </c>
    </row>
    <row r="2" spans="2:5" ht="15" customHeight="1" x14ac:dyDescent="0.2">
      <c r="B2" s="172"/>
      <c r="C2" s="172" t="s">
        <v>710</v>
      </c>
    </row>
    <row r="3" spans="2:5" ht="7.5" customHeight="1" x14ac:dyDescent="0.2">
      <c r="B3" s="172"/>
      <c r="C3" s="172"/>
    </row>
    <row r="4" spans="2:5" ht="40.5" customHeight="1" x14ac:dyDescent="0.2">
      <c r="B4" s="170" t="s">
        <v>675</v>
      </c>
      <c r="C4" s="173" t="s">
        <v>728</v>
      </c>
    </row>
    <row r="5" spans="2:5" ht="65.25" customHeight="1" x14ac:dyDescent="0.2">
      <c r="C5" s="174" t="s">
        <v>731</v>
      </c>
    </row>
    <row r="6" spans="2:5" ht="7.5" customHeight="1" x14ac:dyDescent="0.2">
      <c r="B6" s="172"/>
      <c r="C6" s="172"/>
    </row>
    <row r="7" spans="2:5" ht="62.25" customHeight="1" x14ac:dyDescent="0.2">
      <c r="B7" s="175" t="s">
        <v>676</v>
      </c>
      <c r="C7" s="176" t="s">
        <v>729</v>
      </c>
    </row>
    <row r="8" spans="2:5" ht="7.5" customHeight="1" x14ac:dyDescent="0.2">
      <c r="B8" s="172"/>
      <c r="C8" s="172"/>
    </row>
    <row r="9" spans="2:5" ht="36.75" customHeight="1" x14ac:dyDescent="0.2">
      <c r="B9" s="170" t="s">
        <v>693</v>
      </c>
      <c r="C9" s="178" t="s">
        <v>722</v>
      </c>
    </row>
    <row r="10" spans="2:5" ht="84.75" customHeight="1" x14ac:dyDescent="0.2">
      <c r="C10" s="174" t="s">
        <v>709</v>
      </c>
    </row>
    <row r="11" spans="2:5" ht="7.5" customHeight="1" x14ac:dyDescent="0.2">
      <c r="B11" s="172"/>
      <c r="C11" s="172"/>
    </row>
    <row r="12" spans="2:5" ht="15.75" customHeight="1" x14ac:dyDescent="0.2">
      <c r="B12" s="179" t="s">
        <v>694</v>
      </c>
      <c r="C12" s="181" t="s">
        <v>695</v>
      </c>
    </row>
    <row r="13" spans="2:5" ht="7.5" customHeight="1" x14ac:dyDescent="0.2">
      <c r="B13" s="172"/>
      <c r="C13" s="172"/>
    </row>
    <row r="14" spans="2:5" ht="15" customHeight="1" x14ac:dyDescent="0.2">
      <c r="B14" s="179" t="s">
        <v>696</v>
      </c>
      <c r="C14" s="181" t="s">
        <v>697</v>
      </c>
    </row>
    <row r="15" spans="2:5" ht="7.5" customHeight="1" x14ac:dyDescent="0.2">
      <c r="B15" s="172"/>
      <c r="C15" s="172"/>
    </row>
    <row r="16" spans="2:5" ht="15.75" customHeight="1" x14ac:dyDescent="0.2">
      <c r="B16" s="179" t="s">
        <v>698</v>
      </c>
      <c r="C16" s="179" t="s">
        <v>831</v>
      </c>
    </row>
    <row r="17" spans="2:3" ht="7.5" customHeight="1" x14ac:dyDescent="0.2">
      <c r="B17" s="172"/>
      <c r="C17" s="172"/>
    </row>
    <row r="18" spans="2:3" ht="109.5" customHeight="1" x14ac:dyDescent="0.2">
      <c r="B18" s="170" t="s">
        <v>677</v>
      </c>
      <c r="C18" s="178" t="s">
        <v>730</v>
      </c>
    </row>
    <row r="19" spans="2:3" ht="7.5" customHeight="1" x14ac:dyDescent="0.2">
      <c r="B19" s="172"/>
      <c r="C19" s="172"/>
    </row>
    <row r="20" spans="2:3" x14ac:dyDescent="0.2">
      <c r="B20" s="179" t="s">
        <v>678</v>
      </c>
      <c r="C20" s="179" t="s">
        <v>679</v>
      </c>
    </row>
    <row r="21" spans="2:3" x14ac:dyDescent="0.2">
      <c r="C21" s="180" t="s">
        <v>832</v>
      </c>
    </row>
    <row r="22" spans="2:3" ht="7.5" customHeight="1" x14ac:dyDescent="0.2">
      <c r="C22" s="180"/>
    </row>
    <row r="23" spans="2:3" ht="15" customHeight="1" x14ac:dyDescent="0.2">
      <c r="C23" s="179" t="s">
        <v>680</v>
      </c>
    </row>
    <row r="24" spans="2:3" ht="15" customHeight="1" x14ac:dyDescent="0.2">
      <c r="C24" s="180" t="s">
        <v>681</v>
      </c>
    </row>
    <row r="25" spans="2:3" ht="7.5" customHeight="1" x14ac:dyDescent="0.2">
      <c r="B25" s="172"/>
      <c r="C25" s="172"/>
    </row>
    <row r="26" spans="2:3" ht="15.75" customHeight="1" x14ac:dyDescent="0.2">
      <c r="B26" s="179" t="s">
        <v>685</v>
      </c>
      <c r="C26" s="179" t="s">
        <v>699</v>
      </c>
    </row>
    <row r="27" spans="2:3" ht="7.5" customHeight="1" x14ac:dyDescent="0.2">
      <c r="B27" s="172"/>
      <c r="C27" s="172"/>
    </row>
    <row r="28" spans="2:3" ht="15.75" customHeight="1" x14ac:dyDescent="0.2">
      <c r="B28" s="179" t="s">
        <v>700</v>
      </c>
      <c r="C28" s="179" t="s">
        <v>833</v>
      </c>
    </row>
    <row r="29" spans="2:3" ht="12" customHeight="1" x14ac:dyDescent="0.2">
      <c r="B29" s="172"/>
      <c r="C29" s="180" t="s">
        <v>834</v>
      </c>
    </row>
    <row r="30" spans="2:3" ht="7.5" customHeight="1" x14ac:dyDescent="0.2">
      <c r="B30" s="172"/>
      <c r="C30" s="172"/>
    </row>
    <row r="31" spans="2:3" ht="22.5" customHeight="1" x14ac:dyDescent="0.2">
      <c r="B31" s="179"/>
      <c r="C31" s="181" t="s">
        <v>701</v>
      </c>
    </row>
    <row r="32" spans="2:3" ht="12" customHeight="1" x14ac:dyDescent="0.2">
      <c r="B32" s="172"/>
      <c r="C32" s="180" t="s">
        <v>686</v>
      </c>
    </row>
    <row r="33" spans="2:3" ht="7.5" customHeight="1" x14ac:dyDescent="0.2">
      <c r="B33" s="172"/>
      <c r="C33" s="172"/>
    </row>
    <row r="34" spans="2:3" ht="25.5" customHeight="1" x14ac:dyDescent="0.2">
      <c r="B34" s="179"/>
      <c r="C34" s="181" t="s">
        <v>688</v>
      </c>
    </row>
    <row r="35" spans="2:3" ht="12" customHeight="1" x14ac:dyDescent="0.2">
      <c r="B35" s="172"/>
      <c r="C35" s="180" t="s">
        <v>689</v>
      </c>
    </row>
    <row r="36" spans="2:3" ht="7.5" customHeight="1" x14ac:dyDescent="0.2"/>
    <row r="37" spans="2:3" x14ac:dyDescent="0.2">
      <c r="B37" s="181" t="s">
        <v>702</v>
      </c>
      <c r="C37" s="179" t="s">
        <v>833</v>
      </c>
    </row>
    <row r="38" spans="2:3" x14ac:dyDescent="0.2">
      <c r="C38" s="180" t="s">
        <v>834</v>
      </c>
    </row>
    <row r="39" spans="2:3" ht="7.5" customHeight="1" x14ac:dyDescent="0.2">
      <c r="C39" s="180"/>
    </row>
    <row r="40" spans="2:3" ht="15" customHeight="1" x14ac:dyDescent="0.2">
      <c r="C40" s="179" t="s">
        <v>682</v>
      </c>
    </row>
    <row r="41" spans="2:3" ht="15" customHeight="1" x14ac:dyDescent="0.2">
      <c r="C41" s="180" t="s">
        <v>683</v>
      </c>
    </row>
    <row r="42" spans="2:3" ht="7.5" customHeight="1" x14ac:dyDescent="0.2">
      <c r="C42" s="180"/>
    </row>
    <row r="43" spans="2:3" ht="15.75" customHeight="1" x14ac:dyDescent="0.2">
      <c r="C43" s="179" t="s">
        <v>684</v>
      </c>
    </row>
    <row r="44" spans="2:3" ht="15.75" customHeight="1" x14ac:dyDescent="0.2">
      <c r="C44" s="179" t="s">
        <v>906</v>
      </c>
    </row>
    <row r="45" spans="2:3" ht="15.75" customHeight="1" x14ac:dyDescent="0.2">
      <c r="C45" s="180" t="s">
        <v>907</v>
      </c>
    </row>
    <row r="46" spans="2:3" ht="8.25" customHeight="1" x14ac:dyDescent="0.2">
      <c r="C46" s="179"/>
    </row>
    <row r="47" spans="2:3" ht="15.75" customHeight="1" x14ac:dyDescent="0.2">
      <c r="C47" s="179" t="s">
        <v>835</v>
      </c>
    </row>
    <row r="48" spans="2:3" ht="15.75" customHeight="1" x14ac:dyDescent="0.2">
      <c r="C48" s="180" t="s">
        <v>836</v>
      </c>
    </row>
    <row r="49" spans="2:3" ht="7.5" customHeight="1" x14ac:dyDescent="0.2">
      <c r="C49" s="180"/>
    </row>
    <row r="50" spans="2:3" ht="15.75" customHeight="1" x14ac:dyDescent="0.2">
      <c r="C50" s="179" t="s">
        <v>720</v>
      </c>
    </row>
    <row r="51" spans="2:3" ht="15.75" customHeight="1" x14ac:dyDescent="0.2">
      <c r="C51" s="180" t="s">
        <v>721</v>
      </c>
    </row>
    <row r="52" spans="2:3" ht="7.5" customHeight="1" x14ac:dyDescent="0.2">
      <c r="C52" s="179"/>
    </row>
    <row r="53" spans="2:3" ht="15" customHeight="1" x14ac:dyDescent="0.2">
      <c r="B53" s="179" t="s">
        <v>690</v>
      </c>
      <c r="C53" s="182" t="s">
        <v>687</v>
      </c>
    </row>
    <row r="54" spans="2:3" ht="15" customHeight="1" x14ac:dyDescent="0.2">
      <c r="C54" s="180" t="s">
        <v>837</v>
      </c>
    </row>
    <row r="55" spans="2:3" ht="7.5" customHeight="1" x14ac:dyDescent="0.2"/>
    <row r="56" spans="2:3" ht="15" customHeight="1" x14ac:dyDescent="0.2">
      <c r="C56" s="179" t="s">
        <v>691</v>
      </c>
    </row>
    <row r="57" spans="2:3" ht="15" customHeight="1" x14ac:dyDescent="0.2">
      <c r="C57" s="180" t="s">
        <v>703</v>
      </c>
    </row>
    <row r="58" spans="2:3" ht="15" customHeight="1" x14ac:dyDescent="0.2">
      <c r="C58" s="180" t="s">
        <v>704</v>
      </c>
    </row>
    <row r="60" spans="2:3" ht="15" customHeight="1" x14ac:dyDescent="0.2">
      <c r="C60" s="179" t="s">
        <v>692</v>
      </c>
    </row>
    <row r="61" spans="2:3" ht="15" customHeight="1" x14ac:dyDescent="0.2">
      <c r="C61" s="180" t="s">
        <v>705</v>
      </c>
    </row>
    <row r="62" spans="2:3" ht="7.5" customHeight="1" x14ac:dyDescent="0.2"/>
    <row r="63" spans="2:3" ht="15" customHeight="1" x14ac:dyDescent="0.2">
      <c r="C63" s="179" t="s">
        <v>682</v>
      </c>
    </row>
    <row r="64" spans="2:3" ht="15" customHeight="1" x14ac:dyDescent="0.2">
      <c r="C64" s="180" t="s">
        <v>683</v>
      </c>
    </row>
    <row r="65" spans="2:3" ht="30.75" customHeight="1" x14ac:dyDescent="0.2">
      <c r="C65" s="185" t="s">
        <v>719</v>
      </c>
    </row>
    <row r="66" spans="2:3" ht="15" customHeight="1" x14ac:dyDescent="0.2">
      <c r="C66" s="185"/>
    </row>
    <row r="68" spans="2:3" ht="50.25" customHeight="1" x14ac:dyDescent="0.2">
      <c r="B68" s="175" t="s">
        <v>723</v>
      </c>
      <c r="C68" s="176" t="s">
        <v>706</v>
      </c>
    </row>
    <row r="69" spans="2:3" ht="207" customHeight="1" x14ac:dyDescent="0.2">
      <c r="B69" s="170"/>
      <c r="C69" s="177" t="s">
        <v>707</v>
      </c>
    </row>
  </sheetData>
  <hyperlinks>
    <hyperlink ref="C41" r:id="rId1"/>
    <hyperlink ref="C32" r:id="rId2"/>
    <hyperlink ref="C35" r:id="rId3"/>
    <hyperlink ref="C24" r:id="rId4"/>
    <hyperlink ref="C58" r:id="rId5"/>
    <hyperlink ref="C61" r:id="rId6"/>
    <hyperlink ref="C57" r:id="rId7"/>
    <hyperlink ref="C51" r:id="rId8"/>
    <hyperlink ref="C64" r:id="rId9"/>
    <hyperlink ref="E1" location="OBSAH!A1" display="Obsah"/>
    <hyperlink ref="C21" r:id="rId10"/>
    <hyperlink ref="C29" r:id="rId11"/>
    <hyperlink ref="C38" r:id="rId12"/>
    <hyperlink ref="C48" r:id="rId13"/>
    <hyperlink ref="C54" r:id="rId14"/>
    <hyperlink ref="C45" r:id="rId15"/>
  </hyperlinks>
  <pageMargins left="0.7" right="0.7" top="0.78740157499999996" bottom="0.78740157499999996" header="0.3" footer="0.3"/>
  <pageSetup paperSize="9" orientation="portrait"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zoomScaleNormal="100"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8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253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253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352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85" t="s">
        <v>72</v>
      </c>
      <c r="U4" s="50" t="s">
        <v>69</v>
      </c>
      <c r="W4" s="93" t="s">
        <v>67</v>
      </c>
      <c r="X4" s="85" t="s">
        <v>71</v>
      </c>
      <c r="Y4" s="50" t="s">
        <v>69</v>
      </c>
    </row>
    <row r="5" spans="1:25" ht="15" customHeight="1" x14ac:dyDescent="0.2">
      <c r="A5" s="4" t="s">
        <v>1</v>
      </c>
      <c r="B5" s="5">
        <v>22540.900729999998</v>
      </c>
      <c r="C5" s="5">
        <v>24520.18530999999</v>
      </c>
      <c r="D5" s="5">
        <v>26657.689260000006</v>
      </c>
      <c r="E5" s="5">
        <v>28537.591735000002</v>
      </c>
      <c r="F5" s="5">
        <v>30769.712549999997</v>
      </c>
      <c r="G5" s="5">
        <v>31662.295854999993</v>
      </c>
      <c r="H5" s="5">
        <v>32339.06317389711</v>
      </c>
      <c r="I5" s="6">
        <v>34642.811435593234</v>
      </c>
      <c r="J5" s="6">
        <v>36827.560322008525</v>
      </c>
      <c r="K5" s="6">
        <v>38888.584975027145</v>
      </c>
      <c r="L5" s="6">
        <v>40382.845149025205</v>
      </c>
      <c r="M5" s="6">
        <v>43400.223046361381</v>
      </c>
      <c r="N5" s="6">
        <v>45064.261263354769</v>
      </c>
      <c r="P5" s="91">
        <f>N5-M5</f>
        <v>1664.0382169933873</v>
      </c>
      <c r="Q5" s="87">
        <f>N5/M5-1</f>
        <v>3.83416973506292E-2</v>
      </c>
      <c r="S5" s="91">
        <f>N5-G5</f>
        <v>13401.965408354776</v>
      </c>
      <c r="T5" s="23">
        <f>N5/G5*100</f>
        <v>142.32783835300555</v>
      </c>
      <c r="U5" s="23">
        <f>(N5/G5)^(1/6)*100-100</f>
        <v>6.0591907137187206</v>
      </c>
      <c r="W5" s="91">
        <f>N5-B5</f>
        <v>22523.360533354771</v>
      </c>
      <c r="X5" s="23">
        <f>N5/B5*100</f>
        <v>199.92218502332571</v>
      </c>
      <c r="Y5" s="23">
        <f>(N5/B5)^(1/11)*100-100</f>
        <v>6.5003411799966102</v>
      </c>
    </row>
    <row r="6" spans="1:25" ht="15" customHeight="1" x14ac:dyDescent="0.2">
      <c r="A6" s="7" t="s">
        <v>2</v>
      </c>
      <c r="B6" s="8">
        <v>5114.3192000000017</v>
      </c>
      <c r="C6" s="8">
        <v>5734.5496449999937</v>
      </c>
      <c r="D6" s="8">
        <v>6739.9782450000021</v>
      </c>
      <c r="E6" s="8">
        <v>7201.5919549999981</v>
      </c>
      <c r="F6" s="8">
        <v>7488.7950149999988</v>
      </c>
      <c r="G6" s="8">
        <v>7771.575154999995</v>
      </c>
      <c r="H6" s="8">
        <v>7855.1335283606131</v>
      </c>
      <c r="I6" s="9">
        <v>8851.9408926643682</v>
      </c>
      <c r="J6" s="9">
        <v>9953.1351017904053</v>
      </c>
      <c r="K6" s="9">
        <v>10603.020208423635</v>
      </c>
      <c r="L6" s="9">
        <v>11304.216672705763</v>
      </c>
      <c r="M6" s="9">
        <v>12269.100315493766</v>
      </c>
      <c r="N6" s="9">
        <v>13382.260548905992</v>
      </c>
      <c r="P6" s="92">
        <f>N6-M6</f>
        <v>1113.1602334122254</v>
      </c>
      <c r="Q6" s="88">
        <f>N6/M6-1</f>
        <v>9.0728758000820475E-2</v>
      </c>
      <c r="S6" s="92">
        <f t="shared" ref="S6:S19" si="0">N6-G6</f>
        <v>5610.6853939059965</v>
      </c>
      <c r="T6" s="25">
        <f t="shared" ref="T6:T19" si="1">N6/G6*100</f>
        <v>172.1949576759385</v>
      </c>
      <c r="U6" s="25">
        <f t="shared" ref="U6:U19" si="2">(N6/G6)^(1/6)*100-100</f>
        <v>9.4804914692586522</v>
      </c>
      <c r="W6" s="92">
        <f t="shared" ref="W6:W19" si="3">N6-B6</f>
        <v>8267.9413489059898</v>
      </c>
      <c r="X6" s="25">
        <f t="shared" ref="X6:X19" si="4">N6/B6*100</f>
        <v>261.66259917656271</v>
      </c>
      <c r="Y6" s="25">
        <f t="shared" ref="Y6:Y19" si="5">(N6/B6)^(1/11)*100-100</f>
        <v>9.13813139024316</v>
      </c>
    </row>
    <row r="7" spans="1:25" ht="15" customHeight="1" x14ac:dyDescent="0.2">
      <c r="A7" s="10" t="s">
        <v>3</v>
      </c>
      <c r="B7" s="8">
        <v>3682.5911199999996</v>
      </c>
      <c r="C7" s="8">
        <v>3555.5711350000024</v>
      </c>
      <c r="D7" s="8">
        <v>3678.3924500000003</v>
      </c>
      <c r="E7" s="8">
        <v>3807.2671199999991</v>
      </c>
      <c r="F7" s="8">
        <v>3802.3672899999997</v>
      </c>
      <c r="G7" s="8">
        <v>3904.7740000000008</v>
      </c>
      <c r="H7" s="8">
        <v>4073.8979877959623</v>
      </c>
      <c r="I7" s="9">
        <v>4339.4291504303019</v>
      </c>
      <c r="J7" s="9">
        <v>4833.2368766101781</v>
      </c>
      <c r="K7" s="9">
        <v>5045.9714445745831</v>
      </c>
      <c r="L7" s="9">
        <v>5181.9053672568916</v>
      </c>
      <c r="M7" s="9">
        <v>5273.7198552548271</v>
      </c>
      <c r="N7" s="9">
        <v>5568.2540716941994</v>
      </c>
      <c r="P7" s="92">
        <f t="shared" ref="P7:P19" si="6">N7-M7</f>
        <v>294.53421643937236</v>
      </c>
      <c r="Q7" s="88">
        <f t="shared" ref="Q7:Q19" si="7">N7/M7-1</f>
        <v>5.5849424035274264E-2</v>
      </c>
      <c r="S7" s="92">
        <f t="shared" si="0"/>
        <v>1663.4800716941986</v>
      </c>
      <c r="T7" s="25">
        <f t="shared" si="1"/>
        <v>142.60118694946746</v>
      </c>
      <c r="U7" s="25">
        <f t="shared" si="2"/>
        <v>6.0931123494160317</v>
      </c>
      <c r="W7" s="92">
        <f t="shared" si="3"/>
        <v>1885.6629516941998</v>
      </c>
      <c r="X7" s="25">
        <f t="shared" si="4"/>
        <v>151.20478734261977</v>
      </c>
      <c r="Y7" s="25">
        <f t="shared" si="5"/>
        <v>3.8303074880450652</v>
      </c>
    </row>
    <row r="8" spans="1:25" ht="15" customHeight="1" x14ac:dyDescent="0.2">
      <c r="A8" s="10" t="s">
        <v>4</v>
      </c>
      <c r="B8" s="8">
        <v>833.80037000000004</v>
      </c>
      <c r="C8" s="8">
        <v>871.55192000000034</v>
      </c>
      <c r="D8" s="8">
        <v>898.65551000000005</v>
      </c>
      <c r="E8" s="8">
        <v>960.76153000000011</v>
      </c>
      <c r="F8" s="8">
        <v>997.44401500000004</v>
      </c>
      <c r="G8" s="8">
        <v>1010.02685</v>
      </c>
      <c r="H8" s="8">
        <v>1083.6384759970033</v>
      </c>
      <c r="I8" s="9">
        <v>1164.3178965535074</v>
      </c>
      <c r="J8" s="9">
        <v>1168.637010831507</v>
      </c>
      <c r="K8" s="9">
        <v>1245.4969905455996</v>
      </c>
      <c r="L8" s="9">
        <v>1314.8866249218797</v>
      </c>
      <c r="M8" s="9">
        <v>1276.7285275919005</v>
      </c>
      <c r="N8" s="9">
        <v>1343.2326814582</v>
      </c>
      <c r="P8" s="92">
        <f t="shared" si="6"/>
        <v>66.504153866299475</v>
      </c>
      <c r="Q8" s="88">
        <f t="shared" si="7"/>
        <v>5.2089502528572806E-2</v>
      </c>
      <c r="S8" s="92">
        <f t="shared" si="0"/>
        <v>333.20583145820001</v>
      </c>
      <c r="T8" s="25">
        <f t="shared" si="1"/>
        <v>132.98979937594729</v>
      </c>
      <c r="U8" s="25">
        <f t="shared" si="2"/>
        <v>4.8664070706563507</v>
      </c>
      <c r="W8" s="92">
        <f t="shared" si="3"/>
        <v>509.43231145819993</v>
      </c>
      <c r="X8" s="25">
        <f t="shared" si="4"/>
        <v>161.09763557171362</v>
      </c>
      <c r="Y8" s="25">
        <f t="shared" si="5"/>
        <v>4.4302428263879818</v>
      </c>
    </row>
    <row r="9" spans="1:25" ht="15" customHeight="1" x14ac:dyDescent="0.2">
      <c r="A9" s="10" t="s">
        <v>5</v>
      </c>
      <c r="B9" s="8">
        <v>999.40087000000005</v>
      </c>
      <c r="C9" s="8">
        <v>1150.4537549999993</v>
      </c>
      <c r="D9" s="8">
        <v>1537.1944150000004</v>
      </c>
      <c r="E9" s="8">
        <v>1355.8430899999996</v>
      </c>
      <c r="F9" s="8">
        <v>1532.8152300000002</v>
      </c>
      <c r="G9" s="8">
        <v>1622.3419999999994</v>
      </c>
      <c r="H9" s="8">
        <v>1534.3995495470069</v>
      </c>
      <c r="I9" s="9">
        <v>1511.6557887541517</v>
      </c>
      <c r="J9" s="9">
        <v>1679.4623506160005</v>
      </c>
      <c r="K9" s="9">
        <v>2185.5014723913037</v>
      </c>
      <c r="L9" s="9">
        <v>2096.8793194361247</v>
      </c>
      <c r="M9" s="9">
        <v>2206.2682224408486</v>
      </c>
      <c r="N9" s="9">
        <v>2441.7706666665986</v>
      </c>
      <c r="P9" s="92">
        <f t="shared" si="6"/>
        <v>235.50244422574997</v>
      </c>
      <c r="Q9" s="88">
        <f t="shared" si="7"/>
        <v>0.10674243586086196</v>
      </c>
      <c r="S9" s="92">
        <f t="shared" si="0"/>
        <v>819.42866666659916</v>
      </c>
      <c r="T9" s="25">
        <f t="shared" si="1"/>
        <v>150.50899666448871</v>
      </c>
      <c r="U9" s="25">
        <f t="shared" si="2"/>
        <v>7.0517431562686568</v>
      </c>
      <c r="W9" s="92">
        <f t="shared" si="3"/>
        <v>1442.3697966665986</v>
      </c>
      <c r="X9" s="25">
        <f t="shared" si="4"/>
        <v>244.32344817416441</v>
      </c>
      <c r="Y9" s="25">
        <f t="shared" si="5"/>
        <v>8.4599897363478505</v>
      </c>
    </row>
    <row r="10" spans="1:25" ht="15" customHeight="1" x14ac:dyDescent="0.2">
      <c r="A10" s="10" t="s">
        <v>6</v>
      </c>
      <c r="B10" s="8">
        <v>77.862335000000002</v>
      </c>
      <c r="C10" s="8">
        <v>85.875999999999991</v>
      </c>
      <c r="D10" s="8">
        <v>105.05956499999998</v>
      </c>
      <c r="E10" s="8">
        <v>121.94739999999999</v>
      </c>
      <c r="F10" s="8">
        <v>148.06</v>
      </c>
      <c r="G10" s="8">
        <v>156.17770000000002</v>
      </c>
      <c r="H10" s="8">
        <v>159.66700000000003</v>
      </c>
      <c r="I10" s="9">
        <v>182.7726543414</v>
      </c>
      <c r="J10" s="9">
        <v>194.64799999999997</v>
      </c>
      <c r="K10" s="9">
        <v>181.71382636160001</v>
      </c>
      <c r="L10" s="9">
        <v>198.49199999999999</v>
      </c>
      <c r="M10" s="9">
        <v>237.02766233726544</v>
      </c>
      <c r="N10" s="9">
        <v>217.71250000000003</v>
      </c>
      <c r="P10" s="92">
        <f t="shared" si="6"/>
        <v>-19.315162337265406</v>
      </c>
      <c r="Q10" s="88">
        <f t="shared" si="7"/>
        <v>-8.1489063963268382E-2</v>
      </c>
      <c r="S10" s="92">
        <f t="shared" si="0"/>
        <v>61.534800000000018</v>
      </c>
      <c r="T10" s="25">
        <f t="shared" si="1"/>
        <v>139.40050340093367</v>
      </c>
      <c r="U10" s="25">
        <f t="shared" si="2"/>
        <v>5.6924723528307482</v>
      </c>
      <c r="W10" s="92">
        <f t="shared" si="3"/>
        <v>139.85016500000003</v>
      </c>
      <c r="X10" s="25">
        <f t="shared" si="4"/>
        <v>279.61208715356406</v>
      </c>
      <c r="Y10" s="25">
        <f t="shared" si="5"/>
        <v>9.7983957303023601</v>
      </c>
    </row>
    <row r="11" spans="1:25" ht="15" customHeight="1" x14ac:dyDescent="0.2">
      <c r="A11" s="10" t="s">
        <v>7</v>
      </c>
      <c r="B11" s="8">
        <v>482.75843999999984</v>
      </c>
      <c r="C11" s="8">
        <v>523.82476500000007</v>
      </c>
      <c r="D11" s="8">
        <v>572.9614600000001</v>
      </c>
      <c r="E11" s="8">
        <v>542.77066999999988</v>
      </c>
      <c r="F11" s="8">
        <v>596.05144499999983</v>
      </c>
      <c r="G11" s="8">
        <v>536.29100000000005</v>
      </c>
      <c r="H11" s="8">
        <v>485.10746339619988</v>
      </c>
      <c r="I11" s="9">
        <v>565.56307566530018</v>
      </c>
      <c r="J11" s="9">
        <v>568.1877607324999</v>
      </c>
      <c r="K11" s="9">
        <v>588.30324529600466</v>
      </c>
      <c r="L11" s="9">
        <v>591.33615265749995</v>
      </c>
      <c r="M11" s="9">
        <v>604.83788278757163</v>
      </c>
      <c r="N11" s="9">
        <v>633.31300267020015</v>
      </c>
      <c r="P11" s="92">
        <f t="shared" si="6"/>
        <v>28.475119882628519</v>
      </c>
      <c r="Q11" s="88">
        <f t="shared" si="7"/>
        <v>4.707892923537238E-2</v>
      </c>
      <c r="S11" s="92">
        <f t="shared" si="0"/>
        <v>97.022002670200095</v>
      </c>
      <c r="T11" s="25">
        <f t="shared" si="1"/>
        <v>118.09129794648803</v>
      </c>
      <c r="U11" s="25">
        <f t="shared" si="2"/>
        <v>2.8102265134502176</v>
      </c>
      <c r="W11" s="92">
        <f t="shared" si="3"/>
        <v>150.55456267020031</v>
      </c>
      <c r="X11" s="25">
        <f t="shared" si="4"/>
        <v>131.18631393999044</v>
      </c>
      <c r="Y11" s="25">
        <f t="shared" si="5"/>
        <v>2.4984124932711183</v>
      </c>
    </row>
    <row r="12" spans="1:25" ht="15" customHeight="1" x14ac:dyDescent="0.2">
      <c r="A12" s="10" t="s">
        <v>8</v>
      </c>
      <c r="B12" s="8">
        <v>859.61437499999988</v>
      </c>
      <c r="C12" s="8">
        <v>878.13835000000017</v>
      </c>
      <c r="D12" s="8">
        <v>1085.1598049999998</v>
      </c>
      <c r="E12" s="8">
        <v>1244.2572500000003</v>
      </c>
      <c r="F12" s="8">
        <v>1326.2887800000001</v>
      </c>
      <c r="G12" s="8">
        <v>1260.2719999999999</v>
      </c>
      <c r="H12" s="8">
        <v>1298.0220706327509</v>
      </c>
      <c r="I12" s="9">
        <v>1388.2195452562337</v>
      </c>
      <c r="J12" s="9">
        <v>1368.245025469281</v>
      </c>
      <c r="K12" s="9">
        <v>1443.7221620128887</v>
      </c>
      <c r="L12" s="9">
        <v>1315.9924852655997</v>
      </c>
      <c r="M12" s="9">
        <v>1641.2784789589143</v>
      </c>
      <c r="N12" s="9">
        <v>1383.2172842730795</v>
      </c>
      <c r="P12" s="92">
        <f t="shared" si="6"/>
        <v>-258.06119468583483</v>
      </c>
      <c r="Q12" s="88">
        <f t="shared" si="7"/>
        <v>-0.15723181531602526</v>
      </c>
      <c r="S12" s="92">
        <f t="shared" si="0"/>
        <v>122.94528427307955</v>
      </c>
      <c r="T12" s="25">
        <f t="shared" si="1"/>
        <v>109.75545630412162</v>
      </c>
      <c r="U12" s="25">
        <f t="shared" si="2"/>
        <v>1.5635065108716901</v>
      </c>
      <c r="W12" s="92">
        <f t="shared" si="3"/>
        <v>523.6029092730796</v>
      </c>
      <c r="X12" s="25">
        <f t="shared" si="4"/>
        <v>160.91137194780853</v>
      </c>
      <c r="Y12" s="25">
        <f t="shared" si="5"/>
        <v>4.4192603358635125</v>
      </c>
    </row>
    <row r="13" spans="1:25" ht="15" customHeight="1" x14ac:dyDescent="0.2">
      <c r="A13" s="10" t="s">
        <v>9</v>
      </c>
      <c r="B13" s="8">
        <v>1173.16083</v>
      </c>
      <c r="C13" s="8">
        <v>1258.2956599999995</v>
      </c>
      <c r="D13" s="8">
        <v>1175.0342500000002</v>
      </c>
      <c r="E13" s="8">
        <v>1298.5424850000004</v>
      </c>
      <c r="F13" s="8">
        <v>1133.0729999999999</v>
      </c>
      <c r="G13" s="8">
        <v>1239.5703950000002</v>
      </c>
      <c r="H13" s="8">
        <v>1312.2627291123495</v>
      </c>
      <c r="I13" s="9">
        <v>1399.2559697360653</v>
      </c>
      <c r="J13" s="9">
        <v>1528.2521372119261</v>
      </c>
      <c r="K13" s="9">
        <v>1505.4472410774454</v>
      </c>
      <c r="L13" s="9">
        <v>1391.1088837635509</v>
      </c>
      <c r="M13" s="9">
        <v>1345.9766591676903</v>
      </c>
      <c r="N13" s="9">
        <v>1315.3684999999998</v>
      </c>
      <c r="P13" s="92">
        <f t="shared" si="6"/>
        <v>-30.608159167690474</v>
      </c>
      <c r="Q13" s="88">
        <f t="shared" si="7"/>
        <v>-2.2740482874805235E-2</v>
      </c>
      <c r="S13" s="92">
        <f t="shared" si="0"/>
        <v>75.798104999999623</v>
      </c>
      <c r="T13" s="25">
        <f t="shared" si="1"/>
        <v>106.11486893408741</v>
      </c>
      <c r="U13" s="25">
        <f t="shared" si="2"/>
        <v>0.99410859688755693</v>
      </c>
      <c r="W13" s="92">
        <f t="shared" si="3"/>
        <v>142.20766999999978</v>
      </c>
      <c r="X13" s="25">
        <f t="shared" si="4"/>
        <v>112.12175401389763</v>
      </c>
      <c r="Y13" s="25">
        <f t="shared" si="5"/>
        <v>1.0455662785238644</v>
      </c>
    </row>
    <row r="14" spans="1:25" ht="15" customHeight="1" x14ac:dyDescent="0.2">
      <c r="A14" s="10" t="s">
        <v>10</v>
      </c>
      <c r="B14" s="8">
        <v>1576.7845049999999</v>
      </c>
      <c r="C14" s="8">
        <v>1757.0265750000008</v>
      </c>
      <c r="D14" s="8">
        <v>1752.7244249999997</v>
      </c>
      <c r="E14" s="8">
        <v>1837.0492299999992</v>
      </c>
      <c r="F14" s="8">
        <v>1832.1186100000002</v>
      </c>
      <c r="G14" s="8">
        <v>1641.5884499999997</v>
      </c>
      <c r="H14" s="8">
        <v>1650.7633425575789</v>
      </c>
      <c r="I14" s="9">
        <v>1719.1923545779205</v>
      </c>
      <c r="J14" s="9">
        <v>1812.4657261202342</v>
      </c>
      <c r="K14" s="9">
        <v>1905.7808664098923</v>
      </c>
      <c r="L14" s="9">
        <v>1876.0962733192603</v>
      </c>
      <c r="M14" s="9">
        <v>1904.2980086063446</v>
      </c>
      <c r="N14" s="9">
        <v>1947.1935211789989</v>
      </c>
      <c r="P14" s="92">
        <f t="shared" si="6"/>
        <v>42.895512572654297</v>
      </c>
      <c r="Q14" s="88">
        <f t="shared" si="7"/>
        <v>2.2525630116080109E-2</v>
      </c>
      <c r="S14" s="92">
        <f t="shared" si="0"/>
        <v>305.6050711789992</v>
      </c>
      <c r="T14" s="25">
        <f t="shared" si="1"/>
        <v>118.61642430409395</v>
      </c>
      <c r="U14" s="25">
        <f t="shared" si="2"/>
        <v>2.8862815102238812</v>
      </c>
      <c r="W14" s="92">
        <f t="shared" si="3"/>
        <v>370.40901617899908</v>
      </c>
      <c r="X14" s="25">
        <f t="shared" si="4"/>
        <v>123.49141655086211</v>
      </c>
      <c r="Y14" s="25">
        <f t="shared" si="5"/>
        <v>1.9367107077357844</v>
      </c>
    </row>
    <row r="15" spans="1:25" ht="15" customHeight="1" x14ac:dyDescent="0.2">
      <c r="A15" s="10" t="s">
        <v>11</v>
      </c>
      <c r="B15" s="8">
        <v>592.73979499999984</v>
      </c>
      <c r="C15" s="8">
        <v>623.64255500000013</v>
      </c>
      <c r="D15" s="8">
        <v>623.62059500000021</v>
      </c>
      <c r="E15" s="8">
        <v>728.04256499999997</v>
      </c>
      <c r="F15" s="8">
        <v>792.0484849999998</v>
      </c>
      <c r="G15" s="8">
        <v>804.58749999999998</v>
      </c>
      <c r="H15" s="8">
        <v>782.27894303043013</v>
      </c>
      <c r="I15" s="9">
        <v>845.55388113980007</v>
      </c>
      <c r="J15" s="9">
        <v>930.4911926761539</v>
      </c>
      <c r="K15" s="9">
        <v>943.62178247734744</v>
      </c>
      <c r="L15" s="9">
        <v>1009.282791125227</v>
      </c>
      <c r="M15" s="9">
        <v>996.23768945348661</v>
      </c>
      <c r="N15" s="9">
        <v>1012.3712352856999</v>
      </c>
      <c r="P15" s="92">
        <f t="shared" si="6"/>
        <v>16.133545832213258</v>
      </c>
      <c r="Q15" s="88">
        <f t="shared" si="7"/>
        <v>1.6194474474323206E-2</v>
      </c>
      <c r="S15" s="92">
        <f t="shared" si="0"/>
        <v>207.78373528569989</v>
      </c>
      <c r="T15" s="25">
        <f t="shared" si="1"/>
        <v>125.82487737948949</v>
      </c>
      <c r="U15" s="25">
        <f t="shared" si="2"/>
        <v>3.9029199676512576</v>
      </c>
      <c r="W15" s="92">
        <f t="shared" si="3"/>
        <v>419.63144028570002</v>
      </c>
      <c r="X15" s="25">
        <f t="shared" si="4"/>
        <v>170.79521972802587</v>
      </c>
      <c r="Y15" s="25">
        <f t="shared" si="5"/>
        <v>4.9866687249951553</v>
      </c>
    </row>
    <row r="16" spans="1:25" ht="15" customHeight="1" x14ac:dyDescent="0.2">
      <c r="A16" s="10" t="s">
        <v>12</v>
      </c>
      <c r="B16" s="8">
        <v>3456.6775199999988</v>
      </c>
      <c r="C16" s="8">
        <v>3906.1625549999981</v>
      </c>
      <c r="D16" s="8">
        <v>4157.2267349999993</v>
      </c>
      <c r="E16" s="8">
        <v>4776.6176250000071</v>
      </c>
      <c r="F16" s="8">
        <v>5886.341269999999</v>
      </c>
      <c r="G16" s="8">
        <v>6610.5582400000021</v>
      </c>
      <c r="H16" s="8">
        <v>6649.9773304269302</v>
      </c>
      <c r="I16" s="9">
        <v>6616.716015251207</v>
      </c>
      <c r="J16" s="9">
        <v>6480.4654770678544</v>
      </c>
      <c r="K16" s="9">
        <v>6964.5345156750427</v>
      </c>
      <c r="L16" s="9">
        <v>7896.0229116451792</v>
      </c>
      <c r="M16" s="9">
        <v>9033.6846400773538</v>
      </c>
      <c r="N16" s="9">
        <v>9004.7088263463047</v>
      </c>
      <c r="P16" s="92">
        <f t="shared" si="6"/>
        <v>-28.975813731049129</v>
      </c>
      <c r="Q16" s="88">
        <f t="shared" si="7"/>
        <v>-3.2075299155894799E-3</v>
      </c>
      <c r="S16" s="92">
        <f t="shared" si="0"/>
        <v>2394.1505863463026</v>
      </c>
      <c r="T16" s="25">
        <f t="shared" si="1"/>
        <v>136.21707122795581</v>
      </c>
      <c r="U16" s="25">
        <f t="shared" si="2"/>
        <v>5.2863143529946086</v>
      </c>
      <c r="W16" s="92">
        <f t="shared" si="3"/>
        <v>5548.0313063463054</v>
      </c>
      <c r="X16" s="25">
        <f t="shared" si="4"/>
        <v>260.50184821250866</v>
      </c>
      <c r="Y16" s="25">
        <f t="shared" si="5"/>
        <v>9.0940293652171533</v>
      </c>
    </row>
    <row r="17" spans="1:25" ht="15" customHeight="1" x14ac:dyDescent="0.2">
      <c r="A17" s="10" t="s">
        <v>13</v>
      </c>
      <c r="B17" s="8">
        <v>948.8648800000002</v>
      </c>
      <c r="C17" s="8">
        <v>999.78634500000032</v>
      </c>
      <c r="D17" s="8">
        <v>1078.8561600000003</v>
      </c>
      <c r="E17" s="8">
        <v>1243.0013799999997</v>
      </c>
      <c r="F17" s="8">
        <v>1411.6197999999999</v>
      </c>
      <c r="G17" s="8">
        <v>1352.1914049999996</v>
      </c>
      <c r="H17" s="8">
        <v>1397.4804357465005</v>
      </c>
      <c r="I17" s="9">
        <v>1417.085847125747</v>
      </c>
      <c r="J17" s="9">
        <v>1579.0748168739606</v>
      </c>
      <c r="K17" s="9">
        <v>1705.2911728709012</v>
      </c>
      <c r="L17" s="9">
        <v>1626.8833411070266</v>
      </c>
      <c r="M17" s="9">
        <v>1703.2046584796851</v>
      </c>
      <c r="N17" s="9">
        <v>1755.8881952972156</v>
      </c>
      <c r="P17" s="92">
        <f t="shared" si="6"/>
        <v>52.683536817530467</v>
      </c>
      <c r="Q17" s="88">
        <f t="shared" si="7"/>
        <v>3.0932006060009787E-2</v>
      </c>
      <c r="S17" s="92">
        <f t="shared" si="0"/>
        <v>403.69679029721601</v>
      </c>
      <c r="T17" s="25">
        <f t="shared" si="1"/>
        <v>129.85500342662039</v>
      </c>
      <c r="U17" s="25">
        <f t="shared" si="2"/>
        <v>4.450321561116354</v>
      </c>
      <c r="W17" s="92">
        <f t="shared" si="3"/>
        <v>807.02331529721539</v>
      </c>
      <c r="X17" s="25">
        <f t="shared" si="4"/>
        <v>185.05144750401291</v>
      </c>
      <c r="Y17" s="25">
        <f t="shared" si="5"/>
        <v>5.7546121822864365</v>
      </c>
    </row>
    <row r="18" spans="1:25" ht="15" customHeight="1" x14ac:dyDescent="0.2">
      <c r="A18" s="10" t="s">
        <v>14</v>
      </c>
      <c r="B18" s="8">
        <v>1234.9791599999994</v>
      </c>
      <c r="C18" s="8">
        <v>1335.0281150000005</v>
      </c>
      <c r="D18" s="8">
        <v>1309.3335150000005</v>
      </c>
      <c r="E18" s="8">
        <v>1425.2029400000004</v>
      </c>
      <c r="F18" s="8">
        <v>1333.5388350000001</v>
      </c>
      <c r="G18" s="8">
        <v>1419.3847250000001</v>
      </c>
      <c r="H18" s="8">
        <v>1618.0844297450819</v>
      </c>
      <c r="I18" s="9">
        <v>2003.5592839353897</v>
      </c>
      <c r="J18" s="9">
        <v>1931.1593175472688</v>
      </c>
      <c r="K18" s="9">
        <v>2100.3293265866641</v>
      </c>
      <c r="L18" s="9">
        <v>2061.6941080061633</v>
      </c>
      <c r="M18" s="9">
        <v>2261.7962969200721</v>
      </c>
      <c r="N18" s="9">
        <v>2425.6238894880998</v>
      </c>
      <c r="P18" s="92">
        <f t="shared" si="6"/>
        <v>163.82759256802774</v>
      </c>
      <c r="Q18" s="88">
        <f t="shared" si="7"/>
        <v>7.2432514276866922E-2</v>
      </c>
      <c r="S18" s="92">
        <f t="shared" si="0"/>
        <v>1006.2391644880997</v>
      </c>
      <c r="T18" s="25">
        <f t="shared" si="1"/>
        <v>170.8926302196256</v>
      </c>
      <c r="U18" s="25">
        <f t="shared" si="2"/>
        <v>9.3420526040857652</v>
      </c>
      <c r="W18" s="92">
        <f t="shared" si="3"/>
        <v>1190.6447294881004</v>
      </c>
      <c r="X18" s="25">
        <f t="shared" si="4"/>
        <v>196.41010699225896</v>
      </c>
      <c r="Y18" s="25">
        <f t="shared" si="5"/>
        <v>6.3288844441571825</v>
      </c>
    </row>
    <row r="19" spans="1:25" ht="15" customHeight="1" x14ac:dyDescent="0.2">
      <c r="A19" s="10" t="s">
        <v>15</v>
      </c>
      <c r="B19" s="8">
        <v>1507.3473299999994</v>
      </c>
      <c r="C19" s="8">
        <v>1840.2779349999987</v>
      </c>
      <c r="D19" s="8">
        <v>1943.492130000001</v>
      </c>
      <c r="E19" s="8">
        <v>1994.6964950000006</v>
      </c>
      <c r="F19" s="8">
        <v>2489.1507750000005</v>
      </c>
      <c r="G19" s="8">
        <v>2332.9564350000005</v>
      </c>
      <c r="H19" s="8">
        <v>2438.3498875487012</v>
      </c>
      <c r="I19" s="9">
        <v>2637.5490801618421</v>
      </c>
      <c r="J19" s="9">
        <v>2800.09952846126</v>
      </c>
      <c r="K19" s="9">
        <v>2469.850720324237</v>
      </c>
      <c r="L19" s="9">
        <v>2518.0482178150373</v>
      </c>
      <c r="M19" s="9">
        <v>2646.0641487916546</v>
      </c>
      <c r="N19" s="9">
        <v>2633.3463400901755</v>
      </c>
      <c r="P19" s="92">
        <f t="shared" si="6"/>
        <v>-12.717808701479044</v>
      </c>
      <c r="Q19" s="88">
        <f t="shared" si="7"/>
        <v>-4.8063115579743965E-3</v>
      </c>
      <c r="S19" s="92">
        <f t="shared" si="0"/>
        <v>300.38990509017503</v>
      </c>
      <c r="T19" s="25">
        <f t="shared" si="1"/>
        <v>112.87593289714279</v>
      </c>
      <c r="U19" s="25">
        <f t="shared" si="2"/>
        <v>2.0391640725481182</v>
      </c>
      <c r="W19" s="92">
        <f t="shared" si="3"/>
        <v>1125.9990100901762</v>
      </c>
      <c r="X19" s="25">
        <f t="shared" si="4"/>
        <v>174.7007002089012</v>
      </c>
      <c r="Y19" s="25">
        <f t="shared" si="5"/>
        <v>5.2026757648307296</v>
      </c>
    </row>
    <row r="20" spans="1:25" ht="7.5" customHeight="1" x14ac:dyDescent="0.2"/>
    <row r="21" spans="1:25" s="63" customFormat="1" ht="13.5" customHeight="1" x14ac:dyDescent="0.2">
      <c r="A21" s="143" t="s">
        <v>353</v>
      </c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347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22.689063144638595</v>
      </c>
      <c r="C28" s="24">
        <f t="shared" ref="C28:N28" si="10">C6/C$5*100</f>
        <v>23.387056714703093</v>
      </c>
      <c r="D28" s="24">
        <f t="shared" si="10"/>
        <v>25.283430155041131</v>
      </c>
      <c r="E28" s="24">
        <f t="shared" si="10"/>
        <v>25.235457924669891</v>
      </c>
      <c r="F28" s="24">
        <f t="shared" si="10"/>
        <v>24.338202714214173</v>
      </c>
      <c r="G28" s="24">
        <f t="shared" si="10"/>
        <v>24.54520414625188</v>
      </c>
      <c r="H28" s="24">
        <f t="shared" si="10"/>
        <v>24.289922952069265</v>
      </c>
      <c r="I28" s="25">
        <f t="shared" si="10"/>
        <v>25.552028042301366</v>
      </c>
      <c r="J28" s="25">
        <f t="shared" si="10"/>
        <v>27.026322174923735</v>
      </c>
      <c r="K28" s="25">
        <f t="shared" si="10"/>
        <v>27.265122182338374</v>
      </c>
      <c r="L28" s="25">
        <f t="shared" si="10"/>
        <v>27.99262070562315</v>
      </c>
      <c r="M28" s="25">
        <f t="shared" si="10"/>
        <v>28.269671108343282</v>
      </c>
      <c r="N28" s="25">
        <f t="shared" si="10"/>
        <v>29.695950124867888</v>
      </c>
    </row>
    <row r="29" spans="1:25" ht="15" customHeight="1" x14ac:dyDescent="0.2">
      <c r="A29" s="10" t="s">
        <v>3</v>
      </c>
      <c r="B29" s="24">
        <f t="shared" si="9"/>
        <v>16.337373400073531</v>
      </c>
      <c r="C29" s="24">
        <f t="shared" ref="C29:N29" si="11">C7/C$5*100</f>
        <v>14.500588352201177</v>
      </c>
      <c r="D29" s="24">
        <f t="shared" si="11"/>
        <v>13.7986170298693</v>
      </c>
      <c r="E29" s="24">
        <f t="shared" si="11"/>
        <v>13.341234801290422</v>
      </c>
      <c r="F29" s="24">
        <f t="shared" si="11"/>
        <v>12.357500200306552</v>
      </c>
      <c r="G29" s="24">
        <f t="shared" si="11"/>
        <v>12.33256747357243</v>
      </c>
      <c r="H29" s="24">
        <f t="shared" si="11"/>
        <v>12.597452084153945</v>
      </c>
      <c r="I29" s="25">
        <f t="shared" si="11"/>
        <v>12.526203765240085</v>
      </c>
      <c r="J29" s="25">
        <f t="shared" si="11"/>
        <v>13.123967035420989</v>
      </c>
      <c r="K29" s="25">
        <f t="shared" si="11"/>
        <v>12.975456545448813</v>
      </c>
      <c r="L29" s="25">
        <f t="shared" si="11"/>
        <v>12.831947199693476</v>
      </c>
      <c r="M29" s="25">
        <f t="shared" si="11"/>
        <v>12.151365788192576</v>
      </c>
      <c r="N29" s="25">
        <f t="shared" si="11"/>
        <v>12.356252861116303</v>
      </c>
    </row>
    <row r="30" spans="1:25" ht="15" customHeight="1" x14ac:dyDescent="0.2">
      <c r="A30" s="10" t="s">
        <v>4</v>
      </c>
      <c r="B30" s="24">
        <f t="shared" si="9"/>
        <v>3.6990552417911298</v>
      </c>
      <c r="C30" s="24">
        <f t="shared" ref="C30:N30" si="12">C8/C$5*100</f>
        <v>3.5544263184852771</v>
      </c>
      <c r="D30" s="24">
        <f t="shared" si="12"/>
        <v>3.3710930502458707</v>
      </c>
      <c r="E30" s="24">
        <f t="shared" si="12"/>
        <v>3.3666524453837208</v>
      </c>
      <c r="F30" s="24">
        <f t="shared" si="12"/>
        <v>3.2416422915202054</v>
      </c>
      <c r="G30" s="24">
        <f t="shared" si="12"/>
        <v>3.1899987752799048</v>
      </c>
      <c r="H30" s="24">
        <f t="shared" si="12"/>
        <v>3.3508653920181457</v>
      </c>
      <c r="I30" s="25">
        <f t="shared" si="12"/>
        <v>3.3609220738858578</v>
      </c>
      <c r="J30" s="25">
        <f t="shared" si="12"/>
        <v>3.1732675219680999</v>
      </c>
      <c r="K30" s="25">
        <f t="shared" si="12"/>
        <v>3.2027315762335222</v>
      </c>
      <c r="L30" s="25">
        <f t="shared" si="12"/>
        <v>3.2560524650245442</v>
      </c>
      <c r="M30" s="25">
        <f t="shared" si="12"/>
        <v>2.941755682287766</v>
      </c>
      <c r="N30" s="25">
        <f t="shared" si="12"/>
        <v>2.9807049839525193</v>
      </c>
    </row>
    <row r="31" spans="1:25" ht="15" customHeight="1" x14ac:dyDescent="0.2">
      <c r="A31" s="10" t="s">
        <v>5</v>
      </c>
      <c r="B31" s="24">
        <f t="shared" si="9"/>
        <v>4.4337219793079674</v>
      </c>
      <c r="C31" s="24">
        <f t="shared" ref="C31:N31" si="13">C9/C$5*100</f>
        <v>4.6918640314305184</v>
      </c>
      <c r="D31" s="24">
        <f t="shared" si="13"/>
        <v>5.7664203375142806</v>
      </c>
      <c r="E31" s="24">
        <f t="shared" si="13"/>
        <v>4.7510774650865946</v>
      </c>
      <c r="F31" s="24">
        <f t="shared" si="13"/>
        <v>4.981571496676203</v>
      </c>
      <c r="G31" s="24">
        <f t="shared" si="13"/>
        <v>5.1238924916551971</v>
      </c>
      <c r="H31" s="24">
        <f t="shared" si="13"/>
        <v>4.744724797054471</v>
      </c>
      <c r="I31" s="25">
        <f t="shared" si="13"/>
        <v>4.3635482402014976</v>
      </c>
      <c r="J31" s="25">
        <f t="shared" si="13"/>
        <v>4.5603410487453244</v>
      </c>
      <c r="K31" s="25">
        <f t="shared" si="13"/>
        <v>5.6199048481572529</v>
      </c>
      <c r="L31" s="25">
        <f t="shared" si="13"/>
        <v>5.1925002106661644</v>
      </c>
      <c r="M31" s="25">
        <f t="shared" si="13"/>
        <v>5.0835412068828507</v>
      </c>
      <c r="N31" s="25">
        <f t="shared" si="13"/>
        <v>5.4184193820396453</v>
      </c>
    </row>
    <row r="32" spans="1:25" ht="15" customHeight="1" x14ac:dyDescent="0.2">
      <c r="A32" s="10" t="s">
        <v>6</v>
      </c>
      <c r="B32" s="24">
        <f t="shared" si="9"/>
        <v>0.34542690166933721</v>
      </c>
      <c r="C32" s="24">
        <f t="shared" ref="C32:N32" si="14">C10/C$5*100</f>
        <v>0.350225738159399</v>
      </c>
      <c r="D32" s="24">
        <f t="shared" si="14"/>
        <v>0.39410604563405416</v>
      </c>
      <c r="E32" s="24">
        <f t="shared" si="14"/>
        <v>0.42732197282939366</v>
      </c>
      <c r="F32" s="24">
        <f t="shared" si="14"/>
        <v>0.48118746562681169</v>
      </c>
      <c r="G32" s="24">
        <f t="shared" si="14"/>
        <v>0.49326081947824701</v>
      </c>
      <c r="H32" s="24">
        <f t="shared" si="14"/>
        <v>0.49372796961192528</v>
      </c>
      <c r="I32" s="25">
        <f t="shared" si="14"/>
        <v>0.52759186326780916</v>
      </c>
      <c r="J32" s="25">
        <f t="shared" si="14"/>
        <v>0.5285389482715106</v>
      </c>
      <c r="K32" s="25">
        <f t="shared" si="14"/>
        <v>0.46726777659380025</v>
      </c>
      <c r="L32" s="25">
        <f t="shared" si="14"/>
        <v>0.49152554572988361</v>
      </c>
      <c r="M32" s="25">
        <f t="shared" si="14"/>
        <v>0.54614388060647889</v>
      </c>
      <c r="N32" s="25">
        <f t="shared" si="14"/>
        <v>0.48311565284004532</v>
      </c>
    </row>
    <row r="33" spans="1:14" ht="15" customHeight="1" x14ac:dyDescent="0.2">
      <c r="A33" s="10" t="s">
        <v>7</v>
      </c>
      <c r="B33" s="24">
        <f t="shared" si="9"/>
        <v>2.1416998627632031</v>
      </c>
      <c r="C33" s="24">
        <f t="shared" ref="C33:N33" si="15">C11/C$5*100</f>
        <v>2.1363001885078345</v>
      </c>
      <c r="D33" s="24">
        <f t="shared" si="15"/>
        <v>2.1493290525361912</v>
      </c>
      <c r="E33" s="24">
        <f t="shared" si="15"/>
        <v>1.901949803754174</v>
      </c>
      <c r="F33" s="24">
        <f t="shared" si="15"/>
        <v>1.9371368648031124</v>
      </c>
      <c r="G33" s="24">
        <f t="shared" si="15"/>
        <v>1.6937843119652074</v>
      </c>
      <c r="H33" s="24">
        <f t="shared" si="15"/>
        <v>1.5000665318832136</v>
      </c>
      <c r="I33" s="25">
        <f t="shared" si="15"/>
        <v>1.6325553620749758</v>
      </c>
      <c r="J33" s="25">
        <f t="shared" si="15"/>
        <v>1.5428330189793895</v>
      </c>
      <c r="K33" s="25">
        <f t="shared" si="15"/>
        <v>1.5127915959755078</v>
      </c>
      <c r="L33" s="25">
        <f t="shared" si="15"/>
        <v>1.4643251372588693</v>
      </c>
      <c r="M33" s="25">
        <f t="shared" si="15"/>
        <v>1.393628512326921</v>
      </c>
      <c r="N33" s="25">
        <f t="shared" si="15"/>
        <v>1.4053553412739417</v>
      </c>
    </row>
    <row r="34" spans="1:14" ht="15" customHeight="1" x14ac:dyDescent="0.2">
      <c r="A34" s="10" t="s">
        <v>8</v>
      </c>
      <c r="B34" s="24">
        <f t="shared" si="9"/>
        <v>3.8135759759410464</v>
      </c>
      <c r="C34" s="24">
        <f t="shared" ref="C34:N34" si="16">C12/C$5*100</f>
        <v>3.5812875755138434</v>
      </c>
      <c r="D34" s="24">
        <f t="shared" si="16"/>
        <v>4.0707196877273502</v>
      </c>
      <c r="E34" s="24">
        <f t="shared" si="16"/>
        <v>4.3600639519766409</v>
      </c>
      <c r="F34" s="24">
        <f t="shared" si="16"/>
        <v>4.3103710437489946</v>
      </c>
      <c r="G34" s="24">
        <f t="shared" si="16"/>
        <v>3.9803557068998283</v>
      </c>
      <c r="H34" s="24">
        <f t="shared" si="16"/>
        <v>4.013789959384062</v>
      </c>
      <c r="I34" s="25">
        <f t="shared" si="16"/>
        <v>4.0072369641163954</v>
      </c>
      <c r="J34" s="25">
        <f t="shared" si="16"/>
        <v>3.7152746842467428</v>
      </c>
      <c r="K34" s="25">
        <f t="shared" si="16"/>
        <v>3.712457429191613</v>
      </c>
      <c r="L34" s="25">
        <f t="shared" si="16"/>
        <v>3.2587909059135876</v>
      </c>
      <c r="M34" s="25">
        <f t="shared" si="16"/>
        <v>3.7817282118703694</v>
      </c>
      <c r="N34" s="25">
        <f t="shared" si="16"/>
        <v>3.0694329508467506</v>
      </c>
    </row>
    <row r="35" spans="1:14" ht="15" customHeight="1" x14ac:dyDescent="0.2">
      <c r="A35" s="10" t="s">
        <v>9</v>
      </c>
      <c r="B35" s="24">
        <f t="shared" si="9"/>
        <v>5.2045871815522613</v>
      </c>
      <c r="C35" s="24">
        <f t="shared" ref="C35:N35" si="17">C13/C$5*100</f>
        <v>5.1316727181781641</v>
      </c>
      <c r="D35" s="24">
        <f t="shared" si="17"/>
        <v>4.407862356483931</v>
      </c>
      <c r="E35" s="24">
        <f t="shared" si="17"/>
        <v>4.5502875542486638</v>
      </c>
      <c r="F35" s="24">
        <f t="shared" si="17"/>
        <v>3.6824295909777685</v>
      </c>
      <c r="G35" s="24">
        <f t="shared" si="17"/>
        <v>3.9149731929633642</v>
      </c>
      <c r="H35" s="24">
        <f t="shared" si="17"/>
        <v>4.0578254294377922</v>
      </c>
      <c r="I35" s="25">
        <f t="shared" si="17"/>
        <v>4.039094726297014</v>
      </c>
      <c r="J35" s="25">
        <f t="shared" si="17"/>
        <v>4.1497512293765144</v>
      </c>
      <c r="K35" s="25">
        <f t="shared" si="17"/>
        <v>3.8711803014797006</v>
      </c>
      <c r="L35" s="25">
        <f t="shared" si="17"/>
        <v>3.4448015701467503</v>
      </c>
      <c r="M35" s="25">
        <f t="shared" si="17"/>
        <v>3.1013127691299625</v>
      </c>
      <c r="N35" s="25">
        <f t="shared" si="17"/>
        <v>2.9188728786942915</v>
      </c>
    </row>
    <row r="36" spans="1:14" ht="15" customHeight="1" x14ac:dyDescent="0.2">
      <c r="A36" s="10" t="s">
        <v>10</v>
      </c>
      <c r="B36" s="24">
        <f t="shared" si="9"/>
        <v>6.9952151597093701</v>
      </c>
      <c r="C36" s="24">
        <f t="shared" ref="C36:N36" si="18">C14/C$5*100</f>
        <v>7.1656333456967731</v>
      </c>
      <c r="D36" s="24">
        <f t="shared" si="18"/>
        <v>6.5749300620364393</v>
      </c>
      <c r="E36" s="24">
        <f t="shared" si="18"/>
        <v>6.4372959255245972</v>
      </c>
      <c r="F36" s="24">
        <f t="shared" si="18"/>
        <v>5.9542922509362226</v>
      </c>
      <c r="G36" s="24">
        <f t="shared" si="18"/>
        <v>5.1846791449293033</v>
      </c>
      <c r="H36" s="24">
        <f t="shared" si="18"/>
        <v>5.104549051655936</v>
      </c>
      <c r="I36" s="25">
        <f t="shared" si="18"/>
        <v>4.96262365360902</v>
      </c>
      <c r="J36" s="25">
        <f t="shared" si="18"/>
        <v>4.9214927903792915</v>
      </c>
      <c r="K36" s="25">
        <f t="shared" si="18"/>
        <v>4.9006176687419103</v>
      </c>
      <c r="L36" s="25">
        <f t="shared" si="18"/>
        <v>4.6457753692090886</v>
      </c>
      <c r="M36" s="25">
        <f t="shared" si="18"/>
        <v>4.3877608798740919</v>
      </c>
      <c r="N36" s="25">
        <f t="shared" si="18"/>
        <v>4.3209263096528607</v>
      </c>
    </row>
    <row r="37" spans="1:14" ht="15" customHeight="1" x14ac:dyDescent="0.2">
      <c r="A37" s="10" t="s">
        <v>11</v>
      </c>
      <c r="B37" s="24">
        <f t="shared" si="9"/>
        <v>2.6296189406979384</v>
      </c>
      <c r="C37" s="24">
        <f t="shared" ref="C37:N37" si="19">C15/C$5*100</f>
        <v>2.5433843468779251</v>
      </c>
      <c r="D37" s="24">
        <f t="shared" si="19"/>
        <v>2.3393647848380694</v>
      </c>
      <c r="E37" s="24">
        <f t="shared" si="19"/>
        <v>2.5511703011263225</v>
      </c>
      <c r="F37" s="24">
        <f t="shared" si="19"/>
        <v>2.574117271043534</v>
      </c>
      <c r="G37" s="24">
        <f t="shared" si="19"/>
        <v>2.5411533758785922</v>
      </c>
      <c r="H37" s="24">
        <f t="shared" si="19"/>
        <v>2.4189907383026994</v>
      </c>
      <c r="I37" s="25">
        <f t="shared" si="19"/>
        <v>2.4407773102129018</v>
      </c>
      <c r="J37" s="25">
        <f t="shared" si="19"/>
        <v>2.5266164376359272</v>
      </c>
      <c r="K37" s="25">
        <f t="shared" si="19"/>
        <v>2.4264749748115224</v>
      </c>
      <c r="L37" s="25">
        <f t="shared" si="19"/>
        <v>2.4992859898817459</v>
      </c>
      <c r="M37" s="25">
        <f t="shared" si="19"/>
        <v>2.2954667499963688</v>
      </c>
      <c r="N37" s="25">
        <f t="shared" si="19"/>
        <v>2.2465057828628758</v>
      </c>
    </row>
    <row r="38" spans="1:14" ht="15" customHeight="1" x14ac:dyDescent="0.2">
      <c r="A38" s="10" t="s">
        <v>12</v>
      </c>
      <c r="B38" s="24">
        <f t="shared" si="9"/>
        <v>15.335134835137525</v>
      </c>
      <c r="C38" s="24">
        <f t="shared" ref="C38:N38" si="20">C16/C$5*100</f>
        <v>15.930395735659305</v>
      </c>
      <c r="D38" s="24">
        <f t="shared" si="20"/>
        <v>15.594850305491176</v>
      </c>
      <c r="E38" s="24">
        <f t="shared" si="20"/>
        <v>16.737984302794942</v>
      </c>
      <c r="F38" s="24">
        <f t="shared" si="20"/>
        <v>19.130309587503767</v>
      </c>
      <c r="G38" s="24">
        <f t="shared" si="20"/>
        <v>20.87832881820567</v>
      </c>
      <c r="H38" s="24">
        <f t="shared" si="20"/>
        <v>20.563296143329669</v>
      </c>
      <c r="I38" s="25">
        <f t="shared" si="20"/>
        <v>19.099824006930806</v>
      </c>
      <c r="J38" s="25">
        <f t="shared" si="20"/>
        <v>17.596781922029905</v>
      </c>
      <c r="K38" s="25">
        <f t="shared" si="20"/>
        <v>17.908942997405067</v>
      </c>
      <c r="L38" s="25">
        <f t="shared" si="20"/>
        <v>19.552913823942838</v>
      </c>
      <c r="M38" s="25">
        <f t="shared" si="20"/>
        <v>20.814834592963518</v>
      </c>
      <c r="N38" s="25">
        <f t="shared" si="20"/>
        <v>19.981929302519664</v>
      </c>
    </row>
    <row r="39" spans="1:14" ht="15" customHeight="1" x14ac:dyDescent="0.2">
      <c r="A39" s="10" t="s">
        <v>13</v>
      </c>
      <c r="B39" s="24">
        <f t="shared" si="9"/>
        <v>4.2095251266385407</v>
      </c>
      <c r="C39" s="24">
        <f t="shared" ref="C39:N39" si="21">C17/C$5*100</f>
        <v>4.0774012608797889</v>
      </c>
      <c r="D39" s="24">
        <f t="shared" si="21"/>
        <v>4.0470730582745187</v>
      </c>
      <c r="E39" s="24">
        <f t="shared" si="21"/>
        <v>4.3556631952075948</v>
      </c>
      <c r="F39" s="24">
        <f t="shared" si="21"/>
        <v>4.5876925164840392</v>
      </c>
      <c r="G39" s="24">
        <f t="shared" si="21"/>
        <v>4.2706675826429885</v>
      </c>
      <c r="H39" s="24">
        <f t="shared" si="21"/>
        <v>4.3213386492732253</v>
      </c>
      <c r="I39" s="25">
        <f t="shared" si="21"/>
        <v>4.0905624815132162</v>
      </c>
      <c r="J39" s="25">
        <f t="shared" si="21"/>
        <v>4.2877529846317008</v>
      </c>
      <c r="K39" s="25">
        <f t="shared" si="21"/>
        <v>4.3850687135208908</v>
      </c>
      <c r="L39" s="25">
        <f t="shared" si="21"/>
        <v>4.0286496285819471</v>
      </c>
      <c r="M39" s="25">
        <f t="shared" si="21"/>
        <v>3.9244145281471763</v>
      </c>
      <c r="N39" s="25">
        <f t="shared" si="21"/>
        <v>3.8964095850497475</v>
      </c>
    </row>
    <row r="40" spans="1:14" ht="15" customHeight="1" x14ac:dyDescent="0.2">
      <c r="A40" s="10" t="s">
        <v>14</v>
      </c>
      <c r="B40" s="24">
        <f t="shared" si="9"/>
        <v>5.478836781159985</v>
      </c>
      <c r="C40" s="24">
        <f t="shared" ref="C40:N40" si="22">C18/C$5*100</f>
        <v>5.4446085872586787</v>
      </c>
      <c r="D40" s="24">
        <f t="shared" si="22"/>
        <v>4.911654203144538</v>
      </c>
      <c r="E40" s="24">
        <f t="shared" si="22"/>
        <v>4.9941247784130871</v>
      </c>
      <c r="F40" s="24">
        <f t="shared" si="22"/>
        <v>4.3339333535632925</v>
      </c>
      <c r="G40" s="24">
        <f t="shared" si="22"/>
        <v>4.4828863058452413</v>
      </c>
      <c r="H40" s="24">
        <f t="shared" si="22"/>
        <v>5.0034981565302106</v>
      </c>
      <c r="I40" s="25">
        <f t="shared" si="22"/>
        <v>5.7834777285912278</v>
      </c>
      <c r="J40" s="25">
        <f t="shared" si="22"/>
        <v>5.243788349436735</v>
      </c>
      <c r="K40" s="25">
        <f t="shared" si="22"/>
        <v>5.4008890473526368</v>
      </c>
      <c r="L40" s="25">
        <f t="shared" si="22"/>
        <v>5.1053711059680751</v>
      </c>
      <c r="M40" s="25">
        <f t="shared" si="22"/>
        <v>5.2114854214089075</v>
      </c>
      <c r="N40" s="25">
        <f t="shared" si="22"/>
        <v>5.3825888220219467</v>
      </c>
    </row>
    <row r="41" spans="1:14" ht="15" customHeight="1" x14ac:dyDescent="0.2">
      <c r="A41" s="10" t="s">
        <v>15</v>
      </c>
      <c r="B41" s="24">
        <f t="shared" si="9"/>
        <v>6.6871654689195719</v>
      </c>
      <c r="C41" s="24">
        <f t="shared" ref="C41:N41" si="23">C19/C$5*100</f>
        <v>7.5051550864482408</v>
      </c>
      <c r="D41" s="24">
        <f t="shared" si="23"/>
        <v>7.2905498711631402</v>
      </c>
      <c r="E41" s="24">
        <f t="shared" si="23"/>
        <v>6.989715577693965</v>
      </c>
      <c r="F41" s="24">
        <f t="shared" si="23"/>
        <v>8.0896133525953289</v>
      </c>
      <c r="G41" s="24">
        <f t="shared" si="23"/>
        <v>7.3682478544321626</v>
      </c>
      <c r="H41" s="24">
        <f t="shared" si="23"/>
        <v>7.5399521452954348</v>
      </c>
      <c r="I41" s="25">
        <f t="shared" si="23"/>
        <v>7.6135537817578287</v>
      </c>
      <c r="J41" s="25">
        <f t="shared" si="23"/>
        <v>7.6032718539541477</v>
      </c>
      <c r="K41" s="25">
        <f t="shared" si="23"/>
        <v>6.3510943427493878</v>
      </c>
      <c r="L41" s="25">
        <f t="shared" si="23"/>
        <v>6.2354403423598797</v>
      </c>
      <c r="M41" s="25">
        <f t="shared" si="23"/>
        <v>6.0968906679697286</v>
      </c>
      <c r="N41" s="25">
        <f t="shared" si="23"/>
        <v>5.8435360222615103</v>
      </c>
    </row>
    <row r="42" spans="1:14" ht="7.5" customHeight="1" x14ac:dyDescent="0.2"/>
    <row r="43" spans="1:14" s="63" customFormat="1" ht="13.5" customHeight="1" x14ac:dyDescent="0.25"/>
  </sheetData>
  <mergeCells count="3">
    <mergeCell ref="P2:Q3"/>
    <mergeCell ref="S2:U3"/>
    <mergeCell ref="W2:Y3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38" customWidth="1"/>
    <col min="16" max="16" width="9.140625" style="38"/>
    <col min="17" max="17" width="15" style="38" customWidth="1"/>
    <col min="18" max="31" width="9.140625" style="38"/>
    <col min="32" max="32" width="14.28515625" style="38" customWidth="1"/>
    <col min="33" max="16384" width="9.140625" style="38"/>
  </cols>
  <sheetData>
    <row r="1" spans="1:45" s="40" customFormat="1" ht="18.75" customHeight="1" x14ac:dyDescent="0.25">
      <c r="A1" s="39" t="s">
        <v>348</v>
      </c>
      <c r="B1" s="39"/>
      <c r="C1" s="39"/>
      <c r="D1" s="39"/>
      <c r="E1" s="39"/>
      <c r="F1" s="39"/>
      <c r="G1" s="39"/>
      <c r="H1" s="39"/>
      <c r="I1" s="39"/>
      <c r="P1" s="61" t="s">
        <v>49</v>
      </c>
      <c r="R1"/>
      <c r="S1"/>
      <c r="T1"/>
      <c r="U1"/>
      <c r="V1"/>
      <c r="W1"/>
      <c r="X1"/>
      <c r="Y1"/>
      <c r="Z1"/>
      <c r="AA1"/>
      <c r="AB1"/>
      <c r="AC1"/>
      <c r="AD1"/>
      <c r="AF1" s="39" t="s">
        <v>253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/>
      <c r="AC2"/>
      <c r="AD2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97</v>
      </c>
      <c r="Q3" s="111" t="s">
        <v>530</v>
      </c>
      <c r="R3"/>
      <c r="S3"/>
      <c r="T3"/>
      <c r="U3"/>
      <c r="V3"/>
      <c r="W3"/>
      <c r="X3"/>
      <c r="Y3"/>
      <c r="Z3"/>
      <c r="AA3"/>
      <c r="AD3" s="86" t="s">
        <v>77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97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M5" si="0">AG5/R5*1000</f>
        <v>4.4571537583437291</v>
      </c>
      <c r="C5" s="22">
        <f t="shared" si="0"/>
        <v>4.8617996910044283</v>
      </c>
      <c r="D5" s="22">
        <f t="shared" si="0"/>
        <v>5.2635091022569709</v>
      </c>
      <c r="E5" s="22">
        <f t="shared" si="0"/>
        <v>5.6166079310283754</v>
      </c>
      <c r="F5" s="22">
        <f t="shared" si="0"/>
        <v>6.0226876685639184</v>
      </c>
      <c r="G5" s="22">
        <f t="shared" si="0"/>
        <v>6.1101558160084881</v>
      </c>
      <c r="H5" s="22">
        <f t="shared" si="0"/>
        <v>6.1430877858042514</v>
      </c>
      <c r="I5" s="23">
        <f t="shared" si="0"/>
        <v>6.4803622863783206</v>
      </c>
      <c r="J5" s="23">
        <f t="shared" si="0"/>
        <v>6.7983777922191955</v>
      </c>
      <c r="K5" s="23">
        <f t="shared" si="0"/>
        <v>7.1613483372374098</v>
      </c>
      <c r="L5" s="23">
        <f t="shared" si="0"/>
        <v>7.5662936465083312</v>
      </c>
      <c r="M5" s="23">
        <f t="shared" si="0"/>
        <v>8.1005461207750464</v>
      </c>
      <c r="N5" s="23">
        <f t="shared" ref="N5:N19" si="1">AS5/AD5*1000</f>
        <v>8.2874378962260717</v>
      </c>
      <c r="Q5" s="4" t="s">
        <v>1</v>
      </c>
      <c r="R5" s="5">
        <v>5057241</v>
      </c>
      <c r="S5" s="5">
        <v>5043438</v>
      </c>
      <c r="T5" s="5">
        <v>5064623</v>
      </c>
      <c r="U5" s="5">
        <v>5080930</v>
      </c>
      <c r="V5" s="5">
        <v>5108967</v>
      </c>
      <c r="W5" s="5">
        <v>5181913</v>
      </c>
      <c r="X5" s="5">
        <v>5264301</v>
      </c>
      <c r="Y5" s="6">
        <v>5345814</v>
      </c>
      <c r="Z5" s="6">
        <v>5417110</v>
      </c>
      <c r="AA5" s="6">
        <v>5430344</v>
      </c>
      <c r="AB5" s="6">
        <v>5337203</v>
      </c>
      <c r="AC5" s="6">
        <v>5357691</v>
      </c>
      <c r="AD5" s="6">
        <v>5437659</v>
      </c>
      <c r="AF5" s="4" t="s">
        <v>1</v>
      </c>
      <c r="AG5" s="5">
        <v>22540.900729999998</v>
      </c>
      <c r="AH5" s="5">
        <v>24520.18530999999</v>
      </c>
      <c r="AI5" s="5">
        <v>26657.689260000006</v>
      </c>
      <c r="AJ5" s="5">
        <v>28537.591735000002</v>
      </c>
      <c r="AK5" s="5">
        <v>30769.712549999997</v>
      </c>
      <c r="AL5" s="5">
        <v>31662.295854999993</v>
      </c>
      <c r="AM5" s="5">
        <v>32339.06317389711</v>
      </c>
      <c r="AN5" s="6">
        <v>34642.811435593234</v>
      </c>
      <c r="AO5" s="6">
        <v>36827.560322008525</v>
      </c>
      <c r="AP5" s="6">
        <v>38888.584975027145</v>
      </c>
      <c r="AQ5" s="6">
        <v>40382.845149025205</v>
      </c>
      <c r="AR5" s="6">
        <v>43400.223046361381</v>
      </c>
      <c r="AS5" s="6">
        <v>45064.261263354769</v>
      </c>
    </row>
    <row r="6" spans="1:45" ht="15" customHeight="1" x14ac:dyDescent="0.2">
      <c r="A6" s="7" t="s">
        <v>2</v>
      </c>
      <c r="B6" s="24">
        <f t="shared" ref="B6:B19" si="2">AG6/R6*1000</f>
        <v>5.607203611892583</v>
      </c>
      <c r="C6" s="24">
        <f t="shared" ref="C6:M6" si="3">AH6/S6*1000</f>
        <v>6.3831192418017428</v>
      </c>
      <c r="D6" s="24">
        <f t="shared" si="3"/>
        <v>7.3581753467578643</v>
      </c>
      <c r="E6" s="24">
        <f t="shared" si="3"/>
        <v>7.9031290076193441</v>
      </c>
      <c r="F6" s="24">
        <f t="shared" si="3"/>
        <v>8.3683878986379323</v>
      </c>
      <c r="G6" s="24">
        <f t="shared" si="3"/>
        <v>8.6380300335781151</v>
      </c>
      <c r="H6" s="24">
        <f t="shared" si="3"/>
        <v>8.6834475943894205</v>
      </c>
      <c r="I6" s="25">
        <f t="shared" si="3"/>
        <v>9.6260798611803544</v>
      </c>
      <c r="J6" s="25">
        <f t="shared" si="3"/>
        <v>10.422447489809016</v>
      </c>
      <c r="K6" s="25">
        <f t="shared" si="3"/>
        <v>10.983931985757728</v>
      </c>
      <c r="L6" s="25">
        <f t="shared" si="3"/>
        <v>11.9644256441771</v>
      </c>
      <c r="M6" s="25">
        <f t="shared" si="3"/>
        <v>12.683036580367212</v>
      </c>
      <c r="N6" s="25">
        <f t="shared" si="1"/>
        <v>13.981493373396388</v>
      </c>
      <c r="Q6" s="7" t="s">
        <v>79</v>
      </c>
      <c r="R6" s="8">
        <v>912098</v>
      </c>
      <c r="S6" s="8">
        <v>898393</v>
      </c>
      <c r="T6" s="8">
        <v>915985</v>
      </c>
      <c r="U6" s="8">
        <v>911233</v>
      </c>
      <c r="V6" s="8">
        <v>894891</v>
      </c>
      <c r="W6" s="8">
        <v>899693</v>
      </c>
      <c r="X6" s="8">
        <v>904610</v>
      </c>
      <c r="Y6" s="9">
        <v>919579</v>
      </c>
      <c r="Z6" s="9">
        <v>954971</v>
      </c>
      <c r="AA6" s="9">
        <v>965321</v>
      </c>
      <c r="AB6" s="9">
        <v>944819</v>
      </c>
      <c r="AC6" s="9">
        <v>967363</v>
      </c>
      <c r="AD6" s="9">
        <v>957141</v>
      </c>
      <c r="AF6" s="7" t="s">
        <v>2</v>
      </c>
      <c r="AG6" s="8">
        <v>5114.3192000000017</v>
      </c>
      <c r="AH6" s="8">
        <v>5734.5496449999937</v>
      </c>
      <c r="AI6" s="8">
        <v>6739.9782450000021</v>
      </c>
      <c r="AJ6" s="8">
        <v>7201.5919549999981</v>
      </c>
      <c r="AK6" s="8">
        <v>7488.7950149999988</v>
      </c>
      <c r="AL6" s="8">
        <v>7771.575154999995</v>
      </c>
      <c r="AM6" s="8">
        <v>7855.1335283606131</v>
      </c>
      <c r="AN6" s="9">
        <v>8851.9408926643682</v>
      </c>
      <c r="AO6" s="9">
        <v>9953.1351017904053</v>
      </c>
      <c r="AP6" s="9">
        <v>10603.020208423635</v>
      </c>
      <c r="AQ6" s="9">
        <v>11304.216672705763</v>
      </c>
      <c r="AR6" s="9">
        <v>12269.100315493766</v>
      </c>
      <c r="AS6" s="9">
        <v>13382.260548905992</v>
      </c>
    </row>
    <row r="7" spans="1:45" ht="15" customHeight="1" x14ac:dyDescent="0.2">
      <c r="A7" s="10" t="s">
        <v>3</v>
      </c>
      <c r="B7" s="24">
        <f t="shared" si="2"/>
        <v>6.6985797725176752</v>
      </c>
      <c r="C7" s="24">
        <f t="shared" ref="C7:C19" si="4">AH7/S7*1000</f>
        <v>6.450542239275773</v>
      </c>
      <c r="D7" s="24">
        <f t="shared" ref="D7:D19" si="5">AI7/T7*1000</f>
        <v>6.5994812299058454</v>
      </c>
      <c r="E7" s="24">
        <f t="shared" ref="E7:E19" si="6">AJ7/U7*1000</f>
        <v>6.8234017477579503</v>
      </c>
      <c r="F7" s="24">
        <f t="shared" ref="F7:F19" si="7">AK7/V7*1000</f>
        <v>6.8620791968425205</v>
      </c>
      <c r="G7" s="24">
        <f t="shared" ref="G7:G19" si="8">AL7/W7*1000</f>
        <v>6.8138175815393334</v>
      </c>
      <c r="H7" s="24">
        <f t="shared" ref="H7:H19" si="9">AM7/X7*1000</f>
        <v>6.9725694027571992</v>
      </c>
      <c r="I7" s="25">
        <f t="shared" ref="I7:I19" si="10">AN7/Y7*1000</f>
        <v>7.0472163088683208</v>
      </c>
      <c r="J7" s="25">
        <f t="shared" ref="J7:J19" si="11">AO7/Z7*1000</f>
        <v>7.8415174070723976</v>
      </c>
      <c r="K7" s="25">
        <f t="shared" ref="K7:K19" si="12">AP7/AA7*1000</f>
        <v>8.1878169341994731</v>
      </c>
      <c r="L7" s="25">
        <f t="shared" ref="L7:L19" si="13">AQ7/AB7*1000</f>
        <v>8.5473035869919141</v>
      </c>
      <c r="M7" s="25">
        <f t="shared" ref="M7:M19" si="14">AR7/AC7*1000</f>
        <v>8.637399692179784</v>
      </c>
      <c r="N7" s="25">
        <f t="shared" si="1"/>
        <v>8.7814193010419572</v>
      </c>
      <c r="Q7" s="10" t="s">
        <v>80</v>
      </c>
      <c r="R7" s="8">
        <v>549757</v>
      </c>
      <c r="S7" s="8">
        <v>551205</v>
      </c>
      <c r="T7" s="8">
        <v>557376</v>
      </c>
      <c r="U7" s="8">
        <v>557972</v>
      </c>
      <c r="V7" s="8">
        <v>554113</v>
      </c>
      <c r="W7" s="8">
        <v>573067</v>
      </c>
      <c r="X7" s="8">
        <v>584275</v>
      </c>
      <c r="Y7" s="9">
        <v>615765</v>
      </c>
      <c r="Z7" s="9">
        <v>616365</v>
      </c>
      <c r="AA7" s="9">
        <v>616278</v>
      </c>
      <c r="AB7" s="9">
        <v>606262</v>
      </c>
      <c r="AC7" s="9">
        <v>610568</v>
      </c>
      <c r="AD7" s="9">
        <v>634095</v>
      </c>
      <c r="AF7" s="10" t="s">
        <v>3</v>
      </c>
      <c r="AG7" s="8">
        <v>3682.5911199999996</v>
      </c>
      <c r="AH7" s="8">
        <v>3555.5711350000024</v>
      </c>
      <c r="AI7" s="8">
        <v>3678.3924500000003</v>
      </c>
      <c r="AJ7" s="8">
        <v>3807.2671199999991</v>
      </c>
      <c r="AK7" s="8">
        <v>3802.3672899999997</v>
      </c>
      <c r="AL7" s="8">
        <v>3904.7740000000008</v>
      </c>
      <c r="AM7" s="8">
        <v>4073.8979877959623</v>
      </c>
      <c r="AN7" s="9">
        <v>4339.4291504303019</v>
      </c>
      <c r="AO7" s="9">
        <v>4833.2368766101781</v>
      </c>
      <c r="AP7" s="9">
        <v>5045.9714445745831</v>
      </c>
      <c r="AQ7" s="9">
        <v>5181.9053672568916</v>
      </c>
      <c r="AR7" s="9">
        <v>5273.7198552548271</v>
      </c>
      <c r="AS7" s="9">
        <v>5568.2540716941994</v>
      </c>
    </row>
    <row r="8" spans="1:45" ht="15" customHeight="1" x14ac:dyDescent="0.2">
      <c r="A8" s="10" t="s">
        <v>4</v>
      </c>
      <c r="B8" s="24">
        <f t="shared" si="2"/>
        <v>2.7802520498431149</v>
      </c>
      <c r="C8" s="24">
        <f t="shared" si="4"/>
        <v>2.9079259031883526</v>
      </c>
      <c r="D8" s="24">
        <f t="shared" si="5"/>
        <v>3.0313284602099473</v>
      </c>
      <c r="E8" s="24">
        <f t="shared" si="6"/>
        <v>3.2492738218036092</v>
      </c>
      <c r="F8" s="24">
        <f t="shared" si="7"/>
        <v>3.3067036695696568</v>
      </c>
      <c r="G8" s="24">
        <f t="shared" si="8"/>
        <v>3.304088619189375</v>
      </c>
      <c r="H8" s="24">
        <f t="shared" si="9"/>
        <v>3.469808283559352</v>
      </c>
      <c r="I8" s="25">
        <f t="shared" si="10"/>
        <v>3.6900152648653934</v>
      </c>
      <c r="J8" s="25">
        <f t="shared" si="11"/>
        <v>3.7491041728765011</v>
      </c>
      <c r="K8" s="25">
        <f t="shared" si="12"/>
        <v>4.0025998179322038</v>
      </c>
      <c r="L8" s="25">
        <f t="shared" si="13"/>
        <v>4.3170201289698005</v>
      </c>
      <c r="M8" s="25">
        <f t="shared" si="14"/>
        <v>4.1490617213717256</v>
      </c>
      <c r="N8" s="25">
        <f t="shared" si="1"/>
        <v>4.3009871071448691</v>
      </c>
      <c r="Q8" s="10" t="s">
        <v>81</v>
      </c>
      <c r="R8" s="8">
        <v>299901</v>
      </c>
      <c r="S8" s="8">
        <v>299716</v>
      </c>
      <c r="T8" s="8">
        <v>296456</v>
      </c>
      <c r="U8" s="8">
        <v>295685</v>
      </c>
      <c r="V8" s="8">
        <v>301643</v>
      </c>
      <c r="W8" s="8">
        <v>305690</v>
      </c>
      <c r="X8" s="8">
        <v>312305</v>
      </c>
      <c r="Y8" s="9">
        <v>315532</v>
      </c>
      <c r="Z8" s="9">
        <v>311711</v>
      </c>
      <c r="AA8" s="9">
        <v>311172</v>
      </c>
      <c r="AB8" s="9">
        <v>304582</v>
      </c>
      <c r="AC8" s="9">
        <v>307715</v>
      </c>
      <c r="AD8" s="9">
        <v>312308</v>
      </c>
      <c r="AF8" s="10" t="s">
        <v>4</v>
      </c>
      <c r="AG8" s="8">
        <v>833.80037000000004</v>
      </c>
      <c r="AH8" s="8">
        <v>871.55192000000034</v>
      </c>
      <c r="AI8" s="8">
        <v>898.65551000000005</v>
      </c>
      <c r="AJ8" s="8">
        <v>960.76153000000011</v>
      </c>
      <c r="AK8" s="8">
        <v>997.44401500000004</v>
      </c>
      <c r="AL8" s="8">
        <v>1010.02685</v>
      </c>
      <c r="AM8" s="8">
        <v>1083.6384759970033</v>
      </c>
      <c r="AN8" s="9">
        <v>1164.3178965535074</v>
      </c>
      <c r="AO8" s="9">
        <v>1168.637010831507</v>
      </c>
      <c r="AP8" s="9">
        <v>1245.4969905455996</v>
      </c>
      <c r="AQ8" s="9">
        <v>1314.8866249218797</v>
      </c>
      <c r="AR8" s="9">
        <v>1276.7285275919005</v>
      </c>
      <c r="AS8" s="9">
        <v>1343.2326814582</v>
      </c>
    </row>
    <row r="9" spans="1:45" ht="15" customHeight="1" x14ac:dyDescent="0.2">
      <c r="A9" s="10" t="s">
        <v>5</v>
      </c>
      <c r="B9" s="24">
        <f t="shared" si="2"/>
        <v>3.5815428143433605</v>
      </c>
      <c r="C9" s="24">
        <f t="shared" si="4"/>
        <v>4.1376530957219124</v>
      </c>
      <c r="D9" s="24">
        <f t="shared" si="5"/>
        <v>5.5285018647792308</v>
      </c>
      <c r="E9" s="24">
        <f t="shared" si="6"/>
        <v>4.8369070535688792</v>
      </c>
      <c r="F9" s="24">
        <f t="shared" si="7"/>
        <v>5.5805296135026516</v>
      </c>
      <c r="G9" s="24">
        <f t="shared" si="8"/>
        <v>5.7864322145735967</v>
      </c>
      <c r="H9" s="24">
        <f t="shared" si="9"/>
        <v>5.4646777767580428</v>
      </c>
      <c r="I9" s="25">
        <f t="shared" si="10"/>
        <v>5.3747570275453302</v>
      </c>
      <c r="J9" s="25">
        <f t="shared" si="11"/>
        <v>5.9184137471534966</v>
      </c>
      <c r="K9" s="25">
        <f t="shared" si="12"/>
        <v>7.5447974329109107</v>
      </c>
      <c r="L9" s="25">
        <f t="shared" si="13"/>
        <v>7.3069125888104924</v>
      </c>
      <c r="M9" s="25">
        <f t="shared" si="14"/>
        <v>7.4561782183078238</v>
      </c>
      <c r="N9" s="25">
        <f t="shared" si="1"/>
        <v>8.1623349635020386</v>
      </c>
      <c r="Q9" s="10" t="s">
        <v>82</v>
      </c>
      <c r="R9" s="8">
        <v>279042</v>
      </c>
      <c r="S9" s="8">
        <v>278045</v>
      </c>
      <c r="T9" s="8">
        <v>278049</v>
      </c>
      <c r="U9" s="8">
        <v>280312</v>
      </c>
      <c r="V9" s="8">
        <v>274672</v>
      </c>
      <c r="W9" s="8">
        <v>280370</v>
      </c>
      <c r="X9" s="8">
        <v>280785</v>
      </c>
      <c r="Y9" s="9">
        <v>281251</v>
      </c>
      <c r="Z9" s="9">
        <v>283769</v>
      </c>
      <c r="AA9" s="9">
        <v>289670</v>
      </c>
      <c r="AB9" s="9">
        <v>286972</v>
      </c>
      <c r="AC9" s="9">
        <v>295898</v>
      </c>
      <c r="AD9" s="9">
        <v>299151</v>
      </c>
      <c r="AF9" s="10" t="s">
        <v>5</v>
      </c>
      <c r="AG9" s="8">
        <v>999.40087000000005</v>
      </c>
      <c r="AH9" s="8">
        <v>1150.4537549999993</v>
      </c>
      <c r="AI9" s="8">
        <v>1537.1944150000004</v>
      </c>
      <c r="AJ9" s="8">
        <v>1355.8430899999996</v>
      </c>
      <c r="AK9" s="8">
        <v>1532.8152300000002</v>
      </c>
      <c r="AL9" s="8">
        <v>1622.3419999999994</v>
      </c>
      <c r="AM9" s="8">
        <v>1534.3995495470069</v>
      </c>
      <c r="AN9" s="9">
        <v>1511.6557887541517</v>
      </c>
      <c r="AO9" s="9">
        <v>1679.4623506160005</v>
      </c>
      <c r="AP9" s="9">
        <v>2185.5014723913037</v>
      </c>
      <c r="AQ9" s="9">
        <v>2096.8793194361247</v>
      </c>
      <c r="AR9" s="9">
        <v>2206.2682224408486</v>
      </c>
      <c r="AS9" s="9">
        <v>2441.7706666665986</v>
      </c>
    </row>
    <row r="10" spans="1:45" ht="15" customHeight="1" x14ac:dyDescent="0.2">
      <c r="A10" s="10" t="s">
        <v>6</v>
      </c>
      <c r="B10" s="24">
        <f t="shared" si="2"/>
        <v>0.54643302781910563</v>
      </c>
      <c r="C10" s="24">
        <f t="shared" si="4"/>
        <v>0.60930892578402152</v>
      </c>
      <c r="D10" s="24">
        <f t="shared" si="5"/>
        <v>0.76046908817163816</v>
      </c>
      <c r="E10" s="24">
        <f t="shared" si="6"/>
        <v>0.9124862506827891</v>
      </c>
      <c r="F10" s="24">
        <f t="shared" si="7"/>
        <v>1.0948996871926464</v>
      </c>
      <c r="G10" s="24">
        <f t="shared" si="8"/>
        <v>1.1202922357396994</v>
      </c>
      <c r="H10" s="24">
        <f t="shared" si="9"/>
        <v>1.1612990035638957</v>
      </c>
      <c r="I10" s="25">
        <f t="shared" si="10"/>
        <v>1.2955340932484636</v>
      </c>
      <c r="J10" s="25">
        <f t="shared" si="11"/>
        <v>1.4013837591884633</v>
      </c>
      <c r="K10" s="25">
        <f t="shared" si="12"/>
        <v>1.3094887571367833</v>
      </c>
      <c r="L10" s="25">
        <f t="shared" si="13"/>
        <v>1.52195615669496</v>
      </c>
      <c r="M10" s="25">
        <f t="shared" si="14"/>
        <v>1.9392255648236529</v>
      </c>
      <c r="N10" s="25">
        <f t="shared" si="1"/>
        <v>1.6874975778010313</v>
      </c>
      <c r="Q10" s="10" t="s">
        <v>83</v>
      </c>
      <c r="R10" s="8">
        <v>142492</v>
      </c>
      <c r="S10" s="8">
        <v>140940</v>
      </c>
      <c r="T10" s="8">
        <v>138151</v>
      </c>
      <c r="U10" s="8">
        <v>133643</v>
      </c>
      <c r="V10" s="8">
        <v>135227</v>
      </c>
      <c r="W10" s="8">
        <v>139408</v>
      </c>
      <c r="X10" s="8">
        <v>137490</v>
      </c>
      <c r="Y10" s="9">
        <v>141079</v>
      </c>
      <c r="Z10" s="9">
        <v>138897</v>
      </c>
      <c r="AA10" s="9">
        <v>138767</v>
      </c>
      <c r="AB10" s="9">
        <v>130419</v>
      </c>
      <c r="AC10" s="9">
        <v>122228</v>
      </c>
      <c r="AD10" s="9">
        <v>129015</v>
      </c>
      <c r="AF10" s="10" t="s">
        <v>6</v>
      </c>
      <c r="AG10" s="8">
        <v>77.862335000000002</v>
      </c>
      <c r="AH10" s="8">
        <v>85.875999999999991</v>
      </c>
      <c r="AI10" s="8">
        <v>105.05956499999998</v>
      </c>
      <c r="AJ10" s="8">
        <v>121.94739999999999</v>
      </c>
      <c r="AK10" s="8">
        <v>148.06</v>
      </c>
      <c r="AL10" s="8">
        <v>156.17770000000002</v>
      </c>
      <c r="AM10" s="8">
        <v>159.66700000000003</v>
      </c>
      <c r="AN10" s="9">
        <v>182.7726543414</v>
      </c>
      <c r="AO10" s="9">
        <v>194.64799999999997</v>
      </c>
      <c r="AP10" s="9">
        <v>181.71382636160001</v>
      </c>
      <c r="AQ10" s="9">
        <v>198.49199999999999</v>
      </c>
      <c r="AR10" s="9">
        <v>237.02766233726544</v>
      </c>
      <c r="AS10" s="9">
        <v>217.71250000000003</v>
      </c>
    </row>
    <row r="11" spans="1:45" ht="15" customHeight="1" x14ac:dyDescent="0.2">
      <c r="A11" s="10" t="s">
        <v>7</v>
      </c>
      <c r="B11" s="24">
        <f t="shared" si="2"/>
        <v>1.3582530259463286</v>
      </c>
      <c r="C11" s="24">
        <f t="shared" si="4"/>
        <v>1.4859686849316625</v>
      </c>
      <c r="D11" s="24">
        <f t="shared" si="5"/>
        <v>1.675306312206875</v>
      </c>
      <c r="E11" s="24">
        <f t="shared" si="6"/>
        <v>1.5659225247681856</v>
      </c>
      <c r="F11" s="24">
        <f t="shared" si="7"/>
        <v>1.6763124449831677</v>
      </c>
      <c r="G11" s="24">
        <f t="shared" si="8"/>
        <v>1.5268418924843841</v>
      </c>
      <c r="H11" s="24">
        <f t="shared" si="9"/>
        <v>1.3426536123114816</v>
      </c>
      <c r="I11" s="25">
        <f t="shared" si="10"/>
        <v>1.5370692016157135</v>
      </c>
      <c r="J11" s="25">
        <f t="shared" si="11"/>
        <v>1.5338103150628166</v>
      </c>
      <c r="K11" s="25">
        <f t="shared" si="12"/>
        <v>1.6118471213933776</v>
      </c>
      <c r="L11" s="25">
        <f t="shared" si="13"/>
        <v>1.6569886084654526</v>
      </c>
      <c r="M11" s="25">
        <f t="shared" si="14"/>
        <v>1.6725185002131211</v>
      </c>
      <c r="N11" s="25">
        <f t="shared" si="1"/>
        <v>1.7427435406444693</v>
      </c>
      <c r="Q11" s="10" t="s">
        <v>84</v>
      </c>
      <c r="R11" s="8">
        <v>355426</v>
      </c>
      <c r="S11" s="8">
        <v>352514</v>
      </c>
      <c r="T11" s="8">
        <v>342004</v>
      </c>
      <c r="U11" s="8">
        <v>346614</v>
      </c>
      <c r="V11" s="8">
        <v>355573</v>
      </c>
      <c r="W11" s="8">
        <v>351242</v>
      </c>
      <c r="X11" s="8">
        <v>361305</v>
      </c>
      <c r="Y11" s="9">
        <v>367949</v>
      </c>
      <c r="Z11" s="9">
        <v>370442</v>
      </c>
      <c r="AA11" s="9">
        <v>364987</v>
      </c>
      <c r="AB11" s="9">
        <v>356874</v>
      </c>
      <c r="AC11" s="9">
        <v>361633</v>
      </c>
      <c r="AD11" s="9">
        <v>363400</v>
      </c>
      <c r="AF11" s="10" t="s">
        <v>7</v>
      </c>
      <c r="AG11" s="8">
        <v>482.75843999999984</v>
      </c>
      <c r="AH11" s="8">
        <v>523.82476500000007</v>
      </c>
      <c r="AI11" s="8">
        <v>572.9614600000001</v>
      </c>
      <c r="AJ11" s="8">
        <v>542.77066999999988</v>
      </c>
      <c r="AK11" s="8">
        <v>596.05144499999983</v>
      </c>
      <c r="AL11" s="8">
        <v>536.29100000000005</v>
      </c>
      <c r="AM11" s="8">
        <v>485.10746339619988</v>
      </c>
      <c r="AN11" s="9">
        <v>565.56307566530018</v>
      </c>
      <c r="AO11" s="9">
        <v>568.1877607324999</v>
      </c>
      <c r="AP11" s="9">
        <v>588.30324529600466</v>
      </c>
      <c r="AQ11" s="9">
        <v>591.33615265749995</v>
      </c>
      <c r="AR11" s="9">
        <v>604.83788278757163</v>
      </c>
      <c r="AS11" s="9">
        <v>633.31300267020015</v>
      </c>
    </row>
    <row r="12" spans="1:45" ht="15" customHeight="1" x14ac:dyDescent="0.2">
      <c r="A12" s="10" t="s">
        <v>8</v>
      </c>
      <c r="B12" s="24">
        <f t="shared" si="2"/>
        <v>4.4216344496967759</v>
      </c>
      <c r="C12" s="24">
        <f t="shared" si="4"/>
        <v>4.5254599472284651</v>
      </c>
      <c r="D12" s="24">
        <f t="shared" si="5"/>
        <v>5.7646754726603362</v>
      </c>
      <c r="E12" s="24">
        <f t="shared" si="6"/>
        <v>6.6309461000618208</v>
      </c>
      <c r="F12" s="24">
        <f t="shared" si="7"/>
        <v>6.7946514272833465</v>
      </c>
      <c r="G12" s="24">
        <f t="shared" si="8"/>
        <v>6.3828045865240464</v>
      </c>
      <c r="H12" s="24">
        <f t="shared" si="9"/>
        <v>6.4582710767553513</v>
      </c>
      <c r="I12" s="25">
        <f t="shared" si="10"/>
        <v>7.0929217156036648</v>
      </c>
      <c r="J12" s="25">
        <f t="shared" si="11"/>
        <v>6.8809972916923874</v>
      </c>
      <c r="K12" s="25">
        <f t="shared" si="12"/>
        <v>7.2239926846144815</v>
      </c>
      <c r="L12" s="25">
        <f t="shared" si="13"/>
        <v>6.4563555002752295</v>
      </c>
      <c r="M12" s="25">
        <f t="shared" si="14"/>
        <v>8.074217455055317</v>
      </c>
      <c r="N12" s="25">
        <f t="shared" si="1"/>
        <v>6.6926522267745296</v>
      </c>
      <c r="Q12" s="10" t="s">
        <v>85</v>
      </c>
      <c r="R12" s="8">
        <v>194411</v>
      </c>
      <c r="S12" s="8">
        <v>194044</v>
      </c>
      <c r="T12" s="8">
        <v>188243</v>
      </c>
      <c r="U12" s="8">
        <v>187644</v>
      </c>
      <c r="V12" s="8">
        <v>195196</v>
      </c>
      <c r="W12" s="8">
        <v>197448</v>
      </c>
      <c r="X12" s="8">
        <v>200986</v>
      </c>
      <c r="Y12" s="9">
        <v>195719</v>
      </c>
      <c r="Z12" s="9">
        <v>198844</v>
      </c>
      <c r="AA12" s="9">
        <v>199851</v>
      </c>
      <c r="AB12" s="9">
        <v>203829</v>
      </c>
      <c r="AC12" s="9">
        <v>203274</v>
      </c>
      <c r="AD12" s="9">
        <v>206677</v>
      </c>
      <c r="AF12" s="10" t="s">
        <v>8</v>
      </c>
      <c r="AG12" s="8">
        <v>859.61437499999988</v>
      </c>
      <c r="AH12" s="8">
        <v>878.13835000000017</v>
      </c>
      <c r="AI12" s="8">
        <v>1085.1598049999998</v>
      </c>
      <c r="AJ12" s="8">
        <v>1244.2572500000003</v>
      </c>
      <c r="AK12" s="8">
        <v>1326.2887800000001</v>
      </c>
      <c r="AL12" s="8">
        <v>1260.2719999999999</v>
      </c>
      <c r="AM12" s="8">
        <v>1298.0220706327509</v>
      </c>
      <c r="AN12" s="9">
        <v>1388.2195452562337</v>
      </c>
      <c r="AO12" s="9">
        <v>1368.245025469281</v>
      </c>
      <c r="AP12" s="9">
        <v>1443.7221620128887</v>
      </c>
      <c r="AQ12" s="9">
        <v>1315.9924852655997</v>
      </c>
      <c r="AR12" s="9">
        <v>1641.2784789589143</v>
      </c>
      <c r="AS12" s="9">
        <v>1383.2172842730795</v>
      </c>
    </row>
    <row r="13" spans="1:45" ht="15" customHeight="1" x14ac:dyDescent="0.2">
      <c r="A13" s="10" t="s">
        <v>9</v>
      </c>
      <c r="B13" s="24">
        <f t="shared" si="2"/>
        <v>4.6979049735703988</v>
      </c>
      <c r="C13" s="24">
        <f t="shared" si="4"/>
        <v>4.9933358201551599</v>
      </c>
      <c r="D13" s="24">
        <f t="shared" si="5"/>
        <v>4.6793233696517893</v>
      </c>
      <c r="E13" s="24">
        <f t="shared" si="6"/>
        <v>5.2512828927414574</v>
      </c>
      <c r="F13" s="24">
        <f t="shared" si="7"/>
        <v>4.6292469480805991</v>
      </c>
      <c r="G13" s="24">
        <f t="shared" si="8"/>
        <v>4.9389997250733142</v>
      </c>
      <c r="H13" s="24">
        <f t="shared" si="9"/>
        <v>5.0946227127796231</v>
      </c>
      <c r="I13" s="25">
        <f t="shared" si="10"/>
        <v>5.1683219129120337</v>
      </c>
      <c r="J13" s="25">
        <f t="shared" si="11"/>
        <v>5.7342498760357881</v>
      </c>
      <c r="K13" s="25">
        <f t="shared" si="12"/>
        <v>5.5637581392538475</v>
      </c>
      <c r="L13" s="25">
        <f t="shared" si="13"/>
        <v>5.2915603508800224</v>
      </c>
      <c r="M13" s="25">
        <f t="shared" si="14"/>
        <v>5.1595685941951555</v>
      </c>
      <c r="N13" s="25">
        <f t="shared" si="1"/>
        <v>4.9490689703176667</v>
      </c>
      <c r="Q13" s="10" t="s">
        <v>86</v>
      </c>
      <c r="R13" s="8">
        <v>249720</v>
      </c>
      <c r="S13" s="8">
        <v>251995</v>
      </c>
      <c r="T13" s="8">
        <v>251112</v>
      </c>
      <c r="U13" s="8">
        <v>247281</v>
      </c>
      <c r="V13" s="8">
        <v>244764</v>
      </c>
      <c r="W13" s="8">
        <v>250976</v>
      </c>
      <c r="X13" s="8">
        <v>257577.99999999997</v>
      </c>
      <c r="Y13" s="9">
        <v>270737</v>
      </c>
      <c r="Z13" s="9">
        <v>266513</v>
      </c>
      <c r="AA13" s="9">
        <v>270581</v>
      </c>
      <c r="AB13" s="9">
        <v>262892</v>
      </c>
      <c r="AC13" s="9">
        <v>260870</v>
      </c>
      <c r="AD13" s="9">
        <v>265781</v>
      </c>
      <c r="AF13" s="10" t="s">
        <v>9</v>
      </c>
      <c r="AG13" s="8">
        <v>1173.16083</v>
      </c>
      <c r="AH13" s="8">
        <v>1258.2956599999995</v>
      </c>
      <c r="AI13" s="8">
        <v>1175.0342500000002</v>
      </c>
      <c r="AJ13" s="8">
        <v>1298.5424850000004</v>
      </c>
      <c r="AK13" s="8">
        <v>1133.0729999999999</v>
      </c>
      <c r="AL13" s="8">
        <v>1239.5703950000002</v>
      </c>
      <c r="AM13" s="8">
        <v>1312.2627291123495</v>
      </c>
      <c r="AN13" s="9">
        <v>1399.2559697360653</v>
      </c>
      <c r="AO13" s="9">
        <v>1528.2521372119261</v>
      </c>
      <c r="AP13" s="9">
        <v>1505.4472410774454</v>
      </c>
      <c r="AQ13" s="9">
        <v>1391.1088837635509</v>
      </c>
      <c r="AR13" s="9">
        <v>1345.9766591676903</v>
      </c>
      <c r="AS13" s="9">
        <v>1315.3684999999998</v>
      </c>
    </row>
    <row r="14" spans="1:45" ht="15" customHeight="1" x14ac:dyDescent="0.2">
      <c r="A14" s="10" t="s">
        <v>10</v>
      </c>
      <c r="B14" s="24">
        <f t="shared" si="2"/>
        <v>6.6926337224108652</v>
      </c>
      <c r="C14" s="24">
        <f t="shared" si="4"/>
        <v>7.4492259408904209</v>
      </c>
      <c r="D14" s="24">
        <f t="shared" si="5"/>
        <v>7.4306081719864832</v>
      </c>
      <c r="E14" s="24">
        <f t="shared" si="6"/>
        <v>7.6330311088581473</v>
      </c>
      <c r="F14" s="24">
        <f t="shared" si="7"/>
        <v>7.3301163860704808</v>
      </c>
      <c r="G14" s="24">
        <f t="shared" si="8"/>
        <v>6.5150671910718811</v>
      </c>
      <c r="H14" s="24">
        <f t="shared" si="9"/>
        <v>6.5962460443125845</v>
      </c>
      <c r="I14" s="25">
        <f t="shared" si="10"/>
        <v>6.9514558600722989</v>
      </c>
      <c r="J14" s="25">
        <f t="shared" si="11"/>
        <v>7.1999242300215078</v>
      </c>
      <c r="K14" s="25">
        <f t="shared" si="12"/>
        <v>7.4981148941247211</v>
      </c>
      <c r="L14" s="25">
        <f t="shared" si="13"/>
        <v>7.3444235483930402</v>
      </c>
      <c r="M14" s="25">
        <f t="shared" si="14"/>
        <v>7.5272563752538462</v>
      </c>
      <c r="N14" s="25">
        <f t="shared" si="1"/>
        <v>7.7471255378246511</v>
      </c>
      <c r="Q14" s="10" t="s">
        <v>87</v>
      </c>
      <c r="R14" s="8">
        <v>235600</v>
      </c>
      <c r="S14" s="8">
        <v>235867</v>
      </c>
      <c r="T14" s="8">
        <v>235879</v>
      </c>
      <c r="U14" s="8">
        <v>240671</v>
      </c>
      <c r="V14" s="8">
        <v>249944</v>
      </c>
      <c r="W14" s="8">
        <v>251968</v>
      </c>
      <c r="X14" s="8">
        <v>250258</v>
      </c>
      <c r="Y14" s="9">
        <v>247314</v>
      </c>
      <c r="Z14" s="9">
        <v>251734</v>
      </c>
      <c r="AA14" s="9">
        <v>254168</v>
      </c>
      <c r="AB14" s="9">
        <v>255445</v>
      </c>
      <c r="AC14" s="9">
        <v>252987</v>
      </c>
      <c r="AD14" s="9">
        <v>251344</v>
      </c>
      <c r="AF14" s="10" t="s">
        <v>10</v>
      </c>
      <c r="AG14" s="8">
        <v>1576.7845049999999</v>
      </c>
      <c r="AH14" s="8">
        <v>1757.0265750000008</v>
      </c>
      <c r="AI14" s="8">
        <v>1752.7244249999997</v>
      </c>
      <c r="AJ14" s="8">
        <v>1837.0492299999992</v>
      </c>
      <c r="AK14" s="8">
        <v>1832.1186100000002</v>
      </c>
      <c r="AL14" s="8">
        <v>1641.5884499999997</v>
      </c>
      <c r="AM14" s="8">
        <v>1650.7633425575789</v>
      </c>
      <c r="AN14" s="9">
        <v>1719.1923545779205</v>
      </c>
      <c r="AO14" s="9">
        <v>1812.4657261202342</v>
      </c>
      <c r="AP14" s="9">
        <v>1905.7808664098923</v>
      </c>
      <c r="AQ14" s="9">
        <v>1876.0962733192603</v>
      </c>
      <c r="AR14" s="9">
        <v>1904.2980086063446</v>
      </c>
      <c r="AS14" s="9">
        <v>1947.1935211789989</v>
      </c>
    </row>
    <row r="15" spans="1:45" ht="15" customHeight="1" x14ac:dyDescent="0.2">
      <c r="A15" s="10" t="s">
        <v>11</v>
      </c>
      <c r="B15" s="24">
        <f t="shared" si="2"/>
        <v>2.6640230249260664</v>
      </c>
      <c r="C15" s="24">
        <f t="shared" si="4"/>
        <v>2.7795397537092921</v>
      </c>
      <c r="D15" s="24">
        <f t="shared" si="5"/>
        <v>2.7895622777392597</v>
      </c>
      <c r="E15" s="24">
        <f t="shared" si="6"/>
        <v>3.1755365601528358</v>
      </c>
      <c r="F15" s="24">
        <f t="shared" si="7"/>
        <v>3.3797529560360307</v>
      </c>
      <c r="G15" s="24">
        <f t="shared" si="8"/>
        <v>3.4720603973555657</v>
      </c>
      <c r="H15" s="24">
        <f t="shared" si="9"/>
        <v>3.2494763771306396</v>
      </c>
      <c r="I15" s="25">
        <f t="shared" si="10"/>
        <v>3.4879132476149231</v>
      </c>
      <c r="J15" s="25">
        <f t="shared" si="11"/>
        <v>3.7624791461503628</v>
      </c>
      <c r="K15" s="25">
        <f t="shared" si="12"/>
        <v>3.7191022590673586</v>
      </c>
      <c r="L15" s="25">
        <f t="shared" si="13"/>
        <v>4.0563909085346301</v>
      </c>
      <c r="M15" s="25">
        <f t="shared" si="14"/>
        <v>4.1117234141180337</v>
      </c>
      <c r="N15" s="25">
        <f t="shared" si="1"/>
        <v>3.9906468440737757</v>
      </c>
      <c r="Q15" s="10" t="s">
        <v>11</v>
      </c>
      <c r="R15" s="8">
        <v>222498</v>
      </c>
      <c r="S15" s="8">
        <v>224369</v>
      </c>
      <c r="T15" s="8">
        <v>223555</v>
      </c>
      <c r="U15" s="8">
        <v>229266</v>
      </c>
      <c r="V15" s="8">
        <v>234351</v>
      </c>
      <c r="W15" s="8">
        <v>231732</v>
      </c>
      <c r="X15" s="8">
        <v>240740</v>
      </c>
      <c r="Y15" s="9">
        <v>242424</v>
      </c>
      <c r="Z15" s="9">
        <v>247308</v>
      </c>
      <c r="AA15" s="9">
        <v>253723</v>
      </c>
      <c r="AB15" s="9">
        <v>248813</v>
      </c>
      <c r="AC15" s="9">
        <v>242292</v>
      </c>
      <c r="AD15" s="9">
        <v>253686</v>
      </c>
      <c r="AF15" s="10" t="s">
        <v>11</v>
      </c>
      <c r="AG15" s="8">
        <v>592.73979499999984</v>
      </c>
      <c r="AH15" s="8">
        <v>623.64255500000013</v>
      </c>
      <c r="AI15" s="8">
        <v>623.62059500000021</v>
      </c>
      <c r="AJ15" s="8">
        <v>728.04256499999997</v>
      </c>
      <c r="AK15" s="8">
        <v>792.0484849999998</v>
      </c>
      <c r="AL15" s="8">
        <v>804.58749999999998</v>
      </c>
      <c r="AM15" s="8">
        <v>782.27894303043013</v>
      </c>
      <c r="AN15" s="9">
        <v>845.55388113980007</v>
      </c>
      <c r="AO15" s="9">
        <v>930.4911926761539</v>
      </c>
      <c r="AP15" s="9">
        <v>943.62178247734744</v>
      </c>
      <c r="AQ15" s="9">
        <v>1009.282791125227</v>
      </c>
      <c r="AR15" s="9">
        <v>996.23768945348661</v>
      </c>
      <c r="AS15" s="9">
        <v>1012.3712352856999</v>
      </c>
    </row>
    <row r="16" spans="1:45" ht="15" customHeight="1" x14ac:dyDescent="0.2">
      <c r="A16" s="10" t="s">
        <v>12</v>
      </c>
      <c r="B16" s="24">
        <f t="shared" si="2"/>
        <v>6.2297182217784721</v>
      </c>
      <c r="C16" s="24">
        <f t="shared" si="4"/>
        <v>7.0573827612622502</v>
      </c>
      <c r="D16" s="24">
        <f t="shared" si="5"/>
        <v>7.3897582416996395</v>
      </c>
      <c r="E16" s="24">
        <f t="shared" si="6"/>
        <v>8.3316634223429382</v>
      </c>
      <c r="F16" s="24">
        <f t="shared" si="7"/>
        <v>10.213118863331543</v>
      </c>
      <c r="G16" s="24">
        <f t="shared" si="8"/>
        <v>11.187611468956581</v>
      </c>
      <c r="H16" s="24">
        <f t="shared" si="9"/>
        <v>11.184045157505411</v>
      </c>
      <c r="I16" s="25">
        <f t="shared" si="10"/>
        <v>11.080659367303882</v>
      </c>
      <c r="J16" s="25">
        <f t="shared" si="11"/>
        <v>10.701289473970084</v>
      </c>
      <c r="K16" s="25">
        <f t="shared" si="12"/>
        <v>11.534295525710931</v>
      </c>
      <c r="L16" s="25">
        <f t="shared" si="13"/>
        <v>13.21534440239934</v>
      </c>
      <c r="M16" s="25">
        <f t="shared" si="14"/>
        <v>14.909924408100155</v>
      </c>
      <c r="N16" s="25">
        <f t="shared" si="1"/>
        <v>14.55525246840544</v>
      </c>
      <c r="Q16" s="10" t="s">
        <v>88</v>
      </c>
      <c r="R16" s="8">
        <v>554869</v>
      </c>
      <c r="S16" s="8">
        <v>553486</v>
      </c>
      <c r="T16" s="8">
        <v>562566</v>
      </c>
      <c r="U16" s="8">
        <v>573309</v>
      </c>
      <c r="V16" s="8">
        <v>576351</v>
      </c>
      <c r="W16" s="8">
        <v>590882</v>
      </c>
      <c r="X16" s="8">
        <v>594595</v>
      </c>
      <c r="Y16" s="9">
        <v>597141</v>
      </c>
      <c r="Z16" s="9">
        <v>605578</v>
      </c>
      <c r="AA16" s="9">
        <v>603811</v>
      </c>
      <c r="AB16" s="9">
        <v>597489</v>
      </c>
      <c r="AC16" s="9">
        <v>605884</v>
      </c>
      <c r="AD16" s="9">
        <v>618657</v>
      </c>
      <c r="AF16" s="10" t="s">
        <v>12</v>
      </c>
      <c r="AG16" s="8">
        <v>3456.6775199999988</v>
      </c>
      <c r="AH16" s="8">
        <v>3906.1625549999981</v>
      </c>
      <c r="AI16" s="8">
        <v>4157.2267349999993</v>
      </c>
      <c r="AJ16" s="8">
        <v>4776.6176250000071</v>
      </c>
      <c r="AK16" s="8">
        <v>5886.341269999999</v>
      </c>
      <c r="AL16" s="8">
        <v>6610.5582400000021</v>
      </c>
      <c r="AM16" s="8">
        <v>6649.9773304269302</v>
      </c>
      <c r="AN16" s="9">
        <v>6616.716015251207</v>
      </c>
      <c r="AO16" s="9">
        <v>6480.4654770678544</v>
      </c>
      <c r="AP16" s="9">
        <v>6964.5345156750427</v>
      </c>
      <c r="AQ16" s="9">
        <v>7896.0229116451792</v>
      </c>
      <c r="AR16" s="9">
        <v>9033.6846400773538</v>
      </c>
      <c r="AS16" s="9">
        <v>9004.7088263463047</v>
      </c>
    </row>
    <row r="17" spans="1:45" ht="15" customHeight="1" x14ac:dyDescent="0.2">
      <c r="A17" s="10" t="s">
        <v>13</v>
      </c>
      <c r="B17" s="24">
        <f t="shared" si="2"/>
        <v>3.508337203283296</v>
      </c>
      <c r="C17" s="24">
        <f t="shared" si="4"/>
        <v>3.6879828877912755</v>
      </c>
      <c r="D17" s="24">
        <f t="shared" si="5"/>
        <v>3.8800378345135647</v>
      </c>
      <c r="E17" s="24">
        <f t="shared" si="6"/>
        <v>4.5828821614367294</v>
      </c>
      <c r="F17" s="24">
        <f t="shared" si="7"/>
        <v>4.980031468728833</v>
      </c>
      <c r="G17" s="24">
        <f t="shared" si="8"/>
        <v>4.6759021277184329</v>
      </c>
      <c r="H17" s="24">
        <f t="shared" si="9"/>
        <v>4.6555368708574321</v>
      </c>
      <c r="I17" s="25">
        <f t="shared" si="10"/>
        <v>4.7368985961503647</v>
      </c>
      <c r="J17" s="25">
        <f t="shared" si="11"/>
        <v>5.0763010559554846</v>
      </c>
      <c r="K17" s="25">
        <f t="shared" si="12"/>
        <v>5.5922920641410041</v>
      </c>
      <c r="L17" s="25">
        <f t="shared" si="13"/>
        <v>5.4825581526701219</v>
      </c>
      <c r="M17" s="25">
        <f t="shared" si="14"/>
        <v>5.6670914261176772</v>
      </c>
      <c r="N17" s="25">
        <f t="shared" si="1"/>
        <v>5.8877178118064162</v>
      </c>
      <c r="Q17" s="10" t="s">
        <v>89</v>
      </c>
      <c r="R17" s="8">
        <v>270460</v>
      </c>
      <c r="S17" s="8">
        <v>271093</v>
      </c>
      <c r="T17" s="8">
        <v>278053</v>
      </c>
      <c r="U17" s="8">
        <v>271227</v>
      </c>
      <c r="V17" s="8">
        <v>283456</v>
      </c>
      <c r="W17" s="8">
        <v>289183</v>
      </c>
      <c r="X17" s="8">
        <v>300176</v>
      </c>
      <c r="Y17" s="9">
        <v>299159</v>
      </c>
      <c r="Z17" s="9">
        <v>311068</v>
      </c>
      <c r="AA17" s="9">
        <v>304936</v>
      </c>
      <c r="AB17" s="9">
        <v>296738</v>
      </c>
      <c r="AC17" s="9">
        <v>300543</v>
      </c>
      <c r="AD17" s="9">
        <v>298229</v>
      </c>
      <c r="AF17" s="10" t="s">
        <v>13</v>
      </c>
      <c r="AG17" s="8">
        <v>948.8648800000002</v>
      </c>
      <c r="AH17" s="8">
        <v>999.78634500000032</v>
      </c>
      <c r="AI17" s="8">
        <v>1078.8561600000003</v>
      </c>
      <c r="AJ17" s="8">
        <v>1243.0013799999997</v>
      </c>
      <c r="AK17" s="8">
        <v>1411.6197999999999</v>
      </c>
      <c r="AL17" s="8">
        <v>1352.1914049999996</v>
      </c>
      <c r="AM17" s="8">
        <v>1397.4804357465005</v>
      </c>
      <c r="AN17" s="9">
        <v>1417.085847125747</v>
      </c>
      <c r="AO17" s="9">
        <v>1579.0748168739606</v>
      </c>
      <c r="AP17" s="9">
        <v>1705.2911728709012</v>
      </c>
      <c r="AQ17" s="9">
        <v>1626.8833411070266</v>
      </c>
      <c r="AR17" s="9">
        <v>1703.2046584796851</v>
      </c>
      <c r="AS17" s="9">
        <v>1755.8881952972156</v>
      </c>
    </row>
    <row r="18" spans="1:45" ht="15" customHeight="1" x14ac:dyDescent="0.2">
      <c r="A18" s="10" t="s">
        <v>14</v>
      </c>
      <c r="B18" s="24">
        <f t="shared" si="2"/>
        <v>4.7200383724574397</v>
      </c>
      <c r="C18" s="24">
        <f t="shared" si="4"/>
        <v>5.0680782897209413</v>
      </c>
      <c r="D18" s="24">
        <f t="shared" si="5"/>
        <v>4.9882792534345235</v>
      </c>
      <c r="E18" s="24">
        <f t="shared" si="6"/>
        <v>5.2423957095721718</v>
      </c>
      <c r="F18" s="24">
        <f t="shared" si="7"/>
        <v>4.9482511308103616</v>
      </c>
      <c r="G18" s="24">
        <f t="shared" si="8"/>
        <v>5.0810627783266753</v>
      </c>
      <c r="H18" s="24">
        <f t="shared" si="9"/>
        <v>5.7444473112741568</v>
      </c>
      <c r="I18" s="25">
        <f t="shared" si="10"/>
        <v>7.071918181846832</v>
      </c>
      <c r="J18" s="25">
        <f t="shared" si="11"/>
        <v>6.686585059250751</v>
      </c>
      <c r="K18" s="25">
        <f t="shared" si="12"/>
        <v>7.2917720969815552</v>
      </c>
      <c r="L18" s="25">
        <f t="shared" si="13"/>
        <v>7.3420847492251333</v>
      </c>
      <c r="M18" s="25">
        <f t="shared" si="14"/>
        <v>8.1181738454969938</v>
      </c>
      <c r="N18" s="25">
        <f t="shared" si="1"/>
        <v>8.5122751915667667</v>
      </c>
      <c r="Q18" s="10" t="s">
        <v>90</v>
      </c>
      <c r="R18" s="8">
        <v>261646.00000000003</v>
      </c>
      <c r="S18" s="8">
        <v>263419</v>
      </c>
      <c r="T18" s="8">
        <v>262482</v>
      </c>
      <c r="U18" s="8">
        <v>271861</v>
      </c>
      <c r="V18" s="8">
        <v>269497</v>
      </c>
      <c r="W18" s="8">
        <v>279348</v>
      </c>
      <c r="X18" s="8">
        <v>281678</v>
      </c>
      <c r="Y18" s="9">
        <v>283312</v>
      </c>
      <c r="Z18" s="9">
        <v>288811</v>
      </c>
      <c r="AA18" s="9">
        <v>288041</v>
      </c>
      <c r="AB18" s="9">
        <v>280805</v>
      </c>
      <c r="AC18" s="9">
        <v>278609</v>
      </c>
      <c r="AD18" s="9">
        <v>284956</v>
      </c>
      <c r="AF18" s="10" t="s">
        <v>14</v>
      </c>
      <c r="AG18" s="8">
        <v>1234.9791599999994</v>
      </c>
      <c r="AH18" s="8">
        <v>1335.0281150000005</v>
      </c>
      <c r="AI18" s="8">
        <v>1309.3335150000005</v>
      </c>
      <c r="AJ18" s="8">
        <v>1425.2029400000004</v>
      </c>
      <c r="AK18" s="8">
        <v>1333.5388350000001</v>
      </c>
      <c r="AL18" s="8">
        <v>1419.3847250000001</v>
      </c>
      <c r="AM18" s="8">
        <v>1618.0844297450819</v>
      </c>
      <c r="AN18" s="9">
        <v>2003.5592839353897</v>
      </c>
      <c r="AO18" s="9">
        <v>1931.1593175472688</v>
      </c>
      <c r="AP18" s="9">
        <v>2100.3293265866641</v>
      </c>
      <c r="AQ18" s="9">
        <v>2061.6941080061633</v>
      </c>
      <c r="AR18" s="9">
        <v>2261.7962969200721</v>
      </c>
      <c r="AS18" s="9">
        <v>2425.6238894880998</v>
      </c>
    </row>
    <row r="19" spans="1:45" ht="15" customHeight="1" x14ac:dyDescent="0.2">
      <c r="A19" s="10" t="s">
        <v>15</v>
      </c>
      <c r="B19" s="24">
        <f t="shared" si="2"/>
        <v>2.8476998456513147</v>
      </c>
      <c r="C19" s="24">
        <f t="shared" si="4"/>
        <v>3.4830528416661592</v>
      </c>
      <c r="D19" s="24">
        <f t="shared" si="5"/>
        <v>3.6346521678959909</v>
      </c>
      <c r="E19" s="24">
        <f t="shared" si="6"/>
        <v>3.7339043207565545</v>
      </c>
      <c r="F19" s="24">
        <f t="shared" si="7"/>
        <v>4.6156156995599771</v>
      </c>
      <c r="G19" s="24">
        <f t="shared" si="8"/>
        <v>4.3130533493804846</v>
      </c>
      <c r="H19" s="24">
        <f t="shared" si="9"/>
        <v>4.3735648721995641</v>
      </c>
      <c r="I19" s="25">
        <f t="shared" si="10"/>
        <v>4.6366092473131761</v>
      </c>
      <c r="J19" s="25">
        <f t="shared" si="11"/>
        <v>4.9030019811998624</v>
      </c>
      <c r="K19" s="25">
        <f t="shared" si="12"/>
        <v>4.3403968106246626</v>
      </c>
      <c r="L19" s="25">
        <f t="shared" si="13"/>
        <v>4.4863882554645187</v>
      </c>
      <c r="M19" s="25">
        <f t="shared" si="14"/>
        <v>4.8301090468188939</v>
      </c>
      <c r="N19" s="25">
        <f t="shared" si="1"/>
        <v>4.6755282405071128</v>
      </c>
      <c r="Q19" s="10" t="s">
        <v>91</v>
      </c>
      <c r="R19" s="8">
        <v>529321</v>
      </c>
      <c r="S19" s="8">
        <v>528352</v>
      </c>
      <c r="T19" s="8">
        <v>534712</v>
      </c>
      <c r="U19" s="8">
        <v>534212</v>
      </c>
      <c r="V19" s="8">
        <v>539289</v>
      </c>
      <c r="W19" s="8">
        <v>540906</v>
      </c>
      <c r="X19" s="8">
        <v>557520</v>
      </c>
      <c r="Y19" s="9">
        <v>568853</v>
      </c>
      <c r="Z19" s="9">
        <v>571099</v>
      </c>
      <c r="AA19" s="9">
        <v>569038</v>
      </c>
      <c r="AB19" s="9">
        <v>561264</v>
      </c>
      <c r="AC19" s="9">
        <v>547827</v>
      </c>
      <c r="AD19" s="9">
        <v>563219</v>
      </c>
      <c r="AF19" s="10" t="s">
        <v>15</v>
      </c>
      <c r="AG19" s="8">
        <v>1507.3473299999994</v>
      </c>
      <c r="AH19" s="8">
        <v>1840.2779349999987</v>
      </c>
      <c r="AI19" s="8">
        <v>1943.492130000001</v>
      </c>
      <c r="AJ19" s="8">
        <v>1994.6964950000006</v>
      </c>
      <c r="AK19" s="8">
        <v>2489.1507750000005</v>
      </c>
      <c r="AL19" s="8">
        <v>2332.9564350000005</v>
      </c>
      <c r="AM19" s="8">
        <v>2438.3498875487012</v>
      </c>
      <c r="AN19" s="9">
        <v>2637.5490801618421</v>
      </c>
      <c r="AO19" s="9">
        <v>2800.09952846126</v>
      </c>
      <c r="AP19" s="9">
        <v>2469.850720324237</v>
      </c>
      <c r="AQ19" s="9">
        <v>2518.0482178150373</v>
      </c>
      <c r="AR19" s="9">
        <v>2646.0641487916546</v>
      </c>
      <c r="AS19" s="9">
        <v>2633.3463400901755</v>
      </c>
    </row>
    <row r="20" spans="1:45" ht="7.5" customHeight="1" x14ac:dyDescent="0.25">
      <c r="Q20" t="s">
        <v>93</v>
      </c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45" s="63" customFormat="1" ht="13.5" customHeight="1" x14ac:dyDescent="0.25">
      <c r="A21" s="143" t="s">
        <v>353</v>
      </c>
      <c r="Q21" t="s">
        <v>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F21" s="143" t="s">
        <v>353</v>
      </c>
    </row>
    <row r="22" spans="1:45" ht="15" x14ac:dyDescent="0.25">
      <c r="Q22" t="s">
        <v>765</v>
      </c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45" s="40" customFormat="1" ht="18.75" customHeight="1" x14ac:dyDescent="0.25">
      <c r="A23" s="39" t="s">
        <v>354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AF23" s="39" t="s">
        <v>253</v>
      </c>
      <c r="AG23" s="39"/>
      <c r="AH23" s="39"/>
      <c r="AI23" s="39"/>
      <c r="AJ23" s="39"/>
      <c r="AK23" s="39"/>
      <c r="AL23" s="39"/>
      <c r="AM23" s="39"/>
      <c r="AN23" s="39"/>
      <c r="AQ23" s="61"/>
      <c r="AR23" s="61"/>
    </row>
    <row r="24" spans="1:4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352</v>
      </c>
      <c r="Q25" s="111" t="s">
        <v>66</v>
      </c>
      <c r="AD25" s="38" t="s">
        <v>77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97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M27" si="15">AG27/R27*1000</f>
        <v>2.1432320387645167</v>
      </c>
      <c r="C27" s="22">
        <f t="shared" si="15"/>
        <v>2.3359961433490528</v>
      </c>
      <c r="D27" s="22">
        <f t="shared" si="15"/>
        <v>2.5365842417838862</v>
      </c>
      <c r="E27" s="22">
        <f t="shared" si="15"/>
        <v>2.7150941562608608</v>
      </c>
      <c r="F27" s="22">
        <f t="shared" si="15"/>
        <v>2.9235484047509575</v>
      </c>
      <c r="G27" s="22">
        <f t="shared" si="15"/>
        <v>3.0031746219413891</v>
      </c>
      <c r="H27" s="22">
        <f t="shared" si="15"/>
        <v>3.0608796861397298</v>
      </c>
      <c r="I27" s="23">
        <f t="shared" si="15"/>
        <v>3.2714222936506538</v>
      </c>
      <c r="J27" s="23">
        <f t="shared" si="15"/>
        <v>3.4656568877796707</v>
      </c>
      <c r="K27" s="23">
        <f t="shared" si="15"/>
        <v>3.6448968064918774</v>
      </c>
      <c r="L27" s="23">
        <f t="shared" si="15"/>
        <v>3.7740430067625379</v>
      </c>
      <c r="M27" s="23">
        <f t="shared" si="15"/>
        <v>4.0571140611896954</v>
      </c>
      <c r="N27" s="23">
        <f t="shared" ref="N27:N41" si="16">AS27/AD27*1000</f>
        <v>4.2163812594948276</v>
      </c>
      <c r="Q27" s="4" t="s">
        <v>1</v>
      </c>
      <c r="R27" s="5">
        <v>10517247</v>
      </c>
      <c r="S27" s="5">
        <v>10496672</v>
      </c>
      <c r="T27" s="5">
        <v>10509286</v>
      </c>
      <c r="U27" s="5">
        <v>10510719</v>
      </c>
      <c r="V27" s="5">
        <v>10524783</v>
      </c>
      <c r="W27" s="5">
        <v>10542942</v>
      </c>
      <c r="X27" s="5">
        <v>10565284</v>
      </c>
      <c r="Y27" s="6">
        <v>10589526</v>
      </c>
      <c r="Z27" s="6">
        <v>10626430</v>
      </c>
      <c r="AA27" s="6">
        <v>10669324</v>
      </c>
      <c r="AB27" s="6">
        <v>10700155</v>
      </c>
      <c r="AC27" s="6">
        <v>10697314</v>
      </c>
      <c r="AD27" s="6">
        <v>10687900</v>
      </c>
      <c r="AF27" s="4" t="s">
        <v>1</v>
      </c>
      <c r="AG27" s="5">
        <v>22540.900729999998</v>
      </c>
      <c r="AH27" s="5">
        <v>24520.18530999999</v>
      </c>
      <c r="AI27" s="5">
        <v>26657.689260000006</v>
      </c>
      <c r="AJ27" s="5">
        <v>28537.591735000002</v>
      </c>
      <c r="AK27" s="5">
        <v>30769.712549999997</v>
      </c>
      <c r="AL27" s="5">
        <v>31662.295854999993</v>
      </c>
      <c r="AM27" s="5">
        <v>32339.06317389711</v>
      </c>
      <c r="AN27" s="6">
        <v>34642.811435593234</v>
      </c>
      <c r="AO27" s="6">
        <v>36827.560322008525</v>
      </c>
      <c r="AP27" s="6">
        <v>38888.584975027145</v>
      </c>
      <c r="AQ27" s="6">
        <v>40382.845149025205</v>
      </c>
      <c r="AR27" s="6">
        <v>43400.223046361381</v>
      </c>
      <c r="AS27" s="6">
        <v>45064.261263354769</v>
      </c>
    </row>
    <row r="28" spans="1:45" ht="15" customHeight="1" x14ac:dyDescent="0.2">
      <c r="A28" s="7" t="s">
        <v>2</v>
      </c>
      <c r="B28" s="24">
        <f t="shared" ref="B28:B41" si="17">AG28/R28*1000</f>
        <v>4.0858136684865549</v>
      </c>
      <c r="C28" s="24">
        <f t="shared" ref="C28:M28" si="18">AH28/S28*1000</f>
        <v>4.6323212336916919</v>
      </c>
      <c r="D28" s="24">
        <f t="shared" si="18"/>
        <v>5.4193176341466369</v>
      </c>
      <c r="E28" s="24">
        <f t="shared" si="18"/>
        <v>5.7855171952549949</v>
      </c>
      <c r="F28" s="24">
        <f t="shared" si="18"/>
        <v>5.9858881481925534</v>
      </c>
      <c r="G28" s="24">
        <f t="shared" si="18"/>
        <v>6.15566896262753</v>
      </c>
      <c r="H28" s="24">
        <f t="shared" si="18"/>
        <v>6.1718677053461484</v>
      </c>
      <c r="I28" s="25">
        <f t="shared" si="18"/>
        <v>6.8803492839510572</v>
      </c>
      <c r="J28" s="25">
        <f t="shared" si="18"/>
        <v>7.6495790996248703</v>
      </c>
      <c r="K28" s="25">
        <f t="shared" si="18"/>
        <v>8.0612267428947479</v>
      </c>
      <c r="L28" s="25">
        <f t="shared" si="18"/>
        <v>8.5168802421099539</v>
      </c>
      <c r="M28" s="25">
        <f t="shared" si="18"/>
        <v>9.2498202413978774</v>
      </c>
      <c r="N28" s="25">
        <f t="shared" si="16"/>
        <v>10.098081650030027</v>
      </c>
      <c r="Q28" s="7" t="s">
        <v>79</v>
      </c>
      <c r="R28" s="8">
        <v>1251726</v>
      </c>
      <c r="S28" s="8">
        <v>1237943</v>
      </c>
      <c r="T28" s="8">
        <v>1243695</v>
      </c>
      <c r="U28" s="8">
        <v>1244762</v>
      </c>
      <c r="V28" s="8">
        <v>1251075</v>
      </c>
      <c r="W28" s="8">
        <v>1262507</v>
      </c>
      <c r="X28" s="8">
        <v>1272732</v>
      </c>
      <c r="Y28" s="9">
        <v>1286554</v>
      </c>
      <c r="Z28" s="9">
        <v>1301135</v>
      </c>
      <c r="AA28" s="9">
        <v>1315311</v>
      </c>
      <c r="AB28" s="9">
        <v>1327272</v>
      </c>
      <c r="AC28" s="9">
        <v>1326415</v>
      </c>
      <c r="AD28" s="9">
        <v>1325228</v>
      </c>
      <c r="AF28" s="7" t="s">
        <v>2</v>
      </c>
      <c r="AG28" s="8">
        <v>5114.3192000000017</v>
      </c>
      <c r="AH28" s="8">
        <v>5734.5496449999937</v>
      </c>
      <c r="AI28" s="8">
        <v>6739.9782450000021</v>
      </c>
      <c r="AJ28" s="8">
        <v>7201.5919549999981</v>
      </c>
      <c r="AK28" s="8">
        <v>7488.7950149999988</v>
      </c>
      <c r="AL28" s="8">
        <v>7771.575154999995</v>
      </c>
      <c r="AM28" s="8">
        <v>7855.1335283606131</v>
      </c>
      <c r="AN28" s="9">
        <v>8851.9408926643682</v>
      </c>
      <c r="AO28" s="9">
        <v>9953.1351017904053</v>
      </c>
      <c r="AP28" s="9">
        <v>10603.020208423635</v>
      </c>
      <c r="AQ28" s="9">
        <v>11304.216672705763</v>
      </c>
      <c r="AR28" s="9">
        <v>12269.100315493766</v>
      </c>
      <c r="AS28" s="9">
        <v>13382.260548905992</v>
      </c>
    </row>
    <row r="29" spans="1:45" ht="15" customHeight="1" x14ac:dyDescent="0.2">
      <c r="A29" s="10" t="s">
        <v>3</v>
      </c>
      <c r="B29" s="24">
        <f t="shared" si="17"/>
        <v>2.929214679675531</v>
      </c>
      <c r="C29" s="24">
        <f t="shared" ref="C29:C41" si="19">AH29/S29*1000</f>
        <v>2.7928582924748704</v>
      </c>
      <c r="D29" s="24">
        <f t="shared" ref="D29:D41" si="20">AI29/T29*1000</f>
        <v>2.8604586121490425</v>
      </c>
      <c r="E29" s="24">
        <f t="shared" ref="E29:E41" si="21">AJ29/U29*1000</f>
        <v>2.9349681662708162</v>
      </c>
      <c r="F29" s="24">
        <f t="shared" ref="F29:F41" si="22">AK29/V29*1000</f>
        <v>2.9044794250266777</v>
      </c>
      <c r="G29" s="24">
        <f t="shared" ref="G29:G41" si="23">AL29/W29*1000</f>
        <v>2.9565472192840128</v>
      </c>
      <c r="H29" s="24">
        <f t="shared" ref="H29:H41" si="24">AM29/X29*1000</f>
        <v>3.0556167586069534</v>
      </c>
      <c r="I29" s="25">
        <f t="shared" ref="I29:I41" si="25">AN29/Y29*1000</f>
        <v>3.2245097583456697</v>
      </c>
      <c r="J29" s="25">
        <f t="shared" ref="J29:J41" si="26">AO29/Z29*1000</f>
        <v>3.5512446576778056</v>
      </c>
      <c r="K29" s="25">
        <f t="shared" ref="K29:K41" si="27">AP29/AA29*1000</f>
        <v>3.6631238685700476</v>
      </c>
      <c r="L29" s="25">
        <f t="shared" ref="L29:L41" si="28">AQ29/AB29*1000</f>
        <v>3.7215450419718454</v>
      </c>
      <c r="M29" s="25">
        <f t="shared" ref="M29:M41" si="29">AR29/AC29*1000</f>
        <v>3.7879632440700046</v>
      </c>
      <c r="N29" s="25">
        <f t="shared" si="16"/>
        <v>4.0030410161381038</v>
      </c>
      <c r="Q29" s="10" t="s">
        <v>80</v>
      </c>
      <c r="R29" s="8">
        <v>1257194</v>
      </c>
      <c r="S29" s="8">
        <v>1273094</v>
      </c>
      <c r="T29" s="8">
        <v>1285945</v>
      </c>
      <c r="U29" s="8">
        <v>1297209</v>
      </c>
      <c r="V29" s="8">
        <v>1309139</v>
      </c>
      <c r="W29" s="8">
        <v>1320721</v>
      </c>
      <c r="X29" s="8">
        <v>1333249</v>
      </c>
      <c r="Y29" s="9">
        <v>1345764</v>
      </c>
      <c r="Z29" s="9">
        <v>1360998</v>
      </c>
      <c r="AA29" s="9">
        <v>1377505</v>
      </c>
      <c r="AB29" s="9">
        <v>1392407</v>
      </c>
      <c r="AC29" s="9">
        <v>1392231</v>
      </c>
      <c r="AD29" s="9">
        <v>1391006</v>
      </c>
      <c r="AF29" s="10" t="s">
        <v>3</v>
      </c>
      <c r="AG29" s="8">
        <v>3682.5911199999996</v>
      </c>
      <c r="AH29" s="8">
        <v>3555.5711350000024</v>
      </c>
      <c r="AI29" s="8">
        <v>3678.3924500000003</v>
      </c>
      <c r="AJ29" s="8">
        <v>3807.2671199999991</v>
      </c>
      <c r="AK29" s="8">
        <v>3802.3672899999997</v>
      </c>
      <c r="AL29" s="8">
        <v>3904.7740000000008</v>
      </c>
      <c r="AM29" s="8">
        <v>4073.8979877959623</v>
      </c>
      <c r="AN29" s="9">
        <v>4339.4291504303019</v>
      </c>
      <c r="AO29" s="9">
        <v>4833.2368766101781</v>
      </c>
      <c r="AP29" s="9">
        <v>5045.9714445745831</v>
      </c>
      <c r="AQ29" s="9">
        <v>5181.9053672568916</v>
      </c>
      <c r="AR29" s="9">
        <v>5273.7198552548271</v>
      </c>
      <c r="AS29" s="9">
        <v>5568.2540716941994</v>
      </c>
    </row>
    <row r="30" spans="1:45" ht="15" customHeight="1" x14ac:dyDescent="0.2">
      <c r="A30" s="10" t="s">
        <v>4</v>
      </c>
      <c r="B30" s="24">
        <f t="shared" si="17"/>
        <v>1.3070815162013449</v>
      </c>
      <c r="C30" s="24">
        <f t="shared" si="19"/>
        <v>1.3705650669044378</v>
      </c>
      <c r="D30" s="24">
        <f t="shared" si="20"/>
        <v>1.412134413189583</v>
      </c>
      <c r="E30" s="24">
        <f t="shared" si="21"/>
        <v>1.5095798523984081</v>
      </c>
      <c r="F30" s="24">
        <f t="shared" si="22"/>
        <v>1.5660649839616525</v>
      </c>
      <c r="G30" s="24">
        <f t="shared" si="23"/>
        <v>1.5848729467810674</v>
      </c>
      <c r="H30" s="24">
        <f t="shared" si="24"/>
        <v>1.6976760022951392</v>
      </c>
      <c r="I30" s="25">
        <f t="shared" si="25"/>
        <v>1.8215806135259354</v>
      </c>
      <c r="J30" s="25">
        <f t="shared" si="26"/>
        <v>1.8234055237662556</v>
      </c>
      <c r="K30" s="25">
        <f t="shared" si="27"/>
        <v>1.936572608891618</v>
      </c>
      <c r="L30" s="25">
        <f t="shared" si="28"/>
        <v>2.0425137744433552</v>
      </c>
      <c r="M30" s="25">
        <f t="shared" si="29"/>
        <v>1.9835695804439366</v>
      </c>
      <c r="N30" s="25">
        <f t="shared" si="16"/>
        <v>2.0887294723539309</v>
      </c>
      <c r="Q30" s="10" t="s">
        <v>81</v>
      </c>
      <c r="R30" s="8">
        <v>637910</v>
      </c>
      <c r="S30" s="8">
        <v>635907</v>
      </c>
      <c r="T30" s="8">
        <v>636381</v>
      </c>
      <c r="U30" s="8">
        <v>636443</v>
      </c>
      <c r="V30" s="8">
        <v>636911</v>
      </c>
      <c r="W30" s="8">
        <v>637292</v>
      </c>
      <c r="X30" s="8">
        <v>638307</v>
      </c>
      <c r="Y30" s="9">
        <v>639180</v>
      </c>
      <c r="Z30" s="9">
        <v>640909</v>
      </c>
      <c r="AA30" s="9">
        <v>643145</v>
      </c>
      <c r="AB30" s="9">
        <v>643759</v>
      </c>
      <c r="AC30" s="9">
        <v>643652</v>
      </c>
      <c r="AD30" s="9">
        <v>643086</v>
      </c>
      <c r="AF30" s="10" t="s">
        <v>4</v>
      </c>
      <c r="AG30" s="8">
        <v>833.80037000000004</v>
      </c>
      <c r="AH30" s="8">
        <v>871.55192000000034</v>
      </c>
      <c r="AI30" s="8">
        <v>898.65551000000005</v>
      </c>
      <c r="AJ30" s="8">
        <v>960.76153000000011</v>
      </c>
      <c r="AK30" s="8">
        <v>997.44401500000004</v>
      </c>
      <c r="AL30" s="8">
        <v>1010.02685</v>
      </c>
      <c r="AM30" s="8">
        <v>1083.6384759970033</v>
      </c>
      <c r="AN30" s="9">
        <v>1164.3178965535074</v>
      </c>
      <c r="AO30" s="9">
        <v>1168.637010831507</v>
      </c>
      <c r="AP30" s="9">
        <v>1245.4969905455996</v>
      </c>
      <c r="AQ30" s="9">
        <v>1314.8866249218797</v>
      </c>
      <c r="AR30" s="9">
        <v>1276.7285275919005</v>
      </c>
      <c r="AS30" s="9">
        <v>1343.2326814582</v>
      </c>
    </row>
    <row r="31" spans="1:45" ht="15" customHeight="1" x14ac:dyDescent="0.2">
      <c r="A31" s="10" t="s">
        <v>5</v>
      </c>
      <c r="B31" s="24">
        <f t="shared" si="17"/>
        <v>1.7471340662875445</v>
      </c>
      <c r="C31" s="24">
        <f t="shared" si="19"/>
        <v>2.0130530081522724</v>
      </c>
      <c r="D31" s="24">
        <f t="shared" si="20"/>
        <v>2.6873276534222827</v>
      </c>
      <c r="E31" s="24">
        <f t="shared" si="21"/>
        <v>2.3667056915734821</v>
      </c>
      <c r="F31" s="24">
        <f t="shared" si="22"/>
        <v>2.6704423747327932</v>
      </c>
      <c r="G31" s="24">
        <f t="shared" si="23"/>
        <v>2.8182050324407415</v>
      </c>
      <c r="H31" s="24">
        <f t="shared" si="24"/>
        <v>2.6563341565946268</v>
      </c>
      <c r="I31" s="25">
        <f t="shared" si="25"/>
        <v>2.609776786954622</v>
      </c>
      <c r="J31" s="25">
        <f t="shared" si="26"/>
        <v>2.8826973359400352</v>
      </c>
      <c r="K31" s="25">
        <f t="shared" si="27"/>
        <v>3.719806227060876</v>
      </c>
      <c r="L31" s="25">
        <f t="shared" si="28"/>
        <v>3.5486856574350254</v>
      </c>
      <c r="M31" s="25">
        <f t="shared" si="29"/>
        <v>3.735044240234112</v>
      </c>
      <c r="N31" s="25">
        <f t="shared" si="16"/>
        <v>4.13736716510628</v>
      </c>
      <c r="Q31" s="10" t="s">
        <v>82</v>
      </c>
      <c r="R31" s="8">
        <v>572023</v>
      </c>
      <c r="S31" s="8">
        <v>571497</v>
      </c>
      <c r="T31" s="8">
        <v>572016</v>
      </c>
      <c r="U31" s="8">
        <v>572882</v>
      </c>
      <c r="V31" s="8">
        <v>573993</v>
      </c>
      <c r="W31" s="8">
        <v>575665</v>
      </c>
      <c r="X31" s="8">
        <v>577638</v>
      </c>
      <c r="Y31" s="9">
        <v>579228</v>
      </c>
      <c r="Z31" s="9">
        <v>582601</v>
      </c>
      <c r="AA31" s="9">
        <v>587531</v>
      </c>
      <c r="AB31" s="9">
        <v>590889</v>
      </c>
      <c r="AC31" s="9">
        <v>590694</v>
      </c>
      <c r="AD31" s="9">
        <v>590175</v>
      </c>
      <c r="AF31" s="10" t="s">
        <v>5</v>
      </c>
      <c r="AG31" s="8">
        <v>999.40087000000005</v>
      </c>
      <c r="AH31" s="8">
        <v>1150.4537549999993</v>
      </c>
      <c r="AI31" s="8">
        <v>1537.1944150000004</v>
      </c>
      <c r="AJ31" s="8">
        <v>1355.8430899999996</v>
      </c>
      <c r="AK31" s="8">
        <v>1532.8152300000002</v>
      </c>
      <c r="AL31" s="8">
        <v>1622.3419999999994</v>
      </c>
      <c r="AM31" s="8">
        <v>1534.3995495470069</v>
      </c>
      <c r="AN31" s="9">
        <v>1511.6557887541517</v>
      </c>
      <c r="AO31" s="9">
        <v>1679.4623506160005</v>
      </c>
      <c r="AP31" s="9">
        <v>2185.5014723913037</v>
      </c>
      <c r="AQ31" s="9">
        <v>2096.8793194361247</v>
      </c>
      <c r="AR31" s="9">
        <v>2206.2682224408486</v>
      </c>
      <c r="AS31" s="9">
        <v>2441.7706666665986</v>
      </c>
    </row>
    <row r="32" spans="1:45" ht="15" customHeight="1" x14ac:dyDescent="0.2">
      <c r="A32" s="10" t="s">
        <v>6</v>
      </c>
      <c r="B32" s="24">
        <f t="shared" si="17"/>
        <v>0.25311289289673267</v>
      </c>
      <c r="C32" s="24">
        <f t="shared" si="19"/>
        <v>0.28293451151328253</v>
      </c>
      <c r="D32" s="24">
        <f t="shared" si="20"/>
        <v>0.34732271789582247</v>
      </c>
      <c r="E32" s="24">
        <f t="shared" si="21"/>
        <v>0.40514220977478327</v>
      </c>
      <c r="F32" s="24">
        <f t="shared" si="22"/>
        <v>0.49373082566359877</v>
      </c>
      <c r="G32" s="24">
        <f t="shared" si="23"/>
        <v>0.52319785866950752</v>
      </c>
      <c r="H32" s="24">
        <f t="shared" si="24"/>
        <v>0.53702613708600599</v>
      </c>
      <c r="I32" s="25">
        <f t="shared" si="25"/>
        <v>0.61725413987355882</v>
      </c>
      <c r="J32" s="25">
        <f t="shared" si="26"/>
        <v>0.65918688724452645</v>
      </c>
      <c r="K32" s="25">
        <f t="shared" si="27"/>
        <v>0.61638233271801557</v>
      </c>
      <c r="L32" s="25">
        <f t="shared" si="28"/>
        <v>0.67471370250894835</v>
      </c>
      <c r="M32" s="25">
        <f t="shared" si="29"/>
        <v>0.80611508870402515</v>
      </c>
      <c r="N32" s="25">
        <f t="shared" si="16"/>
        <v>0.74107577464692864</v>
      </c>
      <c r="Q32" s="10" t="s">
        <v>83</v>
      </c>
      <c r="R32" s="8">
        <v>307619</v>
      </c>
      <c r="S32" s="8">
        <v>303519</v>
      </c>
      <c r="T32" s="8">
        <v>302484</v>
      </c>
      <c r="U32" s="8">
        <v>300999</v>
      </c>
      <c r="V32" s="8">
        <v>299880</v>
      </c>
      <c r="W32" s="8">
        <v>298506</v>
      </c>
      <c r="X32" s="8">
        <v>297317</v>
      </c>
      <c r="Y32" s="9">
        <v>296106</v>
      </c>
      <c r="Z32" s="9">
        <v>295285</v>
      </c>
      <c r="AA32" s="9">
        <v>294807</v>
      </c>
      <c r="AB32" s="9">
        <v>294187</v>
      </c>
      <c r="AC32" s="9">
        <v>294037</v>
      </c>
      <c r="AD32" s="9">
        <v>293779</v>
      </c>
      <c r="AF32" s="10" t="s">
        <v>6</v>
      </c>
      <c r="AG32" s="8">
        <v>77.862335000000002</v>
      </c>
      <c r="AH32" s="8">
        <v>85.875999999999991</v>
      </c>
      <c r="AI32" s="8">
        <v>105.05956499999998</v>
      </c>
      <c r="AJ32" s="8">
        <v>121.94739999999999</v>
      </c>
      <c r="AK32" s="8">
        <v>148.06</v>
      </c>
      <c r="AL32" s="8">
        <v>156.17770000000002</v>
      </c>
      <c r="AM32" s="8">
        <v>159.66700000000003</v>
      </c>
      <c r="AN32" s="9">
        <v>182.7726543414</v>
      </c>
      <c r="AO32" s="9">
        <v>194.64799999999997</v>
      </c>
      <c r="AP32" s="9">
        <v>181.71382636160001</v>
      </c>
      <c r="AQ32" s="9">
        <v>198.49199999999999</v>
      </c>
      <c r="AR32" s="9">
        <v>237.02766233726544</v>
      </c>
      <c r="AS32" s="9">
        <v>217.71250000000003</v>
      </c>
    </row>
    <row r="33" spans="1:45" ht="15" customHeight="1" x14ac:dyDescent="0.2">
      <c r="A33" s="10" t="s">
        <v>7</v>
      </c>
      <c r="B33" s="24">
        <f t="shared" si="17"/>
        <v>0.57760319503802349</v>
      </c>
      <c r="C33" s="24">
        <f t="shared" si="19"/>
        <v>0.63218431803233199</v>
      </c>
      <c r="D33" s="24">
        <f t="shared" si="20"/>
        <v>0.69255371278482147</v>
      </c>
      <c r="E33" s="24">
        <f t="shared" si="21"/>
        <v>0.6572330663734709</v>
      </c>
      <c r="F33" s="24">
        <f t="shared" si="22"/>
        <v>0.72267142869267142</v>
      </c>
      <c r="G33" s="24">
        <f t="shared" si="23"/>
        <v>0.65132787858840568</v>
      </c>
      <c r="H33" s="24">
        <f t="shared" si="24"/>
        <v>0.58993975847768432</v>
      </c>
      <c r="I33" s="25">
        <f t="shared" si="25"/>
        <v>0.68892384636738291</v>
      </c>
      <c r="J33" s="25">
        <f t="shared" si="26"/>
        <v>0.69242214132991287</v>
      </c>
      <c r="K33" s="25">
        <f t="shared" si="27"/>
        <v>0.71697345189309514</v>
      </c>
      <c r="L33" s="25">
        <f t="shared" si="28"/>
        <v>0.72160277135327933</v>
      </c>
      <c r="M33" s="25">
        <f t="shared" si="29"/>
        <v>0.7383356052343979</v>
      </c>
      <c r="N33" s="25">
        <f t="shared" si="16"/>
        <v>0.77377479335908883</v>
      </c>
      <c r="Q33" s="10" t="s">
        <v>84</v>
      </c>
      <c r="R33" s="8">
        <v>835796</v>
      </c>
      <c r="S33" s="8">
        <v>828595</v>
      </c>
      <c r="T33" s="8">
        <v>827317</v>
      </c>
      <c r="U33" s="8">
        <v>825842</v>
      </c>
      <c r="V33" s="8">
        <v>824789</v>
      </c>
      <c r="W33" s="8">
        <v>823381</v>
      </c>
      <c r="X33" s="8">
        <v>822300</v>
      </c>
      <c r="Y33" s="9">
        <v>820937</v>
      </c>
      <c r="Z33" s="9">
        <v>820580</v>
      </c>
      <c r="AA33" s="9">
        <v>820537</v>
      </c>
      <c r="AB33" s="9">
        <v>819476</v>
      </c>
      <c r="AC33" s="9">
        <v>819191</v>
      </c>
      <c r="AD33" s="9">
        <v>818472</v>
      </c>
      <c r="AF33" s="10" t="s">
        <v>7</v>
      </c>
      <c r="AG33" s="8">
        <v>482.75843999999984</v>
      </c>
      <c r="AH33" s="8">
        <v>523.82476500000007</v>
      </c>
      <c r="AI33" s="8">
        <v>572.9614600000001</v>
      </c>
      <c r="AJ33" s="8">
        <v>542.77066999999988</v>
      </c>
      <c r="AK33" s="8">
        <v>596.05144499999983</v>
      </c>
      <c r="AL33" s="8">
        <v>536.29100000000005</v>
      </c>
      <c r="AM33" s="8">
        <v>485.10746339619988</v>
      </c>
      <c r="AN33" s="9">
        <v>565.56307566530018</v>
      </c>
      <c r="AO33" s="9">
        <v>568.1877607324999</v>
      </c>
      <c r="AP33" s="9">
        <v>588.30324529600466</v>
      </c>
      <c r="AQ33" s="9">
        <v>591.33615265749995</v>
      </c>
      <c r="AR33" s="9">
        <v>604.83788278757163</v>
      </c>
      <c r="AS33" s="9">
        <v>633.31300267020015</v>
      </c>
    </row>
    <row r="34" spans="1:45" ht="15" customHeight="1" x14ac:dyDescent="0.2">
      <c r="A34" s="10" t="s">
        <v>8</v>
      </c>
      <c r="B34" s="24">
        <f t="shared" si="17"/>
        <v>1.9559672956633132</v>
      </c>
      <c r="C34" s="24">
        <f t="shared" si="19"/>
        <v>2.0042780486246161</v>
      </c>
      <c r="D34" s="24">
        <f t="shared" si="20"/>
        <v>2.4741840499050367</v>
      </c>
      <c r="E34" s="24">
        <f t="shared" si="21"/>
        <v>2.8377055143646253</v>
      </c>
      <c r="F34" s="24">
        <f t="shared" si="22"/>
        <v>3.0224464179502433</v>
      </c>
      <c r="G34" s="24">
        <f t="shared" si="23"/>
        <v>2.8697854045979518</v>
      </c>
      <c r="H34" s="24">
        <f t="shared" si="24"/>
        <v>2.948850514524207</v>
      </c>
      <c r="I34" s="25">
        <f t="shared" si="25"/>
        <v>3.148361308622682</v>
      </c>
      <c r="J34" s="25">
        <f t="shared" si="26"/>
        <v>3.0983248162834029</v>
      </c>
      <c r="K34" s="25">
        <f t="shared" si="27"/>
        <v>3.2593564512523816</v>
      </c>
      <c r="L34" s="25">
        <f t="shared" si="28"/>
        <v>2.9695584342160068</v>
      </c>
      <c r="M34" s="25">
        <f t="shared" si="29"/>
        <v>3.7042904225219528</v>
      </c>
      <c r="N34" s="25">
        <f t="shared" si="16"/>
        <v>3.1246013749544361</v>
      </c>
      <c r="Q34" s="10" t="s">
        <v>85</v>
      </c>
      <c r="R34" s="8">
        <v>439483</v>
      </c>
      <c r="S34" s="8">
        <v>438132</v>
      </c>
      <c r="T34" s="8">
        <v>438593</v>
      </c>
      <c r="U34" s="8">
        <v>438473</v>
      </c>
      <c r="V34" s="8">
        <v>438813</v>
      </c>
      <c r="W34" s="8">
        <v>439152</v>
      </c>
      <c r="X34" s="8">
        <v>440179</v>
      </c>
      <c r="Y34" s="9">
        <v>440934</v>
      </c>
      <c r="Z34" s="9">
        <v>441608</v>
      </c>
      <c r="AA34" s="9">
        <v>442947</v>
      </c>
      <c r="AB34" s="9">
        <v>443161</v>
      </c>
      <c r="AC34" s="9">
        <v>443075</v>
      </c>
      <c r="AD34" s="9">
        <v>442686</v>
      </c>
      <c r="AF34" s="10" t="s">
        <v>8</v>
      </c>
      <c r="AG34" s="8">
        <v>859.61437499999988</v>
      </c>
      <c r="AH34" s="8">
        <v>878.13835000000017</v>
      </c>
      <c r="AI34" s="8">
        <v>1085.1598049999998</v>
      </c>
      <c r="AJ34" s="8">
        <v>1244.2572500000003</v>
      </c>
      <c r="AK34" s="8">
        <v>1326.2887800000001</v>
      </c>
      <c r="AL34" s="8">
        <v>1260.2719999999999</v>
      </c>
      <c r="AM34" s="8">
        <v>1298.0220706327509</v>
      </c>
      <c r="AN34" s="9">
        <v>1388.2195452562337</v>
      </c>
      <c r="AO34" s="9">
        <v>1368.245025469281</v>
      </c>
      <c r="AP34" s="9">
        <v>1443.7221620128887</v>
      </c>
      <c r="AQ34" s="9">
        <v>1315.9924852655997</v>
      </c>
      <c r="AR34" s="9">
        <v>1641.2784789589143</v>
      </c>
      <c r="AS34" s="9">
        <v>1383.2172842730795</v>
      </c>
    </row>
    <row r="35" spans="1:45" ht="15" customHeight="1" x14ac:dyDescent="0.2">
      <c r="A35" s="10" t="s">
        <v>9</v>
      </c>
      <c r="B35" s="24">
        <f t="shared" si="17"/>
        <v>2.1164879955835874</v>
      </c>
      <c r="C35" s="24">
        <f t="shared" si="19"/>
        <v>2.2710868333182916</v>
      </c>
      <c r="D35" s="24">
        <f t="shared" si="20"/>
        <v>2.1237221890870974</v>
      </c>
      <c r="E35" s="24">
        <f t="shared" si="21"/>
        <v>2.3522061921590867</v>
      </c>
      <c r="F35" s="24">
        <f t="shared" si="22"/>
        <v>2.0536729922244574</v>
      </c>
      <c r="G35" s="24">
        <f t="shared" si="23"/>
        <v>2.2485721969270962</v>
      </c>
      <c r="H35" s="24">
        <f t="shared" si="24"/>
        <v>2.3808372430496001</v>
      </c>
      <c r="I35" s="25">
        <f t="shared" si="25"/>
        <v>2.5401852593384477</v>
      </c>
      <c r="J35" s="25">
        <f t="shared" si="26"/>
        <v>2.7751687656384849</v>
      </c>
      <c r="K35" s="25">
        <f t="shared" si="27"/>
        <v>2.7311781416043406</v>
      </c>
      <c r="L35" s="25">
        <f t="shared" si="28"/>
        <v>2.5219294309579334</v>
      </c>
      <c r="M35" s="25">
        <f t="shared" si="29"/>
        <v>2.4406582623294191</v>
      </c>
      <c r="N35" s="25">
        <f t="shared" si="16"/>
        <v>2.3872516547277027</v>
      </c>
      <c r="Q35" s="10" t="s">
        <v>86</v>
      </c>
      <c r="R35" s="8">
        <v>554296</v>
      </c>
      <c r="S35" s="8">
        <v>554050</v>
      </c>
      <c r="T35" s="8">
        <v>553290</v>
      </c>
      <c r="U35" s="8">
        <v>552053</v>
      </c>
      <c r="V35" s="8">
        <v>551730</v>
      </c>
      <c r="W35" s="8">
        <v>551270</v>
      </c>
      <c r="X35" s="8">
        <v>551177</v>
      </c>
      <c r="Y35" s="9">
        <v>550848</v>
      </c>
      <c r="Z35" s="9">
        <v>550688</v>
      </c>
      <c r="AA35" s="9">
        <v>551208</v>
      </c>
      <c r="AB35" s="9">
        <v>551605</v>
      </c>
      <c r="AC35" s="9">
        <v>551481</v>
      </c>
      <c r="AD35" s="9">
        <v>550997</v>
      </c>
      <c r="AF35" s="10" t="s">
        <v>9</v>
      </c>
      <c r="AG35" s="8">
        <v>1173.16083</v>
      </c>
      <c r="AH35" s="8">
        <v>1258.2956599999995</v>
      </c>
      <c r="AI35" s="8">
        <v>1175.0342500000002</v>
      </c>
      <c r="AJ35" s="8">
        <v>1298.5424850000004</v>
      </c>
      <c r="AK35" s="8">
        <v>1133.0729999999999</v>
      </c>
      <c r="AL35" s="8">
        <v>1239.5703950000002</v>
      </c>
      <c r="AM35" s="8">
        <v>1312.2627291123495</v>
      </c>
      <c r="AN35" s="9">
        <v>1399.2559697360653</v>
      </c>
      <c r="AO35" s="9">
        <v>1528.2521372119261</v>
      </c>
      <c r="AP35" s="9">
        <v>1505.4472410774454</v>
      </c>
      <c r="AQ35" s="9">
        <v>1391.1088837635509</v>
      </c>
      <c r="AR35" s="9">
        <v>1345.9766591676903</v>
      </c>
      <c r="AS35" s="9">
        <v>1315.3684999999998</v>
      </c>
    </row>
    <row r="36" spans="1:45" ht="15" customHeight="1" x14ac:dyDescent="0.2">
      <c r="A36" s="10" t="s">
        <v>10</v>
      </c>
      <c r="B36" s="24">
        <f t="shared" si="17"/>
        <v>3.0511953051225289</v>
      </c>
      <c r="C36" s="24">
        <f t="shared" si="19"/>
        <v>3.4033753825591773</v>
      </c>
      <c r="D36" s="24">
        <f t="shared" si="20"/>
        <v>3.3940625066565446</v>
      </c>
      <c r="E36" s="24">
        <f t="shared" si="21"/>
        <v>3.5616845715526537</v>
      </c>
      <c r="F36" s="24">
        <f t="shared" si="22"/>
        <v>3.5498675861106865</v>
      </c>
      <c r="G36" s="24">
        <f t="shared" si="23"/>
        <v>3.179850827220303</v>
      </c>
      <c r="H36" s="24">
        <f t="shared" si="24"/>
        <v>3.1957288846596166</v>
      </c>
      <c r="I36" s="25">
        <f t="shared" si="25"/>
        <v>3.3237614710647034</v>
      </c>
      <c r="J36" s="25">
        <f t="shared" si="26"/>
        <v>3.4913859400341618</v>
      </c>
      <c r="K36" s="25">
        <f t="shared" si="27"/>
        <v>3.6569039509271724</v>
      </c>
      <c r="L36" s="25">
        <f t="shared" si="28"/>
        <v>3.5847831724835393</v>
      </c>
      <c r="M36" s="25">
        <f t="shared" si="29"/>
        <v>3.6396089726142113</v>
      </c>
      <c r="N36" s="25">
        <f t="shared" si="16"/>
        <v>3.7248611611899221</v>
      </c>
      <c r="Q36" s="10" t="s">
        <v>87</v>
      </c>
      <c r="R36" s="8">
        <v>516776</v>
      </c>
      <c r="S36" s="8">
        <v>516260</v>
      </c>
      <c r="T36" s="8">
        <v>516409</v>
      </c>
      <c r="U36" s="8">
        <v>515781</v>
      </c>
      <c r="V36" s="8">
        <v>516109</v>
      </c>
      <c r="W36" s="8">
        <v>516247</v>
      </c>
      <c r="X36" s="8">
        <v>516553</v>
      </c>
      <c r="Y36" s="9">
        <v>517243</v>
      </c>
      <c r="Z36" s="9">
        <v>519125</v>
      </c>
      <c r="AA36" s="9">
        <v>521146</v>
      </c>
      <c r="AB36" s="9">
        <v>523350</v>
      </c>
      <c r="AC36" s="9">
        <v>523215</v>
      </c>
      <c r="AD36" s="9">
        <v>522756</v>
      </c>
      <c r="AF36" s="10" t="s">
        <v>10</v>
      </c>
      <c r="AG36" s="8">
        <v>1576.7845049999999</v>
      </c>
      <c r="AH36" s="8">
        <v>1757.0265750000008</v>
      </c>
      <c r="AI36" s="8">
        <v>1752.7244249999997</v>
      </c>
      <c r="AJ36" s="8">
        <v>1837.0492299999992</v>
      </c>
      <c r="AK36" s="8">
        <v>1832.1186100000002</v>
      </c>
      <c r="AL36" s="8">
        <v>1641.5884499999997</v>
      </c>
      <c r="AM36" s="8">
        <v>1650.7633425575789</v>
      </c>
      <c r="AN36" s="9">
        <v>1719.1923545779205</v>
      </c>
      <c r="AO36" s="9">
        <v>1812.4657261202342</v>
      </c>
      <c r="AP36" s="9">
        <v>1905.7808664098923</v>
      </c>
      <c r="AQ36" s="9">
        <v>1876.0962733192603</v>
      </c>
      <c r="AR36" s="9">
        <v>1904.2980086063446</v>
      </c>
      <c r="AS36" s="9">
        <v>1947.1935211789989</v>
      </c>
    </row>
    <row r="37" spans="1:45" ht="15" customHeight="1" x14ac:dyDescent="0.2">
      <c r="A37" s="10" t="s">
        <v>11</v>
      </c>
      <c r="B37" s="24">
        <f t="shared" si="17"/>
        <v>1.1513982031857029</v>
      </c>
      <c r="C37" s="24">
        <f t="shared" si="19"/>
        <v>1.2181184810888099</v>
      </c>
      <c r="D37" s="24">
        <f t="shared" si="20"/>
        <v>1.2188969600900659</v>
      </c>
      <c r="E37" s="24">
        <f t="shared" si="21"/>
        <v>1.4260748116633564</v>
      </c>
      <c r="F37" s="24">
        <f t="shared" si="22"/>
        <v>1.5530179742983412</v>
      </c>
      <c r="G37" s="24">
        <f t="shared" si="23"/>
        <v>1.5791490597773927</v>
      </c>
      <c r="H37" s="24">
        <f t="shared" si="24"/>
        <v>1.5363293702125744</v>
      </c>
      <c r="I37" s="25">
        <f t="shared" si="25"/>
        <v>1.6623033694930249</v>
      </c>
      <c r="J37" s="25">
        <f t="shared" si="26"/>
        <v>1.8280087632802586</v>
      </c>
      <c r="K37" s="25">
        <f t="shared" si="27"/>
        <v>1.8525272051305486</v>
      </c>
      <c r="L37" s="25">
        <f t="shared" si="28"/>
        <v>1.9795486778108029</v>
      </c>
      <c r="M37" s="25">
        <f t="shared" si="29"/>
        <v>1.9542962474174264</v>
      </c>
      <c r="N37" s="25">
        <f t="shared" si="16"/>
        <v>1.9876879910423877</v>
      </c>
      <c r="Q37" s="10" t="s">
        <v>11</v>
      </c>
      <c r="R37" s="8">
        <v>514800</v>
      </c>
      <c r="S37" s="8">
        <v>511972</v>
      </c>
      <c r="T37" s="8">
        <v>511627</v>
      </c>
      <c r="U37" s="8">
        <v>510522</v>
      </c>
      <c r="V37" s="8">
        <v>510006</v>
      </c>
      <c r="W37" s="8">
        <v>509507</v>
      </c>
      <c r="X37" s="8">
        <v>509187</v>
      </c>
      <c r="Y37" s="9">
        <v>508664</v>
      </c>
      <c r="Z37" s="9">
        <v>509019</v>
      </c>
      <c r="AA37" s="9">
        <v>509370</v>
      </c>
      <c r="AB37" s="9">
        <v>509855</v>
      </c>
      <c r="AC37" s="9">
        <v>509768</v>
      </c>
      <c r="AD37" s="9">
        <v>509321</v>
      </c>
      <c r="AF37" s="10" t="s">
        <v>11</v>
      </c>
      <c r="AG37" s="8">
        <v>592.73979499999984</v>
      </c>
      <c r="AH37" s="8">
        <v>623.64255500000013</v>
      </c>
      <c r="AI37" s="8">
        <v>623.62059500000021</v>
      </c>
      <c r="AJ37" s="8">
        <v>728.04256499999997</v>
      </c>
      <c r="AK37" s="8">
        <v>792.0484849999998</v>
      </c>
      <c r="AL37" s="8">
        <v>804.58749999999998</v>
      </c>
      <c r="AM37" s="8">
        <v>782.27894303043013</v>
      </c>
      <c r="AN37" s="9">
        <v>845.55388113980007</v>
      </c>
      <c r="AO37" s="9">
        <v>930.4911926761539</v>
      </c>
      <c r="AP37" s="9">
        <v>943.62178247734744</v>
      </c>
      <c r="AQ37" s="9">
        <v>1009.282791125227</v>
      </c>
      <c r="AR37" s="9">
        <v>996.23768945348661</v>
      </c>
      <c r="AS37" s="9">
        <v>1012.3712352856999</v>
      </c>
    </row>
    <row r="38" spans="1:45" ht="15" customHeight="1" x14ac:dyDescent="0.2">
      <c r="A38" s="10" t="s">
        <v>12</v>
      </c>
      <c r="B38" s="24">
        <f t="shared" si="17"/>
        <v>2.9985968692665019</v>
      </c>
      <c r="C38" s="24">
        <f t="shared" si="19"/>
        <v>3.3539858092635177</v>
      </c>
      <c r="D38" s="24">
        <f t="shared" si="20"/>
        <v>3.5618859873091702</v>
      </c>
      <c r="E38" s="24">
        <f t="shared" si="21"/>
        <v>4.0875506064213196</v>
      </c>
      <c r="F38" s="24">
        <f t="shared" si="22"/>
        <v>5.0281471677096512</v>
      </c>
      <c r="G38" s="24">
        <f t="shared" si="23"/>
        <v>5.632895924632936</v>
      </c>
      <c r="H38" s="24">
        <f t="shared" si="24"/>
        <v>5.6500726698909824</v>
      </c>
      <c r="I38" s="25">
        <f t="shared" si="25"/>
        <v>5.6051206548295367</v>
      </c>
      <c r="J38" s="25">
        <f t="shared" si="26"/>
        <v>5.4699981827640372</v>
      </c>
      <c r="K38" s="25">
        <f t="shared" si="27"/>
        <v>5.8548624378326251</v>
      </c>
      <c r="L38" s="25">
        <f t="shared" si="28"/>
        <v>6.6131731343511966</v>
      </c>
      <c r="M38" s="25">
        <f t="shared" si="29"/>
        <v>7.5670407934842387</v>
      </c>
      <c r="N38" s="25">
        <f t="shared" si="16"/>
        <v>7.5493902245828046</v>
      </c>
      <c r="Q38" s="10" t="s">
        <v>88</v>
      </c>
      <c r="R38" s="8">
        <v>1152765</v>
      </c>
      <c r="S38" s="8">
        <v>1164633</v>
      </c>
      <c r="T38" s="8">
        <v>1167142</v>
      </c>
      <c r="U38" s="8">
        <v>1168577</v>
      </c>
      <c r="V38" s="8">
        <v>1170678</v>
      </c>
      <c r="W38" s="8">
        <v>1173563</v>
      </c>
      <c r="X38" s="8">
        <v>1176972</v>
      </c>
      <c r="Y38" s="9">
        <v>1180477</v>
      </c>
      <c r="Z38" s="9">
        <v>1184729</v>
      </c>
      <c r="AA38" s="9">
        <v>1189530</v>
      </c>
      <c r="AB38" s="9">
        <v>1193984</v>
      </c>
      <c r="AC38" s="9">
        <v>1193820</v>
      </c>
      <c r="AD38" s="9">
        <v>1192773</v>
      </c>
      <c r="AF38" s="10" t="s">
        <v>12</v>
      </c>
      <c r="AG38" s="8">
        <v>3456.6775199999988</v>
      </c>
      <c r="AH38" s="8">
        <v>3906.1625549999981</v>
      </c>
      <c r="AI38" s="8">
        <v>4157.2267349999993</v>
      </c>
      <c r="AJ38" s="8">
        <v>4776.6176250000071</v>
      </c>
      <c r="AK38" s="8">
        <v>5886.341269999999</v>
      </c>
      <c r="AL38" s="8">
        <v>6610.5582400000021</v>
      </c>
      <c r="AM38" s="8">
        <v>6649.9773304269302</v>
      </c>
      <c r="AN38" s="9">
        <v>6616.716015251207</v>
      </c>
      <c r="AO38" s="9">
        <v>6480.4654770678544</v>
      </c>
      <c r="AP38" s="9">
        <v>6964.5345156750427</v>
      </c>
      <c r="AQ38" s="9">
        <v>7896.0229116451792</v>
      </c>
      <c r="AR38" s="9">
        <v>9033.6846400773538</v>
      </c>
      <c r="AS38" s="9">
        <v>9004.7088263463047</v>
      </c>
    </row>
    <row r="39" spans="1:45" ht="15" customHeight="1" x14ac:dyDescent="0.2">
      <c r="A39" s="10" t="s">
        <v>13</v>
      </c>
      <c r="B39" s="24">
        <f t="shared" si="17"/>
        <v>1.4787635215479829</v>
      </c>
      <c r="C39" s="24">
        <f t="shared" si="19"/>
        <v>1.5649831337031661</v>
      </c>
      <c r="D39" s="24">
        <f t="shared" si="20"/>
        <v>1.6914292523011369</v>
      </c>
      <c r="E39" s="24">
        <f t="shared" si="21"/>
        <v>1.9523816988372107</v>
      </c>
      <c r="F39" s="24">
        <f t="shared" si="22"/>
        <v>2.2191476618001005</v>
      </c>
      <c r="G39" s="24">
        <f t="shared" si="23"/>
        <v>2.1291201066298839</v>
      </c>
      <c r="H39" s="24">
        <f t="shared" si="24"/>
        <v>2.2039462399070473</v>
      </c>
      <c r="I39" s="25">
        <f t="shared" si="25"/>
        <v>2.2382119509261833</v>
      </c>
      <c r="J39" s="25">
        <f t="shared" si="26"/>
        <v>2.4963754738761872</v>
      </c>
      <c r="K39" s="25">
        <f t="shared" si="27"/>
        <v>2.6976436789749458</v>
      </c>
      <c r="L39" s="25">
        <f t="shared" si="28"/>
        <v>2.5751318779028129</v>
      </c>
      <c r="M39" s="25">
        <f t="shared" si="29"/>
        <v>2.6964288223257191</v>
      </c>
      <c r="N39" s="25">
        <f t="shared" si="16"/>
        <v>2.7822750116419566</v>
      </c>
      <c r="Q39" s="10" t="s">
        <v>89</v>
      </c>
      <c r="R39" s="8">
        <v>641661</v>
      </c>
      <c r="S39" s="8">
        <v>638848</v>
      </c>
      <c r="T39" s="8">
        <v>637837</v>
      </c>
      <c r="U39" s="8">
        <v>636659</v>
      </c>
      <c r="V39" s="8">
        <v>636109</v>
      </c>
      <c r="W39" s="8">
        <v>635094</v>
      </c>
      <c r="X39" s="8">
        <v>634081</v>
      </c>
      <c r="Y39" s="9">
        <v>633133</v>
      </c>
      <c r="Z39" s="9">
        <v>632547</v>
      </c>
      <c r="AA39" s="9">
        <v>632141</v>
      </c>
      <c r="AB39" s="9">
        <v>631767</v>
      </c>
      <c r="AC39" s="9">
        <v>631652</v>
      </c>
      <c r="AD39" s="9">
        <v>631098</v>
      </c>
      <c r="AF39" s="10" t="s">
        <v>13</v>
      </c>
      <c r="AG39" s="8">
        <v>948.8648800000002</v>
      </c>
      <c r="AH39" s="8">
        <v>999.78634500000032</v>
      </c>
      <c r="AI39" s="8">
        <v>1078.8561600000003</v>
      </c>
      <c r="AJ39" s="8">
        <v>1243.0013799999997</v>
      </c>
      <c r="AK39" s="8">
        <v>1411.6197999999999</v>
      </c>
      <c r="AL39" s="8">
        <v>1352.1914049999996</v>
      </c>
      <c r="AM39" s="8">
        <v>1397.4804357465005</v>
      </c>
      <c r="AN39" s="9">
        <v>1417.085847125747</v>
      </c>
      <c r="AO39" s="9">
        <v>1579.0748168739606</v>
      </c>
      <c r="AP39" s="9">
        <v>1705.2911728709012</v>
      </c>
      <c r="AQ39" s="9">
        <v>1626.8833411070266</v>
      </c>
      <c r="AR39" s="9">
        <v>1703.2046584796851</v>
      </c>
      <c r="AS39" s="9">
        <v>1755.8881952972156</v>
      </c>
    </row>
    <row r="40" spans="1:45" ht="15" customHeight="1" x14ac:dyDescent="0.2">
      <c r="A40" s="10" t="s">
        <v>14</v>
      </c>
      <c r="B40" s="24">
        <f t="shared" si="17"/>
        <v>2.0915578558375763</v>
      </c>
      <c r="C40" s="24">
        <f t="shared" si="19"/>
        <v>2.2643099936227524</v>
      </c>
      <c r="D40" s="24">
        <f t="shared" si="20"/>
        <v>2.2256259402106759</v>
      </c>
      <c r="E40" s="24">
        <f t="shared" si="21"/>
        <v>2.429624135262209</v>
      </c>
      <c r="F40" s="24">
        <f t="shared" si="22"/>
        <v>2.2763277936053012</v>
      </c>
      <c r="G40" s="24">
        <f t="shared" si="23"/>
        <v>2.4270122583050058</v>
      </c>
      <c r="H40" s="24">
        <f t="shared" si="24"/>
        <v>2.7699573396531432</v>
      </c>
      <c r="I40" s="25">
        <f t="shared" si="25"/>
        <v>3.4364069709494385</v>
      </c>
      <c r="J40" s="25">
        <f t="shared" si="26"/>
        <v>3.3132472935992667</v>
      </c>
      <c r="K40" s="25">
        <f t="shared" si="27"/>
        <v>3.6044161359624241</v>
      </c>
      <c r="L40" s="25">
        <f t="shared" si="28"/>
        <v>3.54624408385336</v>
      </c>
      <c r="M40" s="25">
        <f t="shared" si="29"/>
        <v>3.8912289733766969</v>
      </c>
      <c r="N40" s="25">
        <f t="shared" si="16"/>
        <v>4.1767451970970049</v>
      </c>
      <c r="Q40" s="10" t="s">
        <v>90</v>
      </c>
      <c r="R40" s="8">
        <v>590459</v>
      </c>
      <c r="S40" s="8">
        <v>589596</v>
      </c>
      <c r="T40" s="8">
        <v>588299</v>
      </c>
      <c r="U40" s="8">
        <v>586594</v>
      </c>
      <c r="V40" s="8">
        <v>585829</v>
      </c>
      <c r="W40" s="8">
        <v>584828</v>
      </c>
      <c r="X40" s="8">
        <v>584155</v>
      </c>
      <c r="Y40" s="9">
        <v>583039</v>
      </c>
      <c r="Z40" s="9">
        <v>582860</v>
      </c>
      <c r="AA40" s="9">
        <v>582710</v>
      </c>
      <c r="AB40" s="9">
        <v>581374</v>
      </c>
      <c r="AC40" s="9">
        <v>581255</v>
      </c>
      <c r="AD40" s="9">
        <v>580745</v>
      </c>
      <c r="AF40" s="10" t="s">
        <v>14</v>
      </c>
      <c r="AG40" s="8">
        <v>1234.9791599999994</v>
      </c>
      <c r="AH40" s="8">
        <v>1335.0281150000005</v>
      </c>
      <c r="AI40" s="8">
        <v>1309.3335150000005</v>
      </c>
      <c r="AJ40" s="8">
        <v>1425.2029400000004</v>
      </c>
      <c r="AK40" s="8">
        <v>1333.5388350000001</v>
      </c>
      <c r="AL40" s="8">
        <v>1419.3847250000001</v>
      </c>
      <c r="AM40" s="8">
        <v>1618.0844297450819</v>
      </c>
      <c r="AN40" s="9">
        <v>2003.5592839353897</v>
      </c>
      <c r="AO40" s="9">
        <v>1931.1593175472688</v>
      </c>
      <c r="AP40" s="9">
        <v>2100.3293265866641</v>
      </c>
      <c r="AQ40" s="9">
        <v>2061.6941080061633</v>
      </c>
      <c r="AR40" s="9">
        <v>2261.7962969200721</v>
      </c>
      <c r="AS40" s="9">
        <v>2425.6238894880998</v>
      </c>
    </row>
    <row r="41" spans="1:45" ht="15" customHeight="1" x14ac:dyDescent="0.2">
      <c r="A41" s="10" t="s">
        <v>15</v>
      </c>
      <c r="B41" s="24">
        <f t="shared" si="17"/>
        <v>1.2109746139552142</v>
      </c>
      <c r="C41" s="24">
        <f t="shared" si="19"/>
        <v>1.492973485063595</v>
      </c>
      <c r="D41" s="24">
        <f t="shared" si="20"/>
        <v>1.5823248912477994</v>
      </c>
      <c r="E41" s="24">
        <f t="shared" si="21"/>
        <v>1.6297565247160162</v>
      </c>
      <c r="F41" s="24">
        <f t="shared" si="22"/>
        <v>2.0407525444322565</v>
      </c>
      <c r="G41" s="24">
        <f t="shared" si="23"/>
        <v>1.9197985161400224</v>
      </c>
      <c r="H41" s="24">
        <f t="shared" si="24"/>
        <v>2.0127748182932343</v>
      </c>
      <c r="I41" s="25">
        <f t="shared" si="25"/>
        <v>2.1844521911298744</v>
      </c>
      <c r="J41" s="25">
        <f t="shared" si="26"/>
        <v>2.3249959135175939</v>
      </c>
      <c r="K41" s="25">
        <f t="shared" si="27"/>
        <v>2.0557488874349001</v>
      </c>
      <c r="L41" s="25">
        <f t="shared" si="28"/>
        <v>2.1035113412969824</v>
      </c>
      <c r="M41" s="25">
        <f t="shared" si="29"/>
        <v>2.2108975966401641</v>
      </c>
      <c r="N41" s="25">
        <f t="shared" si="16"/>
        <v>2.2022033689281586</v>
      </c>
      <c r="Q41" s="10" t="s">
        <v>91</v>
      </c>
      <c r="R41" s="8">
        <v>1244739</v>
      </c>
      <c r="S41" s="8">
        <v>1232626</v>
      </c>
      <c r="T41" s="8">
        <v>1228251</v>
      </c>
      <c r="U41" s="8">
        <v>1223923</v>
      </c>
      <c r="V41" s="8">
        <v>1219722</v>
      </c>
      <c r="W41" s="8">
        <v>1215209</v>
      </c>
      <c r="X41" s="8">
        <v>1211437</v>
      </c>
      <c r="Y41" s="9">
        <v>1207419</v>
      </c>
      <c r="Z41" s="9">
        <v>1204346</v>
      </c>
      <c r="AA41" s="9">
        <v>1201436</v>
      </c>
      <c r="AB41" s="9">
        <v>1197069</v>
      </c>
      <c r="AC41" s="9">
        <v>1196828</v>
      </c>
      <c r="AD41" s="9">
        <v>1195778</v>
      </c>
      <c r="AF41" s="10" t="s">
        <v>15</v>
      </c>
      <c r="AG41" s="8">
        <v>1507.3473299999994</v>
      </c>
      <c r="AH41" s="8">
        <v>1840.2779349999987</v>
      </c>
      <c r="AI41" s="8">
        <v>1943.492130000001</v>
      </c>
      <c r="AJ41" s="8">
        <v>1994.6964950000006</v>
      </c>
      <c r="AK41" s="8">
        <v>2489.1507750000005</v>
      </c>
      <c r="AL41" s="8">
        <v>2332.9564350000005</v>
      </c>
      <c r="AM41" s="8">
        <v>2438.3498875487012</v>
      </c>
      <c r="AN41" s="9">
        <v>2637.5490801618421</v>
      </c>
      <c r="AO41" s="9">
        <v>2800.09952846126</v>
      </c>
      <c r="AP41" s="9">
        <v>2469.850720324237</v>
      </c>
      <c r="AQ41" s="9">
        <v>2518.0482178150373</v>
      </c>
      <c r="AR41" s="9">
        <v>2646.0641487916546</v>
      </c>
      <c r="AS41" s="9">
        <v>2633.3463400901755</v>
      </c>
    </row>
    <row r="42" spans="1:45" ht="7.5" customHeight="1" x14ac:dyDescent="0.2"/>
    <row r="43" spans="1:45" s="63" customFormat="1" ht="13.5" customHeight="1" x14ac:dyDescent="0.25">
      <c r="A43" s="143" t="s">
        <v>353</v>
      </c>
      <c r="Q43" s="63" t="s">
        <v>764</v>
      </c>
      <c r="AF43" s="143" t="s">
        <v>353</v>
      </c>
    </row>
    <row r="45" spans="1:45" s="40" customFormat="1" ht="18.75" customHeight="1" x14ac:dyDescent="0.25">
      <c r="A45" s="39" t="s">
        <v>355</v>
      </c>
      <c r="B45" s="39"/>
      <c r="C45" s="39"/>
      <c r="D45" s="39"/>
      <c r="E45" s="39"/>
      <c r="F45" s="39"/>
      <c r="G45" s="39"/>
      <c r="H45" s="39"/>
      <c r="I45" s="39"/>
      <c r="L45" s="61"/>
      <c r="M45" s="61"/>
      <c r="N45" s="61"/>
      <c r="Q45" s="39" t="s">
        <v>109</v>
      </c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61"/>
      <c r="AC45" s="61"/>
      <c r="AD45" s="61"/>
      <c r="AF45" s="39" t="s">
        <v>253</v>
      </c>
      <c r="AG45" s="39"/>
      <c r="AH45" s="39"/>
      <c r="AI45" s="39"/>
      <c r="AJ45" s="39"/>
      <c r="AK45" s="39"/>
      <c r="AL45" s="39"/>
      <c r="AM45" s="39"/>
      <c r="AN45" s="39"/>
      <c r="AQ45" s="61"/>
      <c r="AR45" s="61"/>
    </row>
    <row r="46" spans="1:45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N47" s="3" t="s">
        <v>352</v>
      </c>
      <c r="Q47" s="1" t="s">
        <v>0</v>
      </c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2"/>
      <c r="AD47" s="2"/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97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24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1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24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2022</v>
      </c>
    </row>
    <row r="49" spans="1:45" ht="15" customHeight="1" x14ac:dyDescent="0.2">
      <c r="A49" s="4" t="s">
        <v>1</v>
      </c>
      <c r="B49" s="22">
        <f t="shared" ref="B49:M49" si="30">AG49/R49</f>
        <v>10.698101912672044</v>
      </c>
      <c r="C49" s="22">
        <f t="shared" si="30"/>
        <v>10.961191466249437</v>
      </c>
      <c r="D49" s="22">
        <f t="shared" si="30"/>
        <v>11.530142413494813</v>
      </c>
      <c r="E49" s="22">
        <f t="shared" si="30"/>
        <v>12.41304555676381</v>
      </c>
      <c r="F49" s="22">
        <f t="shared" si="30"/>
        <v>12.993966448479728</v>
      </c>
      <c r="G49" s="22">
        <f t="shared" si="30"/>
        <v>13.264472498952657</v>
      </c>
      <c r="H49" s="22">
        <f t="shared" si="30"/>
        <v>13.732086273417032</v>
      </c>
      <c r="I49" s="23">
        <f t="shared" si="30"/>
        <v>13.182196132265309</v>
      </c>
      <c r="J49" s="23">
        <f t="shared" si="30"/>
        <v>14.088584667945113</v>
      </c>
      <c r="K49" s="23">
        <f t="shared" si="30"/>
        <v>14.381873141652051</v>
      </c>
      <c r="L49" s="23">
        <f t="shared" si="30"/>
        <v>14.923446100896232</v>
      </c>
      <c r="M49" s="23">
        <f t="shared" si="30"/>
        <v>15.330350775825284</v>
      </c>
      <c r="N49" s="23">
        <f t="shared" ref="N49:N63" si="31">AS49/AD49</f>
        <v>15.459437826193746</v>
      </c>
      <c r="Q49" s="4" t="s">
        <v>1</v>
      </c>
      <c r="R49" s="5">
        <v>2107</v>
      </c>
      <c r="S49" s="5">
        <v>2237</v>
      </c>
      <c r="T49" s="5">
        <v>2312</v>
      </c>
      <c r="U49" s="5">
        <v>2299</v>
      </c>
      <c r="V49" s="5">
        <v>2368</v>
      </c>
      <c r="W49" s="5">
        <v>2387</v>
      </c>
      <c r="X49" s="5">
        <v>2355</v>
      </c>
      <c r="Y49" s="6">
        <v>2628</v>
      </c>
      <c r="Z49" s="6">
        <v>2614</v>
      </c>
      <c r="AA49" s="6">
        <v>2704</v>
      </c>
      <c r="AB49" s="6">
        <v>2706</v>
      </c>
      <c r="AC49" s="6">
        <v>2831</v>
      </c>
      <c r="AD49" s="6">
        <v>2915</v>
      </c>
      <c r="AF49" s="4" t="s">
        <v>1</v>
      </c>
      <c r="AG49" s="5">
        <v>22540.900729999998</v>
      </c>
      <c r="AH49" s="5">
        <v>24520.18530999999</v>
      </c>
      <c r="AI49" s="5">
        <v>26657.689260000006</v>
      </c>
      <c r="AJ49" s="5">
        <v>28537.591735000002</v>
      </c>
      <c r="AK49" s="5">
        <v>30769.712549999997</v>
      </c>
      <c r="AL49" s="5">
        <v>31662.295854999993</v>
      </c>
      <c r="AM49" s="5">
        <v>32339.06317389711</v>
      </c>
      <c r="AN49" s="6">
        <v>34642.811435593234</v>
      </c>
      <c r="AO49" s="6">
        <v>36827.560322008525</v>
      </c>
      <c r="AP49" s="6">
        <v>38888.584975027145</v>
      </c>
      <c r="AQ49" s="6">
        <v>40382.845149025205</v>
      </c>
      <c r="AR49" s="6">
        <v>43400.223046361381</v>
      </c>
      <c r="AS49" s="6">
        <v>45064.261263354769</v>
      </c>
    </row>
    <row r="50" spans="1:45" ht="15" customHeight="1" x14ac:dyDescent="0.2">
      <c r="A50" s="7" t="s">
        <v>2</v>
      </c>
      <c r="B50" s="24">
        <f t="shared" ref="B50:B63" si="32">AG50/R50</f>
        <v>11.265020264317185</v>
      </c>
      <c r="C50" s="24">
        <f t="shared" ref="C50:M50" si="33">AH50/S50</f>
        <v>12.385636382289404</v>
      </c>
      <c r="D50" s="24">
        <f t="shared" si="33"/>
        <v>14.432501595289084</v>
      </c>
      <c r="E50" s="24">
        <f t="shared" si="33"/>
        <v>15.097677054507333</v>
      </c>
      <c r="F50" s="24">
        <f t="shared" si="33"/>
        <v>16.209513019480518</v>
      </c>
      <c r="G50" s="24">
        <f t="shared" si="33"/>
        <v>16.894728597826077</v>
      </c>
      <c r="H50" s="24">
        <f t="shared" si="33"/>
        <v>17.264029732660688</v>
      </c>
      <c r="I50" s="25">
        <f t="shared" si="33"/>
        <v>18.518704796368972</v>
      </c>
      <c r="J50" s="25">
        <f t="shared" si="33"/>
        <v>21.875022201737156</v>
      </c>
      <c r="K50" s="25">
        <f t="shared" si="33"/>
        <v>22.089625434215908</v>
      </c>
      <c r="L50" s="25">
        <f t="shared" si="33"/>
        <v>23.355819571706121</v>
      </c>
      <c r="M50" s="25">
        <f t="shared" si="33"/>
        <v>23.149245878290124</v>
      </c>
      <c r="N50" s="25">
        <f t="shared" si="31"/>
        <v>25.345190433534075</v>
      </c>
      <c r="Q50" s="7" t="s">
        <v>2</v>
      </c>
      <c r="R50" s="8">
        <v>454</v>
      </c>
      <c r="S50" s="8">
        <v>463</v>
      </c>
      <c r="T50" s="8">
        <v>467</v>
      </c>
      <c r="U50" s="8">
        <v>477</v>
      </c>
      <c r="V50" s="8">
        <v>462</v>
      </c>
      <c r="W50" s="8">
        <v>460</v>
      </c>
      <c r="X50" s="8">
        <v>455</v>
      </c>
      <c r="Y50" s="9">
        <v>478</v>
      </c>
      <c r="Z50" s="9">
        <v>455</v>
      </c>
      <c r="AA50" s="9">
        <v>480</v>
      </c>
      <c r="AB50" s="9">
        <v>484</v>
      </c>
      <c r="AC50" s="9">
        <v>530</v>
      </c>
      <c r="AD50" s="9">
        <v>528</v>
      </c>
      <c r="AF50" s="7" t="s">
        <v>2</v>
      </c>
      <c r="AG50" s="8">
        <v>5114.3192000000017</v>
      </c>
      <c r="AH50" s="8">
        <v>5734.5496449999937</v>
      </c>
      <c r="AI50" s="8">
        <v>6739.9782450000021</v>
      </c>
      <c r="AJ50" s="8">
        <v>7201.5919549999981</v>
      </c>
      <c r="AK50" s="8">
        <v>7488.7950149999988</v>
      </c>
      <c r="AL50" s="8">
        <v>7771.575154999995</v>
      </c>
      <c r="AM50" s="8">
        <v>7855.1335283606131</v>
      </c>
      <c r="AN50" s="9">
        <v>8851.9408926643682</v>
      </c>
      <c r="AO50" s="9">
        <v>9953.1351017904053</v>
      </c>
      <c r="AP50" s="9">
        <v>10603.020208423635</v>
      </c>
      <c r="AQ50" s="9">
        <v>11304.216672705763</v>
      </c>
      <c r="AR50" s="9">
        <v>12269.100315493766</v>
      </c>
      <c r="AS50" s="9">
        <v>13382.260548905992</v>
      </c>
    </row>
    <row r="51" spans="1:45" ht="15" customHeight="1" x14ac:dyDescent="0.2">
      <c r="A51" s="10" t="s">
        <v>3</v>
      </c>
      <c r="B51" s="24">
        <f t="shared" si="32"/>
        <v>18.412955599999997</v>
      </c>
      <c r="C51" s="24">
        <f t="shared" ref="C51:C63" si="34">AH51/S51</f>
        <v>16.088557171945713</v>
      </c>
      <c r="D51" s="24">
        <f t="shared" ref="D51:D63" si="35">AI51/T51</f>
        <v>15.586408686440679</v>
      </c>
      <c r="E51" s="24">
        <f t="shared" ref="E51:E63" si="36">AJ51/U51</f>
        <v>16.340202231759651</v>
      </c>
      <c r="F51" s="24">
        <f t="shared" ref="F51:F63" si="37">AK51/V51</f>
        <v>16.043743839662447</v>
      </c>
      <c r="G51" s="24">
        <f t="shared" ref="G51:G63" si="38">AL51/W51</f>
        <v>16.26989166666667</v>
      </c>
      <c r="H51" s="24">
        <f t="shared" ref="H51:H63" si="39">AM51/X51</f>
        <v>16.904141028199014</v>
      </c>
      <c r="I51" s="25">
        <f t="shared" ref="I51:I63" si="40">AN51/Y51</f>
        <v>15.953783641287874</v>
      </c>
      <c r="J51" s="25">
        <f t="shared" ref="J51:J63" si="41">AO51/Z51</f>
        <v>17.769253222831537</v>
      </c>
      <c r="K51" s="25">
        <f t="shared" ref="K51:K63" si="42">AP51/AA51</f>
        <v>18.282505233965882</v>
      </c>
      <c r="L51" s="25">
        <f t="shared" ref="L51:L63" si="43">AQ51/AB51</f>
        <v>18.182124095638216</v>
      </c>
      <c r="M51" s="25">
        <f t="shared" ref="M51:M63" si="44">AR51/AC51</f>
        <v>18.18524088018906</v>
      </c>
      <c r="N51" s="25">
        <f t="shared" si="31"/>
        <v>18.4991829624392</v>
      </c>
      <c r="Q51" s="10" t="s">
        <v>3</v>
      </c>
      <c r="R51" s="8">
        <v>200</v>
      </c>
      <c r="S51" s="8">
        <v>221</v>
      </c>
      <c r="T51" s="8">
        <v>236</v>
      </c>
      <c r="U51" s="8">
        <v>233</v>
      </c>
      <c r="V51" s="8">
        <v>237</v>
      </c>
      <c r="W51" s="8">
        <v>240</v>
      </c>
      <c r="X51" s="8">
        <v>241</v>
      </c>
      <c r="Y51" s="9">
        <v>272</v>
      </c>
      <c r="Z51" s="9">
        <v>272</v>
      </c>
      <c r="AA51" s="9">
        <v>276</v>
      </c>
      <c r="AB51" s="9">
        <v>285</v>
      </c>
      <c r="AC51" s="9">
        <v>290</v>
      </c>
      <c r="AD51" s="9">
        <v>301</v>
      </c>
      <c r="AF51" s="10" t="s">
        <v>3</v>
      </c>
      <c r="AG51" s="8">
        <v>3682.5911199999996</v>
      </c>
      <c r="AH51" s="8">
        <v>3555.5711350000024</v>
      </c>
      <c r="AI51" s="8">
        <v>3678.3924500000003</v>
      </c>
      <c r="AJ51" s="8">
        <v>3807.2671199999991</v>
      </c>
      <c r="AK51" s="8">
        <v>3802.3672899999997</v>
      </c>
      <c r="AL51" s="8">
        <v>3904.7740000000008</v>
      </c>
      <c r="AM51" s="8">
        <v>4073.8979877959623</v>
      </c>
      <c r="AN51" s="9">
        <v>4339.4291504303019</v>
      </c>
      <c r="AO51" s="9">
        <v>4833.2368766101781</v>
      </c>
      <c r="AP51" s="9">
        <v>5045.9714445745831</v>
      </c>
      <c r="AQ51" s="9">
        <v>5181.9053672568916</v>
      </c>
      <c r="AR51" s="9">
        <v>5273.7198552548271</v>
      </c>
      <c r="AS51" s="9">
        <v>5568.2540716941994</v>
      </c>
    </row>
    <row r="52" spans="1:45" ht="15" customHeight="1" x14ac:dyDescent="0.2">
      <c r="A52" s="10" t="s">
        <v>4</v>
      </c>
      <c r="B52" s="24">
        <f t="shared" si="32"/>
        <v>10.554435063291139</v>
      </c>
      <c r="C52" s="24">
        <f t="shared" si="34"/>
        <v>11.032302784810131</v>
      </c>
      <c r="D52" s="24">
        <f t="shared" si="35"/>
        <v>10.572417764705882</v>
      </c>
      <c r="E52" s="24">
        <f t="shared" si="36"/>
        <v>11.575440120481929</v>
      </c>
      <c r="F52" s="24">
        <f t="shared" si="37"/>
        <v>11.464873735632183</v>
      </c>
      <c r="G52" s="24">
        <f t="shared" si="38"/>
        <v>11.609504022988505</v>
      </c>
      <c r="H52" s="24">
        <f t="shared" si="39"/>
        <v>11.057535469357177</v>
      </c>
      <c r="I52" s="25">
        <f t="shared" si="40"/>
        <v>10.489350419400967</v>
      </c>
      <c r="J52" s="25">
        <f t="shared" si="41"/>
        <v>10.162060963752236</v>
      </c>
      <c r="K52" s="25">
        <f t="shared" si="42"/>
        <v>10.555059241911861</v>
      </c>
      <c r="L52" s="25">
        <f t="shared" si="43"/>
        <v>11.049467436318317</v>
      </c>
      <c r="M52" s="25">
        <f t="shared" si="44"/>
        <v>10.912209637537611</v>
      </c>
      <c r="N52" s="25">
        <f t="shared" si="31"/>
        <v>11.383327808967797</v>
      </c>
      <c r="Q52" s="10" t="s">
        <v>4</v>
      </c>
      <c r="R52" s="8">
        <v>79</v>
      </c>
      <c r="S52" s="8">
        <v>79</v>
      </c>
      <c r="T52" s="8">
        <v>85</v>
      </c>
      <c r="U52" s="8">
        <v>83</v>
      </c>
      <c r="V52" s="8">
        <v>87</v>
      </c>
      <c r="W52" s="8">
        <v>87</v>
      </c>
      <c r="X52" s="8">
        <v>98</v>
      </c>
      <c r="Y52" s="9">
        <v>111</v>
      </c>
      <c r="Z52" s="9">
        <v>115</v>
      </c>
      <c r="AA52" s="9">
        <v>118</v>
      </c>
      <c r="AB52" s="9">
        <v>119</v>
      </c>
      <c r="AC52" s="9">
        <v>117</v>
      </c>
      <c r="AD52" s="9">
        <v>118</v>
      </c>
      <c r="AF52" s="10" t="s">
        <v>4</v>
      </c>
      <c r="AG52" s="8">
        <v>833.80037000000004</v>
      </c>
      <c r="AH52" s="8">
        <v>871.55192000000034</v>
      </c>
      <c r="AI52" s="8">
        <v>898.65551000000005</v>
      </c>
      <c r="AJ52" s="8">
        <v>960.76153000000011</v>
      </c>
      <c r="AK52" s="8">
        <v>997.44401500000004</v>
      </c>
      <c r="AL52" s="8">
        <v>1010.02685</v>
      </c>
      <c r="AM52" s="8">
        <v>1083.6384759970033</v>
      </c>
      <c r="AN52" s="9">
        <v>1164.3178965535074</v>
      </c>
      <c r="AO52" s="9">
        <v>1168.637010831507</v>
      </c>
      <c r="AP52" s="9">
        <v>1245.4969905455996</v>
      </c>
      <c r="AQ52" s="9">
        <v>1314.8866249218797</v>
      </c>
      <c r="AR52" s="9">
        <v>1276.7285275919005</v>
      </c>
      <c r="AS52" s="9">
        <v>1343.2326814582</v>
      </c>
    </row>
    <row r="53" spans="1:45" ht="15" customHeight="1" x14ac:dyDescent="0.2">
      <c r="A53" s="10" t="s">
        <v>5</v>
      </c>
      <c r="B53" s="24">
        <f t="shared" si="32"/>
        <v>12.187815487804878</v>
      </c>
      <c r="C53" s="24">
        <f t="shared" si="34"/>
        <v>11.739324030612238</v>
      </c>
      <c r="D53" s="24">
        <f t="shared" si="35"/>
        <v>15.685657295918372</v>
      </c>
      <c r="E53" s="24">
        <f t="shared" si="36"/>
        <v>15.951095176470584</v>
      </c>
      <c r="F53" s="24">
        <f t="shared" si="37"/>
        <v>17.222643033707868</v>
      </c>
      <c r="G53" s="24">
        <f t="shared" si="38"/>
        <v>17.258957446808505</v>
      </c>
      <c r="H53" s="24">
        <f t="shared" si="39"/>
        <v>15.34399549547007</v>
      </c>
      <c r="I53" s="25">
        <f t="shared" si="40"/>
        <v>13.74232535231047</v>
      </c>
      <c r="J53" s="25">
        <f t="shared" si="41"/>
        <v>14.732125882596495</v>
      </c>
      <c r="K53" s="25">
        <f t="shared" si="42"/>
        <v>18.52119891857037</v>
      </c>
      <c r="L53" s="25">
        <f t="shared" si="43"/>
        <v>19.062539267601132</v>
      </c>
      <c r="M53" s="25">
        <f t="shared" si="44"/>
        <v>19.019553641731452</v>
      </c>
      <c r="N53" s="25">
        <f t="shared" si="31"/>
        <v>19.226540682414161</v>
      </c>
      <c r="Q53" s="10" t="s">
        <v>5</v>
      </c>
      <c r="R53" s="8">
        <v>82</v>
      </c>
      <c r="S53" s="8">
        <v>98</v>
      </c>
      <c r="T53" s="8">
        <v>98</v>
      </c>
      <c r="U53" s="8">
        <v>85</v>
      </c>
      <c r="V53" s="8">
        <v>89</v>
      </c>
      <c r="W53" s="8">
        <v>94</v>
      </c>
      <c r="X53" s="8">
        <v>100</v>
      </c>
      <c r="Y53" s="9">
        <v>110</v>
      </c>
      <c r="Z53" s="9">
        <v>114</v>
      </c>
      <c r="AA53" s="9">
        <v>118</v>
      </c>
      <c r="AB53" s="9">
        <v>110</v>
      </c>
      <c r="AC53" s="9">
        <v>116</v>
      </c>
      <c r="AD53" s="9">
        <v>127</v>
      </c>
      <c r="AF53" s="10" t="s">
        <v>5</v>
      </c>
      <c r="AG53" s="8">
        <v>999.40087000000005</v>
      </c>
      <c r="AH53" s="8">
        <v>1150.4537549999993</v>
      </c>
      <c r="AI53" s="8">
        <v>1537.1944150000004</v>
      </c>
      <c r="AJ53" s="8">
        <v>1355.8430899999996</v>
      </c>
      <c r="AK53" s="8">
        <v>1532.8152300000002</v>
      </c>
      <c r="AL53" s="8">
        <v>1622.3419999999994</v>
      </c>
      <c r="AM53" s="8">
        <v>1534.3995495470069</v>
      </c>
      <c r="AN53" s="9">
        <v>1511.6557887541517</v>
      </c>
      <c r="AO53" s="9">
        <v>1679.4623506160005</v>
      </c>
      <c r="AP53" s="9">
        <v>2185.5014723913037</v>
      </c>
      <c r="AQ53" s="9">
        <v>2096.8793194361247</v>
      </c>
      <c r="AR53" s="9">
        <v>2206.2682224408486</v>
      </c>
      <c r="AS53" s="9">
        <v>2441.7706666665986</v>
      </c>
    </row>
    <row r="54" spans="1:45" ht="15" customHeight="1" x14ac:dyDescent="0.2">
      <c r="A54" s="10" t="s">
        <v>6</v>
      </c>
      <c r="B54" s="24">
        <f t="shared" si="32"/>
        <v>4.3256852777777777</v>
      </c>
      <c r="C54" s="24">
        <f t="shared" si="34"/>
        <v>4.2937999999999992</v>
      </c>
      <c r="D54" s="24">
        <f t="shared" si="35"/>
        <v>5.0028364285714275</v>
      </c>
      <c r="E54" s="24">
        <f t="shared" si="36"/>
        <v>6.4182842105263154</v>
      </c>
      <c r="F54" s="24">
        <f t="shared" si="37"/>
        <v>6.4373913043478259</v>
      </c>
      <c r="G54" s="24">
        <f t="shared" si="38"/>
        <v>8.2198789473684215</v>
      </c>
      <c r="H54" s="24">
        <f t="shared" si="39"/>
        <v>8.4035263157894757</v>
      </c>
      <c r="I54" s="25">
        <f t="shared" si="40"/>
        <v>7.3109061736559999</v>
      </c>
      <c r="J54" s="25">
        <f t="shared" si="41"/>
        <v>7.4864615384615369</v>
      </c>
      <c r="K54" s="25">
        <f t="shared" si="42"/>
        <v>7.2685530544640002</v>
      </c>
      <c r="L54" s="25">
        <f t="shared" si="43"/>
        <v>8.2705000000000002</v>
      </c>
      <c r="M54" s="25">
        <f t="shared" si="44"/>
        <v>9.4811064934906177</v>
      </c>
      <c r="N54" s="25">
        <f t="shared" si="31"/>
        <v>7.7754464285714295</v>
      </c>
      <c r="Q54" s="10" t="s">
        <v>6</v>
      </c>
      <c r="R54" s="8">
        <v>18</v>
      </c>
      <c r="S54" s="8">
        <v>20</v>
      </c>
      <c r="T54" s="8">
        <v>21</v>
      </c>
      <c r="U54" s="8">
        <v>19</v>
      </c>
      <c r="V54" s="8">
        <v>23</v>
      </c>
      <c r="W54" s="8">
        <v>19</v>
      </c>
      <c r="X54" s="8">
        <v>19</v>
      </c>
      <c r="Y54" s="9">
        <v>25</v>
      </c>
      <c r="Z54" s="9">
        <v>26</v>
      </c>
      <c r="AA54" s="9">
        <v>25</v>
      </c>
      <c r="AB54" s="9">
        <v>24</v>
      </c>
      <c r="AC54" s="9">
        <v>25</v>
      </c>
      <c r="AD54" s="9">
        <v>28</v>
      </c>
      <c r="AF54" s="10" t="s">
        <v>6</v>
      </c>
      <c r="AG54" s="8">
        <v>77.862335000000002</v>
      </c>
      <c r="AH54" s="8">
        <v>85.875999999999991</v>
      </c>
      <c r="AI54" s="8">
        <v>105.05956499999998</v>
      </c>
      <c r="AJ54" s="8">
        <v>121.94739999999999</v>
      </c>
      <c r="AK54" s="8">
        <v>148.06</v>
      </c>
      <c r="AL54" s="8">
        <v>156.17770000000002</v>
      </c>
      <c r="AM54" s="8">
        <v>159.66700000000003</v>
      </c>
      <c r="AN54" s="9">
        <v>182.7726543414</v>
      </c>
      <c r="AO54" s="9">
        <v>194.64799999999997</v>
      </c>
      <c r="AP54" s="9">
        <v>181.71382636160001</v>
      </c>
      <c r="AQ54" s="9">
        <v>198.49199999999999</v>
      </c>
      <c r="AR54" s="9">
        <v>237.02766233726544</v>
      </c>
      <c r="AS54" s="9">
        <v>217.71250000000003</v>
      </c>
    </row>
    <row r="55" spans="1:45" ht="15" customHeight="1" x14ac:dyDescent="0.2">
      <c r="A55" s="10" t="s">
        <v>7</v>
      </c>
      <c r="B55" s="24">
        <f t="shared" si="32"/>
        <v>6.5237627027027001</v>
      </c>
      <c r="C55" s="24">
        <f t="shared" si="34"/>
        <v>6.4669724074074084</v>
      </c>
      <c r="D55" s="24">
        <f t="shared" si="35"/>
        <v>6.5109256818181827</v>
      </c>
      <c r="E55" s="24">
        <f t="shared" si="36"/>
        <v>6.5394056626506014</v>
      </c>
      <c r="F55" s="24">
        <f t="shared" si="37"/>
        <v>6.1448602577319571</v>
      </c>
      <c r="G55" s="24">
        <f t="shared" si="38"/>
        <v>5.8292500000000009</v>
      </c>
      <c r="H55" s="24">
        <f t="shared" si="39"/>
        <v>5.2729072108282597</v>
      </c>
      <c r="I55" s="25">
        <f t="shared" si="40"/>
        <v>5.5996344125277249</v>
      </c>
      <c r="J55" s="25">
        <f t="shared" si="41"/>
        <v>5.2609977845601845</v>
      </c>
      <c r="K55" s="25">
        <f t="shared" si="42"/>
        <v>5.2527075472857563</v>
      </c>
      <c r="L55" s="25">
        <f t="shared" si="43"/>
        <v>5.7974132613480389</v>
      </c>
      <c r="M55" s="25">
        <f t="shared" si="44"/>
        <v>5.8157488729574194</v>
      </c>
      <c r="N55" s="25">
        <f t="shared" si="31"/>
        <v>6.270425769011883</v>
      </c>
      <c r="Q55" s="10" t="s">
        <v>7</v>
      </c>
      <c r="R55" s="8">
        <v>74</v>
      </c>
      <c r="S55" s="8">
        <v>81</v>
      </c>
      <c r="T55" s="8">
        <v>88</v>
      </c>
      <c r="U55" s="8">
        <v>83</v>
      </c>
      <c r="V55" s="8">
        <v>97</v>
      </c>
      <c r="W55" s="8">
        <v>92</v>
      </c>
      <c r="X55" s="8">
        <v>92</v>
      </c>
      <c r="Y55" s="9">
        <v>101</v>
      </c>
      <c r="Z55" s="9">
        <v>108</v>
      </c>
      <c r="AA55" s="9">
        <v>112</v>
      </c>
      <c r="AB55" s="9">
        <v>102</v>
      </c>
      <c r="AC55" s="9">
        <v>104</v>
      </c>
      <c r="AD55" s="9">
        <v>101</v>
      </c>
      <c r="AF55" s="10" t="s">
        <v>7</v>
      </c>
      <c r="AG55" s="8">
        <v>482.75843999999984</v>
      </c>
      <c r="AH55" s="8">
        <v>523.82476500000007</v>
      </c>
      <c r="AI55" s="8">
        <v>572.9614600000001</v>
      </c>
      <c r="AJ55" s="8">
        <v>542.77066999999988</v>
      </c>
      <c r="AK55" s="8">
        <v>596.05144499999983</v>
      </c>
      <c r="AL55" s="8">
        <v>536.29100000000005</v>
      </c>
      <c r="AM55" s="8">
        <v>485.10746339619988</v>
      </c>
      <c r="AN55" s="9">
        <v>565.56307566530018</v>
      </c>
      <c r="AO55" s="9">
        <v>568.1877607324999</v>
      </c>
      <c r="AP55" s="9">
        <v>588.30324529600466</v>
      </c>
      <c r="AQ55" s="9">
        <v>591.33615265749995</v>
      </c>
      <c r="AR55" s="9">
        <v>604.83788278757163</v>
      </c>
      <c r="AS55" s="9">
        <v>633.31300267020015</v>
      </c>
    </row>
    <row r="56" spans="1:45" ht="15" customHeight="1" x14ac:dyDescent="0.2">
      <c r="A56" s="10" t="s">
        <v>8</v>
      </c>
      <c r="B56" s="24">
        <f t="shared" si="32"/>
        <v>11.461524999999998</v>
      </c>
      <c r="C56" s="24">
        <f t="shared" si="34"/>
        <v>11.554451973684213</v>
      </c>
      <c r="D56" s="24">
        <f t="shared" si="35"/>
        <v>14.092984480519478</v>
      </c>
      <c r="E56" s="24">
        <f t="shared" si="36"/>
        <v>14.468107558139538</v>
      </c>
      <c r="F56" s="24">
        <f t="shared" si="37"/>
        <v>13.533558979591838</v>
      </c>
      <c r="G56" s="24">
        <f t="shared" si="38"/>
        <v>12.117999999999999</v>
      </c>
      <c r="H56" s="24">
        <f t="shared" si="39"/>
        <v>12.725706574830891</v>
      </c>
      <c r="I56" s="25">
        <f t="shared" si="40"/>
        <v>12.285128719081714</v>
      </c>
      <c r="J56" s="25">
        <f t="shared" si="41"/>
        <v>12.326531760984514</v>
      </c>
      <c r="K56" s="25">
        <f t="shared" si="42"/>
        <v>12.445880707007662</v>
      </c>
      <c r="L56" s="25">
        <f t="shared" si="43"/>
        <v>11.543793730399997</v>
      </c>
      <c r="M56" s="25">
        <f t="shared" si="44"/>
        <v>13.90913965219419</v>
      </c>
      <c r="N56" s="25">
        <f t="shared" si="31"/>
        <v>11.065738274184636</v>
      </c>
      <c r="Q56" s="10" t="s">
        <v>8</v>
      </c>
      <c r="R56" s="8">
        <v>75</v>
      </c>
      <c r="S56" s="8">
        <v>76</v>
      </c>
      <c r="T56" s="8">
        <v>77</v>
      </c>
      <c r="U56" s="8">
        <v>86</v>
      </c>
      <c r="V56" s="8">
        <v>98</v>
      </c>
      <c r="W56" s="8">
        <v>104</v>
      </c>
      <c r="X56" s="8">
        <v>102</v>
      </c>
      <c r="Y56" s="9">
        <v>113</v>
      </c>
      <c r="Z56" s="9">
        <v>111</v>
      </c>
      <c r="AA56" s="9">
        <v>116</v>
      </c>
      <c r="AB56" s="9">
        <v>114</v>
      </c>
      <c r="AC56" s="9">
        <v>118</v>
      </c>
      <c r="AD56" s="9">
        <v>125</v>
      </c>
      <c r="AF56" s="10" t="s">
        <v>8</v>
      </c>
      <c r="AG56" s="8">
        <v>859.61437499999988</v>
      </c>
      <c r="AH56" s="8">
        <v>878.13835000000017</v>
      </c>
      <c r="AI56" s="8">
        <v>1085.1598049999998</v>
      </c>
      <c r="AJ56" s="8">
        <v>1244.2572500000003</v>
      </c>
      <c r="AK56" s="8">
        <v>1326.2887800000001</v>
      </c>
      <c r="AL56" s="8">
        <v>1260.2719999999999</v>
      </c>
      <c r="AM56" s="8">
        <v>1298.0220706327509</v>
      </c>
      <c r="AN56" s="9">
        <v>1388.2195452562337</v>
      </c>
      <c r="AO56" s="9">
        <v>1368.245025469281</v>
      </c>
      <c r="AP56" s="9">
        <v>1443.7221620128887</v>
      </c>
      <c r="AQ56" s="9">
        <v>1315.9924852655997</v>
      </c>
      <c r="AR56" s="9">
        <v>1641.2784789589143</v>
      </c>
      <c r="AS56" s="9">
        <v>1383.2172842730795</v>
      </c>
    </row>
    <row r="57" spans="1:45" ht="15" customHeight="1" x14ac:dyDescent="0.2">
      <c r="A57" s="10" t="s">
        <v>9</v>
      </c>
      <c r="B57" s="24">
        <f t="shared" si="32"/>
        <v>9.8584943697479002</v>
      </c>
      <c r="C57" s="24">
        <f t="shared" si="34"/>
        <v>10.230046016260159</v>
      </c>
      <c r="D57" s="24">
        <f t="shared" si="35"/>
        <v>9.4002740000000014</v>
      </c>
      <c r="E57" s="24">
        <f t="shared" si="36"/>
        <v>10.643790860655741</v>
      </c>
      <c r="F57" s="24">
        <f t="shared" si="37"/>
        <v>9.2874836065573767</v>
      </c>
      <c r="G57" s="24">
        <f t="shared" si="38"/>
        <v>9.7603968110236234</v>
      </c>
      <c r="H57" s="24">
        <f t="shared" si="39"/>
        <v>10.25205257119023</v>
      </c>
      <c r="I57" s="25">
        <f t="shared" si="40"/>
        <v>10.066589710331405</v>
      </c>
      <c r="J57" s="25">
        <f t="shared" si="41"/>
        <v>11.155125089138146</v>
      </c>
      <c r="K57" s="25">
        <f t="shared" si="42"/>
        <v>11.234680903563024</v>
      </c>
      <c r="L57" s="25">
        <f t="shared" si="43"/>
        <v>10.45946529145527</v>
      </c>
      <c r="M57" s="25">
        <f t="shared" si="44"/>
        <v>10.196792872482503</v>
      </c>
      <c r="N57" s="25">
        <f t="shared" si="31"/>
        <v>10.040980916030533</v>
      </c>
      <c r="Q57" s="10" t="s">
        <v>9</v>
      </c>
      <c r="R57" s="8">
        <v>119</v>
      </c>
      <c r="S57" s="8">
        <v>123</v>
      </c>
      <c r="T57" s="8">
        <v>125</v>
      </c>
      <c r="U57" s="8">
        <v>122</v>
      </c>
      <c r="V57" s="8">
        <v>122</v>
      </c>
      <c r="W57" s="8">
        <v>127</v>
      </c>
      <c r="X57" s="8">
        <v>128</v>
      </c>
      <c r="Y57" s="9">
        <v>139</v>
      </c>
      <c r="Z57" s="9">
        <v>137</v>
      </c>
      <c r="AA57" s="9">
        <v>134</v>
      </c>
      <c r="AB57" s="9">
        <v>133</v>
      </c>
      <c r="AC57" s="9">
        <v>132</v>
      </c>
      <c r="AD57" s="9">
        <v>131</v>
      </c>
      <c r="AF57" s="10" t="s">
        <v>9</v>
      </c>
      <c r="AG57" s="8">
        <v>1173.16083</v>
      </c>
      <c r="AH57" s="8">
        <v>1258.2956599999995</v>
      </c>
      <c r="AI57" s="8">
        <v>1175.0342500000002</v>
      </c>
      <c r="AJ57" s="8">
        <v>1298.5424850000004</v>
      </c>
      <c r="AK57" s="8">
        <v>1133.0729999999999</v>
      </c>
      <c r="AL57" s="8">
        <v>1239.5703950000002</v>
      </c>
      <c r="AM57" s="8">
        <v>1312.2627291123495</v>
      </c>
      <c r="AN57" s="9">
        <v>1399.2559697360653</v>
      </c>
      <c r="AO57" s="9">
        <v>1528.2521372119261</v>
      </c>
      <c r="AP57" s="9">
        <v>1505.4472410774454</v>
      </c>
      <c r="AQ57" s="9">
        <v>1391.1088837635509</v>
      </c>
      <c r="AR57" s="9">
        <v>1345.9766591676903</v>
      </c>
      <c r="AS57" s="9">
        <v>1315.3684999999998</v>
      </c>
    </row>
    <row r="58" spans="1:45" ht="15" customHeight="1" x14ac:dyDescent="0.2">
      <c r="A58" s="10" t="s">
        <v>10</v>
      </c>
      <c r="B58" s="24">
        <f t="shared" si="32"/>
        <v>13.139870874999998</v>
      </c>
      <c r="C58" s="24">
        <f t="shared" si="34"/>
        <v>13.834854921259849</v>
      </c>
      <c r="D58" s="24">
        <f t="shared" si="35"/>
        <v>13.379575763358776</v>
      </c>
      <c r="E58" s="24">
        <f t="shared" si="36"/>
        <v>14.464954566929128</v>
      </c>
      <c r="F58" s="24">
        <f t="shared" si="37"/>
        <v>14.895273252032522</v>
      </c>
      <c r="G58" s="24">
        <f t="shared" si="38"/>
        <v>12.342770300751878</v>
      </c>
      <c r="H58" s="24">
        <f t="shared" si="39"/>
        <v>13.312607601270797</v>
      </c>
      <c r="I58" s="25">
        <f t="shared" si="40"/>
        <v>12.829793690880004</v>
      </c>
      <c r="J58" s="25">
        <f t="shared" si="41"/>
        <v>14.050121907908792</v>
      </c>
      <c r="K58" s="25">
        <f t="shared" si="42"/>
        <v>13.710653715179081</v>
      </c>
      <c r="L58" s="25">
        <f t="shared" si="43"/>
        <v>13.594900531298988</v>
      </c>
      <c r="M58" s="25">
        <f t="shared" si="44"/>
        <v>12.866878436529356</v>
      </c>
      <c r="N58" s="25">
        <f t="shared" si="31"/>
        <v>11.730081452885535</v>
      </c>
      <c r="Q58" s="10" t="s">
        <v>10</v>
      </c>
      <c r="R58" s="8">
        <v>120</v>
      </c>
      <c r="S58" s="8">
        <v>127</v>
      </c>
      <c r="T58" s="8">
        <v>131</v>
      </c>
      <c r="U58" s="8">
        <v>127</v>
      </c>
      <c r="V58" s="8">
        <v>123</v>
      </c>
      <c r="W58" s="8">
        <v>133</v>
      </c>
      <c r="X58" s="8">
        <v>124</v>
      </c>
      <c r="Y58" s="9">
        <v>134</v>
      </c>
      <c r="Z58" s="9">
        <v>129</v>
      </c>
      <c r="AA58" s="9">
        <v>139</v>
      </c>
      <c r="AB58" s="9">
        <v>138</v>
      </c>
      <c r="AC58" s="9">
        <v>148</v>
      </c>
      <c r="AD58" s="9">
        <v>166</v>
      </c>
      <c r="AF58" s="10" t="s">
        <v>10</v>
      </c>
      <c r="AG58" s="8">
        <v>1576.7845049999999</v>
      </c>
      <c r="AH58" s="8">
        <v>1757.0265750000008</v>
      </c>
      <c r="AI58" s="8">
        <v>1752.7244249999997</v>
      </c>
      <c r="AJ58" s="8">
        <v>1837.0492299999992</v>
      </c>
      <c r="AK58" s="8">
        <v>1832.1186100000002</v>
      </c>
      <c r="AL58" s="8">
        <v>1641.5884499999997</v>
      </c>
      <c r="AM58" s="8">
        <v>1650.7633425575789</v>
      </c>
      <c r="AN58" s="9">
        <v>1719.1923545779205</v>
      </c>
      <c r="AO58" s="9">
        <v>1812.4657261202342</v>
      </c>
      <c r="AP58" s="9">
        <v>1905.7808664098923</v>
      </c>
      <c r="AQ58" s="9">
        <v>1876.0962733192603</v>
      </c>
      <c r="AR58" s="9">
        <v>1904.2980086063446</v>
      </c>
      <c r="AS58" s="9">
        <v>1947.1935211789989</v>
      </c>
    </row>
    <row r="59" spans="1:45" ht="15" customHeight="1" x14ac:dyDescent="0.2">
      <c r="A59" s="10" t="s">
        <v>11</v>
      </c>
      <c r="B59" s="24">
        <f t="shared" si="32"/>
        <v>7.0564261309523788</v>
      </c>
      <c r="C59" s="24">
        <f t="shared" si="34"/>
        <v>7.5137657228915682</v>
      </c>
      <c r="D59" s="24">
        <f t="shared" si="35"/>
        <v>7.6051292073170753</v>
      </c>
      <c r="E59" s="24">
        <f t="shared" si="36"/>
        <v>8.3683053448275864</v>
      </c>
      <c r="F59" s="24">
        <f t="shared" si="37"/>
        <v>8.3373524736842093</v>
      </c>
      <c r="G59" s="24">
        <f t="shared" si="38"/>
        <v>7.8115291262135917</v>
      </c>
      <c r="H59" s="24">
        <f t="shared" si="39"/>
        <v>7.9018075053578798</v>
      </c>
      <c r="I59" s="25">
        <f t="shared" si="40"/>
        <v>7.6868534649072737</v>
      </c>
      <c r="J59" s="25">
        <f t="shared" si="41"/>
        <v>8.3828035376230083</v>
      </c>
      <c r="K59" s="25">
        <f t="shared" si="42"/>
        <v>8.7372387266421061</v>
      </c>
      <c r="L59" s="25">
        <f t="shared" si="43"/>
        <v>9.3452110289372872</v>
      </c>
      <c r="M59" s="25">
        <f t="shared" si="44"/>
        <v>8.73892710046918</v>
      </c>
      <c r="N59" s="25">
        <f t="shared" si="31"/>
        <v>8.9590374804044242</v>
      </c>
      <c r="Q59" s="10" t="s">
        <v>11</v>
      </c>
      <c r="R59" s="8">
        <v>84</v>
      </c>
      <c r="S59" s="8">
        <v>83</v>
      </c>
      <c r="T59" s="8">
        <v>82</v>
      </c>
      <c r="U59" s="8">
        <v>87</v>
      </c>
      <c r="V59" s="8">
        <v>95</v>
      </c>
      <c r="W59" s="8">
        <v>103</v>
      </c>
      <c r="X59" s="8">
        <v>99</v>
      </c>
      <c r="Y59" s="9">
        <v>110</v>
      </c>
      <c r="Z59" s="9">
        <v>111</v>
      </c>
      <c r="AA59" s="9">
        <v>108</v>
      </c>
      <c r="AB59" s="9">
        <v>108</v>
      </c>
      <c r="AC59" s="9">
        <v>114</v>
      </c>
      <c r="AD59" s="9">
        <v>113</v>
      </c>
      <c r="AF59" s="10" t="s">
        <v>11</v>
      </c>
      <c r="AG59" s="8">
        <v>592.73979499999984</v>
      </c>
      <c r="AH59" s="8">
        <v>623.64255500000013</v>
      </c>
      <c r="AI59" s="8">
        <v>623.62059500000021</v>
      </c>
      <c r="AJ59" s="8">
        <v>728.04256499999997</v>
      </c>
      <c r="AK59" s="8">
        <v>792.0484849999998</v>
      </c>
      <c r="AL59" s="8">
        <v>804.58749999999998</v>
      </c>
      <c r="AM59" s="8">
        <v>782.27894303043013</v>
      </c>
      <c r="AN59" s="9">
        <v>845.55388113980007</v>
      </c>
      <c r="AO59" s="9">
        <v>930.4911926761539</v>
      </c>
      <c r="AP59" s="9">
        <v>943.62178247734744</v>
      </c>
      <c r="AQ59" s="9">
        <v>1009.282791125227</v>
      </c>
      <c r="AR59" s="9">
        <v>996.23768945348661</v>
      </c>
      <c r="AS59" s="9">
        <v>1012.3712352856999</v>
      </c>
    </row>
    <row r="60" spans="1:45" ht="15" customHeight="1" x14ac:dyDescent="0.2">
      <c r="A60" s="10" t="s">
        <v>12</v>
      </c>
      <c r="B60" s="24">
        <f t="shared" si="32"/>
        <v>9.8201065909090879</v>
      </c>
      <c r="C60" s="24">
        <f t="shared" si="34"/>
        <v>10.672575286885241</v>
      </c>
      <c r="D60" s="24">
        <f t="shared" si="35"/>
        <v>10.659555730769229</v>
      </c>
      <c r="E60" s="24">
        <f t="shared" si="36"/>
        <v>12.537054133858286</v>
      </c>
      <c r="F60" s="24">
        <f t="shared" si="37"/>
        <v>14.864498156565654</v>
      </c>
      <c r="G60" s="24">
        <f t="shared" si="38"/>
        <v>16.485182643391525</v>
      </c>
      <c r="H60" s="24">
        <f t="shared" si="39"/>
        <v>17.592532620177064</v>
      </c>
      <c r="I60" s="25">
        <f t="shared" si="40"/>
        <v>15.281099342381541</v>
      </c>
      <c r="J60" s="25">
        <f t="shared" si="41"/>
        <v>14.694933054575634</v>
      </c>
      <c r="K60" s="25">
        <f t="shared" si="42"/>
        <v>15.173277811928198</v>
      </c>
      <c r="L60" s="25">
        <f t="shared" si="43"/>
        <v>16.693494527791078</v>
      </c>
      <c r="M60" s="25">
        <f t="shared" si="44"/>
        <v>17.853131699757615</v>
      </c>
      <c r="N60" s="25">
        <f t="shared" si="31"/>
        <v>17.217416493969989</v>
      </c>
      <c r="Q60" s="10" t="s">
        <v>12</v>
      </c>
      <c r="R60" s="8">
        <v>352</v>
      </c>
      <c r="S60" s="8">
        <v>366</v>
      </c>
      <c r="T60" s="8">
        <v>390</v>
      </c>
      <c r="U60" s="8">
        <v>381</v>
      </c>
      <c r="V60" s="8">
        <v>396</v>
      </c>
      <c r="W60" s="8">
        <v>401</v>
      </c>
      <c r="X60" s="8">
        <v>378</v>
      </c>
      <c r="Y60" s="9">
        <v>433</v>
      </c>
      <c r="Z60" s="9">
        <v>441</v>
      </c>
      <c r="AA60" s="9">
        <v>459</v>
      </c>
      <c r="AB60" s="9">
        <v>473</v>
      </c>
      <c r="AC60" s="9">
        <v>506</v>
      </c>
      <c r="AD60" s="9">
        <v>523</v>
      </c>
      <c r="AF60" s="10" t="s">
        <v>12</v>
      </c>
      <c r="AG60" s="8">
        <v>3456.6775199999988</v>
      </c>
      <c r="AH60" s="8">
        <v>3906.1625549999981</v>
      </c>
      <c r="AI60" s="8">
        <v>4157.2267349999993</v>
      </c>
      <c r="AJ60" s="8">
        <v>4776.6176250000071</v>
      </c>
      <c r="AK60" s="8">
        <v>5886.341269999999</v>
      </c>
      <c r="AL60" s="8">
        <v>6610.5582400000021</v>
      </c>
      <c r="AM60" s="8">
        <v>6649.9773304269302</v>
      </c>
      <c r="AN60" s="9">
        <v>6616.716015251207</v>
      </c>
      <c r="AO60" s="9">
        <v>6480.4654770678544</v>
      </c>
      <c r="AP60" s="9">
        <v>6964.5345156750427</v>
      </c>
      <c r="AQ60" s="9">
        <v>7896.0229116451792</v>
      </c>
      <c r="AR60" s="9">
        <v>9033.6846400773538</v>
      </c>
      <c r="AS60" s="9">
        <v>9004.7088263463047</v>
      </c>
    </row>
    <row r="61" spans="1:45" ht="15" customHeight="1" x14ac:dyDescent="0.2">
      <c r="A61" s="10" t="s">
        <v>13</v>
      </c>
      <c r="B61" s="24">
        <f t="shared" si="32"/>
        <v>9.3025968627450997</v>
      </c>
      <c r="C61" s="24">
        <f t="shared" si="34"/>
        <v>9.172351788990829</v>
      </c>
      <c r="D61" s="24">
        <f t="shared" si="35"/>
        <v>9.3813579130434803</v>
      </c>
      <c r="E61" s="24">
        <f t="shared" si="36"/>
        <v>10.024204677419352</v>
      </c>
      <c r="F61" s="24">
        <f t="shared" si="37"/>
        <v>10.456442962962962</v>
      </c>
      <c r="G61" s="24">
        <f t="shared" si="38"/>
        <v>10.904769395161287</v>
      </c>
      <c r="H61" s="24">
        <f t="shared" si="39"/>
        <v>11.454757670053283</v>
      </c>
      <c r="I61" s="25">
        <f t="shared" si="40"/>
        <v>10.575267515863784</v>
      </c>
      <c r="J61" s="25">
        <f t="shared" si="41"/>
        <v>11.120245189253243</v>
      </c>
      <c r="K61" s="25">
        <f t="shared" si="42"/>
        <v>11.293319025635107</v>
      </c>
      <c r="L61" s="25">
        <f t="shared" si="43"/>
        <v>11.143036582924839</v>
      </c>
      <c r="M61" s="25">
        <f t="shared" si="44"/>
        <v>11.354697723197901</v>
      </c>
      <c r="N61" s="25">
        <f t="shared" si="31"/>
        <v>10.706635337178144</v>
      </c>
      <c r="Q61" s="10" t="s">
        <v>13</v>
      </c>
      <c r="R61" s="8">
        <v>102</v>
      </c>
      <c r="S61" s="8">
        <v>109</v>
      </c>
      <c r="T61" s="8">
        <v>115</v>
      </c>
      <c r="U61" s="8">
        <v>124</v>
      </c>
      <c r="V61" s="8">
        <v>135</v>
      </c>
      <c r="W61" s="8">
        <v>124</v>
      </c>
      <c r="X61" s="8">
        <v>122</v>
      </c>
      <c r="Y61" s="9">
        <v>134</v>
      </c>
      <c r="Z61" s="9">
        <v>142</v>
      </c>
      <c r="AA61" s="9">
        <v>151</v>
      </c>
      <c r="AB61" s="9">
        <v>146</v>
      </c>
      <c r="AC61" s="9">
        <v>150</v>
      </c>
      <c r="AD61" s="9">
        <v>164</v>
      </c>
      <c r="AF61" s="10" t="s">
        <v>13</v>
      </c>
      <c r="AG61" s="8">
        <v>948.8648800000002</v>
      </c>
      <c r="AH61" s="8">
        <v>999.78634500000032</v>
      </c>
      <c r="AI61" s="8">
        <v>1078.8561600000003</v>
      </c>
      <c r="AJ61" s="8">
        <v>1243.0013799999997</v>
      </c>
      <c r="AK61" s="8">
        <v>1411.6197999999999</v>
      </c>
      <c r="AL61" s="8">
        <v>1352.1914049999996</v>
      </c>
      <c r="AM61" s="8">
        <v>1397.4804357465005</v>
      </c>
      <c r="AN61" s="9">
        <v>1417.085847125747</v>
      </c>
      <c r="AO61" s="9">
        <v>1579.0748168739606</v>
      </c>
      <c r="AP61" s="9">
        <v>1705.2911728709012</v>
      </c>
      <c r="AQ61" s="9">
        <v>1626.8833411070266</v>
      </c>
      <c r="AR61" s="9">
        <v>1703.2046584796851</v>
      </c>
      <c r="AS61" s="9">
        <v>1755.8881952972156</v>
      </c>
    </row>
    <row r="62" spans="1:45" ht="15" customHeight="1" x14ac:dyDescent="0.2">
      <c r="A62" s="10" t="s">
        <v>14</v>
      </c>
      <c r="B62" s="24">
        <f t="shared" si="32"/>
        <v>8.3444537837837807</v>
      </c>
      <c r="C62" s="24">
        <f t="shared" si="34"/>
        <v>8.1404153353658568</v>
      </c>
      <c r="D62" s="24">
        <f t="shared" si="35"/>
        <v>8.0823056481481519</v>
      </c>
      <c r="E62" s="24">
        <f t="shared" si="36"/>
        <v>8.4833508333333363</v>
      </c>
      <c r="F62" s="24">
        <f t="shared" si="37"/>
        <v>7.7984727192982461</v>
      </c>
      <c r="G62" s="24">
        <f t="shared" si="38"/>
        <v>8.398726183431954</v>
      </c>
      <c r="H62" s="24">
        <f t="shared" si="39"/>
        <v>9.1936615326425102</v>
      </c>
      <c r="I62" s="25">
        <f t="shared" si="40"/>
        <v>9.1070876542517709</v>
      </c>
      <c r="J62" s="25">
        <f t="shared" si="41"/>
        <v>9.374559793918781</v>
      </c>
      <c r="K62" s="25">
        <f t="shared" si="42"/>
        <v>10.19577343003235</v>
      </c>
      <c r="L62" s="25">
        <f t="shared" si="43"/>
        <v>10.206406475278037</v>
      </c>
      <c r="M62" s="25">
        <f t="shared" si="44"/>
        <v>10.821991851292211</v>
      </c>
      <c r="N62" s="25">
        <f t="shared" si="31"/>
        <v>11.441622120226887</v>
      </c>
      <c r="Q62" s="10" t="s">
        <v>14</v>
      </c>
      <c r="R62" s="8">
        <v>148</v>
      </c>
      <c r="S62" s="8">
        <v>164</v>
      </c>
      <c r="T62" s="8">
        <v>162</v>
      </c>
      <c r="U62" s="8">
        <v>168</v>
      </c>
      <c r="V62" s="8">
        <v>171</v>
      </c>
      <c r="W62" s="8">
        <v>169</v>
      </c>
      <c r="X62" s="8">
        <v>176</v>
      </c>
      <c r="Y62" s="9">
        <v>220</v>
      </c>
      <c r="Z62" s="9">
        <v>206</v>
      </c>
      <c r="AA62" s="9">
        <v>206</v>
      </c>
      <c r="AB62" s="9">
        <v>202</v>
      </c>
      <c r="AC62" s="9">
        <v>209</v>
      </c>
      <c r="AD62" s="9">
        <v>212</v>
      </c>
      <c r="AF62" s="10" t="s">
        <v>14</v>
      </c>
      <c r="AG62" s="8">
        <v>1234.9791599999994</v>
      </c>
      <c r="AH62" s="8">
        <v>1335.0281150000005</v>
      </c>
      <c r="AI62" s="8">
        <v>1309.3335150000005</v>
      </c>
      <c r="AJ62" s="8">
        <v>1425.2029400000004</v>
      </c>
      <c r="AK62" s="8">
        <v>1333.5388350000001</v>
      </c>
      <c r="AL62" s="8">
        <v>1419.3847250000001</v>
      </c>
      <c r="AM62" s="8">
        <v>1618.0844297450819</v>
      </c>
      <c r="AN62" s="9">
        <v>2003.5592839353897</v>
      </c>
      <c r="AO62" s="9">
        <v>1931.1593175472688</v>
      </c>
      <c r="AP62" s="9">
        <v>2100.3293265866641</v>
      </c>
      <c r="AQ62" s="9">
        <v>2061.6941080061633</v>
      </c>
      <c r="AR62" s="9">
        <v>2261.7962969200721</v>
      </c>
      <c r="AS62" s="9">
        <v>2425.6238894880998</v>
      </c>
    </row>
    <row r="63" spans="1:45" ht="15" customHeight="1" x14ac:dyDescent="0.2">
      <c r="A63" s="10" t="s">
        <v>15</v>
      </c>
      <c r="B63" s="24">
        <f t="shared" si="32"/>
        <v>7.5367366499999973</v>
      </c>
      <c r="C63" s="24">
        <f t="shared" si="34"/>
        <v>8.106951255506603</v>
      </c>
      <c r="D63" s="24">
        <f t="shared" si="35"/>
        <v>8.2701792765957496</v>
      </c>
      <c r="E63" s="24">
        <f t="shared" si="36"/>
        <v>8.9048950669642881</v>
      </c>
      <c r="F63" s="24">
        <f t="shared" si="37"/>
        <v>10.683050536480689</v>
      </c>
      <c r="G63" s="24">
        <f t="shared" si="38"/>
        <v>9.9698992948717979</v>
      </c>
      <c r="H63" s="24">
        <f t="shared" si="39"/>
        <v>11.03325740972263</v>
      </c>
      <c r="I63" s="25">
        <f t="shared" si="40"/>
        <v>10.635278549039686</v>
      </c>
      <c r="J63" s="25">
        <f t="shared" si="41"/>
        <v>11.336435337899838</v>
      </c>
      <c r="K63" s="25">
        <f t="shared" si="42"/>
        <v>9.4269111462757138</v>
      </c>
      <c r="L63" s="25">
        <f t="shared" si="43"/>
        <v>9.3957023052799897</v>
      </c>
      <c r="M63" s="25">
        <f t="shared" si="44"/>
        <v>9.7281770176163764</v>
      </c>
      <c r="N63" s="25">
        <f t="shared" si="31"/>
        <v>9.4724688492452351</v>
      </c>
      <c r="Q63" s="10" t="s">
        <v>15</v>
      </c>
      <c r="R63" s="8">
        <v>200</v>
      </c>
      <c r="S63" s="8">
        <v>227</v>
      </c>
      <c r="T63" s="8">
        <v>235</v>
      </c>
      <c r="U63" s="8">
        <v>224</v>
      </c>
      <c r="V63" s="8">
        <v>233</v>
      </c>
      <c r="W63" s="8">
        <v>234</v>
      </c>
      <c r="X63" s="8">
        <v>221</v>
      </c>
      <c r="Y63" s="9">
        <v>248</v>
      </c>
      <c r="Z63" s="9">
        <v>247</v>
      </c>
      <c r="AA63" s="9">
        <v>262</v>
      </c>
      <c r="AB63" s="9">
        <v>268</v>
      </c>
      <c r="AC63" s="9">
        <v>272</v>
      </c>
      <c r="AD63" s="9">
        <v>278</v>
      </c>
      <c r="AF63" s="10" t="s">
        <v>15</v>
      </c>
      <c r="AG63" s="8">
        <v>1507.3473299999994</v>
      </c>
      <c r="AH63" s="8">
        <v>1840.2779349999987</v>
      </c>
      <c r="AI63" s="8">
        <v>1943.492130000001</v>
      </c>
      <c r="AJ63" s="8">
        <v>1994.6964950000006</v>
      </c>
      <c r="AK63" s="8">
        <v>2489.1507750000005</v>
      </c>
      <c r="AL63" s="8">
        <v>2332.9564350000005</v>
      </c>
      <c r="AM63" s="8">
        <v>2438.3498875487012</v>
      </c>
      <c r="AN63" s="9">
        <v>2637.5490801618421</v>
      </c>
      <c r="AO63" s="9">
        <v>2800.09952846126</v>
      </c>
      <c r="AP63" s="9">
        <v>2469.850720324237</v>
      </c>
      <c r="AQ63" s="9">
        <v>2518.0482178150373</v>
      </c>
      <c r="AR63" s="9">
        <v>2646.0641487916546</v>
      </c>
      <c r="AS63" s="9">
        <v>2633.3463400901755</v>
      </c>
    </row>
    <row r="64" spans="1:45" ht="7.5" customHeight="1" x14ac:dyDescent="0.2"/>
    <row r="65" spans="1:32" s="63" customFormat="1" ht="13.5" customHeight="1" x14ac:dyDescent="0.25">
      <c r="A65" s="143" t="s">
        <v>353</v>
      </c>
      <c r="AF65" s="143" t="s">
        <v>353</v>
      </c>
    </row>
  </sheetData>
  <hyperlinks>
    <hyperlink ref="P1" location="OBSAH!A1" display="Obsah"/>
    <hyperlink ref="AQ1" location="OBSAH!A1" display="Obsah"/>
    <hyperlink ref="AQ23" location="OBSAH!A1" display="Obsah"/>
    <hyperlink ref="AQ45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2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38" customWidth="1"/>
    <col min="25" max="25" width="15.7109375" style="38" customWidth="1"/>
    <col min="26" max="35" width="7.85546875" style="38" customWidth="1"/>
    <col min="36" max="36" width="3.42578125" style="38" customWidth="1"/>
    <col min="37" max="37" width="15.7109375" style="38" customWidth="1"/>
    <col min="38" max="47" width="7.85546875" style="38" customWidth="1"/>
    <col min="48" max="48" width="2.7109375" style="38" customWidth="1"/>
    <col min="49" max="49" width="15.7109375" style="38" customWidth="1"/>
    <col min="50" max="59" width="7.85546875" style="38" customWidth="1"/>
    <col min="60" max="16384" width="9.140625" style="38"/>
  </cols>
  <sheetData>
    <row r="1" spans="1:59" s="40" customFormat="1" ht="30" customHeight="1" x14ac:dyDescent="0.25">
      <c r="A1" s="223" t="s">
        <v>766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61" t="s">
        <v>49</v>
      </c>
      <c r="M1" s="223" t="s">
        <v>618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481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K1" s="223" t="s">
        <v>482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W1" s="223" t="s">
        <v>483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</row>
    <row r="2" spans="1:59" ht="7.5" customHeight="1" x14ac:dyDescent="0.2"/>
    <row r="3" spans="1:59" ht="15" customHeight="1" thickBot="1" x14ac:dyDescent="0.25">
      <c r="A3" s="1" t="s">
        <v>0</v>
      </c>
      <c r="B3" s="1"/>
      <c r="K3" s="3" t="s">
        <v>97</v>
      </c>
      <c r="M3" s="1" t="s">
        <v>0</v>
      </c>
      <c r="N3" s="1"/>
      <c r="W3" s="3" t="s">
        <v>97</v>
      </c>
      <c r="Y3" s="1" t="s">
        <v>0</v>
      </c>
      <c r="Z3" s="1"/>
      <c r="AI3" s="3" t="s">
        <v>97</v>
      </c>
      <c r="AK3" s="1" t="s">
        <v>0</v>
      </c>
      <c r="AL3" s="1"/>
      <c r="AU3" s="3" t="s">
        <v>97</v>
      </c>
      <c r="AW3" s="1" t="s">
        <v>0</v>
      </c>
      <c r="AX3" s="1"/>
      <c r="BG3" s="3" t="s">
        <v>97</v>
      </c>
    </row>
    <row r="4" spans="1:59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59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59" ht="15" customHeight="1" x14ac:dyDescent="0.2">
      <c r="A6" s="11" t="s">
        <v>1</v>
      </c>
      <c r="B6" s="48">
        <v>45064.261263354769</v>
      </c>
      <c r="C6" s="48">
        <v>6542.5799281340869</v>
      </c>
      <c r="D6" s="48">
        <v>9466.6657318490652</v>
      </c>
      <c r="E6" s="48">
        <v>29055.015603371619</v>
      </c>
      <c r="F6" s="48">
        <v>18930.624627928966</v>
      </c>
      <c r="G6" s="48">
        <v>26133.636635425806</v>
      </c>
      <c r="H6" s="48">
        <v>20023.753044170182</v>
      </c>
      <c r="I6" s="48">
        <v>12313.139808962007</v>
      </c>
      <c r="J6" s="48">
        <v>8999.8269263938219</v>
      </c>
      <c r="K6" s="49">
        <v>3727.5414838287556</v>
      </c>
      <c r="M6" s="11" t="s">
        <v>1</v>
      </c>
      <c r="N6" s="48">
        <v>43400.223046361381</v>
      </c>
      <c r="O6" s="48">
        <v>5939.017472033579</v>
      </c>
      <c r="P6" s="48">
        <v>9340.7167487248844</v>
      </c>
      <c r="Q6" s="48">
        <v>28120.488825602926</v>
      </c>
      <c r="R6" s="48">
        <v>18476.55038067864</v>
      </c>
      <c r="S6" s="48">
        <v>24923.672665682741</v>
      </c>
      <c r="T6" s="48">
        <v>19552.133600701072</v>
      </c>
      <c r="U6" s="48">
        <v>11331.50955111525</v>
      </c>
      <c r="V6" s="48">
        <v>8771.6167235714092</v>
      </c>
      <c r="W6" s="49">
        <v>3744.9631709736577</v>
      </c>
      <c r="Y6" s="11" t="s">
        <v>1</v>
      </c>
      <c r="Z6" s="48">
        <v>40382.845149025205</v>
      </c>
      <c r="AA6" s="48">
        <v>5345.9400026560897</v>
      </c>
      <c r="AB6" s="48">
        <v>8684.9322065893011</v>
      </c>
      <c r="AC6" s="48">
        <v>26351.972939779818</v>
      </c>
      <c r="AD6" s="48">
        <v>17608.719722955051</v>
      </c>
      <c r="AE6" s="48">
        <v>22774.125426070157</v>
      </c>
      <c r="AF6" s="48">
        <v>18982.036593366043</v>
      </c>
      <c r="AG6" s="48">
        <v>9749.0847723189199</v>
      </c>
      <c r="AH6" s="48">
        <v>8367.7092289360808</v>
      </c>
      <c r="AI6" s="49">
        <v>3284.0145544041675</v>
      </c>
      <c r="AK6" s="11" t="s">
        <v>1</v>
      </c>
      <c r="AL6" s="48">
        <v>38888.584975027145</v>
      </c>
      <c r="AM6" s="48">
        <v>5176.8237737593663</v>
      </c>
      <c r="AN6" s="48">
        <v>9110.2279160978051</v>
      </c>
      <c r="AO6" s="48">
        <v>24601.533285169971</v>
      </c>
      <c r="AP6" s="48">
        <v>17183.798043476869</v>
      </c>
      <c r="AQ6" s="48">
        <v>21704.786931550261</v>
      </c>
      <c r="AR6" s="48">
        <v>18073.737101332954</v>
      </c>
      <c r="AS6" s="48">
        <v>9374.0554030153853</v>
      </c>
      <c r="AT6" s="48">
        <v>8126.5220789482901</v>
      </c>
      <c r="AU6" s="49">
        <v>3314.2703917305062</v>
      </c>
      <c r="AW6" s="11" t="s">
        <v>1</v>
      </c>
      <c r="AX6" s="48">
        <v>36827.56032200854</v>
      </c>
      <c r="AY6" s="48">
        <v>4686.4823637427162</v>
      </c>
      <c r="AZ6" s="48">
        <v>9357.9447829537276</v>
      </c>
      <c r="BA6" s="48">
        <v>22783.13317531209</v>
      </c>
      <c r="BB6" s="48">
        <v>15857.923088897654</v>
      </c>
      <c r="BC6" s="48">
        <v>20969.63723311088</v>
      </c>
      <c r="BD6" s="48">
        <v>17936.9148006828</v>
      </c>
      <c r="BE6" s="48">
        <v>8783.8098654175865</v>
      </c>
      <c r="BF6" s="48">
        <v>7427.1292628985511</v>
      </c>
      <c r="BG6" s="49">
        <v>2679.7063930095974</v>
      </c>
    </row>
    <row r="7" spans="1:59" ht="15" customHeight="1" x14ac:dyDescent="0.2">
      <c r="A7" s="7" t="s">
        <v>2</v>
      </c>
      <c r="B7" s="14">
        <v>13382.260548905992</v>
      </c>
      <c r="C7" s="14">
        <v>1429.3702090780953</v>
      </c>
      <c r="D7" s="14">
        <v>2571.4618891296773</v>
      </c>
      <c r="E7" s="14">
        <v>9381.4284506982185</v>
      </c>
      <c r="F7" s="14">
        <v>4672.3454430349921</v>
      </c>
      <c r="G7" s="14">
        <v>8709.9151058710013</v>
      </c>
      <c r="H7" s="14">
        <v>2689.3253996047792</v>
      </c>
      <c r="I7" s="14">
        <v>6469.4161997891106</v>
      </c>
      <c r="J7" s="14">
        <v>2550.7582861730607</v>
      </c>
      <c r="K7" s="16">
        <v>1672.7606633390396</v>
      </c>
      <c r="M7" s="7" t="s">
        <v>2</v>
      </c>
      <c r="N7" s="14">
        <v>12269.100315493766</v>
      </c>
      <c r="O7" s="14">
        <v>1321.3229617774891</v>
      </c>
      <c r="P7" s="14">
        <v>2518.8066640493275</v>
      </c>
      <c r="Q7" s="14">
        <v>8428.9706896669541</v>
      </c>
      <c r="R7" s="14">
        <v>4459.0351928164418</v>
      </c>
      <c r="S7" s="14">
        <v>7810.0651226773252</v>
      </c>
      <c r="T7" s="14">
        <v>2331.7200927900549</v>
      </c>
      <c r="U7" s="14">
        <v>5798.0818198997995</v>
      </c>
      <c r="V7" s="14">
        <v>2406.1246188098171</v>
      </c>
      <c r="W7" s="16">
        <v>1733.1737839941002</v>
      </c>
      <c r="Y7" s="7" t="s">
        <v>2</v>
      </c>
      <c r="Z7" s="14">
        <v>11304.216672705763</v>
      </c>
      <c r="AA7" s="14">
        <v>1248.3227486781275</v>
      </c>
      <c r="AB7" s="14">
        <v>2144.5068890716343</v>
      </c>
      <c r="AC7" s="14">
        <v>7911.387034956002</v>
      </c>
      <c r="AD7" s="14">
        <v>4290.9306112646591</v>
      </c>
      <c r="AE7" s="14">
        <v>7013.2860614411002</v>
      </c>
      <c r="AF7" s="14">
        <v>2442.1867663441008</v>
      </c>
      <c r="AG7" s="14">
        <v>5106.2204163775577</v>
      </c>
      <c r="AH7" s="14">
        <v>2336.8591281455001</v>
      </c>
      <c r="AI7" s="16">
        <v>1418.9503618386009</v>
      </c>
      <c r="AK7" s="7" t="s">
        <v>2</v>
      </c>
      <c r="AL7" s="14">
        <v>10603.020208423635</v>
      </c>
      <c r="AM7" s="14">
        <v>1307.4549959231258</v>
      </c>
      <c r="AN7" s="14">
        <v>2198.7977905247308</v>
      </c>
      <c r="AO7" s="14">
        <v>7096.7674219757791</v>
      </c>
      <c r="AP7" s="14">
        <v>4001.4525024584545</v>
      </c>
      <c r="AQ7" s="14">
        <v>6601.567705965178</v>
      </c>
      <c r="AR7" s="14">
        <v>1968.7685325243228</v>
      </c>
      <c r="AS7" s="14">
        <v>4819.7162405812669</v>
      </c>
      <c r="AT7" s="14">
        <v>2320.205902558992</v>
      </c>
      <c r="AU7" s="16">
        <v>1494.329532759052</v>
      </c>
      <c r="AW7" s="7" t="s">
        <v>2</v>
      </c>
      <c r="AX7" s="14">
        <v>9953.1351017904035</v>
      </c>
      <c r="AY7" s="14">
        <v>1071.8849675417036</v>
      </c>
      <c r="AZ7" s="14">
        <v>2466.7936475414031</v>
      </c>
      <c r="BA7" s="14">
        <v>6414.4564867072986</v>
      </c>
      <c r="BB7" s="14">
        <v>3755.3918296774063</v>
      </c>
      <c r="BC7" s="14">
        <v>6197.7432721130008</v>
      </c>
      <c r="BD7" s="14">
        <v>2025.6041150187064</v>
      </c>
      <c r="BE7" s="14">
        <v>4303.5345877856907</v>
      </c>
      <c r="BF7" s="14">
        <v>2270.7244933008474</v>
      </c>
      <c r="BG7" s="16">
        <v>1353.2719056851615</v>
      </c>
    </row>
    <row r="8" spans="1:59" ht="15" customHeight="1" x14ac:dyDescent="0.2">
      <c r="A8" s="10" t="s">
        <v>3</v>
      </c>
      <c r="B8" s="14">
        <v>5568.2540716941994</v>
      </c>
      <c r="C8" s="14">
        <v>656.68949933919987</v>
      </c>
      <c r="D8" s="14">
        <v>848.67793933370012</v>
      </c>
      <c r="E8" s="14">
        <v>4062.8866330213009</v>
      </c>
      <c r="F8" s="14">
        <v>1655.8764386728994</v>
      </c>
      <c r="G8" s="14">
        <v>3912.3776330213004</v>
      </c>
      <c r="H8" s="14">
        <v>3911.9890716942009</v>
      </c>
      <c r="I8" s="14">
        <v>168.56299999999993</v>
      </c>
      <c r="J8" s="14">
        <v>1216.5739999999996</v>
      </c>
      <c r="K8" s="16">
        <v>271.12799999999999</v>
      </c>
      <c r="M8" s="10" t="s">
        <v>3</v>
      </c>
      <c r="N8" s="14">
        <v>5273.7198552548271</v>
      </c>
      <c r="O8" s="14">
        <v>658.97644406652773</v>
      </c>
      <c r="P8" s="14">
        <v>761.6924294994003</v>
      </c>
      <c r="Q8" s="14">
        <v>3853.0509816888998</v>
      </c>
      <c r="R8" s="14">
        <v>1794.3628552548271</v>
      </c>
      <c r="S8" s="14">
        <v>3479.3569999999995</v>
      </c>
      <c r="T8" s="14">
        <v>3762.6690917249798</v>
      </c>
      <c r="U8" s="14">
        <v>131.17122541587315</v>
      </c>
      <c r="V8" s="14">
        <v>1102.2850000000001</v>
      </c>
      <c r="W8" s="16">
        <v>277.59453811397282</v>
      </c>
      <c r="Y8" s="10" t="s">
        <v>3</v>
      </c>
      <c r="Z8" s="14">
        <v>5181.9053672568916</v>
      </c>
      <c r="AA8" s="14">
        <v>588.55219319914397</v>
      </c>
      <c r="AB8" s="14">
        <v>783.72046853944971</v>
      </c>
      <c r="AC8" s="14">
        <v>3809.6327055182996</v>
      </c>
      <c r="AD8" s="14">
        <v>1741.267290142094</v>
      </c>
      <c r="AE8" s="14">
        <v>3440.6380771147997</v>
      </c>
      <c r="AF8" s="14">
        <v>3731.6901192744504</v>
      </c>
      <c r="AG8" s="14">
        <v>120.8065</v>
      </c>
      <c r="AH8" s="14">
        <v>1083.7352793852476</v>
      </c>
      <c r="AI8" s="16">
        <v>245.67346859719652</v>
      </c>
      <c r="AK8" s="10" t="s">
        <v>3</v>
      </c>
      <c r="AL8" s="14">
        <v>5045.9714445745831</v>
      </c>
      <c r="AM8" s="14">
        <v>522.66989872928093</v>
      </c>
      <c r="AN8" s="14">
        <v>650.45754584529993</v>
      </c>
      <c r="AO8" s="14">
        <v>3872.8440000000001</v>
      </c>
      <c r="AP8" s="14">
        <v>1665.1923185383816</v>
      </c>
      <c r="AQ8" s="14">
        <v>3380.7791260361996</v>
      </c>
      <c r="AR8" s="14">
        <v>3698.719543607102</v>
      </c>
      <c r="AS8" s="14">
        <v>115.75699999999999</v>
      </c>
      <c r="AT8" s="14">
        <v>1013.0203843708828</v>
      </c>
      <c r="AU8" s="16">
        <v>218.47451659659569</v>
      </c>
      <c r="AW8" s="10" t="s">
        <v>3</v>
      </c>
      <c r="AX8" s="14">
        <v>4833.2368766101781</v>
      </c>
      <c r="AY8" s="14">
        <v>504.47850953407794</v>
      </c>
      <c r="AZ8" s="14">
        <v>718.56941429870005</v>
      </c>
      <c r="BA8" s="14">
        <v>3610.1889527774001</v>
      </c>
      <c r="BB8" s="14">
        <v>1491.7624294641996</v>
      </c>
      <c r="BC8" s="14">
        <v>3341.474447145978</v>
      </c>
      <c r="BD8" s="14">
        <v>3447.0892883201004</v>
      </c>
      <c r="BE8" s="14">
        <v>144.6635</v>
      </c>
      <c r="BF8" s="14">
        <v>1012.2403064181781</v>
      </c>
      <c r="BG8" s="16">
        <v>229.24378187189998</v>
      </c>
    </row>
    <row r="9" spans="1:59" ht="15" customHeight="1" x14ac:dyDescent="0.2">
      <c r="A9" s="10" t="s">
        <v>4</v>
      </c>
      <c r="B9" s="14">
        <v>1343.2326814582</v>
      </c>
      <c r="C9" s="14">
        <v>170.06024212449995</v>
      </c>
      <c r="D9" s="14">
        <v>169.17193933370001</v>
      </c>
      <c r="E9" s="14">
        <v>1004.0005</v>
      </c>
      <c r="F9" s="14">
        <v>435.96324212450003</v>
      </c>
      <c r="G9" s="14">
        <v>907.26943933370001</v>
      </c>
      <c r="H9" s="14">
        <v>1165.0416814582002</v>
      </c>
      <c r="I9" s="14">
        <v>67.449999999999989</v>
      </c>
      <c r="J9" s="14">
        <v>40.501000000000005</v>
      </c>
      <c r="K9" s="16">
        <v>70.239999999999995</v>
      </c>
      <c r="M9" s="10" t="s">
        <v>4</v>
      </c>
      <c r="N9" s="14">
        <v>1276.7285275919005</v>
      </c>
      <c r="O9" s="14">
        <v>154.3916818182</v>
      </c>
      <c r="P9" s="14">
        <v>198.10923949359997</v>
      </c>
      <c r="Q9" s="14">
        <v>924.22760628009996</v>
      </c>
      <c r="R9" s="14">
        <v>445.21492131179997</v>
      </c>
      <c r="S9" s="14">
        <v>831.51360628010002</v>
      </c>
      <c r="T9" s="14">
        <v>1105.5691010444002</v>
      </c>
      <c r="U9" s="14">
        <v>68.033138449199996</v>
      </c>
      <c r="V9" s="14">
        <v>44.563000000000002</v>
      </c>
      <c r="W9" s="16">
        <v>58.563288098299999</v>
      </c>
      <c r="Y9" s="10" t="s">
        <v>4</v>
      </c>
      <c r="Z9" s="14">
        <v>1314.8866249218797</v>
      </c>
      <c r="AA9" s="14">
        <v>164.12379935561501</v>
      </c>
      <c r="AB9" s="14">
        <v>171.63010205773847</v>
      </c>
      <c r="AC9" s="14">
        <v>979.13272350852662</v>
      </c>
      <c r="AD9" s="14">
        <v>499.37003794695374</v>
      </c>
      <c r="AE9" s="14">
        <v>815.51658697492667</v>
      </c>
      <c r="AF9" s="14">
        <v>1129.8164390544382</v>
      </c>
      <c r="AG9" s="14">
        <v>101.4918257064267</v>
      </c>
      <c r="AH9" s="14">
        <v>36.392499999999998</v>
      </c>
      <c r="AI9" s="16">
        <v>47.18586016101505</v>
      </c>
      <c r="AK9" s="10" t="s">
        <v>4</v>
      </c>
      <c r="AL9" s="14">
        <v>1245.4969905455996</v>
      </c>
      <c r="AM9" s="14">
        <v>185.02499999999998</v>
      </c>
      <c r="AN9" s="14">
        <v>154.46577248930001</v>
      </c>
      <c r="AO9" s="14">
        <v>906.00621805629976</v>
      </c>
      <c r="AP9" s="14">
        <v>490.83327248930004</v>
      </c>
      <c r="AQ9" s="14">
        <v>754.6637180562999</v>
      </c>
      <c r="AR9" s="14">
        <v>1060.1568021413</v>
      </c>
      <c r="AS9" s="14">
        <v>85.575000000000003</v>
      </c>
      <c r="AT9" s="14">
        <v>55.269499999999994</v>
      </c>
      <c r="AU9" s="16">
        <v>44.495688404300004</v>
      </c>
      <c r="AW9" s="10" t="s">
        <v>4</v>
      </c>
      <c r="AX9" s="14">
        <v>1168.637010831507</v>
      </c>
      <c r="AY9" s="14">
        <v>147.71935056808596</v>
      </c>
      <c r="AZ9" s="14">
        <v>123.58566026342108</v>
      </c>
      <c r="BA9" s="14">
        <v>897.33200000000011</v>
      </c>
      <c r="BB9" s="14">
        <v>428.17339158047577</v>
      </c>
      <c r="BC9" s="14">
        <v>740.4636192510311</v>
      </c>
      <c r="BD9" s="14">
        <v>1019.9531641298523</v>
      </c>
      <c r="BE9" s="14">
        <v>79.52000000000001</v>
      </c>
      <c r="BF9" s="14">
        <v>37.331700999900001</v>
      </c>
      <c r="BG9" s="16">
        <v>31.832145701754751</v>
      </c>
    </row>
    <row r="10" spans="1:59" ht="15" customHeight="1" x14ac:dyDescent="0.2">
      <c r="A10" s="10" t="s">
        <v>5</v>
      </c>
      <c r="B10" s="14">
        <v>2441.7706666665986</v>
      </c>
      <c r="C10" s="14">
        <v>292.2366666666</v>
      </c>
      <c r="D10" s="14">
        <v>427.81100000000004</v>
      </c>
      <c r="E10" s="14">
        <v>1721.7229999999997</v>
      </c>
      <c r="F10" s="14">
        <v>1130.9606666666</v>
      </c>
      <c r="G10" s="14">
        <v>1310.81</v>
      </c>
      <c r="H10" s="14">
        <v>940.92016666660004</v>
      </c>
      <c r="I10" s="14">
        <v>285.7835</v>
      </c>
      <c r="J10" s="14">
        <v>1194.7770000000003</v>
      </c>
      <c r="K10" s="16">
        <v>20.29</v>
      </c>
      <c r="M10" s="10" t="s">
        <v>5</v>
      </c>
      <c r="N10" s="14">
        <v>2206.2682224408486</v>
      </c>
      <c r="O10" s="14">
        <v>261.27734046314868</v>
      </c>
      <c r="P10" s="14">
        <v>334.0813819777</v>
      </c>
      <c r="Q10" s="14">
        <v>1610.9094999999998</v>
      </c>
      <c r="R10" s="14">
        <v>1014.8778404631485</v>
      </c>
      <c r="S10" s="14">
        <v>1191.3903819776999</v>
      </c>
      <c r="T10" s="14">
        <v>891.69488197769954</v>
      </c>
      <c r="U10" s="14">
        <v>212.809</v>
      </c>
      <c r="V10" s="14">
        <v>1082.9518404631485</v>
      </c>
      <c r="W10" s="16">
        <v>18.8125</v>
      </c>
      <c r="Y10" s="10" t="s">
        <v>5</v>
      </c>
      <c r="Z10" s="14">
        <v>2096.8793194361247</v>
      </c>
      <c r="AA10" s="14">
        <v>241.86750478272475</v>
      </c>
      <c r="AB10" s="14">
        <v>368.17581465340004</v>
      </c>
      <c r="AC10" s="14">
        <v>1486.836</v>
      </c>
      <c r="AD10" s="14">
        <v>908.10481943612467</v>
      </c>
      <c r="AE10" s="14">
        <v>1188.7745</v>
      </c>
      <c r="AF10" s="14">
        <v>889.20850478272484</v>
      </c>
      <c r="AG10" s="14">
        <v>206.03149999999997</v>
      </c>
      <c r="AH10" s="14">
        <v>989.94499999999994</v>
      </c>
      <c r="AI10" s="16">
        <v>11.694314653400001</v>
      </c>
      <c r="AK10" s="10" t="s">
        <v>5</v>
      </c>
      <c r="AL10" s="14">
        <v>2185.5014723913037</v>
      </c>
      <c r="AM10" s="14">
        <v>269.02169815930495</v>
      </c>
      <c r="AN10" s="14">
        <v>469.35027423199921</v>
      </c>
      <c r="AO10" s="14">
        <v>1447.1295000000002</v>
      </c>
      <c r="AP10" s="14">
        <v>919.08111258037104</v>
      </c>
      <c r="AQ10" s="14">
        <v>1266.4203598109332</v>
      </c>
      <c r="AR10" s="14">
        <v>909.93665718943339</v>
      </c>
      <c r="AS10" s="14">
        <v>279.6981282417716</v>
      </c>
      <c r="AT10" s="14">
        <v>964.30700000000002</v>
      </c>
      <c r="AU10" s="16">
        <v>31.559686960099246</v>
      </c>
      <c r="AW10" s="10" t="s">
        <v>5</v>
      </c>
      <c r="AX10" s="14">
        <v>1679.4623506159999</v>
      </c>
      <c r="AY10" s="14">
        <v>202.62885061599994</v>
      </c>
      <c r="AZ10" s="14">
        <v>421.9740000000001</v>
      </c>
      <c r="BA10" s="14">
        <v>1054.8595</v>
      </c>
      <c r="BB10" s="14">
        <v>811.04135061599959</v>
      </c>
      <c r="BC10" s="14">
        <v>868.42099999999982</v>
      </c>
      <c r="BD10" s="14">
        <v>837.61613838959977</v>
      </c>
      <c r="BE10" s="14">
        <v>226.35621222639998</v>
      </c>
      <c r="BF10" s="14">
        <v>585.06550000000004</v>
      </c>
      <c r="BG10" s="16">
        <v>30.424500000000002</v>
      </c>
    </row>
    <row r="11" spans="1:59" ht="15" customHeight="1" x14ac:dyDescent="0.2">
      <c r="A11" s="10" t="s">
        <v>6</v>
      </c>
      <c r="B11" s="14">
        <v>217.71250000000003</v>
      </c>
      <c r="C11" s="14">
        <v>12.65</v>
      </c>
      <c r="D11" s="14">
        <v>75.3215</v>
      </c>
      <c r="E11" s="14">
        <v>129.74100000000001</v>
      </c>
      <c r="F11" s="14">
        <v>71.94</v>
      </c>
      <c r="G11" s="14">
        <v>145.77249999999998</v>
      </c>
      <c r="H11" s="14">
        <v>162.46250000000003</v>
      </c>
      <c r="I11" s="14" t="s">
        <v>64</v>
      </c>
      <c r="J11" s="14">
        <v>7.83</v>
      </c>
      <c r="K11" s="16">
        <v>47.42</v>
      </c>
      <c r="M11" s="10" t="s">
        <v>6</v>
      </c>
      <c r="N11" s="14">
        <v>237.02766233726544</v>
      </c>
      <c r="O11" s="14">
        <v>38.079654654465443</v>
      </c>
      <c r="P11" s="14">
        <v>69.259507682800006</v>
      </c>
      <c r="Q11" s="14">
        <v>129.6885</v>
      </c>
      <c r="R11" s="14">
        <v>67.109654654465444</v>
      </c>
      <c r="S11" s="14">
        <v>169.91800768280001</v>
      </c>
      <c r="T11" s="14">
        <v>183.91371950198885</v>
      </c>
      <c r="U11" s="14">
        <v>31.772442835276596</v>
      </c>
      <c r="V11" s="14">
        <v>2.0614999999999997</v>
      </c>
      <c r="W11" s="16">
        <v>19.28</v>
      </c>
      <c r="Y11" s="10" t="s">
        <v>6</v>
      </c>
      <c r="Z11" s="14">
        <v>198.49199999999999</v>
      </c>
      <c r="AA11" s="14">
        <v>40.942</v>
      </c>
      <c r="AB11" s="14">
        <v>48.574999999999996</v>
      </c>
      <c r="AC11" s="14">
        <v>108.97500000000002</v>
      </c>
      <c r="AD11" s="14">
        <v>65.792000000000002</v>
      </c>
      <c r="AE11" s="14">
        <v>132.69999999999999</v>
      </c>
      <c r="AF11" s="14">
        <v>145.15949999999998</v>
      </c>
      <c r="AG11" s="14">
        <v>34.893000000000001</v>
      </c>
      <c r="AH11" s="14" t="s">
        <v>64</v>
      </c>
      <c r="AI11" s="16">
        <v>18.439499999999999</v>
      </c>
      <c r="AK11" s="10" t="s">
        <v>6</v>
      </c>
      <c r="AL11" s="14">
        <v>181.71382636160001</v>
      </c>
      <c r="AM11" s="14">
        <v>32.939</v>
      </c>
      <c r="AN11" s="14">
        <v>43.165826361599997</v>
      </c>
      <c r="AO11" s="14">
        <v>105.60900000000001</v>
      </c>
      <c r="AP11" s="14">
        <v>48.9953263616</v>
      </c>
      <c r="AQ11" s="14">
        <v>132.71849999999998</v>
      </c>
      <c r="AR11" s="14">
        <v>146.06482636160001</v>
      </c>
      <c r="AS11" s="14">
        <v>24.231000000000002</v>
      </c>
      <c r="AT11" s="14">
        <v>2.7904999999999998</v>
      </c>
      <c r="AU11" s="16">
        <v>8.6274999999999995</v>
      </c>
      <c r="AW11" s="10" t="s">
        <v>6</v>
      </c>
      <c r="AX11" s="14">
        <v>194.64799999999997</v>
      </c>
      <c r="AY11" s="14">
        <v>47.822499999999998</v>
      </c>
      <c r="AZ11" s="14">
        <v>37.74</v>
      </c>
      <c r="BA11" s="14">
        <v>109.0855</v>
      </c>
      <c r="BB11" s="14">
        <v>69.739999999999995</v>
      </c>
      <c r="BC11" s="14">
        <v>124.90799999999999</v>
      </c>
      <c r="BD11" s="14">
        <v>158.11799999999997</v>
      </c>
      <c r="BE11" s="14">
        <v>25.322499999999998</v>
      </c>
      <c r="BF11" s="14">
        <v>3.0819999999999999</v>
      </c>
      <c r="BG11" s="16">
        <v>8.1254999999999988</v>
      </c>
    </row>
    <row r="12" spans="1:59" ht="15" customHeight="1" x14ac:dyDescent="0.2">
      <c r="A12" s="10" t="s">
        <v>7</v>
      </c>
      <c r="B12" s="14">
        <v>633.31300267020015</v>
      </c>
      <c r="C12" s="14">
        <v>137.3915026702</v>
      </c>
      <c r="D12" s="14">
        <v>287.04250000000008</v>
      </c>
      <c r="E12" s="14">
        <v>208.87899999999999</v>
      </c>
      <c r="F12" s="14">
        <v>295.15550267020001</v>
      </c>
      <c r="G12" s="14">
        <v>338.15749999999997</v>
      </c>
      <c r="H12" s="14">
        <v>397.32919526450007</v>
      </c>
      <c r="I12" s="14">
        <v>58.487807405699996</v>
      </c>
      <c r="J12" s="14">
        <v>120.30249999999998</v>
      </c>
      <c r="K12" s="16">
        <v>57.1935</v>
      </c>
      <c r="M12" s="10" t="s">
        <v>7</v>
      </c>
      <c r="N12" s="14">
        <v>604.83788278757163</v>
      </c>
      <c r="O12" s="14">
        <v>119.8958945877</v>
      </c>
      <c r="P12" s="14">
        <v>298.15720420110006</v>
      </c>
      <c r="Q12" s="14">
        <v>186.78478399877147</v>
      </c>
      <c r="R12" s="14">
        <v>289.09309878880003</v>
      </c>
      <c r="S12" s="14">
        <v>315.74478399877142</v>
      </c>
      <c r="T12" s="14">
        <v>363.77898819987149</v>
      </c>
      <c r="U12" s="14">
        <v>64.154000000000011</v>
      </c>
      <c r="V12" s="14">
        <v>107.616</v>
      </c>
      <c r="W12" s="16">
        <v>69.2888945877</v>
      </c>
      <c r="Y12" s="10" t="s">
        <v>7</v>
      </c>
      <c r="Z12" s="14">
        <v>591.33615265749995</v>
      </c>
      <c r="AA12" s="14">
        <v>93.920999999999978</v>
      </c>
      <c r="AB12" s="14">
        <v>311.76365265750002</v>
      </c>
      <c r="AC12" s="14">
        <v>185.65149999999997</v>
      </c>
      <c r="AD12" s="14">
        <v>302.15015265750003</v>
      </c>
      <c r="AE12" s="14">
        <v>289.18599999999998</v>
      </c>
      <c r="AF12" s="14">
        <v>376.49815265750004</v>
      </c>
      <c r="AG12" s="14">
        <v>47.320999999999998</v>
      </c>
      <c r="AH12" s="14">
        <v>99.754999999999981</v>
      </c>
      <c r="AI12" s="16">
        <v>67.761999999999986</v>
      </c>
      <c r="AK12" s="10" t="s">
        <v>7</v>
      </c>
      <c r="AL12" s="14">
        <v>588.30324529600466</v>
      </c>
      <c r="AM12" s="14">
        <v>100.6177797274047</v>
      </c>
      <c r="AN12" s="14">
        <v>299.69850000000002</v>
      </c>
      <c r="AO12" s="14">
        <v>187.98696556859997</v>
      </c>
      <c r="AP12" s="14">
        <v>313.08624529600473</v>
      </c>
      <c r="AQ12" s="14">
        <v>275.21700000000004</v>
      </c>
      <c r="AR12" s="14">
        <v>376.37124529600476</v>
      </c>
      <c r="AS12" s="14">
        <v>35.882000000000005</v>
      </c>
      <c r="AT12" s="14">
        <v>98.16449999999999</v>
      </c>
      <c r="AU12" s="16">
        <v>77.885499999999993</v>
      </c>
      <c r="AW12" s="10" t="s">
        <v>7</v>
      </c>
      <c r="AX12" s="14">
        <v>568.18776073249978</v>
      </c>
      <c r="AY12" s="14">
        <v>116.43513520440004</v>
      </c>
      <c r="AZ12" s="14">
        <v>291.64812552810002</v>
      </c>
      <c r="BA12" s="14">
        <v>160.10450000000003</v>
      </c>
      <c r="BB12" s="14">
        <v>305.98627963709987</v>
      </c>
      <c r="BC12" s="14">
        <v>262.20148109539997</v>
      </c>
      <c r="BD12" s="14">
        <v>346.46601215319993</v>
      </c>
      <c r="BE12" s="14">
        <v>40.880748579299997</v>
      </c>
      <c r="BF12" s="14">
        <v>111.611</v>
      </c>
      <c r="BG12" s="16">
        <v>69.23</v>
      </c>
    </row>
    <row r="13" spans="1:59" ht="15" customHeight="1" x14ac:dyDescent="0.2">
      <c r="A13" s="10" t="s">
        <v>8</v>
      </c>
      <c r="B13" s="14">
        <v>1383.2172842730795</v>
      </c>
      <c r="C13" s="14">
        <v>208.82598312249999</v>
      </c>
      <c r="D13" s="14">
        <v>490.27330115057924</v>
      </c>
      <c r="E13" s="14">
        <v>684.11800000000005</v>
      </c>
      <c r="F13" s="14">
        <v>773.42368408137918</v>
      </c>
      <c r="G13" s="14">
        <v>609.79360019170008</v>
      </c>
      <c r="H13" s="14">
        <v>980.88920095887909</v>
      </c>
      <c r="I13" s="14">
        <v>51.214353570600004</v>
      </c>
      <c r="J13" s="14">
        <v>307.45372974359992</v>
      </c>
      <c r="K13" s="16">
        <v>43.66</v>
      </c>
      <c r="M13" s="10" t="s">
        <v>8</v>
      </c>
      <c r="N13" s="14">
        <v>1641.2784789589143</v>
      </c>
      <c r="O13" s="14">
        <v>225.50471499071347</v>
      </c>
      <c r="P13" s="14">
        <v>474.6230000000001</v>
      </c>
      <c r="Q13" s="14">
        <v>941.15076396819995</v>
      </c>
      <c r="R13" s="14">
        <v>806.62271499071312</v>
      </c>
      <c r="S13" s="14">
        <v>834.65576396819995</v>
      </c>
      <c r="T13" s="14">
        <v>1239.1057909473</v>
      </c>
      <c r="U13" s="14">
        <v>58.489000000000004</v>
      </c>
      <c r="V13" s="14">
        <v>303.15368801161344</v>
      </c>
      <c r="W13" s="16">
        <v>40.53</v>
      </c>
      <c r="Y13" s="10" t="s">
        <v>8</v>
      </c>
      <c r="Z13" s="14">
        <v>1315.9924852655997</v>
      </c>
      <c r="AA13" s="14">
        <v>220.52148526560003</v>
      </c>
      <c r="AB13" s="14">
        <v>479.25300000000004</v>
      </c>
      <c r="AC13" s="14">
        <v>616.21800000000007</v>
      </c>
      <c r="AD13" s="14">
        <v>797.89848526560036</v>
      </c>
      <c r="AE13" s="14">
        <v>518.09399999999994</v>
      </c>
      <c r="AF13" s="14">
        <v>892.25286956520017</v>
      </c>
      <c r="AG13" s="14">
        <v>42.639999999999993</v>
      </c>
      <c r="AH13" s="14">
        <v>337.13199999999995</v>
      </c>
      <c r="AI13" s="16">
        <v>43.967615700399996</v>
      </c>
      <c r="AK13" s="10" t="s">
        <v>8</v>
      </c>
      <c r="AL13" s="14">
        <v>1443.7221620128887</v>
      </c>
      <c r="AM13" s="14">
        <v>199.3729577696532</v>
      </c>
      <c r="AN13" s="14">
        <v>595.61520424323658</v>
      </c>
      <c r="AO13" s="14">
        <v>648.73399999999992</v>
      </c>
      <c r="AP13" s="14">
        <v>853.75909762028937</v>
      </c>
      <c r="AQ13" s="14">
        <v>589.9630643925999</v>
      </c>
      <c r="AR13" s="14">
        <v>919.62418797894259</v>
      </c>
      <c r="AS13" s="14">
        <v>38.923382124510695</v>
      </c>
      <c r="AT13" s="14">
        <v>430.40259190943641</v>
      </c>
      <c r="AU13" s="16">
        <v>54.771999999999991</v>
      </c>
      <c r="AW13" s="10" t="s">
        <v>8</v>
      </c>
      <c r="AX13" s="14">
        <v>1368.2450254692806</v>
      </c>
      <c r="AY13" s="14">
        <v>191.52802546928072</v>
      </c>
      <c r="AZ13" s="14">
        <v>463.22249999999997</v>
      </c>
      <c r="BA13" s="14">
        <v>713.49450000000013</v>
      </c>
      <c r="BB13" s="14">
        <v>716.87202546928074</v>
      </c>
      <c r="BC13" s="14">
        <v>651.37300000000005</v>
      </c>
      <c r="BD13" s="14">
        <v>970.32550000000003</v>
      </c>
      <c r="BE13" s="14">
        <v>34.864748579299999</v>
      </c>
      <c r="BF13" s="14">
        <v>320.82438154628073</v>
      </c>
      <c r="BG13" s="16">
        <v>42.230395343700003</v>
      </c>
    </row>
    <row r="14" spans="1:59" ht="15" customHeight="1" x14ac:dyDescent="0.2">
      <c r="A14" s="10" t="s">
        <v>9</v>
      </c>
      <c r="B14" s="14">
        <v>1315.3684999999998</v>
      </c>
      <c r="C14" s="14">
        <v>200.65150000000003</v>
      </c>
      <c r="D14" s="14">
        <v>386.16199999999992</v>
      </c>
      <c r="E14" s="14">
        <v>728.55500000000006</v>
      </c>
      <c r="F14" s="14">
        <v>638.74749999999995</v>
      </c>
      <c r="G14" s="14">
        <v>676.62099999999998</v>
      </c>
      <c r="H14" s="14">
        <v>794.83799999999997</v>
      </c>
      <c r="I14" s="14">
        <v>372.9135</v>
      </c>
      <c r="J14" s="14">
        <v>114.51100000000001</v>
      </c>
      <c r="K14" s="16">
        <v>33.106000000000002</v>
      </c>
      <c r="M14" s="10" t="s">
        <v>9</v>
      </c>
      <c r="N14" s="14">
        <v>1345.9766591676903</v>
      </c>
      <c r="O14" s="14">
        <v>211.18715916769025</v>
      </c>
      <c r="P14" s="14">
        <v>419.30249999999995</v>
      </c>
      <c r="Q14" s="14">
        <v>715.48699999999997</v>
      </c>
      <c r="R14" s="14">
        <v>650.42515916769003</v>
      </c>
      <c r="S14" s="14">
        <v>695.55150000000003</v>
      </c>
      <c r="T14" s="14">
        <v>814.12715916769014</v>
      </c>
      <c r="U14" s="14">
        <v>371.10749999999996</v>
      </c>
      <c r="V14" s="14">
        <v>121.76599999999999</v>
      </c>
      <c r="W14" s="16">
        <v>38.975999999999992</v>
      </c>
      <c r="Y14" s="10" t="s">
        <v>9</v>
      </c>
      <c r="Z14" s="14">
        <v>1391.1088837635509</v>
      </c>
      <c r="AA14" s="14">
        <v>205.74499318738123</v>
      </c>
      <c r="AB14" s="14">
        <v>426.1028905761703</v>
      </c>
      <c r="AC14" s="14">
        <v>759.26100000000008</v>
      </c>
      <c r="AD14" s="14">
        <v>651.80888376355142</v>
      </c>
      <c r="AE14" s="14">
        <v>739.3</v>
      </c>
      <c r="AF14" s="14">
        <v>847.59174811227035</v>
      </c>
      <c r="AG14" s="14">
        <v>370.61033865880006</v>
      </c>
      <c r="AH14" s="14">
        <v>136.04949999999999</v>
      </c>
      <c r="AI14" s="16">
        <v>36.857296992481189</v>
      </c>
      <c r="AK14" s="10" t="s">
        <v>9</v>
      </c>
      <c r="AL14" s="14">
        <v>1505.4472410774454</v>
      </c>
      <c r="AM14" s="14">
        <v>199.43819399424564</v>
      </c>
      <c r="AN14" s="14">
        <v>424.34678159000003</v>
      </c>
      <c r="AO14" s="14">
        <v>881.66226549320004</v>
      </c>
      <c r="AP14" s="14">
        <v>635.3100818033455</v>
      </c>
      <c r="AQ14" s="14">
        <v>870.13715927409987</v>
      </c>
      <c r="AR14" s="14">
        <v>859.05519765528402</v>
      </c>
      <c r="AS14" s="14">
        <v>374.86700000000002</v>
      </c>
      <c r="AT14" s="14">
        <v>210.863</v>
      </c>
      <c r="AU14" s="16">
        <v>60.662043422161389</v>
      </c>
      <c r="AW14" s="10" t="s">
        <v>9</v>
      </c>
      <c r="AX14" s="14">
        <v>1528.2521372119249</v>
      </c>
      <c r="AY14" s="14">
        <v>217.96381519089999</v>
      </c>
      <c r="AZ14" s="14">
        <v>527.84782202102542</v>
      </c>
      <c r="BA14" s="14">
        <v>782.44049999999993</v>
      </c>
      <c r="BB14" s="14">
        <v>619.82413721192529</v>
      </c>
      <c r="BC14" s="14">
        <v>908.428</v>
      </c>
      <c r="BD14" s="14">
        <v>790.73513721192535</v>
      </c>
      <c r="BE14" s="14">
        <v>386.38200000000001</v>
      </c>
      <c r="BF14" s="14">
        <v>289.79349999999999</v>
      </c>
      <c r="BG14" s="16">
        <v>61.341499999999989</v>
      </c>
    </row>
    <row r="15" spans="1:59" ht="15" customHeight="1" x14ac:dyDescent="0.2">
      <c r="A15" s="10" t="s">
        <v>10</v>
      </c>
      <c r="B15" s="14">
        <v>1947.1935211789989</v>
      </c>
      <c r="C15" s="14">
        <v>206.00049999999999</v>
      </c>
      <c r="D15" s="14">
        <v>684.74152117900007</v>
      </c>
      <c r="E15" s="14">
        <v>1056.4515000000001</v>
      </c>
      <c r="F15" s="14">
        <v>1534.4617084284996</v>
      </c>
      <c r="G15" s="14">
        <v>412.73181275050001</v>
      </c>
      <c r="H15" s="14">
        <v>1339.1645211789996</v>
      </c>
      <c r="I15" s="14">
        <v>174.32049999999998</v>
      </c>
      <c r="J15" s="14">
        <v>339.36950000000002</v>
      </c>
      <c r="K15" s="16">
        <v>94.338999999999999</v>
      </c>
      <c r="M15" s="10" t="s">
        <v>10</v>
      </c>
      <c r="N15" s="14">
        <v>1904.2980086063446</v>
      </c>
      <c r="O15" s="14">
        <v>193.2413986476343</v>
      </c>
      <c r="P15" s="14">
        <v>650.14660995871168</v>
      </c>
      <c r="Q15" s="14">
        <v>1060.9100000000001</v>
      </c>
      <c r="R15" s="14">
        <v>1506.5685086063452</v>
      </c>
      <c r="S15" s="14">
        <v>397.72950000000003</v>
      </c>
      <c r="T15" s="14">
        <v>1343.6220487786459</v>
      </c>
      <c r="U15" s="14">
        <v>162.93195982769998</v>
      </c>
      <c r="V15" s="14">
        <v>316.58</v>
      </c>
      <c r="W15" s="16">
        <v>81.163999999999987</v>
      </c>
      <c r="Y15" s="10" t="s">
        <v>10</v>
      </c>
      <c r="Z15" s="14">
        <v>1876.0962733192603</v>
      </c>
      <c r="AA15" s="14">
        <v>172.16184746200003</v>
      </c>
      <c r="AB15" s="14">
        <v>685.85932997190002</v>
      </c>
      <c r="AC15" s="14">
        <v>1018.0750958853606</v>
      </c>
      <c r="AD15" s="14">
        <v>1486.1327787433604</v>
      </c>
      <c r="AE15" s="14">
        <v>389.96349457590003</v>
      </c>
      <c r="AF15" s="14">
        <v>1352.8684258572607</v>
      </c>
      <c r="AG15" s="14">
        <v>154.398</v>
      </c>
      <c r="AH15" s="14">
        <v>311.40884746199998</v>
      </c>
      <c r="AI15" s="16">
        <v>57.420999999999999</v>
      </c>
      <c r="AK15" s="10" t="s">
        <v>10</v>
      </c>
      <c r="AL15" s="14">
        <v>1905.7808664098923</v>
      </c>
      <c r="AM15" s="14">
        <v>174.86507712398301</v>
      </c>
      <c r="AN15" s="14">
        <v>758.54720302120973</v>
      </c>
      <c r="AO15" s="14">
        <v>972.36858626469996</v>
      </c>
      <c r="AP15" s="14">
        <v>1476.3058111747916</v>
      </c>
      <c r="AQ15" s="14">
        <v>429.47505523509994</v>
      </c>
      <c r="AR15" s="14">
        <v>1366.7030418403947</v>
      </c>
      <c r="AS15" s="14">
        <v>132.18</v>
      </c>
      <c r="AT15" s="14">
        <v>346.56332456949747</v>
      </c>
      <c r="AU15" s="16">
        <v>60.334499999999991</v>
      </c>
      <c r="AW15" s="10" t="s">
        <v>10</v>
      </c>
      <c r="AX15" s="14">
        <v>1812.4657261202344</v>
      </c>
      <c r="AY15" s="14">
        <v>129.06657957803475</v>
      </c>
      <c r="AZ15" s="14">
        <v>825.1171465422002</v>
      </c>
      <c r="BA15" s="14">
        <v>858.28200000000015</v>
      </c>
      <c r="BB15" s="14">
        <v>1304.2916465421997</v>
      </c>
      <c r="BC15" s="14">
        <v>508.17407957803476</v>
      </c>
      <c r="BD15" s="14">
        <v>1312.4006465422001</v>
      </c>
      <c r="BE15" s="14">
        <v>107.37649999999999</v>
      </c>
      <c r="BF15" s="14">
        <v>336.1305198890152</v>
      </c>
      <c r="BG15" s="16">
        <v>56.558059689019558</v>
      </c>
    </row>
    <row r="16" spans="1:59" ht="15" customHeight="1" x14ac:dyDescent="0.2">
      <c r="A16" s="10" t="s">
        <v>11</v>
      </c>
      <c r="B16" s="14">
        <v>1012.3712352856999</v>
      </c>
      <c r="C16" s="14">
        <v>121.32763895229999</v>
      </c>
      <c r="D16" s="14">
        <v>249.20459633339996</v>
      </c>
      <c r="E16" s="14">
        <v>641.83900000000006</v>
      </c>
      <c r="F16" s="14">
        <v>539.0287352856999</v>
      </c>
      <c r="G16" s="14">
        <v>473.34250000000003</v>
      </c>
      <c r="H16" s="14">
        <v>761.44773528569999</v>
      </c>
      <c r="I16" s="14">
        <v>42.019999999999996</v>
      </c>
      <c r="J16" s="14">
        <v>187.2595</v>
      </c>
      <c r="K16" s="16">
        <v>21.644000000000002</v>
      </c>
      <c r="M16" s="10" t="s">
        <v>11</v>
      </c>
      <c r="N16" s="14">
        <v>996.23768945348661</v>
      </c>
      <c r="O16" s="14">
        <v>116.67019771548664</v>
      </c>
      <c r="P16" s="14">
        <v>240.45999173799999</v>
      </c>
      <c r="Q16" s="14">
        <v>639.10750000000007</v>
      </c>
      <c r="R16" s="14">
        <v>463.83118945348673</v>
      </c>
      <c r="S16" s="14">
        <v>532.40649999999994</v>
      </c>
      <c r="T16" s="14">
        <v>778.90149173800012</v>
      </c>
      <c r="U16" s="14">
        <v>26.67</v>
      </c>
      <c r="V16" s="14">
        <v>165.31649999999999</v>
      </c>
      <c r="W16" s="16">
        <v>25.349697715486652</v>
      </c>
      <c r="Y16" s="10" t="s">
        <v>11</v>
      </c>
      <c r="Z16" s="14">
        <v>1009.282791125227</v>
      </c>
      <c r="AA16" s="14">
        <v>168.47678590752699</v>
      </c>
      <c r="AB16" s="14">
        <v>285.7185052177</v>
      </c>
      <c r="AC16" s="14">
        <v>555.08749999999998</v>
      </c>
      <c r="AD16" s="14">
        <v>491.28779112522682</v>
      </c>
      <c r="AE16" s="14">
        <v>517.995</v>
      </c>
      <c r="AF16" s="14">
        <v>813.71450521769998</v>
      </c>
      <c r="AG16" s="14">
        <v>25.759999999999998</v>
      </c>
      <c r="AH16" s="14">
        <v>149.26328590752698</v>
      </c>
      <c r="AI16" s="16">
        <v>20.545000000000002</v>
      </c>
      <c r="AK16" s="10" t="s">
        <v>11</v>
      </c>
      <c r="AL16" s="14">
        <v>943.62178247734744</v>
      </c>
      <c r="AM16" s="14">
        <v>107.4359422352</v>
      </c>
      <c r="AN16" s="14">
        <v>255.85334024214748</v>
      </c>
      <c r="AO16" s="14">
        <v>580.33249999999998</v>
      </c>
      <c r="AP16" s="14">
        <v>472.5782824773475</v>
      </c>
      <c r="AQ16" s="14">
        <v>471.04349999999999</v>
      </c>
      <c r="AR16" s="14">
        <v>743.78328247734748</v>
      </c>
      <c r="AS16" s="14">
        <v>17.93</v>
      </c>
      <c r="AT16" s="14">
        <v>88.122500000000002</v>
      </c>
      <c r="AU16" s="16">
        <v>93.786000000000016</v>
      </c>
      <c r="AW16" s="10" t="s">
        <v>11</v>
      </c>
      <c r="AX16" s="14">
        <v>930.49119267615379</v>
      </c>
      <c r="AY16" s="14">
        <v>108.95142684835376</v>
      </c>
      <c r="AZ16" s="14">
        <v>226.8682658278</v>
      </c>
      <c r="BA16" s="14">
        <v>594.67150000000015</v>
      </c>
      <c r="BB16" s="14">
        <v>459.49869267615372</v>
      </c>
      <c r="BC16" s="14">
        <v>470.99250000000006</v>
      </c>
      <c r="BD16" s="14">
        <v>742.94938208589997</v>
      </c>
      <c r="BE16" s="14">
        <v>9.9535</v>
      </c>
      <c r="BF16" s="14">
        <v>150.11731059025377</v>
      </c>
      <c r="BG16" s="16">
        <v>27.471000000000004</v>
      </c>
    </row>
    <row r="17" spans="1:59" ht="15" customHeight="1" x14ac:dyDescent="0.2">
      <c r="A17" s="10" t="s">
        <v>12</v>
      </c>
      <c r="B17" s="14">
        <v>9004.7088263463047</v>
      </c>
      <c r="C17" s="14">
        <v>1704.8117285517017</v>
      </c>
      <c r="D17" s="14">
        <v>1840.454179921607</v>
      </c>
      <c r="E17" s="14">
        <v>5459.4429178730015</v>
      </c>
      <c r="F17" s="14">
        <v>3347.6685228201045</v>
      </c>
      <c r="G17" s="14">
        <v>5657.0403035262061</v>
      </c>
      <c r="H17" s="14">
        <v>2429.3802560133254</v>
      </c>
      <c r="I17" s="14">
        <v>3894.2200065999705</v>
      </c>
      <c r="J17" s="14">
        <v>1724.1124815393991</v>
      </c>
      <c r="K17" s="16">
        <v>956.99608219361642</v>
      </c>
      <c r="M17" s="10" t="s">
        <v>12</v>
      </c>
      <c r="N17" s="14">
        <v>9033.6846400773538</v>
      </c>
      <c r="O17" s="14">
        <v>1417.5130746361085</v>
      </c>
      <c r="P17" s="14">
        <v>1842.6840654412474</v>
      </c>
      <c r="Q17" s="14">
        <v>5773.4875000000002</v>
      </c>
      <c r="R17" s="14">
        <v>3409.0136409795082</v>
      </c>
      <c r="S17" s="14">
        <v>5624.6709990978488</v>
      </c>
      <c r="T17" s="14">
        <v>2367.0364120311001</v>
      </c>
      <c r="U17" s="14">
        <v>3716.5979787535116</v>
      </c>
      <c r="V17" s="14">
        <v>1986.1530000000002</v>
      </c>
      <c r="W17" s="16">
        <v>963.89724929274303</v>
      </c>
      <c r="Y17" s="10" t="s">
        <v>12</v>
      </c>
      <c r="Z17" s="14">
        <v>7896.0229116451792</v>
      </c>
      <c r="AA17" s="14">
        <v>1133.1004597958879</v>
      </c>
      <c r="AB17" s="14">
        <v>1507.3603083361663</v>
      </c>
      <c r="AC17" s="14">
        <v>5255.5621435131288</v>
      </c>
      <c r="AD17" s="14">
        <v>2944.610855525254</v>
      </c>
      <c r="AE17" s="14">
        <v>4951.4120561199297</v>
      </c>
      <c r="AF17" s="14">
        <v>2195.2259037963313</v>
      </c>
      <c r="AG17" s="14">
        <v>2918.2507593354139</v>
      </c>
      <c r="AH17" s="14">
        <v>1815.9745446488821</v>
      </c>
      <c r="AI17" s="16">
        <v>966.57170386455948</v>
      </c>
      <c r="AK17" s="10" t="s">
        <v>12</v>
      </c>
      <c r="AL17" s="14">
        <v>6964.5345156750427</v>
      </c>
      <c r="AM17" s="14">
        <v>1050.7881520548447</v>
      </c>
      <c r="AN17" s="14">
        <v>1576.8833351554001</v>
      </c>
      <c r="AO17" s="14">
        <v>4336.8630284647897</v>
      </c>
      <c r="AP17" s="14">
        <v>2852.4452188489436</v>
      </c>
      <c r="AQ17" s="14">
        <v>4112.0892968260905</v>
      </c>
      <c r="AR17" s="14">
        <v>1959.7525665966002</v>
      </c>
      <c r="AS17" s="14">
        <v>2665.6403142817367</v>
      </c>
      <c r="AT17" s="14">
        <v>1505.2421488494001</v>
      </c>
      <c r="AU17" s="16">
        <v>833.89948594729753</v>
      </c>
      <c r="AW17" s="10" t="s">
        <v>12</v>
      </c>
      <c r="AX17" s="14">
        <v>6480.4654770678626</v>
      </c>
      <c r="AY17" s="14">
        <v>993.66808887057766</v>
      </c>
      <c r="AZ17" s="14">
        <v>1645.0428043440907</v>
      </c>
      <c r="BA17" s="14">
        <v>3841.7545838531896</v>
      </c>
      <c r="BB17" s="14">
        <v>2511.145197363167</v>
      </c>
      <c r="BC17" s="14">
        <v>3969.3202797046897</v>
      </c>
      <c r="BD17" s="14">
        <v>1966.0194949319991</v>
      </c>
      <c r="BE17" s="14">
        <v>2578.9003755214808</v>
      </c>
      <c r="BF17" s="14">
        <v>1416.8951760808145</v>
      </c>
      <c r="BG17" s="16">
        <v>518.65043053356158</v>
      </c>
    </row>
    <row r="18" spans="1:59" ht="15" customHeight="1" x14ac:dyDescent="0.2">
      <c r="A18" s="10" t="s">
        <v>13</v>
      </c>
      <c r="B18" s="14">
        <v>1755.8881952972156</v>
      </c>
      <c r="C18" s="14">
        <v>322.96473941911472</v>
      </c>
      <c r="D18" s="14">
        <v>257.850854099</v>
      </c>
      <c r="E18" s="14">
        <v>1175.0726017791001</v>
      </c>
      <c r="F18" s="14">
        <v>847.75709351811486</v>
      </c>
      <c r="G18" s="14">
        <v>908.13110177910005</v>
      </c>
      <c r="H18" s="14">
        <v>1334.3582302237003</v>
      </c>
      <c r="I18" s="14">
        <v>176.00241347319999</v>
      </c>
      <c r="J18" s="14">
        <v>174.33055160031492</v>
      </c>
      <c r="K18" s="16">
        <v>71.196999999999989</v>
      </c>
      <c r="M18" s="10" t="s">
        <v>13</v>
      </c>
      <c r="N18" s="14">
        <v>1703.2046584796851</v>
      </c>
      <c r="O18" s="14">
        <v>257.69415847968509</v>
      </c>
      <c r="P18" s="14">
        <v>255.41000000000003</v>
      </c>
      <c r="Q18" s="14">
        <v>1190.1005</v>
      </c>
      <c r="R18" s="14">
        <v>784.19815847968539</v>
      </c>
      <c r="S18" s="14">
        <v>919.00650000000007</v>
      </c>
      <c r="T18" s="14">
        <v>1333.3089713631396</v>
      </c>
      <c r="U18" s="14">
        <v>171.23699999999999</v>
      </c>
      <c r="V18" s="14">
        <v>132.57418711654572</v>
      </c>
      <c r="W18" s="16">
        <v>66.084499999999991</v>
      </c>
      <c r="Y18" s="10" t="s">
        <v>13</v>
      </c>
      <c r="Z18" s="14">
        <v>1626.8833411070266</v>
      </c>
      <c r="AA18" s="14">
        <v>260.13648630539768</v>
      </c>
      <c r="AB18" s="14">
        <v>303.7708548016289</v>
      </c>
      <c r="AC18" s="14">
        <v>1062.9759999999999</v>
      </c>
      <c r="AD18" s="14">
        <v>794.73452612262656</v>
      </c>
      <c r="AE18" s="14">
        <v>832.14881498440002</v>
      </c>
      <c r="AF18" s="14">
        <v>1267.1477543841288</v>
      </c>
      <c r="AG18" s="14">
        <v>148.50439641787312</v>
      </c>
      <c r="AH18" s="14">
        <v>143.54069030502455</v>
      </c>
      <c r="AI18" s="16">
        <v>67.690500000000014</v>
      </c>
      <c r="AK18" s="10" t="s">
        <v>13</v>
      </c>
      <c r="AL18" s="14">
        <v>1705.2911728709012</v>
      </c>
      <c r="AM18" s="14">
        <v>268.69727889890169</v>
      </c>
      <c r="AN18" s="14">
        <v>450.28189397200009</v>
      </c>
      <c r="AO18" s="14">
        <v>986.31200000000001</v>
      </c>
      <c r="AP18" s="14">
        <v>814.93767287090168</v>
      </c>
      <c r="AQ18" s="14">
        <v>890.35350000000005</v>
      </c>
      <c r="AR18" s="14">
        <v>1204.3306728709015</v>
      </c>
      <c r="AS18" s="14">
        <v>305.55949999999996</v>
      </c>
      <c r="AT18" s="14">
        <v>135.542</v>
      </c>
      <c r="AU18" s="16">
        <v>59.858999999999988</v>
      </c>
      <c r="AW18" s="10" t="s">
        <v>13</v>
      </c>
      <c r="AX18" s="14">
        <v>1579.0748168739619</v>
      </c>
      <c r="AY18" s="14">
        <v>232.0228168739614</v>
      </c>
      <c r="AZ18" s="14">
        <v>407.40950000000009</v>
      </c>
      <c r="BA18" s="14">
        <v>939.64249999999993</v>
      </c>
      <c r="BB18" s="14">
        <v>735.11731687396161</v>
      </c>
      <c r="BC18" s="14">
        <v>843.95749999999987</v>
      </c>
      <c r="BD18" s="14">
        <v>1106.6265000000001</v>
      </c>
      <c r="BE18" s="14">
        <v>300.49976528299999</v>
      </c>
      <c r="BF18" s="14">
        <v>116.20755159096144</v>
      </c>
      <c r="BG18" s="16">
        <v>55.741</v>
      </c>
    </row>
    <row r="19" spans="1:59" ht="15" customHeight="1" x14ac:dyDescent="0.2">
      <c r="A19" s="10" t="s">
        <v>14</v>
      </c>
      <c r="B19" s="14">
        <v>2425.6238894880998</v>
      </c>
      <c r="C19" s="14">
        <v>429.81335668489999</v>
      </c>
      <c r="D19" s="14">
        <v>638.10003280319995</v>
      </c>
      <c r="E19" s="14">
        <v>1357.7105000000001</v>
      </c>
      <c r="F19" s="14">
        <v>1565.8398894881002</v>
      </c>
      <c r="G19" s="14">
        <v>859.78399999999999</v>
      </c>
      <c r="H19" s="14">
        <v>1385.8183566849004</v>
      </c>
      <c r="I19" s="14">
        <v>263.94503280320004</v>
      </c>
      <c r="J19" s="14">
        <v>587.8365</v>
      </c>
      <c r="K19" s="16">
        <v>188.02399999999997</v>
      </c>
      <c r="M19" s="10" t="s">
        <v>14</v>
      </c>
      <c r="N19" s="14">
        <v>2261.7962969200721</v>
      </c>
      <c r="O19" s="14">
        <v>389.9856422370741</v>
      </c>
      <c r="P19" s="14">
        <v>702.15865468299887</v>
      </c>
      <c r="Q19" s="14">
        <v>1169.652</v>
      </c>
      <c r="R19" s="14">
        <v>1417.8292969200727</v>
      </c>
      <c r="S19" s="14">
        <v>843.9670000000001</v>
      </c>
      <c r="T19" s="14">
        <v>1280.7190602650987</v>
      </c>
      <c r="U19" s="14">
        <v>225.34734748468981</v>
      </c>
      <c r="V19" s="14">
        <v>564.6538891702844</v>
      </c>
      <c r="W19" s="16">
        <v>191.07599999999999</v>
      </c>
      <c r="Y19" s="10" t="s">
        <v>14</v>
      </c>
      <c r="Z19" s="14">
        <v>2061.6941080061633</v>
      </c>
      <c r="AA19" s="14">
        <v>328.86909716986349</v>
      </c>
      <c r="AB19" s="14">
        <v>597.61021917560004</v>
      </c>
      <c r="AC19" s="14">
        <v>1135.2147916607003</v>
      </c>
      <c r="AD19" s="14">
        <v>1306.0546080061638</v>
      </c>
      <c r="AE19" s="14">
        <v>755.6395</v>
      </c>
      <c r="AF19" s="14">
        <v>1194.1469386767642</v>
      </c>
      <c r="AG19" s="14">
        <v>176.78516932940002</v>
      </c>
      <c r="AH19" s="14">
        <v>501.9824999999999</v>
      </c>
      <c r="AI19" s="16">
        <v>188.77949999999996</v>
      </c>
      <c r="AK19" s="10" t="s">
        <v>14</v>
      </c>
      <c r="AL19" s="14">
        <v>2100.3293265866641</v>
      </c>
      <c r="AM19" s="14">
        <v>270.09595781878676</v>
      </c>
      <c r="AN19" s="14">
        <v>636.10844304088062</v>
      </c>
      <c r="AO19" s="14">
        <v>1194.1249257269972</v>
      </c>
      <c r="AP19" s="14">
        <v>1303.923420082803</v>
      </c>
      <c r="AQ19" s="14">
        <v>796.40590650386116</v>
      </c>
      <c r="AR19" s="14">
        <v>1212.306864403706</v>
      </c>
      <c r="AS19" s="14">
        <v>180.70991974859999</v>
      </c>
      <c r="AT19" s="14">
        <v>518.3946978298585</v>
      </c>
      <c r="AU19" s="16">
        <v>188.91784460450003</v>
      </c>
      <c r="AW19" s="10" t="s">
        <v>14</v>
      </c>
      <c r="AX19" s="14">
        <v>1931.1593175472688</v>
      </c>
      <c r="AY19" s="14">
        <v>250.22634425562717</v>
      </c>
      <c r="AZ19" s="14">
        <v>650.89751387144179</v>
      </c>
      <c r="BA19" s="14">
        <v>1030.0354594202001</v>
      </c>
      <c r="BB19" s="14">
        <v>1221.7537633245272</v>
      </c>
      <c r="BC19" s="14">
        <v>709.4055542227419</v>
      </c>
      <c r="BD19" s="14">
        <v>1229.702491134469</v>
      </c>
      <c r="BE19" s="14">
        <v>152.559</v>
      </c>
      <c r="BF19" s="14">
        <v>444.59290581670001</v>
      </c>
      <c r="BG19" s="16">
        <v>104.3049205961</v>
      </c>
    </row>
    <row r="20" spans="1:59" ht="15" customHeight="1" x14ac:dyDescent="0.2">
      <c r="A20" s="10" t="s">
        <v>15</v>
      </c>
      <c r="B20" s="14">
        <v>2633.3463400901755</v>
      </c>
      <c r="C20" s="14">
        <v>649.78636152497552</v>
      </c>
      <c r="D20" s="14">
        <v>540.39247856520012</v>
      </c>
      <c r="E20" s="14">
        <v>1443.1675</v>
      </c>
      <c r="F20" s="14">
        <v>1421.456201137875</v>
      </c>
      <c r="G20" s="14">
        <v>1211.8901389522998</v>
      </c>
      <c r="H20" s="14">
        <v>1730.7887291364</v>
      </c>
      <c r="I20" s="14">
        <v>288.80349532022797</v>
      </c>
      <c r="J20" s="14">
        <v>434.21087733744741</v>
      </c>
      <c r="K20" s="16">
        <v>179.54323829610001</v>
      </c>
      <c r="M20" s="10" t="s">
        <v>15</v>
      </c>
      <c r="N20" s="14">
        <v>2646.0641487916546</v>
      </c>
      <c r="O20" s="14">
        <v>573.27714879165512</v>
      </c>
      <c r="P20" s="14">
        <v>575.82549999999981</v>
      </c>
      <c r="Q20" s="14">
        <v>1496.9615000000003</v>
      </c>
      <c r="R20" s="14">
        <v>1368.368148791656</v>
      </c>
      <c r="S20" s="14">
        <v>1277.6959999999999</v>
      </c>
      <c r="T20" s="14">
        <v>1755.9667911711006</v>
      </c>
      <c r="U20" s="14">
        <v>293.10713844920008</v>
      </c>
      <c r="V20" s="14">
        <v>435.81749999999988</v>
      </c>
      <c r="W20" s="16">
        <v>161.1727191713552</v>
      </c>
      <c r="Y20" s="10" t="s">
        <v>15</v>
      </c>
      <c r="Z20" s="14">
        <v>2518.0482178150373</v>
      </c>
      <c r="AA20" s="14">
        <v>479.19960154682229</v>
      </c>
      <c r="AB20" s="14">
        <v>570.88517153041425</v>
      </c>
      <c r="AC20" s="14">
        <v>1467.9634447377998</v>
      </c>
      <c r="AD20" s="14">
        <v>1328.5768829559365</v>
      </c>
      <c r="AE20" s="14">
        <v>1189.4713348591001</v>
      </c>
      <c r="AF20" s="14">
        <v>1704.5289656431735</v>
      </c>
      <c r="AG20" s="14">
        <v>295.37186649344835</v>
      </c>
      <c r="AH20" s="14">
        <v>425.67095308189988</v>
      </c>
      <c r="AI20" s="16">
        <v>92.4764325965143</v>
      </c>
      <c r="AK20" s="10" t="s">
        <v>15</v>
      </c>
      <c r="AL20" s="14">
        <v>2469.850720324237</v>
      </c>
      <c r="AM20" s="14">
        <v>488.40184132463611</v>
      </c>
      <c r="AN20" s="14">
        <v>596.6560053799999</v>
      </c>
      <c r="AO20" s="14">
        <v>1384.7928736195997</v>
      </c>
      <c r="AP20" s="14">
        <v>1335.8976808743362</v>
      </c>
      <c r="AQ20" s="14">
        <v>1133.9530394498997</v>
      </c>
      <c r="AR20" s="14">
        <v>1648.1636803900142</v>
      </c>
      <c r="AS20" s="14">
        <v>297.38591803750001</v>
      </c>
      <c r="AT20" s="14">
        <v>437.63402886022197</v>
      </c>
      <c r="AU20" s="16">
        <v>86.667093036499992</v>
      </c>
      <c r="AW20" s="10" t="s">
        <v>15</v>
      </c>
      <c r="AX20" s="14">
        <v>2800.0995284612586</v>
      </c>
      <c r="AY20" s="14">
        <v>472.0859531917144</v>
      </c>
      <c r="AZ20" s="14">
        <v>551.22838271554474</v>
      </c>
      <c r="BA20" s="14">
        <v>1776.7851925540001</v>
      </c>
      <c r="BB20" s="14">
        <v>1427.3250284612589</v>
      </c>
      <c r="BC20" s="14">
        <v>1372.7745</v>
      </c>
      <c r="BD20" s="14">
        <v>1983.3089307648445</v>
      </c>
      <c r="BE20" s="14">
        <v>392.9964274424143</v>
      </c>
      <c r="BF20" s="14">
        <v>332.51291666560007</v>
      </c>
      <c r="BG20" s="16">
        <v>91.281253588400006</v>
      </c>
    </row>
    <row r="21" spans="1:59" ht="7.5" customHeight="1" x14ac:dyDescent="0.2"/>
    <row r="22" spans="1:59" ht="15" customHeight="1" x14ac:dyDescent="0.2">
      <c r="A22" s="62" t="s">
        <v>96</v>
      </c>
      <c r="B22" s="17"/>
      <c r="M22" s="62" t="s">
        <v>96</v>
      </c>
      <c r="N22" s="17"/>
      <c r="Y22" s="62" t="s">
        <v>96</v>
      </c>
      <c r="Z22" s="17"/>
      <c r="AK22" s="62" t="s">
        <v>96</v>
      </c>
      <c r="AL22" s="17"/>
      <c r="AW22" s="62" t="s">
        <v>96</v>
      </c>
      <c r="AX22" s="17"/>
    </row>
    <row r="23" spans="1:59" ht="15" customHeight="1" x14ac:dyDescent="0.2">
      <c r="A23" s="17"/>
      <c r="M23" s="17"/>
      <c r="Y23" s="17"/>
      <c r="AK23" s="17"/>
      <c r="AW23" s="17"/>
    </row>
    <row r="24" spans="1:59" s="40" customFormat="1" ht="15" customHeight="1" x14ac:dyDescent="0.2">
      <c r="A24" s="39" t="s">
        <v>767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619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188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189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190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</row>
    <row r="25" spans="1:59" ht="7.5" customHeight="1" x14ac:dyDescent="0.2"/>
    <row r="26" spans="1:59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59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59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59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59" ht="15" customHeight="1" x14ac:dyDescent="0.2">
      <c r="A30" s="7" t="s">
        <v>2</v>
      </c>
      <c r="B30" s="18">
        <f t="shared" ref="B30:K30" si="5">B7/B$6*100</f>
        <v>29.695950124867888</v>
      </c>
      <c r="C30" s="18">
        <f t="shared" si="5"/>
        <v>21.84719521624163</v>
      </c>
      <c r="D30" s="18">
        <f t="shared" si="5"/>
        <v>27.16333249708406</v>
      </c>
      <c r="E30" s="18">
        <f t="shared" si="5"/>
        <v>32.288499096898001</v>
      </c>
      <c r="F30" s="18">
        <f t="shared" si="5"/>
        <v>24.681411917817698</v>
      </c>
      <c r="G30" s="18">
        <f t="shared" si="5"/>
        <v>33.328369975360253</v>
      </c>
      <c r="H30" s="18">
        <f t="shared" si="5"/>
        <v>13.430676025979871</v>
      </c>
      <c r="I30" s="18">
        <f t="shared" si="5"/>
        <v>52.540751588643573</v>
      </c>
      <c r="J30" s="18">
        <f t="shared" si="5"/>
        <v>28.342303769114086</v>
      </c>
      <c r="K30" s="20">
        <f t="shared" si="5"/>
        <v>44.875708844448816</v>
      </c>
      <c r="M30" s="7" t="s">
        <v>2</v>
      </c>
      <c r="N30" s="18">
        <f t="shared" ref="N30:W43" si="6">N7/N$6*100</f>
        <v>28.269671108343282</v>
      </c>
      <c r="O30" s="18">
        <f t="shared" si="6"/>
        <v>22.248174348695002</v>
      </c>
      <c r="P30" s="18">
        <f t="shared" si="6"/>
        <v>26.96588208172755</v>
      </c>
      <c r="Q30" s="18">
        <f t="shared" si="6"/>
        <v>29.974481389500635</v>
      </c>
      <c r="R30" s="18">
        <f t="shared" si="6"/>
        <v>24.133483258213388</v>
      </c>
      <c r="S30" s="18">
        <f t="shared" si="6"/>
        <v>31.335932017077717</v>
      </c>
      <c r="T30" s="18">
        <f t="shared" si="6"/>
        <v>11.925655482972187</v>
      </c>
      <c r="U30" s="18">
        <f t="shared" si="6"/>
        <v>51.167779489089796</v>
      </c>
      <c r="V30" s="18">
        <f t="shared" si="6"/>
        <v>27.43079975603575</v>
      </c>
      <c r="W30" s="20">
        <f t="shared" si="6"/>
        <v>46.280128932309097</v>
      </c>
      <c r="Y30" s="7" t="s">
        <v>2</v>
      </c>
      <c r="Z30" s="18">
        <f t="shared" ref="Z30:AI43" si="7">Z7/Z$6*100</f>
        <v>27.99262070562315</v>
      </c>
      <c r="AA30" s="18">
        <f t="shared" si="7"/>
        <v>23.350855940356752</v>
      </c>
      <c r="AB30" s="18">
        <f t="shared" si="7"/>
        <v>24.692269761698153</v>
      </c>
      <c r="AC30" s="18">
        <f t="shared" si="7"/>
        <v>30.021991344007905</v>
      </c>
      <c r="AD30" s="18">
        <f t="shared" si="7"/>
        <v>24.36821460489784</v>
      </c>
      <c r="AE30" s="18">
        <f t="shared" si="7"/>
        <v>30.794974253600984</v>
      </c>
      <c r="AF30" s="18">
        <f t="shared" si="7"/>
        <v>12.865778412826423</v>
      </c>
      <c r="AG30" s="18">
        <f t="shared" si="7"/>
        <v>52.376407997558019</v>
      </c>
      <c r="AH30" s="18">
        <f t="shared" si="7"/>
        <v>27.927107219076035</v>
      </c>
      <c r="AI30" s="20">
        <f t="shared" si="7"/>
        <v>43.207797600520898</v>
      </c>
      <c r="AK30" s="7" t="s">
        <v>2</v>
      </c>
      <c r="AL30" s="18">
        <f t="shared" ref="AL30:AU43" si="8">AL7/AL$6*100</f>
        <v>27.265122182338374</v>
      </c>
      <c r="AM30" s="18">
        <f t="shared" si="8"/>
        <v>25.255930142927447</v>
      </c>
      <c r="AN30" s="18">
        <f t="shared" si="8"/>
        <v>24.135486079765876</v>
      </c>
      <c r="AO30" s="18">
        <f t="shared" si="8"/>
        <v>28.846850071144853</v>
      </c>
      <c r="AP30" s="18">
        <f t="shared" si="8"/>
        <v>23.286193729316107</v>
      </c>
      <c r="AQ30" s="18">
        <f t="shared" si="8"/>
        <v>30.415261512514935</v>
      </c>
      <c r="AR30" s="18">
        <f t="shared" si="8"/>
        <v>10.892979805372539</v>
      </c>
      <c r="AS30" s="18">
        <f t="shared" si="8"/>
        <v>51.415487037028726</v>
      </c>
      <c r="AT30" s="18">
        <f t="shared" si="8"/>
        <v>28.55103179464032</v>
      </c>
      <c r="AU30" s="20">
        <f t="shared" si="8"/>
        <v>45.087737454601765</v>
      </c>
      <c r="AW30" s="7" t="s">
        <v>2</v>
      </c>
      <c r="AX30" s="18">
        <f t="shared" ref="AX30:BG43" si="9">AX7/AX$6*100</f>
        <v>27.026322174923724</v>
      </c>
      <c r="AY30" s="18">
        <f t="shared" si="9"/>
        <v>22.871844687487002</v>
      </c>
      <c r="AZ30" s="18">
        <f t="shared" si="9"/>
        <v>26.36042106205705</v>
      </c>
      <c r="BA30" s="18">
        <f t="shared" si="9"/>
        <v>28.154408953980191</v>
      </c>
      <c r="BB30" s="18">
        <f t="shared" si="9"/>
        <v>23.68148595894381</v>
      </c>
      <c r="BC30" s="18">
        <f t="shared" si="9"/>
        <v>29.555796331692459</v>
      </c>
      <c r="BD30" s="18">
        <f t="shared" si="9"/>
        <v>11.292934919563749</v>
      </c>
      <c r="BE30" s="18">
        <f t="shared" si="9"/>
        <v>48.993940598930514</v>
      </c>
      <c r="BF30" s="18">
        <f t="shared" si="9"/>
        <v>30.573380547501905</v>
      </c>
      <c r="BG30" s="20">
        <f t="shared" si="9"/>
        <v>50.500752963659281</v>
      </c>
    </row>
    <row r="31" spans="1:59" ht="15" customHeight="1" x14ac:dyDescent="0.2">
      <c r="A31" s="10" t="s">
        <v>3</v>
      </c>
      <c r="B31" s="18">
        <f t="shared" ref="B31:K31" si="10">B8/B$6*100</f>
        <v>12.356252861116303</v>
      </c>
      <c r="C31" s="18">
        <f t="shared" si="10"/>
        <v>10.037164338112788</v>
      </c>
      <c r="D31" s="18">
        <f t="shared" si="10"/>
        <v>8.9649086951328663</v>
      </c>
      <c r="E31" s="18">
        <f t="shared" si="10"/>
        <v>13.983426092360565</v>
      </c>
      <c r="F31" s="18">
        <f t="shared" si="10"/>
        <v>8.7470776649912061</v>
      </c>
      <c r="G31" s="18">
        <f t="shared" si="10"/>
        <v>14.970659030736746</v>
      </c>
      <c r="H31" s="18">
        <f t="shared" si="10"/>
        <v>19.536742503090135</v>
      </c>
      <c r="I31" s="18">
        <f t="shared" si="10"/>
        <v>1.3689684565858082</v>
      </c>
      <c r="J31" s="18">
        <f t="shared" si="10"/>
        <v>13.517748840615468</v>
      </c>
      <c r="K31" s="20">
        <f t="shared" si="10"/>
        <v>7.2736413847099568</v>
      </c>
      <c r="M31" s="10" t="s">
        <v>3</v>
      </c>
      <c r="N31" s="18">
        <f t="shared" si="6"/>
        <v>12.151365788192576</v>
      </c>
      <c r="O31" s="18">
        <f t="shared" si="6"/>
        <v>11.095714858048526</v>
      </c>
      <c r="P31" s="18">
        <f t="shared" si="6"/>
        <v>8.1545394212213971</v>
      </c>
      <c r="Q31" s="18">
        <f t="shared" si="6"/>
        <v>13.701934577256722</v>
      </c>
      <c r="R31" s="18">
        <f t="shared" si="6"/>
        <v>9.7115685465357977</v>
      </c>
      <c r="S31" s="18">
        <f t="shared" si="6"/>
        <v>13.960049334104383</v>
      </c>
      <c r="T31" s="18">
        <f t="shared" si="6"/>
        <v>19.244288979234796</v>
      </c>
      <c r="U31" s="18">
        <f t="shared" si="6"/>
        <v>1.1575794453878674</v>
      </c>
      <c r="V31" s="18">
        <f t="shared" si="6"/>
        <v>12.566497542441629</v>
      </c>
      <c r="W31" s="20">
        <f t="shared" si="6"/>
        <v>7.41247711768019</v>
      </c>
      <c r="Y31" s="10" t="s">
        <v>3</v>
      </c>
      <c r="Z31" s="18">
        <f t="shared" si="7"/>
        <v>12.831947199693476</v>
      </c>
      <c r="AA31" s="18">
        <f t="shared" si="7"/>
        <v>11.009330312475004</v>
      </c>
      <c r="AB31" s="18">
        <f t="shared" si="7"/>
        <v>9.0239100305795947</v>
      </c>
      <c r="AC31" s="18">
        <f t="shared" si="7"/>
        <v>14.456726690726979</v>
      </c>
      <c r="AD31" s="18">
        <f t="shared" si="7"/>
        <v>9.8886649202107844</v>
      </c>
      <c r="AE31" s="18">
        <f t="shared" si="7"/>
        <v>15.107662809199288</v>
      </c>
      <c r="AF31" s="18">
        <f t="shared" si="7"/>
        <v>19.659060822686563</v>
      </c>
      <c r="AG31" s="18">
        <f t="shared" si="7"/>
        <v>1.239157344728524</v>
      </c>
      <c r="AH31" s="18">
        <f t="shared" si="7"/>
        <v>12.951397446240373</v>
      </c>
      <c r="AI31" s="20">
        <f t="shared" si="7"/>
        <v>7.4808885444105497</v>
      </c>
      <c r="AK31" s="10" t="s">
        <v>3</v>
      </c>
      <c r="AL31" s="18">
        <f t="shared" si="8"/>
        <v>12.975456545448813</v>
      </c>
      <c r="AM31" s="18">
        <f t="shared" si="8"/>
        <v>10.096343270918847</v>
      </c>
      <c r="AN31" s="18">
        <f t="shared" si="8"/>
        <v>7.1398602958762325</v>
      </c>
      <c r="AO31" s="18">
        <f t="shared" si="8"/>
        <v>15.742287096937108</v>
      </c>
      <c r="AP31" s="18">
        <f t="shared" si="8"/>
        <v>9.6904788704177314</v>
      </c>
      <c r="AQ31" s="18">
        <f t="shared" si="8"/>
        <v>15.576191264618547</v>
      </c>
      <c r="AR31" s="18">
        <f t="shared" si="8"/>
        <v>20.464608524898363</v>
      </c>
      <c r="AS31" s="18">
        <f t="shared" si="8"/>
        <v>1.2348657547166195</v>
      </c>
      <c r="AT31" s="18">
        <f t="shared" si="8"/>
        <v>12.465607975090677</v>
      </c>
      <c r="AU31" s="20">
        <f t="shared" si="8"/>
        <v>6.5919339937295183</v>
      </c>
      <c r="AW31" s="10" t="s">
        <v>3</v>
      </c>
      <c r="AX31" s="18">
        <f t="shared" si="9"/>
        <v>13.123967035420984</v>
      </c>
      <c r="AY31" s="18">
        <f t="shared" si="9"/>
        <v>10.764545140231609</v>
      </c>
      <c r="AZ31" s="18">
        <f t="shared" si="9"/>
        <v>7.6787097056570994</v>
      </c>
      <c r="BA31" s="18">
        <f t="shared" si="9"/>
        <v>15.845884431248541</v>
      </c>
      <c r="BB31" s="18">
        <f t="shared" si="9"/>
        <v>9.4070479538938017</v>
      </c>
      <c r="BC31" s="18">
        <f t="shared" si="9"/>
        <v>15.934822381523217</v>
      </c>
      <c r="BD31" s="18">
        <f t="shared" si="9"/>
        <v>19.21784948317244</v>
      </c>
      <c r="BE31" s="18">
        <f t="shared" si="9"/>
        <v>1.6469334174632959</v>
      </c>
      <c r="BF31" s="18">
        <f t="shared" si="9"/>
        <v>13.628957711490481</v>
      </c>
      <c r="BG31" s="20">
        <f t="shared" si="9"/>
        <v>8.5548096787736014</v>
      </c>
    </row>
    <row r="32" spans="1:59" ht="15" customHeight="1" x14ac:dyDescent="0.2">
      <c r="A32" s="10" t="s">
        <v>4</v>
      </c>
      <c r="B32" s="18">
        <f t="shared" ref="B32:K32" si="11">B9/B$6*100</f>
        <v>2.9807049839525193</v>
      </c>
      <c r="C32" s="18">
        <f t="shared" si="11"/>
        <v>2.5992841355015792</v>
      </c>
      <c r="D32" s="18">
        <f t="shared" si="11"/>
        <v>1.7870277046389036</v>
      </c>
      <c r="E32" s="18">
        <f t="shared" si="11"/>
        <v>3.455515266987133</v>
      </c>
      <c r="F32" s="18">
        <f t="shared" si="11"/>
        <v>2.3029522305424051</v>
      </c>
      <c r="G32" s="18">
        <f t="shared" si="11"/>
        <v>3.4716539913309981</v>
      </c>
      <c r="H32" s="18">
        <f t="shared" si="11"/>
        <v>5.8182982924741795</v>
      </c>
      <c r="I32" s="18">
        <f t="shared" si="11"/>
        <v>0.5477887934879706</v>
      </c>
      <c r="J32" s="18">
        <f t="shared" si="11"/>
        <v>0.45001976517151221</v>
      </c>
      <c r="K32" s="20">
        <f t="shared" si="11"/>
        <v>1.8843519328952649</v>
      </c>
      <c r="M32" s="10" t="s">
        <v>4</v>
      </c>
      <c r="N32" s="18">
        <f t="shared" si="6"/>
        <v>2.941755682287766</v>
      </c>
      <c r="O32" s="18">
        <f t="shared" si="6"/>
        <v>2.5996165619181912</v>
      </c>
      <c r="P32" s="18">
        <f t="shared" si="6"/>
        <v>2.1209211757828346</v>
      </c>
      <c r="Q32" s="18">
        <f t="shared" si="6"/>
        <v>3.2866697731037178</v>
      </c>
      <c r="R32" s="18">
        <f t="shared" si="6"/>
        <v>2.4096214506435771</v>
      </c>
      <c r="S32" s="18">
        <f t="shared" si="6"/>
        <v>3.3362402782034861</v>
      </c>
      <c r="T32" s="18">
        <f t="shared" si="6"/>
        <v>5.6544678121714469</v>
      </c>
      <c r="U32" s="18">
        <f t="shared" si="6"/>
        <v>0.60038901385830057</v>
      </c>
      <c r="V32" s="18">
        <f t="shared" si="6"/>
        <v>0.50803633360140643</v>
      </c>
      <c r="W32" s="20">
        <f t="shared" si="6"/>
        <v>1.5637880914880682</v>
      </c>
      <c r="Y32" s="10" t="s">
        <v>4</v>
      </c>
      <c r="Z32" s="18">
        <f t="shared" si="7"/>
        <v>3.2560524650245442</v>
      </c>
      <c r="AA32" s="18">
        <f t="shared" si="7"/>
        <v>3.0700643717301603</v>
      </c>
      <c r="AB32" s="18">
        <f t="shared" si="7"/>
        <v>1.9761824039054889</v>
      </c>
      <c r="AC32" s="18">
        <f t="shared" si="7"/>
        <v>3.7155955106134368</v>
      </c>
      <c r="AD32" s="18">
        <f t="shared" si="7"/>
        <v>2.8359247339030889</v>
      </c>
      <c r="AE32" s="18">
        <f t="shared" si="7"/>
        <v>3.580890908949605</v>
      </c>
      <c r="AF32" s="18">
        <f t="shared" si="7"/>
        <v>5.952029612298257</v>
      </c>
      <c r="AG32" s="18">
        <f t="shared" si="7"/>
        <v>1.0410395239827812</v>
      </c>
      <c r="AH32" s="18">
        <f t="shared" si="7"/>
        <v>0.43491592506766819</v>
      </c>
      <c r="AI32" s="20">
        <f t="shared" si="7"/>
        <v>1.4368346844789235</v>
      </c>
      <c r="AK32" s="10" t="s">
        <v>4</v>
      </c>
      <c r="AL32" s="18">
        <f t="shared" si="8"/>
        <v>3.2027315762335222</v>
      </c>
      <c r="AM32" s="18">
        <f t="shared" si="8"/>
        <v>3.5741027333761521</v>
      </c>
      <c r="AN32" s="18">
        <f t="shared" si="8"/>
        <v>1.6955203965463745</v>
      </c>
      <c r="AO32" s="18">
        <f t="shared" si="8"/>
        <v>3.6827225667371253</v>
      </c>
      <c r="AP32" s="18">
        <f t="shared" si="8"/>
        <v>2.8563724459949933</v>
      </c>
      <c r="AQ32" s="18">
        <f t="shared" si="8"/>
        <v>3.4769459863220971</v>
      </c>
      <c r="AR32" s="18">
        <f t="shared" si="8"/>
        <v>5.8657310117845665</v>
      </c>
      <c r="AS32" s="18">
        <f t="shared" si="8"/>
        <v>0.9128919802679295</v>
      </c>
      <c r="AT32" s="18">
        <f t="shared" si="8"/>
        <v>0.6801125926080398</v>
      </c>
      <c r="AU32" s="20">
        <f t="shared" si="8"/>
        <v>1.3425485293934367</v>
      </c>
      <c r="AW32" s="10" t="s">
        <v>4</v>
      </c>
      <c r="AX32" s="18">
        <f t="shared" si="9"/>
        <v>3.1732675219680981</v>
      </c>
      <c r="AY32" s="18">
        <f t="shared" si="9"/>
        <v>3.1520304378167849</v>
      </c>
      <c r="AZ32" s="18">
        <f t="shared" si="9"/>
        <v>1.320649599135727</v>
      </c>
      <c r="BA32" s="18">
        <f t="shared" si="9"/>
        <v>3.9385803220970206</v>
      </c>
      <c r="BB32" s="18">
        <f t="shared" si="9"/>
        <v>2.7000597063069733</v>
      </c>
      <c r="BC32" s="18">
        <f t="shared" si="9"/>
        <v>3.5311226943012883</v>
      </c>
      <c r="BD32" s="18">
        <f t="shared" si="9"/>
        <v>5.6863355569433045</v>
      </c>
      <c r="BE32" s="18">
        <f t="shared" si="9"/>
        <v>0.90530192727731118</v>
      </c>
      <c r="BF32" s="18">
        <f t="shared" si="9"/>
        <v>0.50263971015539766</v>
      </c>
      <c r="BG32" s="20">
        <f t="shared" si="9"/>
        <v>1.1878967705116321</v>
      </c>
    </row>
    <row r="33" spans="1:59" ht="15" customHeight="1" x14ac:dyDescent="0.2">
      <c r="A33" s="10" t="s">
        <v>5</v>
      </c>
      <c r="B33" s="18">
        <f t="shared" ref="B33:K33" si="12">B10/B$6*100</f>
        <v>5.4184193820396453</v>
      </c>
      <c r="C33" s="18">
        <f t="shared" si="12"/>
        <v>4.4666885216019745</v>
      </c>
      <c r="D33" s="18">
        <f t="shared" si="12"/>
        <v>4.5191307279467905</v>
      </c>
      <c r="E33" s="18">
        <f t="shared" si="12"/>
        <v>5.9257342123065539</v>
      </c>
      <c r="F33" s="18">
        <f t="shared" si="12"/>
        <v>5.9742385097956934</v>
      </c>
      <c r="G33" s="18">
        <f t="shared" si="12"/>
        <v>5.0157963787677131</v>
      </c>
      <c r="H33" s="18">
        <f t="shared" si="12"/>
        <v>4.6990200318143875</v>
      </c>
      <c r="I33" s="18">
        <f t="shared" si="12"/>
        <v>2.3209636569869456</v>
      </c>
      <c r="J33" s="18">
        <f t="shared" si="12"/>
        <v>13.275555294247646</v>
      </c>
      <c r="K33" s="20">
        <f t="shared" si="12"/>
        <v>0.54432660476145966</v>
      </c>
      <c r="M33" s="10" t="s">
        <v>5</v>
      </c>
      <c r="N33" s="18">
        <f t="shared" si="6"/>
        <v>5.0835412068828507</v>
      </c>
      <c r="O33" s="18">
        <f t="shared" si="6"/>
        <v>4.3993361139866236</v>
      </c>
      <c r="P33" s="18">
        <f t="shared" si="6"/>
        <v>3.576613989748763</v>
      </c>
      <c r="Q33" s="18">
        <f t="shared" si="6"/>
        <v>5.728597073793793</v>
      </c>
      <c r="R33" s="18">
        <f t="shared" si="6"/>
        <v>5.4927885322383005</v>
      </c>
      <c r="S33" s="18">
        <f t="shared" si="6"/>
        <v>4.7801557898732892</v>
      </c>
      <c r="T33" s="18">
        <f t="shared" si="6"/>
        <v>4.5606014166439941</v>
      </c>
      <c r="U33" s="18">
        <f t="shared" si="6"/>
        <v>1.8780286866462139</v>
      </c>
      <c r="V33" s="18">
        <f t="shared" si="6"/>
        <v>12.346091656661203</v>
      </c>
      <c r="W33" s="20">
        <f t="shared" si="6"/>
        <v>0.50234138871675249</v>
      </c>
      <c r="Y33" s="10" t="s">
        <v>5</v>
      </c>
      <c r="Z33" s="18">
        <f t="shared" si="7"/>
        <v>5.1925002106661644</v>
      </c>
      <c r="AA33" s="18">
        <f t="shared" si="7"/>
        <v>4.5243213478369517</v>
      </c>
      <c r="AB33" s="18">
        <f t="shared" si="7"/>
        <v>4.2392479975153199</v>
      </c>
      <c r="AC33" s="18">
        <f t="shared" si="7"/>
        <v>5.64221890860982</v>
      </c>
      <c r="AD33" s="18">
        <f t="shared" si="7"/>
        <v>5.1571314310392617</v>
      </c>
      <c r="AE33" s="18">
        <f t="shared" si="7"/>
        <v>5.2198469875781823</v>
      </c>
      <c r="AF33" s="18">
        <f t="shared" si="7"/>
        <v>4.6844736622912784</v>
      </c>
      <c r="AG33" s="18">
        <f t="shared" si="7"/>
        <v>2.1133419681096206</v>
      </c>
      <c r="AH33" s="18">
        <f t="shared" si="7"/>
        <v>11.830537760283375</v>
      </c>
      <c r="AI33" s="20">
        <f t="shared" si="7"/>
        <v>0.35609813719360173</v>
      </c>
      <c r="AK33" s="10" t="s">
        <v>5</v>
      </c>
      <c r="AL33" s="18">
        <f t="shared" si="8"/>
        <v>5.6199048481572529</v>
      </c>
      <c r="AM33" s="18">
        <f t="shared" si="8"/>
        <v>5.1966555153555793</v>
      </c>
      <c r="AN33" s="18">
        <f t="shared" si="8"/>
        <v>5.151904854132745</v>
      </c>
      <c r="AO33" s="18">
        <f t="shared" si="8"/>
        <v>5.8822736096385633</v>
      </c>
      <c r="AP33" s="18">
        <f t="shared" si="8"/>
        <v>5.3485330207850224</v>
      </c>
      <c r="AQ33" s="18">
        <f t="shared" si="8"/>
        <v>5.8347514020976359</v>
      </c>
      <c r="AR33" s="18">
        <f t="shared" si="8"/>
        <v>5.0345794679193645</v>
      </c>
      <c r="AS33" s="18">
        <f t="shared" si="8"/>
        <v>2.9837473347106536</v>
      </c>
      <c r="AT33" s="18">
        <f t="shared" si="8"/>
        <v>11.866170923205043</v>
      </c>
      <c r="AU33" s="20">
        <f t="shared" si="8"/>
        <v>0.95223633650544548</v>
      </c>
      <c r="AW33" s="10" t="s">
        <v>5</v>
      </c>
      <c r="AX33" s="18">
        <f t="shared" si="9"/>
        <v>4.5603410487453209</v>
      </c>
      <c r="AY33" s="18">
        <f t="shared" si="9"/>
        <v>4.3236874672494565</v>
      </c>
      <c r="AZ33" s="18">
        <f t="shared" si="9"/>
        <v>4.5092593490042896</v>
      </c>
      <c r="BA33" s="18">
        <f t="shared" si="9"/>
        <v>4.6300019048435832</v>
      </c>
      <c r="BB33" s="18">
        <f t="shared" si="9"/>
        <v>5.114423534969851</v>
      </c>
      <c r="BC33" s="18">
        <f t="shared" si="9"/>
        <v>4.141325814777427</v>
      </c>
      <c r="BD33" s="18">
        <f t="shared" si="9"/>
        <v>4.6697893572963531</v>
      </c>
      <c r="BE33" s="18">
        <f t="shared" si="9"/>
        <v>2.5769707643328967</v>
      </c>
      <c r="BF33" s="18">
        <f t="shared" si="9"/>
        <v>7.877411033124651</v>
      </c>
      <c r="BG33" s="20">
        <f t="shared" si="9"/>
        <v>1.1353669222630778</v>
      </c>
    </row>
    <row r="34" spans="1:59" ht="15" customHeight="1" x14ac:dyDescent="0.2">
      <c r="A34" s="10" t="s">
        <v>6</v>
      </c>
      <c r="B34" s="18">
        <f t="shared" ref="B34:K34" si="13">B11/B$6*100</f>
        <v>0.48311565284004532</v>
      </c>
      <c r="C34" s="18">
        <f t="shared" si="13"/>
        <v>0.19334880336124102</v>
      </c>
      <c r="D34" s="18">
        <f t="shared" si="13"/>
        <v>0.79564972645641219</v>
      </c>
      <c r="E34" s="18">
        <f t="shared" si="13"/>
        <v>0.44653564042465888</v>
      </c>
      <c r="F34" s="18">
        <f t="shared" si="13"/>
        <v>0.38001915633499261</v>
      </c>
      <c r="G34" s="18">
        <f t="shared" si="13"/>
        <v>0.55779645991708671</v>
      </c>
      <c r="H34" s="18">
        <f t="shared" si="13"/>
        <v>0.81134889968741497</v>
      </c>
      <c r="I34" s="18" t="e">
        <f t="shared" si="13"/>
        <v>#VALUE!</v>
      </c>
      <c r="J34" s="18">
        <f t="shared" si="13"/>
        <v>8.7001673077033659E-2</v>
      </c>
      <c r="K34" s="20">
        <f t="shared" si="13"/>
        <v>1.2721521733754764</v>
      </c>
      <c r="M34" s="10" t="s">
        <v>6</v>
      </c>
      <c r="N34" s="18">
        <f t="shared" si="6"/>
        <v>0.54614388060647889</v>
      </c>
      <c r="O34" s="18">
        <f t="shared" si="6"/>
        <v>0.64117768357779537</v>
      </c>
      <c r="P34" s="18">
        <f t="shared" si="6"/>
        <v>0.74147958391153146</v>
      </c>
      <c r="Q34" s="18">
        <f t="shared" si="6"/>
        <v>0.46118864008481325</v>
      </c>
      <c r="R34" s="18">
        <f t="shared" si="6"/>
        <v>0.36321528246226942</v>
      </c>
      <c r="S34" s="18">
        <f t="shared" si="6"/>
        <v>0.68175348778656975</v>
      </c>
      <c r="T34" s="18">
        <f t="shared" si="6"/>
        <v>0.94063248164074698</v>
      </c>
      <c r="U34" s="18">
        <f t="shared" si="6"/>
        <v>0.28039020478211168</v>
      </c>
      <c r="V34" s="18">
        <f t="shared" si="6"/>
        <v>2.3501938866757156E-2</v>
      </c>
      <c r="W34" s="20">
        <f t="shared" si="6"/>
        <v>0.51482482256260398</v>
      </c>
      <c r="Y34" s="10" t="s">
        <v>6</v>
      </c>
      <c r="Z34" s="18">
        <f t="shared" si="7"/>
        <v>0.49152554572988361</v>
      </c>
      <c r="AA34" s="18">
        <f t="shared" si="7"/>
        <v>0.76585221644197798</v>
      </c>
      <c r="AB34" s="18">
        <f t="shared" si="7"/>
        <v>0.55930200541054198</v>
      </c>
      <c r="AC34" s="18">
        <f t="shared" si="7"/>
        <v>0.41353639914943896</v>
      </c>
      <c r="AD34" s="18">
        <f t="shared" si="7"/>
        <v>0.37363306949699665</v>
      </c>
      <c r="AE34" s="18">
        <f t="shared" si="7"/>
        <v>0.58267879673699663</v>
      </c>
      <c r="AF34" s="18">
        <f t="shared" si="7"/>
        <v>0.7647203675222668</v>
      </c>
      <c r="AG34" s="18">
        <f t="shared" si="7"/>
        <v>0.35791051996053513</v>
      </c>
      <c r="AH34" s="18" t="e">
        <f t="shared" si="7"/>
        <v>#VALUE!</v>
      </c>
      <c r="AI34" s="20">
        <f t="shared" si="7"/>
        <v>0.56149263940596494</v>
      </c>
      <c r="AK34" s="10" t="s">
        <v>6</v>
      </c>
      <c r="AL34" s="18">
        <f t="shared" si="8"/>
        <v>0.46726777659380025</v>
      </c>
      <c r="AM34" s="18">
        <f t="shared" si="8"/>
        <v>0.63627817827146105</v>
      </c>
      <c r="AN34" s="18">
        <f t="shared" si="8"/>
        <v>0.47381719490602237</v>
      </c>
      <c r="AO34" s="18">
        <f t="shared" si="8"/>
        <v>0.42927812171634877</v>
      </c>
      <c r="AP34" s="18">
        <f t="shared" si="8"/>
        <v>0.2851251291340629</v>
      </c>
      <c r="AQ34" s="18">
        <f t="shared" si="8"/>
        <v>0.61147110275051464</v>
      </c>
      <c r="AR34" s="18">
        <f t="shared" si="8"/>
        <v>0.8081606230226045</v>
      </c>
      <c r="AS34" s="18">
        <f t="shared" si="8"/>
        <v>0.25849004468445458</v>
      </c>
      <c r="AT34" s="18">
        <f t="shared" si="8"/>
        <v>3.4338182716918644E-2</v>
      </c>
      <c r="AU34" s="20">
        <f t="shared" si="8"/>
        <v>0.26031370347834704</v>
      </c>
      <c r="AW34" s="10" t="s">
        <v>6</v>
      </c>
      <c r="AX34" s="18">
        <f t="shared" si="9"/>
        <v>0.52853894827151027</v>
      </c>
      <c r="AY34" s="18">
        <f t="shared" si="9"/>
        <v>1.0204348653903397</v>
      </c>
      <c r="AZ34" s="18">
        <f t="shared" si="9"/>
        <v>0.4032936812017372</v>
      </c>
      <c r="BA34" s="18">
        <f t="shared" si="9"/>
        <v>0.47879937829712355</v>
      </c>
      <c r="BB34" s="18">
        <f t="shared" si="9"/>
        <v>0.43978016294470429</v>
      </c>
      <c r="BC34" s="18">
        <f t="shared" si="9"/>
        <v>0.59566123443838748</v>
      </c>
      <c r="BD34" s="18">
        <f t="shared" si="9"/>
        <v>0.88152283576649948</v>
      </c>
      <c r="BE34" s="18">
        <f t="shared" si="9"/>
        <v>0.28828606707092191</v>
      </c>
      <c r="BF34" s="18">
        <f t="shared" si="9"/>
        <v>4.1496517576391313E-2</v>
      </c>
      <c r="BG34" s="20">
        <f t="shared" si="9"/>
        <v>0.30322351811364645</v>
      </c>
    </row>
    <row r="35" spans="1:59" ht="15" customHeight="1" x14ac:dyDescent="0.2">
      <c r="A35" s="10" t="s">
        <v>7</v>
      </c>
      <c r="B35" s="18">
        <f t="shared" ref="B35:K35" si="14">B12/B$6*100</f>
        <v>1.4053553412739417</v>
      </c>
      <c r="C35" s="18">
        <f t="shared" si="14"/>
        <v>2.0999591014455272</v>
      </c>
      <c r="D35" s="18">
        <f t="shared" si="14"/>
        <v>3.0321393839257684</v>
      </c>
      <c r="E35" s="18">
        <f t="shared" si="14"/>
        <v>0.71890857967999555</v>
      </c>
      <c r="F35" s="18">
        <f t="shared" si="14"/>
        <v>1.5591429679227145</v>
      </c>
      <c r="G35" s="18">
        <f t="shared" si="14"/>
        <v>1.293955007936423</v>
      </c>
      <c r="H35" s="18">
        <f t="shared" si="14"/>
        <v>1.9842893307165537</v>
      </c>
      <c r="I35" s="18">
        <f t="shared" si="14"/>
        <v>0.47500319425537729</v>
      </c>
      <c r="J35" s="18">
        <f t="shared" si="14"/>
        <v>1.3367201501085364</v>
      </c>
      <c r="K35" s="20">
        <f t="shared" si="14"/>
        <v>1.5343491212136295</v>
      </c>
      <c r="M35" s="10" t="s">
        <v>7</v>
      </c>
      <c r="N35" s="18">
        <f t="shared" si="6"/>
        <v>1.393628512326921</v>
      </c>
      <c r="O35" s="18">
        <f t="shared" si="6"/>
        <v>2.0187833282572654</v>
      </c>
      <c r="P35" s="18">
        <f t="shared" si="6"/>
        <v>3.1920163325989086</v>
      </c>
      <c r="Q35" s="18">
        <f t="shared" si="6"/>
        <v>0.6642302171813923</v>
      </c>
      <c r="R35" s="18">
        <f t="shared" si="6"/>
        <v>1.564648664564092</v>
      </c>
      <c r="S35" s="18">
        <f t="shared" si="6"/>
        <v>1.2668469379856626</v>
      </c>
      <c r="T35" s="18">
        <f t="shared" si="6"/>
        <v>1.8605590347788317</v>
      </c>
      <c r="U35" s="18">
        <f t="shared" si="6"/>
        <v>0.56615581278564919</v>
      </c>
      <c r="V35" s="18">
        <f t="shared" si="6"/>
        <v>1.2268661911641709</v>
      </c>
      <c r="W35" s="20">
        <f t="shared" si="6"/>
        <v>1.8501889451074494</v>
      </c>
      <c r="Y35" s="10" t="s">
        <v>7</v>
      </c>
      <c r="Z35" s="18">
        <f t="shared" si="7"/>
        <v>1.4643251372588693</v>
      </c>
      <c r="AA35" s="18">
        <f t="shared" si="7"/>
        <v>1.7568659572186749</v>
      </c>
      <c r="AB35" s="18">
        <f t="shared" si="7"/>
        <v>3.5897073833341313</v>
      </c>
      <c r="AC35" s="18">
        <f t="shared" si="7"/>
        <v>0.70450702277304011</v>
      </c>
      <c r="AD35" s="18">
        <f t="shared" si="7"/>
        <v>1.7159121015686993</v>
      </c>
      <c r="AE35" s="18">
        <f t="shared" si="7"/>
        <v>1.2698006820888099</v>
      </c>
      <c r="AF35" s="18">
        <f t="shared" si="7"/>
        <v>1.9834444571088905</v>
      </c>
      <c r="AG35" s="18">
        <f t="shared" si="7"/>
        <v>0.48538915298347757</v>
      </c>
      <c r="AH35" s="18">
        <f t="shared" si="7"/>
        <v>1.1921422849522629</v>
      </c>
      <c r="AI35" s="20">
        <f t="shared" si="7"/>
        <v>2.0633891500001078</v>
      </c>
      <c r="AK35" s="10" t="s">
        <v>7</v>
      </c>
      <c r="AL35" s="18">
        <f t="shared" si="8"/>
        <v>1.5127915959755078</v>
      </c>
      <c r="AM35" s="18">
        <f t="shared" si="8"/>
        <v>1.9436199516279247</v>
      </c>
      <c r="AN35" s="18">
        <f t="shared" si="8"/>
        <v>3.2896926702616485</v>
      </c>
      <c r="AO35" s="18">
        <f t="shared" si="8"/>
        <v>0.76412702976493019</v>
      </c>
      <c r="AP35" s="18">
        <f t="shared" si="8"/>
        <v>1.8219851310162203</v>
      </c>
      <c r="AQ35" s="18">
        <f t="shared" si="8"/>
        <v>1.2680013900525433</v>
      </c>
      <c r="AR35" s="18">
        <f t="shared" si="8"/>
        <v>2.0824207145751119</v>
      </c>
      <c r="AS35" s="18">
        <f t="shared" si="8"/>
        <v>0.38277990109230331</v>
      </c>
      <c r="AT35" s="18">
        <f t="shared" si="8"/>
        <v>1.2079521724834117</v>
      </c>
      <c r="AU35" s="20">
        <f t="shared" si="8"/>
        <v>2.3500043989872843</v>
      </c>
      <c r="AW35" s="10" t="s">
        <v>7</v>
      </c>
      <c r="AX35" s="18">
        <f t="shared" si="9"/>
        <v>1.5428330189793886</v>
      </c>
      <c r="AY35" s="18">
        <f t="shared" si="9"/>
        <v>2.4844889229757534</v>
      </c>
      <c r="AZ35" s="18">
        <f t="shared" si="9"/>
        <v>3.1165830990941652</v>
      </c>
      <c r="BA35" s="18">
        <f t="shared" si="9"/>
        <v>0.7027325818974276</v>
      </c>
      <c r="BB35" s="18">
        <f t="shared" si="9"/>
        <v>1.9295482638033792</v>
      </c>
      <c r="BC35" s="18">
        <f t="shared" si="9"/>
        <v>1.2503863475586792</v>
      </c>
      <c r="BD35" s="18">
        <f t="shared" si="9"/>
        <v>1.9315808543619277</v>
      </c>
      <c r="BE35" s="18">
        <f t="shared" si="9"/>
        <v>0.46541021727086879</v>
      </c>
      <c r="BF35" s="18">
        <f t="shared" si="9"/>
        <v>1.5027475091559412</v>
      </c>
      <c r="BG35" s="20">
        <f t="shared" si="9"/>
        <v>2.5834919892939201</v>
      </c>
    </row>
    <row r="36" spans="1:59" ht="15" customHeight="1" x14ac:dyDescent="0.2">
      <c r="A36" s="10" t="s">
        <v>8</v>
      </c>
      <c r="B36" s="18">
        <f t="shared" ref="B36:K36" si="15">B13/B$6*100</f>
        <v>3.0694329508467506</v>
      </c>
      <c r="C36" s="18">
        <f t="shared" si="15"/>
        <v>3.1917987310253033</v>
      </c>
      <c r="D36" s="18">
        <f t="shared" si="15"/>
        <v>5.178943833425258</v>
      </c>
      <c r="E36" s="18">
        <f t="shared" si="15"/>
        <v>2.3545607730481248</v>
      </c>
      <c r="F36" s="18">
        <f t="shared" si="15"/>
        <v>4.0855687505436142</v>
      </c>
      <c r="G36" s="18">
        <f t="shared" si="15"/>
        <v>2.3333667973522139</v>
      </c>
      <c r="H36" s="18">
        <f t="shared" si="15"/>
        <v>4.898628138267318</v>
      </c>
      <c r="I36" s="18">
        <f t="shared" si="15"/>
        <v>0.41593252708236206</v>
      </c>
      <c r="J36" s="18">
        <f t="shared" si="15"/>
        <v>3.4162182479524064</v>
      </c>
      <c r="K36" s="20">
        <f t="shared" si="15"/>
        <v>1.171281397924363</v>
      </c>
      <c r="M36" s="10" t="s">
        <v>8</v>
      </c>
      <c r="N36" s="18">
        <f t="shared" si="6"/>
        <v>3.7817282118703694</v>
      </c>
      <c r="O36" s="18">
        <f t="shared" si="6"/>
        <v>3.7970037308797209</v>
      </c>
      <c r="P36" s="18">
        <f t="shared" si="6"/>
        <v>5.0812267705772323</v>
      </c>
      <c r="Q36" s="18">
        <f t="shared" si="6"/>
        <v>3.3468506532905935</v>
      </c>
      <c r="R36" s="18">
        <f t="shared" si="6"/>
        <v>4.3656564584383526</v>
      </c>
      <c r="S36" s="18">
        <f t="shared" si="6"/>
        <v>3.3488473996748986</v>
      </c>
      <c r="T36" s="18">
        <f t="shared" si="6"/>
        <v>6.3374453972781257</v>
      </c>
      <c r="U36" s="18">
        <f t="shared" si="6"/>
        <v>0.51616247364185908</v>
      </c>
      <c r="V36" s="18">
        <f t="shared" si="6"/>
        <v>3.4560754028042262</v>
      </c>
      <c r="W36" s="20">
        <f t="shared" si="6"/>
        <v>1.0822536337376731</v>
      </c>
      <c r="Y36" s="10" t="s">
        <v>8</v>
      </c>
      <c r="Z36" s="18">
        <f t="shared" si="7"/>
        <v>3.2587909059135876</v>
      </c>
      <c r="AA36" s="18">
        <f t="shared" si="7"/>
        <v>4.1250273133637041</v>
      </c>
      <c r="AB36" s="18">
        <f t="shared" si="7"/>
        <v>5.5182123314260121</v>
      </c>
      <c r="AC36" s="18">
        <f t="shared" si="7"/>
        <v>2.3384131480712913</v>
      </c>
      <c r="AD36" s="18">
        <f t="shared" si="7"/>
        <v>4.5312691542556909</v>
      </c>
      <c r="AE36" s="18">
        <f t="shared" si="7"/>
        <v>2.2749238019341185</v>
      </c>
      <c r="AF36" s="18">
        <f t="shared" si="7"/>
        <v>4.7005117979649773</v>
      </c>
      <c r="AG36" s="18">
        <f t="shared" si="7"/>
        <v>0.43737438945109952</v>
      </c>
      <c r="AH36" s="18">
        <f t="shared" si="7"/>
        <v>4.0289640901260722</v>
      </c>
      <c r="AI36" s="20">
        <f t="shared" si="7"/>
        <v>1.3388374190192109</v>
      </c>
      <c r="AK36" s="10" t="s">
        <v>8</v>
      </c>
      <c r="AL36" s="18">
        <f t="shared" si="8"/>
        <v>3.712457429191613</v>
      </c>
      <c r="AM36" s="18">
        <f t="shared" si="8"/>
        <v>3.8512602801016387</v>
      </c>
      <c r="AN36" s="18">
        <f t="shared" si="8"/>
        <v>6.5378738021557332</v>
      </c>
      <c r="AO36" s="18">
        <f t="shared" si="8"/>
        <v>2.6369657227464871</v>
      </c>
      <c r="AP36" s="18">
        <f t="shared" si="8"/>
        <v>4.9683957845651259</v>
      </c>
      <c r="AQ36" s="18">
        <f t="shared" si="8"/>
        <v>2.7181241919266417</v>
      </c>
      <c r="AR36" s="18">
        <f t="shared" si="8"/>
        <v>5.0881795105402938</v>
      </c>
      <c r="AS36" s="18">
        <f t="shared" si="8"/>
        <v>0.41522457944925389</v>
      </c>
      <c r="AT36" s="18">
        <f t="shared" si="8"/>
        <v>5.2962705045051424</v>
      </c>
      <c r="AU36" s="20">
        <f t="shared" si="8"/>
        <v>1.6526110886022627</v>
      </c>
      <c r="AW36" s="10" t="s">
        <v>8</v>
      </c>
      <c r="AX36" s="18">
        <f t="shared" si="9"/>
        <v>3.7152746842467401</v>
      </c>
      <c r="AY36" s="18">
        <f t="shared" si="9"/>
        <v>4.086818440864092</v>
      </c>
      <c r="AZ36" s="18">
        <f t="shared" si="9"/>
        <v>4.9500452368964405</v>
      </c>
      <c r="BA36" s="18">
        <f t="shared" si="9"/>
        <v>3.1316785733980876</v>
      </c>
      <c r="BB36" s="18">
        <f t="shared" si="9"/>
        <v>4.5205921447000366</v>
      </c>
      <c r="BC36" s="18">
        <f t="shared" si="9"/>
        <v>3.1062673748665883</v>
      </c>
      <c r="BD36" s="18">
        <f t="shared" si="9"/>
        <v>5.4096566259157504</v>
      </c>
      <c r="BE36" s="18">
        <f t="shared" si="9"/>
        <v>0.39692057448288715</v>
      </c>
      <c r="BF36" s="18">
        <f t="shared" si="9"/>
        <v>4.3196283542407894</v>
      </c>
      <c r="BG36" s="20">
        <f t="shared" si="9"/>
        <v>1.5759336714598327</v>
      </c>
    </row>
    <row r="37" spans="1:59" ht="15" customHeight="1" x14ac:dyDescent="0.2">
      <c r="A37" s="10" t="s">
        <v>9</v>
      </c>
      <c r="B37" s="18">
        <f t="shared" ref="B37:K37" si="16">B14/B$6*100</f>
        <v>2.9188728786942915</v>
      </c>
      <c r="C37" s="18">
        <f t="shared" si="16"/>
        <v>3.0668559223429295</v>
      </c>
      <c r="D37" s="18">
        <f t="shared" si="16"/>
        <v>4.0791764591499238</v>
      </c>
      <c r="E37" s="18">
        <f t="shared" si="16"/>
        <v>2.5075016649292614</v>
      </c>
      <c r="F37" s="18">
        <f t="shared" si="16"/>
        <v>3.3741490973183996</v>
      </c>
      <c r="G37" s="18">
        <f t="shared" si="16"/>
        <v>2.5890809206507339</v>
      </c>
      <c r="H37" s="18">
        <f t="shared" si="16"/>
        <v>3.9694756434853913</v>
      </c>
      <c r="I37" s="18">
        <f t="shared" si="16"/>
        <v>3.028581708530413</v>
      </c>
      <c r="J37" s="18">
        <f t="shared" si="16"/>
        <v>1.272368912608455</v>
      </c>
      <c r="K37" s="20">
        <f t="shared" si="16"/>
        <v>0.88814571597993519</v>
      </c>
      <c r="M37" s="10" t="s">
        <v>9</v>
      </c>
      <c r="N37" s="18">
        <f t="shared" si="6"/>
        <v>3.1013127691299625</v>
      </c>
      <c r="O37" s="18">
        <f t="shared" si="6"/>
        <v>3.5559275614553401</v>
      </c>
      <c r="P37" s="18">
        <f t="shared" si="6"/>
        <v>4.4889756458704264</v>
      </c>
      <c r="Q37" s="18">
        <f t="shared" si="6"/>
        <v>2.5443618865848765</v>
      </c>
      <c r="R37" s="18">
        <f t="shared" si="6"/>
        <v>3.5202737836163114</v>
      </c>
      <c r="S37" s="18">
        <f t="shared" si="6"/>
        <v>2.790726348118433</v>
      </c>
      <c r="T37" s="18">
        <f t="shared" si="6"/>
        <v>4.1638788676162601</v>
      </c>
      <c r="U37" s="18">
        <f t="shared" si="6"/>
        <v>3.2750049613952399</v>
      </c>
      <c r="V37" s="18">
        <f t="shared" si="6"/>
        <v>1.3881819490902507</v>
      </c>
      <c r="W37" s="20">
        <f t="shared" si="6"/>
        <v>1.0407578985580936</v>
      </c>
      <c r="Y37" s="10" t="s">
        <v>9</v>
      </c>
      <c r="Z37" s="18">
        <f t="shared" si="7"/>
        <v>3.4448015701467503</v>
      </c>
      <c r="AA37" s="18">
        <f t="shared" si="7"/>
        <v>3.8486214414145756</v>
      </c>
      <c r="AB37" s="18">
        <f t="shared" si="7"/>
        <v>4.9062316255374325</v>
      </c>
      <c r="AC37" s="18">
        <f t="shared" si="7"/>
        <v>2.8812301899940551</v>
      </c>
      <c r="AD37" s="18">
        <f t="shared" si="7"/>
        <v>3.7016256378585055</v>
      </c>
      <c r="AE37" s="18">
        <f t="shared" si="7"/>
        <v>3.2462278404495977</v>
      </c>
      <c r="AF37" s="18">
        <f t="shared" si="7"/>
        <v>4.4652308193763135</v>
      </c>
      <c r="AG37" s="18">
        <f t="shared" si="7"/>
        <v>3.8014885224005148</v>
      </c>
      <c r="AH37" s="18">
        <f t="shared" si="7"/>
        <v>1.6258870412171111</v>
      </c>
      <c r="AI37" s="20">
        <f t="shared" si="7"/>
        <v>1.1223244106227281</v>
      </c>
      <c r="AK37" s="10" t="s">
        <v>9</v>
      </c>
      <c r="AL37" s="18">
        <f t="shared" si="8"/>
        <v>3.8711803014797006</v>
      </c>
      <c r="AM37" s="18">
        <f t="shared" si="8"/>
        <v>3.8525204393700134</v>
      </c>
      <c r="AN37" s="18">
        <f t="shared" si="8"/>
        <v>4.6579161959293884</v>
      </c>
      <c r="AO37" s="18">
        <f t="shared" si="8"/>
        <v>3.583769577584313</v>
      </c>
      <c r="AP37" s="18">
        <f t="shared" si="8"/>
        <v>3.6971458823942309</v>
      </c>
      <c r="AQ37" s="18">
        <f t="shared" si="8"/>
        <v>4.0089642990655729</v>
      </c>
      <c r="AR37" s="18">
        <f t="shared" si="8"/>
        <v>4.75305794722403</v>
      </c>
      <c r="AS37" s="18">
        <f t="shared" si="8"/>
        <v>3.9989842590370785</v>
      </c>
      <c r="AT37" s="18">
        <f t="shared" si="8"/>
        <v>2.5947508411530613</v>
      </c>
      <c r="AU37" s="20">
        <f t="shared" si="8"/>
        <v>1.8303287376165902</v>
      </c>
      <c r="AW37" s="10" t="s">
        <v>9</v>
      </c>
      <c r="AX37" s="18">
        <f t="shared" si="9"/>
        <v>4.14975122937651</v>
      </c>
      <c r="AY37" s="18">
        <f t="shared" si="9"/>
        <v>4.6509044155845247</v>
      </c>
      <c r="AZ37" s="18">
        <f t="shared" si="9"/>
        <v>5.640638348096946</v>
      </c>
      <c r="BA37" s="18">
        <f t="shared" si="9"/>
        <v>3.4342971793179711</v>
      </c>
      <c r="BB37" s="18">
        <f t="shared" si="9"/>
        <v>3.9086085468901821</v>
      </c>
      <c r="BC37" s="18">
        <f t="shared" si="9"/>
        <v>4.3321111848592206</v>
      </c>
      <c r="BD37" s="18">
        <f t="shared" si="9"/>
        <v>4.4084233325444835</v>
      </c>
      <c r="BE37" s="18">
        <f t="shared" si="9"/>
        <v>4.3987974002170773</v>
      </c>
      <c r="BF37" s="18">
        <f t="shared" si="9"/>
        <v>3.901823837207643</v>
      </c>
      <c r="BG37" s="20">
        <f t="shared" si="9"/>
        <v>2.289112723693095</v>
      </c>
    </row>
    <row r="38" spans="1:59" ht="15" customHeight="1" x14ac:dyDescent="0.2">
      <c r="A38" s="10" t="s">
        <v>10</v>
      </c>
      <c r="B38" s="18">
        <f t="shared" ref="B38:K38" si="17">B15/B$6*100</f>
        <v>4.3209263096528607</v>
      </c>
      <c r="C38" s="18">
        <f t="shared" si="17"/>
        <v>3.1486126614084848</v>
      </c>
      <c r="D38" s="18">
        <f t="shared" si="17"/>
        <v>7.2331857971418394</v>
      </c>
      <c r="E38" s="18">
        <f t="shared" si="17"/>
        <v>3.6360383157991034</v>
      </c>
      <c r="F38" s="18">
        <f t="shared" si="17"/>
        <v>8.1057109238997764</v>
      </c>
      <c r="G38" s="18">
        <f t="shared" si="17"/>
        <v>1.5793125867182825</v>
      </c>
      <c r="H38" s="18">
        <f t="shared" si="17"/>
        <v>6.6878797307625151</v>
      </c>
      <c r="I38" s="18">
        <f t="shared" si="17"/>
        <v>1.4157274481129694</v>
      </c>
      <c r="J38" s="18">
        <f t="shared" si="17"/>
        <v>3.7708447370774429</v>
      </c>
      <c r="K38" s="20">
        <f t="shared" si="17"/>
        <v>2.5308638524687699</v>
      </c>
      <c r="M38" s="10" t="s">
        <v>10</v>
      </c>
      <c r="N38" s="18">
        <f t="shared" si="6"/>
        <v>4.3877608798740919</v>
      </c>
      <c r="O38" s="18">
        <f t="shared" si="6"/>
        <v>3.253760399890969</v>
      </c>
      <c r="P38" s="18">
        <f t="shared" si="6"/>
        <v>6.9603503397901907</v>
      </c>
      <c r="Q38" s="18">
        <f t="shared" si="6"/>
        <v>3.7727295801276073</v>
      </c>
      <c r="R38" s="18">
        <f t="shared" si="6"/>
        <v>8.1539490736420106</v>
      </c>
      <c r="S38" s="18">
        <f t="shared" si="6"/>
        <v>1.5957900961668121</v>
      </c>
      <c r="T38" s="18">
        <f t="shared" si="6"/>
        <v>6.8719970731504629</v>
      </c>
      <c r="U38" s="18">
        <f t="shared" si="6"/>
        <v>1.4378663239238427</v>
      </c>
      <c r="V38" s="18">
        <f t="shared" si="6"/>
        <v>3.6091408229143735</v>
      </c>
      <c r="W38" s="20">
        <f t="shared" si="6"/>
        <v>2.1672843308335672</v>
      </c>
      <c r="Y38" s="10" t="s">
        <v>10</v>
      </c>
      <c r="Z38" s="18">
        <f t="shared" si="7"/>
        <v>4.6457753692090886</v>
      </c>
      <c r="AA38" s="18">
        <f t="shared" si="7"/>
        <v>3.2204223649435404</v>
      </c>
      <c r="AB38" s="18">
        <f t="shared" si="7"/>
        <v>7.8971178318644224</v>
      </c>
      <c r="AC38" s="18">
        <f t="shared" si="7"/>
        <v>3.8633733353168318</v>
      </c>
      <c r="AD38" s="18">
        <f t="shared" si="7"/>
        <v>8.4397548608034825</v>
      </c>
      <c r="AE38" s="18">
        <f t="shared" si="7"/>
        <v>1.712309418167594</v>
      </c>
      <c r="AF38" s="18">
        <f t="shared" si="7"/>
        <v>7.1270983974926549</v>
      </c>
      <c r="AG38" s="18">
        <f t="shared" si="7"/>
        <v>1.5837178935851519</v>
      </c>
      <c r="AH38" s="18">
        <f t="shared" si="7"/>
        <v>3.7215543578537362</v>
      </c>
      <c r="AI38" s="20">
        <f t="shared" si="7"/>
        <v>1.7485001679725543</v>
      </c>
      <c r="AK38" s="10" t="s">
        <v>10</v>
      </c>
      <c r="AL38" s="18">
        <f t="shared" si="8"/>
        <v>4.9006176687419103</v>
      </c>
      <c r="AM38" s="18">
        <f t="shared" si="8"/>
        <v>3.3778448864794455</v>
      </c>
      <c r="AN38" s="18">
        <f t="shared" si="8"/>
        <v>8.3263252029167578</v>
      </c>
      <c r="AO38" s="18">
        <f t="shared" si="8"/>
        <v>3.9524714780718675</v>
      </c>
      <c r="AP38" s="18">
        <f t="shared" si="8"/>
        <v>8.5912660719101677</v>
      </c>
      <c r="AQ38" s="18">
        <f t="shared" si="8"/>
        <v>1.9787112243466041</v>
      </c>
      <c r="AR38" s="18">
        <f t="shared" si="8"/>
        <v>7.5618176483246469</v>
      </c>
      <c r="AS38" s="18">
        <f t="shared" si="8"/>
        <v>1.4100620736408407</v>
      </c>
      <c r="AT38" s="18">
        <f t="shared" si="8"/>
        <v>4.2645958652751075</v>
      </c>
      <c r="AU38" s="20">
        <f t="shared" si="8"/>
        <v>1.8204459162578184</v>
      </c>
      <c r="AW38" s="10" t="s">
        <v>10</v>
      </c>
      <c r="AX38" s="18">
        <f t="shared" si="9"/>
        <v>4.9214927903792898</v>
      </c>
      <c r="AY38" s="18">
        <f t="shared" si="9"/>
        <v>2.754018249947273</v>
      </c>
      <c r="AZ38" s="18">
        <f t="shared" si="9"/>
        <v>8.817290181549474</v>
      </c>
      <c r="BA38" s="18">
        <f t="shared" si="9"/>
        <v>3.7671815961205835</v>
      </c>
      <c r="BB38" s="18">
        <f t="shared" si="9"/>
        <v>8.2248579415506935</v>
      </c>
      <c r="BC38" s="18">
        <f t="shared" si="9"/>
        <v>2.4233804043859766</v>
      </c>
      <c r="BD38" s="18">
        <f t="shared" si="9"/>
        <v>7.3167579883483711</v>
      </c>
      <c r="BE38" s="18">
        <f t="shared" si="9"/>
        <v>1.222436524073091</v>
      </c>
      <c r="BF38" s="18">
        <f t="shared" si="9"/>
        <v>4.5257125329448638</v>
      </c>
      <c r="BG38" s="20">
        <f t="shared" si="9"/>
        <v>2.1106065887128325</v>
      </c>
    </row>
    <row r="39" spans="1:59" ht="15" customHeight="1" x14ac:dyDescent="0.2">
      <c r="A39" s="10" t="s">
        <v>11</v>
      </c>
      <c r="B39" s="18">
        <f t="shared" ref="B39:K39" si="18">B16/B$6*100</f>
        <v>2.2465057828628758</v>
      </c>
      <c r="C39" s="18">
        <f t="shared" si="18"/>
        <v>1.8544311309147747</v>
      </c>
      <c r="D39" s="18">
        <f t="shared" si="18"/>
        <v>2.632443178964178</v>
      </c>
      <c r="E39" s="18">
        <f t="shared" si="18"/>
        <v>2.2090471702431969</v>
      </c>
      <c r="F39" s="18">
        <f t="shared" si="18"/>
        <v>2.8473901198719735</v>
      </c>
      <c r="G39" s="18">
        <f t="shared" si="18"/>
        <v>1.8112385451872173</v>
      </c>
      <c r="H39" s="18">
        <f t="shared" si="18"/>
        <v>3.8027223648135822</v>
      </c>
      <c r="I39" s="18">
        <f t="shared" si="18"/>
        <v>0.34126145444573058</v>
      </c>
      <c r="J39" s="18">
        <f t="shared" si="18"/>
        <v>2.0807011238274309</v>
      </c>
      <c r="K39" s="20">
        <f t="shared" si="18"/>
        <v>0.5806508148574191</v>
      </c>
      <c r="M39" s="10" t="s">
        <v>11</v>
      </c>
      <c r="N39" s="18">
        <f t="shared" si="6"/>
        <v>2.2954667499963688</v>
      </c>
      <c r="O39" s="18">
        <f t="shared" si="6"/>
        <v>1.9644696831568269</v>
      </c>
      <c r="P39" s="18">
        <f t="shared" si="6"/>
        <v>2.5743205602592063</v>
      </c>
      <c r="Q39" s="18">
        <f t="shared" si="6"/>
        <v>2.2727467646938995</v>
      </c>
      <c r="R39" s="18">
        <f t="shared" si="6"/>
        <v>2.5103776402900717</v>
      </c>
      <c r="S39" s="18">
        <f t="shared" si="6"/>
        <v>2.1361478588710057</v>
      </c>
      <c r="T39" s="18">
        <f t="shared" si="6"/>
        <v>3.9837160876911732</v>
      </c>
      <c r="U39" s="18">
        <f t="shared" si="6"/>
        <v>0.23536140423034047</v>
      </c>
      <c r="V39" s="18">
        <f t="shared" si="6"/>
        <v>1.8846753706845791</v>
      </c>
      <c r="W39" s="20">
        <f t="shared" si="6"/>
        <v>0.67690112180451567</v>
      </c>
      <c r="Y39" s="10" t="s">
        <v>11</v>
      </c>
      <c r="Z39" s="18">
        <f t="shared" si="7"/>
        <v>2.4992859898817459</v>
      </c>
      <c r="AA39" s="18">
        <f t="shared" si="7"/>
        <v>3.1514903987665517</v>
      </c>
      <c r="AB39" s="18">
        <f t="shared" si="7"/>
        <v>3.2898184858705513</v>
      </c>
      <c r="AC39" s="18">
        <f t="shared" si="7"/>
        <v>2.1064362097991665</v>
      </c>
      <c r="AD39" s="18">
        <f t="shared" si="7"/>
        <v>2.790025617164972</v>
      </c>
      <c r="AE39" s="18">
        <f t="shared" si="7"/>
        <v>2.2744890980842545</v>
      </c>
      <c r="AF39" s="18">
        <f t="shared" si="7"/>
        <v>4.2867608078581085</v>
      </c>
      <c r="AG39" s="18">
        <f t="shared" si="7"/>
        <v>0.26422993133818773</v>
      </c>
      <c r="AH39" s="18">
        <f t="shared" si="7"/>
        <v>1.7838010598093546</v>
      </c>
      <c r="AI39" s="20">
        <f t="shared" si="7"/>
        <v>0.62560624076550619</v>
      </c>
      <c r="AK39" s="10" t="s">
        <v>11</v>
      </c>
      <c r="AL39" s="18">
        <f t="shared" si="8"/>
        <v>2.4264749748115224</v>
      </c>
      <c r="AM39" s="18">
        <f t="shared" si="8"/>
        <v>2.075325468480858</v>
      </c>
      <c r="AN39" s="18">
        <f t="shared" si="8"/>
        <v>2.8084186542693814</v>
      </c>
      <c r="AO39" s="18">
        <f t="shared" si="8"/>
        <v>2.3589281744070387</v>
      </c>
      <c r="AP39" s="18">
        <f t="shared" si="8"/>
        <v>2.7501387136980622</v>
      </c>
      <c r="AQ39" s="18">
        <f t="shared" si="8"/>
        <v>2.1702286296820872</v>
      </c>
      <c r="AR39" s="18">
        <f t="shared" si="8"/>
        <v>4.1152711158031225</v>
      </c>
      <c r="AS39" s="18">
        <f t="shared" si="8"/>
        <v>0.19127260538947097</v>
      </c>
      <c r="AT39" s="18">
        <f t="shared" si="8"/>
        <v>1.0843814751735044</v>
      </c>
      <c r="AU39" s="20">
        <f t="shared" si="8"/>
        <v>2.829763082517561</v>
      </c>
      <c r="AW39" s="10" t="s">
        <v>11</v>
      </c>
      <c r="AX39" s="18">
        <f t="shared" si="9"/>
        <v>2.5266164376359255</v>
      </c>
      <c r="AY39" s="18">
        <f t="shared" si="9"/>
        <v>2.3248018106557651</v>
      </c>
      <c r="AZ39" s="18">
        <f t="shared" si="9"/>
        <v>2.4243385817050274</v>
      </c>
      <c r="BA39" s="18">
        <f t="shared" si="9"/>
        <v>2.6101392439051754</v>
      </c>
      <c r="BB39" s="18">
        <f t="shared" si="9"/>
        <v>2.8975969305706553</v>
      </c>
      <c r="BC39" s="18">
        <f t="shared" si="9"/>
        <v>2.2460688983989998</v>
      </c>
      <c r="BD39" s="18">
        <f t="shared" si="9"/>
        <v>4.1420132187817398</v>
      </c>
      <c r="BE39" s="18">
        <f t="shared" si="9"/>
        <v>0.11331643276099995</v>
      </c>
      <c r="BF39" s="18">
        <f t="shared" si="9"/>
        <v>2.0212023418004734</v>
      </c>
      <c r="BG39" s="20">
        <f t="shared" si="9"/>
        <v>1.0251496235431647</v>
      </c>
    </row>
    <row r="40" spans="1:59" ht="15" customHeight="1" x14ac:dyDescent="0.2">
      <c r="A40" s="10" t="s">
        <v>12</v>
      </c>
      <c r="B40" s="18">
        <f t="shared" ref="B40:K40" si="19">B17/B$6*100</f>
        <v>19.981929302519664</v>
      </c>
      <c r="C40" s="18">
        <f t="shared" si="19"/>
        <v>26.057178472069598</v>
      </c>
      <c r="D40" s="18">
        <f t="shared" si="19"/>
        <v>19.44141931334595</v>
      </c>
      <c r="E40" s="18">
        <f t="shared" si="19"/>
        <v>18.790018881419819</v>
      </c>
      <c r="F40" s="18">
        <f t="shared" si="19"/>
        <v>17.683877783309804</v>
      </c>
      <c r="G40" s="18">
        <f t="shared" si="19"/>
        <v>21.646586666999603</v>
      </c>
      <c r="H40" s="18">
        <f t="shared" si="19"/>
        <v>12.132492099030493</v>
      </c>
      <c r="I40" s="18">
        <f t="shared" si="19"/>
        <v>31.626539347548039</v>
      </c>
      <c r="J40" s="18">
        <f t="shared" si="19"/>
        <v>19.157173750565011</v>
      </c>
      <c r="K40" s="20">
        <f t="shared" si="19"/>
        <v>25.673653434720062</v>
      </c>
      <c r="M40" s="10" t="s">
        <v>12</v>
      </c>
      <c r="N40" s="18">
        <f t="shared" si="6"/>
        <v>20.814834592963518</v>
      </c>
      <c r="O40" s="18">
        <f t="shared" si="6"/>
        <v>23.867804419015084</v>
      </c>
      <c r="P40" s="18">
        <f t="shared" si="6"/>
        <v>19.727437572633761</v>
      </c>
      <c r="Q40" s="18">
        <f t="shared" si="6"/>
        <v>20.531248712658932</v>
      </c>
      <c r="R40" s="18">
        <f t="shared" si="6"/>
        <v>18.450487622107172</v>
      </c>
      <c r="S40" s="18">
        <f t="shared" si="6"/>
        <v>22.56758494041059</v>
      </c>
      <c r="T40" s="18">
        <f t="shared" si="6"/>
        <v>12.106281904427178</v>
      </c>
      <c r="U40" s="18">
        <f t="shared" si="6"/>
        <v>32.798789622762335</v>
      </c>
      <c r="V40" s="18">
        <f t="shared" si="6"/>
        <v>22.642952406512897</v>
      </c>
      <c r="W40" s="20">
        <f t="shared" si="6"/>
        <v>25.738497424051786</v>
      </c>
      <c r="Y40" s="10" t="s">
        <v>12</v>
      </c>
      <c r="Z40" s="18">
        <f t="shared" si="7"/>
        <v>19.552913823942838</v>
      </c>
      <c r="AA40" s="18">
        <f t="shared" si="7"/>
        <v>21.19553267026782</v>
      </c>
      <c r="AB40" s="18">
        <f t="shared" si="7"/>
        <v>17.356040006766253</v>
      </c>
      <c r="AC40" s="18">
        <f t="shared" si="7"/>
        <v>19.943714102633869</v>
      </c>
      <c r="AD40" s="18">
        <f t="shared" si="7"/>
        <v>16.722458542437955</v>
      </c>
      <c r="AE40" s="18">
        <f t="shared" si="7"/>
        <v>21.741392758168946</v>
      </c>
      <c r="AF40" s="18">
        <f t="shared" si="7"/>
        <v>11.564754356039606</v>
      </c>
      <c r="AG40" s="18">
        <f t="shared" si="7"/>
        <v>29.933586869829611</v>
      </c>
      <c r="AH40" s="18">
        <f t="shared" si="7"/>
        <v>21.70217074906385</v>
      </c>
      <c r="AI40" s="20">
        <f t="shared" si="7"/>
        <v>29.432625460453497</v>
      </c>
      <c r="AK40" s="10" t="s">
        <v>12</v>
      </c>
      <c r="AL40" s="18">
        <f t="shared" si="8"/>
        <v>17.908942997405067</v>
      </c>
      <c r="AM40" s="18">
        <f t="shared" si="8"/>
        <v>20.297931665766768</v>
      </c>
      <c r="AN40" s="18">
        <f t="shared" si="8"/>
        <v>17.3089339770418</v>
      </c>
      <c r="AO40" s="18">
        <f t="shared" si="8"/>
        <v>17.628425749703538</v>
      </c>
      <c r="AP40" s="18">
        <f t="shared" si="8"/>
        <v>16.599620244790753</v>
      </c>
      <c r="AQ40" s="18">
        <f t="shared" si="8"/>
        <v>18.9455409527597</v>
      </c>
      <c r="AR40" s="18">
        <f t="shared" si="8"/>
        <v>10.843095457286843</v>
      </c>
      <c r="AS40" s="18">
        <f t="shared" si="8"/>
        <v>28.436361848515112</v>
      </c>
      <c r="AT40" s="18">
        <f t="shared" si="8"/>
        <v>18.522587328578378</v>
      </c>
      <c r="AU40" s="20">
        <f t="shared" si="8"/>
        <v>25.160876675239734</v>
      </c>
      <c r="AW40" s="10" t="s">
        <v>12</v>
      </c>
      <c r="AX40" s="18">
        <f t="shared" si="9"/>
        <v>17.596781922029919</v>
      </c>
      <c r="AY40" s="18">
        <f t="shared" si="9"/>
        <v>21.202855612093138</v>
      </c>
      <c r="AZ40" s="18">
        <f t="shared" si="9"/>
        <v>17.579103558515033</v>
      </c>
      <c r="BA40" s="18">
        <f t="shared" si="9"/>
        <v>16.862275062396304</v>
      </c>
      <c r="BB40" s="18">
        <f t="shared" si="9"/>
        <v>15.835271638574497</v>
      </c>
      <c r="BC40" s="18">
        <f t="shared" si="9"/>
        <v>18.928893407069371</v>
      </c>
      <c r="BD40" s="18">
        <f t="shared" si="9"/>
        <v>10.960745015397849</v>
      </c>
      <c r="BE40" s="18">
        <f t="shared" si="9"/>
        <v>29.359701712975074</v>
      </c>
      <c r="BF40" s="18">
        <f t="shared" si="9"/>
        <v>19.07729253022115</v>
      </c>
      <c r="BG40" s="20">
        <f t="shared" si="9"/>
        <v>19.354748411487783</v>
      </c>
    </row>
    <row r="41" spans="1:59" ht="15" customHeight="1" x14ac:dyDescent="0.2">
      <c r="A41" s="10" t="s">
        <v>13</v>
      </c>
      <c r="B41" s="18">
        <f t="shared" ref="B41:K41" si="20">B18/B$6*100</f>
        <v>3.8964095850497475</v>
      </c>
      <c r="C41" s="18">
        <f t="shared" si="20"/>
        <v>4.9363514541154823</v>
      </c>
      <c r="D41" s="18">
        <f t="shared" si="20"/>
        <v>2.7237768967747802</v>
      </c>
      <c r="E41" s="18">
        <f t="shared" si="20"/>
        <v>4.0443020847758264</v>
      </c>
      <c r="F41" s="18">
        <f t="shared" si="20"/>
        <v>4.4782309626877881</v>
      </c>
      <c r="G41" s="18">
        <f t="shared" si="20"/>
        <v>3.4749511307893157</v>
      </c>
      <c r="H41" s="18">
        <f t="shared" si="20"/>
        <v>6.6638767831397727</v>
      </c>
      <c r="I41" s="18">
        <f t="shared" si="20"/>
        <v>1.4293869492580458</v>
      </c>
      <c r="J41" s="18">
        <f t="shared" si="20"/>
        <v>1.9370433790127133</v>
      </c>
      <c r="K41" s="20">
        <f t="shared" si="20"/>
        <v>1.9100256914342848</v>
      </c>
      <c r="M41" s="10" t="s">
        <v>13</v>
      </c>
      <c r="N41" s="18">
        <f t="shared" si="6"/>
        <v>3.9244145281471763</v>
      </c>
      <c r="O41" s="18">
        <f t="shared" si="6"/>
        <v>4.339003205381176</v>
      </c>
      <c r="P41" s="18">
        <f t="shared" si="6"/>
        <v>2.7343726062014078</v>
      </c>
      <c r="Q41" s="18">
        <f t="shared" si="6"/>
        <v>4.2321472694900182</v>
      </c>
      <c r="R41" s="18">
        <f t="shared" si="6"/>
        <v>4.2442888002499632</v>
      </c>
      <c r="S41" s="18">
        <f t="shared" si="6"/>
        <v>3.6872836211870763</v>
      </c>
      <c r="T41" s="18">
        <f t="shared" si="6"/>
        <v>6.8192505155311114</v>
      </c>
      <c r="U41" s="18">
        <f t="shared" si="6"/>
        <v>1.5111578843716087</v>
      </c>
      <c r="V41" s="18">
        <f t="shared" si="6"/>
        <v>1.5113996802925453</v>
      </c>
      <c r="W41" s="20">
        <f t="shared" si="6"/>
        <v>1.7646234951575932</v>
      </c>
      <c r="Y41" s="10" t="s">
        <v>13</v>
      </c>
      <c r="Z41" s="18">
        <f t="shared" si="7"/>
        <v>4.0286496285819471</v>
      </c>
      <c r="AA41" s="18">
        <f t="shared" si="7"/>
        <v>4.866056973631407</v>
      </c>
      <c r="AB41" s="18">
        <f t="shared" si="7"/>
        <v>3.497676752976338</v>
      </c>
      <c r="AC41" s="18">
        <f t="shared" si="7"/>
        <v>4.0337624906838627</v>
      </c>
      <c r="AD41" s="18">
        <f t="shared" si="7"/>
        <v>4.5133010157836519</v>
      </c>
      <c r="AE41" s="18">
        <f t="shared" si="7"/>
        <v>3.6539221569045051</v>
      </c>
      <c r="AF41" s="18">
        <f t="shared" si="7"/>
        <v>6.6755100178606721</v>
      </c>
      <c r="AG41" s="18">
        <f t="shared" si="7"/>
        <v>1.5232650026752186</v>
      </c>
      <c r="AH41" s="18">
        <f t="shared" si="7"/>
        <v>1.7154120246990843</v>
      </c>
      <c r="AI41" s="20">
        <f t="shared" si="7"/>
        <v>2.0612119367504262</v>
      </c>
      <c r="AK41" s="10" t="s">
        <v>13</v>
      </c>
      <c r="AL41" s="18">
        <f t="shared" si="8"/>
        <v>4.3850687135208908</v>
      </c>
      <c r="AM41" s="18">
        <f t="shared" si="8"/>
        <v>5.1903887526728765</v>
      </c>
      <c r="AN41" s="18">
        <f t="shared" si="8"/>
        <v>4.9425974642890145</v>
      </c>
      <c r="AO41" s="18">
        <f t="shared" si="8"/>
        <v>4.0091484891088385</v>
      </c>
      <c r="AP41" s="18">
        <f t="shared" si="8"/>
        <v>4.7424770170658501</v>
      </c>
      <c r="AQ41" s="18">
        <f t="shared" si="8"/>
        <v>4.1021066127388455</v>
      </c>
      <c r="AR41" s="18">
        <f t="shared" si="8"/>
        <v>6.6634291852241292</v>
      </c>
      <c r="AS41" s="18">
        <f t="shared" si="8"/>
        <v>3.2596297638875651</v>
      </c>
      <c r="AT41" s="18">
        <f t="shared" si="8"/>
        <v>1.6678967790061234</v>
      </c>
      <c r="AU41" s="20">
        <f t="shared" si="8"/>
        <v>1.8060988671701386</v>
      </c>
      <c r="AW41" s="10" t="s">
        <v>13</v>
      </c>
      <c r="AX41" s="18">
        <f t="shared" si="9"/>
        <v>4.2877529846317026</v>
      </c>
      <c r="AY41" s="18">
        <f t="shared" si="9"/>
        <v>4.9508949114803338</v>
      </c>
      <c r="AZ41" s="18">
        <f t="shared" si="9"/>
        <v>4.3536215424366507</v>
      </c>
      <c r="BA41" s="18">
        <f t="shared" si="9"/>
        <v>4.1242900735804016</v>
      </c>
      <c r="BB41" s="18">
        <f t="shared" si="9"/>
        <v>4.6356468798150949</v>
      </c>
      <c r="BC41" s="18">
        <f t="shared" si="9"/>
        <v>4.0246642830205861</v>
      </c>
      <c r="BD41" s="18">
        <f t="shared" si="9"/>
        <v>6.1695476189577176</v>
      </c>
      <c r="BE41" s="18">
        <f t="shared" si="9"/>
        <v>3.4210640927701146</v>
      </c>
      <c r="BF41" s="18">
        <f t="shared" si="9"/>
        <v>1.5646361801115289</v>
      </c>
      <c r="BG41" s="20">
        <f t="shared" si="9"/>
        <v>2.0801159464860954</v>
      </c>
    </row>
    <row r="42" spans="1:59" ht="15" customHeight="1" x14ac:dyDescent="0.2">
      <c r="A42" s="10" t="s">
        <v>14</v>
      </c>
      <c r="B42" s="18">
        <f t="shared" ref="B42:K42" si="21">B19/B$6*100</f>
        <v>5.3825888220219467</v>
      </c>
      <c r="C42" s="18">
        <f t="shared" si="21"/>
        <v>6.5694781172888277</v>
      </c>
      <c r="D42" s="18">
        <f t="shared" si="21"/>
        <v>6.740493969871733</v>
      </c>
      <c r="E42" s="18">
        <f t="shared" si="21"/>
        <v>4.672895442680292</v>
      </c>
      <c r="F42" s="18">
        <f t="shared" si="21"/>
        <v>8.2714644670412287</v>
      </c>
      <c r="G42" s="18">
        <f t="shared" si="21"/>
        <v>3.2899516129129469</v>
      </c>
      <c r="H42" s="18">
        <f t="shared" si="21"/>
        <v>6.920872194278159</v>
      </c>
      <c r="I42" s="18">
        <f t="shared" si="21"/>
        <v>2.1436046118073806</v>
      </c>
      <c r="J42" s="18">
        <f t="shared" si="21"/>
        <v>6.5316422727647119</v>
      </c>
      <c r="K42" s="20">
        <f t="shared" si="21"/>
        <v>5.0441826285691809</v>
      </c>
      <c r="M42" s="10" t="s">
        <v>14</v>
      </c>
      <c r="N42" s="18">
        <f t="shared" si="6"/>
        <v>5.2114854214089075</v>
      </c>
      <c r="O42" s="18">
        <f t="shared" si="6"/>
        <v>6.5665010091903149</v>
      </c>
      <c r="P42" s="18">
        <f t="shared" si="6"/>
        <v>7.5171817492362303</v>
      </c>
      <c r="Q42" s="18">
        <f t="shared" si="6"/>
        <v>4.1594298280301025</v>
      </c>
      <c r="R42" s="18">
        <f t="shared" si="6"/>
        <v>7.6736688814094318</v>
      </c>
      <c r="S42" s="18">
        <f t="shared" si="6"/>
        <v>3.3862064043316273</v>
      </c>
      <c r="T42" s="18">
        <f t="shared" si="6"/>
        <v>6.550277767226266</v>
      </c>
      <c r="U42" s="18">
        <f t="shared" si="6"/>
        <v>1.9886789705129009</v>
      </c>
      <c r="V42" s="18">
        <f t="shared" si="6"/>
        <v>6.4372841058242525</v>
      </c>
      <c r="W42" s="20">
        <f t="shared" si="6"/>
        <v>5.1022130599570596</v>
      </c>
      <c r="Y42" s="10" t="s">
        <v>14</v>
      </c>
      <c r="Z42" s="18">
        <f t="shared" si="7"/>
        <v>5.1053711059680751</v>
      </c>
      <c r="AA42" s="18">
        <f t="shared" si="7"/>
        <v>6.1517543595039861</v>
      </c>
      <c r="AB42" s="18">
        <f t="shared" si="7"/>
        <v>6.8810003919453759</v>
      </c>
      <c r="AC42" s="18">
        <f t="shared" si="7"/>
        <v>4.3078929773300887</v>
      </c>
      <c r="AD42" s="18">
        <f t="shared" si="7"/>
        <v>7.417090103964612</v>
      </c>
      <c r="AE42" s="18">
        <f t="shared" si="7"/>
        <v>3.3179737349430729</v>
      </c>
      <c r="AF42" s="18">
        <f t="shared" si="7"/>
        <v>6.2909316015864274</v>
      </c>
      <c r="AG42" s="18">
        <f t="shared" si="7"/>
        <v>1.8133514422949248</v>
      </c>
      <c r="AH42" s="18">
        <f t="shared" si="7"/>
        <v>5.999043301649535</v>
      </c>
      <c r="AI42" s="20">
        <f t="shared" si="7"/>
        <v>5.7484367645943948</v>
      </c>
      <c r="AK42" s="10" t="s">
        <v>14</v>
      </c>
      <c r="AL42" s="18">
        <f t="shared" si="8"/>
        <v>5.4008890473526368</v>
      </c>
      <c r="AM42" s="18">
        <f t="shared" si="8"/>
        <v>5.2174068429346079</v>
      </c>
      <c r="AN42" s="18">
        <f t="shared" si="8"/>
        <v>6.9823548751933497</v>
      </c>
      <c r="AO42" s="18">
        <f t="shared" si="8"/>
        <v>4.853863829889117</v>
      </c>
      <c r="AP42" s="18">
        <f t="shared" si="8"/>
        <v>7.5880979093430669</v>
      </c>
      <c r="AQ42" s="18">
        <f t="shared" si="8"/>
        <v>3.6692638772058106</v>
      </c>
      <c r="AR42" s="18">
        <f t="shared" si="8"/>
        <v>6.7075605759159638</v>
      </c>
      <c r="AS42" s="18">
        <f t="shared" si="8"/>
        <v>1.9277667133316749</v>
      </c>
      <c r="AT42" s="18">
        <f t="shared" si="8"/>
        <v>6.3790474300532214</v>
      </c>
      <c r="AU42" s="20">
        <f t="shared" si="8"/>
        <v>5.7001337330796016</v>
      </c>
      <c r="AW42" s="10" t="s">
        <v>14</v>
      </c>
      <c r="AX42" s="18">
        <f t="shared" si="9"/>
        <v>5.2437883494367332</v>
      </c>
      <c r="AY42" s="18">
        <f t="shared" si="9"/>
        <v>5.3393211546365773</v>
      </c>
      <c r="AZ42" s="18">
        <f t="shared" si="9"/>
        <v>6.9555605313797706</v>
      </c>
      <c r="BA42" s="18">
        <f t="shared" si="9"/>
        <v>4.521043929710034</v>
      </c>
      <c r="BB42" s="18">
        <f t="shared" si="9"/>
        <v>7.7043743778773486</v>
      </c>
      <c r="BC42" s="18">
        <f t="shared" si="9"/>
        <v>3.3830130027361487</v>
      </c>
      <c r="BD42" s="18">
        <f t="shared" si="9"/>
        <v>6.8557079341630054</v>
      </c>
      <c r="BE42" s="18">
        <f t="shared" si="9"/>
        <v>1.7368203813317318</v>
      </c>
      <c r="BF42" s="18">
        <f t="shared" si="9"/>
        <v>5.9860666225053798</v>
      </c>
      <c r="BG42" s="20">
        <f t="shared" si="9"/>
        <v>3.8924010805136904</v>
      </c>
    </row>
    <row r="43" spans="1:59" ht="15" customHeight="1" x14ac:dyDescent="0.2">
      <c r="A43" s="10" t="s">
        <v>15</v>
      </c>
      <c r="B43" s="18">
        <f t="shared" ref="B43:K43" si="22">B20/B$6*100</f>
        <v>5.8435360222615103</v>
      </c>
      <c r="C43" s="18">
        <f t="shared" si="22"/>
        <v>9.9316533945698637</v>
      </c>
      <c r="D43" s="18">
        <f t="shared" si="22"/>
        <v>5.7083718161415273</v>
      </c>
      <c r="E43" s="18">
        <f t="shared" si="22"/>
        <v>4.9670167784474746</v>
      </c>
      <c r="F43" s="18">
        <f t="shared" si="22"/>
        <v>7.5087654479226984</v>
      </c>
      <c r="G43" s="18">
        <f t="shared" si="22"/>
        <v>4.6372808953404743</v>
      </c>
      <c r="H43" s="18">
        <f t="shared" si="22"/>
        <v>8.6436779624602433</v>
      </c>
      <c r="I43" s="18">
        <f t="shared" si="22"/>
        <v>2.345490263255396</v>
      </c>
      <c r="J43" s="18">
        <f t="shared" si="22"/>
        <v>4.8246580838575435</v>
      </c>
      <c r="K43" s="20">
        <f t="shared" si="22"/>
        <v>4.8166664026413901</v>
      </c>
      <c r="M43" s="10" t="s">
        <v>15</v>
      </c>
      <c r="N43" s="18">
        <f t="shared" si="6"/>
        <v>6.0968906679697286</v>
      </c>
      <c r="O43" s="18">
        <f t="shared" si="6"/>
        <v>9.6527270965471548</v>
      </c>
      <c r="P43" s="18">
        <f t="shared" si="6"/>
        <v>6.1646821704405781</v>
      </c>
      <c r="Q43" s="18">
        <f t="shared" si="6"/>
        <v>5.3233836342028962</v>
      </c>
      <c r="R43" s="18">
        <f t="shared" si="6"/>
        <v>7.4059720055892608</v>
      </c>
      <c r="S43" s="18">
        <f t="shared" si="6"/>
        <v>5.1264354862084671</v>
      </c>
      <c r="T43" s="18">
        <f t="shared" si="6"/>
        <v>8.9809471796374059</v>
      </c>
      <c r="U43" s="18">
        <f t="shared" si="6"/>
        <v>2.586655706611944</v>
      </c>
      <c r="V43" s="18">
        <f t="shared" si="6"/>
        <v>4.9684968431059593</v>
      </c>
      <c r="W43" s="20">
        <f t="shared" si="6"/>
        <v>4.3037197380355465</v>
      </c>
      <c r="Y43" s="10" t="s">
        <v>15</v>
      </c>
      <c r="Z43" s="18">
        <f t="shared" si="7"/>
        <v>6.2354403423598797</v>
      </c>
      <c r="AA43" s="18">
        <f t="shared" si="7"/>
        <v>8.9638043320489125</v>
      </c>
      <c r="AB43" s="18">
        <f t="shared" si="7"/>
        <v>6.5732829911703954</v>
      </c>
      <c r="AC43" s="18">
        <f t="shared" si="7"/>
        <v>5.5706016702902144</v>
      </c>
      <c r="AD43" s="18">
        <f t="shared" si="7"/>
        <v>7.5449942066144606</v>
      </c>
      <c r="AE43" s="18">
        <f t="shared" si="7"/>
        <v>5.2229067531940441</v>
      </c>
      <c r="AF43" s="18">
        <f t="shared" si="7"/>
        <v>8.9796948670875629</v>
      </c>
      <c r="AG43" s="18">
        <f t="shared" si="7"/>
        <v>3.0297394411023375</v>
      </c>
      <c r="AH43" s="18">
        <f t="shared" si="7"/>
        <v>5.0870667399615428</v>
      </c>
      <c r="AI43" s="20">
        <f t="shared" si="7"/>
        <v>2.8159568438116342</v>
      </c>
      <c r="AK43" s="10" t="s">
        <v>15</v>
      </c>
      <c r="AL43" s="18">
        <f t="shared" si="8"/>
        <v>6.3510943427493878</v>
      </c>
      <c r="AM43" s="18">
        <f t="shared" si="8"/>
        <v>9.4343918717164055</v>
      </c>
      <c r="AN43" s="18">
        <f t="shared" si="8"/>
        <v>6.5492983367156672</v>
      </c>
      <c r="AO43" s="18">
        <f t="shared" si="8"/>
        <v>5.628888482549848</v>
      </c>
      <c r="AP43" s="18">
        <f t="shared" si="8"/>
        <v>7.7741700495686139</v>
      </c>
      <c r="AQ43" s="18">
        <f t="shared" si="8"/>
        <v>5.2244375539184675</v>
      </c>
      <c r="AR43" s="18">
        <f t="shared" si="8"/>
        <v>9.1191084121084209</v>
      </c>
      <c r="AS43" s="18">
        <f t="shared" si="8"/>
        <v>3.1724361042483156</v>
      </c>
      <c r="AT43" s="18">
        <f t="shared" si="8"/>
        <v>5.3852561355110389</v>
      </c>
      <c r="AU43" s="20">
        <f t="shared" si="8"/>
        <v>2.6149674828204894</v>
      </c>
      <c r="AW43" s="10" t="s">
        <v>15</v>
      </c>
      <c r="AX43" s="18">
        <f t="shared" si="9"/>
        <v>7.6032718539541424</v>
      </c>
      <c r="AY43" s="18">
        <f t="shared" si="9"/>
        <v>10.073353883587377</v>
      </c>
      <c r="AZ43" s="18">
        <f t="shared" si="9"/>
        <v>5.8904855232705895</v>
      </c>
      <c r="BA43" s="18">
        <f t="shared" si="9"/>
        <v>7.798686769207551</v>
      </c>
      <c r="BB43" s="18">
        <f t="shared" si="9"/>
        <v>9.0007059591589798</v>
      </c>
      <c r="BC43" s="18">
        <f t="shared" si="9"/>
        <v>6.5464866403716346</v>
      </c>
      <c r="BD43" s="18">
        <f t="shared" si="9"/>
        <v>11.057135258786792</v>
      </c>
      <c r="BE43" s="18">
        <f t="shared" si="9"/>
        <v>4.4740998890432042</v>
      </c>
      <c r="BF43" s="18">
        <f t="shared" si="9"/>
        <v>4.4770045719634046</v>
      </c>
      <c r="BG43" s="20">
        <f t="shared" si="9"/>
        <v>3.4063901114883479</v>
      </c>
    </row>
    <row r="44" spans="1:59" ht="7.5" customHeight="1" x14ac:dyDescent="0.2"/>
    <row r="45" spans="1:59" ht="14.25" customHeight="1" x14ac:dyDescent="0.2">
      <c r="A45" s="62"/>
      <c r="M45" s="62"/>
      <c r="Y45" s="62"/>
      <c r="AK45" s="62"/>
      <c r="AW45" s="62"/>
    </row>
    <row r="46" spans="1:59" ht="15" customHeight="1" x14ac:dyDescent="0.2"/>
    <row r="47" spans="1:59" s="40" customFormat="1" ht="15" customHeight="1" x14ac:dyDescent="0.2">
      <c r="A47" s="39" t="s">
        <v>768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620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191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193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192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</row>
    <row r="48" spans="1:59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B6/$B6*100</f>
        <v>100</v>
      </c>
      <c r="C52" s="52">
        <f t="shared" ref="C52:K52" si="23">C6/$B6*100</f>
        <v>14.518333918533274</v>
      </c>
      <c r="D52" s="52">
        <f t="shared" si="23"/>
        <v>21.007036322033628</v>
      </c>
      <c r="E52" s="52">
        <f t="shared" si="23"/>
        <v>64.474629759433114</v>
      </c>
      <c r="F52" s="52">
        <f t="shared" si="23"/>
        <v>42.008066031081086</v>
      </c>
      <c r="G52" s="52">
        <f t="shared" si="23"/>
        <v>57.991933968918921</v>
      </c>
      <c r="H52" s="52">
        <f t="shared" si="23"/>
        <v>44.433776307020132</v>
      </c>
      <c r="I52" s="52">
        <f t="shared" si="23"/>
        <v>27.32351416348363</v>
      </c>
      <c r="J52" s="52">
        <f t="shared" si="23"/>
        <v>19.971096106067261</v>
      </c>
      <c r="K52" s="53">
        <f t="shared" si="23"/>
        <v>8.2716134234289722</v>
      </c>
      <c r="M52" s="11" t="s">
        <v>1</v>
      </c>
      <c r="N52" s="52">
        <f>N6/$N6*100</f>
        <v>100</v>
      </c>
      <c r="O52" s="52">
        <f t="shared" ref="O52:W52" si="24">O6/$N6*100</f>
        <v>13.684301727411279</v>
      </c>
      <c r="P52" s="52">
        <f t="shared" si="24"/>
        <v>21.522278212134669</v>
      </c>
      <c r="Q52" s="52">
        <f t="shared" si="24"/>
        <v>64.793420060454068</v>
      </c>
      <c r="R52" s="52">
        <f t="shared" si="24"/>
        <v>42.572477936211186</v>
      </c>
      <c r="S52" s="52">
        <f t="shared" si="24"/>
        <v>57.427522063788814</v>
      </c>
      <c r="T52" s="52">
        <f t="shared" si="24"/>
        <v>45.050767549777134</v>
      </c>
      <c r="U52" s="52">
        <f t="shared" si="24"/>
        <v>26.109334827635799</v>
      </c>
      <c r="V52" s="52">
        <f t="shared" si="24"/>
        <v>20.210994570699125</v>
      </c>
      <c r="W52" s="53">
        <f t="shared" si="24"/>
        <v>8.6289030518879564</v>
      </c>
      <c r="Y52" s="11" t="s">
        <v>1</v>
      </c>
      <c r="Z52" s="52">
        <f>Z6/$Z6*100</f>
        <v>100</v>
      </c>
      <c r="AA52" s="52">
        <f t="shared" ref="AA52:AI52" si="25">AA6/$Z6*100</f>
        <v>13.238146007117418</v>
      </c>
      <c r="AB52" s="52">
        <f t="shared" si="25"/>
        <v>21.506489140473413</v>
      </c>
      <c r="AC52" s="52">
        <f t="shared" si="25"/>
        <v>65.255364852409187</v>
      </c>
      <c r="AD52" s="52">
        <f t="shared" si="25"/>
        <v>43.604455451252683</v>
      </c>
      <c r="AE52" s="52">
        <f t="shared" si="25"/>
        <v>56.395544548747324</v>
      </c>
      <c r="AF52" s="52">
        <f t="shared" si="25"/>
        <v>47.005198676112222</v>
      </c>
      <c r="AG52" s="52">
        <f t="shared" si="25"/>
        <v>24.141649099615883</v>
      </c>
      <c r="AH52" s="52">
        <f t="shared" si="25"/>
        <v>20.720950190747189</v>
      </c>
      <c r="AI52" s="53">
        <f t="shared" si="25"/>
        <v>8.132202033524722</v>
      </c>
      <c r="AK52" s="11" t="s">
        <v>1</v>
      </c>
      <c r="AL52" s="52">
        <f>AL6/$AL6*100</f>
        <v>100</v>
      </c>
      <c r="AM52" s="52">
        <f t="shared" ref="AM52:AU52" si="26">AM6/$AL6*100</f>
        <v>13.311936592919842</v>
      </c>
      <c r="AN52" s="52">
        <f t="shared" si="26"/>
        <v>23.42648343195842</v>
      </c>
      <c r="AO52" s="52">
        <f t="shared" si="26"/>
        <v>63.261579975121727</v>
      </c>
      <c r="AP52" s="52">
        <f t="shared" si="26"/>
        <v>44.187254574862237</v>
      </c>
      <c r="AQ52" s="52">
        <f t="shared" si="26"/>
        <v>55.812745425137734</v>
      </c>
      <c r="AR52" s="52">
        <f t="shared" si="26"/>
        <v>46.475687178999337</v>
      </c>
      <c r="AS52" s="52">
        <f t="shared" si="26"/>
        <v>24.10490227154078</v>
      </c>
      <c r="AT52" s="52">
        <f t="shared" si="26"/>
        <v>20.896934368187608</v>
      </c>
      <c r="AU52" s="53">
        <f t="shared" si="26"/>
        <v>8.5224761812722463</v>
      </c>
      <c r="AW52" s="11" t="s">
        <v>1</v>
      </c>
      <c r="AX52" s="52">
        <f>AX6/$AX6*100</f>
        <v>100</v>
      </c>
      <c r="AY52" s="52">
        <f t="shared" ref="AY52:BG52" si="27">AY6/$AX6*100</f>
        <v>12.72547603687455</v>
      </c>
      <c r="AZ52" s="52">
        <f t="shared" si="27"/>
        <v>25.410167551504408</v>
      </c>
      <c r="BA52" s="52">
        <f t="shared" si="27"/>
        <v>61.864356411621024</v>
      </c>
      <c r="BB52" s="52">
        <f t="shared" si="27"/>
        <v>43.059933783940593</v>
      </c>
      <c r="BC52" s="52">
        <f t="shared" si="27"/>
        <v>56.940066216059392</v>
      </c>
      <c r="BD52" s="52">
        <f t="shared" si="27"/>
        <v>48.705139965417452</v>
      </c>
      <c r="BE52" s="52">
        <f t="shared" si="27"/>
        <v>23.851185874423205</v>
      </c>
      <c r="BF52" s="52">
        <f t="shared" si="27"/>
        <v>20.167312735239808</v>
      </c>
      <c r="BG52" s="53">
        <f t="shared" si="27"/>
        <v>7.2763614249195223</v>
      </c>
    </row>
    <row r="53" spans="1:59" ht="15" customHeight="1" x14ac:dyDescent="0.2">
      <c r="A53" s="7" t="s">
        <v>2</v>
      </c>
      <c r="B53" s="18">
        <f t="shared" ref="B53:K53" si="28">B7/$B7*100</f>
        <v>100</v>
      </c>
      <c r="C53" s="18">
        <f t="shared" si="28"/>
        <v>10.681081898341512</v>
      </c>
      <c r="D53" s="18">
        <f t="shared" si="28"/>
        <v>19.215452275287646</v>
      </c>
      <c r="E53" s="18">
        <f t="shared" si="28"/>
        <v>70.103465826370837</v>
      </c>
      <c r="F53" s="18">
        <f t="shared" si="28"/>
        <v>34.914470735043032</v>
      </c>
      <c r="G53" s="18">
        <f t="shared" si="28"/>
        <v>65.085529264956975</v>
      </c>
      <c r="H53" s="18">
        <f t="shared" si="28"/>
        <v>20.096196676014003</v>
      </c>
      <c r="I53" s="18">
        <f t="shared" si="28"/>
        <v>48.343224047584322</v>
      </c>
      <c r="J53" s="18">
        <f t="shared" si="28"/>
        <v>19.060742965295105</v>
      </c>
      <c r="K53" s="20">
        <f t="shared" si="28"/>
        <v>12.499836311106563</v>
      </c>
      <c r="M53" s="7" t="s">
        <v>2</v>
      </c>
      <c r="N53" s="18">
        <f t="shared" ref="N53:W66" si="29">N7/$N7*100</f>
        <v>100</v>
      </c>
      <c r="O53" s="18">
        <f t="shared" si="29"/>
        <v>10.769517958125139</v>
      </c>
      <c r="P53" s="18">
        <f t="shared" si="29"/>
        <v>20.529676987549834</v>
      </c>
      <c r="Q53" s="18">
        <f t="shared" si="29"/>
        <v>68.700805054325059</v>
      </c>
      <c r="R53" s="18">
        <f t="shared" si="29"/>
        <v>36.34361997338506</v>
      </c>
      <c r="S53" s="18">
        <f t="shared" si="29"/>
        <v>63.656380026614947</v>
      </c>
      <c r="T53" s="18">
        <f t="shared" si="29"/>
        <v>19.004817246831806</v>
      </c>
      <c r="U53" s="18">
        <f t="shared" si="29"/>
        <v>47.257595673725298</v>
      </c>
      <c r="V53" s="18">
        <f t="shared" si="29"/>
        <v>19.611255568358953</v>
      </c>
      <c r="W53" s="20">
        <f t="shared" si="29"/>
        <v>14.126331511083981</v>
      </c>
      <c r="Y53" s="7" t="s">
        <v>2</v>
      </c>
      <c r="Z53" s="18">
        <f t="shared" ref="Z53:AI66" si="30">Z7/$Z7*100</f>
        <v>100</v>
      </c>
      <c r="AA53" s="18">
        <f t="shared" si="30"/>
        <v>11.042983205481416</v>
      </c>
      <c r="AB53" s="18">
        <f t="shared" si="30"/>
        <v>18.970857965325322</v>
      </c>
      <c r="AC53" s="18">
        <f t="shared" si="30"/>
        <v>69.986158829193272</v>
      </c>
      <c r="AD53" s="18">
        <f t="shared" si="30"/>
        <v>37.95867272807314</v>
      </c>
      <c r="AE53" s="18">
        <f t="shared" si="30"/>
        <v>62.041327271926825</v>
      </c>
      <c r="AF53" s="18">
        <f t="shared" si="30"/>
        <v>21.604210508816639</v>
      </c>
      <c r="AG53" s="18">
        <f t="shared" si="30"/>
        <v>45.170935450190193</v>
      </c>
      <c r="AH53" s="18">
        <f t="shared" si="30"/>
        <v>20.672455206806934</v>
      </c>
      <c r="AI53" s="20">
        <f t="shared" si="30"/>
        <v>12.552398834186206</v>
      </c>
      <c r="AK53" s="7" t="s">
        <v>2</v>
      </c>
      <c r="AL53" s="18">
        <f t="shared" ref="AL53:AU66" si="31">AL7/$AL7*100</f>
        <v>100</v>
      </c>
      <c r="AM53" s="18">
        <f t="shared" si="31"/>
        <v>12.330967688662991</v>
      </c>
      <c r="AN53" s="18">
        <f t="shared" si="31"/>
        <v>20.737466752896331</v>
      </c>
      <c r="AO53" s="18">
        <f t="shared" si="31"/>
        <v>66.931565558440681</v>
      </c>
      <c r="AP53" s="18">
        <f t="shared" si="31"/>
        <v>37.738799170442739</v>
      </c>
      <c r="AQ53" s="18">
        <f t="shared" si="31"/>
        <v>62.261200829557239</v>
      </c>
      <c r="AR53" s="18">
        <f t="shared" si="31"/>
        <v>18.567997549983186</v>
      </c>
      <c r="AS53" s="18">
        <f t="shared" si="31"/>
        <v>45.456069552260345</v>
      </c>
      <c r="AT53" s="18">
        <f t="shared" si="31"/>
        <v>21.882500051406957</v>
      </c>
      <c r="AU53" s="20">
        <f t="shared" si="31"/>
        <v>14.093432846349502</v>
      </c>
      <c r="AW53" s="7" t="s">
        <v>2</v>
      </c>
      <c r="AX53" s="18">
        <f t="shared" ref="AX53:BG66" si="32">AX7/$AX7*100</f>
        <v>100</v>
      </c>
      <c r="AY53" s="18">
        <f t="shared" si="32"/>
        <v>10.769319983900242</v>
      </c>
      <c r="AZ53" s="18">
        <f t="shared" si="32"/>
        <v>24.784086846140248</v>
      </c>
      <c r="BA53" s="18">
        <f t="shared" si="32"/>
        <v>64.446593169959527</v>
      </c>
      <c r="BB53" s="18">
        <f t="shared" si="32"/>
        <v>37.730743039968118</v>
      </c>
      <c r="BC53" s="18">
        <f t="shared" si="32"/>
        <v>62.269256960031917</v>
      </c>
      <c r="BD53" s="18">
        <f t="shared" si="32"/>
        <v>20.351417862843377</v>
      </c>
      <c r="BE53" s="18">
        <f t="shared" si="32"/>
        <v>43.23798023209347</v>
      </c>
      <c r="BF53" s="18">
        <f t="shared" si="32"/>
        <v>22.814163276979752</v>
      </c>
      <c r="BG53" s="20">
        <f t="shared" si="32"/>
        <v>13.596438628083432</v>
      </c>
    </row>
    <row r="54" spans="1:59" ht="15" customHeight="1" x14ac:dyDescent="0.2">
      <c r="A54" s="10" t="s">
        <v>3</v>
      </c>
      <c r="B54" s="18">
        <f t="shared" ref="B54:K54" si="33">B8/$B8*100</f>
        <v>100</v>
      </c>
      <c r="C54" s="18">
        <f t="shared" si="33"/>
        <v>11.793454301545461</v>
      </c>
      <c r="D54" s="18">
        <f t="shared" si="33"/>
        <v>15.241365218011344</v>
      </c>
      <c r="E54" s="18">
        <f t="shared" si="33"/>
        <v>72.965180480443223</v>
      </c>
      <c r="F54" s="18">
        <f t="shared" si="33"/>
        <v>29.737803220769376</v>
      </c>
      <c r="G54" s="18">
        <f t="shared" si="33"/>
        <v>70.262196779230635</v>
      </c>
      <c r="H54" s="18">
        <f t="shared" si="33"/>
        <v>70.255218625538348</v>
      </c>
      <c r="I54" s="18">
        <f t="shared" si="33"/>
        <v>3.0272145959875871</v>
      </c>
      <c r="J54" s="18">
        <f t="shared" si="33"/>
        <v>21.848392410546818</v>
      </c>
      <c r="K54" s="20">
        <f t="shared" si="33"/>
        <v>4.8691743679272603</v>
      </c>
      <c r="M54" s="10" t="s">
        <v>3</v>
      </c>
      <c r="N54" s="18">
        <f t="shared" si="29"/>
        <v>100</v>
      </c>
      <c r="O54" s="18">
        <f t="shared" si="29"/>
        <v>12.495476857950884</v>
      </c>
      <c r="P54" s="18">
        <f t="shared" si="29"/>
        <v>14.44317200012884</v>
      </c>
      <c r="Q54" s="18">
        <f t="shared" si="29"/>
        <v>73.061351141920298</v>
      </c>
      <c r="R54" s="18">
        <f t="shared" si="29"/>
        <v>34.024614589015236</v>
      </c>
      <c r="S54" s="18">
        <f t="shared" si="29"/>
        <v>65.975385410984757</v>
      </c>
      <c r="T54" s="18">
        <f t="shared" si="29"/>
        <v>71.347534472764806</v>
      </c>
      <c r="U54" s="18">
        <f t="shared" si="29"/>
        <v>2.4872619140960217</v>
      </c>
      <c r="V54" s="18">
        <f t="shared" si="29"/>
        <v>20.901470503816466</v>
      </c>
      <c r="W54" s="20">
        <f t="shared" si="29"/>
        <v>5.2637331093226871</v>
      </c>
      <c r="Y54" s="10" t="s">
        <v>3</v>
      </c>
      <c r="Z54" s="18">
        <f t="shared" si="30"/>
        <v>100</v>
      </c>
      <c r="AA54" s="18">
        <f t="shared" si="30"/>
        <v>11.35783368253021</v>
      </c>
      <c r="AB54" s="18">
        <f t="shared" si="30"/>
        <v>15.124175626432217</v>
      </c>
      <c r="AC54" s="18">
        <f t="shared" si="30"/>
        <v>73.51799069103761</v>
      </c>
      <c r="AD54" s="18">
        <f t="shared" si="30"/>
        <v>33.602838468350036</v>
      </c>
      <c r="AE54" s="18">
        <f t="shared" si="30"/>
        <v>66.397161531649999</v>
      </c>
      <c r="AF54" s="18">
        <f t="shared" si="30"/>
        <v>72.013860825286912</v>
      </c>
      <c r="AG54" s="18">
        <f t="shared" si="30"/>
        <v>2.3313142838027257</v>
      </c>
      <c r="AH54" s="18">
        <f t="shared" si="30"/>
        <v>20.913837721412055</v>
      </c>
      <c r="AI54" s="20">
        <f t="shared" si="30"/>
        <v>4.7409871694983678</v>
      </c>
      <c r="AK54" s="10" t="s">
        <v>3</v>
      </c>
      <c r="AL54" s="18">
        <f t="shared" si="31"/>
        <v>100</v>
      </c>
      <c r="AM54" s="18">
        <f t="shared" si="31"/>
        <v>10.358162040160858</v>
      </c>
      <c r="AN54" s="18">
        <f t="shared" si="31"/>
        <v>12.890630733645359</v>
      </c>
      <c r="AO54" s="18">
        <f t="shared" si="31"/>
        <v>76.751207226193742</v>
      </c>
      <c r="AP54" s="18">
        <f t="shared" si="31"/>
        <v>33.000430874986279</v>
      </c>
      <c r="AQ54" s="18">
        <f t="shared" si="31"/>
        <v>66.999569125013693</v>
      </c>
      <c r="AR54" s="18">
        <f t="shared" si="31"/>
        <v>73.300445399546547</v>
      </c>
      <c r="AS54" s="18">
        <f t="shared" si="31"/>
        <v>2.2940478611796671</v>
      </c>
      <c r="AT54" s="18">
        <f t="shared" si="31"/>
        <v>20.075824754420278</v>
      </c>
      <c r="AU54" s="20">
        <f t="shared" si="31"/>
        <v>4.3296819848534618</v>
      </c>
      <c r="AW54" s="10" t="s">
        <v>3</v>
      </c>
      <c r="AX54" s="18">
        <f t="shared" si="32"/>
        <v>100</v>
      </c>
      <c r="AY54" s="18">
        <f t="shared" si="32"/>
        <v>10.43769470466958</v>
      </c>
      <c r="AZ54" s="18">
        <f t="shared" si="32"/>
        <v>14.867250098502794</v>
      </c>
      <c r="BA54" s="18">
        <f t="shared" si="32"/>
        <v>74.695055196827624</v>
      </c>
      <c r="BB54" s="18">
        <f t="shared" si="32"/>
        <v>30.864666217445087</v>
      </c>
      <c r="BC54" s="18">
        <f t="shared" si="32"/>
        <v>69.135333782554909</v>
      </c>
      <c r="BD54" s="18">
        <f t="shared" si="32"/>
        <v>71.320512036185136</v>
      </c>
      <c r="BE54" s="18">
        <f t="shared" si="32"/>
        <v>2.9930976629777906</v>
      </c>
      <c r="BF54" s="18">
        <f t="shared" si="32"/>
        <v>20.943320848121132</v>
      </c>
      <c r="BG54" s="20">
        <f t="shared" si="32"/>
        <v>4.7430694527159529</v>
      </c>
    </row>
    <row r="55" spans="1:59" ht="15" customHeight="1" x14ac:dyDescent="0.2">
      <c r="A55" s="10" t="s">
        <v>4</v>
      </c>
      <c r="B55" s="18">
        <f t="shared" ref="B55:K55" si="34">B9/$B9*100</f>
        <v>100</v>
      </c>
      <c r="C55" s="18">
        <f t="shared" si="34"/>
        <v>12.66051998823348</v>
      </c>
      <c r="D55" s="18">
        <f t="shared" si="34"/>
        <v>12.594388274565254</v>
      </c>
      <c r="E55" s="18">
        <f t="shared" si="34"/>
        <v>74.745091737201264</v>
      </c>
      <c r="F55" s="18">
        <f t="shared" si="34"/>
        <v>32.456271213653224</v>
      </c>
      <c r="G55" s="18">
        <f t="shared" si="34"/>
        <v>67.543728786346776</v>
      </c>
      <c r="H55" s="18">
        <f t="shared" si="34"/>
        <v>86.734167321885181</v>
      </c>
      <c r="I55" s="18">
        <f t="shared" si="34"/>
        <v>5.0214680547213124</v>
      </c>
      <c r="J55" s="18">
        <f t="shared" si="34"/>
        <v>3.0151886980617926</v>
      </c>
      <c r="K55" s="20">
        <f t="shared" si="34"/>
        <v>5.2291759253317274</v>
      </c>
      <c r="M55" s="10" t="s">
        <v>4</v>
      </c>
      <c r="N55" s="18">
        <f t="shared" si="29"/>
        <v>100</v>
      </c>
      <c r="O55" s="18">
        <f t="shared" si="29"/>
        <v>12.092757268407373</v>
      </c>
      <c r="P55" s="18">
        <f t="shared" si="29"/>
        <v>15.516943125510277</v>
      </c>
      <c r="Q55" s="18">
        <f t="shared" si="29"/>
        <v>72.390299606082309</v>
      </c>
      <c r="R55" s="18">
        <f t="shared" si="29"/>
        <v>34.871541732645497</v>
      </c>
      <c r="S55" s="18">
        <f t="shared" si="29"/>
        <v>65.128458267354461</v>
      </c>
      <c r="T55" s="18">
        <f t="shared" si="29"/>
        <v>86.593905998925834</v>
      </c>
      <c r="U55" s="18">
        <f t="shared" si="29"/>
        <v>5.3287082554284737</v>
      </c>
      <c r="V55" s="18">
        <f t="shared" si="29"/>
        <v>3.4904052848300045</v>
      </c>
      <c r="W55" s="20">
        <f t="shared" si="29"/>
        <v>4.5869804608156644</v>
      </c>
      <c r="Y55" s="10" t="s">
        <v>4</v>
      </c>
      <c r="Z55" s="18">
        <f t="shared" si="30"/>
        <v>100</v>
      </c>
      <c r="AA55" s="18">
        <f t="shared" si="30"/>
        <v>12.481973445076754</v>
      </c>
      <c r="AB55" s="18">
        <f t="shared" si="30"/>
        <v>13.052844161977491</v>
      </c>
      <c r="AC55" s="18">
        <f t="shared" si="30"/>
        <v>74.465182392945778</v>
      </c>
      <c r="AD55" s="18">
        <f t="shared" si="30"/>
        <v>37.978182185602691</v>
      </c>
      <c r="AE55" s="18">
        <f t="shared" si="30"/>
        <v>62.021817814397359</v>
      </c>
      <c r="AF55" s="18">
        <f t="shared" si="30"/>
        <v>85.925008106426134</v>
      </c>
      <c r="AG55" s="18">
        <f t="shared" si="30"/>
        <v>7.7186750388046983</v>
      </c>
      <c r="AH55" s="18">
        <f t="shared" si="30"/>
        <v>2.7677291190152729</v>
      </c>
      <c r="AI55" s="20">
        <f t="shared" si="30"/>
        <v>3.5885877357539071</v>
      </c>
      <c r="AK55" s="10" t="s">
        <v>4</v>
      </c>
      <c r="AL55" s="18">
        <f t="shared" si="31"/>
        <v>100</v>
      </c>
      <c r="AM55" s="18">
        <f t="shared" si="31"/>
        <v>14.855515621836094</v>
      </c>
      <c r="AN55" s="18">
        <f t="shared" si="31"/>
        <v>12.401938636691131</v>
      </c>
      <c r="AO55" s="18">
        <f t="shared" si="31"/>
        <v>72.742545741472782</v>
      </c>
      <c r="AP55" s="18">
        <f t="shared" si="31"/>
        <v>39.408627737774523</v>
      </c>
      <c r="AQ55" s="18">
        <f t="shared" si="31"/>
        <v>60.591372262225505</v>
      </c>
      <c r="AR55" s="18">
        <f t="shared" si="31"/>
        <v>85.11917814244498</v>
      </c>
      <c r="AS55" s="18">
        <f t="shared" si="31"/>
        <v>6.8707512462565816</v>
      </c>
      <c r="AT55" s="18">
        <f t="shared" si="31"/>
        <v>4.4375458487289281</v>
      </c>
      <c r="AU55" s="20">
        <f t="shared" si="31"/>
        <v>3.5725247625695449</v>
      </c>
      <c r="AW55" s="10" t="s">
        <v>4</v>
      </c>
      <c r="AX55" s="18">
        <f t="shared" si="32"/>
        <v>100</v>
      </c>
      <c r="AY55" s="18">
        <f t="shared" si="32"/>
        <v>12.640310823544848</v>
      </c>
      <c r="AZ55" s="18">
        <f t="shared" si="32"/>
        <v>10.575196499680219</v>
      </c>
      <c r="BA55" s="18">
        <f t="shared" si="32"/>
        <v>76.784492676774946</v>
      </c>
      <c r="BB55" s="18">
        <f t="shared" si="32"/>
        <v>36.63869855326783</v>
      </c>
      <c r="BC55" s="18">
        <f t="shared" si="32"/>
        <v>63.361301446732156</v>
      </c>
      <c r="BD55" s="18">
        <f t="shared" si="32"/>
        <v>87.277157464329889</v>
      </c>
      <c r="BE55" s="18">
        <f t="shared" si="32"/>
        <v>6.8045080947265264</v>
      </c>
      <c r="BF55" s="18">
        <f t="shared" si="32"/>
        <v>3.1944650609120959</v>
      </c>
      <c r="BG55" s="20">
        <f t="shared" si="32"/>
        <v>2.7238693800314939</v>
      </c>
    </row>
    <row r="56" spans="1:59" ht="15" customHeight="1" x14ac:dyDescent="0.2">
      <c r="A56" s="10" t="s">
        <v>5</v>
      </c>
      <c r="B56" s="18">
        <f t="shared" ref="B56:K56" si="35">B10/$B10*100</f>
        <v>100</v>
      </c>
      <c r="C56" s="18">
        <f t="shared" si="35"/>
        <v>11.968227428399288</v>
      </c>
      <c r="D56" s="18">
        <f t="shared" si="35"/>
        <v>17.520523357913437</v>
      </c>
      <c r="E56" s="18">
        <f t="shared" si="35"/>
        <v>70.511249213687321</v>
      </c>
      <c r="F56" s="18">
        <f t="shared" si="35"/>
        <v>46.317235361441185</v>
      </c>
      <c r="G56" s="18">
        <f t="shared" si="35"/>
        <v>53.682764638558865</v>
      </c>
      <c r="H56" s="18">
        <f t="shared" si="35"/>
        <v>38.534338196105217</v>
      </c>
      <c r="I56" s="18">
        <f t="shared" si="35"/>
        <v>11.703945169844285</v>
      </c>
      <c r="J56" s="18">
        <f t="shared" si="35"/>
        <v>48.930762266509618</v>
      </c>
      <c r="K56" s="20">
        <f t="shared" si="35"/>
        <v>0.8309543675409552</v>
      </c>
      <c r="M56" s="10" t="s">
        <v>5</v>
      </c>
      <c r="N56" s="18">
        <f t="shared" si="29"/>
        <v>100</v>
      </c>
      <c r="O56" s="18">
        <f t="shared" si="29"/>
        <v>11.842501188458906</v>
      </c>
      <c r="P56" s="18">
        <f t="shared" si="29"/>
        <v>15.142373831958544</v>
      </c>
      <c r="Q56" s="18">
        <f t="shared" si="29"/>
        <v>73.015124979582552</v>
      </c>
      <c r="R56" s="18">
        <f t="shared" si="29"/>
        <v>45.999748812969088</v>
      </c>
      <c r="S56" s="18">
        <f t="shared" si="29"/>
        <v>54.000251187030898</v>
      </c>
      <c r="T56" s="18">
        <f t="shared" si="29"/>
        <v>40.416431370760336</v>
      </c>
      <c r="U56" s="18">
        <f t="shared" si="29"/>
        <v>9.6456540431228337</v>
      </c>
      <c r="V56" s="18">
        <f t="shared" si="29"/>
        <v>49.085230410700127</v>
      </c>
      <c r="W56" s="20">
        <f t="shared" si="29"/>
        <v>0.8526841754166804</v>
      </c>
      <c r="Y56" s="10" t="s">
        <v>5</v>
      </c>
      <c r="Z56" s="18">
        <f t="shared" si="30"/>
        <v>100</v>
      </c>
      <c r="AA56" s="18">
        <f t="shared" si="30"/>
        <v>11.534641147005338</v>
      </c>
      <c r="AB56" s="18">
        <f t="shared" si="30"/>
        <v>17.558273918806485</v>
      </c>
      <c r="AC56" s="18">
        <f t="shared" si="30"/>
        <v>70.907084934188177</v>
      </c>
      <c r="AD56" s="18">
        <f t="shared" si="30"/>
        <v>43.307443161789813</v>
      </c>
      <c r="AE56" s="18">
        <f t="shared" si="30"/>
        <v>56.692556838210194</v>
      </c>
      <c r="AF56" s="18">
        <f t="shared" si="30"/>
        <v>42.406279490697798</v>
      </c>
      <c r="AG56" s="18">
        <f t="shared" si="30"/>
        <v>9.8256250653186967</v>
      </c>
      <c r="AH56" s="18">
        <f t="shared" si="30"/>
        <v>47.210394552711207</v>
      </c>
      <c r="AI56" s="20">
        <f t="shared" si="30"/>
        <v>0.55770089127230926</v>
      </c>
      <c r="AK56" s="10" t="s">
        <v>5</v>
      </c>
      <c r="AL56" s="18">
        <f t="shared" si="31"/>
        <v>100</v>
      </c>
      <c r="AM56" s="18">
        <f t="shared" si="31"/>
        <v>12.309380778634308</v>
      </c>
      <c r="AN56" s="18">
        <f t="shared" si="31"/>
        <v>21.475632945625591</v>
      </c>
      <c r="AO56" s="18">
        <f t="shared" si="31"/>
        <v>66.214986275740131</v>
      </c>
      <c r="AP56" s="18">
        <f t="shared" si="31"/>
        <v>42.05355723575618</v>
      </c>
      <c r="AQ56" s="18">
        <f t="shared" si="31"/>
        <v>57.946442764243841</v>
      </c>
      <c r="AR56" s="18">
        <f t="shared" si="31"/>
        <v>41.635142720531356</v>
      </c>
      <c r="AS56" s="18">
        <f t="shared" si="31"/>
        <v>12.79789246427435</v>
      </c>
      <c r="AT56" s="18">
        <f t="shared" si="31"/>
        <v>44.122916968108335</v>
      </c>
      <c r="AU56" s="20">
        <f t="shared" si="31"/>
        <v>1.4440478470859905</v>
      </c>
      <c r="AW56" s="10" t="s">
        <v>5</v>
      </c>
      <c r="AX56" s="18">
        <f t="shared" si="32"/>
        <v>100</v>
      </c>
      <c r="AY56" s="18">
        <f t="shared" si="32"/>
        <v>12.065102295486344</v>
      </c>
      <c r="AZ56" s="18">
        <f t="shared" si="32"/>
        <v>25.125540911662998</v>
      </c>
      <c r="BA56" s="18">
        <f t="shared" si="32"/>
        <v>62.809356792850664</v>
      </c>
      <c r="BB56" s="18">
        <f t="shared" si="32"/>
        <v>48.291725641752116</v>
      </c>
      <c r="BC56" s="18">
        <f t="shared" si="32"/>
        <v>51.708274358247863</v>
      </c>
      <c r="BD56" s="18">
        <f t="shared" si="32"/>
        <v>49.874064642316966</v>
      </c>
      <c r="BE56" s="18">
        <f t="shared" si="32"/>
        <v>13.477897384444262</v>
      </c>
      <c r="BF56" s="18">
        <f t="shared" si="32"/>
        <v>34.836476077323638</v>
      </c>
      <c r="BG56" s="20">
        <f t="shared" si="32"/>
        <v>1.8115618959151294</v>
      </c>
    </row>
    <row r="57" spans="1:59" ht="15" customHeight="1" x14ac:dyDescent="0.2">
      <c r="A57" s="10" t="s">
        <v>6</v>
      </c>
      <c r="B57" s="18">
        <f t="shared" ref="B57:K57" si="36">B11/$B11*100</f>
        <v>100</v>
      </c>
      <c r="C57" s="18">
        <f t="shared" si="36"/>
        <v>5.8104151116725031</v>
      </c>
      <c r="D57" s="18">
        <f t="shared" si="36"/>
        <v>34.596773267497269</v>
      </c>
      <c r="E57" s="18">
        <f t="shared" si="36"/>
        <v>59.592811620830219</v>
      </c>
      <c r="F57" s="18">
        <f t="shared" si="36"/>
        <v>33.043578113337531</v>
      </c>
      <c r="G57" s="18">
        <f t="shared" si="36"/>
        <v>66.956421886662426</v>
      </c>
      <c r="H57" s="18">
        <f t="shared" si="36"/>
        <v>74.622495263248553</v>
      </c>
      <c r="I57" s="18" t="e">
        <f t="shared" si="36"/>
        <v>#VALUE!</v>
      </c>
      <c r="J57" s="18">
        <f t="shared" si="36"/>
        <v>3.596486191651834</v>
      </c>
      <c r="K57" s="20">
        <f t="shared" si="36"/>
        <v>21.781018545099613</v>
      </c>
      <c r="M57" s="10" t="s">
        <v>6</v>
      </c>
      <c r="N57" s="18">
        <f t="shared" si="29"/>
        <v>100</v>
      </c>
      <c r="O57" s="18">
        <f t="shared" si="29"/>
        <v>16.065489689672631</v>
      </c>
      <c r="P57" s="18">
        <f t="shared" si="29"/>
        <v>29.220010440912592</v>
      </c>
      <c r="Q57" s="18">
        <f t="shared" si="29"/>
        <v>54.71449986941478</v>
      </c>
      <c r="R57" s="18">
        <f t="shared" si="29"/>
        <v>28.31300532297174</v>
      </c>
      <c r="S57" s="18">
        <f t="shared" si="29"/>
        <v>71.686994677028267</v>
      </c>
      <c r="T57" s="18">
        <f t="shared" si="29"/>
        <v>77.591669127757328</v>
      </c>
      <c r="U57" s="18">
        <f t="shared" si="29"/>
        <v>13.40452946376687</v>
      </c>
      <c r="V57" s="18">
        <f t="shared" si="29"/>
        <v>0.86972970988791254</v>
      </c>
      <c r="W57" s="20">
        <f t="shared" si="29"/>
        <v>8.1340716985879009</v>
      </c>
      <c r="Y57" s="10" t="s">
        <v>6</v>
      </c>
      <c r="Z57" s="18">
        <f t="shared" si="30"/>
        <v>100</v>
      </c>
      <c r="AA57" s="18">
        <f t="shared" si="30"/>
        <v>20.626523990891322</v>
      </c>
      <c r="AB57" s="18">
        <f t="shared" si="30"/>
        <v>24.472019023436712</v>
      </c>
      <c r="AC57" s="18">
        <f t="shared" si="30"/>
        <v>54.901456985671985</v>
      </c>
      <c r="AD57" s="18">
        <f t="shared" si="30"/>
        <v>33.145920238599039</v>
      </c>
      <c r="AE57" s="18">
        <f t="shared" si="30"/>
        <v>66.854079761400968</v>
      </c>
      <c r="AF57" s="18">
        <f t="shared" si="30"/>
        <v>73.131158938395487</v>
      </c>
      <c r="AG57" s="18">
        <f t="shared" si="30"/>
        <v>17.579046006891964</v>
      </c>
      <c r="AH57" s="18" t="e">
        <f t="shared" si="30"/>
        <v>#VALUE!</v>
      </c>
      <c r="AI57" s="20">
        <f t="shared" si="30"/>
        <v>9.289795054712533</v>
      </c>
      <c r="AK57" s="10" t="s">
        <v>6</v>
      </c>
      <c r="AL57" s="18">
        <f t="shared" si="31"/>
        <v>100</v>
      </c>
      <c r="AM57" s="18">
        <f t="shared" si="31"/>
        <v>18.126853998689839</v>
      </c>
      <c r="AN57" s="18">
        <f t="shared" si="31"/>
        <v>23.75483870759647</v>
      </c>
      <c r="AO57" s="18">
        <f t="shared" si="31"/>
        <v>58.118307293713691</v>
      </c>
      <c r="AP57" s="18">
        <f t="shared" si="31"/>
        <v>26.962904993317423</v>
      </c>
      <c r="AQ57" s="18">
        <f t="shared" si="31"/>
        <v>73.037095006682563</v>
      </c>
      <c r="AR57" s="18">
        <f t="shared" si="31"/>
        <v>80.381790030076999</v>
      </c>
      <c r="AS57" s="18">
        <f t="shared" si="31"/>
        <v>13.334703519908118</v>
      </c>
      <c r="AT57" s="18">
        <f t="shared" si="31"/>
        <v>1.5356563976849325</v>
      </c>
      <c r="AU57" s="20">
        <f t="shared" si="31"/>
        <v>4.7478500523299605</v>
      </c>
      <c r="AW57" s="10" t="s">
        <v>6</v>
      </c>
      <c r="AX57" s="18">
        <f t="shared" si="32"/>
        <v>100</v>
      </c>
      <c r="AY57" s="18">
        <f t="shared" si="32"/>
        <v>24.568708643294563</v>
      </c>
      <c r="AZ57" s="18">
        <f t="shared" si="32"/>
        <v>19.388845505733432</v>
      </c>
      <c r="BA57" s="18">
        <f t="shared" si="32"/>
        <v>56.042445850972022</v>
      </c>
      <c r="BB57" s="18">
        <f t="shared" si="32"/>
        <v>35.828778102009785</v>
      </c>
      <c r="BC57" s="18">
        <f t="shared" si="32"/>
        <v>64.171221897990222</v>
      </c>
      <c r="BD57" s="18">
        <f t="shared" si="32"/>
        <v>81.23278944556327</v>
      </c>
      <c r="BE57" s="18">
        <f t="shared" si="32"/>
        <v>13.009381036537752</v>
      </c>
      <c r="BF57" s="18">
        <f t="shared" si="32"/>
        <v>1.5833710081788668</v>
      </c>
      <c r="BG57" s="20">
        <f t="shared" si="32"/>
        <v>4.1744585097201101</v>
      </c>
    </row>
    <row r="58" spans="1:59" ht="15" customHeight="1" x14ac:dyDescent="0.2">
      <c r="A58" s="10" t="s">
        <v>7</v>
      </c>
      <c r="B58" s="18">
        <f t="shared" ref="B58:K58" si="37">B12/$B12*100</f>
        <v>100</v>
      </c>
      <c r="C58" s="18">
        <f t="shared" si="37"/>
        <v>21.694091561506607</v>
      </c>
      <c r="D58" s="18">
        <f t="shared" si="37"/>
        <v>45.323954946410353</v>
      </c>
      <c r="E58" s="18">
        <f t="shared" si="37"/>
        <v>32.981953492083029</v>
      </c>
      <c r="F58" s="18">
        <f t="shared" si="37"/>
        <v>46.604996490795756</v>
      </c>
      <c r="G58" s="18">
        <f t="shared" si="37"/>
        <v>53.395003509204223</v>
      </c>
      <c r="H58" s="18">
        <f t="shared" si="37"/>
        <v>62.738202687970166</v>
      </c>
      <c r="I58" s="18">
        <f t="shared" si="37"/>
        <v>9.2352134188152331</v>
      </c>
      <c r="J58" s="18">
        <f t="shared" si="37"/>
        <v>18.995741362134627</v>
      </c>
      <c r="K58" s="20">
        <f t="shared" si="37"/>
        <v>9.0308425310799603</v>
      </c>
      <c r="M58" s="10" t="s">
        <v>7</v>
      </c>
      <c r="N58" s="18">
        <f t="shared" si="29"/>
        <v>100</v>
      </c>
      <c r="O58" s="18">
        <f t="shared" si="29"/>
        <v>19.822815005423408</v>
      </c>
      <c r="P58" s="18">
        <f t="shared" si="29"/>
        <v>49.295391820855485</v>
      </c>
      <c r="Q58" s="18">
        <f t="shared" si="29"/>
        <v>30.881793173721089</v>
      </c>
      <c r="R58" s="18">
        <f t="shared" si="29"/>
        <v>47.796791010581259</v>
      </c>
      <c r="S58" s="18">
        <f t="shared" si="29"/>
        <v>52.203208989418712</v>
      </c>
      <c r="T58" s="18">
        <f t="shared" si="29"/>
        <v>60.144874941247075</v>
      </c>
      <c r="U58" s="18">
        <f t="shared" si="29"/>
        <v>10.606809167495859</v>
      </c>
      <c r="V58" s="18">
        <f t="shared" si="29"/>
        <v>17.792536324613184</v>
      </c>
      <c r="W58" s="20">
        <f t="shared" si="29"/>
        <v>11.455779566643864</v>
      </c>
      <c r="Y58" s="10" t="s">
        <v>7</v>
      </c>
      <c r="Z58" s="18">
        <f t="shared" si="30"/>
        <v>100</v>
      </c>
      <c r="AA58" s="18">
        <f t="shared" si="30"/>
        <v>15.882844229616843</v>
      </c>
      <c r="AB58" s="18">
        <f t="shared" si="30"/>
        <v>52.721899592374925</v>
      </c>
      <c r="AC58" s="18">
        <f t="shared" si="30"/>
        <v>31.395256178008236</v>
      </c>
      <c r="AD58" s="18">
        <f t="shared" si="30"/>
        <v>51.096174536195569</v>
      </c>
      <c r="AE58" s="18">
        <f t="shared" si="30"/>
        <v>48.903825463804445</v>
      </c>
      <c r="AF58" s="18">
        <f t="shared" si="30"/>
        <v>63.669057094766636</v>
      </c>
      <c r="AG58" s="18">
        <f t="shared" si="30"/>
        <v>8.0023857474867057</v>
      </c>
      <c r="AH58" s="18">
        <f t="shared" si="30"/>
        <v>16.869423516843181</v>
      </c>
      <c r="AI58" s="20">
        <f t="shared" si="30"/>
        <v>11.45913364090349</v>
      </c>
      <c r="AK58" s="10" t="s">
        <v>7</v>
      </c>
      <c r="AL58" s="18">
        <f t="shared" si="31"/>
        <v>100</v>
      </c>
      <c r="AM58" s="18">
        <f t="shared" si="31"/>
        <v>17.103046860939696</v>
      </c>
      <c r="AN58" s="18">
        <f t="shared" si="31"/>
        <v>50.942860233450993</v>
      </c>
      <c r="AO58" s="18">
        <f t="shared" si="31"/>
        <v>31.954092905609311</v>
      </c>
      <c r="AP58" s="18">
        <f t="shared" si="31"/>
        <v>53.218514057061753</v>
      </c>
      <c r="AQ58" s="18">
        <f t="shared" si="31"/>
        <v>46.781485942938268</v>
      </c>
      <c r="AR58" s="18">
        <f t="shared" si="31"/>
        <v>63.975721416704687</v>
      </c>
      <c r="AS58" s="18">
        <f t="shared" si="31"/>
        <v>6.099235434600736</v>
      </c>
      <c r="AT58" s="18">
        <f t="shared" si="31"/>
        <v>16.686037478955015</v>
      </c>
      <c r="AU58" s="20">
        <f t="shared" si="31"/>
        <v>13.239005669739578</v>
      </c>
      <c r="AW58" s="10" t="s">
        <v>7</v>
      </c>
      <c r="AX58" s="18">
        <f t="shared" si="32"/>
        <v>100</v>
      </c>
      <c r="AY58" s="18">
        <f t="shared" si="32"/>
        <v>20.492369468552699</v>
      </c>
      <c r="AZ58" s="18">
        <f t="shared" si="32"/>
        <v>51.329533243044743</v>
      </c>
      <c r="BA58" s="18">
        <f t="shared" si="32"/>
        <v>28.178097288402608</v>
      </c>
      <c r="BB58" s="18">
        <f t="shared" si="32"/>
        <v>53.8530219733397</v>
      </c>
      <c r="BC58" s="18">
        <f t="shared" si="32"/>
        <v>46.146978026660321</v>
      </c>
      <c r="BD58" s="18">
        <f t="shared" si="32"/>
        <v>60.977380383298076</v>
      </c>
      <c r="BE58" s="18">
        <f t="shared" si="32"/>
        <v>7.1949364989131581</v>
      </c>
      <c r="BF58" s="18">
        <f t="shared" si="32"/>
        <v>19.643330552582238</v>
      </c>
      <c r="BG58" s="20">
        <f t="shared" si="32"/>
        <v>12.184352565206552</v>
      </c>
    </row>
    <row r="59" spans="1:59" ht="15" customHeight="1" x14ac:dyDescent="0.2">
      <c r="A59" s="10" t="s">
        <v>8</v>
      </c>
      <c r="B59" s="18">
        <f t="shared" ref="B59:K59" si="38">B13/$B13*100</f>
        <v>100</v>
      </c>
      <c r="C59" s="18">
        <f t="shared" si="38"/>
        <v>15.097120712473172</v>
      </c>
      <c r="D59" s="18">
        <f t="shared" si="38"/>
        <v>35.444416920240549</v>
      </c>
      <c r="E59" s="18">
        <f t="shared" si="38"/>
        <v>49.458462367286259</v>
      </c>
      <c r="F59" s="18">
        <f t="shared" si="38"/>
        <v>55.914836582441609</v>
      </c>
      <c r="G59" s="18">
        <f t="shared" si="38"/>
        <v>44.085163417558377</v>
      </c>
      <c r="H59" s="18">
        <f t="shared" si="38"/>
        <v>70.91360208633921</v>
      </c>
      <c r="I59" s="18">
        <f t="shared" si="38"/>
        <v>3.7025530372485633</v>
      </c>
      <c r="J59" s="18">
        <f t="shared" si="38"/>
        <v>22.227435504117178</v>
      </c>
      <c r="K59" s="20">
        <f t="shared" si="38"/>
        <v>3.1564093722950104</v>
      </c>
      <c r="M59" s="10" t="s">
        <v>8</v>
      </c>
      <c r="N59" s="18">
        <f t="shared" si="29"/>
        <v>100</v>
      </c>
      <c r="O59" s="18">
        <f t="shared" si="29"/>
        <v>13.739576670362133</v>
      </c>
      <c r="P59" s="18">
        <f t="shared" si="29"/>
        <v>28.917883594078443</v>
      </c>
      <c r="Q59" s="18">
        <f t="shared" si="29"/>
        <v>57.34253973555937</v>
      </c>
      <c r="R59" s="18">
        <f t="shared" si="29"/>
        <v>49.145999617466813</v>
      </c>
      <c r="S59" s="18">
        <f t="shared" si="29"/>
        <v>50.854000382533115</v>
      </c>
      <c r="T59" s="18">
        <f t="shared" si="29"/>
        <v>75.496377173804291</v>
      </c>
      <c r="U59" s="18">
        <f t="shared" si="29"/>
        <v>3.5636243787891737</v>
      </c>
      <c r="V59" s="18">
        <f t="shared" si="29"/>
        <v>18.470582043085585</v>
      </c>
      <c r="W59" s="20">
        <f t="shared" si="29"/>
        <v>2.469416404320901</v>
      </c>
      <c r="Y59" s="10" t="s">
        <v>8</v>
      </c>
      <c r="Z59" s="18">
        <f t="shared" si="30"/>
        <v>100</v>
      </c>
      <c r="AA59" s="18">
        <f t="shared" si="30"/>
        <v>16.757047455411069</v>
      </c>
      <c r="AB59" s="18">
        <f t="shared" si="30"/>
        <v>36.417609170714599</v>
      </c>
      <c r="AC59" s="18">
        <f t="shared" si="30"/>
        <v>46.825343373874361</v>
      </c>
      <c r="AD59" s="18">
        <f t="shared" si="30"/>
        <v>60.630930206608646</v>
      </c>
      <c r="AE59" s="18">
        <f t="shared" si="30"/>
        <v>39.369069793391397</v>
      </c>
      <c r="AF59" s="18">
        <f t="shared" si="30"/>
        <v>67.800757189363551</v>
      </c>
      <c r="AG59" s="18">
        <f t="shared" si="30"/>
        <v>3.2401400826687992</v>
      </c>
      <c r="AH59" s="18">
        <f t="shared" si="30"/>
        <v>25.618079417220869</v>
      </c>
      <c r="AI59" s="20">
        <f t="shared" si="30"/>
        <v>3.3410233107468121</v>
      </c>
      <c r="AK59" s="10" t="s">
        <v>8</v>
      </c>
      <c r="AL59" s="18">
        <f t="shared" si="31"/>
        <v>100</v>
      </c>
      <c r="AM59" s="18">
        <f t="shared" si="31"/>
        <v>13.809648630154733</v>
      </c>
      <c r="AN59" s="18">
        <f t="shared" si="31"/>
        <v>41.255528239090594</v>
      </c>
      <c r="AO59" s="18">
        <f t="shared" si="31"/>
        <v>44.934823130754744</v>
      </c>
      <c r="AP59" s="18">
        <f t="shared" si="31"/>
        <v>59.135969515765282</v>
      </c>
      <c r="AQ59" s="18">
        <f t="shared" si="31"/>
        <v>40.864030484234753</v>
      </c>
      <c r="AR59" s="18">
        <f t="shared" si="31"/>
        <v>63.698141662989357</v>
      </c>
      <c r="AS59" s="18">
        <f t="shared" si="31"/>
        <v>2.6960438198331964</v>
      </c>
      <c r="AT59" s="18">
        <f t="shared" si="31"/>
        <v>29.812009764354784</v>
      </c>
      <c r="AU59" s="20">
        <f t="shared" si="31"/>
        <v>3.7938047528227261</v>
      </c>
      <c r="AW59" s="10" t="s">
        <v>8</v>
      </c>
      <c r="AX59" s="18">
        <f t="shared" si="32"/>
        <v>100</v>
      </c>
      <c r="AY59" s="18">
        <f t="shared" si="32"/>
        <v>13.998079430516508</v>
      </c>
      <c r="AZ59" s="18">
        <f t="shared" si="32"/>
        <v>33.85522997542958</v>
      </c>
      <c r="BA59" s="18">
        <f t="shared" si="32"/>
        <v>52.146690594053936</v>
      </c>
      <c r="BB59" s="18">
        <f t="shared" si="32"/>
        <v>52.393541516689091</v>
      </c>
      <c r="BC59" s="18">
        <f t="shared" si="32"/>
        <v>47.606458483310924</v>
      </c>
      <c r="BD59" s="18">
        <f t="shared" si="32"/>
        <v>70.917524415423898</v>
      </c>
      <c r="BE59" s="18">
        <f t="shared" si="32"/>
        <v>2.5481363301388278</v>
      </c>
      <c r="BF59" s="18">
        <f t="shared" si="32"/>
        <v>23.447874874329941</v>
      </c>
      <c r="BG59" s="20">
        <f t="shared" si="32"/>
        <v>3.0864643801073441</v>
      </c>
    </row>
    <row r="60" spans="1:59" ht="15" customHeight="1" x14ac:dyDescent="0.2">
      <c r="A60" s="10" t="s">
        <v>9</v>
      </c>
      <c r="B60" s="18">
        <f t="shared" ref="B60:K60" si="39">B14/$B14*100</f>
        <v>100</v>
      </c>
      <c r="C60" s="18">
        <f t="shared" si="39"/>
        <v>15.254394490973446</v>
      </c>
      <c r="D60" s="18">
        <f t="shared" si="39"/>
        <v>29.357704704043009</v>
      </c>
      <c r="E60" s="18">
        <f t="shared" si="39"/>
        <v>55.387900804983559</v>
      </c>
      <c r="F60" s="18">
        <f t="shared" si="39"/>
        <v>48.560346397226333</v>
      </c>
      <c r="G60" s="18">
        <f t="shared" si="39"/>
        <v>51.439653602773681</v>
      </c>
      <c r="H60" s="18">
        <f t="shared" si="39"/>
        <v>60.427021021105496</v>
      </c>
      <c r="I60" s="18">
        <f t="shared" si="39"/>
        <v>28.350496457836726</v>
      </c>
      <c r="J60" s="18">
        <f t="shared" si="39"/>
        <v>8.7056212764711969</v>
      </c>
      <c r="K60" s="20">
        <f t="shared" si="39"/>
        <v>2.5168612445865932</v>
      </c>
      <c r="M60" s="10" t="s">
        <v>9</v>
      </c>
      <c r="N60" s="18">
        <f t="shared" si="29"/>
        <v>100</v>
      </c>
      <c r="O60" s="18">
        <f t="shared" si="29"/>
        <v>15.690254190461353</v>
      </c>
      <c r="P60" s="18">
        <f t="shared" si="29"/>
        <v>31.152286122055301</v>
      </c>
      <c r="Q60" s="18">
        <f t="shared" si="29"/>
        <v>53.157459687483332</v>
      </c>
      <c r="R60" s="18">
        <f t="shared" si="29"/>
        <v>48.323658121225712</v>
      </c>
      <c r="S60" s="18">
        <f t="shared" si="29"/>
        <v>51.676341878774281</v>
      </c>
      <c r="T60" s="18">
        <f t="shared" si="29"/>
        <v>60.485978982066513</v>
      </c>
      <c r="U60" s="18">
        <f t="shared" si="29"/>
        <v>27.571614817561635</v>
      </c>
      <c r="V60" s="18">
        <f t="shared" si="29"/>
        <v>9.0466650495482046</v>
      </c>
      <c r="W60" s="20">
        <f t="shared" si="29"/>
        <v>2.895741150823635</v>
      </c>
      <c r="Y60" s="10" t="s">
        <v>9</v>
      </c>
      <c r="Z60" s="18">
        <f t="shared" si="30"/>
        <v>100</v>
      </c>
      <c r="AA60" s="18">
        <f t="shared" si="30"/>
        <v>14.789999229302028</v>
      </c>
      <c r="AB60" s="18">
        <f t="shared" si="30"/>
        <v>30.630448525594762</v>
      </c>
      <c r="AC60" s="18">
        <f t="shared" si="30"/>
        <v>54.579552245103258</v>
      </c>
      <c r="AD60" s="18">
        <f t="shared" si="30"/>
        <v>46.855346218487703</v>
      </c>
      <c r="AE60" s="18">
        <f t="shared" si="30"/>
        <v>53.144653781512332</v>
      </c>
      <c r="AF60" s="18">
        <f t="shared" si="30"/>
        <v>60.929216828748032</v>
      </c>
      <c r="AG60" s="18">
        <f t="shared" si="30"/>
        <v>26.641360930435496</v>
      </c>
      <c r="AH60" s="18">
        <f t="shared" si="30"/>
        <v>9.7799317931122172</v>
      </c>
      <c r="AI60" s="20">
        <f t="shared" si="30"/>
        <v>2.6494904477042995</v>
      </c>
      <c r="AK60" s="10" t="s">
        <v>9</v>
      </c>
      <c r="AL60" s="18">
        <f t="shared" si="31"/>
        <v>100</v>
      </c>
      <c r="AM60" s="18">
        <f t="shared" si="31"/>
        <v>13.247770400210648</v>
      </c>
      <c r="AN60" s="18">
        <f t="shared" si="31"/>
        <v>28.18742298044905</v>
      </c>
      <c r="AO60" s="18">
        <f t="shared" si="31"/>
        <v>58.564806619340324</v>
      </c>
      <c r="AP60" s="18">
        <f t="shared" si="31"/>
        <v>42.200753667638025</v>
      </c>
      <c r="AQ60" s="18">
        <f t="shared" si="31"/>
        <v>57.799246332361975</v>
      </c>
      <c r="AR60" s="18">
        <f t="shared" si="31"/>
        <v>57.063122121799502</v>
      </c>
      <c r="AS60" s="18">
        <f t="shared" si="31"/>
        <v>24.900706565559116</v>
      </c>
      <c r="AT60" s="18">
        <f t="shared" si="31"/>
        <v>14.006668201077959</v>
      </c>
      <c r="AU60" s="20">
        <f t="shared" si="31"/>
        <v>4.0295031115634243</v>
      </c>
      <c r="AW60" s="10" t="s">
        <v>9</v>
      </c>
      <c r="AX60" s="18">
        <f t="shared" si="32"/>
        <v>100</v>
      </c>
      <c r="AY60" s="18">
        <f t="shared" si="32"/>
        <v>14.262294151836977</v>
      </c>
      <c r="AZ60" s="18">
        <f t="shared" si="32"/>
        <v>34.5393151541085</v>
      </c>
      <c r="BA60" s="18">
        <f t="shared" si="32"/>
        <v>51.198390694054552</v>
      </c>
      <c r="BB60" s="18">
        <f t="shared" si="32"/>
        <v>40.557714405863997</v>
      </c>
      <c r="BC60" s="18">
        <f t="shared" si="32"/>
        <v>59.442285594136024</v>
      </c>
      <c r="BD60" s="18">
        <f t="shared" si="32"/>
        <v>51.741143883136139</v>
      </c>
      <c r="BE60" s="18">
        <f t="shared" si="32"/>
        <v>25.282608189568645</v>
      </c>
      <c r="BF60" s="18">
        <f t="shared" si="32"/>
        <v>18.962414181778037</v>
      </c>
      <c r="BG60" s="20">
        <f t="shared" si="32"/>
        <v>4.0138337455171955</v>
      </c>
    </row>
    <row r="61" spans="1:59" ht="15" customHeight="1" x14ac:dyDescent="0.2">
      <c r="A61" s="10" t="s">
        <v>10</v>
      </c>
      <c r="B61" s="18">
        <f t="shared" ref="B61:K61" si="40">B15/$B15*100</f>
        <v>100</v>
      </c>
      <c r="C61" s="18">
        <f t="shared" si="40"/>
        <v>10.579354222340957</v>
      </c>
      <c r="D61" s="18">
        <f t="shared" si="40"/>
        <v>35.165560779207937</v>
      </c>
      <c r="E61" s="18">
        <f t="shared" si="40"/>
        <v>54.255084998451167</v>
      </c>
      <c r="F61" s="18">
        <f t="shared" si="40"/>
        <v>78.803759962153336</v>
      </c>
      <c r="G61" s="18">
        <f t="shared" si="40"/>
        <v>21.196240037846703</v>
      </c>
      <c r="H61" s="18">
        <f t="shared" si="40"/>
        <v>68.774084682048127</v>
      </c>
      <c r="I61" s="18">
        <f t="shared" si="40"/>
        <v>8.9523972889171954</v>
      </c>
      <c r="J61" s="18">
        <f t="shared" si="40"/>
        <v>17.428647759392526</v>
      </c>
      <c r="K61" s="20">
        <f t="shared" si="40"/>
        <v>4.8448702696421782</v>
      </c>
      <c r="M61" s="10" t="s">
        <v>10</v>
      </c>
      <c r="N61" s="18">
        <f t="shared" si="29"/>
        <v>100</v>
      </c>
      <c r="O61" s="18">
        <f t="shared" si="29"/>
        <v>10.147644842051665</v>
      </c>
      <c r="P61" s="18">
        <f t="shared" si="29"/>
        <v>34.141011912023146</v>
      </c>
      <c r="Q61" s="18">
        <f t="shared" si="29"/>
        <v>55.711343245925264</v>
      </c>
      <c r="R61" s="18">
        <f t="shared" si="29"/>
        <v>79.114114586977024</v>
      </c>
      <c r="S61" s="18">
        <f t="shared" si="29"/>
        <v>20.885885413023001</v>
      </c>
      <c r="T61" s="18">
        <f t="shared" si="29"/>
        <v>70.557341482595575</v>
      </c>
      <c r="U61" s="18">
        <f t="shared" si="29"/>
        <v>8.5560116689373267</v>
      </c>
      <c r="V61" s="18">
        <f t="shared" si="29"/>
        <v>16.624498821573006</v>
      </c>
      <c r="W61" s="20">
        <f t="shared" si="29"/>
        <v>4.2621480268941543</v>
      </c>
      <c r="Y61" s="10" t="s">
        <v>10</v>
      </c>
      <c r="Z61" s="18">
        <f t="shared" si="30"/>
        <v>100</v>
      </c>
      <c r="AA61" s="18">
        <f t="shared" si="30"/>
        <v>9.1765998318095257</v>
      </c>
      <c r="AB61" s="18">
        <f t="shared" si="30"/>
        <v>36.557789689462567</v>
      </c>
      <c r="AC61" s="18">
        <f t="shared" si="30"/>
        <v>54.265610478727922</v>
      </c>
      <c r="AD61" s="18">
        <f t="shared" si="30"/>
        <v>79.214100037309834</v>
      </c>
      <c r="AE61" s="18">
        <f t="shared" si="30"/>
        <v>20.785899962690184</v>
      </c>
      <c r="AF61" s="18">
        <f t="shared" si="30"/>
        <v>72.110821022191729</v>
      </c>
      <c r="AG61" s="18">
        <f t="shared" si="30"/>
        <v>8.2297482381772031</v>
      </c>
      <c r="AH61" s="18">
        <f t="shared" si="30"/>
        <v>16.598766912480652</v>
      </c>
      <c r="AI61" s="20">
        <f t="shared" si="30"/>
        <v>3.0606638271504374</v>
      </c>
      <c r="AK61" s="10" t="s">
        <v>10</v>
      </c>
      <c r="AL61" s="18">
        <f t="shared" si="31"/>
        <v>100</v>
      </c>
      <c r="AM61" s="18">
        <f t="shared" si="31"/>
        <v>9.1755080663284048</v>
      </c>
      <c r="AN61" s="18">
        <f t="shared" si="31"/>
        <v>39.802435652014914</v>
      </c>
      <c r="AO61" s="18">
        <f t="shared" si="31"/>
        <v>51.022056281656702</v>
      </c>
      <c r="AP61" s="18">
        <f t="shared" si="31"/>
        <v>77.464615013994489</v>
      </c>
      <c r="AQ61" s="18">
        <f t="shared" si="31"/>
        <v>22.535384986005479</v>
      </c>
      <c r="AR61" s="18">
        <f t="shared" si="31"/>
        <v>71.713546186188154</v>
      </c>
      <c r="AS61" s="18">
        <f t="shared" si="31"/>
        <v>6.9357396923078856</v>
      </c>
      <c r="AT61" s="18">
        <f t="shared" si="31"/>
        <v>18.184846467807866</v>
      </c>
      <c r="AU61" s="20">
        <f t="shared" si="31"/>
        <v>3.1658676536960964</v>
      </c>
      <c r="AW61" s="10" t="s">
        <v>10</v>
      </c>
      <c r="AX61" s="18">
        <f t="shared" si="32"/>
        <v>100</v>
      </c>
      <c r="AY61" s="18">
        <f t="shared" si="32"/>
        <v>7.1210493924381559</v>
      </c>
      <c r="AZ61" s="18">
        <f t="shared" si="32"/>
        <v>45.524565493905733</v>
      </c>
      <c r="BA61" s="18">
        <f t="shared" si="32"/>
        <v>47.35438511365615</v>
      </c>
      <c r="BB61" s="18">
        <f t="shared" si="32"/>
        <v>71.962279216952012</v>
      </c>
      <c r="BC61" s="18">
        <f t="shared" si="32"/>
        <v>28.037720783047998</v>
      </c>
      <c r="BD61" s="18">
        <f t="shared" si="32"/>
        <v>72.409680780641622</v>
      </c>
      <c r="BE61" s="18">
        <f t="shared" si="32"/>
        <v>5.9243327171681317</v>
      </c>
      <c r="BF61" s="18">
        <f t="shared" si="32"/>
        <v>18.545482821820659</v>
      </c>
      <c r="BG61" s="20">
        <f t="shared" si="32"/>
        <v>3.1205036803696027</v>
      </c>
    </row>
    <row r="62" spans="1:59" ht="15" customHeight="1" x14ac:dyDescent="0.2">
      <c r="A62" s="10" t="s">
        <v>11</v>
      </c>
      <c r="B62" s="18">
        <f t="shared" ref="B62:K62" si="41">B16/$B16*100</f>
        <v>100</v>
      </c>
      <c r="C62" s="18">
        <f t="shared" si="41"/>
        <v>11.984500815855389</v>
      </c>
      <c r="D62" s="18">
        <f t="shared" si="41"/>
        <v>24.615930169437526</v>
      </c>
      <c r="E62" s="18">
        <f t="shared" si="41"/>
        <v>63.399569014707104</v>
      </c>
      <c r="F62" s="18">
        <f t="shared" si="41"/>
        <v>53.244177283798599</v>
      </c>
      <c r="G62" s="18">
        <f t="shared" si="41"/>
        <v>46.755822716201408</v>
      </c>
      <c r="H62" s="18">
        <f t="shared" si="41"/>
        <v>75.214279974165095</v>
      </c>
      <c r="I62" s="18">
        <f t="shared" si="41"/>
        <v>4.150651315981098</v>
      </c>
      <c r="J62" s="18">
        <f t="shared" si="41"/>
        <v>18.497117803545038</v>
      </c>
      <c r="K62" s="20">
        <f t="shared" si="41"/>
        <v>2.1379509063087792</v>
      </c>
      <c r="M62" s="10" t="s">
        <v>11</v>
      </c>
      <c r="N62" s="18">
        <f t="shared" si="29"/>
        <v>100</v>
      </c>
      <c r="O62" s="18">
        <f t="shared" si="29"/>
        <v>11.711080493199294</v>
      </c>
      <c r="P62" s="18">
        <f t="shared" si="29"/>
        <v>24.136809346162245</v>
      </c>
      <c r="Q62" s="18">
        <f t="shared" si="29"/>
        <v>64.152110160638472</v>
      </c>
      <c r="R62" s="18">
        <f t="shared" si="29"/>
        <v>46.558285674569689</v>
      </c>
      <c r="S62" s="18">
        <f t="shared" si="29"/>
        <v>53.441714325430311</v>
      </c>
      <c r="T62" s="18">
        <f t="shared" si="29"/>
        <v>78.184302800799259</v>
      </c>
      <c r="U62" s="18">
        <f t="shared" si="29"/>
        <v>2.6770719761295676</v>
      </c>
      <c r="V62" s="18">
        <f t="shared" si="29"/>
        <v>16.594082090057132</v>
      </c>
      <c r="W62" s="20">
        <f t="shared" si="29"/>
        <v>2.544543133014062</v>
      </c>
      <c r="Y62" s="10" t="s">
        <v>11</v>
      </c>
      <c r="Z62" s="18">
        <f t="shared" si="30"/>
        <v>100</v>
      </c>
      <c r="AA62" s="18">
        <f t="shared" si="30"/>
        <v>16.692723524959337</v>
      </c>
      <c r="AB62" s="18">
        <f t="shared" si="30"/>
        <v>28.309063399283641</v>
      </c>
      <c r="AC62" s="18">
        <f t="shared" si="30"/>
        <v>54.998213075757022</v>
      </c>
      <c r="AD62" s="18">
        <f t="shared" si="30"/>
        <v>48.6769214183768</v>
      </c>
      <c r="AE62" s="18">
        <f t="shared" si="30"/>
        <v>51.323078581623186</v>
      </c>
      <c r="AF62" s="18">
        <f t="shared" si="30"/>
        <v>80.623043647708258</v>
      </c>
      <c r="AG62" s="18">
        <f t="shared" si="30"/>
        <v>2.5523074629342233</v>
      </c>
      <c r="AH62" s="18">
        <f t="shared" si="30"/>
        <v>14.789044975305348</v>
      </c>
      <c r="AI62" s="20">
        <f t="shared" si="30"/>
        <v>2.0356039140521593</v>
      </c>
      <c r="AK62" s="10" t="s">
        <v>11</v>
      </c>
      <c r="AL62" s="18">
        <f t="shared" si="31"/>
        <v>100</v>
      </c>
      <c r="AM62" s="18">
        <f t="shared" si="31"/>
        <v>11.385487727205906</v>
      </c>
      <c r="AN62" s="18">
        <f t="shared" si="31"/>
        <v>27.113971401808911</v>
      </c>
      <c r="AO62" s="18">
        <f t="shared" si="31"/>
        <v>61.500540870985191</v>
      </c>
      <c r="AP62" s="18">
        <f t="shared" si="31"/>
        <v>50.081324027584351</v>
      </c>
      <c r="AQ62" s="18">
        <f t="shared" si="31"/>
        <v>49.918675972415663</v>
      </c>
      <c r="AR62" s="18">
        <f t="shared" si="31"/>
        <v>78.822182392255527</v>
      </c>
      <c r="AS62" s="18">
        <f t="shared" si="31"/>
        <v>1.9001257000370724</v>
      </c>
      <c r="AT62" s="18">
        <f t="shared" si="31"/>
        <v>9.3387522030963144</v>
      </c>
      <c r="AU62" s="20">
        <f t="shared" si="31"/>
        <v>9.9389397046110943</v>
      </c>
      <c r="AW62" s="10" t="s">
        <v>11</v>
      </c>
      <c r="AX62" s="18">
        <f t="shared" si="32"/>
        <v>100</v>
      </c>
      <c r="AY62" s="18">
        <f t="shared" si="32"/>
        <v>11.709022901657166</v>
      </c>
      <c r="AZ62" s="18">
        <f t="shared" si="32"/>
        <v>24.381559719583372</v>
      </c>
      <c r="BA62" s="18">
        <f t="shared" si="32"/>
        <v>63.909417378759478</v>
      </c>
      <c r="BB62" s="18">
        <f t="shared" si="32"/>
        <v>49.382379574663709</v>
      </c>
      <c r="BC62" s="18">
        <f t="shared" si="32"/>
        <v>50.617620425336284</v>
      </c>
      <c r="BD62" s="18">
        <f t="shared" si="32"/>
        <v>79.844859138228784</v>
      </c>
      <c r="BE62" s="18">
        <f t="shared" si="32"/>
        <v>1.0697038379668142</v>
      </c>
      <c r="BF62" s="18">
        <f t="shared" si="32"/>
        <v>16.133125361295093</v>
      </c>
      <c r="BG62" s="20">
        <f t="shared" si="32"/>
        <v>2.9523116625093033</v>
      </c>
    </row>
    <row r="63" spans="1:59" ht="15" customHeight="1" x14ac:dyDescent="0.2">
      <c r="A63" s="10" t="s">
        <v>12</v>
      </c>
      <c r="B63" s="18">
        <f t="shared" ref="B63:K63" si="42">B17/$B17*100</f>
        <v>100</v>
      </c>
      <c r="C63" s="18">
        <f t="shared" si="42"/>
        <v>18.932447027756204</v>
      </c>
      <c r="D63" s="18">
        <f t="shared" si="42"/>
        <v>20.438797249465072</v>
      </c>
      <c r="E63" s="18">
        <f t="shared" si="42"/>
        <v>60.628755722778784</v>
      </c>
      <c r="F63" s="18">
        <f t="shared" si="42"/>
        <v>37.176865875167159</v>
      </c>
      <c r="G63" s="18">
        <f t="shared" si="42"/>
        <v>62.823134124832904</v>
      </c>
      <c r="H63" s="18">
        <f t="shared" si="42"/>
        <v>26.978998464729436</v>
      </c>
      <c r="I63" s="18">
        <f t="shared" si="42"/>
        <v>43.246484497156864</v>
      </c>
      <c r="J63" s="18">
        <f t="shared" si="42"/>
        <v>19.146787695066031</v>
      </c>
      <c r="K63" s="20">
        <f t="shared" si="42"/>
        <v>10.627729343047745</v>
      </c>
      <c r="M63" s="10" t="s">
        <v>12</v>
      </c>
      <c r="N63" s="18">
        <f t="shared" si="29"/>
        <v>100</v>
      </c>
      <c r="O63" s="18">
        <f t="shared" si="29"/>
        <v>15.691416416590458</v>
      </c>
      <c r="P63" s="18">
        <f t="shared" si="29"/>
        <v>20.397923315435428</v>
      </c>
      <c r="Q63" s="18">
        <f t="shared" si="29"/>
        <v>63.910660267974137</v>
      </c>
      <c r="R63" s="18">
        <f t="shared" si="29"/>
        <v>37.736690805605953</v>
      </c>
      <c r="S63" s="18">
        <f t="shared" si="29"/>
        <v>62.263309194394076</v>
      </c>
      <c r="T63" s="18">
        <f t="shared" si="29"/>
        <v>26.202336104693064</v>
      </c>
      <c r="U63" s="18">
        <f t="shared" si="29"/>
        <v>41.141551059520793</v>
      </c>
      <c r="V63" s="18">
        <f t="shared" si="29"/>
        <v>21.986078539741822</v>
      </c>
      <c r="W63" s="20">
        <f t="shared" si="29"/>
        <v>10.670034296044337</v>
      </c>
      <c r="Y63" s="10" t="s">
        <v>12</v>
      </c>
      <c r="Z63" s="18">
        <f t="shared" si="30"/>
        <v>100</v>
      </c>
      <c r="AA63" s="18">
        <f t="shared" si="30"/>
        <v>14.350268134667814</v>
      </c>
      <c r="AB63" s="18">
        <f t="shared" si="30"/>
        <v>19.090120750702074</v>
      </c>
      <c r="AC63" s="18">
        <f t="shared" si="30"/>
        <v>66.559611114630158</v>
      </c>
      <c r="AD63" s="18">
        <f t="shared" si="30"/>
        <v>37.29232916969498</v>
      </c>
      <c r="AE63" s="18">
        <f t="shared" si="30"/>
        <v>62.707670830305076</v>
      </c>
      <c r="AF63" s="18">
        <f t="shared" si="30"/>
        <v>27.801665830512945</v>
      </c>
      <c r="AG63" s="18">
        <f t="shared" si="30"/>
        <v>36.958489001235442</v>
      </c>
      <c r="AH63" s="18">
        <f t="shared" si="30"/>
        <v>22.998597711395369</v>
      </c>
      <c r="AI63" s="20">
        <f t="shared" si="30"/>
        <v>12.241247456856341</v>
      </c>
      <c r="AK63" s="10" t="s">
        <v>12</v>
      </c>
      <c r="AL63" s="18">
        <f t="shared" si="31"/>
        <v>100</v>
      </c>
      <c r="AM63" s="18">
        <f t="shared" si="31"/>
        <v>15.087701119002872</v>
      </c>
      <c r="AN63" s="18">
        <f t="shared" si="31"/>
        <v>22.641618497349921</v>
      </c>
      <c r="AO63" s="18">
        <f t="shared" si="31"/>
        <v>62.27068038364709</v>
      </c>
      <c r="AP63" s="18">
        <f t="shared" si="31"/>
        <v>40.95672456542443</v>
      </c>
      <c r="AQ63" s="18">
        <f t="shared" si="31"/>
        <v>59.043275434575449</v>
      </c>
      <c r="AR63" s="18">
        <f t="shared" si="31"/>
        <v>28.139031577570545</v>
      </c>
      <c r="AS63" s="18">
        <f t="shared" si="31"/>
        <v>38.274493554195097</v>
      </c>
      <c r="AT63" s="18">
        <f t="shared" si="31"/>
        <v>21.612961289251409</v>
      </c>
      <c r="AU63" s="20">
        <f t="shared" si="31"/>
        <v>11.973513578982834</v>
      </c>
      <c r="AW63" s="10" t="s">
        <v>12</v>
      </c>
      <c r="AX63" s="18">
        <f t="shared" si="32"/>
        <v>100</v>
      </c>
      <c r="AY63" s="18">
        <f t="shared" si="32"/>
        <v>15.333282653643124</v>
      </c>
      <c r="AZ63" s="18">
        <f t="shared" si="32"/>
        <v>25.384639578211338</v>
      </c>
      <c r="BA63" s="18">
        <f t="shared" si="32"/>
        <v>59.28207776814547</v>
      </c>
      <c r="BB63" s="18">
        <f t="shared" si="32"/>
        <v>38.749457214906023</v>
      </c>
      <c r="BC63" s="18">
        <f t="shared" si="32"/>
        <v>61.250542785093884</v>
      </c>
      <c r="BD63" s="18">
        <f t="shared" si="32"/>
        <v>30.337627781354065</v>
      </c>
      <c r="BE63" s="18">
        <f t="shared" si="32"/>
        <v>39.794986712718739</v>
      </c>
      <c r="BF63" s="18">
        <f t="shared" si="32"/>
        <v>21.864095736559648</v>
      </c>
      <c r="BG63" s="20">
        <f t="shared" si="32"/>
        <v>8.0032897693674467</v>
      </c>
    </row>
    <row r="64" spans="1:59" ht="15" customHeight="1" x14ac:dyDescent="0.2">
      <c r="A64" s="10" t="s">
        <v>13</v>
      </c>
      <c r="B64" s="18">
        <f t="shared" ref="B64:K64" si="43">B18/$B18*100</f>
        <v>100</v>
      </c>
      <c r="C64" s="18">
        <f t="shared" si="43"/>
        <v>18.393240542541896</v>
      </c>
      <c r="D64" s="18">
        <f t="shared" si="43"/>
        <v>14.684924404048067</v>
      </c>
      <c r="E64" s="18">
        <f t="shared" si="43"/>
        <v>66.921835053409978</v>
      </c>
      <c r="F64" s="18">
        <f t="shared" si="43"/>
        <v>48.280812855206698</v>
      </c>
      <c r="G64" s="18">
        <f t="shared" si="43"/>
        <v>51.719187144793267</v>
      </c>
      <c r="H64" s="18">
        <f t="shared" si="43"/>
        <v>75.99334819822262</v>
      </c>
      <c r="I64" s="18">
        <f t="shared" si="43"/>
        <v>10.023554685576572</v>
      </c>
      <c r="J64" s="18">
        <f t="shared" si="43"/>
        <v>9.9283400883509181</v>
      </c>
      <c r="K64" s="20">
        <f t="shared" si="43"/>
        <v>4.0547570278498641</v>
      </c>
      <c r="M64" s="10" t="s">
        <v>13</v>
      </c>
      <c r="N64" s="18">
        <f t="shared" si="29"/>
        <v>100</v>
      </c>
      <c r="O64" s="18">
        <f t="shared" si="29"/>
        <v>15.129958528278575</v>
      </c>
      <c r="P64" s="18">
        <f t="shared" si="29"/>
        <v>14.995849073591906</v>
      </c>
      <c r="Q64" s="18">
        <f t="shared" si="29"/>
        <v>69.874192398129523</v>
      </c>
      <c r="R64" s="18">
        <f t="shared" si="29"/>
        <v>46.04250901824544</v>
      </c>
      <c r="S64" s="18">
        <f t="shared" si="29"/>
        <v>53.957490981754589</v>
      </c>
      <c r="T64" s="18">
        <f t="shared" si="29"/>
        <v>78.282369926892883</v>
      </c>
      <c r="U64" s="18">
        <f t="shared" si="29"/>
        <v>10.053812332385798</v>
      </c>
      <c r="V64" s="18">
        <f t="shared" si="29"/>
        <v>7.7838083906419149</v>
      </c>
      <c r="W64" s="20">
        <f t="shared" si="29"/>
        <v>3.8800093500794173</v>
      </c>
      <c r="Y64" s="10" t="s">
        <v>13</v>
      </c>
      <c r="Z64" s="18">
        <f t="shared" si="30"/>
        <v>100</v>
      </c>
      <c r="AA64" s="18">
        <f t="shared" si="30"/>
        <v>15.989867234634389</v>
      </c>
      <c r="AB64" s="18">
        <f t="shared" si="30"/>
        <v>18.67195066334169</v>
      </c>
      <c r="AC64" s="18">
        <f t="shared" si="30"/>
        <v>65.338182102023907</v>
      </c>
      <c r="AD64" s="18">
        <f t="shared" si="30"/>
        <v>48.850123794484411</v>
      </c>
      <c r="AE64" s="18">
        <f t="shared" si="30"/>
        <v>51.149876205515589</v>
      </c>
      <c r="AF64" s="18">
        <f t="shared" si="30"/>
        <v>77.888052718143115</v>
      </c>
      <c r="AG64" s="18">
        <f t="shared" si="30"/>
        <v>9.1281527486059364</v>
      </c>
      <c r="AH64" s="18">
        <f t="shared" si="30"/>
        <v>8.8230475214867639</v>
      </c>
      <c r="AI64" s="20">
        <f t="shared" si="30"/>
        <v>4.1607470117641894</v>
      </c>
      <c r="AK64" s="10" t="s">
        <v>13</v>
      </c>
      <c r="AL64" s="18">
        <f t="shared" si="31"/>
        <v>100</v>
      </c>
      <c r="AM64" s="18">
        <f t="shared" si="31"/>
        <v>15.756680335507923</v>
      </c>
      <c r="AN64" s="18">
        <f t="shared" si="31"/>
        <v>26.404985912988632</v>
      </c>
      <c r="AO64" s="18">
        <f t="shared" si="31"/>
        <v>57.838333751503477</v>
      </c>
      <c r="AP64" s="18">
        <f t="shared" si="31"/>
        <v>47.788769791081094</v>
      </c>
      <c r="AQ64" s="18">
        <f t="shared" si="31"/>
        <v>52.211230208918934</v>
      </c>
      <c r="AR64" s="18">
        <f t="shared" si="31"/>
        <v>70.623169346697551</v>
      </c>
      <c r="AS64" s="18">
        <f t="shared" si="31"/>
        <v>17.918318282594679</v>
      </c>
      <c r="AT64" s="18">
        <f t="shared" si="31"/>
        <v>7.9483200380267958</v>
      </c>
      <c r="AU64" s="20">
        <f t="shared" si="31"/>
        <v>3.5101923326809836</v>
      </c>
      <c r="AW64" s="10" t="s">
        <v>13</v>
      </c>
      <c r="AX64" s="18">
        <f t="shared" si="32"/>
        <v>100</v>
      </c>
      <c r="AY64" s="18">
        <f t="shared" si="32"/>
        <v>14.693592374127572</v>
      </c>
      <c r="AZ64" s="18">
        <f t="shared" si="32"/>
        <v>25.800519117044381</v>
      </c>
      <c r="BA64" s="18">
        <f t="shared" si="32"/>
        <v>59.505888508828022</v>
      </c>
      <c r="BB64" s="18">
        <f t="shared" si="32"/>
        <v>46.55367237945363</v>
      </c>
      <c r="BC64" s="18">
        <f t="shared" si="32"/>
        <v>53.446327620546342</v>
      </c>
      <c r="BD64" s="18">
        <f t="shared" si="32"/>
        <v>70.080688272310553</v>
      </c>
      <c r="BE64" s="18">
        <f t="shared" si="32"/>
        <v>19.030115740677104</v>
      </c>
      <c r="BF64" s="18">
        <f t="shared" si="32"/>
        <v>7.3592175841935958</v>
      </c>
      <c r="BG64" s="20">
        <f t="shared" si="32"/>
        <v>3.5299784028187133</v>
      </c>
    </row>
    <row r="65" spans="1:59" ht="15" customHeight="1" x14ac:dyDescent="0.2">
      <c r="A65" s="10" t="s">
        <v>14</v>
      </c>
      <c r="B65" s="18">
        <f t="shared" ref="B65:K65" si="44">B19/$B19*100</f>
        <v>100</v>
      </c>
      <c r="C65" s="18">
        <f t="shared" si="44"/>
        <v>17.719703312107761</v>
      </c>
      <c r="D65" s="18">
        <f t="shared" si="44"/>
        <v>26.306635400835521</v>
      </c>
      <c r="E65" s="18">
        <f t="shared" si="44"/>
        <v>55.973661287056721</v>
      </c>
      <c r="F65" s="18">
        <f t="shared" si="44"/>
        <v>64.554108997440352</v>
      </c>
      <c r="G65" s="18">
        <f t="shared" si="44"/>
        <v>35.445891002559662</v>
      </c>
      <c r="H65" s="18">
        <f t="shared" si="44"/>
        <v>57.132450034426462</v>
      </c>
      <c r="I65" s="18">
        <f t="shared" si="44"/>
        <v>10.88153171425528</v>
      </c>
      <c r="J65" s="18">
        <f t="shared" si="44"/>
        <v>24.234445519253857</v>
      </c>
      <c r="K65" s="20">
        <f t="shared" si="44"/>
        <v>7.751572732064421</v>
      </c>
      <c r="M65" s="10" t="s">
        <v>14</v>
      </c>
      <c r="N65" s="18">
        <f t="shared" si="29"/>
        <v>100</v>
      </c>
      <c r="O65" s="18">
        <f t="shared" si="29"/>
        <v>17.242297317761306</v>
      </c>
      <c r="P65" s="18">
        <f t="shared" si="29"/>
        <v>31.044292345828872</v>
      </c>
      <c r="Q65" s="18">
        <f t="shared" si="29"/>
        <v>51.713410336409858</v>
      </c>
      <c r="R65" s="18">
        <f t="shared" si="29"/>
        <v>62.68598542011744</v>
      </c>
      <c r="S65" s="18">
        <f t="shared" si="29"/>
        <v>37.314014579882581</v>
      </c>
      <c r="T65" s="18">
        <f t="shared" si="29"/>
        <v>56.623979003284973</v>
      </c>
      <c r="U65" s="18">
        <f t="shared" si="29"/>
        <v>9.9632026010277421</v>
      </c>
      <c r="V65" s="18">
        <f t="shared" si="29"/>
        <v>24.964842764097881</v>
      </c>
      <c r="W65" s="20">
        <f t="shared" si="29"/>
        <v>8.4479756315894381</v>
      </c>
      <c r="Y65" s="10" t="s">
        <v>14</v>
      </c>
      <c r="Z65" s="18">
        <f t="shared" si="30"/>
        <v>100</v>
      </c>
      <c r="AA65" s="18">
        <f t="shared" si="30"/>
        <v>15.951401126518636</v>
      </c>
      <c r="AB65" s="18">
        <f t="shared" si="30"/>
        <v>28.986366932655244</v>
      </c>
      <c r="AC65" s="18">
        <f t="shared" si="30"/>
        <v>55.062231940826145</v>
      </c>
      <c r="AD65" s="18">
        <f t="shared" si="30"/>
        <v>63.348612334602429</v>
      </c>
      <c r="AE65" s="18">
        <f t="shared" si="30"/>
        <v>36.6513876653976</v>
      </c>
      <c r="AF65" s="18">
        <f t="shared" si="30"/>
        <v>57.920665051112152</v>
      </c>
      <c r="AG65" s="18">
        <f t="shared" si="30"/>
        <v>8.5747526096568514</v>
      </c>
      <c r="AH65" s="18">
        <f t="shared" si="30"/>
        <v>24.348059105890371</v>
      </c>
      <c r="AI65" s="20">
        <f t="shared" si="30"/>
        <v>9.1565232333406659</v>
      </c>
      <c r="AK65" s="10" t="s">
        <v>14</v>
      </c>
      <c r="AL65" s="18">
        <f t="shared" si="31"/>
        <v>100</v>
      </c>
      <c r="AM65" s="18">
        <f t="shared" si="31"/>
        <v>12.859695591535225</v>
      </c>
      <c r="AN65" s="18">
        <f t="shared" si="31"/>
        <v>30.286128703189984</v>
      </c>
      <c r="AO65" s="18">
        <f t="shared" si="31"/>
        <v>56.854175705274812</v>
      </c>
      <c r="AP65" s="18">
        <f t="shared" si="31"/>
        <v>62.08185562032147</v>
      </c>
      <c r="AQ65" s="18">
        <f t="shared" si="31"/>
        <v>37.91814437967853</v>
      </c>
      <c r="AR65" s="18">
        <f t="shared" si="31"/>
        <v>57.719846552534605</v>
      </c>
      <c r="AS65" s="18">
        <f t="shared" si="31"/>
        <v>8.6038849937061759</v>
      </c>
      <c r="AT65" s="18">
        <f t="shared" si="31"/>
        <v>24.681591180385226</v>
      </c>
      <c r="AU65" s="20">
        <f t="shared" si="31"/>
        <v>8.9946772733740072</v>
      </c>
      <c r="AW65" s="10" t="s">
        <v>14</v>
      </c>
      <c r="AX65" s="18">
        <f t="shared" si="32"/>
        <v>100</v>
      </c>
      <c r="AY65" s="18">
        <f t="shared" si="32"/>
        <v>12.957312324362508</v>
      </c>
      <c r="AZ65" s="18">
        <f t="shared" si="32"/>
        <v>33.70501376852404</v>
      </c>
      <c r="BA65" s="18">
        <f t="shared" si="32"/>
        <v>53.337673907113469</v>
      </c>
      <c r="BB65" s="18">
        <f t="shared" si="32"/>
        <v>63.265301429208598</v>
      </c>
      <c r="BC65" s="18">
        <f t="shared" si="32"/>
        <v>36.734698570791416</v>
      </c>
      <c r="BD65" s="18">
        <f t="shared" si="32"/>
        <v>63.676905367719336</v>
      </c>
      <c r="BE65" s="18">
        <f t="shared" si="32"/>
        <v>7.8998660863342174</v>
      </c>
      <c r="BF65" s="18">
        <f t="shared" si="32"/>
        <v>23.022072895641234</v>
      </c>
      <c r="BG65" s="20">
        <f t="shared" si="32"/>
        <v>5.4011556503052187</v>
      </c>
    </row>
    <row r="66" spans="1:59" ht="15" customHeight="1" x14ac:dyDescent="0.2">
      <c r="A66" s="10" t="s">
        <v>15</v>
      </c>
      <c r="B66" s="18">
        <f t="shared" ref="B66:K66" si="45">B20/$B20*100</f>
        <v>100</v>
      </c>
      <c r="C66" s="18">
        <f t="shared" si="45"/>
        <v>24.675309572182002</v>
      </c>
      <c r="D66" s="18">
        <f t="shared" si="45"/>
        <v>20.521132003726297</v>
      </c>
      <c r="E66" s="18">
        <f t="shared" si="45"/>
        <v>54.803558424091705</v>
      </c>
      <c r="F66" s="18">
        <f t="shared" si="45"/>
        <v>53.979082792778378</v>
      </c>
      <c r="G66" s="18">
        <f t="shared" si="45"/>
        <v>46.020917207221601</v>
      </c>
      <c r="H66" s="18">
        <f t="shared" si="45"/>
        <v>65.725829633071783</v>
      </c>
      <c r="I66" s="18">
        <f t="shared" si="45"/>
        <v>10.967167171422588</v>
      </c>
      <c r="J66" s="18">
        <f t="shared" si="45"/>
        <v>16.488939214982956</v>
      </c>
      <c r="K66" s="20">
        <f t="shared" si="45"/>
        <v>6.8180639805226608</v>
      </c>
      <c r="M66" s="10" t="s">
        <v>15</v>
      </c>
      <c r="N66" s="18">
        <f t="shared" si="29"/>
        <v>100</v>
      </c>
      <c r="O66" s="18">
        <f t="shared" si="29"/>
        <v>21.665277807170568</v>
      </c>
      <c r="P66" s="18">
        <f t="shared" si="29"/>
        <v>21.761585041804636</v>
      </c>
      <c r="Q66" s="18">
        <f t="shared" si="29"/>
        <v>56.573137151024824</v>
      </c>
      <c r="R66" s="18">
        <f t="shared" si="29"/>
        <v>51.713339958765992</v>
      </c>
      <c r="S66" s="18">
        <f t="shared" si="29"/>
        <v>48.28666004123405</v>
      </c>
      <c r="T66" s="18">
        <f t="shared" si="29"/>
        <v>66.361459603047663</v>
      </c>
      <c r="U66" s="18">
        <f t="shared" si="29"/>
        <v>11.077098738632232</v>
      </c>
      <c r="V66" s="18">
        <f t="shared" si="29"/>
        <v>16.470405685327748</v>
      </c>
      <c r="W66" s="20">
        <f t="shared" si="29"/>
        <v>6.0910359729924135</v>
      </c>
      <c r="Y66" s="10" t="s">
        <v>15</v>
      </c>
      <c r="Z66" s="18">
        <f t="shared" si="30"/>
        <v>100</v>
      </c>
      <c r="AA66" s="18">
        <f t="shared" si="30"/>
        <v>19.030596719972014</v>
      </c>
      <c r="AB66" s="18">
        <f t="shared" si="30"/>
        <v>22.671733110249299</v>
      </c>
      <c r="AC66" s="18">
        <f t="shared" si="30"/>
        <v>58.297670169778648</v>
      </c>
      <c r="AD66" s="18">
        <f t="shared" si="30"/>
        <v>52.762170063159886</v>
      </c>
      <c r="AE66" s="18">
        <f t="shared" si="30"/>
        <v>47.237829936840093</v>
      </c>
      <c r="AF66" s="18">
        <f t="shared" si="30"/>
        <v>67.692467268249075</v>
      </c>
      <c r="AG66" s="18">
        <f t="shared" si="30"/>
        <v>11.730191042558696</v>
      </c>
      <c r="AH66" s="18">
        <f t="shared" si="30"/>
        <v>16.904797536056059</v>
      </c>
      <c r="AI66" s="20">
        <f t="shared" si="30"/>
        <v>3.6725441531361147</v>
      </c>
      <c r="AK66" s="10" t="s">
        <v>15</v>
      </c>
      <c r="AL66" s="18">
        <f t="shared" si="31"/>
        <v>100</v>
      </c>
      <c r="AM66" s="18">
        <f t="shared" si="31"/>
        <v>19.774549016489534</v>
      </c>
      <c r="AN66" s="18">
        <f t="shared" si="31"/>
        <v>24.157573592207715</v>
      </c>
      <c r="AO66" s="18">
        <f t="shared" si="31"/>
        <v>56.067877391302702</v>
      </c>
      <c r="AP66" s="18">
        <f t="shared" si="31"/>
        <v>54.088195285703833</v>
      </c>
      <c r="AQ66" s="18">
        <f t="shared" si="31"/>
        <v>45.911804714296117</v>
      </c>
      <c r="AR66" s="18">
        <f t="shared" si="31"/>
        <v>66.731307557472405</v>
      </c>
      <c r="AS66" s="18">
        <f t="shared" si="31"/>
        <v>12.040643411779145</v>
      </c>
      <c r="AT66" s="18">
        <f t="shared" si="31"/>
        <v>17.719047765071821</v>
      </c>
      <c r="AU66" s="20">
        <f t="shared" si="31"/>
        <v>3.5090012656765959</v>
      </c>
      <c r="AW66" s="10" t="s">
        <v>15</v>
      </c>
      <c r="AX66" s="18">
        <f t="shared" si="32"/>
        <v>100</v>
      </c>
      <c r="AY66" s="18">
        <f t="shared" si="32"/>
        <v>16.859613324214237</v>
      </c>
      <c r="AZ66" s="18">
        <f t="shared" si="32"/>
        <v>19.686028196949906</v>
      </c>
      <c r="BA66" s="18">
        <f t="shared" si="32"/>
        <v>63.454358478835879</v>
      </c>
      <c r="BB66" s="18">
        <f t="shared" si="32"/>
        <v>50.974081955066012</v>
      </c>
      <c r="BC66" s="18">
        <f t="shared" si="32"/>
        <v>49.025918044933995</v>
      </c>
      <c r="BD66" s="18">
        <f t="shared" si="32"/>
        <v>70.829944100406109</v>
      </c>
      <c r="BE66" s="18">
        <f t="shared" si="32"/>
        <v>14.035087804838781</v>
      </c>
      <c r="BF66" s="18">
        <f t="shared" si="32"/>
        <v>11.875039200778916</v>
      </c>
      <c r="BG66" s="20">
        <f t="shared" si="32"/>
        <v>3.2599288939762037</v>
      </c>
    </row>
    <row r="67" spans="1:59" ht="7.5" customHeight="1" x14ac:dyDescent="0.2"/>
    <row r="68" spans="1:59" ht="15" customHeight="1" x14ac:dyDescent="0.2">
      <c r="A68" s="62"/>
      <c r="B68" s="17"/>
      <c r="M68" s="62"/>
      <c r="N68" s="17"/>
      <c r="Y68" s="62"/>
      <c r="Z68" s="17"/>
      <c r="AK68" s="62"/>
      <c r="AL68" s="17"/>
      <c r="AW68" s="62"/>
      <c r="AX68" s="17"/>
    </row>
    <row r="70" spans="1:59" s="40" customFormat="1" ht="15" customHeight="1" x14ac:dyDescent="0.2">
      <c r="A70" s="39" t="s">
        <v>769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M70" s="39" t="s">
        <v>621</v>
      </c>
      <c r="N70" s="39"/>
      <c r="O70" s="39"/>
      <c r="P70" s="39"/>
      <c r="Q70" s="39"/>
      <c r="R70" s="39"/>
      <c r="S70" s="39"/>
      <c r="T70" s="39"/>
      <c r="U70" s="39"/>
      <c r="V70" s="39"/>
      <c r="W70" s="39"/>
      <c r="Y70" s="39" t="s">
        <v>194</v>
      </c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K70" s="39" t="s">
        <v>195</v>
      </c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W70" s="39" t="s">
        <v>196</v>
      </c>
      <c r="AX70" s="39"/>
      <c r="AY70" s="39"/>
      <c r="AZ70" s="39"/>
      <c r="BA70" s="39"/>
      <c r="BB70" s="39"/>
      <c r="BC70" s="39"/>
      <c r="BD70" s="39"/>
      <c r="BE70" s="39"/>
      <c r="BF70" s="39"/>
      <c r="BG70" s="39"/>
    </row>
    <row r="71" spans="1:59" ht="15" customHeight="1" x14ac:dyDescent="0.2"/>
    <row r="72" spans="1:59" ht="15" customHeight="1" thickBot="1" x14ac:dyDescent="0.25">
      <c r="A72" s="1" t="s">
        <v>0</v>
      </c>
      <c r="B72" s="1"/>
      <c r="K72" s="3" t="s">
        <v>97</v>
      </c>
      <c r="M72" s="1" t="s">
        <v>0</v>
      </c>
      <c r="N72" s="1"/>
      <c r="W72" s="3" t="s">
        <v>97</v>
      </c>
      <c r="Y72" s="1" t="s">
        <v>0</v>
      </c>
      <c r="Z72" s="1"/>
      <c r="AI72" s="3" t="s">
        <v>97</v>
      </c>
      <c r="AK72" s="1" t="s">
        <v>0</v>
      </c>
      <c r="AL72" s="1"/>
      <c r="AU72" s="3" t="s">
        <v>97</v>
      </c>
      <c r="AW72" s="1" t="s">
        <v>0</v>
      </c>
      <c r="AX72" s="1"/>
      <c r="BG72" s="3" t="s">
        <v>97</v>
      </c>
    </row>
    <row r="73" spans="1:59" ht="22.5" customHeight="1" x14ac:dyDescent="0.2">
      <c r="A73" s="205" t="s">
        <v>38</v>
      </c>
      <c r="B73" s="207" t="s">
        <v>25</v>
      </c>
      <c r="C73" s="209" t="s">
        <v>16</v>
      </c>
      <c r="D73" s="210"/>
      <c r="E73" s="210"/>
      <c r="F73" s="209" t="s">
        <v>17</v>
      </c>
      <c r="G73" s="210"/>
      <c r="H73" s="209" t="s">
        <v>18</v>
      </c>
      <c r="I73" s="210"/>
      <c r="J73" s="210"/>
      <c r="K73" s="211"/>
      <c r="M73" s="205" t="s">
        <v>38</v>
      </c>
      <c r="N73" s="207" t="s">
        <v>25</v>
      </c>
      <c r="O73" s="209" t="s">
        <v>16</v>
      </c>
      <c r="P73" s="210"/>
      <c r="Q73" s="210"/>
      <c r="R73" s="209" t="s">
        <v>17</v>
      </c>
      <c r="S73" s="210"/>
      <c r="T73" s="209" t="s">
        <v>18</v>
      </c>
      <c r="U73" s="210"/>
      <c r="V73" s="210"/>
      <c r="W73" s="211"/>
      <c r="Y73" s="205" t="s">
        <v>38</v>
      </c>
      <c r="Z73" s="207" t="s">
        <v>25</v>
      </c>
      <c r="AA73" s="209" t="s">
        <v>16</v>
      </c>
      <c r="AB73" s="210"/>
      <c r="AC73" s="210"/>
      <c r="AD73" s="209" t="s">
        <v>17</v>
      </c>
      <c r="AE73" s="210"/>
      <c r="AF73" s="209" t="s">
        <v>18</v>
      </c>
      <c r="AG73" s="210"/>
      <c r="AH73" s="210"/>
      <c r="AI73" s="211"/>
      <c r="AK73" s="205" t="s">
        <v>38</v>
      </c>
      <c r="AL73" s="207" t="s">
        <v>25</v>
      </c>
      <c r="AM73" s="209" t="s">
        <v>16</v>
      </c>
      <c r="AN73" s="210"/>
      <c r="AO73" s="210"/>
      <c r="AP73" s="209" t="s">
        <v>17</v>
      </c>
      <c r="AQ73" s="210"/>
      <c r="AR73" s="209" t="s">
        <v>18</v>
      </c>
      <c r="AS73" s="210"/>
      <c r="AT73" s="210"/>
      <c r="AU73" s="211"/>
      <c r="AW73" s="205" t="s">
        <v>38</v>
      </c>
      <c r="AX73" s="207" t="s">
        <v>25</v>
      </c>
      <c r="AY73" s="209" t="s">
        <v>16</v>
      </c>
      <c r="AZ73" s="210"/>
      <c r="BA73" s="210"/>
      <c r="BB73" s="209" t="s">
        <v>17</v>
      </c>
      <c r="BC73" s="210"/>
      <c r="BD73" s="209" t="s">
        <v>18</v>
      </c>
      <c r="BE73" s="210"/>
      <c r="BF73" s="210"/>
      <c r="BG73" s="211"/>
    </row>
    <row r="74" spans="1:59" ht="37.5" customHeight="1" thickBot="1" x14ac:dyDescent="0.25">
      <c r="A74" s="206"/>
      <c r="B74" s="208"/>
      <c r="C74" s="46" t="s">
        <v>56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74</v>
      </c>
      <c r="I74" s="46" t="s">
        <v>318</v>
      </c>
      <c r="J74" s="46" t="s">
        <v>75</v>
      </c>
      <c r="K74" s="47" t="s">
        <v>22</v>
      </c>
      <c r="M74" s="206"/>
      <c r="N74" s="208"/>
      <c r="O74" s="46" t="s">
        <v>56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74</v>
      </c>
      <c r="U74" s="46" t="s">
        <v>318</v>
      </c>
      <c r="V74" s="46" t="s">
        <v>75</v>
      </c>
      <c r="W74" s="47" t="s">
        <v>22</v>
      </c>
      <c r="Y74" s="206"/>
      <c r="Z74" s="208"/>
      <c r="AA74" s="46" t="s">
        <v>56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74</v>
      </c>
      <c r="AG74" s="46" t="s">
        <v>318</v>
      </c>
      <c r="AH74" s="46" t="s">
        <v>75</v>
      </c>
      <c r="AI74" s="47" t="s">
        <v>22</v>
      </c>
      <c r="AK74" s="206"/>
      <c r="AL74" s="208"/>
      <c r="AM74" s="46" t="s">
        <v>56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74</v>
      </c>
      <c r="AS74" s="46" t="s">
        <v>318</v>
      </c>
      <c r="AT74" s="46" t="s">
        <v>75</v>
      </c>
      <c r="AU74" s="47" t="s">
        <v>22</v>
      </c>
      <c r="AW74" s="206"/>
      <c r="AX74" s="208"/>
      <c r="AY74" s="46" t="s">
        <v>56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74</v>
      </c>
      <c r="BE74" s="46" t="s">
        <v>318</v>
      </c>
      <c r="BF74" s="46" t="s">
        <v>75</v>
      </c>
      <c r="BG74" s="47" t="s">
        <v>22</v>
      </c>
    </row>
    <row r="75" spans="1:59" ht="15" customHeight="1" x14ac:dyDescent="0.2">
      <c r="A75" s="11" t="s">
        <v>1</v>
      </c>
      <c r="B75" s="52">
        <f>B6/B98</f>
        <v>15.459437826193746</v>
      </c>
      <c r="C75" s="52">
        <f t="shared" ref="C75:K75" si="46">C6/C98</f>
        <v>4.5880644657321792</v>
      </c>
      <c r="D75" s="52">
        <f t="shared" si="46"/>
        <v>10.289854056357679</v>
      </c>
      <c r="E75" s="52">
        <f t="shared" si="46"/>
        <v>51.063296315240102</v>
      </c>
      <c r="F75" s="52">
        <f t="shared" si="46"/>
        <v>8.2128523331579029</v>
      </c>
      <c r="G75" s="52">
        <f t="shared" si="46"/>
        <v>42.842027271189849</v>
      </c>
      <c r="H75" s="52">
        <f t="shared" si="46"/>
        <v>13.621600710319852</v>
      </c>
      <c r="I75" s="52">
        <f t="shared" si="46"/>
        <v>27.732296867031547</v>
      </c>
      <c r="J75" s="52">
        <f t="shared" si="46"/>
        <v>19.189396431543329</v>
      </c>
      <c r="K75" s="53">
        <f t="shared" si="46"/>
        <v>7.0066569244901418</v>
      </c>
      <c r="M75" s="11" t="s">
        <v>1</v>
      </c>
      <c r="N75" s="52">
        <f>N6/N98</f>
        <v>15.330350775825284</v>
      </c>
      <c r="O75" s="52">
        <f t="shared" ref="O75:W75" si="47">O6/O98</f>
        <v>4.3960158934371423</v>
      </c>
      <c r="P75" s="52">
        <f t="shared" si="47"/>
        <v>10.21960256972088</v>
      </c>
      <c r="Q75" s="52">
        <f t="shared" si="47"/>
        <v>49.682842448061706</v>
      </c>
      <c r="R75" s="52">
        <f t="shared" si="47"/>
        <v>8.3115386327839129</v>
      </c>
      <c r="S75" s="52">
        <f t="shared" si="47"/>
        <v>40.992882673820297</v>
      </c>
      <c r="T75" s="52">
        <f t="shared" si="47"/>
        <v>13.465656749794126</v>
      </c>
      <c r="U75" s="52">
        <f t="shared" si="47"/>
        <v>27.239205651719352</v>
      </c>
      <c r="V75" s="52">
        <f t="shared" si="47"/>
        <v>20.211098441408776</v>
      </c>
      <c r="W75" s="53">
        <f t="shared" si="47"/>
        <v>7.0793254649785586</v>
      </c>
      <c r="Y75" s="11" t="s">
        <v>1</v>
      </c>
      <c r="Z75" s="52">
        <f>Z6/Z98</f>
        <v>14.923446100896232</v>
      </c>
      <c r="AA75" s="52">
        <f t="shared" ref="AA75:AI75" si="48">AA6/AA98</f>
        <v>4.311241937625879</v>
      </c>
      <c r="AB75" s="52">
        <f t="shared" si="48"/>
        <v>9.6072258922448022</v>
      </c>
      <c r="AC75" s="52">
        <f t="shared" si="48"/>
        <v>46.889631565444517</v>
      </c>
      <c r="AD75" s="52">
        <f t="shared" si="48"/>
        <v>8.365187516843255</v>
      </c>
      <c r="AE75" s="52">
        <f t="shared" si="48"/>
        <v>37.893719510932044</v>
      </c>
      <c r="AF75" s="52">
        <f t="shared" si="48"/>
        <v>13.367631403778903</v>
      </c>
      <c r="AG75" s="52">
        <f t="shared" si="48"/>
        <v>25.723178818783431</v>
      </c>
      <c r="AH75" s="52">
        <f t="shared" si="48"/>
        <v>19.875793892959813</v>
      </c>
      <c r="AI75" s="53">
        <f t="shared" si="48"/>
        <v>6.7572315934242129</v>
      </c>
      <c r="AK75" s="11" t="s">
        <v>1</v>
      </c>
      <c r="AL75" s="52">
        <f>AL6/AL98</f>
        <v>14.381873141652051</v>
      </c>
      <c r="AM75" s="52">
        <f t="shared" ref="AM75:AU75" si="49">AM6/AM98</f>
        <v>4.2432981752125949</v>
      </c>
      <c r="AN75" s="52">
        <f t="shared" si="49"/>
        <v>9.9239955513047988</v>
      </c>
      <c r="AO75" s="52">
        <f t="shared" si="49"/>
        <v>43.465606510901011</v>
      </c>
      <c r="AP75" s="52">
        <f t="shared" si="49"/>
        <v>8.1788662748581</v>
      </c>
      <c r="AQ75" s="52">
        <f t="shared" si="49"/>
        <v>35.994671528275724</v>
      </c>
      <c r="AR75" s="52">
        <f t="shared" si="49"/>
        <v>12.464646276781348</v>
      </c>
      <c r="AS75" s="52">
        <f t="shared" si="49"/>
        <v>25.682343569905164</v>
      </c>
      <c r="AT75" s="52">
        <f t="shared" si="49"/>
        <v>20.316305197370724</v>
      </c>
      <c r="AU75" s="53">
        <f t="shared" si="49"/>
        <v>6.7776490628435706</v>
      </c>
      <c r="AW75" s="11" t="s">
        <v>1</v>
      </c>
      <c r="AX75" s="52">
        <f>AX6/AX98</f>
        <v>14.088584667945119</v>
      </c>
      <c r="AY75" s="52">
        <f t="shared" ref="AY75:BG75" si="50">AY6/AY98</f>
        <v>4.0716614802282507</v>
      </c>
      <c r="AZ75" s="52">
        <f t="shared" si="50"/>
        <v>10.227262057872926</v>
      </c>
      <c r="BA75" s="52">
        <f t="shared" si="50"/>
        <v>41.575060538890675</v>
      </c>
      <c r="BB75" s="52">
        <f t="shared" si="50"/>
        <v>8.0415431485282216</v>
      </c>
      <c r="BC75" s="52">
        <f t="shared" si="50"/>
        <v>32.662986344409468</v>
      </c>
      <c r="BD75" s="52">
        <f t="shared" si="50"/>
        <v>12.59614803418736</v>
      </c>
      <c r="BE75" s="52">
        <f t="shared" si="50"/>
        <v>24.954005299481778</v>
      </c>
      <c r="BF75" s="52">
        <f t="shared" si="50"/>
        <v>18.850581885529319</v>
      </c>
      <c r="BG75" s="53">
        <f t="shared" si="50"/>
        <v>6.035374759030625</v>
      </c>
    </row>
    <row r="76" spans="1:59" ht="15" customHeight="1" x14ac:dyDescent="0.2">
      <c r="A76" s="7" t="s">
        <v>2</v>
      </c>
      <c r="B76" s="18">
        <f>B7/B99</f>
        <v>25.345190433534075</v>
      </c>
      <c r="C76" s="18">
        <f t="shared" ref="C76:K76" si="51">C7/C99</f>
        <v>4.8453227426376113</v>
      </c>
      <c r="D76" s="18">
        <f t="shared" si="51"/>
        <v>18.633781805287516</v>
      </c>
      <c r="E76" s="18">
        <f t="shared" si="51"/>
        <v>98.751878428402307</v>
      </c>
      <c r="F76" s="18">
        <f t="shared" si="51"/>
        <v>11.680863607587479</v>
      </c>
      <c r="G76" s="18">
        <f t="shared" si="51"/>
        <v>68.046211764617198</v>
      </c>
      <c r="H76" s="18">
        <f t="shared" si="51"/>
        <v>26.626984154502765</v>
      </c>
      <c r="I76" s="18">
        <f t="shared" si="51"/>
        <v>43.129441331927403</v>
      </c>
      <c r="J76" s="18">
        <f t="shared" si="51"/>
        <v>18.090484299099721</v>
      </c>
      <c r="K76" s="20">
        <f t="shared" si="51"/>
        <v>12.29971075984588</v>
      </c>
      <c r="M76" s="7" t="s">
        <v>2</v>
      </c>
      <c r="N76" s="18">
        <f>N7/N99</f>
        <v>23.149245878290124</v>
      </c>
      <c r="O76" s="18">
        <f t="shared" ref="O76:W76" si="52">O7/O99</f>
        <v>4.6039127588065822</v>
      </c>
      <c r="P76" s="18">
        <f t="shared" si="52"/>
        <v>17.614032615729563</v>
      </c>
      <c r="Q76" s="18">
        <f t="shared" si="52"/>
        <v>84.289706896669543</v>
      </c>
      <c r="R76" s="18">
        <f t="shared" si="52"/>
        <v>11.317348205117872</v>
      </c>
      <c r="S76" s="18">
        <f t="shared" si="52"/>
        <v>57.426949431450922</v>
      </c>
      <c r="T76" s="18">
        <f t="shared" si="52"/>
        <v>23.317200927900547</v>
      </c>
      <c r="U76" s="18">
        <f t="shared" si="52"/>
        <v>39.986771171722758</v>
      </c>
      <c r="V76" s="18">
        <f t="shared" si="52"/>
        <v>17.186604420070122</v>
      </c>
      <c r="W76" s="20">
        <f t="shared" si="52"/>
        <v>11.952922648235173</v>
      </c>
      <c r="Y76" s="7" t="s">
        <v>2</v>
      </c>
      <c r="Z76" s="18">
        <f>Z7/Z99</f>
        <v>23.355819571706121</v>
      </c>
      <c r="AA76" s="18">
        <f t="shared" ref="AA76:AI76" si="53">AA7/AA99</f>
        <v>4.801241341069721</v>
      </c>
      <c r="AB76" s="18">
        <f t="shared" si="53"/>
        <v>16.753960070872143</v>
      </c>
      <c r="AC76" s="18">
        <f t="shared" si="53"/>
        <v>82.410281614125026</v>
      </c>
      <c r="AD76" s="18">
        <f t="shared" si="53"/>
        <v>12.05317587433893</v>
      </c>
      <c r="AE76" s="18">
        <f t="shared" si="53"/>
        <v>54.791297355008595</v>
      </c>
      <c r="AF76" s="18">
        <f t="shared" si="53"/>
        <v>26.26007275638818</v>
      </c>
      <c r="AG76" s="18">
        <f t="shared" si="53"/>
        <v>37.545738355717333</v>
      </c>
      <c r="AH76" s="18">
        <f t="shared" si="53"/>
        <v>16.811936173708634</v>
      </c>
      <c r="AI76" s="20">
        <f t="shared" si="53"/>
        <v>12.232330705505181</v>
      </c>
      <c r="AK76" s="7" t="s">
        <v>2</v>
      </c>
      <c r="AL76" s="18">
        <f>AL7/AL99</f>
        <v>22.089625434215908</v>
      </c>
      <c r="AM76" s="18">
        <f t="shared" ref="AM76:AU76" si="54">AM7/AM99</f>
        <v>4.9524810451633554</v>
      </c>
      <c r="AN76" s="18">
        <f t="shared" si="54"/>
        <v>18.323314921039422</v>
      </c>
      <c r="AO76" s="18">
        <f t="shared" si="54"/>
        <v>73.924660645581028</v>
      </c>
      <c r="AP76" s="18">
        <f t="shared" si="54"/>
        <v>11.271697190023815</v>
      </c>
      <c r="AQ76" s="18">
        <f t="shared" si="54"/>
        <v>52.812541647721424</v>
      </c>
      <c r="AR76" s="18">
        <f t="shared" si="54"/>
        <v>19.492757747765573</v>
      </c>
      <c r="AS76" s="18">
        <f t="shared" si="54"/>
        <v>36.791727027337913</v>
      </c>
      <c r="AT76" s="18">
        <f t="shared" si="54"/>
        <v>18.269337815425132</v>
      </c>
      <c r="AU76" s="20">
        <f t="shared" si="54"/>
        <v>12.349830849248363</v>
      </c>
      <c r="AW76" s="7" t="s">
        <v>2</v>
      </c>
      <c r="AX76" s="18">
        <f>AX7/AX99</f>
        <v>21.875022201737149</v>
      </c>
      <c r="AY76" s="18">
        <f t="shared" ref="AY76:BG76" si="55">AY7/AY99</f>
        <v>4.6003646675609602</v>
      </c>
      <c r="AZ76" s="18">
        <f t="shared" si="55"/>
        <v>19.122431376289946</v>
      </c>
      <c r="BA76" s="18">
        <f t="shared" si="55"/>
        <v>68.972650394702129</v>
      </c>
      <c r="BB76" s="18">
        <f t="shared" si="55"/>
        <v>11.662707545582007</v>
      </c>
      <c r="BC76" s="18">
        <f t="shared" si="55"/>
        <v>46.599573474533841</v>
      </c>
      <c r="BD76" s="18">
        <f t="shared" si="55"/>
        <v>20.669429745088841</v>
      </c>
      <c r="BE76" s="18">
        <f t="shared" si="55"/>
        <v>33.886099116422763</v>
      </c>
      <c r="BF76" s="18">
        <f t="shared" si="55"/>
        <v>17.879720419691711</v>
      </c>
      <c r="BG76" s="20">
        <f t="shared" si="55"/>
        <v>13.138562191118073</v>
      </c>
    </row>
    <row r="77" spans="1:59" ht="15" customHeight="1" x14ac:dyDescent="0.2">
      <c r="A77" s="10" t="s">
        <v>3</v>
      </c>
      <c r="B77" s="18">
        <f t="shared" ref="B77:K77" si="56">B8/B100</f>
        <v>18.4991829624392</v>
      </c>
      <c r="C77" s="18">
        <f t="shared" si="56"/>
        <v>4.1562626540455687</v>
      </c>
      <c r="D77" s="18">
        <f t="shared" si="56"/>
        <v>9.4297548814855574</v>
      </c>
      <c r="E77" s="18">
        <f t="shared" si="56"/>
        <v>76.658238358892476</v>
      </c>
      <c r="F77" s="18">
        <f t="shared" si="56"/>
        <v>7.0462827177570189</v>
      </c>
      <c r="G77" s="18">
        <f t="shared" si="56"/>
        <v>59.278448985171217</v>
      </c>
      <c r="H77" s="18">
        <f t="shared" si="56"/>
        <v>21.733272620523337</v>
      </c>
      <c r="I77" s="18">
        <f t="shared" si="56"/>
        <v>7.3288260869565187</v>
      </c>
      <c r="J77" s="18">
        <f t="shared" si="56"/>
        <v>27.034977777777769</v>
      </c>
      <c r="K77" s="20">
        <f t="shared" si="56"/>
        <v>5.1156226415094341</v>
      </c>
      <c r="M77" s="10" t="s">
        <v>3</v>
      </c>
      <c r="N77" s="18">
        <f t="shared" ref="N77:W77" si="57">N8/N100</f>
        <v>18.18524088018906</v>
      </c>
      <c r="O77" s="18">
        <f t="shared" si="57"/>
        <v>4.3640824110366072</v>
      </c>
      <c r="P77" s="18">
        <f t="shared" si="57"/>
        <v>8.8568887151093065</v>
      </c>
      <c r="Q77" s="18">
        <f t="shared" si="57"/>
        <v>72.699075126205656</v>
      </c>
      <c r="R77" s="18">
        <f t="shared" si="57"/>
        <v>8.0105484609590487</v>
      </c>
      <c r="S77" s="18">
        <f t="shared" si="57"/>
        <v>52.717530303030294</v>
      </c>
      <c r="T77" s="18">
        <f t="shared" si="57"/>
        <v>21.020497719133964</v>
      </c>
      <c r="U77" s="18">
        <f t="shared" si="57"/>
        <v>7.2872903008818417</v>
      </c>
      <c r="V77" s="18">
        <f t="shared" si="57"/>
        <v>29.791486486486487</v>
      </c>
      <c r="W77" s="20">
        <f t="shared" si="57"/>
        <v>4.9570453234638006</v>
      </c>
      <c r="Y77" s="10" t="s">
        <v>3</v>
      </c>
      <c r="Z77" s="18">
        <f t="shared" ref="Z77:AI77" si="58">Z8/Z100</f>
        <v>18.182124095638216</v>
      </c>
      <c r="AA77" s="18">
        <f t="shared" si="58"/>
        <v>4.1741290297811631</v>
      </c>
      <c r="AB77" s="18">
        <f t="shared" si="58"/>
        <v>8.4271018122521468</v>
      </c>
      <c r="AC77" s="18">
        <f t="shared" si="58"/>
        <v>74.698680500358819</v>
      </c>
      <c r="AD77" s="18">
        <f t="shared" si="58"/>
        <v>7.9509921924296529</v>
      </c>
      <c r="AE77" s="18">
        <f t="shared" si="58"/>
        <v>52.130879956284844</v>
      </c>
      <c r="AF77" s="18">
        <f t="shared" si="58"/>
        <v>21.323943538711145</v>
      </c>
      <c r="AG77" s="18">
        <f t="shared" si="58"/>
        <v>7.55040625</v>
      </c>
      <c r="AH77" s="18">
        <f t="shared" si="58"/>
        <v>27.09338198463119</v>
      </c>
      <c r="AI77" s="20">
        <f t="shared" si="58"/>
        <v>4.5495086777258615</v>
      </c>
      <c r="AK77" s="10" t="s">
        <v>3</v>
      </c>
      <c r="AL77" s="18">
        <f t="shared" ref="AL77:AU77" si="59">AL8/AL100</f>
        <v>18.282505233965882</v>
      </c>
      <c r="AM77" s="18">
        <f t="shared" si="59"/>
        <v>3.843161020068242</v>
      </c>
      <c r="AN77" s="18">
        <f t="shared" si="59"/>
        <v>7.5634598354104643</v>
      </c>
      <c r="AO77" s="18">
        <f t="shared" si="59"/>
        <v>71.719333333333338</v>
      </c>
      <c r="AP77" s="18">
        <f t="shared" si="59"/>
        <v>7.8919067229307185</v>
      </c>
      <c r="AQ77" s="18">
        <f t="shared" si="59"/>
        <v>52.011986554403073</v>
      </c>
      <c r="AR77" s="18">
        <f t="shared" si="59"/>
        <v>20.89672058535086</v>
      </c>
      <c r="AS77" s="18">
        <f t="shared" si="59"/>
        <v>9.6464166666666653</v>
      </c>
      <c r="AT77" s="18">
        <f t="shared" si="59"/>
        <v>27.378929307321155</v>
      </c>
      <c r="AU77" s="20">
        <f t="shared" si="59"/>
        <v>4.3694903319319138</v>
      </c>
      <c r="AW77" s="10" t="s">
        <v>3</v>
      </c>
      <c r="AX77" s="18">
        <f t="shared" ref="AX77:BG77" si="60">AX8/AX100</f>
        <v>17.769253222831537</v>
      </c>
      <c r="AY77" s="18">
        <f t="shared" si="60"/>
        <v>4.0358280762726233</v>
      </c>
      <c r="AZ77" s="18">
        <f t="shared" si="60"/>
        <v>7.7265528419215057</v>
      </c>
      <c r="BA77" s="18">
        <f t="shared" si="60"/>
        <v>66.855350977359265</v>
      </c>
      <c r="BB77" s="18">
        <f t="shared" si="60"/>
        <v>7.4962936153979882</v>
      </c>
      <c r="BC77" s="18">
        <f t="shared" si="60"/>
        <v>45.773622563643535</v>
      </c>
      <c r="BD77" s="18">
        <f t="shared" si="60"/>
        <v>20.041216792558725</v>
      </c>
      <c r="BE77" s="18">
        <f t="shared" si="60"/>
        <v>9.0414687499999999</v>
      </c>
      <c r="BF77" s="18">
        <f t="shared" si="60"/>
        <v>30.673948679338729</v>
      </c>
      <c r="BG77" s="20">
        <f t="shared" si="60"/>
        <v>4.4949761151352936</v>
      </c>
    </row>
    <row r="78" spans="1:59" ht="15" customHeight="1" x14ac:dyDescent="0.2">
      <c r="A78" s="10" t="s">
        <v>4</v>
      </c>
      <c r="B78" s="18">
        <f t="shared" ref="B78:K78" si="61">B9/B101</f>
        <v>11.383327808967797</v>
      </c>
      <c r="C78" s="18">
        <f t="shared" si="61"/>
        <v>3.3345145514607832</v>
      </c>
      <c r="D78" s="18">
        <f t="shared" si="61"/>
        <v>4.4518931403605269</v>
      </c>
      <c r="E78" s="18">
        <f t="shared" si="61"/>
        <v>34.620706896551724</v>
      </c>
      <c r="F78" s="18">
        <f t="shared" si="61"/>
        <v>4.8440360236055557</v>
      </c>
      <c r="G78" s="18">
        <f t="shared" si="61"/>
        <v>32.402479976203573</v>
      </c>
      <c r="H78" s="18">
        <f t="shared" si="61"/>
        <v>16.181134464697223</v>
      </c>
      <c r="I78" s="18">
        <f t="shared" si="61"/>
        <v>5.6208333333333327</v>
      </c>
      <c r="J78" s="18">
        <f t="shared" si="61"/>
        <v>2.892928571428572</v>
      </c>
      <c r="K78" s="20">
        <f t="shared" si="61"/>
        <v>3.5119999999999996</v>
      </c>
      <c r="M78" s="10" t="s">
        <v>4</v>
      </c>
      <c r="N78" s="18">
        <f t="shared" ref="N78:W78" si="62">N9/N101</f>
        <v>10.912209637537611</v>
      </c>
      <c r="O78" s="18">
        <f t="shared" si="62"/>
        <v>3.3563409090913043</v>
      </c>
      <c r="P78" s="18">
        <f t="shared" si="62"/>
        <v>4.6071916161302315</v>
      </c>
      <c r="Q78" s="18">
        <f t="shared" si="62"/>
        <v>33.008128795717859</v>
      </c>
      <c r="R78" s="18">
        <f t="shared" si="62"/>
        <v>5.0592604694522727</v>
      </c>
      <c r="S78" s="18">
        <f t="shared" si="62"/>
        <v>28.672882975175863</v>
      </c>
      <c r="T78" s="18">
        <f t="shared" si="62"/>
        <v>15.57139578935775</v>
      </c>
      <c r="U78" s="18">
        <f t="shared" si="62"/>
        <v>5.6694282040999999</v>
      </c>
      <c r="V78" s="18">
        <f t="shared" si="62"/>
        <v>4.051181818181818</v>
      </c>
      <c r="W78" s="20">
        <f t="shared" si="62"/>
        <v>2.5462299173173912</v>
      </c>
      <c r="Y78" s="10" t="s">
        <v>4</v>
      </c>
      <c r="Z78" s="18">
        <f t="shared" ref="Z78:AI78" si="63">Z9/Z101</f>
        <v>11.049467436318317</v>
      </c>
      <c r="AA78" s="18">
        <f t="shared" si="63"/>
        <v>3.8168325431538372</v>
      </c>
      <c r="AB78" s="18">
        <f t="shared" si="63"/>
        <v>3.9913977222729877</v>
      </c>
      <c r="AC78" s="18">
        <f t="shared" si="63"/>
        <v>29.670688591167472</v>
      </c>
      <c r="AD78" s="18">
        <f t="shared" si="63"/>
        <v>5.6108993027747616</v>
      </c>
      <c r="AE78" s="18">
        <f t="shared" si="63"/>
        <v>27.183886232497557</v>
      </c>
      <c r="AF78" s="18">
        <f t="shared" si="63"/>
        <v>15.476937521293674</v>
      </c>
      <c r="AG78" s="18">
        <f t="shared" si="63"/>
        <v>6.7661217137617795</v>
      </c>
      <c r="AH78" s="18">
        <f t="shared" si="63"/>
        <v>3.6392499999999997</v>
      </c>
      <c r="AI78" s="20">
        <f t="shared" si="63"/>
        <v>2.2469457219530975</v>
      </c>
      <c r="AK78" s="10" t="s">
        <v>4</v>
      </c>
      <c r="AL78" s="18">
        <f t="shared" ref="AL78:AU78" si="64">AL9/AL101</f>
        <v>10.555059241911861</v>
      </c>
      <c r="AM78" s="18">
        <f t="shared" si="64"/>
        <v>4.4053571428571425</v>
      </c>
      <c r="AN78" s="18">
        <f t="shared" si="64"/>
        <v>3.5922272671930235</v>
      </c>
      <c r="AO78" s="18">
        <f t="shared" si="64"/>
        <v>27.454733880493933</v>
      </c>
      <c r="AP78" s="18">
        <f t="shared" si="64"/>
        <v>5.6417617527505755</v>
      </c>
      <c r="AQ78" s="18">
        <f t="shared" si="64"/>
        <v>24.343990905041931</v>
      </c>
      <c r="AR78" s="18">
        <f t="shared" si="64"/>
        <v>14.135424028550666</v>
      </c>
      <c r="AS78" s="18">
        <f t="shared" si="64"/>
        <v>6.5826923076923078</v>
      </c>
      <c r="AT78" s="18">
        <f t="shared" si="64"/>
        <v>6.141055555555555</v>
      </c>
      <c r="AU78" s="20">
        <f t="shared" si="64"/>
        <v>2.1188423049666669</v>
      </c>
      <c r="AW78" s="10" t="s">
        <v>4</v>
      </c>
      <c r="AX78" s="18">
        <f t="shared" ref="AX78:BG78" si="65">AX9/AX101</f>
        <v>10.162060963752236</v>
      </c>
      <c r="AY78" s="18">
        <f t="shared" si="65"/>
        <v>3.3572579674564991</v>
      </c>
      <c r="AZ78" s="18">
        <f t="shared" si="65"/>
        <v>3.0142843966688067</v>
      </c>
      <c r="BA78" s="18">
        <f t="shared" si="65"/>
        <v>29.91106666666667</v>
      </c>
      <c r="BB78" s="18">
        <f t="shared" si="65"/>
        <v>5.1587155612105517</v>
      </c>
      <c r="BC78" s="18">
        <f t="shared" si="65"/>
        <v>23.139488101594722</v>
      </c>
      <c r="BD78" s="18">
        <f t="shared" si="65"/>
        <v>12.910799545947498</v>
      </c>
      <c r="BE78" s="18">
        <f t="shared" si="65"/>
        <v>7.9520000000000008</v>
      </c>
      <c r="BF78" s="18">
        <f t="shared" si="65"/>
        <v>4.6664626249875001</v>
      </c>
      <c r="BG78" s="20">
        <f t="shared" si="65"/>
        <v>1.768452538986375</v>
      </c>
    </row>
    <row r="79" spans="1:59" ht="15" customHeight="1" x14ac:dyDescent="0.2">
      <c r="A79" s="10" t="s">
        <v>5</v>
      </c>
      <c r="B79" s="18">
        <f t="shared" ref="B79:K79" si="66">B10/B102</f>
        <v>19.226540682414161</v>
      </c>
      <c r="C79" s="18">
        <f t="shared" si="66"/>
        <v>5.0385632183896556</v>
      </c>
      <c r="D79" s="18">
        <f t="shared" si="66"/>
        <v>10.185976190476191</v>
      </c>
      <c r="E79" s="18">
        <f t="shared" si="66"/>
        <v>63.767518518518507</v>
      </c>
      <c r="F79" s="18">
        <f t="shared" si="66"/>
        <v>12.566229629628889</v>
      </c>
      <c r="G79" s="18">
        <f t="shared" si="66"/>
        <v>35.427297297297294</v>
      </c>
      <c r="H79" s="18">
        <f t="shared" si="66"/>
        <v>14.256366161615151</v>
      </c>
      <c r="I79" s="18">
        <f t="shared" si="66"/>
        <v>11.907645833333333</v>
      </c>
      <c r="J79" s="18">
        <f t="shared" si="66"/>
        <v>44.251000000000012</v>
      </c>
      <c r="K79" s="20">
        <f t="shared" si="66"/>
        <v>2.0289999999999999</v>
      </c>
      <c r="M79" s="10" t="s">
        <v>5</v>
      </c>
      <c r="N79" s="18">
        <f t="shared" ref="N79:W79" si="67">N10/N102</f>
        <v>19.019553641731452</v>
      </c>
      <c r="O79" s="18">
        <f t="shared" si="67"/>
        <v>5.0245642396759358</v>
      </c>
      <c r="P79" s="18">
        <f t="shared" si="67"/>
        <v>9.029226539937838</v>
      </c>
      <c r="Q79" s="18">
        <f t="shared" si="67"/>
        <v>59.663314814814804</v>
      </c>
      <c r="R79" s="18">
        <f t="shared" si="67"/>
        <v>12.376559030038395</v>
      </c>
      <c r="S79" s="18">
        <f t="shared" si="67"/>
        <v>35.040893587579411</v>
      </c>
      <c r="T79" s="18">
        <f t="shared" si="67"/>
        <v>14.61794888488032</v>
      </c>
      <c r="U79" s="18">
        <f t="shared" si="67"/>
        <v>10.133761904761904</v>
      </c>
      <c r="V79" s="18">
        <f t="shared" si="67"/>
        <v>43.318073618525943</v>
      </c>
      <c r="W79" s="20">
        <f t="shared" si="67"/>
        <v>2.0902777777777777</v>
      </c>
      <c r="Y79" s="10" t="s">
        <v>5</v>
      </c>
      <c r="Z79" s="18">
        <f t="shared" ref="Z79:AI79" si="68">Z10/Z102</f>
        <v>19.062539267601132</v>
      </c>
      <c r="AA79" s="18">
        <f t="shared" si="68"/>
        <v>4.8373500956544948</v>
      </c>
      <c r="AB79" s="18">
        <f t="shared" si="68"/>
        <v>10.227105962594445</v>
      </c>
      <c r="AC79" s="18">
        <f t="shared" si="68"/>
        <v>61.951500000000003</v>
      </c>
      <c r="AD79" s="18">
        <f t="shared" si="68"/>
        <v>12.108064259148328</v>
      </c>
      <c r="AE79" s="18">
        <f t="shared" si="68"/>
        <v>33.964985714285717</v>
      </c>
      <c r="AF79" s="18">
        <f t="shared" si="68"/>
        <v>14.342072657785884</v>
      </c>
      <c r="AG79" s="18">
        <f t="shared" si="68"/>
        <v>11.446194444444442</v>
      </c>
      <c r="AH79" s="18">
        <f t="shared" si="68"/>
        <v>47.140238095238089</v>
      </c>
      <c r="AI79" s="20">
        <f t="shared" si="68"/>
        <v>1.2993682948222223</v>
      </c>
      <c r="AK79" s="10" t="s">
        <v>5</v>
      </c>
      <c r="AL79" s="18">
        <f t="shared" ref="AL79:AU79" si="69">AL10/AL102</f>
        <v>18.52119891857037</v>
      </c>
      <c r="AM79" s="18">
        <f t="shared" si="69"/>
        <v>5.3804339631860989</v>
      </c>
      <c r="AN79" s="18">
        <f t="shared" si="69"/>
        <v>11.175006529333315</v>
      </c>
      <c r="AO79" s="18">
        <f t="shared" si="69"/>
        <v>55.65882692307693</v>
      </c>
      <c r="AP79" s="18">
        <f t="shared" si="69"/>
        <v>12.254414834404947</v>
      </c>
      <c r="AQ79" s="18">
        <f t="shared" si="69"/>
        <v>29.451636274672865</v>
      </c>
      <c r="AR79" s="18">
        <f t="shared" si="69"/>
        <v>13.187487785354108</v>
      </c>
      <c r="AS79" s="18">
        <f t="shared" si="69"/>
        <v>12.160788184424852</v>
      </c>
      <c r="AT79" s="18">
        <f t="shared" si="69"/>
        <v>64.28713333333333</v>
      </c>
      <c r="AU79" s="20">
        <f t="shared" si="69"/>
        <v>2.8690624509181131</v>
      </c>
      <c r="AW79" s="10" t="s">
        <v>5</v>
      </c>
      <c r="AX79" s="18">
        <f t="shared" ref="AX79:BG79" si="70">AX10/AX102</f>
        <v>14.73212588259649</v>
      </c>
      <c r="AY79" s="18">
        <f t="shared" si="70"/>
        <v>4.3112521407659559</v>
      </c>
      <c r="AZ79" s="18">
        <f t="shared" si="70"/>
        <v>9.8133488372093041</v>
      </c>
      <c r="BA79" s="18">
        <f t="shared" si="70"/>
        <v>43.95247916666667</v>
      </c>
      <c r="BB79" s="18">
        <f t="shared" si="70"/>
        <v>11.110155487890406</v>
      </c>
      <c r="BC79" s="18">
        <f t="shared" si="70"/>
        <v>21.180999999999997</v>
      </c>
      <c r="BD79" s="18">
        <f t="shared" si="70"/>
        <v>13.295494260152378</v>
      </c>
      <c r="BE79" s="18">
        <f t="shared" si="70"/>
        <v>9.0542484890559987</v>
      </c>
      <c r="BF79" s="18">
        <f t="shared" si="70"/>
        <v>41.790392857142862</v>
      </c>
      <c r="BG79" s="20">
        <f t="shared" si="70"/>
        <v>2.5353750000000002</v>
      </c>
    </row>
    <row r="80" spans="1:59" ht="15" customHeight="1" x14ac:dyDescent="0.2">
      <c r="A80" s="10" t="s">
        <v>6</v>
      </c>
      <c r="B80" s="18">
        <f t="shared" ref="B80:K80" si="71">B11/B103</f>
        <v>7.7754464285714295</v>
      </c>
      <c r="C80" s="18">
        <f t="shared" si="71"/>
        <v>1.8071428571428572</v>
      </c>
      <c r="D80" s="18">
        <f t="shared" si="71"/>
        <v>5.0214333333333334</v>
      </c>
      <c r="E80" s="18">
        <f t="shared" si="71"/>
        <v>21.623500000000003</v>
      </c>
      <c r="F80" s="18">
        <f t="shared" si="71"/>
        <v>3.7863157894736843</v>
      </c>
      <c r="G80" s="18">
        <f t="shared" si="71"/>
        <v>16.196944444444441</v>
      </c>
      <c r="H80" s="18">
        <f t="shared" si="71"/>
        <v>9.5566176470588253</v>
      </c>
      <c r="I80" s="18" t="e">
        <f t="shared" si="71"/>
        <v>#VALUE!</v>
      </c>
      <c r="J80" s="18">
        <f t="shared" si="71"/>
        <v>7.83</v>
      </c>
      <c r="K80" s="20">
        <f t="shared" si="71"/>
        <v>4.742</v>
      </c>
      <c r="M80" s="10" t="s">
        <v>6</v>
      </c>
      <c r="N80" s="18">
        <f t="shared" ref="N80:W80" si="72">N11/N103</f>
        <v>9.4811064934906177</v>
      </c>
      <c r="O80" s="18">
        <f t="shared" si="72"/>
        <v>5.4399506649236349</v>
      </c>
      <c r="P80" s="18">
        <f t="shared" si="72"/>
        <v>5.7716256402333341</v>
      </c>
      <c r="Q80" s="18">
        <f t="shared" si="72"/>
        <v>21.614750000000001</v>
      </c>
      <c r="R80" s="18">
        <f t="shared" si="72"/>
        <v>3.9476267443803201</v>
      </c>
      <c r="S80" s="18">
        <f t="shared" si="72"/>
        <v>21.239750960350001</v>
      </c>
      <c r="T80" s="18">
        <f t="shared" si="72"/>
        <v>11.494607468874303</v>
      </c>
      <c r="U80" s="18">
        <f t="shared" si="72"/>
        <v>31.772442835276596</v>
      </c>
      <c r="V80" s="18">
        <f t="shared" si="72"/>
        <v>2.0614999999999997</v>
      </c>
      <c r="W80" s="20">
        <f t="shared" si="72"/>
        <v>2.7542857142857144</v>
      </c>
      <c r="Y80" s="10" t="s">
        <v>6</v>
      </c>
      <c r="Z80" s="18">
        <f t="shared" ref="Z80:AI80" si="73">Z11/Z103</f>
        <v>8.2705000000000002</v>
      </c>
      <c r="AA80" s="18">
        <f t="shared" si="73"/>
        <v>6.823666666666667</v>
      </c>
      <c r="AB80" s="18">
        <f t="shared" si="73"/>
        <v>4.0479166666666666</v>
      </c>
      <c r="AC80" s="18">
        <f t="shared" si="73"/>
        <v>18.162500000000005</v>
      </c>
      <c r="AD80" s="18">
        <f t="shared" si="73"/>
        <v>4.1120000000000001</v>
      </c>
      <c r="AE80" s="18">
        <f t="shared" si="73"/>
        <v>16.587499999999999</v>
      </c>
      <c r="AF80" s="18">
        <f t="shared" si="73"/>
        <v>9.0724687499999987</v>
      </c>
      <c r="AG80" s="18">
        <f t="shared" si="73"/>
        <v>34.893000000000001</v>
      </c>
      <c r="AH80" s="18" t="e">
        <f t="shared" si="73"/>
        <v>#VALUE!</v>
      </c>
      <c r="AI80" s="20">
        <f t="shared" si="73"/>
        <v>2.6342142857142856</v>
      </c>
      <c r="AK80" s="10" t="s">
        <v>6</v>
      </c>
      <c r="AL80" s="18">
        <f t="shared" ref="AL80:AU80" si="74">AL11/AL103</f>
        <v>7.2685530544640002</v>
      </c>
      <c r="AM80" s="18">
        <f t="shared" si="74"/>
        <v>4.117375</v>
      </c>
      <c r="AN80" s="18">
        <f t="shared" si="74"/>
        <v>3.5971521967999998</v>
      </c>
      <c r="AO80" s="18">
        <f t="shared" si="74"/>
        <v>21.1218</v>
      </c>
      <c r="AP80" s="18">
        <f t="shared" si="74"/>
        <v>2.7219625756444445</v>
      </c>
      <c r="AQ80" s="18">
        <f t="shared" si="74"/>
        <v>18.959785714285712</v>
      </c>
      <c r="AR80" s="18">
        <f t="shared" si="74"/>
        <v>9.7376550907733339</v>
      </c>
      <c r="AS80" s="18">
        <f t="shared" si="74"/>
        <v>12.115500000000001</v>
      </c>
      <c r="AT80" s="18">
        <f t="shared" si="74"/>
        <v>2.7904999999999998</v>
      </c>
      <c r="AU80" s="20">
        <f t="shared" si="74"/>
        <v>1.2324999999999999</v>
      </c>
      <c r="AW80" s="10" t="s">
        <v>6</v>
      </c>
      <c r="AX80" s="18">
        <f t="shared" ref="AX80:BG80" si="75">AX11/AX103</f>
        <v>7.4864615384615369</v>
      </c>
      <c r="AY80" s="18">
        <f t="shared" si="75"/>
        <v>4.3475000000000001</v>
      </c>
      <c r="AZ80" s="18">
        <f t="shared" si="75"/>
        <v>3.774</v>
      </c>
      <c r="BA80" s="18">
        <f t="shared" si="75"/>
        <v>21.8171</v>
      </c>
      <c r="BB80" s="18">
        <f t="shared" si="75"/>
        <v>3.4869999999999997</v>
      </c>
      <c r="BC80" s="18">
        <f t="shared" si="75"/>
        <v>20.817999999999998</v>
      </c>
      <c r="BD80" s="18">
        <f t="shared" si="75"/>
        <v>9.3010588235294094</v>
      </c>
      <c r="BE80" s="18">
        <f t="shared" si="75"/>
        <v>12.661249999999999</v>
      </c>
      <c r="BF80" s="18">
        <f t="shared" si="75"/>
        <v>3.0819999999999999</v>
      </c>
      <c r="BG80" s="20">
        <f t="shared" si="75"/>
        <v>1.3542499999999997</v>
      </c>
    </row>
    <row r="81" spans="1:59" ht="15" customHeight="1" x14ac:dyDescent="0.2">
      <c r="A81" s="10" t="s">
        <v>7</v>
      </c>
      <c r="B81" s="18">
        <f t="shared" ref="B81:K81" si="76">B12/B104</f>
        <v>6.270425769011883</v>
      </c>
      <c r="C81" s="18">
        <f t="shared" si="76"/>
        <v>3.1225341515954543</v>
      </c>
      <c r="D81" s="18">
        <f t="shared" si="76"/>
        <v>8.201214285714288</v>
      </c>
      <c r="E81" s="18">
        <f t="shared" si="76"/>
        <v>9.4945000000000004</v>
      </c>
      <c r="F81" s="18">
        <f t="shared" si="76"/>
        <v>4.043226063975343</v>
      </c>
      <c r="G81" s="18">
        <f t="shared" si="76"/>
        <v>12.07705357142857</v>
      </c>
      <c r="H81" s="18">
        <f t="shared" si="76"/>
        <v>6.4085354074919367</v>
      </c>
      <c r="I81" s="18">
        <f t="shared" si="76"/>
        <v>5.8487807405699996</v>
      </c>
      <c r="J81" s="18">
        <f t="shared" si="76"/>
        <v>17.186071428571427</v>
      </c>
      <c r="K81" s="20">
        <f t="shared" si="76"/>
        <v>2.5997045454545455</v>
      </c>
      <c r="M81" s="10" t="s">
        <v>7</v>
      </c>
      <c r="N81" s="18">
        <f t="shared" ref="N81:W81" si="77">N12/N104</f>
        <v>5.8157488729574194</v>
      </c>
      <c r="O81" s="18">
        <f t="shared" si="77"/>
        <v>2.8546641568500002</v>
      </c>
      <c r="P81" s="18">
        <f t="shared" si="77"/>
        <v>8.0583028162459467</v>
      </c>
      <c r="Q81" s="18">
        <f t="shared" si="77"/>
        <v>7.471391359950859</v>
      </c>
      <c r="R81" s="18">
        <f t="shared" si="77"/>
        <v>3.8038565630105268</v>
      </c>
      <c r="S81" s="18">
        <f t="shared" si="77"/>
        <v>11.27659942852755</v>
      </c>
      <c r="T81" s="18">
        <f t="shared" si="77"/>
        <v>5.8674030354817983</v>
      </c>
      <c r="U81" s="18">
        <f t="shared" si="77"/>
        <v>6.4154000000000009</v>
      </c>
      <c r="V81" s="18">
        <f t="shared" si="77"/>
        <v>17.936</v>
      </c>
      <c r="W81" s="20">
        <f t="shared" si="77"/>
        <v>2.6649574841423078</v>
      </c>
      <c r="Y81" s="10" t="s">
        <v>7</v>
      </c>
      <c r="Z81" s="18">
        <f t="shared" ref="Z81:AI81" si="78">Z12/Z104</f>
        <v>5.7974132613480389</v>
      </c>
      <c r="AA81" s="18">
        <f t="shared" si="78"/>
        <v>2.4082307692307685</v>
      </c>
      <c r="AB81" s="18">
        <f t="shared" si="78"/>
        <v>7.6039915282317079</v>
      </c>
      <c r="AC81" s="18">
        <f t="shared" si="78"/>
        <v>8.4387045454545433</v>
      </c>
      <c r="AD81" s="18">
        <f t="shared" si="78"/>
        <v>3.9240279565909093</v>
      </c>
      <c r="AE81" s="18">
        <f t="shared" si="78"/>
        <v>11.56744</v>
      </c>
      <c r="AF81" s="18">
        <f t="shared" si="78"/>
        <v>6.0725508493145171</v>
      </c>
      <c r="AG81" s="18">
        <f t="shared" si="78"/>
        <v>5.9151249999999997</v>
      </c>
      <c r="AH81" s="18">
        <f t="shared" si="78"/>
        <v>24.938749999999995</v>
      </c>
      <c r="AI81" s="20">
        <f t="shared" si="78"/>
        <v>2.4200714285714282</v>
      </c>
      <c r="AK81" s="10" t="s">
        <v>7</v>
      </c>
      <c r="AL81" s="18">
        <f t="shared" ref="AL81:AU81" si="79">AL12/AL104</f>
        <v>5.2527075472857563</v>
      </c>
      <c r="AM81" s="18">
        <f t="shared" si="79"/>
        <v>2.2359506606089932</v>
      </c>
      <c r="AN81" s="18">
        <f t="shared" si="79"/>
        <v>6.8113295454545462</v>
      </c>
      <c r="AO81" s="18">
        <f t="shared" si="79"/>
        <v>8.1733463290695632</v>
      </c>
      <c r="AP81" s="18">
        <f t="shared" si="79"/>
        <v>3.5986924746667213</v>
      </c>
      <c r="AQ81" s="18">
        <f t="shared" si="79"/>
        <v>11.008680000000002</v>
      </c>
      <c r="AR81" s="18">
        <f t="shared" si="79"/>
        <v>5.3767320756572108</v>
      </c>
      <c r="AS81" s="18">
        <f t="shared" si="79"/>
        <v>5.9803333333333342</v>
      </c>
      <c r="AT81" s="18">
        <f t="shared" si="79"/>
        <v>16.360749999999999</v>
      </c>
      <c r="AU81" s="20">
        <f t="shared" si="79"/>
        <v>2.5961833333333333</v>
      </c>
      <c r="AW81" s="10" t="s">
        <v>7</v>
      </c>
      <c r="AX81" s="18">
        <f t="shared" ref="AX81:BG81" si="80">AX12/AX104</f>
        <v>5.2609977845601827</v>
      </c>
      <c r="AY81" s="18">
        <f t="shared" si="80"/>
        <v>2.6462530728272737</v>
      </c>
      <c r="AZ81" s="18">
        <f t="shared" si="80"/>
        <v>6.9440029887642867</v>
      </c>
      <c r="BA81" s="18">
        <f t="shared" si="80"/>
        <v>7.2774772727272738</v>
      </c>
      <c r="BB81" s="18">
        <f t="shared" si="80"/>
        <v>3.8248284954637484</v>
      </c>
      <c r="BC81" s="18">
        <f t="shared" si="80"/>
        <v>9.3643386105499982</v>
      </c>
      <c r="BD81" s="18">
        <f t="shared" si="80"/>
        <v>4.8120279465722211</v>
      </c>
      <c r="BE81" s="18">
        <f t="shared" si="80"/>
        <v>6.8134580965499998</v>
      </c>
      <c r="BF81" s="18">
        <f t="shared" si="80"/>
        <v>13.951375000000001</v>
      </c>
      <c r="BG81" s="20">
        <f t="shared" si="80"/>
        <v>3.146818181818182</v>
      </c>
    </row>
    <row r="82" spans="1:59" ht="15" customHeight="1" x14ac:dyDescent="0.2">
      <c r="A82" s="10" t="s">
        <v>8</v>
      </c>
      <c r="B82" s="18">
        <f t="shared" ref="B82:K82" si="81">B13/B105</f>
        <v>11.065738274184636</v>
      </c>
      <c r="C82" s="18">
        <f t="shared" si="81"/>
        <v>3.2127074326538461</v>
      </c>
      <c r="D82" s="18">
        <f t="shared" si="81"/>
        <v>13.250629760826467</v>
      </c>
      <c r="E82" s="18">
        <f t="shared" si="81"/>
        <v>29.74426086956522</v>
      </c>
      <c r="F82" s="18">
        <f t="shared" si="81"/>
        <v>7.734236840813792</v>
      </c>
      <c r="G82" s="18">
        <f t="shared" si="81"/>
        <v>24.391744007668002</v>
      </c>
      <c r="H82" s="18">
        <f t="shared" si="81"/>
        <v>11.146468192714535</v>
      </c>
      <c r="I82" s="18">
        <f t="shared" si="81"/>
        <v>5.6904837300666671</v>
      </c>
      <c r="J82" s="18">
        <f t="shared" si="81"/>
        <v>17.080762763533329</v>
      </c>
      <c r="K82" s="20">
        <f t="shared" si="81"/>
        <v>4.3659999999999997</v>
      </c>
      <c r="M82" s="10" t="s">
        <v>8</v>
      </c>
      <c r="N82" s="18">
        <f t="shared" ref="N82:W82" si="82">N13/N105</f>
        <v>13.90913965219419</v>
      </c>
      <c r="O82" s="18">
        <f t="shared" si="82"/>
        <v>3.758411916511891</v>
      </c>
      <c r="P82" s="18">
        <f t="shared" si="82"/>
        <v>13.183972222222225</v>
      </c>
      <c r="Q82" s="18">
        <f t="shared" si="82"/>
        <v>42.779580180372726</v>
      </c>
      <c r="R82" s="18">
        <f t="shared" si="82"/>
        <v>8.6733625267818617</v>
      </c>
      <c r="S82" s="18">
        <f t="shared" si="82"/>
        <v>33.386230558727995</v>
      </c>
      <c r="T82" s="18">
        <f t="shared" si="82"/>
        <v>15.111046231064634</v>
      </c>
      <c r="U82" s="18">
        <f t="shared" si="82"/>
        <v>5.8489000000000004</v>
      </c>
      <c r="V82" s="18">
        <f t="shared" si="82"/>
        <v>16.841871556200747</v>
      </c>
      <c r="W82" s="20">
        <f t="shared" si="82"/>
        <v>5.0662500000000001</v>
      </c>
      <c r="Y82" s="10" t="s">
        <v>8</v>
      </c>
      <c r="Z82" s="18">
        <f t="shared" ref="Z82:AI82" si="83">Z13/Z105</f>
        <v>11.543793730399997</v>
      </c>
      <c r="AA82" s="18">
        <f t="shared" si="83"/>
        <v>4.0094815502836374</v>
      </c>
      <c r="AB82" s="18">
        <f t="shared" si="83"/>
        <v>12.952783783783785</v>
      </c>
      <c r="AC82" s="18">
        <f t="shared" si="83"/>
        <v>28.009909090909094</v>
      </c>
      <c r="AD82" s="18">
        <f t="shared" si="83"/>
        <v>9.0670282416545493</v>
      </c>
      <c r="AE82" s="18">
        <f t="shared" si="83"/>
        <v>19.926692307692306</v>
      </c>
      <c r="AF82" s="18">
        <f t="shared" si="83"/>
        <v>11.015467525496298</v>
      </c>
      <c r="AG82" s="18">
        <f t="shared" si="83"/>
        <v>7.1066666666666656</v>
      </c>
      <c r="AH82" s="18">
        <f t="shared" si="83"/>
        <v>19.831294117647055</v>
      </c>
      <c r="AI82" s="20">
        <f t="shared" si="83"/>
        <v>4.3967615700399998</v>
      </c>
      <c r="AK82" s="10" t="s">
        <v>8</v>
      </c>
      <c r="AL82" s="18">
        <f t="shared" ref="AL82:AU82" si="84">AL13/AL105</f>
        <v>12.445880707007662</v>
      </c>
      <c r="AM82" s="18">
        <f t="shared" si="84"/>
        <v>3.8340953417241002</v>
      </c>
      <c r="AN82" s="18">
        <f t="shared" si="84"/>
        <v>13.851516377749688</v>
      </c>
      <c r="AO82" s="18">
        <f t="shared" si="84"/>
        <v>30.892095238095234</v>
      </c>
      <c r="AP82" s="18">
        <f t="shared" si="84"/>
        <v>9.4862121957809933</v>
      </c>
      <c r="AQ82" s="18">
        <f t="shared" si="84"/>
        <v>22.690887092023072</v>
      </c>
      <c r="AR82" s="18">
        <f t="shared" si="84"/>
        <v>10.947906999749316</v>
      </c>
      <c r="AS82" s="18">
        <f t="shared" si="84"/>
        <v>6.4872303540851162</v>
      </c>
      <c r="AT82" s="18">
        <f t="shared" si="84"/>
        <v>28.693506127295759</v>
      </c>
      <c r="AU82" s="20">
        <f t="shared" si="84"/>
        <v>4.9792727272727264</v>
      </c>
      <c r="AW82" s="10" t="s">
        <v>8</v>
      </c>
      <c r="AX82" s="18">
        <f t="shared" ref="AX82:BG82" si="85">AX13/AX105</f>
        <v>12.32653176098451</v>
      </c>
      <c r="AY82" s="18">
        <f t="shared" si="85"/>
        <v>3.6137363296090701</v>
      </c>
      <c r="AZ82" s="18">
        <f t="shared" si="85"/>
        <v>12.190065789473683</v>
      </c>
      <c r="BA82" s="18">
        <f t="shared" si="85"/>
        <v>35.674725000000009</v>
      </c>
      <c r="BB82" s="18">
        <f t="shared" si="85"/>
        <v>8.5341907793961997</v>
      </c>
      <c r="BC82" s="18">
        <f t="shared" si="85"/>
        <v>24.124925925925929</v>
      </c>
      <c r="BD82" s="18">
        <f t="shared" si="85"/>
        <v>12.282601265822786</v>
      </c>
      <c r="BE82" s="18">
        <f t="shared" si="85"/>
        <v>5.8107914298833334</v>
      </c>
      <c r="BF82" s="18">
        <f t="shared" si="85"/>
        <v>20.051523846642546</v>
      </c>
      <c r="BG82" s="20">
        <f t="shared" si="85"/>
        <v>4.2230395343700007</v>
      </c>
    </row>
    <row r="83" spans="1:59" ht="15" customHeight="1" x14ac:dyDescent="0.2">
      <c r="A83" s="10" t="s">
        <v>9</v>
      </c>
      <c r="B83" s="18">
        <f t="shared" ref="B83:K83" si="86">B14/B106</f>
        <v>10.040980916030533</v>
      </c>
      <c r="C83" s="18">
        <f t="shared" si="86"/>
        <v>4.1802395833333339</v>
      </c>
      <c r="D83" s="18">
        <f t="shared" si="86"/>
        <v>7.5718039215686259</v>
      </c>
      <c r="E83" s="18">
        <f t="shared" si="86"/>
        <v>22.767343750000002</v>
      </c>
      <c r="F83" s="18">
        <f t="shared" si="86"/>
        <v>6.6536197916666664</v>
      </c>
      <c r="G83" s="18">
        <f t="shared" si="86"/>
        <v>19.33202857142857</v>
      </c>
      <c r="H83" s="18">
        <f t="shared" si="86"/>
        <v>7.7925294117647059</v>
      </c>
      <c r="I83" s="18">
        <f t="shared" si="86"/>
        <v>41.43483333333333</v>
      </c>
      <c r="J83" s="18">
        <f t="shared" si="86"/>
        <v>19.085166666666669</v>
      </c>
      <c r="K83" s="20">
        <f t="shared" si="86"/>
        <v>2.3647142857142858</v>
      </c>
      <c r="M83" s="10" t="s">
        <v>9</v>
      </c>
      <c r="N83" s="18">
        <f t="shared" ref="N83:W83" si="87">N14/N106</f>
        <v>10.196792872482503</v>
      </c>
      <c r="O83" s="18">
        <f t="shared" si="87"/>
        <v>4.2237431833538048</v>
      </c>
      <c r="P83" s="18">
        <f t="shared" si="87"/>
        <v>8.2216176470588227</v>
      </c>
      <c r="Q83" s="18">
        <f t="shared" si="87"/>
        <v>23.080225806451612</v>
      </c>
      <c r="R83" s="18">
        <f t="shared" si="87"/>
        <v>6.6369914200784699</v>
      </c>
      <c r="S83" s="18">
        <f t="shared" si="87"/>
        <v>20.457397058823531</v>
      </c>
      <c r="T83" s="18">
        <f t="shared" si="87"/>
        <v>7.904147176385341</v>
      </c>
      <c r="U83" s="18">
        <f t="shared" si="87"/>
        <v>41.23416666666666</v>
      </c>
      <c r="V83" s="18">
        <f t="shared" si="87"/>
        <v>20.294333333333331</v>
      </c>
      <c r="W83" s="20">
        <f t="shared" si="87"/>
        <v>2.7839999999999994</v>
      </c>
      <c r="Y83" s="10" t="s">
        <v>9</v>
      </c>
      <c r="Z83" s="18">
        <f t="shared" ref="Z83:AI83" si="88">Z14/Z106</f>
        <v>10.45946529145527</v>
      </c>
      <c r="AA83" s="18">
        <f t="shared" si="88"/>
        <v>3.9566344843727159</v>
      </c>
      <c r="AB83" s="18">
        <f t="shared" si="88"/>
        <v>8.0396771806824585</v>
      </c>
      <c r="AC83" s="18">
        <f t="shared" si="88"/>
        <v>27.11646428571429</v>
      </c>
      <c r="AD83" s="18">
        <f t="shared" si="88"/>
        <v>6.5180888376355144</v>
      </c>
      <c r="AE83" s="18">
        <f t="shared" si="88"/>
        <v>22.403030303030302</v>
      </c>
      <c r="AF83" s="18">
        <f t="shared" si="88"/>
        <v>8.3097230207085335</v>
      </c>
      <c r="AG83" s="18">
        <f t="shared" si="88"/>
        <v>46.326292332350008</v>
      </c>
      <c r="AH83" s="18">
        <f t="shared" si="88"/>
        <v>22.674916666666665</v>
      </c>
      <c r="AI83" s="20">
        <f t="shared" si="88"/>
        <v>2.1680762936753641</v>
      </c>
      <c r="AK83" s="10" t="s">
        <v>9</v>
      </c>
      <c r="AL83" s="18">
        <f t="shared" ref="AL83:AU83" si="89">AL14/AL106</f>
        <v>11.234680903563024</v>
      </c>
      <c r="AM83" s="18">
        <f t="shared" si="89"/>
        <v>4.0701672243723603</v>
      </c>
      <c r="AN83" s="18">
        <f t="shared" si="89"/>
        <v>7.7153960289090913</v>
      </c>
      <c r="AO83" s="18">
        <f t="shared" si="89"/>
        <v>29.388742183106668</v>
      </c>
      <c r="AP83" s="18">
        <f t="shared" si="89"/>
        <v>6.4172735535691467</v>
      </c>
      <c r="AQ83" s="18">
        <f t="shared" si="89"/>
        <v>24.861061693545711</v>
      </c>
      <c r="AR83" s="18">
        <f t="shared" si="89"/>
        <v>8.59055197655284</v>
      </c>
      <c r="AS83" s="18">
        <f t="shared" si="89"/>
        <v>41.651888888888891</v>
      </c>
      <c r="AT83" s="18">
        <f t="shared" si="89"/>
        <v>26.357875</v>
      </c>
      <c r="AU83" s="20">
        <f t="shared" si="89"/>
        <v>3.5683554954212582</v>
      </c>
      <c r="AW83" s="10" t="s">
        <v>9</v>
      </c>
      <c r="AX83" s="18">
        <f t="shared" ref="AX83:BG83" si="90">AX14/AX106</f>
        <v>11.155125089138139</v>
      </c>
      <c r="AY83" s="18">
        <f t="shared" si="90"/>
        <v>4.3592763038179996</v>
      </c>
      <c r="AZ83" s="18">
        <f t="shared" si="90"/>
        <v>8.9465732545936518</v>
      </c>
      <c r="BA83" s="18">
        <f t="shared" si="90"/>
        <v>27.94430357142857</v>
      </c>
      <c r="BB83" s="18">
        <f t="shared" si="90"/>
        <v>6.1368726456626268</v>
      </c>
      <c r="BC83" s="18">
        <f t="shared" si="90"/>
        <v>25.234111111111112</v>
      </c>
      <c r="BD83" s="18">
        <f t="shared" si="90"/>
        <v>7.8290607644745087</v>
      </c>
      <c r="BE83" s="18">
        <f t="shared" si="90"/>
        <v>42.931333333333335</v>
      </c>
      <c r="BF83" s="18">
        <f t="shared" si="90"/>
        <v>36.224187499999999</v>
      </c>
      <c r="BG83" s="20">
        <f t="shared" si="90"/>
        <v>3.2284999999999995</v>
      </c>
    </row>
    <row r="84" spans="1:59" ht="15" customHeight="1" x14ac:dyDescent="0.2">
      <c r="A84" s="10" t="s">
        <v>10</v>
      </c>
      <c r="B84" s="18">
        <f t="shared" ref="B84:K84" si="91">B15/B107</f>
        <v>11.730081452885535</v>
      </c>
      <c r="C84" s="18">
        <f t="shared" si="91"/>
        <v>3.3225887096774191</v>
      </c>
      <c r="D84" s="18">
        <f t="shared" si="91"/>
        <v>10.534484941215386</v>
      </c>
      <c r="E84" s="18">
        <f t="shared" si="91"/>
        <v>27.088500000000003</v>
      </c>
      <c r="F84" s="18">
        <f t="shared" si="91"/>
        <v>10.882707151975174</v>
      </c>
      <c r="G84" s="18">
        <f t="shared" si="91"/>
        <v>16.509272510020001</v>
      </c>
      <c r="H84" s="18">
        <f t="shared" si="91"/>
        <v>13.526914355343431</v>
      </c>
      <c r="I84" s="18">
        <f t="shared" si="91"/>
        <v>13.40926923076923</v>
      </c>
      <c r="J84" s="18">
        <f t="shared" si="91"/>
        <v>18.853861111111112</v>
      </c>
      <c r="K84" s="20">
        <f t="shared" si="91"/>
        <v>2.6205277777777778</v>
      </c>
      <c r="M84" s="10" t="s">
        <v>10</v>
      </c>
      <c r="N84" s="18">
        <f t="shared" ref="N84:W84" si="92">N15/N107</f>
        <v>12.866878436529356</v>
      </c>
      <c r="O84" s="18">
        <f t="shared" si="92"/>
        <v>3.7890470323065548</v>
      </c>
      <c r="P84" s="18">
        <f t="shared" si="92"/>
        <v>10.48623564449535</v>
      </c>
      <c r="Q84" s="18">
        <f t="shared" si="92"/>
        <v>30.311714285714288</v>
      </c>
      <c r="R84" s="18">
        <f t="shared" si="92"/>
        <v>12.052548068850761</v>
      </c>
      <c r="S84" s="18">
        <f t="shared" si="92"/>
        <v>17.292586956521742</v>
      </c>
      <c r="T84" s="18">
        <f t="shared" si="92"/>
        <v>14.293851582751552</v>
      </c>
      <c r="U84" s="18">
        <f t="shared" si="92"/>
        <v>13.577663318974999</v>
      </c>
      <c r="V84" s="18">
        <f t="shared" si="92"/>
        <v>19.786249999999999</v>
      </c>
      <c r="W84" s="20">
        <f t="shared" si="92"/>
        <v>3.1216923076923071</v>
      </c>
      <c r="Y84" s="10" t="s">
        <v>10</v>
      </c>
      <c r="Z84" s="18">
        <f t="shared" ref="Z84:AI84" si="93">Z15/Z107</f>
        <v>13.594900531298988</v>
      </c>
      <c r="AA84" s="18">
        <f t="shared" si="93"/>
        <v>3.6630180311063834</v>
      </c>
      <c r="AB84" s="18">
        <f t="shared" si="93"/>
        <v>12.701098703183334</v>
      </c>
      <c r="AC84" s="18">
        <f t="shared" si="93"/>
        <v>27.515543132036772</v>
      </c>
      <c r="AD84" s="18">
        <f t="shared" si="93"/>
        <v>12.811489471925521</v>
      </c>
      <c r="AE84" s="18">
        <f t="shared" si="93"/>
        <v>17.725613389813638</v>
      </c>
      <c r="AF84" s="18">
        <f t="shared" si="93"/>
        <v>14.705091585405007</v>
      </c>
      <c r="AG84" s="18">
        <f t="shared" si="93"/>
        <v>17.155333333333331</v>
      </c>
      <c r="AH84" s="18">
        <f t="shared" si="93"/>
        <v>22.243489104428569</v>
      </c>
      <c r="AI84" s="20">
        <f t="shared" si="93"/>
        <v>2.4965652173913044</v>
      </c>
      <c r="AK84" s="10" t="s">
        <v>10</v>
      </c>
      <c r="AL84" s="18">
        <f t="shared" ref="AL84:AU84" si="94">AL15/AL107</f>
        <v>13.710653715179081</v>
      </c>
      <c r="AM84" s="18">
        <f t="shared" si="94"/>
        <v>3.5686750433465919</v>
      </c>
      <c r="AN84" s="18">
        <f t="shared" si="94"/>
        <v>14.047170426318699</v>
      </c>
      <c r="AO84" s="18">
        <f t="shared" si="94"/>
        <v>27.010238507352778</v>
      </c>
      <c r="AP84" s="18">
        <f t="shared" si="94"/>
        <v>12.617998386109329</v>
      </c>
      <c r="AQ84" s="18">
        <f t="shared" si="94"/>
        <v>19.521593419777272</v>
      </c>
      <c r="AR84" s="18">
        <f t="shared" si="94"/>
        <v>14.855467846091246</v>
      </c>
      <c r="AS84" s="18">
        <f t="shared" si="94"/>
        <v>16.522500000000001</v>
      </c>
      <c r="AT84" s="18">
        <f t="shared" si="94"/>
        <v>20.386077915852791</v>
      </c>
      <c r="AU84" s="20">
        <f t="shared" si="94"/>
        <v>2.7424772727272724</v>
      </c>
      <c r="AW84" s="10" t="s">
        <v>10</v>
      </c>
      <c r="AX84" s="18">
        <f t="shared" ref="AX84:BG84" si="95">AX15/AX107</f>
        <v>14.050121907908794</v>
      </c>
      <c r="AY84" s="18">
        <f t="shared" si="95"/>
        <v>2.9333313540462442</v>
      </c>
      <c r="AZ84" s="18">
        <f t="shared" si="95"/>
        <v>16.178767579258828</v>
      </c>
      <c r="BA84" s="18">
        <f t="shared" si="95"/>
        <v>25.243588235294123</v>
      </c>
      <c r="BB84" s="18">
        <f t="shared" si="95"/>
        <v>13.042916465421998</v>
      </c>
      <c r="BC84" s="18">
        <f t="shared" si="95"/>
        <v>17.523244123380508</v>
      </c>
      <c r="BD84" s="18">
        <f t="shared" si="95"/>
        <v>14.746074680249439</v>
      </c>
      <c r="BE84" s="18">
        <f t="shared" si="95"/>
        <v>21.475299999999997</v>
      </c>
      <c r="BF84" s="18">
        <f t="shared" si="95"/>
        <v>24.009322849215373</v>
      </c>
      <c r="BG84" s="20">
        <f t="shared" si="95"/>
        <v>2.69324093757236</v>
      </c>
    </row>
    <row r="85" spans="1:59" ht="15" customHeight="1" x14ac:dyDescent="0.2">
      <c r="A85" s="10" t="s">
        <v>11</v>
      </c>
      <c r="B85" s="18">
        <f t="shared" ref="B85:K85" si="96">B16/B108</f>
        <v>8.9590374804044242</v>
      </c>
      <c r="C85" s="18">
        <f t="shared" si="96"/>
        <v>2.8215729988906975</v>
      </c>
      <c r="D85" s="18">
        <f t="shared" si="96"/>
        <v>5.5378799185199989</v>
      </c>
      <c r="E85" s="18">
        <f t="shared" si="96"/>
        <v>25.673560000000002</v>
      </c>
      <c r="F85" s="18">
        <f t="shared" si="96"/>
        <v>5.7960079062978487</v>
      </c>
      <c r="G85" s="18">
        <f t="shared" si="96"/>
        <v>23.667125000000002</v>
      </c>
      <c r="H85" s="18">
        <f t="shared" si="96"/>
        <v>9.6385789276670888</v>
      </c>
      <c r="I85" s="18">
        <f t="shared" si="96"/>
        <v>10.504999999999999</v>
      </c>
      <c r="J85" s="18">
        <f t="shared" si="96"/>
        <v>15.604958333333334</v>
      </c>
      <c r="K85" s="20">
        <f t="shared" si="96"/>
        <v>1.2024444444444446</v>
      </c>
      <c r="M85" s="10" t="s">
        <v>11</v>
      </c>
      <c r="N85" s="18">
        <f t="shared" ref="N85:W85" si="97">N16/N108</f>
        <v>8.73892710046918</v>
      </c>
      <c r="O85" s="18">
        <f t="shared" si="97"/>
        <v>2.7132604119880614</v>
      </c>
      <c r="P85" s="18">
        <f t="shared" si="97"/>
        <v>5.4649998122272727</v>
      </c>
      <c r="Q85" s="18">
        <f t="shared" si="97"/>
        <v>23.67064814814815</v>
      </c>
      <c r="R85" s="18">
        <f t="shared" si="97"/>
        <v>4.9343743558881563</v>
      </c>
      <c r="S85" s="18">
        <f t="shared" si="97"/>
        <v>26.620324999999998</v>
      </c>
      <c r="T85" s="18">
        <f t="shared" si="97"/>
        <v>9.4987986797317081</v>
      </c>
      <c r="U85" s="18">
        <f t="shared" si="97"/>
        <v>6.6675000000000004</v>
      </c>
      <c r="V85" s="18">
        <f t="shared" si="97"/>
        <v>16.531649999999999</v>
      </c>
      <c r="W85" s="20">
        <f t="shared" si="97"/>
        <v>1.4083165397492585</v>
      </c>
      <c r="Y85" s="10" t="s">
        <v>11</v>
      </c>
      <c r="Z85" s="18">
        <f t="shared" ref="Z85:AI85" si="98">Z16/Z108</f>
        <v>9.3452110289372872</v>
      </c>
      <c r="AA85" s="18">
        <f t="shared" si="98"/>
        <v>4.9551995855154995</v>
      </c>
      <c r="AB85" s="18">
        <f t="shared" si="98"/>
        <v>5.8309899024020408</v>
      </c>
      <c r="AC85" s="18">
        <f t="shared" si="98"/>
        <v>22.203499999999998</v>
      </c>
      <c r="AD85" s="18">
        <f t="shared" si="98"/>
        <v>5.7126487340142651</v>
      </c>
      <c r="AE85" s="18">
        <f t="shared" si="98"/>
        <v>23.545227272727274</v>
      </c>
      <c r="AF85" s="18">
        <f t="shared" si="98"/>
        <v>10.849526736235999</v>
      </c>
      <c r="AG85" s="18">
        <f t="shared" si="98"/>
        <v>6.4399999999999995</v>
      </c>
      <c r="AH85" s="18">
        <f t="shared" si="98"/>
        <v>16.584809545280777</v>
      </c>
      <c r="AI85" s="20">
        <f t="shared" si="98"/>
        <v>1.02725</v>
      </c>
      <c r="AK85" s="10" t="s">
        <v>11</v>
      </c>
      <c r="AL85" s="18">
        <f t="shared" ref="AL85:AU85" si="99">AL16/AL108</f>
        <v>8.7372387266421061</v>
      </c>
      <c r="AM85" s="18">
        <f t="shared" si="99"/>
        <v>3.8369979369714287</v>
      </c>
      <c r="AN85" s="18">
        <f t="shared" si="99"/>
        <v>4.8274215140027827</v>
      </c>
      <c r="AO85" s="18">
        <f t="shared" si="99"/>
        <v>21.493796296296296</v>
      </c>
      <c r="AP85" s="18">
        <f t="shared" si="99"/>
        <v>5.3098683424421065</v>
      </c>
      <c r="AQ85" s="18">
        <f t="shared" si="99"/>
        <v>24.791763157894735</v>
      </c>
      <c r="AR85" s="18">
        <f t="shared" si="99"/>
        <v>9.786622137859835</v>
      </c>
      <c r="AS85" s="18">
        <f t="shared" si="99"/>
        <v>4.4824999999999999</v>
      </c>
      <c r="AT85" s="18">
        <f t="shared" si="99"/>
        <v>11.0153125</v>
      </c>
      <c r="AU85" s="20">
        <f t="shared" si="99"/>
        <v>4.6893000000000011</v>
      </c>
      <c r="AW85" s="10" t="s">
        <v>11</v>
      </c>
      <c r="AX85" s="18">
        <f t="shared" ref="AX85:BG85" si="100">AX16/AX108</f>
        <v>8.3828035376230066</v>
      </c>
      <c r="AY85" s="18">
        <f t="shared" si="100"/>
        <v>3.6317142282784589</v>
      </c>
      <c r="AZ85" s="18">
        <f t="shared" si="100"/>
        <v>4.4483973691725494</v>
      </c>
      <c r="BA85" s="18">
        <f t="shared" si="100"/>
        <v>19.822383333333338</v>
      </c>
      <c r="BB85" s="18">
        <f t="shared" si="100"/>
        <v>5.0494361832544365</v>
      </c>
      <c r="BC85" s="18">
        <f t="shared" si="100"/>
        <v>23.549625000000002</v>
      </c>
      <c r="BD85" s="18">
        <f t="shared" si="100"/>
        <v>9.9059917611453336</v>
      </c>
      <c r="BE85" s="18">
        <f t="shared" si="100"/>
        <v>2.488375</v>
      </c>
      <c r="BF85" s="18">
        <f t="shared" si="100"/>
        <v>13.647028235477615</v>
      </c>
      <c r="BG85" s="20">
        <f t="shared" si="100"/>
        <v>1.3081428571428573</v>
      </c>
    </row>
    <row r="86" spans="1:59" ht="15" customHeight="1" x14ac:dyDescent="0.2">
      <c r="A86" s="10" t="s">
        <v>12</v>
      </c>
      <c r="B86" s="18">
        <f t="shared" ref="B86:K86" si="101">B17/B109</f>
        <v>17.217416493969989</v>
      </c>
      <c r="C86" s="18">
        <f t="shared" si="101"/>
        <v>5.7790228086498363</v>
      </c>
      <c r="D86" s="18">
        <f t="shared" si="101"/>
        <v>11.873897934978109</v>
      </c>
      <c r="E86" s="18">
        <f t="shared" si="101"/>
        <v>74.786889285931522</v>
      </c>
      <c r="F86" s="18">
        <f t="shared" si="101"/>
        <v>7.8399731213585584</v>
      </c>
      <c r="G86" s="18">
        <f t="shared" si="101"/>
        <v>58.927503161731316</v>
      </c>
      <c r="H86" s="18">
        <f t="shared" si="101"/>
        <v>10.797245582281446</v>
      </c>
      <c r="I86" s="18">
        <f t="shared" si="101"/>
        <v>32.183636418181571</v>
      </c>
      <c r="J86" s="18">
        <f t="shared" si="101"/>
        <v>19.372050354375272</v>
      </c>
      <c r="K86" s="20">
        <f t="shared" si="101"/>
        <v>10.874955479472915</v>
      </c>
      <c r="M86" s="10" t="s">
        <v>12</v>
      </c>
      <c r="N86" s="18">
        <f t="shared" ref="N86:W86" si="102">N17/N109</f>
        <v>17.853131699757615</v>
      </c>
      <c r="O86" s="18">
        <f t="shared" si="102"/>
        <v>5.0625466951289591</v>
      </c>
      <c r="P86" s="18">
        <f t="shared" si="102"/>
        <v>12.20320573139899</v>
      </c>
      <c r="Q86" s="18">
        <f t="shared" si="102"/>
        <v>76.979833333333332</v>
      </c>
      <c r="R86" s="18">
        <f t="shared" si="102"/>
        <v>8.2144907011554409</v>
      </c>
      <c r="S86" s="18">
        <f t="shared" si="102"/>
        <v>61.809571418657683</v>
      </c>
      <c r="T86" s="18">
        <f t="shared" si="102"/>
        <v>10.520161831249334</v>
      </c>
      <c r="U86" s="18">
        <f t="shared" si="102"/>
        <v>33.183910524584924</v>
      </c>
      <c r="V86" s="18">
        <f t="shared" si="102"/>
        <v>25.463500000000003</v>
      </c>
      <c r="W86" s="20">
        <f t="shared" si="102"/>
        <v>10.592277464755417</v>
      </c>
      <c r="Y86" s="10" t="s">
        <v>12</v>
      </c>
      <c r="Z86" s="18">
        <f t="shared" ref="Z86:AI86" si="103">Z17/Z109</f>
        <v>16.693494527791078</v>
      </c>
      <c r="AA86" s="18">
        <f t="shared" si="103"/>
        <v>4.4610254322672755</v>
      </c>
      <c r="AB86" s="18">
        <f t="shared" si="103"/>
        <v>10.540981177175988</v>
      </c>
      <c r="AC86" s="18">
        <f t="shared" si="103"/>
        <v>69.152133467278006</v>
      </c>
      <c r="AD86" s="18">
        <f t="shared" si="103"/>
        <v>7.8106388740722918</v>
      </c>
      <c r="AE86" s="18">
        <f t="shared" si="103"/>
        <v>51.577208917915932</v>
      </c>
      <c r="AF86" s="18">
        <f t="shared" si="103"/>
        <v>10.210353040913169</v>
      </c>
      <c r="AG86" s="18">
        <f t="shared" si="103"/>
        <v>30.718429045635936</v>
      </c>
      <c r="AH86" s="18">
        <f t="shared" si="103"/>
        <v>25.577106262660312</v>
      </c>
      <c r="AI86" s="20">
        <f t="shared" si="103"/>
        <v>10.506214172440863</v>
      </c>
      <c r="AK86" s="10" t="s">
        <v>12</v>
      </c>
      <c r="AL86" s="18">
        <f t="shared" ref="AL86:AU86" si="104">AL17/AL109</f>
        <v>15.173277811928198</v>
      </c>
      <c r="AM86" s="18">
        <f t="shared" si="104"/>
        <v>4.3420998018795238</v>
      </c>
      <c r="AN86" s="18">
        <f t="shared" si="104"/>
        <v>10.727097518063946</v>
      </c>
      <c r="AO86" s="18">
        <f t="shared" si="104"/>
        <v>61.955186120925568</v>
      </c>
      <c r="AP86" s="18">
        <f t="shared" si="104"/>
        <v>7.772330296591127</v>
      </c>
      <c r="AQ86" s="18">
        <f t="shared" si="104"/>
        <v>44.696622791587941</v>
      </c>
      <c r="AR86" s="18">
        <f t="shared" si="104"/>
        <v>9.4674037033652176</v>
      </c>
      <c r="AS86" s="18">
        <f t="shared" si="104"/>
        <v>31.36047428566749</v>
      </c>
      <c r="AT86" s="18">
        <f t="shared" si="104"/>
        <v>21.503459269277144</v>
      </c>
      <c r="AU86" s="20">
        <f t="shared" si="104"/>
        <v>8.5969019169824481</v>
      </c>
      <c r="AW86" s="10" t="s">
        <v>12</v>
      </c>
      <c r="AX86" s="18">
        <f t="shared" ref="AX86:BG86" si="105">AX17/AX109</f>
        <v>14.694933054575651</v>
      </c>
      <c r="AY86" s="18">
        <f t="shared" si="105"/>
        <v>4.3773924619849236</v>
      </c>
      <c r="AZ86" s="18">
        <f t="shared" si="105"/>
        <v>11.190767376490413</v>
      </c>
      <c r="BA86" s="18">
        <f t="shared" si="105"/>
        <v>57.33962065452522</v>
      </c>
      <c r="BB86" s="18">
        <f t="shared" si="105"/>
        <v>7.3211230243824108</v>
      </c>
      <c r="BC86" s="18">
        <f t="shared" si="105"/>
        <v>40.503268160251935</v>
      </c>
      <c r="BD86" s="18">
        <f t="shared" si="105"/>
        <v>9.5437839559805777</v>
      </c>
      <c r="BE86" s="18">
        <f t="shared" si="105"/>
        <v>34.38533834028641</v>
      </c>
      <c r="BF86" s="18">
        <f t="shared" si="105"/>
        <v>19.409522960011159</v>
      </c>
      <c r="BG86" s="20">
        <f t="shared" si="105"/>
        <v>5.9614992015351902</v>
      </c>
    </row>
    <row r="87" spans="1:59" ht="15" customHeight="1" x14ac:dyDescent="0.2">
      <c r="A87" s="10" t="s">
        <v>13</v>
      </c>
      <c r="B87" s="18">
        <f t="shared" ref="B87:K87" si="106">B18/B110</f>
        <v>10.706635337178144</v>
      </c>
      <c r="C87" s="18">
        <f t="shared" si="106"/>
        <v>4.2495360449883517</v>
      </c>
      <c r="D87" s="18">
        <f t="shared" si="106"/>
        <v>4.4457043810172419</v>
      </c>
      <c r="E87" s="18">
        <f t="shared" si="106"/>
        <v>39.169086725970004</v>
      </c>
      <c r="F87" s="18">
        <f t="shared" si="106"/>
        <v>6.2335080405743737</v>
      </c>
      <c r="G87" s="18">
        <f t="shared" si="106"/>
        <v>32.433253634967862</v>
      </c>
      <c r="H87" s="18">
        <f t="shared" si="106"/>
        <v>14.195300321528727</v>
      </c>
      <c r="I87" s="18">
        <f t="shared" si="106"/>
        <v>9.7779118596222219</v>
      </c>
      <c r="J87" s="18">
        <f t="shared" si="106"/>
        <v>7.5795892000136922</v>
      </c>
      <c r="K87" s="20">
        <f t="shared" si="106"/>
        <v>2.4550689655172411</v>
      </c>
      <c r="M87" s="10" t="s">
        <v>13</v>
      </c>
      <c r="N87" s="18">
        <f t="shared" ref="N87:W87" si="107">N18/N110</f>
        <v>11.354697723197901</v>
      </c>
      <c r="O87" s="18">
        <f t="shared" si="107"/>
        <v>4.0264712262450795</v>
      </c>
      <c r="P87" s="18">
        <f t="shared" si="107"/>
        <v>4.3289830508474578</v>
      </c>
      <c r="Q87" s="18">
        <f t="shared" si="107"/>
        <v>44.077796296296299</v>
      </c>
      <c r="R87" s="18">
        <f t="shared" si="107"/>
        <v>6.3241786974168175</v>
      </c>
      <c r="S87" s="18">
        <f t="shared" si="107"/>
        <v>35.346403846153848</v>
      </c>
      <c r="T87" s="18">
        <f t="shared" si="107"/>
        <v>14.49248881916456</v>
      </c>
      <c r="U87" s="18">
        <f t="shared" si="107"/>
        <v>11.415799999999999</v>
      </c>
      <c r="V87" s="18">
        <f t="shared" si="107"/>
        <v>6.9775887956076694</v>
      </c>
      <c r="W87" s="20">
        <f t="shared" si="107"/>
        <v>2.753520833333333</v>
      </c>
      <c r="Y87" s="10" t="s">
        <v>13</v>
      </c>
      <c r="Z87" s="18">
        <f t="shared" ref="Z87:AI87" si="108">Z18/Z110</f>
        <v>11.143036582924839</v>
      </c>
      <c r="AA87" s="18">
        <f t="shared" si="108"/>
        <v>4.1957497791193177</v>
      </c>
      <c r="AB87" s="18">
        <f t="shared" si="108"/>
        <v>5.1486585559598117</v>
      </c>
      <c r="AC87" s="18">
        <f t="shared" si="108"/>
        <v>42.519039999999997</v>
      </c>
      <c r="AD87" s="18">
        <f t="shared" si="108"/>
        <v>6.6227877176885546</v>
      </c>
      <c r="AE87" s="18">
        <f t="shared" si="108"/>
        <v>32.005723653246157</v>
      </c>
      <c r="AF87" s="18">
        <f t="shared" si="108"/>
        <v>14.237615217799201</v>
      </c>
      <c r="AG87" s="18">
        <f t="shared" si="108"/>
        <v>9.2815247761170703</v>
      </c>
      <c r="AH87" s="18">
        <f t="shared" si="108"/>
        <v>7.5547731739486608</v>
      </c>
      <c r="AI87" s="20">
        <f t="shared" si="108"/>
        <v>3.0768409090909099</v>
      </c>
      <c r="AK87" s="10" t="s">
        <v>13</v>
      </c>
      <c r="AL87" s="18">
        <f t="shared" ref="AL87:AU87" si="109">AL18/AL110</f>
        <v>11.293319025635107</v>
      </c>
      <c r="AM87" s="18">
        <f t="shared" si="109"/>
        <v>4.404873424572159</v>
      </c>
      <c r="AN87" s="18">
        <f t="shared" si="109"/>
        <v>7.5046982328666685</v>
      </c>
      <c r="AO87" s="18">
        <f t="shared" si="109"/>
        <v>32.877066666666664</v>
      </c>
      <c r="AP87" s="18">
        <f t="shared" si="109"/>
        <v>6.6798169907450955</v>
      </c>
      <c r="AQ87" s="18">
        <f t="shared" si="109"/>
        <v>30.701844827586207</v>
      </c>
      <c r="AR87" s="18">
        <f t="shared" si="109"/>
        <v>12.677164977588436</v>
      </c>
      <c r="AS87" s="18">
        <f t="shared" si="109"/>
        <v>17.974088235294115</v>
      </c>
      <c r="AT87" s="18">
        <f t="shared" si="109"/>
        <v>7.9730588235294118</v>
      </c>
      <c r="AU87" s="20">
        <f t="shared" si="109"/>
        <v>2.7208636363636356</v>
      </c>
      <c r="AW87" s="10" t="s">
        <v>13</v>
      </c>
      <c r="AX87" s="18">
        <f t="shared" ref="AX87:BG87" si="110">AX18/AX110</f>
        <v>11.120245189253254</v>
      </c>
      <c r="AY87" s="18">
        <f t="shared" si="110"/>
        <v>4.2185966704356614</v>
      </c>
      <c r="AZ87" s="18">
        <f t="shared" si="110"/>
        <v>7.5446203703703718</v>
      </c>
      <c r="BA87" s="18">
        <f t="shared" si="110"/>
        <v>28.47401515151515</v>
      </c>
      <c r="BB87" s="18">
        <f t="shared" si="110"/>
        <v>6.6226785303960503</v>
      </c>
      <c r="BC87" s="18">
        <f t="shared" si="110"/>
        <v>27.224435483870963</v>
      </c>
      <c r="BD87" s="18">
        <f t="shared" si="110"/>
        <v>12.295850000000002</v>
      </c>
      <c r="BE87" s="18">
        <f t="shared" si="110"/>
        <v>16.694431404611109</v>
      </c>
      <c r="BF87" s="18">
        <f t="shared" si="110"/>
        <v>7.7471701060640958</v>
      </c>
      <c r="BG87" s="20">
        <f t="shared" si="110"/>
        <v>2.933736842105263</v>
      </c>
    </row>
    <row r="88" spans="1:59" ht="15" customHeight="1" x14ac:dyDescent="0.2">
      <c r="A88" s="10" t="s">
        <v>14</v>
      </c>
      <c r="B88" s="18">
        <f t="shared" ref="B88:K88" si="111">B19/B111</f>
        <v>11.441622120226887</v>
      </c>
      <c r="C88" s="18">
        <f t="shared" si="111"/>
        <v>5.4406754010746834</v>
      </c>
      <c r="D88" s="18">
        <f t="shared" si="111"/>
        <v>8.3960530632000001</v>
      </c>
      <c r="E88" s="18">
        <f t="shared" si="111"/>
        <v>23.819482456140353</v>
      </c>
      <c r="F88" s="18">
        <f t="shared" si="111"/>
        <v>8.8465530479553678</v>
      </c>
      <c r="G88" s="18">
        <f t="shared" si="111"/>
        <v>24.565257142857142</v>
      </c>
      <c r="H88" s="18">
        <f t="shared" si="111"/>
        <v>9.9699162351431685</v>
      </c>
      <c r="I88" s="18">
        <f t="shared" si="111"/>
        <v>15.526178400188238</v>
      </c>
      <c r="J88" s="18">
        <f t="shared" si="111"/>
        <v>24.493187500000001</v>
      </c>
      <c r="K88" s="20">
        <f t="shared" si="111"/>
        <v>5.8757499999999991</v>
      </c>
      <c r="M88" s="10" t="s">
        <v>14</v>
      </c>
      <c r="N88" s="18">
        <f t="shared" ref="N88:W88" si="112">N19/N111</f>
        <v>10.821991851292211</v>
      </c>
      <c r="O88" s="18">
        <f t="shared" si="112"/>
        <v>4.8146375584823966</v>
      </c>
      <c r="P88" s="18">
        <f t="shared" si="112"/>
        <v>8.8880842364936559</v>
      </c>
      <c r="Q88" s="18">
        <f t="shared" si="112"/>
        <v>23.870448979591838</v>
      </c>
      <c r="R88" s="18">
        <f t="shared" si="112"/>
        <v>8.1018816966861298</v>
      </c>
      <c r="S88" s="18">
        <f t="shared" si="112"/>
        <v>24.822558823529416</v>
      </c>
      <c r="T88" s="18">
        <f t="shared" si="112"/>
        <v>9.2805729004717303</v>
      </c>
      <c r="U88" s="18">
        <f t="shared" si="112"/>
        <v>15.02315649897932</v>
      </c>
      <c r="V88" s="18">
        <f t="shared" si="112"/>
        <v>24.550169094360193</v>
      </c>
      <c r="W88" s="20">
        <f t="shared" si="112"/>
        <v>5.7901818181818179</v>
      </c>
      <c r="Y88" s="10" t="s">
        <v>14</v>
      </c>
      <c r="Z88" s="18">
        <f t="shared" ref="Z88:AI88" si="113">Z19/Z111</f>
        <v>10.206406475278037</v>
      </c>
      <c r="AA88" s="18">
        <f t="shared" si="113"/>
        <v>4.6981299595694788</v>
      </c>
      <c r="AB88" s="18">
        <f t="shared" si="113"/>
        <v>7.2879295021414636</v>
      </c>
      <c r="AC88" s="18">
        <f t="shared" si="113"/>
        <v>22.704295833214005</v>
      </c>
      <c r="AD88" s="18">
        <f t="shared" si="113"/>
        <v>7.774134571465261</v>
      </c>
      <c r="AE88" s="18">
        <f t="shared" si="113"/>
        <v>22.224691176470589</v>
      </c>
      <c r="AF88" s="18">
        <f t="shared" si="113"/>
        <v>8.7804921961526787</v>
      </c>
      <c r="AG88" s="18">
        <f t="shared" si="113"/>
        <v>11.785677955293334</v>
      </c>
      <c r="AH88" s="18">
        <f t="shared" si="113"/>
        <v>22.817386363636359</v>
      </c>
      <c r="AI88" s="20">
        <f t="shared" si="113"/>
        <v>6.5096379310344812</v>
      </c>
      <c r="AK88" s="10" t="s">
        <v>14</v>
      </c>
      <c r="AL88" s="18">
        <f t="shared" ref="AL88:AU88" si="114">AL19/AL111</f>
        <v>10.19577343003235</v>
      </c>
      <c r="AM88" s="18">
        <f t="shared" si="114"/>
        <v>3.8585136831255249</v>
      </c>
      <c r="AN88" s="18">
        <f t="shared" si="114"/>
        <v>7.5727195600104835</v>
      </c>
      <c r="AO88" s="18">
        <f t="shared" si="114"/>
        <v>22.963940879365332</v>
      </c>
      <c r="AP88" s="18">
        <f t="shared" si="114"/>
        <v>7.7155231957562309</v>
      </c>
      <c r="AQ88" s="18">
        <f t="shared" si="114"/>
        <v>21.524483959563817</v>
      </c>
      <c r="AR88" s="18">
        <f t="shared" si="114"/>
        <v>8.7848323507514916</v>
      </c>
      <c r="AS88" s="18">
        <f t="shared" si="114"/>
        <v>10.039439986033333</v>
      </c>
      <c r="AT88" s="18">
        <f t="shared" si="114"/>
        <v>24.685461801421834</v>
      </c>
      <c r="AU88" s="20">
        <f t="shared" si="114"/>
        <v>6.5144084346379323</v>
      </c>
      <c r="AW88" s="10" t="s">
        <v>14</v>
      </c>
      <c r="AX88" s="18">
        <f t="shared" ref="AX88:BG88" si="115">AX19/AX111</f>
        <v>9.374559793918781</v>
      </c>
      <c r="AY88" s="18">
        <f t="shared" si="115"/>
        <v>3.6797991802298111</v>
      </c>
      <c r="AZ88" s="18">
        <f t="shared" si="115"/>
        <v>7.4815806192119743</v>
      </c>
      <c r="BA88" s="18">
        <f t="shared" si="115"/>
        <v>20.196773714121573</v>
      </c>
      <c r="BB88" s="18">
        <f t="shared" si="115"/>
        <v>7.4045682625728917</v>
      </c>
      <c r="BC88" s="18">
        <f t="shared" si="115"/>
        <v>17.302574493237607</v>
      </c>
      <c r="BD88" s="18">
        <f t="shared" si="115"/>
        <v>8.9108876169164422</v>
      </c>
      <c r="BE88" s="18">
        <f t="shared" si="115"/>
        <v>8.4755000000000003</v>
      </c>
      <c r="BF88" s="18">
        <f t="shared" si="115"/>
        <v>19.330126339856523</v>
      </c>
      <c r="BG88" s="20">
        <f t="shared" si="115"/>
        <v>3.8631452072629631</v>
      </c>
    </row>
    <row r="89" spans="1:59" ht="15" customHeight="1" x14ac:dyDescent="0.2">
      <c r="A89" s="10" t="s">
        <v>15</v>
      </c>
      <c r="B89" s="18">
        <f t="shared" ref="B89:K89" si="116">B20/B112</f>
        <v>9.4724688492452351</v>
      </c>
      <c r="C89" s="18">
        <f t="shared" si="116"/>
        <v>4.4812852518963826</v>
      </c>
      <c r="D89" s="18">
        <f t="shared" si="116"/>
        <v>7.2052330475360016</v>
      </c>
      <c r="E89" s="18">
        <f t="shared" si="116"/>
        <v>24.88219827586207</v>
      </c>
      <c r="F89" s="18">
        <f t="shared" si="116"/>
        <v>6.2344570225345395</v>
      </c>
      <c r="G89" s="18">
        <f t="shared" si="116"/>
        <v>24.237802779045996</v>
      </c>
      <c r="H89" s="18">
        <f t="shared" si="116"/>
        <v>11.854717322852055</v>
      </c>
      <c r="I89" s="18">
        <f t="shared" si="116"/>
        <v>8.4942204505949395</v>
      </c>
      <c r="J89" s="18">
        <f t="shared" si="116"/>
        <v>9.8684290303965323</v>
      </c>
      <c r="K89" s="20">
        <f t="shared" si="116"/>
        <v>3.3248747832611114</v>
      </c>
      <c r="M89" s="10" t="s">
        <v>15</v>
      </c>
      <c r="N89" s="18">
        <f t="shared" ref="N89:W89" si="117">N20/N112</f>
        <v>9.7281770176163764</v>
      </c>
      <c r="O89" s="18">
        <f t="shared" si="117"/>
        <v>4.1845047357055121</v>
      </c>
      <c r="P89" s="18">
        <f t="shared" si="117"/>
        <v>7.7814256756756732</v>
      </c>
      <c r="Q89" s="18">
        <f t="shared" si="117"/>
        <v>24.5403524590164</v>
      </c>
      <c r="R89" s="18">
        <f t="shared" si="117"/>
        <v>6.2769181137231929</v>
      </c>
      <c r="S89" s="18">
        <f t="shared" si="117"/>
        <v>23.661037037037037</v>
      </c>
      <c r="T89" s="18">
        <f t="shared" si="117"/>
        <v>11.945352320891841</v>
      </c>
      <c r="U89" s="18">
        <f t="shared" si="117"/>
        <v>9.1595980765375025</v>
      </c>
      <c r="V89" s="18">
        <f t="shared" si="117"/>
        <v>9.9049431818181795</v>
      </c>
      <c r="W89" s="20">
        <f t="shared" si="117"/>
        <v>3.2892391667623508</v>
      </c>
      <c r="Y89" s="10" t="s">
        <v>15</v>
      </c>
      <c r="Z89" s="18">
        <f t="shared" ref="Z89:AI89" si="118">Z20/Z112</f>
        <v>9.3957023052799897</v>
      </c>
      <c r="AA89" s="18">
        <f t="shared" si="118"/>
        <v>3.7732252090300968</v>
      </c>
      <c r="AB89" s="18">
        <f t="shared" si="118"/>
        <v>7.7146644801407334</v>
      </c>
      <c r="AC89" s="18">
        <f t="shared" si="118"/>
        <v>21.90990216026567</v>
      </c>
      <c r="AD89" s="18">
        <f t="shared" si="118"/>
        <v>6.094389371357507</v>
      </c>
      <c r="AE89" s="18">
        <f t="shared" si="118"/>
        <v>23.789426697182002</v>
      </c>
      <c r="AF89" s="18">
        <f t="shared" si="118"/>
        <v>11.439791715725997</v>
      </c>
      <c r="AG89" s="18">
        <f t="shared" si="118"/>
        <v>9.230370827920261</v>
      </c>
      <c r="AH89" s="18">
        <f t="shared" si="118"/>
        <v>8.6871623077938747</v>
      </c>
      <c r="AI89" s="20">
        <f t="shared" si="118"/>
        <v>2.4335903314872183</v>
      </c>
      <c r="AK89" s="10" t="s">
        <v>15</v>
      </c>
      <c r="AL89" s="18">
        <f t="shared" ref="AL89:AU89" si="119">AL20/AL112</f>
        <v>9.4269111462757138</v>
      </c>
      <c r="AM89" s="18">
        <f t="shared" si="119"/>
        <v>3.9387245268115816</v>
      </c>
      <c r="AN89" s="18">
        <f t="shared" si="119"/>
        <v>7.9554134050666656</v>
      </c>
      <c r="AO89" s="18">
        <f t="shared" si="119"/>
        <v>21.980839263803169</v>
      </c>
      <c r="AP89" s="18">
        <f t="shared" si="119"/>
        <v>6.2134775854620283</v>
      </c>
      <c r="AQ89" s="18">
        <f t="shared" si="119"/>
        <v>24.126660413827654</v>
      </c>
      <c r="AR89" s="18">
        <f t="shared" si="119"/>
        <v>10.91499126086102</v>
      </c>
      <c r="AS89" s="18">
        <f t="shared" si="119"/>
        <v>9.5930941302419352</v>
      </c>
      <c r="AT89" s="18">
        <f t="shared" si="119"/>
        <v>8.931306711433102</v>
      </c>
      <c r="AU89" s="20">
        <f t="shared" si="119"/>
        <v>2.7957126785967739</v>
      </c>
      <c r="AW89" s="10" t="s">
        <v>15</v>
      </c>
      <c r="AX89" s="18">
        <f t="shared" ref="AX89:BG89" si="120">AX20/AX112</f>
        <v>11.336435337899832</v>
      </c>
      <c r="AY89" s="18">
        <f t="shared" si="120"/>
        <v>3.9340496099309532</v>
      </c>
      <c r="AZ89" s="18">
        <f t="shared" si="120"/>
        <v>7.8746911816506389</v>
      </c>
      <c r="BA89" s="18">
        <f t="shared" si="120"/>
        <v>31.171670044807019</v>
      </c>
      <c r="BB89" s="18">
        <f t="shared" si="120"/>
        <v>7.1366251423062943</v>
      </c>
      <c r="BC89" s="18">
        <f t="shared" si="120"/>
        <v>29.207968085106383</v>
      </c>
      <c r="BD89" s="18">
        <f t="shared" si="120"/>
        <v>13.677992625964444</v>
      </c>
      <c r="BE89" s="18">
        <f t="shared" si="120"/>
        <v>12.677304111045622</v>
      </c>
      <c r="BF89" s="18">
        <f t="shared" si="120"/>
        <v>7.7328585271069787</v>
      </c>
      <c r="BG89" s="20">
        <f t="shared" si="120"/>
        <v>3.2600447710142859</v>
      </c>
    </row>
    <row r="90" spans="1:59" ht="7.5" customHeight="1" x14ac:dyDescent="0.2"/>
    <row r="91" spans="1:59" ht="15" customHeight="1" x14ac:dyDescent="0.2">
      <c r="A91" s="62" t="s">
        <v>96</v>
      </c>
      <c r="B91" s="17"/>
      <c r="M91" s="62" t="s">
        <v>96</v>
      </c>
      <c r="N91" s="17"/>
      <c r="Y91" s="62" t="s">
        <v>96</v>
      </c>
      <c r="Z91" s="17"/>
      <c r="AK91" s="62" t="s">
        <v>96</v>
      </c>
      <c r="AL91" s="17"/>
      <c r="AW91" s="62" t="s">
        <v>96</v>
      </c>
      <c r="AX91" s="17"/>
    </row>
    <row r="93" spans="1:59" ht="15" x14ac:dyDescent="0.25">
      <c r="A93" s="39" t="s">
        <v>736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M93" s="39" t="s">
        <v>589</v>
      </c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61"/>
      <c r="Y93" s="39" t="s">
        <v>319</v>
      </c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40"/>
      <c r="AK93" s="39" t="s">
        <v>113</v>
      </c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40"/>
      <c r="AW93" s="39" t="s">
        <v>115</v>
      </c>
      <c r="AX93" s="39"/>
      <c r="AY93" s="39"/>
      <c r="AZ93" s="39"/>
      <c r="BA93" s="39"/>
      <c r="BB93" s="39"/>
      <c r="BC93" s="39"/>
      <c r="BD93" s="39"/>
      <c r="BE93" s="39"/>
      <c r="BF93" s="39"/>
      <c r="BG93" s="39"/>
    </row>
    <row r="95" spans="1:59" ht="12" thickBot="1" x14ac:dyDescent="0.25">
      <c r="A95" s="1" t="s">
        <v>0</v>
      </c>
      <c r="B95" s="1"/>
      <c r="K95" s="3"/>
      <c r="M95" s="1" t="s">
        <v>0</v>
      </c>
      <c r="N95" s="1"/>
      <c r="W95" s="3"/>
      <c r="Y95" s="1" t="s">
        <v>0</v>
      </c>
      <c r="Z95" s="1"/>
      <c r="AI95" s="3"/>
      <c r="AK95" s="1" t="s">
        <v>0</v>
      </c>
      <c r="AL95" s="1"/>
      <c r="AU95" s="3"/>
      <c r="AW95" s="1" t="s">
        <v>0</v>
      </c>
      <c r="AX95" s="1"/>
      <c r="BG95" s="3"/>
    </row>
    <row r="96" spans="1:59" x14ac:dyDescent="0.2">
      <c r="A96" s="229" t="s">
        <v>38</v>
      </c>
      <c r="B96" s="231" t="s">
        <v>25</v>
      </c>
      <c r="C96" s="226" t="s">
        <v>16</v>
      </c>
      <c r="D96" s="227"/>
      <c r="E96" s="227"/>
      <c r="F96" s="226" t="s">
        <v>17</v>
      </c>
      <c r="G96" s="227"/>
      <c r="H96" s="226" t="s">
        <v>18</v>
      </c>
      <c r="I96" s="227"/>
      <c r="J96" s="227"/>
      <c r="K96" s="228"/>
      <c r="M96" s="229" t="s">
        <v>38</v>
      </c>
      <c r="N96" s="231" t="s">
        <v>25</v>
      </c>
      <c r="O96" s="226" t="s">
        <v>16</v>
      </c>
      <c r="P96" s="227"/>
      <c r="Q96" s="227"/>
      <c r="R96" s="226" t="s">
        <v>17</v>
      </c>
      <c r="S96" s="227"/>
      <c r="T96" s="226" t="s">
        <v>18</v>
      </c>
      <c r="U96" s="227"/>
      <c r="V96" s="227"/>
      <c r="W96" s="228"/>
      <c r="Y96" s="229" t="s">
        <v>38</v>
      </c>
      <c r="Z96" s="231" t="s">
        <v>25</v>
      </c>
      <c r="AA96" s="226" t="s">
        <v>16</v>
      </c>
      <c r="AB96" s="227"/>
      <c r="AC96" s="227"/>
      <c r="AD96" s="226" t="s">
        <v>17</v>
      </c>
      <c r="AE96" s="227"/>
      <c r="AF96" s="226" t="s">
        <v>18</v>
      </c>
      <c r="AG96" s="227"/>
      <c r="AH96" s="227"/>
      <c r="AI96" s="228"/>
      <c r="AK96" s="229" t="s">
        <v>38</v>
      </c>
      <c r="AL96" s="231" t="s">
        <v>25</v>
      </c>
      <c r="AM96" s="226" t="s">
        <v>16</v>
      </c>
      <c r="AN96" s="227"/>
      <c r="AO96" s="227"/>
      <c r="AP96" s="226" t="s">
        <v>17</v>
      </c>
      <c r="AQ96" s="227"/>
      <c r="AR96" s="226" t="s">
        <v>18</v>
      </c>
      <c r="AS96" s="227"/>
      <c r="AT96" s="227"/>
      <c r="AU96" s="228"/>
      <c r="AW96" s="229" t="s">
        <v>38</v>
      </c>
      <c r="AX96" s="231" t="s">
        <v>25</v>
      </c>
      <c r="AY96" s="226" t="s">
        <v>16</v>
      </c>
      <c r="AZ96" s="227"/>
      <c r="BA96" s="227"/>
      <c r="BB96" s="226" t="s">
        <v>17</v>
      </c>
      <c r="BC96" s="227"/>
      <c r="BD96" s="226" t="s">
        <v>18</v>
      </c>
      <c r="BE96" s="227"/>
      <c r="BF96" s="227"/>
      <c r="BG96" s="228"/>
    </row>
    <row r="97" spans="1:59" ht="45.75" thickBot="1" x14ac:dyDescent="0.25">
      <c r="A97" s="230"/>
      <c r="B97" s="232"/>
      <c r="C97" s="141" t="s">
        <v>56</v>
      </c>
      <c r="D97" s="141" t="s">
        <v>30</v>
      </c>
      <c r="E97" s="141" t="s">
        <v>19</v>
      </c>
      <c r="F97" s="141" t="s">
        <v>20</v>
      </c>
      <c r="G97" s="141" t="s">
        <v>21</v>
      </c>
      <c r="H97" s="141" t="s">
        <v>74</v>
      </c>
      <c r="I97" s="141" t="s">
        <v>318</v>
      </c>
      <c r="J97" s="141" t="s">
        <v>75</v>
      </c>
      <c r="K97" s="142" t="s">
        <v>22</v>
      </c>
      <c r="M97" s="230"/>
      <c r="N97" s="232"/>
      <c r="O97" s="141" t="s">
        <v>56</v>
      </c>
      <c r="P97" s="141" t="s">
        <v>30</v>
      </c>
      <c r="Q97" s="141" t="s">
        <v>19</v>
      </c>
      <c r="R97" s="141" t="s">
        <v>20</v>
      </c>
      <c r="S97" s="141" t="s">
        <v>21</v>
      </c>
      <c r="T97" s="141" t="s">
        <v>74</v>
      </c>
      <c r="U97" s="141" t="s">
        <v>318</v>
      </c>
      <c r="V97" s="141" t="s">
        <v>75</v>
      </c>
      <c r="W97" s="142" t="s">
        <v>22</v>
      </c>
      <c r="Y97" s="230"/>
      <c r="Z97" s="232"/>
      <c r="AA97" s="141" t="s">
        <v>56</v>
      </c>
      <c r="AB97" s="141" t="s">
        <v>30</v>
      </c>
      <c r="AC97" s="141" t="s">
        <v>19</v>
      </c>
      <c r="AD97" s="141" t="s">
        <v>20</v>
      </c>
      <c r="AE97" s="141" t="s">
        <v>21</v>
      </c>
      <c r="AF97" s="141" t="s">
        <v>74</v>
      </c>
      <c r="AG97" s="141" t="s">
        <v>318</v>
      </c>
      <c r="AH97" s="141" t="s">
        <v>75</v>
      </c>
      <c r="AI97" s="142" t="s">
        <v>22</v>
      </c>
      <c r="AK97" s="230"/>
      <c r="AL97" s="232"/>
      <c r="AM97" s="141" t="s">
        <v>56</v>
      </c>
      <c r="AN97" s="141" t="s">
        <v>30</v>
      </c>
      <c r="AO97" s="141" t="s">
        <v>19</v>
      </c>
      <c r="AP97" s="141" t="s">
        <v>20</v>
      </c>
      <c r="AQ97" s="141" t="s">
        <v>21</v>
      </c>
      <c r="AR97" s="141" t="s">
        <v>74</v>
      </c>
      <c r="AS97" s="141" t="s">
        <v>318</v>
      </c>
      <c r="AT97" s="141" t="s">
        <v>75</v>
      </c>
      <c r="AU97" s="142" t="s">
        <v>22</v>
      </c>
      <c r="AW97" s="230"/>
      <c r="AX97" s="232"/>
      <c r="AY97" s="141" t="s">
        <v>56</v>
      </c>
      <c r="AZ97" s="141" t="s">
        <v>30</v>
      </c>
      <c r="BA97" s="141" t="s">
        <v>19</v>
      </c>
      <c r="BB97" s="141" t="s">
        <v>20</v>
      </c>
      <c r="BC97" s="141" t="s">
        <v>21</v>
      </c>
      <c r="BD97" s="141" t="s">
        <v>74</v>
      </c>
      <c r="BE97" s="141" t="s">
        <v>318</v>
      </c>
      <c r="BF97" s="141" t="s">
        <v>75</v>
      </c>
      <c r="BG97" s="142" t="s">
        <v>22</v>
      </c>
    </row>
    <row r="98" spans="1:59" ht="22.5" x14ac:dyDescent="0.2">
      <c r="A98" s="11" t="s">
        <v>1</v>
      </c>
      <c r="B98" s="48">
        <v>2915</v>
      </c>
      <c r="C98" s="48">
        <v>1426</v>
      </c>
      <c r="D98" s="48">
        <v>920</v>
      </c>
      <c r="E98" s="48">
        <v>569</v>
      </c>
      <c r="F98" s="48">
        <v>2305</v>
      </c>
      <c r="G98" s="48">
        <v>610</v>
      </c>
      <c r="H98" s="48">
        <v>1470</v>
      </c>
      <c r="I98" s="48">
        <v>444</v>
      </c>
      <c r="J98" s="48">
        <v>469</v>
      </c>
      <c r="K98" s="49">
        <v>532</v>
      </c>
      <c r="M98" s="11" t="s">
        <v>1</v>
      </c>
      <c r="N98" s="48">
        <v>2831</v>
      </c>
      <c r="O98" s="48">
        <v>1351</v>
      </c>
      <c r="P98" s="48">
        <v>914</v>
      </c>
      <c r="Q98" s="48">
        <v>566</v>
      </c>
      <c r="R98" s="48">
        <v>2223</v>
      </c>
      <c r="S98" s="48">
        <v>608</v>
      </c>
      <c r="T98" s="48">
        <v>1452</v>
      </c>
      <c r="U98" s="48">
        <v>416</v>
      </c>
      <c r="V98" s="48">
        <v>434</v>
      </c>
      <c r="W98" s="49">
        <v>529</v>
      </c>
      <c r="Y98" s="11" t="s">
        <v>1</v>
      </c>
      <c r="Z98" s="48">
        <v>2706</v>
      </c>
      <c r="AA98" s="48">
        <v>1240</v>
      </c>
      <c r="AB98" s="48">
        <v>904</v>
      </c>
      <c r="AC98" s="48">
        <v>562</v>
      </c>
      <c r="AD98" s="48">
        <v>2105</v>
      </c>
      <c r="AE98" s="48">
        <v>601</v>
      </c>
      <c r="AF98" s="48">
        <v>1420</v>
      </c>
      <c r="AG98" s="48">
        <v>379</v>
      </c>
      <c r="AH98" s="48">
        <v>421</v>
      </c>
      <c r="AI98" s="49">
        <v>486</v>
      </c>
      <c r="AK98" s="11" t="s">
        <v>1</v>
      </c>
      <c r="AL98" s="48">
        <v>2704</v>
      </c>
      <c r="AM98" s="48">
        <v>1220</v>
      </c>
      <c r="AN98" s="48">
        <v>918</v>
      </c>
      <c r="AO98" s="48">
        <v>566</v>
      </c>
      <c r="AP98" s="48">
        <v>2101</v>
      </c>
      <c r="AQ98" s="48">
        <v>603</v>
      </c>
      <c r="AR98" s="48">
        <v>1450</v>
      </c>
      <c r="AS98" s="48">
        <v>365</v>
      </c>
      <c r="AT98" s="48">
        <v>400</v>
      </c>
      <c r="AU98" s="49">
        <v>489</v>
      </c>
      <c r="AW98" s="11" t="s">
        <v>1</v>
      </c>
      <c r="AX98" s="48">
        <v>2614</v>
      </c>
      <c r="AY98" s="48">
        <v>1151</v>
      </c>
      <c r="AZ98" s="48">
        <v>915</v>
      </c>
      <c r="BA98" s="48">
        <v>548</v>
      </c>
      <c r="BB98" s="48">
        <v>1972</v>
      </c>
      <c r="BC98" s="48">
        <v>642</v>
      </c>
      <c r="BD98" s="48">
        <v>1424</v>
      </c>
      <c r="BE98" s="48">
        <v>352</v>
      </c>
      <c r="BF98" s="48">
        <v>394</v>
      </c>
      <c r="BG98" s="49">
        <v>444</v>
      </c>
    </row>
    <row r="99" spans="1:59" x14ac:dyDescent="0.2">
      <c r="A99" s="7" t="s">
        <v>2</v>
      </c>
      <c r="B99" s="14">
        <v>528</v>
      </c>
      <c r="C99" s="14">
        <v>295</v>
      </c>
      <c r="D99" s="14">
        <v>138</v>
      </c>
      <c r="E99" s="14">
        <v>95</v>
      </c>
      <c r="F99" s="14">
        <v>400</v>
      </c>
      <c r="G99" s="14">
        <v>128</v>
      </c>
      <c r="H99" s="14">
        <v>101</v>
      </c>
      <c r="I99" s="14">
        <v>150</v>
      </c>
      <c r="J99" s="14">
        <v>141</v>
      </c>
      <c r="K99" s="16">
        <v>136</v>
      </c>
      <c r="M99" s="7" t="s">
        <v>2</v>
      </c>
      <c r="N99" s="14">
        <v>530</v>
      </c>
      <c r="O99" s="14">
        <v>287</v>
      </c>
      <c r="P99" s="14">
        <v>143</v>
      </c>
      <c r="Q99" s="14">
        <v>100</v>
      </c>
      <c r="R99" s="14">
        <v>394</v>
      </c>
      <c r="S99" s="14">
        <v>136</v>
      </c>
      <c r="T99" s="14">
        <v>100</v>
      </c>
      <c r="U99" s="14">
        <v>145</v>
      </c>
      <c r="V99" s="14">
        <v>140</v>
      </c>
      <c r="W99" s="16">
        <v>145</v>
      </c>
      <c r="Y99" s="7" t="s">
        <v>2</v>
      </c>
      <c r="Z99" s="14">
        <v>484</v>
      </c>
      <c r="AA99" s="14">
        <v>260</v>
      </c>
      <c r="AB99" s="14">
        <v>128</v>
      </c>
      <c r="AC99" s="14">
        <v>96</v>
      </c>
      <c r="AD99" s="14">
        <v>356</v>
      </c>
      <c r="AE99" s="14">
        <v>128</v>
      </c>
      <c r="AF99" s="14">
        <v>93</v>
      </c>
      <c r="AG99" s="14">
        <v>136</v>
      </c>
      <c r="AH99" s="14">
        <v>139</v>
      </c>
      <c r="AI99" s="16">
        <v>116</v>
      </c>
      <c r="AK99" s="7" t="s">
        <v>2</v>
      </c>
      <c r="AL99" s="14">
        <v>480</v>
      </c>
      <c r="AM99" s="14">
        <v>264</v>
      </c>
      <c r="AN99" s="14">
        <v>120</v>
      </c>
      <c r="AO99" s="14">
        <v>96</v>
      </c>
      <c r="AP99" s="14">
        <v>355</v>
      </c>
      <c r="AQ99" s="14">
        <v>125</v>
      </c>
      <c r="AR99" s="14">
        <v>101</v>
      </c>
      <c r="AS99" s="14">
        <v>131</v>
      </c>
      <c r="AT99" s="14">
        <v>127</v>
      </c>
      <c r="AU99" s="16">
        <v>121</v>
      </c>
      <c r="AW99" s="7" t="s">
        <v>2</v>
      </c>
      <c r="AX99" s="14">
        <v>455</v>
      </c>
      <c r="AY99" s="14">
        <v>233</v>
      </c>
      <c r="AZ99" s="14">
        <v>129</v>
      </c>
      <c r="BA99" s="14">
        <v>93</v>
      </c>
      <c r="BB99" s="14">
        <v>322</v>
      </c>
      <c r="BC99" s="14">
        <v>133</v>
      </c>
      <c r="BD99" s="14">
        <v>98</v>
      </c>
      <c r="BE99" s="14">
        <v>127</v>
      </c>
      <c r="BF99" s="14">
        <v>127</v>
      </c>
      <c r="BG99" s="16">
        <v>103</v>
      </c>
    </row>
    <row r="100" spans="1:59" x14ac:dyDescent="0.2">
      <c r="A100" s="10" t="s">
        <v>3</v>
      </c>
      <c r="B100" s="14">
        <v>301</v>
      </c>
      <c r="C100" s="14">
        <v>158</v>
      </c>
      <c r="D100" s="14">
        <v>90</v>
      </c>
      <c r="E100" s="14">
        <v>53</v>
      </c>
      <c r="F100" s="14">
        <v>235</v>
      </c>
      <c r="G100" s="14">
        <v>66</v>
      </c>
      <c r="H100" s="14">
        <v>180</v>
      </c>
      <c r="I100" s="14">
        <v>23</v>
      </c>
      <c r="J100" s="14">
        <v>45</v>
      </c>
      <c r="K100" s="16">
        <v>53</v>
      </c>
      <c r="M100" s="10" t="s">
        <v>3</v>
      </c>
      <c r="N100" s="14">
        <v>290</v>
      </c>
      <c r="O100" s="14">
        <v>151</v>
      </c>
      <c r="P100" s="14">
        <v>86</v>
      </c>
      <c r="Q100" s="14">
        <v>53</v>
      </c>
      <c r="R100" s="14">
        <v>224</v>
      </c>
      <c r="S100" s="14">
        <v>66</v>
      </c>
      <c r="T100" s="14">
        <v>179</v>
      </c>
      <c r="U100" s="14">
        <v>18</v>
      </c>
      <c r="V100" s="14">
        <v>37</v>
      </c>
      <c r="W100" s="16">
        <v>56</v>
      </c>
      <c r="Y100" s="10" t="s">
        <v>3</v>
      </c>
      <c r="Z100" s="14">
        <v>285</v>
      </c>
      <c r="AA100" s="14">
        <v>141</v>
      </c>
      <c r="AB100" s="14">
        <v>93</v>
      </c>
      <c r="AC100" s="14">
        <v>51</v>
      </c>
      <c r="AD100" s="14">
        <v>219</v>
      </c>
      <c r="AE100" s="14">
        <v>66</v>
      </c>
      <c r="AF100" s="14">
        <v>175</v>
      </c>
      <c r="AG100" s="14">
        <v>16</v>
      </c>
      <c r="AH100" s="14">
        <v>40</v>
      </c>
      <c r="AI100" s="16">
        <v>54</v>
      </c>
      <c r="AK100" s="10" t="s">
        <v>3</v>
      </c>
      <c r="AL100" s="14">
        <v>276</v>
      </c>
      <c r="AM100" s="14">
        <v>136</v>
      </c>
      <c r="AN100" s="14">
        <v>86</v>
      </c>
      <c r="AO100" s="14">
        <v>54</v>
      </c>
      <c r="AP100" s="14">
        <v>211</v>
      </c>
      <c r="AQ100" s="14">
        <v>65</v>
      </c>
      <c r="AR100" s="14">
        <v>177</v>
      </c>
      <c r="AS100" s="14">
        <v>12</v>
      </c>
      <c r="AT100" s="14">
        <v>37</v>
      </c>
      <c r="AU100" s="16">
        <v>50</v>
      </c>
      <c r="AW100" s="10" t="s">
        <v>3</v>
      </c>
      <c r="AX100" s="14">
        <v>272</v>
      </c>
      <c r="AY100" s="14">
        <v>125</v>
      </c>
      <c r="AZ100" s="14">
        <v>93</v>
      </c>
      <c r="BA100" s="14">
        <v>54</v>
      </c>
      <c r="BB100" s="14">
        <v>199</v>
      </c>
      <c r="BC100" s="14">
        <v>73</v>
      </c>
      <c r="BD100" s="14">
        <v>172</v>
      </c>
      <c r="BE100" s="14">
        <v>16</v>
      </c>
      <c r="BF100" s="14">
        <v>33</v>
      </c>
      <c r="BG100" s="16">
        <v>51</v>
      </c>
    </row>
    <row r="101" spans="1:59" x14ac:dyDescent="0.2">
      <c r="A101" s="10" t="s">
        <v>4</v>
      </c>
      <c r="B101" s="14">
        <v>118</v>
      </c>
      <c r="C101" s="14">
        <v>51</v>
      </c>
      <c r="D101" s="14">
        <v>38</v>
      </c>
      <c r="E101" s="14">
        <v>29</v>
      </c>
      <c r="F101" s="14">
        <v>90</v>
      </c>
      <c r="G101" s="14">
        <v>28</v>
      </c>
      <c r="H101" s="14">
        <v>72</v>
      </c>
      <c r="I101" s="14">
        <v>12</v>
      </c>
      <c r="J101" s="14">
        <v>14</v>
      </c>
      <c r="K101" s="16">
        <v>20</v>
      </c>
      <c r="M101" s="10" t="s">
        <v>4</v>
      </c>
      <c r="N101" s="14">
        <v>117</v>
      </c>
      <c r="O101" s="14">
        <v>46</v>
      </c>
      <c r="P101" s="14">
        <v>43</v>
      </c>
      <c r="Q101" s="14">
        <v>28</v>
      </c>
      <c r="R101" s="14">
        <v>88</v>
      </c>
      <c r="S101" s="14">
        <v>29</v>
      </c>
      <c r="T101" s="14">
        <v>71</v>
      </c>
      <c r="U101" s="14">
        <v>12</v>
      </c>
      <c r="V101" s="14">
        <v>11</v>
      </c>
      <c r="W101" s="16">
        <v>23</v>
      </c>
      <c r="Y101" s="10" t="s">
        <v>4</v>
      </c>
      <c r="Z101" s="14">
        <v>119</v>
      </c>
      <c r="AA101" s="14">
        <v>43</v>
      </c>
      <c r="AB101" s="14">
        <v>43</v>
      </c>
      <c r="AC101" s="14">
        <v>33</v>
      </c>
      <c r="AD101" s="14">
        <v>89</v>
      </c>
      <c r="AE101" s="14">
        <v>30</v>
      </c>
      <c r="AF101" s="14">
        <v>73</v>
      </c>
      <c r="AG101" s="14">
        <v>15</v>
      </c>
      <c r="AH101" s="14">
        <v>10</v>
      </c>
      <c r="AI101" s="16">
        <v>21</v>
      </c>
      <c r="AK101" s="10" t="s">
        <v>4</v>
      </c>
      <c r="AL101" s="14">
        <v>118</v>
      </c>
      <c r="AM101" s="14">
        <v>42</v>
      </c>
      <c r="AN101" s="14">
        <v>43</v>
      </c>
      <c r="AO101" s="14">
        <v>33</v>
      </c>
      <c r="AP101" s="14">
        <v>87</v>
      </c>
      <c r="AQ101" s="14">
        <v>31</v>
      </c>
      <c r="AR101" s="14">
        <v>75</v>
      </c>
      <c r="AS101" s="14">
        <v>13</v>
      </c>
      <c r="AT101" s="14">
        <v>9</v>
      </c>
      <c r="AU101" s="16">
        <v>21</v>
      </c>
      <c r="AW101" s="10" t="s">
        <v>4</v>
      </c>
      <c r="AX101" s="14">
        <v>115</v>
      </c>
      <c r="AY101" s="14">
        <v>44</v>
      </c>
      <c r="AZ101" s="14">
        <v>41</v>
      </c>
      <c r="BA101" s="14">
        <v>30</v>
      </c>
      <c r="BB101" s="14">
        <v>83</v>
      </c>
      <c r="BC101" s="14">
        <v>32</v>
      </c>
      <c r="BD101" s="14">
        <v>79</v>
      </c>
      <c r="BE101" s="14">
        <v>10</v>
      </c>
      <c r="BF101" s="14">
        <v>8</v>
      </c>
      <c r="BG101" s="16">
        <v>18</v>
      </c>
    </row>
    <row r="102" spans="1:59" x14ac:dyDescent="0.2">
      <c r="A102" s="10" t="s">
        <v>5</v>
      </c>
      <c r="B102" s="14">
        <v>127</v>
      </c>
      <c r="C102" s="14">
        <v>58</v>
      </c>
      <c r="D102" s="14">
        <v>42</v>
      </c>
      <c r="E102" s="14">
        <v>27</v>
      </c>
      <c r="F102" s="14">
        <v>90</v>
      </c>
      <c r="G102" s="14">
        <v>37</v>
      </c>
      <c r="H102" s="14">
        <v>66</v>
      </c>
      <c r="I102" s="14">
        <v>24</v>
      </c>
      <c r="J102" s="14">
        <v>27</v>
      </c>
      <c r="K102" s="16">
        <v>10</v>
      </c>
      <c r="M102" s="10" t="s">
        <v>5</v>
      </c>
      <c r="N102" s="14">
        <v>116</v>
      </c>
      <c r="O102" s="14">
        <v>52</v>
      </c>
      <c r="P102" s="14">
        <v>37</v>
      </c>
      <c r="Q102" s="14">
        <v>27</v>
      </c>
      <c r="R102" s="14">
        <v>82</v>
      </c>
      <c r="S102" s="14">
        <v>34</v>
      </c>
      <c r="T102" s="14">
        <v>61</v>
      </c>
      <c r="U102" s="14">
        <v>21</v>
      </c>
      <c r="V102" s="14">
        <v>25</v>
      </c>
      <c r="W102" s="16">
        <v>9</v>
      </c>
      <c r="Y102" s="10" t="s">
        <v>5</v>
      </c>
      <c r="Z102" s="14">
        <v>110</v>
      </c>
      <c r="AA102" s="14">
        <v>50</v>
      </c>
      <c r="AB102" s="14">
        <v>36</v>
      </c>
      <c r="AC102" s="14">
        <v>24</v>
      </c>
      <c r="AD102" s="14">
        <v>75</v>
      </c>
      <c r="AE102" s="14">
        <v>35</v>
      </c>
      <c r="AF102" s="14">
        <v>62</v>
      </c>
      <c r="AG102" s="14">
        <v>18</v>
      </c>
      <c r="AH102" s="14">
        <v>21</v>
      </c>
      <c r="AI102" s="16">
        <v>9</v>
      </c>
      <c r="AK102" s="10" t="s">
        <v>5</v>
      </c>
      <c r="AL102" s="14">
        <v>118</v>
      </c>
      <c r="AM102" s="14">
        <v>50</v>
      </c>
      <c r="AN102" s="14">
        <v>42</v>
      </c>
      <c r="AO102" s="14">
        <v>26</v>
      </c>
      <c r="AP102" s="14">
        <v>75</v>
      </c>
      <c r="AQ102" s="14">
        <v>43</v>
      </c>
      <c r="AR102" s="14">
        <v>69</v>
      </c>
      <c r="AS102" s="14">
        <v>23</v>
      </c>
      <c r="AT102" s="14">
        <v>15</v>
      </c>
      <c r="AU102" s="16">
        <v>11</v>
      </c>
      <c r="AW102" s="10" t="s">
        <v>5</v>
      </c>
      <c r="AX102" s="14">
        <v>114</v>
      </c>
      <c r="AY102" s="14">
        <v>47</v>
      </c>
      <c r="AZ102" s="14">
        <v>43</v>
      </c>
      <c r="BA102" s="14">
        <v>24</v>
      </c>
      <c r="BB102" s="14">
        <v>73</v>
      </c>
      <c r="BC102" s="14">
        <v>41</v>
      </c>
      <c r="BD102" s="14">
        <v>63</v>
      </c>
      <c r="BE102" s="14">
        <v>25</v>
      </c>
      <c r="BF102" s="14">
        <v>14</v>
      </c>
      <c r="BG102" s="16">
        <v>12</v>
      </c>
    </row>
    <row r="103" spans="1:59" x14ac:dyDescent="0.2">
      <c r="A103" s="10" t="s">
        <v>6</v>
      </c>
      <c r="B103" s="14">
        <v>28</v>
      </c>
      <c r="C103" s="14">
        <v>7</v>
      </c>
      <c r="D103" s="14">
        <v>15</v>
      </c>
      <c r="E103" s="14">
        <v>6</v>
      </c>
      <c r="F103" s="14">
        <v>19</v>
      </c>
      <c r="G103" s="14">
        <v>9</v>
      </c>
      <c r="H103" s="14">
        <v>17</v>
      </c>
      <c r="I103" s="14" t="s">
        <v>64</v>
      </c>
      <c r="J103" s="14">
        <v>1</v>
      </c>
      <c r="K103" s="16">
        <v>10</v>
      </c>
      <c r="M103" s="10" t="s">
        <v>6</v>
      </c>
      <c r="N103" s="14">
        <v>25</v>
      </c>
      <c r="O103" s="14">
        <v>7</v>
      </c>
      <c r="P103" s="14">
        <v>12</v>
      </c>
      <c r="Q103" s="14">
        <v>6</v>
      </c>
      <c r="R103" s="14">
        <v>17</v>
      </c>
      <c r="S103" s="14">
        <v>8</v>
      </c>
      <c r="T103" s="14">
        <v>16</v>
      </c>
      <c r="U103" s="14">
        <v>1</v>
      </c>
      <c r="V103" s="14">
        <v>1</v>
      </c>
      <c r="W103" s="16">
        <v>7</v>
      </c>
      <c r="Y103" s="10" t="s">
        <v>6</v>
      </c>
      <c r="Z103" s="14">
        <v>24</v>
      </c>
      <c r="AA103" s="14">
        <v>6</v>
      </c>
      <c r="AB103" s="14">
        <v>12</v>
      </c>
      <c r="AC103" s="14">
        <v>6</v>
      </c>
      <c r="AD103" s="14">
        <v>16</v>
      </c>
      <c r="AE103" s="14">
        <v>8</v>
      </c>
      <c r="AF103" s="14">
        <v>16</v>
      </c>
      <c r="AG103" s="14">
        <v>1</v>
      </c>
      <c r="AH103" s="14" t="s">
        <v>64</v>
      </c>
      <c r="AI103" s="16">
        <v>7</v>
      </c>
      <c r="AK103" s="10" t="s">
        <v>6</v>
      </c>
      <c r="AL103" s="14">
        <v>25</v>
      </c>
      <c r="AM103" s="14">
        <v>8</v>
      </c>
      <c r="AN103" s="14">
        <v>12</v>
      </c>
      <c r="AO103" s="14">
        <v>5</v>
      </c>
      <c r="AP103" s="14">
        <v>18</v>
      </c>
      <c r="AQ103" s="14">
        <v>7</v>
      </c>
      <c r="AR103" s="14">
        <v>15</v>
      </c>
      <c r="AS103" s="14">
        <v>2</v>
      </c>
      <c r="AT103" s="14">
        <v>1</v>
      </c>
      <c r="AU103" s="16">
        <v>7</v>
      </c>
      <c r="AW103" s="10" t="s">
        <v>6</v>
      </c>
      <c r="AX103" s="14">
        <v>26</v>
      </c>
      <c r="AY103" s="14">
        <v>11</v>
      </c>
      <c r="AZ103" s="14">
        <v>10</v>
      </c>
      <c r="BA103" s="14">
        <v>5</v>
      </c>
      <c r="BB103" s="14">
        <v>20</v>
      </c>
      <c r="BC103" s="14">
        <v>6</v>
      </c>
      <c r="BD103" s="14">
        <v>17</v>
      </c>
      <c r="BE103" s="14">
        <v>2</v>
      </c>
      <c r="BF103" s="14">
        <v>1</v>
      </c>
      <c r="BG103" s="16">
        <v>6</v>
      </c>
    </row>
    <row r="104" spans="1:59" x14ac:dyDescent="0.2">
      <c r="A104" s="10" t="s">
        <v>7</v>
      </c>
      <c r="B104" s="14">
        <v>101</v>
      </c>
      <c r="C104" s="14">
        <v>44</v>
      </c>
      <c r="D104" s="14">
        <v>35</v>
      </c>
      <c r="E104" s="14">
        <v>22</v>
      </c>
      <c r="F104" s="14">
        <v>73</v>
      </c>
      <c r="G104" s="14">
        <v>28</v>
      </c>
      <c r="H104" s="14">
        <v>62</v>
      </c>
      <c r="I104" s="14">
        <v>10</v>
      </c>
      <c r="J104" s="14">
        <v>7</v>
      </c>
      <c r="K104" s="16">
        <v>22</v>
      </c>
      <c r="M104" s="10" t="s">
        <v>7</v>
      </c>
      <c r="N104" s="14">
        <v>104</v>
      </c>
      <c r="O104" s="14">
        <v>42</v>
      </c>
      <c r="P104" s="14">
        <v>37</v>
      </c>
      <c r="Q104" s="14">
        <v>25</v>
      </c>
      <c r="R104" s="14">
        <v>76</v>
      </c>
      <c r="S104" s="14">
        <v>28</v>
      </c>
      <c r="T104" s="14">
        <v>62</v>
      </c>
      <c r="U104" s="14">
        <v>10</v>
      </c>
      <c r="V104" s="14">
        <v>6</v>
      </c>
      <c r="W104" s="16">
        <v>26</v>
      </c>
      <c r="Y104" s="10" t="s">
        <v>7</v>
      </c>
      <c r="Z104" s="14">
        <v>102</v>
      </c>
      <c r="AA104" s="14">
        <v>39</v>
      </c>
      <c r="AB104" s="14">
        <v>41</v>
      </c>
      <c r="AC104" s="14">
        <v>22</v>
      </c>
      <c r="AD104" s="14">
        <v>77</v>
      </c>
      <c r="AE104" s="14">
        <v>25</v>
      </c>
      <c r="AF104" s="14">
        <v>62</v>
      </c>
      <c r="AG104" s="14">
        <v>8</v>
      </c>
      <c r="AH104" s="14">
        <v>4</v>
      </c>
      <c r="AI104" s="16">
        <v>28</v>
      </c>
      <c r="AK104" s="10" t="s">
        <v>7</v>
      </c>
      <c r="AL104" s="14">
        <v>112</v>
      </c>
      <c r="AM104" s="14">
        <v>45</v>
      </c>
      <c r="AN104" s="14">
        <v>44</v>
      </c>
      <c r="AO104" s="14">
        <v>23</v>
      </c>
      <c r="AP104" s="14">
        <v>87</v>
      </c>
      <c r="AQ104" s="14">
        <v>25</v>
      </c>
      <c r="AR104" s="14">
        <v>70</v>
      </c>
      <c r="AS104" s="14">
        <v>6</v>
      </c>
      <c r="AT104" s="14">
        <v>6</v>
      </c>
      <c r="AU104" s="16">
        <v>30</v>
      </c>
      <c r="AW104" s="10" t="s">
        <v>7</v>
      </c>
      <c r="AX104" s="14">
        <v>108</v>
      </c>
      <c r="AY104" s="14">
        <v>44</v>
      </c>
      <c r="AZ104" s="14">
        <v>42</v>
      </c>
      <c r="BA104" s="14">
        <v>22</v>
      </c>
      <c r="BB104" s="14">
        <v>80</v>
      </c>
      <c r="BC104" s="14">
        <v>28</v>
      </c>
      <c r="BD104" s="14">
        <v>72</v>
      </c>
      <c r="BE104" s="14">
        <v>6</v>
      </c>
      <c r="BF104" s="14">
        <v>8</v>
      </c>
      <c r="BG104" s="16">
        <v>22</v>
      </c>
    </row>
    <row r="105" spans="1:59" x14ac:dyDescent="0.2">
      <c r="A105" s="10" t="s">
        <v>8</v>
      </c>
      <c r="B105" s="14">
        <v>125</v>
      </c>
      <c r="C105" s="14">
        <v>65</v>
      </c>
      <c r="D105" s="14">
        <v>37</v>
      </c>
      <c r="E105" s="14">
        <v>23</v>
      </c>
      <c r="F105" s="14">
        <v>100</v>
      </c>
      <c r="G105" s="14">
        <v>25</v>
      </c>
      <c r="H105" s="14">
        <v>88</v>
      </c>
      <c r="I105" s="14">
        <v>9</v>
      </c>
      <c r="J105" s="14">
        <v>18</v>
      </c>
      <c r="K105" s="16">
        <v>10</v>
      </c>
      <c r="M105" s="10" t="s">
        <v>8</v>
      </c>
      <c r="N105" s="14">
        <v>118</v>
      </c>
      <c r="O105" s="14">
        <v>60</v>
      </c>
      <c r="P105" s="14">
        <v>36</v>
      </c>
      <c r="Q105" s="14">
        <v>22</v>
      </c>
      <c r="R105" s="14">
        <v>93</v>
      </c>
      <c r="S105" s="14">
        <v>25</v>
      </c>
      <c r="T105" s="14">
        <v>82</v>
      </c>
      <c r="U105" s="14">
        <v>10</v>
      </c>
      <c r="V105" s="14">
        <v>18</v>
      </c>
      <c r="W105" s="16">
        <v>8</v>
      </c>
      <c r="Y105" s="10" t="s">
        <v>8</v>
      </c>
      <c r="Z105" s="14">
        <v>114</v>
      </c>
      <c r="AA105" s="14">
        <v>55</v>
      </c>
      <c r="AB105" s="14">
        <v>37</v>
      </c>
      <c r="AC105" s="14">
        <v>22</v>
      </c>
      <c r="AD105" s="14">
        <v>88</v>
      </c>
      <c r="AE105" s="14">
        <v>26</v>
      </c>
      <c r="AF105" s="14">
        <v>81</v>
      </c>
      <c r="AG105" s="14">
        <v>6</v>
      </c>
      <c r="AH105" s="14">
        <v>17</v>
      </c>
      <c r="AI105" s="16">
        <v>10</v>
      </c>
      <c r="AK105" s="10" t="s">
        <v>8</v>
      </c>
      <c r="AL105" s="14">
        <v>116</v>
      </c>
      <c r="AM105" s="14">
        <v>52</v>
      </c>
      <c r="AN105" s="14">
        <v>43</v>
      </c>
      <c r="AO105" s="14">
        <v>21</v>
      </c>
      <c r="AP105" s="14">
        <v>90</v>
      </c>
      <c r="AQ105" s="14">
        <v>26</v>
      </c>
      <c r="AR105" s="14">
        <v>84</v>
      </c>
      <c r="AS105" s="14">
        <v>6</v>
      </c>
      <c r="AT105" s="14">
        <v>15</v>
      </c>
      <c r="AU105" s="16">
        <v>11</v>
      </c>
      <c r="AW105" s="10" t="s">
        <v>8</v>
      </c>
      <c r="AX105" s="14">
        <v>111</v>
      </c>
      <c r="AY105" s="14">
        <v>53</v>
      </c>
      <c r="AZ105" s="14">
        <v>38</v>
      </c>
      <c r="BA105" s="14">
        <v>20</v>
      </c>
      <c r="BB105" s="14">
        <v>84</v>
      </c>
      <c r="BC105" s="14">
        <v>27</v>
      </c>
      <c r="BD105" s="14">
        <v>79</v>
      </c>
      <c r="BE105" s="14">
        <v>6</v>
      </c>
      <c r="BF105" s="14">
        <v>16</v>
      </c>
      <c r="BG105" s="16">
        <v>10</v>
      </c>
    </row>
    <row r="106" spans="1:59" x14ac:dyDescent="0.2">
      <c r="A106" s="10" t="s">
        <v>9</v>
      </c>
      <c r="B106" s="14">
        <v>131</v>
      </c>
      <c r="C106" s="14">
        <v>48</v>
      </c>
      <c r="D106" s="14">
        <v>51</v>
      </c>
      <c r="E106" s="14">
        <v>32</v>
      </c>
      <c r="F106" s="14">
        <v>96</v>
      </c>
      <c r="G106" s="14">
        <v>35</v>
      </c>
      <c r="H106" s="14">
        <v>102</v>
      </c>
      <c r="I106" s="14">
        <v>9</v>
      </c>
      <c r="J106" s="14">
        <v>6</v>
      </c>
      <c r="K106" s="16">
        <v>14</v>
      </c>
      <c r="M106" s="10" t="s">
        <v>9</v>
      </c>
      <c r="N106" s="14">
        <v>132</v>
      </c>
      <c r="O106" s="14">
        <v>50</v>
      </c>
      <c r="P106" s="14">
        <v>51</v>
      </c>
      <c r="Q106" s="14">
        <v>31</v>
      </c>
      <c r="R106" s="14">
        <v>98</v>
      </c>
      <c r="S106" s="14">
        <v>34</v>
      </c>
      <c r="T106" s="14">
        <v>103</v>
      </c>
      <c r="U106" s="14">
        <v>9</v>
      </c>
      <c r="V106" s="14">
        <v>6</v>
      </c>
      <c r="W106" s="16">
        <v>14</v>
      </c>
      <c r="Y106" s="10" t="s">
        <v>9</v>
      </c>
      <c r="Z106" s="14">
        <v>133</v>
      </c>
      <c r="AA106" s="14">
        <v>52</v>
      </c>
      <c r="AB106" s="14">
        <v>53</v>
      </c>
      <c r="AC106" s="14">
        <v>28</v>
      </c>
      <c r="AD106" s="14">
        <v>100</v>
      </c>
      <c r="AE106" s="14">
        <v>33</v>
      </c>
      <c r="AF106" s="14">
        <v>102</v>
      </c>
      <c r="AG106" s="14">
        <v>8</v>
      </c>
      <c r="AH106" s="14">
        <v>6</v>
      </c>
      <c r="AI106" s="16">
        <v>17</v>
      </c>
      <c r="AK106" s="10" t="s">
        <v>9</v>
      </c>
      <c r="AL106" s="14">
        <v>134</v>
      </c>
      <c r="AM106" s="14">
        <v>49</v>
      </c>
      <c r="AN106" s="14">
        <v>55</v>
      </c>
      <c r="AO106" s="14">
        <v>30</v>
      </c>
      <c r="AP106" s="14">
        <v>99</v>
      </c>
      <c r="AQ106" s="14">
        <v>35</v>
      </c>
      <c r="AR106" s="14">
        <v>100</v>
      </c>
      <c r="AS106" s="14">
        <v>9</v>
      </c>
      <c r="AT106" s="14">
        <v>8</v>
      </c>
      <c r="AU106" s="16">
        <v>17</v>
      </c>
      <c r="AW106" s="10" t="s">
        <v>9</v>
      </c>
      <c r="AX106" s="14">
        <v>137</v>
      </c>
      <c r="AY106" s="14">
        <v>50</v>
      </c>
      <c r="AZ106" s="14">
        <v>59</v>
      </c>
      <c r="BA106" s="14">
        <v>28</v>
      </c>
      <c r="BB106" s="14">
        <v>101</v>
      </c>
      <c r="BC106" s="14">
        <v>36</v>
      </c>
      <c r="BD106" s="14">
        <v>101</v>
      </c>
      <c r="BE106" s="14">
        <v>9</v>
      </c>
      <c r="BF106" s="14">
        <v>8</v>
      </c>
      <c r="BG106" s="16">
        <v>19</v>
      </c>
    </row>
    <row r="107" spans="1:59" x14ac:dyDescent="0.2">
      <c r="A107" s="10" t="s">
        <v>10</v>
      </c>
      <c r="B107" s="14">
        <v>166</v>
      </c>
      <c r="C107" s="14">
        <v>62</v>
      </c>
      <c r="D107" s="14">
        <v>65</v>
      </c>
      <c r="E107" s="14">
        <v>39</v>
      </c>
      <c r="F107" s="14">
        <v>141</v>
      </c>
      <c r="G107" s="14">
        <v>25</v>
      </c>
      <c r="H107" s="14">
        <v>99</v>
      </c>
      <c r="I107" s="14">
        <v>13</v>
      </c>
      <c r="J107" s="14">
        <v>18</v>
      </c>
      <c r="K107" s="16">
        <v>36</v>
      </c>
      <c r="M107" s="10" t="s">
        <v>10</v>
      </c>
      <c r="N107" s="14">
        <v>148</v>
      </c>
      <c r="O107" s="14">
        <v>51</v>
      </c>
      <c r="P107" s="14">
        <v>62</v>
      </c>
      <c r="Q107" s="14">
        <v>35</v>
      </c>
      <c r="R107" s="14">
        <v>125</v>
      </c>
      <c r="S107" s="14">
        <v>23</v>
      </c>
      <c r="T107" s="14">
        <v>94</v>
      </c>
      <c r="U107" s="14">
        <v>12</v>
      </c>
      <c r="V107" s="14">
        <v>16</v>
      </c>
      <c r="W107" s="16">
        <v>26</v>
      </c>
      <c r="Y107" s="10" t="s">
        <v>10</v>
      </c>
      <c r="Z107" s="14">
        <v>138</v>
      </c>
      <c r="AA107" s="14">
        <v>47</v>
      </c>
      <c r="AB107" s="14">
        <v>54</v>
      </c>
      <c r="AC107" s="14">
        <v>37</v>
      </c>
      <c r="AD107" s="14">
        <v>116</v>
      </c>
      <c r="AE107" s="14">
        <v>22</v>
      </c>
      <c r="AF107" s="14">
        <v>92</v>
      </c>
      <c r="AG107" s="14">
        <v>9</v>
      </c>
      <c r="AH107" s="14">
        <v>14</v>
      </c>
      <c r="AI107" s="16">
        <v>23</v>
      </c>
      <c r="AK107" s="10" t="s">
        <v>10</v>
      </c>
      <c r="AL107" s="14">
        <v>139</v>
      </c>
      <c r="AM107" s="14">
        <v>49</v>
      </c>
      <c r="AN107" s="14">
        <v>54</v>
      </c>
      <c r="AO107" s="14">
        <v>36</v>
      </c>
      <c r="AP107" s="14">
        <v>117</v>
      </c>
      <c r="AQ107" s="14">
        <v>22</v>
      </c>
      <c r="AR107" s="14">
        <v>92</v>
      </c>
      <c r="AS107" s="14">
        <v>8</v>
      </c>
      <c r="AT107" s="14">
        <v>17</v>
      </c>
      <c r="AU107" s="16">
        <v>22</v>
      </c>
      <c r="AW107" s="10" t="s">
        <v>10</v>
      </c>
      <c r="AX107" s="14">
        <v>129</v>
      </c>
      <c r="AY107" s="14">
        <v>44</v>
      </c>
      <c r="AZ107" s="14">
        <v>51</v>
      </c>
      <c r="BA107" s="14">
        <v>34</v>
      </c>
      <c r="BB107" s="14">
        <v>100</v>
      </c>
      <c r="BC107" s="14">
        <v>29</v>
      </c>
      <c r="BD107" s="14">
        <v>89</v>
      </c>
      <c r="BE107" s="14">
        <v>5</v>
      </c>
      <c r="BF107" s="14">
        <v>14</v>
      </c>
      <c r="BG107" s="16">
        <v>21</v>
      </c>
    </row>
    <row r="108" spans="1:59" x14ac:dyDescent="0.2">
      <c r="A108" s="10" t="s">
        <v>11</v>
      </c>
      <c r="B108" s="14">
        <v>113</v>
      </c>
      <c r="C108" s="14">
        <v>43</v>
      </c>
      <c r="D108" s="14">
        <v>45</v>
      </c>
      <c r="E108" s="14">
        <v>25</v>
      </c>
      <c r="F108" s="14">
        <v>93</v>
      </c>
      <c r="G108" s="14">
        <v>20</v>
      </c>
      <c r="H108" s="14">
        <v>79</v>
      </c>
      <c r="I108" s="14">
        <v>4</v>
      </c>
      <c r="J108" s="14">
        <v>12</v>
      </c>
      <c r="K108" s="16">
        <v>18</v>
      </c>
      <c r="M108" s="10" t="s">
        <v>11</v>
      </c>
      <c r="N108" s="14">
        <v>114</v>
      </c>
      <c r="O108" s="14">
        <v>43</v>
      </c>
      <c r="P108" s="14">
        <v>44</v>
      </c>
      <c r="Q108" s="14">
        <v>27</v>
      </c>
      <c r="R108" s="14">
        <v>94</v>
      </c>
      <c r="S108" s="14">
        <v>20</v>
      </c>
      <c r="T108" s="14">
        <v>82</v>
      </c>
      <c r="U108" s="14">
        <v>4</v>
      </c>
      <c r="V108" s="14">
        <v>10</v>
      </c>
      <c r="W108" s="16">
        <v>18</v>
      </c>
      <c r="Y108" s="10" t="s">
        <v>11</v>
      </c>
      <c r="Z108" s="14">
        <v>108</v>
      </c>
      <c r="AA108" s="14">
        <v>34</v>
      </c>
      <c r="AB108" s="14">
        <v>49</v>
      </c>
      <c r="AC108" s="14">
        <v>25</v>
      </c>
      <c r="AD108" s="14">
        <v>86</v>
      </c>
      <c r="AE108" s="14">
        <v>22</v>
      </c>
      <c r="AF108" s="14">
        <v>75</v>
      </c>
      <c r="AG108" s="14">
        <v>4</v>
      </c>
      <c r="AH108" s="14">
        <v>9</v>
      </c>
      <c r="AI108" s="16">
        <v>20</v>
      </c>
      <c r="AK108" s="10" t="s">
        <v>11</v>
      </c>
      <c r="AL108" s="14">
        <v>108</v>
      </c>
      <c r="AM108" s="14">
        <v>28</v>
      </c>
      <c r="AN108" s="14">
        <v>53</v>
      </c>
      <c r="AO108" s="14">
        <v>27</v>
      </c>
      <c r="AP108" s="14">
        <v>89</v>
      </c>
      <c r="AQ108" s="14">
        <v>19</v>
      </c>
      <c r="AR108" s="14">
        <v>76</v>
      </c>
      <c r="AS108" s="14">
        <v>4</v>
      </c>
      <c r="AT108" s="14">
        <v>8</v>
      </c>
      <c r="AU108" s="16">
        <v>20</v>
      </c>
      <c r="AW108" s="10" t="s">
        <v>11</v>
      </c>
      <c r="AX108" s="14">
        <v>111</v>
      </c>
      <c r="AY108" s="14">
        <v>30</v>
      </c>
      <c r="AZ108" s="14">
        <v>51</v>
      </c>
      <c r="BA108" s="14">
        <v>30</v>
      </c>
      <c r="BB108" s="14">
        <v>91</v>
      </c>
      <c r="BC108" s="14">
        <v>20</v>
      </c>
      <c r="BD108" s="14">
        <v>75</v>
      </c>
      <c r="BE108" s="14">
        <v>4</v>
      </c>
      <c r="BF108" s="14">
        <v>11</v>
      </c>
      <c r="BG108" s="16">
        <v>21</v>
      </c>
    </row>
    <row r="109" spans="1:59" x14ac:dyDescent="0.2">
      <c r="A109" s="10" t="s">
        <v>12</v>
      </c>
      <c r="B109" s="14">
        <v>523</v>
      </c>
      <c r="C109" s="14">
        <v>295</v>
      </c>
      <c r="D109" s="14">
        <v>155</v>
      </c>
      <c r="E109" s="14">
        <v>73</v>
      </c>
      <c r="F109" s="14">
        <v>427</v>
      </c>
      <c r="G109" s="14">
        <v>96</v>
      </c>
      <c r="H109" s="14">
        <v>225</v>
      </c>
      <c r="I109" s="14">
        <v>121</v>
      </c>
      <c r="J109" s="14">
        <v>89</v>
      </c>
      <c r="K109" s="16">
        <v>88</v>
      </c>
      <c r="M109" s="10" t="s">
        <v>12</v>
      </c>
      <c r="N109" s="14">
        <v>506</v>
      </c>
      <c r="O109" s="14">
        <v>280</v>
      </c>
      <c r="P109" s="14">
        <v>151</v>
      </c>
      <c r="Q109" s="14">
        <v>75</v>
      </c>
      <c r="R109" s="14">
        <v>415</v>
      </c>
      <c r="S109" s="14">
        <v>91</v>
      </c>
      <c r="T109" s="14">
        <v>225</v>
      </c>
      <c r="U109" s="14">
        <v>112</v>
      </c>
      <c r="V109" s="14">
        <v>78</v>
      </c>
      <c r="W109" s="16">
        <v>91</v>
      </c>
      <c r="Y109" s="10" t="s">
        <v>12</v>
      </c>
      <c r="Z109" s="14">
        <v>473</v>
      </c>
      <c r="AA109" s="14">
        <v>254</v>
      </c>
      <c r="AB109" s="14">
        <v>143</v>
      </c>
      <c r="AC109" s="14">
        <v>76</v>
      </c>
      <c r="AD109" s="14">
        <v>377</v>
      </c>
      <c r="AE109" s="14">
        <v>96</v>
      </c>
      <c r="AF109" s="14">
        <v>215</v>
      </c>
      <c r="AG109" s="14">
        <v>95</v>
      </c>
      <c r="AH109" s="14">
        <v>71</v>
      </c>
      <c r="AI109" s="16">
        <v>92</v>
      </c>
      <c r="AK109" s="10" t="s">
        <v>12</v>
      </c>
      <c r="AL109" s="14">
        <v>459</v>
      </c>
      <c r="AM109" s="14">
        <v>242</v>
      </c>
      <c r="AN109" s="14">
        <v>147</v>
      </c>
      <c r="AO109" s="14">
        <v>70</v>
      </c>
      <c r="AP109" s="14">
        <v>367</v>
      </c>
      <c r="AQ109" s="14">
        <v>92</v>
      </c>
      <c r="AR109" s="14">
        <v>207</v>
      </c>
      <c r="AS109" s="14">
        <v>85</v>
      </c>
      <c r="AT109" s="14">
        <v>70</v>
      </c>
      <c r="AU109" s="16">
        <v>97</v>
      </c>
      <c r="AW109" s="10" t="s">
        <v>12</v>
      </c>
      <c r="AX109" s="14">
        <v>441</v>
      </c>
      <c r="AY109" s="14">
        <v>227</v>
      </c>
      <c r="AZ109" s="14">
        <v>147</v>
      </c>
      <c r="BA109" s="14">
        <v>67</v>
      </c>
      <c r="BB109" s="14">
        <v>343</v>
      </c>
      <c r="BC109" s="14">
        <v>98</v>
      </c>
      <c r="BD109" s="14">
        <v>206</v>
      </c>
      <c r="BE109" s="14">
        <v>75</v>
      </c>
      <c r="BF109" s="14">
        <v>73</v>
      </c>
      <c r="BG109" s="16">
        <v>87</v>
      </c>
    </row>
    <row r="110" spans="1:59" x14ac:dyDescent="0.2">
      <c r="A110" s="10" t="s">
        <v>13</v>
      </c>
      <c r="B110" s="14">
        <v>164</v>
      </c>
      <c r="C110" s="14">
        <v>76</v>
      </c>
      <c r="D110" s="14">
        <v>58</v>
      </c>
      <c r="E110" s="14">
        <v>30</v>
      </c>
      <c r="F110" s="14">
        <v>136</v>
      </c>
      <c r="G110" s="14">
        <v>28</v>
      </c>
      <c r="H110" s="14">
        <v>94</v>
      </c>
      <c r="I110" s="14">
        <v>18</v>
      </c>
      <c r="J110" s="14">
        <v>23</v>
      </c>
      <c r="K110" s="16">
        <v>29</v>
      </c>
      <c r="M110" s="10" t="s">
        <v>13</v>
      </c>
      <c r="N110" s="14">
        <v>150</v>
      </c>
      <c r="O110" s="14">
        <v>64</v>
      </c>
      <c r="P110" s="14">
        <v>59</v>
      </c>
      <c r="Q110" s="14">
        <v>27</v>
      </c>
      <c r="R110" s="14">
        <v>124</v>
      </c>
      <c r="S110" s="14">
        <v>26</v>
      </c>
      <c r="T110" s="14">
        <v>92</v>
      </c>
      <c r="U110" s="14">
        <v>15</v>
      </c>
      <c r="V110" s="14">
        <v>19</v>
      </c>
      <c r="W110" s="16">
        <v>24</v>
      </c>
      <c r="Y110" s="10" t="s">
        <v>13</v>
      </c>
      <c r="Z110" s="14">
        <v>146</v>
      </c>
      <c r="AA110" s="14">
        <v>62</v>
      </c>
      <c r="AB110" s="14">
        <v>59</v>
      </c>
      <c r="AC110" s="14">
        <v>25</v>
      </c>
      <c r="AD110" s="14">
        <v>120</v>
      </c>
      <c r="AE110" s="14">
        <v>26</v>
      </c>
      <c r="AF110" s="14">
        <v>89</v>
      </c>
      <c r="AG110" s="14">
        <v>16</v>
      </c>
      <c r="AH110" s="14">
        <v>19</v>
      </c>
      <c r="AI110" s="16">
        <v>22</v>
      </c>
      <c r="AK110" s="10" t="s">
        <v>13</v>
      </c>
      <c r="AL110" s="14">
        <v>151</v>
      </c>
      <c r="AM110" s="14">
        <v>61</v>
      </c>
      <c r="AN110" s="14">
        <v>60</v>
      </c>
      <c r="AO110" s="14">
        <v>30</v>
      </c>
      <c r="AP110" s="14">
        <v>122</v>
      </c>
      <c r="AQ110" s="14">
        <v>29</v>
      </c>
      <c r="AR110" s="14">
        <v>95</v>
      </c>
      <c r="AS110" s="14">
        <v>17</v>
      </c>
      <c r="AT110" s="14">
        <v>17</v>
      </c>
      <c r="AU110" s="16">
        <v>22</v>
      </c>
      <c r="AW110" s="10" t="s">
        <v>13</v>
      </c>
      <c r="AX110" s="14">
        <v>142</v>
      </c>
      <c r="AY110" s="14">
        <v>55</v>
      </c>
      <c r="AZ110" s="14">
        <v>54</v>
      </c>
      <c r="BA110" s="14">
        <v>33</v>
      </c>
      <c r="BB110" s="14">
        <v>111</v>
      </c>
      <c r="BC110" s="14">
        <v>31</v>
      </c>
      <c r="BD110" s="14">
        <v>90</v>
      </c>
      <c r="BE110" s="14">
        <v>18</v>
      </c>
      <c r="BF110" s="14">
        <v>15</v>
      </c>
      <c r="BG110" s="16">
        <v>19</v>
      </c>
    </row>
    <row r="111" spans="1:59" x14ac:dyDescent="0.2">
      <c r="A111" s="10" t="s">
        <v>14</v>
      </c>
      <c r="B111" s="14">
        <v>212</v>
      </c>
      <c r="C111" s="14">
        <v>79</v>
      </c>
      <c r="D111" s="14">
        <v>76</v>
      </c>
      <c r="E111" s="14">
        <v>57</v>
      </c>
      <c r="F111" s="14">
        <v>177</v>
      </c>
      <c r="G111" s="14">
        <v>35</v>
      </c>
      <c r="H111" s="14">
        <v>139</v>
      </c>
      <c r="I111" s="14">
        <v>17</v>
      </c>
      <c r="J111" s="14">
        <v>24</v>
      </c>
      <c r="K111" s="16">
        <v>32</v>
      </c>
      <c r="M111" s="10" t="s">
        <v>14</v>
      </c>
      <c r="N111" s="14">
        <v>209</v>
      </c>
      <c r="O111" s="14">
        <v>81</v>
      </c>
      <c r="P111" s="14">
        <v>79</v>
      </c>
      <c r="Q111" s="14">
        <v>49</v>
      </c>
      <c r="R111" s="14">
        <v>175</v>
      </c>
      <c r="S111" s="14">
        <v>34</v>
      </c>
      <c r="T111" s="14">
        <v>138</v>
      </c>
      <c r="U111" s="14">
        <v>15</v>
      </c>
      <c r="V111" s="14">
        <v>23</v>
      </c>
      <c r="W111" s="16">
        <v>33</v>
      </c>
      <c r="Y111" s="10" t="s">
        <v>14</v>
      </c>
      <c r="Z111" s="14">
        <v>202</v>
      </c>
      <c r="AA111" s="14">
        <v>70</v>
      </c>
      <c r="AB111" s="14">
        <v>82</v>
      </c>
      <c r="AC111" s="14">
        <v>50</v>
      </c>
      <c r="AD111" s="14">
        <v>168</v>
      </c>
      <c r="AE111" s="14">
        <v>34</v>
      </c>
      <c r="AF111" s="14">
        <v>136</v>
      </c>
      <c r="AG111" s="14">
        <v>15</v>
      </c>
      <c r="AH111" s="14">
        <v>22</v>
      </c>
      <c r="AI111" s="16">
        <v>29</v>
      </c>
      <c r="AK111" s="10" t="s">
        <v>14</v>
      </c>
      <c r="AL111" s="14">
        <v>206</v>
      </c>
      <c r="AM111" s="14">
        <v>70</v>
      </c>
      <c r="AN111" s="14">
        <v>84</v>
      </c>
      <c r="AO111" s="14">
        <v>52</v>
      </c>
      <c r="AP111" s="14">
        <v>169</v>
      </c>
      <c r="AQ111" s="14">
        <v>37</v>
      </c>
      <c r="AR111" s="14">
        <v>138</v>
      </c>
      <c r="AS111" s="14">
        <v>18</v>
      </c>
      <c r="AT111" s="14">
        <v>21</v>
      </c>
      <c r="AU111" s="16">
        <v>29</v>
      </c>
      <c r="AW111" s="10" t="s">
        <v>14</v>
      </c>
      <c r="AX111" s="14">
        <v>206</v>
      </c>
      <c r="AY111" s="14">
        <v>68</v>
      </c>
      <c r="AZ111" s="14">
        <v>87</v>
      </c>
      <c r="BA111" s="14">
        <v>51</v>
      </c>
      <c r="BB111" s="14">
        <v>165</v>
      </c>
      <c r="BC111" s="14">
        <v>41</v>
      </c>
      <c r="BD111" s="14">
        <v>138</v>
      </c>
      <c r="BE111" s="14">
        <v>18</v>
      </c>
      <c r="BF111" s="14">
        <v>23</v>
      </c>
      <c r="BG111" s="16">
        <v>27</v>
      </c>
    </row>
    <row r="112" spans="1:59" x14ac:dyDescent="0.2">
      <c r="A112" s="10" t="s">
        <v>15</v>
      </c>
      <c r="B112" s="14">
        <v>278</v>
      </c>
      <c r="C112" s="14">
        <v>145</v>
      </c>
      <c r="D112" s="14">
        <v>75</v>
      </c>
      <c r="E112" s="14">
        <v>58</v>
      </c>
      <c r="F112" s="14">
        <v>228</v>
      </c>
      <c r="G112" s="14">
        <v>50</v>
      </c>
      <c r="H112" s="14">
        <v>146</v>
      </c>
      <c r="I112" s="14">
        <v>34</v>
      </c>
      <c r="J112" s="14">
        <v>44</v>
      </c>
      <c r="K112" s="16">
        <v>54</v>
      </c>
      <c r="M112" s="10" t="s">
        <v>15</v>
      </c>
      <c r="N112" s="14">
        <v>272</v>
      </c>
      <c r="O112" s="14">
        <v>137</v>
      </c>
      <c r="P112" s="14">
        <v>74</v>
      </c>
      <c r="Q112" s="14">
        <v>61</v>
      </c>
      <c r="R112" s="14">
        <v>218</v>
      </c>
      <c r="S112" s="14">
        <v>54</v>
      </c>
      <c r="T112" s="14">
        <v>147</v>
      </c>
      <c r="U112" s="14">
        <v>32</v>
      </c>
      <c r="V112" s="14">
        <v>44</v>
      </c>
      <c r="W112" s="16">
        <v>49</v>
      </c>
      <c r="Y112" s="10" t="s">
        <v>15</v>
      </c>
      <c r="Z112" s="14">
        <v>268</v>
      </c>
      <c r="AA112" s="14">
        <v>127</v>
      </c>
      <c r="AB112" s="14">
        <v>74</v>
      </c>
      <c r="AC112" s="14">
        <v>67</v>
      </c>
      <c r="AD112" s="14">
        <v>218</v>
      </c>
      <c r="AE112" s="14">
        <v>50</v>
      </c>
      <c r="AF112" s="14">
        <v>149</v>
      </c>
      <c r="AG112" s="14">
        <v>32</v>
      </c>
      <c r="AH112" s="14">
        <v>49</v>
      </c>
      <c r="AI112" s="16">
        <v>38</v>
      </c>
      <c r="AK112" s="10" t="s">
        <v>15</v>
      </c>
      <c r="AL112" s="14">
        <v>262</v>
      </c>
      <c r="AM112" s="14">
        <v>124</v>
      </c>
      <c r="AN112" s="14">
        <v>75</v>
      </c>
      <c r="AO112" s="14">
        <v>63</v>
      </c>
      <c r="AP112" s="14">
        <v>215</v>
      </c>
      <c r="AQ112" s="14">
        <v>47</v>
      </c>
      <c r="AR112" s="14">
        <v>151</v>
      </c>
      <c r="AS112" s="14">
        <v>31</v>
      </c>
      <c r="AT112" s="14">
        <v>49</v>
      </c>
      <c r="AU112" s="16">
        <v>31</v>
      </c>
      <c r="AW112" s="10" t="s">
        <v>15</v>
      </c>
      <c r="AX112" s="14">
        <v>247</v>
      </c>
      <c r="AY112" s="14">
        <v>120</v>
      </c>
      <c r="AZ112" s="14">
        <v>70</v>
      </c>
      <c r="BA112" s="14">
        <v>57</v>
      </c>
      <c r="BB112" s="14">
        <v>200</v>
      </c>
      <c r="BC112" s="14">
        <v>47</v>
      </c>
      <c r="BD112" s="14">
        <v>145</v>
      </c>
      <c r="BE112" s="14">
        <v>31</v>
      </c>
      <c r="BF112" s="14">
        <v>43</v>
      </c>
      <c r="BG112" s="16">
        <v>28</v>
      </c>
    </row>
  </sheetData>
  <mergeCells count="130">
    <mergeCell ref="AW96:AW97"/>
    <mergeCell ref="AX96:AX97"/>
    <mergeCell ref="AY96:BA96"/>
    <mergeCell ref="BB96:BC96"/>
    <mergeCell ref="BD96:BG96"/>
    <mergeCell ref="AK96:AK97"/>
    <mergeCell ref="AL96:AL97"/>
    <mergeCell ref="AM96:AO96"/>
    <mergeCell ref="AP96:AQ96"/>
    <mergeCell ref="AR96:AU96"/>
    <mergeCell ref="Y96:Y97"/>
    <mergeCell ref="Z96:Z97"/>
    <mergeCell ref="AA96:AC96"/>
    <mergeCell ref="AD96:AE96"/>
    <mergeCell ref="AF96:AI96"/>
    <mergeCell ref="M96:M97"/>
    <mergeCell ref="N96:N97"/>
    <mergeCell ref="O96:Q96"/>
    <mergeCell ref="R96:S96"/>
    <mergeCell ref="T96:W96"/>
    <mergeCell ref="AA73:AC73"/>
    <mergeCell ref="AD73:AE73"/>
    <mergeCell ref="BB73:BC73"/>
    <mergeCell ref="BD73:BG73"/>
    <mergeCell ref="AM73:AO73"/>
    <mergeCell ref="AP73:AQ73"/>
    <mergeCell ref="AR73:AU73"/>
    <mergeCell ref="AW73:AW74"/>
    <mergeCell ref="AX73:AX74"/>
    <mergeCell ref="AY73:BA73"/>
    <mergeCell ref="AL73:AL74"/>
    <mergeCell ref="O50:Q50"/>
    <mergeCell ref="R50:S50"/>
    <mergeCell ref="M73:M74"/>
    <mergeCell ref="N73:N74"/>
    <mergeCell ref="O73:Q73"/>
    <mergeCell ref="R73:S73"/>
    <mergeCell ref="T73:W73"/>
    <mergeCell ref="Y73:Y74"/>
    <mergeCell ref="Z73:Z74"/>
    <mergeCell ref="T50:W50"/>
    <mergeCell ref="Y50:Y51"/>
    <mergeCell ref="BB4:BC4"/>
    <mergeCell ref="BD4:BG4"/>
    <mergeCell ref="AF73:AI73"/>
    <mergeCell ref="AK73:AK74"/>
    <mergeCell ref="BB50:BC50"/>
    <mergeCell ref="BD50:BG50"/>
    <mergeCell ref="M1:W1"/>
    <mergeCell ref="Y1:AI1"/>
    <mergeCell ref="AK1:AU1"/>
    <mergeCell ref="AW1:BG1"/>
    <mergeCell ref="AM50:AO50"/>
    <mergeCell ref="AP50:AQ50"/>
    <mergeCell ref="AR50:AU50"/>
    <mergeCell ref="AW50:AW51"/>
    <mergeCell ref="AX50:AX51"/>
    <mergeCell ref="AY50:BA50"/>
    <mergeCell ref="Z50:Z51"/>
    <mergeCell ref="AA50:AC50"/>
    <mergeCell ref="AD50:AE50"/>
    <mergeCell ref="AF50:AI50"/>
    <mergeCell ref="AK50:AK51"/>
    <mergeCell ref="AL50:AL51"/>
    <mergeCell ref="M50:M51"/>
    <mergeCell ref="N50:N51"/>
    <mergeCell ref="BD27:BG27"/>
    <mergeCell ref="AD27:AE27"/>
    <mergeCell ref="AF27:AI27"/>
    <mergeCell ref="AK27:AK28"/>
    <mergeCell ref="AL27:AL28"/>
    <mergeCell ref="AM27:AO27"/>
    <mergeCell ref="AP27:AQ27"/>
    <mergeCell ref="AR27:AU27"/>
    <mergeCell ref="AW27:AW28"/>
    <mergeCell ref="AX27:AX28"/>
    <mergeCell ref="AY27:BA27"/>
    <mergeCell ref="BB27:BC27"/>
    <mergeCell ref="M27:M28"/>
    <mergeCell ref="N27:N28"/>
    <mergeCell ref="O27:Q27"/>
    <mergeCell ref="R27:S27"/>
    <mergeCell ref="T27:W27"/>
    <mergeCell ref="Y27:Y28"/>
    <mergeCell ref="Z27:Z28"/>
    <mergeCell ref="AA27:AC27"/>
    <mergeCell ref="AM4:AO4"/>
    <mergeCell ref="R4:S4"/>
    <mergeCell ref="T4:W4"/>
    <mergeCell ref="Y4:Y5"/>
    <mergeCell ref="Z4:Z5"/>
    <mergeCell ref="AA4:AC4"/>
    <mergeCell ref="AD4:AE4"/>
    <mergeCell ref="AF4:AI4"/>
    <mergeCell ref="AK4:AK5"/>
    <mergeCell ref="AP4:AQ4"/>
    <mergeCell ref="AR4:AU4"/>
    <mergeCell ref="AW4:AW5"/>
    <mergeCell ref="AX4:AX5"/>
    <mergeCell ref="AY4:BA4"/>
    <mergeCell ref="AL4:AL5"/>
    <mergeCell ref="M4:M5"/>
    <mergeCell ref="N4:N5"/>
    <mergeCell ref="O4:Q4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6:A97"/>
    <mergeCell ref="B96:B97"/>
    <mergeCell ref="C96:E96"/>
    <mergeCell ref="F96:G96"/>
    <mergeCell ref="H96:K96"/>
    <mergeCell ref="A50:A51"/>
    <mergeCell ref="B50:B51"/>
    <mergeCell ref="C50:E50"/>
    <mergeCell ref="F50:G50"/>
    <mergeCell ref="H50:K50"/>
    <mergeCell ref="A73:A74"/>
    <mergeCell ref="B73:B74"/>
    <mergeCell ref="C73:E73"/>
    <mergeCell ref="F73:G73"/>
    <mergeCell ref="H73:K73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9.5703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30" customHeight="1" thickBot="1" x14ac:dyDescent="0.3">
      <c r="A1" s="223" t="s">
        <v>484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0"/>
      <c r="N1" s="161"/>
      <c r="O1" s="61" t="s">
        <v>49</v>
      </c>
      <c r="P1" s="223" t="s">
        <v>297</v>
      </c>
      <c r="Q1" s="223"/>
      <c r="R1" s="223"/>
      <c r="S1" s="223"/>
      <c r="T1" s="223"/>
      <c r="U1" s="223"/>
      <c r="V1" s="223"/>
      <c r="W1" s="223"/>
      <c r="X1" s="223"/>
      <c r="Y1" s="223"/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97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0" t="s">
        <v>72</v>
      </c>
      <c r="U4" s="50" t="s">
        <v>69</v>
      </c>
      <c r="W4" s="93" t="s">
        <v>67</v>
      </c>
      <c r="X4" s="110" t="s">
        <v>71</v>
      </c>
      <c r="Y4" s="50" t="s">
        <v>69</v>
      </c>
    </row>
    <row r="5" spans="1:25" ht="15" customHeight="1" x14ac:dyDescent="0.2">
      <c r="A5" s="4" t="s">
        <v>1</v>
      </c>
      <c r="B5" s="5">
        <v>12008.843824999998</v>
      </c>
      <c r="C5" s="5">
        <v>12790.354120000002</v>
      </c>
      <c r="D5" s="5">
        <v>13921.99279</v>
      </c>
      <c r="E5" s="5">
        <v>14471.206739999998</v>
      </c>
      <c r="F5" s="5">
        <v>15225.687020000003</v>
      </c>
      <c r="G5" s="5">
        <v>15180.556909999999</v>
      </c>
      <c r="H5" s="5">
        <v>15611.460731188685</v>
      </c>
      <c r="I5" s="5">
        <v>16884.895319428284</v>
      </c>
      <c r="J5" s="5">
        <v>17936.9148006828</v>
      </c>
      <c r="K5" s="5">
        <v>18073.737101332954</v>
      </c>
      <c r="L5" s="30">
        <v>18982.036593366043</v>
      </c>
      <c r="M5" s="30">
        <v>19552.133600701072</v>
      </c>
      <c r="N5" s="30">
        <v>20023.753044170182</v>
      </c>
      <c r="P5" s="91">
        <f>N5-M5</f>
        <v>471.61944346910968</v>
      </c>
      <c r="Q5" s="87">
        <f>N5/M5-1</f>
        <v>2.4121124226166302E-2</v>
      </c>
      <c r="S5" s="91">
        <f>N5-G5</f>
        <v>4843.1961341701826</v>
      </c>
      <c r="T5" s="23">
        <f>N5/G5*100</f>
        <v>131.90394241056987</v>
      </c>
      <c r="U5" s="23">
        <f>(N5/G5)^(1/6)*100-100</f>
        <v>4.7232140631565613</v>
      </c>
      <c r="W5" s="91">
        <f>N5-B5</f>
        <v>8014.9092191701839</v>
      </c>
      <c r="X5" s="23">
        <f>N5/B5*100</f>
        <v>166.7417224835979</v>
      </c>
      <c r="Y5" s="23">
        <f>(N5/B5)^(1/11)*100-100</f>
        <v>4.757673278921331</v>
      </c>
    </row>
    <row r="6" spans="1:25" ht="15" customHeight="1" x14ac:dyDescent="0.2">
      <c r="A6" s="7" t="s">
        <v>2</v>
      </c>
      <c r="B6" s="8">
        <v>1390.0558199999996</v>
      </c>
      <c r="C6" s="8">
        <v>1426.8395100000002</v>
      </c>
      <c r="D6" s="8">
        <v>1605.18605</v>
      </c>
      <c r="E6" s="8">
        <v>1613.9995999999996</v>
      </c>
      <c r="F6" s="8">
        <v>1581.3706099999997</v>
      </c>
      <c r="G6" s="8">
        <v>1611.4503249999996</v>
      </c>
      <c r="H6" s="8">
        <v>1652.9036173204158</v>
      </c>
      <c r="I6" s="8">
        <v>1878.1505295119161</v>
      </c>
      <c r="J6" s="8">
        <v>2025.6041150187064</v>
      </c>
      <c r="K6" s="8">
        <v>1968.7685325243228</v>
      </c>
      <c r="L6" s="9">
        <v>2442.1867663441008</v>
      </c>
      <c r="M6" s="9">
        <v>2331.7200927900549</v>
      </c>
      <c r="N6" s="9">
        <v>2689.3253996047792</v>
      </c>
      <c r="P6" s="92">
        <f>N6-M6</f>
        <v>357.60530681472437</v>
      </c>
      <c r="Q6" s="88">
        <f>N6/M6-1</f>
        <v>0.15336545236303478</v>
      </c>
      <c r="S6" s="92">
        <f t="shared" ref="S6:S19" si="0">N6-G6</f>
        <v>1077.8750746047797</v>
      </c>
      <c r="T6" s="25">
        <f t="shared" ref="T6:T19" si="1">N6/G6*100</f>
        <v>166.88850769289337</v>
      </c>
      <c r="U6" s="25">
        <f t="shared" ref="U6:U19" si="2">(N6/G6)^(1/6)*100-100</f>
        <v>8.9108310276688485</v>
      </c>
      <c r="W6" s="92">
        <f t="shared" ref="W6:W19" si="3">N6-B6</f>
        <v>1299.2695796047797</v>
      </c>
      <c r="X6" s="25">
        <f t="shared" ref="X6:X19" si="4">N6/B6*100</f>
        <v>193.4688780774847</v>
      </c>
      <c r="Y6" s="25">
        <f t="shared" ref="Y6:Y19" si="5">(N6/B6)^(1/11)*100-100</f>
        <v>6.1831379925522612</v>
      </c>
    </row>
    <row r="7" spans="1:25" ht="15" customHeight="1" x14ac:dyDescent="0.2">
      <c r="A7" s="10" t="s">
        <v>3</v>
      </c>
      <c r="B7" s="8">
        <v>2431.2201649999988</v>
      </c>
      <c r="C7" s="8">
        <v>2600.5728800000015</v>
      </c>
      <c r="D7" s="8">
        <v>2653.6401250000017</v>
      </c>
      <c r="E7" s="8">
        <v>2631.0218650000006</v>
      </c>
      <c r="F7" s="8">
        <v>2613.5833000000002</v>
      </c>
      <c r="G7" s="8">
        <v>2625.5145000000011</v>
      </c>
      <c r="H7" s="8">
        <v>2685.166841549064</v>
      </c>
      <c r="I7" s="8">
        <v>3076.2000451133995</v>
      </c>
      <c r="J7" s="8">
        <v>3447.0892883201004</v>
      </c>
      <c r="K7" s="8">
        <v>3698.719543607102</v>
      </c>
      <c r="L7" s="9">
        <v>3731.6901192744504</v>
      </c>
      <c r="M7" s="9">
        <v>3762.6690917249798</v>
      </c>
      <c r="N7" s="9">
        <v>3911.9890716942009</v>
      </c>
      <c r="P7" s="92">
        <f t="shared" ref="P7:P19" si="6">N7-M7</f>
        <v>149.31997996922109</v>
      </c>
      <c r="Q7" s="88">
        <f t="shared" ref="Q7:Q19" si="7">N7/M7-1</f>
        <v>3.9684589935801595E-2</v>
      </c>
      <c r="S7" s="92">
        <f t="shared" si="0"/>
        <v>1286.4745716941998</v>
      </c>
      <c r="T7" s="25">
        <f t="shared" si="1"/>
        <v>148.99895131770171</v>
      </c>
      <c r="U7" s="25">
        <f t="shared" si="2"/>
        <v>6.8719832139698838</v>
      </c>
      <c r="W7" s="92">
        <f t="shared" si="3"/>
        <v>1480.7689066942021</v>
      </c>
      <c r="X7" s="25">
        <f t="shared" si="4"/>
        <v>160.90640938288706</v>
      </c>
      <c r="Y7" s="25">
        <f t="shared" si="5"/>
        <v>4.4189675746900861</v>
      </c>
    </row>
    <row r="8" spans="1:25" ht="15" customHeight="1" x14ac:dyDescent="0.2">
      <c r="A8" s="10" t="s">
        <v>4</v>
      </c>
      <c r="B8" s="8">
        <v>743.86573999999996</v>
      </c>
      <c r="C8" s="8">
        <v>744.84191999999996</v>
      </c>
      <c r="D8" s="8">
        <v>766.80100000000004</v>
      </c>
      <c r="E8" s="8">
        <v>845.94849999999974</v>
      </c>
      <c r="F8" s="8">
        <v>891.19078000000013</v>
      </c>
      <c r="G8" s="8">
        <v>916.02950000000033</v>
      </c>
      <c r="H8" s="8">
        <v>962.97447599700297</v>
      </c>
      <c r="I8" s="8">
        <v>977.32821422156519</v>
      </c>
      <c r="J8" s="8">
        <v>1019.9531641298523</v>
      </c>
      <c r="K8" s="8">
        <v>1060.1568021413</v>
      </c>
      <c r="L8" s="9">
        <v>1129.8164390544382</v>
      </c>
      <c r="M8" s="9">
        <v>1105.5691010444002</v>
      </c>
      <c r="N8" s="9">
        <v>1165.0416814582002</v>
      </c>
      <c r="P8" s="92">
        <f t="shared" si="6"/>
        <v>59.47258041379996</v>
      </c>
      <c r="Q8" s="88">
        <f t="shared" si="7"/>
        <v>5.3793634751204467E-2</v>
      </c>
      <c r="S8" s="92">
        <f t="shared" si="0"/>
        <v>249.01218145819985</v>
      </c>
      <c r="T8" s="25">
        <f t="shared" si="1"/>
        <v>127.18386050429595</v>
      </c>
      <c r="U8" s="25">
        <f t="shared" si="2"/>
        <v>4.0891192774882086</v>
      </c>
      <c r="W8" s="92">
        <f t="shared" si="3"/>
        <v>421.17594145820021</v>
      </c>
      <c r="X8" s="25">
        <f t="shared" si="4"/>
        <v>156.61988700517384</v>
      </c>
      <c r="Y8" s="25">
        <f t="shared" si="5"/>
        <v>4.1629701617368084</v>
      </c>
    </row>
    <row r="9" spans="1:25" ht="15" customHeight="1" x14ac:dyDescent="0.2">
      <c r="A9" s="10" t="s">
        <v>5</v>
      </c>
      <c r="B9" s="8">
        <v>617.36658000000011</v>
      </c>
      <c r="C9" s="8">
        <v>610.5825000000001</v>
      </c>
      <c r="D9" s="8">
        <v>635.19496000000015</v>
      </c>
      <c r="E9" s="8">
        <v>747.67408999999998</v>
      </c>
      <c r="F9" s="8">
        <v>749.89156999999989</v>
      </c>
      <c r="G9" s="8">
        <v>789.51300000000015</v>
      </c>
      <c r="H9" s="8">
        <v>747.3713629790069</v>
      </c>
      <c r="I9" s="8">
        <v>773.46766553975203</v>
      </c>
      <c r="J9" s="8">
        <v>837.61613838959977</v>
      </c>
      <c r="K9" s="8">
        <v>909.93665718943339</v>
      </c>
      <c r="L9" s="9">
        <v>889.20850478272484</v>
      </c>
      <c r="M9" s="9">
        <v>891.69488197769954</v>
      </c>
      <c r="N9" s="9">
        <v>940.92016666660004</v>
      </c>
      <c r="P9" s="92">
        <f t="shared" si="6"/>
        <v>49.225284688900501</v>
      </c>
      <c r="Q9" s="88">
        <f t="shared" si="7"/>
        <v>5.5204179909301709E-2</v>
      </c>
      <c r="S9" s="92">
        <f t="shared" si="0"/>
        <v>151.40716666659989</v>
      </c>
      <c r="T9" s="25">
        <f t="shared" si="1"/>
        <v>119.17728608225575</v>
      </c>
      <c r="U9" s="25">
        <f t="shared" si="2"/>
        <v>2.967202881985358</v>
      </c>
      <c r="W9" s="92">
        <f t="shared" si="3"/>
        <v>323.55358666659993</v>
      </c>
      <c r="X9" s="25">
        <f t="shared" si="4"/>
        <v>152.40866563697048</v>
      </c>
      <c r="Y9" s="25">
        <f t="shared" si="5"/>
        <v>3.9051902510079515</v>
      </c>
    </row>
    <row r="10" spans="1:25" ht="15" customHeight="1" x14ac:dyDescent="0.2">
      <c r="A10" s="10" t="s">
        <v>6</v>
      </c>
      <c r="B10" s="8">
        <v>77.287335000000013</v>
      </c>
      <c r="C10" s="8">
        <v>84.605999999999995</v>
      </c>
      <c r="D10" s="8">
        <v>104.775065</v>
      </c>
      <c r="E10" s="8">
        <v>121.55089999999998</v>
      </c>
      <c r="F10" s="8">
        <v>140.4425</v>
      </c>
      <c r="G10" s="8">
        <v>148.53750000000002</v>
      </c>
      <c r="H10" s="8">
        <v>151.06700000000001</v>
      </c>
      <c r="I10" s="8">
        <v>150.94415434140001</v>
      </c>
      <c r="J10" s="8">
        <v>158.11799999999997</v>
      </c>
      <c r="K10" s="8">
        <v>146.06482636160001</v>
      </c>
      <c r="L10" s="9">
        <v>145.15949999999998</v>
      </c>
      <c r="M10" s="9">
        <v>183.91371950198885</v>
      </c>
      <c r="N10" s="9">
        <v>162.46250000000003</v>
      </c>
      <c r="P10" s="92">
        <f t="shared" si="6"/>
        <v>-21.451219501988817</v>
      </c>
      <c r="Q10" s="88">
        <f t="shared" si="7"/>
        <v>-0.1166374078022866</v>
      </c>
      <c r="S10" s="92">
        <f t="shared" si="0"/>
        <v>13.925000000000011</v>
      </c>
      <c r="T10" s="25">
        <f t="shared" si="1"/>
        <v>109.37473701927122</v>
      </c>
      <c r="U10" s="25">
        <f t="shared" si="2"/>
        <v>1.5047042843294065</v>
      </c>
      <c r="W10" s="92">
        <f t="shared" si="3"/>
        <v>85.175165000000021</v>
      </c>
      <c r="X10" s="25">
        <f t="shared" si="4"/>
        <v>210.20585067398173</v>
      </c>
      <c r="Y10" s="25">
        <f t="shared" si="5"/>
        <v>6.9870826960241317</v>
      </c>
    </row>
    <row r="11" spans="1:25" ht="15" customHeight="1" x14ac:dyDescent="0.2">
      <c r="A11" s="10" t="s">
        <v>7</v>
      </c>
      <c r="B11" s="8">
        <v>208.50499999999994</v>
      </c>
      <c r="C11" s="8">
        <v>246.03099999999998</v>
      </c>
      <c r="D11" s="8">
        <v>284.42800000000005</v>
      </c>
      <c r="E11" s="8">
        <v>279.20549999999997</v>
      </c>
      <c r="F11" s="8">
        <v>333.96999999999991</v>
      </c>
      <c r="G11" s="8">
        <v>303.37700000000001</v>
      </c>
      <c r="H11" s="8">
        <v>278.70946339619996</v>
      </c>
      <c r="I11" s="8">
        <v>341.902225321</v>
      </c>
      <c r="J11" s="8">
        <v>346.46601215319993</v>
      </c>
      <c r="K11" s="8">
        <v>376.37124529600476</v>
      </c>
      <c r="L11" s="9">
        <v>376.49815265750004</v>
      </c>
      <c r="M11" s="9">
        <v>363.77898819987149</v>
      </c>
      <c r="N11" s="9">
        <v>397.32919526450007</v>
      </c>
      <c r="P11" s="92">
        <f t="shared" si="6"/>
        <v>33.55020706462858</v>
      </c>
      <c r="Q11" s="88">
        <f t="shared" si="7"/>
        <v>9.2226896420403159E-2</v>
      </c>
      <c r="S11" s="92">
        <f t="shared" si="0"/>
        <v>93.952195264500062</v>
      </c>
      <c r="T11" s="25">
        <f t="shared" si="1"/>
        <v>130.96879304116663</v>
      </c>
      <c r="U11" s="25">
        <f t="shared" si="2"/>
        <v>4.5991055677899766</v>
      </c>
      <c r="W11" s="92">
        <f t="shared" si="3"/>
        <v>188.82419526450013</v>
      </c>
      <c r="X11" s="25">
        <f t="shared" si="4"/>
        <v>190.56099146998881</v>
      </c>
      <c r="Y11" s="25">
        <f t="shared" si="5"/>
        <v>6.0370499385725651</v>
      </c>
    </row>
    <row r="12" spans="1:25" ht="15" customHeight="1" x14ac:dyDescent="0.2">
      <c r="A12" s="10" t="s">
        <v>8</v>
      </c>
      <c r="B12" s="8">
        <v>563.64149999999984</v>
      </c>
      <c r="C12" s="8">
        <v>559.01350000000014</v>
      </c>
      <c r="D12" s="8">
        <v>754.72996500000011</v>
      </c>
      <c r="E12" s="8">
        <v>875.12950000000012</v>
      </c>
      <c r="F12" s="8">
        <v>927.73638499999993</v>
      </c>
      <c r="G12" s="8">
        <v>847.72800000000018</v>
      </c>
      <c r="H12" s="8">
        <v>919.71754485025076</v>
      </c>
      <c r="I12" s="8">
        <v>995.0712815753335</v>
      </c>
      <c r="J12" s="8">
        <v>970.32550000000003</v>
      </c>
      <c r="K12" s="8">
        <v>919.62418797894259</v>
      </c>
      <c r="L12" s="9">
        <v>892.25286956520017</v>
      </c>
      <c r="M12" s="9">
        <v>1239.1057909473</v>
      </c>
      <c r="N12" s="9">
        <v>980.88920095887909</v>
      </c>
      <c r="P12" s="92">
        <f t="shared" si="6"/>
        <v>-258.21658998842088</v>
      </c>
      <c r="Q12" s="88">
        <f t="shared" si="7"/>
        <v>-0.20838946268745429</v>
      </c>
      <c r="S12" s="92">
        <f t="shared" si="0"/>
        <v>133.16120095887891</v>
      </c>
      <c r="T12" s="25">
        <f t="shared" si="1"/>
        <v>115.70801022956407</v>
      </c>
      <c r="U12" s="25">
        <f t="shared" si="2"/>
        <v>2.461467296290067</v>
      </c>
      <c r="W12" s="92">
        <f t="shared" si="3"/>
        <v>417.24770095887925</v>
      </c>
      <c r="X12" s="25">
        <f t="shared" si="4"/>
        <v>174.02714330986618</v>
      </c>
      <c r="Y12" s="25">
        <f t="shared" si="5"/>
        <v>5.1657375377869101</v>
      </c>
    </row>
    <row r="13" spans="1:25" ht="15" customHeight="1" x14ac:dyDescent="0.2">
      <c r="A13" s="10" t="s">
        <v>9</v>
      </c>
      <c r="B13" s="8">
        <v>704.60727999999983</v>
      </c>
      <c r="C13" s="8">
        <v>648.47359499999993</v>
      </c>
      <c r="D13" s="8">
        <v>579.37707000000012</v>
      </c>
      <c r="E13" s="8">
        <v>624.96168</v>
      </c>
      <c r="F13" s="8">
        <v>665.22699999999986</v>
      </c>
      <c r="G13" s="8">
        <v>693.68299999999988</v>
      </c>
      <c r="H13" s="8">
        <v>696.01100000000008</v>
      </c>
      <c r="I13" s="8">
        <v>777.73636089100012</v>
      </c>
      <c r="J13" s="8">
        <v>790.73513721192535</v>
      </c>
      <c r="K13" s="8">
        <v>859.05519765528402</v>
      </c>
      <c r="L13" s="9">
        <v>847.59174811227035</v>
      </c>
      <c r="M13" s="9">
        <v>814.12715916769014</v>
      </c>
      <c r="N13" s="9">
        <v>794.83799999999997</v>
      </c>
      <c r="P13" s="92">
        <f t="shared" si="6"/>
        <v>-19.289159167690173</v>
      </c>
      <c r="Q13" s="88">
        <f t="shared" si="7"/>
        <v>-2.3693054519161483E-2</v>
      </c>
      <c r="S13" s="92">
        <f t="shared" si="0"/>
        <v>101.15500000000009</v>
      </c>
      <c r="T13" s="25">
        <f t="shared" si="1"/>
        <v>114.58230921040304</v>
      </c>
      <c r="U13" s="25">
        <f t="shared" si="2"/>
        <v>2.2946518048876783</v>
      </c>
      <c r="W13" s="92">
        <f t="shared" si="3"/>
        <v>90.230720000000133</v>
      </c>
      <c r="X13" s="25">
        <f t="shared" si="4"/>
        <v>112.80581716385333</v>
      </c>
      <c r="Y13" s="25">
        <f t="shared" si="5"/>
        <v>1.1014556843632874</v>
      </c>
    </row>
    <row r="14" spans="1:25" ht="15" customHeight="1" x14ac:dyDescent="0.2">
      <c r="A14" s="10" t="s">
        <v>10</v>
      </c>
      <c r="B14" s="8">
        <v>1015.858835</v>
      </c>
      <c r="C14" s="8">
        <v>1058.0567599999999</v>
      </c>
      <c r="D14" s="8">
        <v>1294.2475650000003</v>
      </c>
      <c r="E14" s="8">
        <v>1318.6604450000004</v>
      </c>
      <c r="F14" s="8">
        <v>1330.5042649999996</v>
      </c>
      <c r="G14" s="8">
        <v>1170.9109500000002</v>
      </c>
      <c r="H14" s="8">
        <v>1186.9124569833787</v>
      </c>
      <c r="I14" s="8">
        <v>1204.3379545779212</v>
      </c>
      <c r="J14" s="8">
        <v>1312.4006465422001</v>
      </c>
      <c r="K14" s="8">
        <v>1366.7030418403947</v>
      </c>
      <c r="L14" s="9">
        <v>1352.8684258572607</v>
      </c>
      <c r="M14" s="9">
        <v>1343.6220487786459</v>
      </c>
      <c r="N14" s="9">
        <v>1339.1645211789996</v>
      </c>
      <c r="P14" s="92">
        <f t="shared" si="6"/>
        <v>-4.4575275996462551</v>
      </c>
      <c r="Q14" s="88">
        <f t="shared" si="7"/>
        <v>-3.3175457366885208E-3</v>
      </c>
      <c r="S14" s="92">
        <f t="shared" si="0"/>
        <v>168.25357117899944</v>
      </c>
      <c r="T14" s="25">
        <f t="shared" si="1"/>
        <v>114.36945919576544</v>
      </c>
      <c r="U14" s="25">
        <f t="shared" si="2"/>
        <v>2.2629565542301009</v>
      </c>
      <c r="W14" s="92">
        <f t="shared" si="3"/>
        <v>323.30568617899962</v>
      </c>
      <c r="X14" s="25">
        <f t="shared" si="4"/>
        <v>131.82584774970232</v>
      </c>
      <c r="Y14" s="25">
        <f t="shared" si="5"/>
        <v>2.5437376160452914</v>
      </c>
    </row>
    <row r="15" spans="1:25" ht="15" customHeight="1" x14ac:dyDescent="0.2">
      <c r="A15" s="10" t="s">
        <v>11</v>
      </c>
      <c r="B15" s="8">
        <v>445.6787799999999</v>
      </c>
      <c r="C15" s="8">
        <v>491.37849999999997</v>
      </c>
      <c r="D15" s="8">
        <v>498.89659499999999</v>
      </c>
      <c r="E15" s="8">
        <v>571.68356499999993</v>
      </c>
      <c r="F15" s="8">
        <v>610.07220000000007</v>
      </c>
      <c r="G15" s="8">
        <v>611.6400000000001</v>
      </c>
      <c r="H15" s="8">
        <v>617.71557984370008</v>
      </c>
      <c r="I15" s="8">
        <v>680.56468763459998</v>
      </c>
      <c r="J15" s="8">
        <v>742.94938208589997</v>
      </c>
      <c r="K15" s="8">
        <v>743.78328247734748</v>
      </c>
      <c r="L15" s="9">
        <v>813.71450521769998</v>
      </c>
      <c r="M15" s="9">
        <v>778.90149173800012</v>
      </c>
      <c r="N15" s="9">
        <v>761.44773528569999</v>
      </c>
      <c r="P15" s="92">
        <f t="shared" si="6"/>
        <v>-17.453756452300127</v>
      </c>
      <c r="Q15" s="88">
        <f t="shared" si="7"/>
        <v>-2.2408169245323628E-2</v>
      </c>
      <c r="S15" s="92">
        <f t="shared" si="0"/>
        <v>149.80773528569989</v>
      </c>
      <c r="T15" s="25">
        <f t="shared" si="1"/>
        <v>124.49279564542866</v>
      </c>
      <c r="U15" s="25">
        <f t="shared" si="2"/>
        <v>3.7187728932827042</v>
      </c>
      <c r="W15" s="92">
        <f t="shared" si="3"/>
        <v>315.76895528570009</v>
      </c>
      <c r="X15" s="25">
        <f t="shared" si="4"/>
        <v>170.85124297048654</v>
      </c>
      <c r="Y15" s="25">
        <f t="shared" si="5"/>
        <v>4.9897989045935844</v>
      </c>
    </row>
    <row r="16" spans="1:25" ht="15" customHeight="1" x14ac:dyDescent="0.2">
      <c r="A16" s="10" t="s">
        <v>12</v>
      </c>
      <c r="B16" s="8">
        <v>1537.5866599999997</v>
      </c>
      <c r="C16" s="8">
        <v>1721.7236099999996</v>
      </c>
      <c r="D16" s="8">
        <v>1861.4684950000001</v>
      </c>
      <c r="E16" s="8">
        <v>1671.114765</v>
      </c>
      <c r="F16" s="8">
        <v>1671.7125000000005</v>
      </c>
      <c r="G16" s="8">
        <v>1740.1349049999997</v>
      </c>
      <c r="H16" s="8">
        <v>1734.9810840162834</v>
      </c>
      <c r="I16" s="8">
        <v>1925.9968611332497</v>
      </c>
      <c r="J16" s="8">
        <v>1966.0194949319991</v>
      </c>
      <c r="K16" s="8">
        <v>1959.7525665966002</v>
      </c>
      <c r="L16" s="9">
        <v>2195.2259037963313</v>
      </c>
      <c r="M16" s="9">
        <v>2367.0364120311001</v>
      </c>
      <c r="N16" s="9">
        <v>2429.3802560133254</v>
      </c>
      <c r="P16" s="92">
        <f t="shared" si="6"/>
        <v>62.34384398222528</v>
      </c>
      <c r="Q16" s="88">
        <f t="shared" si="7"/>
        <v>2.633835443567567E-2</v>
      </c>
      <c r="S16" s="92">
        <f t="shared" si="0"/>
        <v>689.24535101332572</v>
      </c>
      <c r="T16" s="25">
        <f t="shared" si="1"/>
        <v>139.60873085373379</v>
      </c>
      <c r="U16" s="25">
        <f t="shared" si="2"/>
        <v>5.7187687537918919</v>
      </c>
      <c r="W16" s="92">
        <f t="shared" si="3"/>
        <v>891.79359601332567</v>
      </c>
      <c r="X16" s="25">
        <f t="shared" si="4"/>
        <v>157.99956641229741</v>
      </c>
      <c r="Y16" s="25">
        <f t="shared" si="5"/>
        <v>4.2460545079502339</v>
      </c>
    </row>
    <row r="17" spans="1:25" ht="15" customHeight="1" x14ac:dyDescent="0.2">
      <c r="A17" s="10" t="s">
        <v>13</v>
      </c>
      <c r="B17" s="8">
        <v>635.58938000000012</v>
      </c>
      <c r="C17" s="8">
        <v>716.56234500000005</v>
      </c>
      <c r="D17" s="8">
        <v>746.47</v>
      </c>
      <c r="E17" s="8">
        <v>930.33591000000013</v>
      </c>
      <c r="F17" s="8">
        <v>1067.0541250000003</v>
      </c>
      <c r="G17" s="8">
        <v>1047.1434049999998</v>
      </c>
      <c r="H17" s="8">
        <v>1080.1435548024999</v>
      </c>
      <c r="I17" s="8">
        <v>1006.5708963103999</v>
      </c>
      <c r="J17" s="8">
        <v>1106.6265000000001</v>
      </c>
      <c r="K17" s="8">
        <v>1204.3306728709015</v>
      </c>
      <c r="L17" s="9">
        <v>1267.1477543841288</v>
      </c>
      <c r="M17" s="9">
        <v>1333.3089713631396</v>
      </c>
      <c r="N17" s="9">
        <v>1334.3582302237003</v>
      </c>
      <c r="P17" s="92">
        <f t="shared" si="6"/>
        <v>1.0492588605607125</v>
      </c>
      <c r="Q17" s="88">
        <f t="shared" si="7"/>
        <v>7.8695852431565072E-4</v>
      </c>
      <c r="S17" s="92">
        <f t="shared" si="0"/>
        <v>287.21482522370047</v>
      </c>
      <c r="T17" s="25">
        <f t="shared" si="1"/>
        <v>127.42841370649711</v>
      </c>
      <c r="U17" s="25">
        <f t="shared" si="2"/>
        <v>4.1224502323293564</v>
      </c>
      <c r="W17" s="92">
        <f t="shared" si="3"/>
        <v>698.76885022370016</v>
      </c>
      <c r="X17" s="25">
        <f t="shared" si="4"/>
        <v>209.94029670912687</v>
      </c>
      <c r="Y17" s="25">
        <f t="shared" si="5"/>
        <v>6.9747886123601432</v>
      </c>
    </row>
    <row r="18" spans="1:25" ht="15" customHeight="1" x14ac:dyDescent="0.2">
      <c r="A18" s="10" t="s">
        <v>14</v>
      </c>
      <c r="B18" s="8">
        <v>731.15516000000025</v>
      </c>
      <c r="C18" s="8">
        <v>767.38350000000003</v>
      </c>
      <c r="D18" s="8">
        <v>788.64859999999953</v>
      </c>
      <c r="E18" s="8">
        <v>853.01233999999999</v>
      </c>
      <c r="F18" s="8">
        <v>815.23110499999984</v>
      </c>
      <c r="G18" s="8">
        <v>922.5162849999997</v>
      </c>
      <c r="H18" s="8">
        <v>1095.5008619021826</v>
      </c>
      <c r="I18" s="8">
        <v>1189.0204985231474</v>
      </c>
      <c r="J18" s="8">
        <v>1229.702491134469</v>
      </c>
      <c r="K18" s="8">
        <v>1212.306864403706</v>
      </c>
      <c r="L18" s="9">
        <v>1194.1469386767642</v>
      </c>
      <c r="M18" s="9">
        <v>1280.7190602650987</v>
      </c>
      <c r="N18" s="9">
        <v>1385.8183566849004</v>
      </c>
      <c r="P18" s="92">
        <f t="shared" si="6"/>
        <v>105.0992964198017</v>
      </c>
      <c r="Q18" s="88">
        <f t="shared" si="7"/>
        <v>8.2062725292810779E-2</v>
      </c>
      <c r="S18" s="92">
        <f t="shared" si="0"/>
        <v>463.30207168490074</v>
      </c>
      <c r="T18" s="25">
        <f t="shared" si="1"/>
        <v>150.22156022805612</v>
      </c>
      <c r="U18" s="25">
        <f t="shared" si="2"/>
        <v>7.0176421101900957</v>
      </c>
      <c r="W18" s="92">
        <f t="shared" si="3"/>
        <v>654.66319668490019</v>
      </c>
      <c r="X18" s="25">
        <f t="shared" si="4"/>
        <v>189.53820372202529</v>
      </c>
      <c r="Y18" s="25">
        <f t="shared" si="5"/>
        <v>5.9851844673164436</v>
      </c>
    </row>
    <row r="19" spans="1:25" ht="15" customHeight="1" x14ac:dyDescent="0.2">
      <c r="A19" s="10" t="s">
        <v>15</v>
      </c>
      <c r="B19" s="8">
        <v>906.42559000000006</v>
      </c>
      <c r="C19" s="8">
        <v>1114.2885000000001</v>
      </c>
      <c r="D19" s="8">
        <v>1348.1293000000003</v>
      </c>
      <c r="E19" s="8">
        <v>1386.9080800000002</v>
      </c>
      <c r="F19" s="8">
        <v>1827.7006800000004</v>
      </c>
      <c r="G19" s="8">
        <v>1752.3785400000002</v>
      </c>
      <c r="H19" s="8">
        <v>1802.2858875486997</v>
      </c>
      <c r="I19" s="8">
        <v>1907.6039447336</v>
      </c>
      <c r="J19" s="8">
        <v>1983.3089307648445</v>
      </c>
      <c r="K19" s="8">
        <v>1648.1636803900142</v>
      </c>
      <c r="L19" s="9">
        <v>1704.5289656431735</v>
      </c>
      <c r="M19" s="9">
        <v>1755.9667911711006</v>
      </c>
      <c r="N19" s="9">
        <v>1730.7887291364</v>
      </c>
      <c r="P19" s="92">
        <f t="shared" si="6"/>
        <v>-25.178062034700588</v>
      </c>
      <c r="Q19" s="88">
        <f t="shared" si="7"/>
        <v>-1.4338575285873567E-2</v>
      </c>
      <c r="S19" s="92">
        <f t="shared" si="0"/>
        <v>-21.589810863600178</v>
      </c>
      <c r="T19" s="25">
        <f t="shared" si="1"/>
        <v>98.767971053582968</v>
      </c>
      <c r="U19" s="25">
        <f t="shared" si="2"/>
        <v>-0.20640025797482053</v>
      </c>
      <c r="W19" s="92">
        <f t="shared" si="3"/>
        <v>824.36313913639992</v>
      </c>
      <c r="X19" s="25">
        <f t="shared" si="4"/>
        <v>190.94658714747891</v>
      </c>
      <c r="Y19" s="25">
        <f t="shared" si="5"/>
        <v>6.0565377912281662</v>
      </c>
    </row>
    <row r="20" spans="1:25" ht="7.5" customHeight="1" x14ac:dyDescent="0.2"/>
    <row r="21" spans="1:25" s="63" customFormat="1" ht="13.5" customHeight="1" x14ac:dyDescent="0.2">
      <c r="A21" s="143" t="s">
        <v>353</v>
      </c>
      <c r="S21" s="38" t="s">
        <v>70</v>
      </c>
      <c r="W21" s="38" t="s">
        <v>70</v>
      </c>
    </row>
    <row r="23" spans="1:25" s="40" customFormat="1" ht="18.75" customHeight="1" x14ac:dyDescent="0.2">
      <c r="A23" s="39" t="s">
        <v>356</v>
      </c>
      <c r="B23" s="39"/>
      <c r="C23" s="39"/>
      <c r="D23" s="39"/>
      <c r="E23" s="39"/>
      <c r="F23" s="39"/>
      <c r="G23" s="39"/>
      <c r="H23" s="39"/>
      <c r="I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11.575267696513656</v>
      </c>
      <c r="C28" s="24">
        <f t="shared" ref="C28:N28" si="10">C6/C$5*100</f>
        <v>11.155590350457006</v>
      </c>
      <c r="D28" s="24">
        <f t="shared" si="10"/>
        <v>11.52985836304258</v>
      </c>
      <c r="E28" s="24">
        <f t="shared" si="10"/>
        <v>11.153179061002067</v>
      </c>
      <c r="F28" s="24">
        <f t="shared" si="10"/>
        <v>10.386202001412212</v>
      </c>
      <c r="G28" s="24">
        <f t="shared" si="10"/>
        <v>10.615225347486938</v>
      </c>
      <c r="H28" s="24">
        <f t="shared" si="10"/>
        <v>10.587757582595929</v>
      </c>
      <c r="I28" s="25">
        <f t="shared" si="10"/>
        <v>11.12325835595118</v>
      </c>
      <c r="J28" s="25">
        <f t="shared" si="10"/>
        <v>11.292934919563749</v>
      </c>
      <c r="K28" s="25">
        <f t="shared" si="10"/>
        <v>10.892979805372539</v>
      </c>
      <c r="L28" s="25">
        <f t="shared" si="10"/>
        <v>12.865778412826423</v>
      </c>
      <c r="M28" s="25">
        <f t="shared" si="10"/>
        <v>11.925655482972187</v>
      </c>
      <c r="N28" s="25">
        <f t="shared" si="10"/>
        <v>13.430676025979871</v>
      </c>
    </row>
    <row r="29" spans="1:25" ht="15" customHeight="1" x14ac:dyDescent="0.2">
      <c r="A29" s="10" t="s">
        <v>3</v>
      </c>
      <c r="B29" s="24">
        <f t="shared" si="9"/>
        <v>20.245247589436438</v>
      </c>
      <c r="C29" s="24">
        <f t="shared" ref="C29:N29" si="11">C7/C$5*100</f>
        <v>20.332297726874828</v>
      </c>
      <c r="D29" s="24">
        <f t="shared" si="11"/>
        <v>19.06077790031668</v>
      </c>
      <c r="E29" s="24">
        <f t="shared" si="11"/>
        <v>18.18108131734148</v>
      </c>
      <c r="F29" s="24">
        <f t="shared" si="11"/>
        <v>17.165618185681055</v>
      </c>
      <c r="G29" s="24">
        <f t="shared" si="11"/>
        <v>17.295244934462691</v>
      </c>
      <c r="H29" s="24">
        <f t="shared" si="11"/>
        <v>17.199971788575937</v>
      </c>
      <c r="I29" s="25">
        <f t="shared" si="11"/>
        <v>18.218650379039236</v>
      </c>
      <c r="J29" s="25">
        <f t="shared" si="11"/>
        <v>19.21784948317244</v>
      </c>
      <c r="K29" s="25">
        <f t="shared" si="11"/>
        <v>20.464608524898363</v>
      </c>
      <c r="L29" s="25">
        <f t="shared" si="11"/>
        <v>19.659060822686563</v>
      </c>
      <c r="M29" s="25">
        <f t="shared" si="11"/>
        <v>19.244288979234796</v>
      </c>
      <c r="N29" s="25">
        <f t="shared" si="11"/>
        <v>19.536742503090135</v>
      </c>
    </row>
    <row r="30" spans="1:25" ht="15" customHeight="1" x14ac:dyDescent="0.2">
      <c r="A30" s="10" t="s">
        <v>4</v>
      </c>
      <c r="B30" s="24">
        <f t="shared" si="9"/>
        <v>6.1943160460744862</v>
      </c>
      <c r="C30" s="24">
        <f t="shared" ref="C30:N30" si="12">C8/C$5*100</f>
        <v>5.82346597296557</v>
      </c>
      <c r="D30" s="24">
        <f t="shared" si="12"/>
        <v>5.5078393701710855</v>
      </c>
      <c r="E30" s="24">
        <f t="shared" si="12"/>
        <v>5.8457357095293618</v>
      </c>
      <c r="F30" s="24">
        <f t="shared" si="12"/>
        <v>5.8532056965925987</v>
      </c>
      <c r="G30" s="24">
        <f t="shared" si="12"/>
        <v>6.0342285558481557</v>
      </c>
      <c r="H30" s="24">
        <f t="shared" si="12"/>
        <v>6.1683816305104999</v>
      </c>
      <c r="I30" s="25">
        <f t="shared" si="12"/>
        <v>5.7881804757002016</v>
      </c>
      <c r="J30" s="25">
        <f t="shared" si="12"/>
        <v>5.6863355569433045</v>
      </c>
      <c r="K30" s="25">
        <f t="shared" si="12"/>
        <v>5.8657310117845665</v>
      </c>
      <c r="L30" s="25">
        <f t="shared" si="12"/>
        <v>5.952029612298257</v>
      </c>
      <c r="M30" s="25">
        <f t="shared" si="12"/>
        <v>5.6544678121714469</v>
      </c>
      <c r="N30" s="25">
        <f t="shared" si="12"/>
        <v>5.8182982924741795</v>
      </c>
    </row>
    <row r="31" spans="1:25" ht="15" customHeight="1" x14ac:dyDescent="0.2">
      <c r="A31" s="10" t="s">
        <v>5</v>
      </c>
      <c r="B31" s="24">
        <f t="shared" si="9"/>
        <v>5.1409327075664608</v>
      </c>
      <c r="C31" s="24">
        <f t="shared" ref="C31:N31" si="13">C9/C$5*100</f>
        <v>4.7737732221600133</v>
      </c>
      <c r="D31" s="24">
        <f t="shared" si="13"/>
        <v>4.562529011337034</v>
      </c>
      <c r="E31" s="24">
        <f t="shared" si="13"/>
        <v>5.1666326342594981</v>
      </c>
      <c r="F31" s="24">
        <f t="shared" si="13"/>
        <v>4.9251739446303144</v>
      </c>
      <c r="G31" s="24">
        <f t="shared" si="13"/>
        <v>5.2008171023022118</v>
      </c>
      <c r="H31" s="24">
        <f t="shared" si="13"/>
        <v>4.7873250033925601</v>
      </c>
      <c r="I31" s="25">
        <f t="shared" si="13"/>
        <v>4.5808259447707451</v>
      </c>
      <c r="J31" s="25">
        <f t="shared" si="13"/>
        <v>4.6697893572963531</v>
      </c>
      <c r="K31" s="25">
        <f t="shared" si="13"/>
        <v>5.0345794679193645</v>
      </c>
      <c r="L31" s="25">
        <f t="shared" si="13"/>
        <v>4.6844736622912784</v>
      </c>
      <c r="M31" s="25">
        <f t="shared" si="13"/>
        <v>4.5606014166439941</v>
      </c>
      <c r="N31" s="25">
        <f t="shared" si="13"/>
        <v>4.6990200318143875</v>
      </c>
    </row>
    <row r="32" spans="1:25" ht="15" customHeight="1" x14ac:dyDescent="0.2">
      <c r="A32" s="10" t="s">
        <v>6</v>
      </c>
      <c r="B32" s="24">
        <f t="shared" si="9"/>
        <v>0.64358681090600345</v>
      </c>
      <c r="C32" s="24">
        <f t="shared" ref="C32:N32" si="14">C10/C$5*100</f>
        <v>0.6614828581462292</v>
      </c>
      <c r="D32" s="24">
        <f t="shared" si="14"/>
        <v>0.75258669200905393</v>
      </c>
      <c r="E32" s="24">
        <f t="shared" si="14"/>
        <v>0.83994999300244944</v>
      </c>
      <c r="F32" s="24">
        <f t="shared" si="14"/>
        <v>0.92240501079208415</v>
      </c>
      <c r="G32" s="24">
        <f t="shared" si="14"/>
        <v>0.97847200784941457</v>
      </c>
      <c r="H32" s="24">
        <f t="shared" si="14"/>
        <v>0.96766729648941374</v>
      </c>
      <c r="I32" s="25">
        <f t="shared" si="14"/>
        <v>0.89395966919450764</v>
      </c>
      <c r="J32" s="25">
        <f t="shared" si="14"/>
        <v>0.88152283576649948</v>
      </c>
      <c r="K32" s="25">
        <f t="shared" si="14"/>
        <v>0.8081606230226045</v>
      </c>
      <c r="L32" s="25">
        <f t="shared" si="14"/>
        <v>0.7647203675222668</v>
      </c>
      <c r="M32" s="25">
        <f t="shared" si="14"/>
        <v>0.94063248164074698</v>
      </c>
      <c r="N32" s="25">
        <f t="shared" si="14"/>
        <v>0.81134889968741497</v>
      </c>
    </row>
    <row r="33" spans="1:14" ht="15" customHeight="1" x14ac:dyDescent="0.2">
      <c r="A33" s="10" t="s">
        <v>7</v>
      </c>
      <c r="B33" s="24">
        <f t="shared" si="9"/>
        <v>1.7362620668438911</v>
      </c>
      <c r="C33" s="24">
        <f t="shared" ref="C33:N33" si="15">C11/C$5*100</f>
        <v>1.9235667573526101</v>
      </c>
      <c r="D33" s="24">
        <f t="shared" si="15"/>
        <v>2.0430121196751463</v>
      </c>
      <c r="E33" s="24">
        <f t="shared" si="15"/>
        <v>1.9293864362275017</v>
      </c>
      <c r="F33" s="24">
        <f t="shared" si="15"/>
        <v>2.1934642394875645</v>
      </c>
      <c r="G33" s="24">
        <f t="shared" si="15"/>
        <v>1.9984576441998267</v>
      </c>
      <c r="H33" s="24">
        <f t="shared" si="15"/>
        <v>1.7852875409627254</v>
      </c>
      <c r="I33" s="25">
        <f t="shared" si="15"/>
        <v>2.0248998815384818</v>
      </c>
      <c r="J33" s="25">
        <f t="shared" si="15"/>
        <v>1.9315808543619277</v>
      </c>
      <c r="K33" s="25">
        <f t="shared" si="15"/>
        <v>2.0824207145751119</v>
      </c>
      <c r="L33" s="25">
        <f t="shared" si="15"/>
        <v>1.9834444571088905</v>
      </c>
      <c r="M33" s="25">
        <f t="shared" si="15"/>
        <v>1.8605590347788317</v>
      </c>
      <c r="N33" s="25">
        <f t="shared" si="15"/>
        <v>1.9842893307165537</v>
      </c>
    </row>
    <row r="34" spans="1:14" ht="15" customHeight="1" x14ac:dyDescent="0.2">
      <c r="A34" s="10" t="s">
        <v>8</v>
      </c>
      <c r="B34" s="24">
        <f t="shared" si="9"/>
        <v>4.6935534195774249</v>
      </c>
      <c r="C34" s="24">
        <f t="shared" ref="C34:N34" si="16">C12/C$5*100</f>
        <v>4.3705865745021297</v>
      </c>
      <c r="D34" s="24">
        <f t="shared" si="16"/>
        <v>5.4211345773868924</v>
      </c>
      <c r="E34" s="24">
        <f t="shared" si="16"/>
        <v>6.0473844076945324</v>
      </c>
      <c r="F34" s="24">
        <f t="shared" si="16"/>
        <v>6.0932316799981079</v>
      </c>
      <c r="G34" s="24">
        <f t="shared" si="16"/>
        <v>5.5843010571079255</v>
      </c>
      <c r="H34" s="24">
        <f t="shared" si="16"/>
        <v>5.8912971738309707</v>
      </c>
      <c r="I34" s="25">
        <f t="shared" si="16"/>
        <v>5.8932629592934083</v>
      </c>
      <c r="J34" s="25">
        <f t="shared" si="16"/>
        <v>5.4096566259157504</v>
      </c>
      <c r="K34" s="25">
        <f t="shared" si="16"/>
        <v>5.0881795105402938</v>
      </c>
      <c r="L34" s="25">
        <f t="shared" si="16"/>
        <v>4.7005117979649773</v>
      </c>
      <c r="M34" s="25">
        <f t="shared" si="16"/>
        <v>6.3374453972781257</v>
      </c>
      <c r="N34" s="25">
        <f t="shared" si="16"/>
        <v>4.898628138267318</v>
      </c>
    </row>
    <row r="35" spans="1:14" ht="15" customHeight="1" x14ac:dyDescent="0.2">
      <c r="A35" s="10" t="s">
        <v>9</v>
      </c>
      <c r="B35" s="24">
        <f t="shared" si="9"/>
        <v>5.867403142783397</v>
      </c>
      <c r="C35" s="24">
        <f t="shared" ref="C35:N35" si="17">C13/C$5*100</f>
        <v>5.0700206492797228</v>
      </c>
      <c r="D35" s="24">
        <f t="shared" si="17"/>
        <v>4.1615958199329031</v>
      </c>
      <c r="E35" s="24">
        <f t="shared" si="17"/>
        <v>4.3186562891990032</v>
      </c>
      <c r="F35" s="24">
        <f t="shared" si="17"/>
        <v>4.3691099070024082</v>
      </c>
      <c r="G35" s="24">
        <f t="shared" si="17"/>
        <v>4.569549089092015</v>
      </c>
      <c r="H35" s="24">
        <f t="shared" si="17"/>
        <v>4.4583336049361764</v>
      </c>
      <c r="I35" s="25">
        <f t="shared" si="17"/>
        <v>4.6061070926280046</v>
      </c>
      <c r="J35" s="25">
        <f t="shared" si="17"/>
        <v>4.4084233325444835</v>
      </c>
      <c r="K35" s="25">
        <f t="shared" si="17"/>
        <v>4.75305794722403</v>
      </c>
      <c r="L35" s="25">
        <f t="shared" si="17"/>
        <v>4.4652308193763135</v>
      </c>
      <c r="M35" s="25">
        <f t="shared" si="17"/>
        <v>4.1638788676162601</v>
      </c>
      <c r="N35" s="25">
        <f t="shared" si="17"/>
        <v>3.9694756434853913</v>
      </c>
    </row>
    <row r="36" spans="1:14" ht="15" customHeight="1" x14ac:dyDescent="0.2">
      <c r="A36" s="10" t="s">
        <v>10</v>
      </c>
      <c r="B36" s="24">
        <f t="shared" si="9"/>
        <v>8.4592559434005317</v>
      </c>
      <c r="C36" s="24">
        <f t="shared" ref="C36:N36" si="18">C14/C$5*100</f>
        <v>8.2723023152700623</v>
      </c>
      <c r="D36" s="24">
        <f t="shared" si="18"/>
        <v>9.2964246176714216</v>
      </c>
      <c r="E36" s="24">
        <f t="shared" si="18"/>
        <v>9.112304652210371</v>
      </c>
      <c r="F36" s="24">
        <f t="shared" si="18"/>
        <v>8.7385499468909966</v>
      </c>
      <c r="G36" s="24">
        <f t="shared" si="18"/>
        <v>7.7132278936926051</v>
      </c>
      <c r="H36" s="24">
        <f t="shared" si="18"/>
        <v>7.6028276752613975</v>
      </c>
      <c r="I36" s="25">
        <f t="shared" si="18"/>
        <v>7.1326350077644403</v>
      </c>
      <c r="J36" s="25">
        <f t="shared" si="18"/>
        <v>7.3167579883483711</v>
      </c>
      <c r="K36" s="25">
        <f t="shared" si="18"/>
        <v>7.5618176483246469</v>
      </c>
      <c r="L36" s="25">
        <f t="shared" si="18"/>
        <v>7.1270983974926549</v>
      </c>
      <c r="M36" s="25">
        <f t="shared" si="18"/>
        <v>6.8719970731504629</v>
      </c>
      <c r="N36" s="25">
        <f t="shared" si="18"/>
        <v>6.6878797307625151</v>
      </c>
    </row>
    <row r="37" spans="1:14" ht="15" customHeight="1" x14ac:dyDescent="0.2">
      <c r="A37" s="10" t="s">
        <v>11</v>
      </c>
      <c r="B37" s="24">
        <f t="shared" si="9"/>
        <v>3.711254692747243</v>
      </c>
      <c r="C37" s="24">
        <f t="shared" ref="C37:N37" si="19">C15/C$5*100</f>
        <v>3.8417896438976773</v>
      </c>
      <c r="D37" s="24">
        <f t="shared" si="19"/>
        <v>3.583514246310711</v>
      </c>
      <c r="E37" s="24">
        <f t="shared" si="19"/>
        <v>3.950489929908914</v>
      </c>
      <c r="F37" s="24">
        <f t="shared" si="19"/>
        <v>4.0068615570425665</v>
      </c>
      <c r="G37" s="24">
        <f t="shared" si="19"/>
        <v>4.0291011958664704</v>
      </c>
      <c r="H37" s="24">
        <f t="shared" si="19"/>
        <v>3.9568083376696683</v>
      </c>
      <c r="I37" s="25">
        <f t="shared" si="19"/>
        <v>4.030612418730966</v>
      </c>
      <c r="J37" s="25">
        <f t="shared" si="19"/>
        <v>4.1420132187817398</v>
      </c>
      <c r="K37" s="25">
        <f t="shared" si="19"/>
        <v>4.1152711158031225</v>
      </c>
      <c r="L37" s="25">
        <f t="shared" si="19"/>
        <v>4.2867608078581085</v>
      </c>
      <c r="M37" s="25">
        <f t="shared" si="19"/>
        <v>3.9837160876911732</v>
      </c>
      <c r="N37" s="25">
        <f t="shared" si="19"/>
        <v>3.8027223648135822</v>
      </c>
    </row>
    <row r="38" spans="1:14" ht="15" customHeight="1" x14ac:dyDescent="0.2">
      <c r="A38" s="10" t="s">
        <v>12</v>
      </c>
      <c r="B38" s="24">
        <f t="shared" si="9"/>
        <v>12.803785963133715</v>
      </c>
      <c r="C38" s="24">
        <f t="shared" ref="C38:N38" si="20">C16/C$5*100</f>
        <v>13.461109785129228</v>
      </c>
      <c r="D38" s="24">
        <f t="shared" si="20"/>
        <v>13.37070434583956</v>
      </c>
      <c r="E38" s="24">
        <f t="shared" si="20"/>
        <v>11.547860486167032</v>
      </c>
      <c r="F38" s="24">
        <f t="shared" si="20"/>
        <v>10.979553814577232</v>
      </c>
      <c r="G38" s="24">
        <f t="shared" si="20"/>
        <v>11.462918754012955</v>
      </c>
      <c r="H38" s="24">
        <f t="shared" si="20"/>
        <v>11.113508939942603</v>
      </c>
      <c r="I38" s="25">
        <f t="shared" si="20"/>
        <v>11.406626009206809</v>
      </c>
      <c r="J38" s="25">
        <f t="shared" si="20"/>
        <v>10.960745015397849</v>
      </c>
      <c r="K38" s="25">
        <f t="shared" si="20"/>
        <v>10.843095457286843</v>
      </c>
      <c r="L38" s="25">
        <f t="shared" si="20"/>
        <v>11.564754356039606</v>
      </c>
      <c r="M38" s="25">
        <f t="shared" si="20"/>
        <v>12.106281904427178</v>
      </c>
      <c r="N38" s="25">
        <f t="shared" si="20"/>
        <v>12.132492099030493</v>
      </c>
    </row>
    <row r="39" spans="1:14" ht="15" customHeight="1" x14ac:dyDescent="0.2">
      <c r="A39" s="10" t="s">
        <v>13</v>
      </c>
      <c r="B39" s="24">
        <f t="shared" si="9"/>
        <v>5.2926775405041973</v>
      </c>
      <c r="C39" s="24">
        <f t="shared" ref="C39:N39" si="21">C17/C$5*100</f>
        <v>5.6023651751715526</v>
      </c>
      <c r="D39" s="24">
        <f t="shared" si="21"/>
        <v>5.3618042421066363</v>
      </c>
      <c r="E39" s="24">
        <f t="shared" si="21"/>
        <v>6.4288758132965498</v>
      </c>
      <c r="F39" s="24">
        <f t="shared" si="21"/>
        <v>7.0082494379291411</v>
      </c>
      <c r="G39" s="24">
        <f t="shared" si="21"/>
        <v>6.8979248337734393</v>
      </c>
      <c r="H39" s="24">
        <f t="shared" si="21"/>
        <v>6.918914081144127</v>
      </c>
      <c r="I39" s="25">
        <f t="shared" si="21"/>
        <v>5.9613688878023918</v>
      </c>
      <c r="J39" s="25">
        <f t="shared" si="21"/>
        <v>6.1695476189577176</v>
      </c>
      <c r="K39" s="25">
        <f t="shared" si="21"/>
        <v>6.6634291852241292</v>
      </c>
      <c r="L39" s="25">
        <f t="shared" si="21"/>
        <v>6.6755100178606721</v>
      </c>
      <c r="M39" s="25">
        <f t="shared" si="21"/>
        <v>6.8192505155311114</v>
      </c>
      <c r="N39" s="25">
        <f t="shared" si="21"/>
        <v>6.6638767831397727</v>
      </c>
    </row>
    <row r="40" spans="1:14" ht="15" customHeight="1" x14ac:dyDescent="0.2">
      <c r="A40" s="10" t="s">
        <v>14</v>
      </c>
      <c r="B40" s="24">
        <f t="shared" si="9"/>
        <v>6.08847255118667</v>
      </c>
      <c r="C40" s="24">
        <f t="shared" ref="C40:N40" si="22">C18/C$5*100</f>
        <v>5.9997048776003705</v>
      </c>
      <c r="D40" s="24">
        <f t="shared" si="22"/>
        <v>5.6647680536544769</v>
      </c>
      <c r="E40" s="24">
        <f t="shared" si="22"/>
        <v>5.8945487776232275</v>
      </c>
      <c r="F40" s="24">
        <f t="shared" si="22"/>
        <v>5.3543140872995538</v>
      </c>
      <c r="G40" s="24">
        <f t="shared" si="22"/>
        <v>6.0769594321819893</v>
      </c>
      <c r="H40" s="24">
        <f t="shared" si="22"/>
        <v>7.0172860872242619</v>
      </c>
      <c r="I40" s="25">
        <f t="shared" si="22"/>
        <v>7.0419180932381824</v>
      </c>
      <c r="J40" s="25">
        <f t="shared" si="22"/>
        <v>6.8557079341630054</v>
      </c>
      <c r="K40" s="25">
        <f t="shared" si="22"/>
        <v>6.7075605759159638</v>
      </c>
      <c r="L40" s="25">
        <f t="shared" si="22"/>
        <v>6.2909316015864274</v>
      </c>
      <c r="M40" s="25">
        <f t="shared" si="22"/>
        <v>6.550277767226266</v>
      </c>
      <c r="N40" s="25">
        <f t="shared" si="22"/>
        <v>6.920872194278159</v>
      </c>
    </row>
    <row r="41" spans="1:14" ht="15" customHeight="1" x14ac:dyDescent="0.2">
      <c r="A41" s="10" t="s">
        <v>15</v>
      </c>
      <c r="B41" s="24">
        <f t="shared" si="9"/>
        <v>7.5479838293258856</v>
      </c>
      <c r="C41" s="24">
        <f t="shared" ref="C41:N41" si="23">C19/C$5*100</f>
        <v>8.7119440911929971</v>
      </c>
      <c r="D41" s="24">
        <f t="shared" si="23"/>
        <v>9.6834506405458374</v>
      </c>
      <c r="E41" s="24">
        <f t="shared" si="23"/>
        <v>9.5839144925380317</v>
      </c>
      <c r="F41" s="24">
        <f t="shared" si="23"/>
        <v>12.00406049066415</v>
      </c>
      <c r="G41" s="24">
        <f t="shared" si="23"/>
        <v>11.543572152123371</v>
      </c>
      <c r="H41" s="24">
        <f t="shared" si="23"/>
        <v>11.544633257463733</v>
      </c>
      <c r="I41" s="25">
        <f t="shared" si="23"/>
        <v>11.29769482514145</v>
      </c>
      <c r="J41" s="25">
        <f t="shared" si="23"/>
        <v>11.057135258786792</v>
      </c>
      <c r="K41" s="25">
        <f t="shared" si="23"/>
        <v>9.1191084121084209</v>
      </c>
      <c r="L41" s="25">
        <f t="shared" si="23"/>
        <v>8.9796948670875629</v>
      </c>
      <c r="M41" s="25">
        <f t="shared" si="23"/>
        <v>8.9809471796374059</v>
      </c>
      <c r="N41" s="25">
        <f t="shared" si="23"/>
        <v>8.6436779624602433</v>
      </c>
    </row>
    <row r="42" spans="1:14" ht="7.5" customHeight="1" x14ac:dyDescent="0.2"/>
  </sheetData>
  <mergeCells count="5">
    <mergeCell ref="P2:Q3"/>
    <mergeCell ref="S2:U3"/>
    <mergeCell ref="W2:Y3"/>
    <mergeCell ref="A1:L1"/>
    <mergeCell ref="P1:Y1"/>
  </mergeCells>
  <hyperlinks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38" customWidth="1"/>
    <col min="16" max="16384" width="9.140625" style="38"/>
  </cols>
  <sheetData>
    <row r="1" spans="1:45" s="40" customFormat="1" ht="30" customHeight="1" x14ac:dyDescent="0.25">
      <c r="A1" s="223" t="s">
        <v>532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0"/>
      <c r="N1" s="161"/>
      <c r="P1" s="61" t="s">
        <v>49</v>
      </c>
      <c r="Q1" s="65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F1" s="39" t="s">
        <v>297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  <c r="AS1" s="61"/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/>
      <c r="AC2"/>
      <c r="AD2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97</v>
      </c>
      <c r="Q3" s="111" t="s">
        <v>537</v>
      </c>
      <c r="R3"/>
      <c r="S3"/>
      <c r="T3"/>
      <c r="U3"/>
      <c r="V3"/>
      <c r="W3"/>
      <c r="X3"/>
      <c r="Y3"/>
      <c r="Z3"/>
      <c r="AA3"/>
      <c r="AD3" s="86" t="s">
        <v>77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97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0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M5" si="0">AG5/R5*1000</f>
        <v>9.5943184541833162</v>
      </c>
      <c r="C5" s="22">
        <f t="shared" si="0"/>
        <v>9.7847596986163268</v>
      </c>
      <c r="D5" s="22">
        <f t="shared" si="0"/>
        <v>10.591134078106041</v>
      </c>
      <c r="E5" s="22">
        <f t="shared" si="0"/>
        <v>10.989568556811026</v>
      </c>
      <c r="F5" s="22">
        <f t="shared" si="0"/>
        <v>11.410077300253972</v>
      </c>
      <c r="G5" s="22">
        <f t="shared" si="0"/>
        <v>11.003281952742709</v>
      </c>
      <c r="H5" s="22">
        <f t="shared" si="0"/>
        <v>11.036375438613298</v>
      </c>
      <c r="I5" s="23">
        <f t="shared" si="0"/>
        <v>11.757931565717938</v>
      </c>
      <c r="J5" s="23">
        <f t="shared" si="0"/>
        <v>12.395495943600329</v>
      </c>
      <c r="K5" s="23">
        <f t="shared" si="0"/>
        <v>12.559282636843522</v>
      </c>
      <c r="L5" s="23">
        <f t="shared" si="0"/>
        <v>13.695582741785186</v>
      </c>
      <c r="M5" s="23">
        <f t="shared" si="0"/>
        <v>14.116697039427908</v>
      </c>
      <c r="N5" s="23">
        <f t="shared" ref="N5:N19" si="1">AS5/AD5*1000</f>
        <v>14.366272022782404</v>
      </c>
      <c r="Q5" s="4" t="s">
        <v>1</v>
      </c>
      <c r="R5" s="5">
        <v>1251662</v>
      </c>
      <c r="S5" s="5">
        <v>1307171</v>
      </c>
      <c r="T5" s="5">
        <v>1314495</v>
      </c>
      <c r="U5" s="5">
        <v>1316813</v>
      </c>
      <c r="V5" s="5">
        <v>1334407</v>
      </c>
      <c r="W5" s="5">
        <v>1379639</v>
      </c>
      <c r="X5" s="5">
        <v>1414546</v>
      </c>
      <c r="Y5" s="6">
        <v>1436043</v>
      </c>
      <c r="Z5" s="6">
        <v>1447051</v>
      </c>
      <c r="AA5" s="6">
        <v>1439074</v>
      </c>
      <c r="AB5" s="6">
        <v>1385997</v>
      </c>
      <c r="AC5" s="6">
        <v>1385036</v>
      </c>
      <c r="AD5" s="6">
        <v>1393803</v>
      </c>
      <c r="AF5" s="4" t="s">
        <v>1</v>
      </c>
      <c r="AG5" s="5">
        <v>12008.843824999998</v>
      </c>
      <c r="AH5" s="5">
        <v>12790.354120000002</v>
      </c>
      <c r="AI5" s="5">
        <v>13921.99279</v>
      </c>
      <c r="AJ5" s="5">
        <v>14471.206739999998</v>
      </c>
      <c r="AK5" s="5">
        <v>15225.687020000003</v>
      </c>
      <c r="AL5" s="5">
        <v>15180.556909999999</v>
      </c>
      <c r="AM5" s="5">
        <v>15611.460731188685</v>
      </c>
      <c r="AN5" s="5">
        <v>16884.895319428284</v>
      </c>
      <c r="AO5" s="5">
        <v>17936.9148006828</v>
      </c>
      <c r="AP5" s="5">
        <v>18073.737101332954</v>
      </c>
      <c r="AQ5" s="30">
        <v>18982.036593366043</v>
      </c>
      <c r="AR5" s="30">
        <v>19552.133600701072</v>
      </c>
      <c r="AS5" s="30">
        <v>20023.753044170182</v>
      </c>
    </row>
    <row r="6" spans="1:45" ht="15" customHeight="1" x14ac:dyDescent="0.2">
      <c r="A6" s="7" t="s">
        <v>2</v>
      </c>
      <c r="B6" s="24">
        <f t="shared" ref="B6:B19" si="2">AG6/R6*1000</f>
        <v>22.424595405562361</v>
      </c>
      <c r="C6" s="24">
        <f t="shared" ref="C6:M6" si="3">AH6/S6*1000</f>
        <v>23.156964262529215</v>
      </c>
      <c r="D6" s="24">
        <f t="shared" si="3"/>
        <v>25.154136239696616</v>
      </c>
      <c r="E6" s="24">
        <f t="shared" si="3"/>
        <v>26.637173224188004</v>
      </c>
      <c r="F6" s="24">
        <f t="shared" si="3"/>
        <v>27.730694946164903</v>
      </c>
      <c r="G6" s="24">
        <f t="shared" si="3"/>
        <v>27.477114345149786</v>
      </c>
      <c r="H6" s="24">
        <f t="shared" si="3"/>
        <v>28.396014659595867</v>
      </c>
      <c r="I6" s="25">
        <f t="shared" si="3"/>
        <v>30.941014637516943</v>
      </c>
      <c r="J6" s="25">
        <f t="shared" si="3"/>
        <v>30.761816836027005</v>
      </c>
      <c r="K6" s="25">
        <f t="shared" si="3"/>
        <v>31.282569834342148</v>
      </c>
      <c r="L6" s="25">
        <f t="shared" si="3"/>
        <v>38.367793099102947</v>
      </c>
      <c r="M6" s="25">
        <f t="shared" si="3"/>
        <v>37.24138079235366</v>
      </c>
      <c r="N6" s="25">
        <f t="shared" si="1"/>
        <v>43.521521848830439</v>
      </c>
      <c r="Q6" s="7" t="s">
        <v>79</v>
      </c>
      <c r="R6" s="8">
        <v>61988</v>
      </c>
      <c r="S6" s="8">
        <v>61616</v>
      </c>
      <c r="T6" s="8">
        <v>63814</v>
      </c>
      <c r="U6" s="8">
        <v>60592</v>
      </c>
      <c r="V6" s="8">
        <v>57026</v>
      </c>
      <c r="W6" s="8">
        <v>58647</v>
      </c>
      <c r="X6" s="8">
        <v>58209</v>
      </c>
      <c r="Y6" s="9">
        <v>60701</v>
      </c>
      <c r="Z6" s="9">
        <v>65848</v>
      </c>
      <c r="AA6" s="9">
        <v>62935</v>
      </c>
      <c r="AB6" s="9">
        <v>63652</v>
      </c>
      <c r="AC6" s="9">
        <v>62611</v>
      </c>
      <c r="AD6" s="9">
        <v>61793</v>
      </c>
      <c r="AF6" s="7" t="s">
        <v>2</v>
      </c>
      <c r="AG6" s="8">
        <v>1390.0558199999996</v>
      </c>
      <c r="AH6" s="8">
        <v>1426.8395100000002</v>
      </c>
      <c r="AI6" s="8">
        <v>1605.18605</v>
      </c>
      <c r="AJ6" s="8">
        <v>1613.9995999999996</v>
      </c>
      <c r="AK6" s="8">
        <v>1581.3706099999997</v>
      </c>
      <c r="AL6" s="8">
        <v>1611.4503249999996</v>
      </c>
      <c r="AM6" s="8">
        <v>1652.9036173204158</v>
      </c>
      <c r="AN6" s="8">
        <v>1878.1505295119161</v>
      </c>
      <c r="AO6" s="8">
        <v>2025.6041150187064</v>
      </c>
      <c r="AP6" s="8">
        <v>1968.7685325243228</v>
      </c>
      <c r="AQ6" s="9">
        <v>2442.1867663441008</v>
      </c>
      <c r="AR6" s="9">
        <v>2331.7200927900549</v>
      </c>
      <c r="AS6" s="9">
        <v>2689.3253996047792</v>
      </c>
    </row>
    <row r="7" spans="1:45" ht="15" customHeight="1" x14ac:dyDescent="0.2">
      <c r="A7" s="10" t="s">
        <v>3</v>
      </c>
      <c r="B7" s="24">
        <f t="shared" si="2"/>
        <v>15.070138073602056</v>
      </c>
      <c r="C7" s="24">
        <f t="shared" ref="C7:C19" si="4">AH7/S7*1000</f>
        <v>15.255400571364889</v>
      </c>
      <c r="D7" s="24">
        <f t="shared" ref="D7:D19" si="5">AI7/T7*1000</f>
        <v>15.489648575447864</v>
      </c>
      <c r="E7" s="24">
        <f t="shared" ref="E7:E19" si="6">AJ7/U7*1000</f>
        <v>15.322116222323169</v>
      </c>
      <c r="F7" s="24">
        <f t="shared" ref="F7:F19" si="7">AK7/V7*1000</f>
        <v>15.318871474456662</v>
      </c>
      <c r="G7" s="24">
        <f t="shared" ref="G7:G19" si="8">AL7/W7*1000</f>
        <v>14.759783115868302</v>
      </c>
      <c r="H7" s="24">
        <f t="shared" ref="H7:H19" si="9">AM7/X7*1000</f>
        <v>14.679540351461926</v>
      </c>
      <c r="I7" s="25">
        <f t="shared" ref="I7:I19" si="10">AN7/Y7*1000</f>
        <v>16.088575788756508</v>
      </c>
      <c r="J7" s="25">
        <f t="shared" ref="J7:J19" si="11">AO7/Z7*1000</f>
        <v>18.069725676064394</v>
      </c>
      <c r="K7" s="25">
        <f t="shared" ref="K7:K19" si="12">AP7/AA7*1000</f>
        <v>19.702440984648625</v>
      </c>
      <c r="L7" s="25">
        <f t="shared" ref="L7:L19" si="13">AQ7/AB7*1000</f>
        <v>20.620148415920887</v>
      </c>
      <c r="M7" s="25">
        <f t="shared" ref="M7:M19" si="14">AR7/AC7*1000</f>
        <v>20.412678846226765</v>
      </c>
      <c r="N7" s="25">
        <f t="shared" si="1"/>
        <v>20.719842120369275</v>
      </c>
      <c r="Q7" s="10" t="s">
        <v>80</v>
      </c>
      <c r="R7" s="8">
        <v>161327</v>
      </c>
      <c r="S7" s="8">
        <v>170469</v>
      </c>
      <c r="T7" s="8">
        <v>171317</v>
      </c>
      <c r="U7" s="8">
        <v>171714</v>
      </c>
      <c r="V7" s="8">
        <v>170612</v>
      </c>
      <c r="W7" s="8">
        <v>177883</v>
      </c>
      <c r="X7" s="8">
        <v>182919</v>
      </c>
      <c r="Y7" s="9">
        <v>191204</v>
      </c>
      <c r="Z7" s="9">
        <v>190766</v>
      </c>
      <c r="AA7" s="9">
        <v>187729</v>
      </c>
      <c r="AB7" s="9">
        <v>180973</v>
      </c>
      <c r="AC7" s="9">
        <v>184330</v>
      </c>
      <c r="AD7" s="9">
        <v>188804</v>
      </c>
      <c r="AF7" s="10" t="s">
        <v>3</v>
      </c>
      <c r="AG7" s="8">
        <v>2431.2201649999988</v>
      </c>
      <c r="AH7" s="8">
        <v>2600.5728800000015</v>
      </c>
      <c r="AI7" s="8">
        <v>2653.6401250000017</v>
      </c>
      <c r="AJ7" s="8">
        <v>2631.0218650000006</v>
      </c>
      <c r="AK7" s="8">
        <v>2613.5833000000002</v>
      </c>
      <c r="AL7" s="8">
        <v>2625.5145000000011</v>
      </c>
      <c r="AM7" s="8">
        <v>2685.166841549064</v>
      </c>
      <c r="AN7" s="8">
        <v>3076.2000451133995</v>
      </c>
      <c r="AO7" s="8">
        <v>3447.0892883201004</v>
      </c>
      <c r="AP7" s="8">
        <v>3698.719543607102</v>
      </c>
      <c r="AQ7" s="9">
        <v>3731.6901192744504</v>
      </c>
      <c r="AR7" s="9">
        <v>3762.6690917249798</v>
      </c>
      <c r="AS7" s="9">
        <v>3911.9890716942009</v>
      </c>
    </row>
    <row r="8" spans="1:45" ht="15" customHeight="1" x14ac:dyDescent="0.2">
      <c r="A8" s="10" t="s">
        <v>4</v>
      </c>
      <c r="B8" s="24">
        <f t="shared" si="2"/>
        <v>9.40578281870369</v>
      </c>
      <c r="C8" s="24">
        <f t="shared" si="4"/>
        <v>8.866743488405314</v>
      </c>
      <c r="D8" s="24">
        <f t="shared" si="5"/>
        <v>9.0251168155550072</v>
      </c>
      <c r="E8" s="24">
        <f t="shared" si="6"/>
        <v>10.008382234631581</v>
      </c>
      <c r="F8" s="24">
        <f t="shared" si="7"/>
        <v>10.43231311310374</v>
      </c>
      <c r="G8" s="24">
        <f t="shared" si="8"/>
        <v>10.152498697729065</v>
      </c>
      <c r="H8" s="24">
        <f t="shared" si="9"/>
        <v>10.27764766902539</v>
      </c>
      <c r="I8" s="25">
        <f t="shared" si="10"/>
        <v>10.359527821642395</v>
      </c>
      <c r="J8" s="25">
        <f t="shared" si="11"/>
        <v>10.965469699831772</v>
      </c>
      <c r="K8" s="25">
        <f t="shared" si="12"/>
        <v>11.518435486107128</v>
      </c>
      <c r="L8" s="25">
        <f t="shared" si="13"/>
        <v>12.819011970754723</v>
      </c>
      <c r="M8" s="25">
        <f t="shared" si="14"/>
        <v>12.431902631782304</v>
      </c>
      <c r="N8" s="25">
        <f t="shared" si="1"/>
        <v>13.048863517782783</v>
      </c>
      <c r="Q8" s="10" t="s">
        <v>81</v>
      </c>
      <c r="R8" s="8">
        <v>79086</v>
      </c>
      <c r="S8" s="8">
        <v>84004</v>
      </c>
      <c r="T8" s="8">
        <v>84963</v>
      </c>
      <c r="U8" s="8">
        <v>84524</v>
      </c>
      <c r="V8" s="8">
        <v>85426</v>
      </c>
      <c r="W8" s="8">
        <v>90227</v>
      </c>
      <c r="X8" s="8">
        <v>93696</v>
      </c>
      <c r="Y8" s="9">
        <v>94341</v>
      </c>
      <c r="Z8" s="9">
        <v>93015</v>
      </c>
      <c r="AA8" s="9">
        <v>92040</v>
      </c>
      <c r="AB8" s="9">
        <v>88136</v>
      </c>
      <c r="AC8" s="9">
        <v>88930</v>
      </c>
      <c r="AD8" s="9">
        <v>89283</v>
      </c>
      <c r="AF8" s="10" t="s">
        <v>4</v>
      </c>
      <c r="AG8" s="8">
        <v>743.86573999999996</v>
      </c>
      <c r="AH8" s="8">
        <v>744.84191999999996</v>
      </c>
      <c r="AI8" s="8">
        <v>766.80100000000004</v>
      </c>
      <c r="AJ8" s="8">
        <v>845.94849999999974</v>
      </c>
      <c r="AK8" s="8">
        <v>891.19078000000013</v>
      </c>
      <c r="AL8" s="8">
        <v>916.02950000000033</v>
      </c>
      <c r="AM8" s="8">
        <v>962.97447599700297</v>
      </c>
      <c r="AN8" s="8">
        <v>977.32821422156519</v>
      </c>
      <c r="AO8" s="8">
        <v>1019.9531641298523</v>
      </c>
      <c r="AP8" s="8">
        <v>1060.1568021413</v>
      </c>
      <c r="AQ8" s="9">
        <v>1129.8164390544382</v>
      </c>
      <c r="AR8" s="9">
        <v>1105.5691010444002</v>
      </c>
      <c r="AS8" s="9">
        <v>1165.0416814582002</v>
      </c>
    </row>
    <row r="9" spans="1:45" ht="15" customHeight="1" x14ac:dyDescent="0.2">
      <c r="A9" s="10" t="s">
        <v>5</v>
      </c>
      <c r="B9" s="24">
        <f t="shared" si="2"/>
        <v>7.4145678804765573</v>
      </c>
      <c r="C9" s="24">
        <f t="shared" si="4"/>
        <v>7.0358196400175164</v>
      </c>
      <c r="D9" s="24">
        <f t="shared" si="5"/>
        <v>7.1732914737436495</v>
      </c>
      <c r="E9" s="24">
        <f t="shared" si="6"/>
        <v>8.4481993423803114</v>
      </c>
      <c r="F9" s="24">
        <f t="shared" si="7"/>
        <v>8.4026171774329086</v>
      </c>
      <c r="G9" s="24">
        <f t="shared" si="8"/>
        <v>8.480541800487666</v>
      </c>
      <c r="H9" s="24">
        <f t="shared" si="9"/>
        <v>8.0412661980483193</v>
      </c>
      <c r="I9" s="25">
        <f t="shared" si="10"/>
        <v>8.2238300678321785</v>
      </c>
      <c r="J9" s="25">
        <f t="shared" si="11"/>
        <v>8.9754523363972414</v>
      </c>
      <c r="K9" s="25">
        <f t="shared" si="12"/>
        <v>9.7082692171969249</v>
      </c>
      <c r="L9" s="25">
        <f t="shared" si="13"/>
        <v>9.7656197329386067</v>
      </c>
      <c r="M9" s="25">
        <f t="shared" si="14"/>
        <v>9.591107786059089</v>
      </c>
      <c r="N9" s="25">
        <f t="shared" si="1"/>
        <v>10.14534812674243</v>
      </c>
      <c r="Q9" s="10" t="s">
        <v>82</v>
      </c>
      <c r="R9" s="8">
        <v>83264</v>
      </c>
      <c r="S9" s="8">
        <v>86782</v>
      </c>
      <c r="T9" s="8">
        <v>88550</v>
      </c>
      <c r="U9" s="8">
        <v>88501</v>
      </c>
      <c r="V9" s="8">
        <v>89245</v>
      </c>
      <c r="W9" s="8">
        <v>93097</v>
      </c>
      <c r="X9" s="8">
        <v>92942</v>
      </c>
      <c r="Y9" s="9">
        <v>94052</v>
      </c>
      <c r="Z9" s="9">
        <v>93323</v>
      </c>
      <c r="AA9" s="9">
        <v>93728</v>
      </c>
      <c r="AB9" s="9">
        <v>91055</v>
      </c>
      <c r="AC9" s="9">
        <v>92971</v>
      </c>
      <c r="AD9" s="9">
        <v>92744</v>
      </c>
      <c r="AF9" s="10" t="s">
        <v>5</v>
      </c>
      <c r="AG9" s="8">
        <v>617.36658000000011</v>
      </c>
      <c r="AH9" s="8">
        <v>610.5825000000001</v>
      </c>
      <c r="AI9" s="8">
        <v>635.19496000000015</v>
      </c>
      <c r="AJ9" s="8">
        <v>747.67408999999998</v>
      </c>
      <c r="AK9" s="8">
        <v>749.89156999999989</v>
      </c>
      <c r="AL9" s="8">
        <v>789.51300000000015</v>
      </c>
      <c r="AM9" s="8">
        <v>747.3713629790069</v>
      </c>
      <c r="AN9" s="8">
        <v>773.46766553975203</v>
      </c>
      <c r="AO9" s="8">
        <v>837.61613838959977</v>
      </c>
      <c r="AP9" s="8">
        <v>909.93665718943339</v>
      </c>
      <c r="AQ9" s="9">
        <v>889.20850478272484</v>
      </c>
      <c r="AR9" s="9">
        <v>891.69488197769954</v>
      </c>
      <c r="AS9" s="9">
        <v>940.92016666660004</v>
      </c>
    </row>
    <row r="10" spans="1:45" ht="15" customHeight="1" x14ac:dyDescent="0.2">
      <c r="A10" s="10" t="s">
        <v>6</v>
      </c>
      <c r="B10" s="24">
        <f t="shared" si="2"/>
        <v>2.2177140602582504</v>
      </c>
      <c r="C10" s="24">
        <f t="shared" si="4"/>
        <v>2.3592103061736656</v>
      </c>
      <c r="D10" s="24">
        <f t="shared" si="5"/>
        <v>2.9519923646916295</v>
      </c>
      <c r="E10" s="24">
        <f t="shared" si="6"/>
        <v>3.5607833372392776</v>
      </c>
      <c r="F10" s="24">
        <f t="shared" si="7"/>
        <v>4.0571556505662114</v>
      </c>
      <c r="G10" s="24">
        <f t="shared" si="8"/>
        <v>4.0911532211419299</v>
      </c>
      <c r="H10" s="24">
        <f t="shared" si="9"/>
        <v>4.111002258687785</v>
      </c>
      <c r="I10" s="25">
        <f t="shared" si="10"/>
        <v>4.0854238325547412</v>
      </c>
      <c r="J10" s="25">
        <f t="shared" si="11"/>
        <v>4.4754599490517961</v>
      </c>
      <c r="K10" s="25">
        <f t="shared" si="12"/>
        <v>4.2065727719839874</v>
      </c>
      <c r="L10" s="25">
        <f t="shared" si="13"/>
        <v>4.5443289609617121</v>
      </c>
      <c r="M10" s="25">
        <f t="shared" si="14"/>
        <v>6.0478039954616527</v>
      </c>
      <c r="N10" s="25">
        <f t="shared" si="1"/>
        <v>5.1593413572993754</v>
      </c>
      <c r="Q10" s="10" t="s">
        <v>83</v>
      </c>
      <c r="R10" s="8">
        <v>34850</v>
      </c>
      <c r="S10" s="8">
        <v>35862</v>
      </c>
      <c r="T10" s="8">
        <v>35493</v>
      </c>
      <c r="U10" s="8">
        <v>34136</v>
      </c>
      <c r="V10" s="8">
        <v>34616</v>
      </c>
      <c r="W10" s="8">
        <v>36307</v>
      </c>
      <c r="X10" s="8">
        <v>36747</v>
      </c>
      <c r="Y10" s="9">
        <v>36947</v>
      </c>
      <c r="Z10" s="9">
        <v>35330</v>
      </c>
      <c r="AA10" s="9">
        <v>34723</v>
      </c>
      <c r="AB10" s="9">
        <v>31943</v>
      </c>
      <c r="AC10" s="9">
        <v>30410</v>
      </c>
      <c r="AD10" s="9">
        <v>31489</v>
      </c>
      <c r="AF10" s="10" t="s">
        <v>6</v>
      </c>
      <c r="AG10" s="8">
        <v>77.287335000000013</v>
      </c>
      <c r="AH10" s="8">
        <v>84.605999999999995</v>
      </c>
      <c r="AI10" s="8">
        <v>104.775065</v>
      </c>
      <c r="AJ10" s="8">
        <v>121.55089999999998</v>
      </c>
      <c r="AK10" s="8">
        <v>140.4425</v>
      </c>
      <c r="AL10" s="8">
        <v>148.53750000000002</v>
      </c>
      <c r="AM10" s="8">
        <v>151.06700000000001</v>
      </c>
      <c r="AN10" s="8">
        <v>150.94415434140001</v>
      </c>
      <c r="AO10" s="8">
        <v>158.11799999999997</v>
      </c>
      <c r="AP10" s="8">
        <v>146.06482636160001</v>
      </c>
      <c r="AQ10" s="9">
        <v>145.15949999999998</v>
      </c>
      <c r="AR10" s="9">
        <v>183.91371950198885</v>
      </c>
      <c r="AS10" s="9">
        <v>162.46250000000003</v>
      </c>
    </row>
    <row r="11" spans="1:45" ht="15" customHeight="1" x14ac:dyDescent="0.2">
      <c r="A11" s="10" t="s">
        <v>7</v>
      </c>
      <c r="B11" s="24">
        <f t="shared" si="2"/>
        <v>2.2665804263460552</v>
      </c>
      <c r="C11" s="24">
        <f t="shared" si="4"/>
        <v>2.5318343195266273</v>
      </c>
      <c r="D11" s="24">
        <f t="shared" si="5"/>
        <v>2.9892276486847229</v>
      </c>
      <c r="E11" s="24">
        <f t="shared" si="6"/>
        <v>2.8688837056369572</v>
      </c>
      <c r="F11" s="24">
        <f t="shared" si="7"/>
        <v>3.360095781393055</v>
      </c>
      <c r="G11" s="24">
        <f t="shared" si="8"/>
        <v>2.9974706306626753</v>
      </c>
      <c r="H11" s="24">
        <f t="shared" si="9"/>
        <v>2.637271254021063</v>
      </c>
      <c r="I11" s="25">
        <f t="shared" si="10"/>
        <v>3.137322101698492</v>
      </c>
      <c r="J11" s="25">
        <f t="shared" si="11"/>
        <v>3.1866269225403534</v>
      </c>
      <c r="K11" s="25">
        <f t="shared" si="12"/>
        <v>3.4893452369765789</v>
      </c>
      <c r="L11" s="25">
        <f t="shared" si="13"/>
        <v>3.687181986656547</v>
      </c>
      <c r="M11" s="25">
        <f t="shared" si="14"/>
        <v>3.5686648439709967</v>
      </c>
      <c r="N11" s="25">
        <f t="shared" si="1"/>
        <v>3.9040343826959742</v>
      </c>
      <c r="Q11" s="10" t="s">
        <v>84</v>
      </c>
      <c r="R11" s="8">
        <v>91991</v>
      </c>
      <c r="S11" s="8">
        <v>97175</v>
      </c>
      <c r="T11" s="8">
        <v>95151</v>
      </c>
      <c r="U11" s="8">
        <v>97322</v>
      </c>
      <c r="V11" s="8">
        <v>99393</v>
      </c>
      <c r="W11" s="8">
        <v>101211</v>
      </c>
      <c r="X11" s="8">
        <v>105681</v>
      </c>
      <c r="Y11" s="9">
        <v>108979</v>
      </c>
      <c r="Z11" s="9">
        <v>108725</v>
      </c>
      <c r="AA11" s="9">
        <v>107863</v>
      </c>
      <c r="AB11" s="9">
        <v>102110</v>
      </c>
      <c r="AC11" s="9">
        <v>101937</v>
      </c>
      <c r="AD11" s="9">
        <v>101774</v>
      </c>
      <c r="AF11" s="10" t="s">
        <v>7</v>
      </c>
      <c r="AG11" s="8">
        <v>208.50499999999994</v>
      </c>
      <c r="AH11" s="8">
        <v>246.03099999999998</v>
      </c>
      <c r="AI11" s="8">
        <v>284.42800000000005</v>
      </c>
      <c r="AJ11" s="8">
        <v>279.20549999999997</v>
      </c>
      <c r="AK11" s="8">
        <v>333.96999999999991</v>
      </c>
      <c r="AL11" s="8">
        <v>303.37700000000001</v>
      </c>
      <c r="AM11" s="8">
        <v>278.70946339619996</v>
      </c>
      <c r="AN11" s="8">
        <v>341.902225321</v>
      </c>
      <c r="AO11" s="8">
        <v>346.46601215319993</v>
      </c>
      <c r="AP11" s="8">
        <v>376.37124529600476</v>
      </c>
      <c r="AQ11" s="9">
        <v>376.49815265750004</v>
      </c>
      <c r="AR11" s="9">
        <v>363.77898819987149</v>
      </c>
      <c r="AS11" s="9">
        <v>397.32919526450007</v>
      </c>
    </row>
    <row r="12" spans="1:45" ht="15" customHeight="1" x14ac:dyDescent="0.2">
      <c r="A12" s="10" t="s">
        <v>8</v>
      </c>
      <c r="B12" s="24">
        <f t="shared" si="2"/>
        <v>8.3893949542308519</v>
      </c>
      <c r="C12" s="24">
        <f t="shared" si="4"/>
        <v>8.0633149665358896</v>
      </c>
      <c r="D12" s="24">
        <f t="shared" si="5"/>
        <v>11.032450884373631</v>
      </c>
      <c r="E12" s="24">
        <f t="shared" si="6"/>
        <v>12.636701659133902</v>
      </c>
      <c r="F12" s="24">
        <f t="shared" si="7"/>
        <v>12.793716955112734</v>
      </c>
      <c r="G12" s="24">
        <f t="shared" si="8"/>
        <v>11.242033232988982</v>
      </c>
      <c r="H12" s="24">
        <f t="shared" si="9"/>
        <v>11.833578374573806</v>
      </c>
      <c r="I12" s="25">
        <f t="shared" si="10"/>
        <v>13.117552289479468</v>
      </c>
      <c r="J12" s="25">
        <f t="shared" si="11"/>
        <v>12.733930446194227</v>
      </c>
      <c r="K12" s="25">
        <f t="shared" si="12"/>
        <v>12.030194890034961</v>
      </c>
      <c r="L12" s="25">
        <f t="shared" si="13"/>
        <v>11.753004854844107</v>
      </c>
      <c r="M12" s="25">
        <f t="shared" si="14"/>
        <v>16.688068725637365</v>
      </c>
      <c r="N12" s="25">
        <f t="shared" si="1"/>
        <v>13.059021207781434</v>
      </c>
      <c r="Q12" s="10" t="s">
        <v>85</v>
      </c>
      <c r="R12" s="8">
        <v>67185</v>
      </c>
      <c r="S12" s="8">
        <v>69328</v>
      </c>
      <c r="T12" s="8">
        <v>68410</v>
      </c>
      <c r="U12" s="8">
        <v>69253</v>
      </c>
      <c r="V12" s="8">
        <v>72515</v>
      </c>
      <c r="W12" s="8">
        <v>75407</v>
      </c>
      <c r="X12" s="8">
        <v>77721</v>
      </c>
      <c r="Y12" s="9">
        <v>75858</v>
      </c>
      <c r="Z12" s="9">
        <v>76200</v>
      </c>
      <c r="AA12" s="9">
        <v>76443</v>
      </c>
      <c r="AB12" s="9">
        <v>75917</v>
      </c>
      <c r="AC12" s="9">
        <v>74251</v>
      </c>
      <c r="AD12" s="9">
        <v>75112</v>
      </c>
      <c r="AF12" s="10" t="s">
        <v>8</v>
      </c>
      <c r="AG12" s="8">
        <v>563.64149999999984</v>
      </c>
      <c r="AH12" s="8">
        <v>559.01350000000014</v>
      </c>
      <c r="AI12" s="8">
        <v>754.72996500000011</v>
      </c>
      <c r="AJ12" s="8">
        <v>875.12950000000012</v>
      </c>
      <c r="AK12" s="8">
        <v>927.73638499999993</v>
      </c>
      <c r="AL12" s="8">
        <v>847.72800000000018</v>
      </c>
      <c r="AM12" s="8">
        <v>919.71754485025076</v>
      </c>
      <c r="AN12" s="8">
        <v>995.0712815753335</v>
      </c>
      <c r="AO12" s="8">
        <v>970.32550000000003</v>
      </c>
      <c r="AP12" s="8">
        <v>919.62418797894259</v>
      </c>
      <c r="AQ12" s="9">
        <v>892.25286956520017</v>
      </c>
      <c r="AR12" s="9">
        <v>1239.1057909473</v>
      </c>
      <c r="AS12" s="9">
        <v>980.88920095887909</v>
      </c>
    </row>
    <row r="13" spans="1:45" ht="15" customHeight="1" x14ac:dyDescent="0.2">
      <c r="A13" s="10" t="s">
        <v>9</v>
      </c>
      <c r="B13" s="24">
        <f t="shared" si="2"/>
        <v>9.059909478989864</v>
      </c>
      <c r="C13" s="24">
        <f t="shared" si="4"/>
        <v>8.1047042318652185</v>
      </c>
      <c r="D13" s="24">
        <f t="shared" si="5"/>
        <v>7.1755702661531044</v>
      </c>
      <c r="E13" s="24">
        <f t="shared" si="6"/>
        <v>7.9229421906693718</v>
      </c>
      <c r="F13" s="24">
        <f t="shared" si="7"/>
        <v>8.5249445747312009</v>
      </c>
      <c r="G13" s="24">
        <f t="shared" si="8"/>
        <v>8.4501711515269626</v>
      </c>
      <c r="H13" s="24">
        <f t="shared" si="9"/>
        <v>8.0936217221931521</v>
      </c>
      <c r="I13" s="25">
        <f t="shared" si="10"/>
        <v>8.3237334741534319</v>
      </c>
      <c r="J13" s="25">
        <f t="shared" si="11"/>
        <v>8.6051423666292166</v>
      </c>
      <c r="K13" s="25">
        <f t="shared" si="12"/>
        <v>9.1609102486327121</v>
      </c>
      <c r="L13" s="25">
        <f t="shared" si="13"/>
        <v>9.5810970226899936</v>
      </c>
      <c r="M13" s="25">
        <f t="shared" si="14"/>
        <v>8.9976698035818181</v>
      </c>
      <c r="N13" s="25">
        <f t="shared" si="1"/>
        <v>8.8742282313798615</v>
      </c>
      <c r="Q13" s="10" t="s">
        <v>86</v>
      </c>
      <c r="R13" s="8">
        <v>77772</v>
      </c>
      <c r="S13" s="8">
        <v>80012</v>
      </c>
      <c r="T13" s="8">
        <v>80743</v>
      </c>
      <c r="U13" s="8">
        <v>78880</v>
      </c>
      <c r="V13" s="8">
        <v>78033</v>
      </c>
      <c r="W13" s="8">
        <v>82091</v>
      </c>
      <c r="X13" s="8">
        <v>85995</v>
      </c>
      <c r="Y13" s="9">
        <v>93436</v>
      </c>
      <c r="Z13" s="9">
        <v>91891</v>
      </c>
      <c r="AA13" s="9">
        <v>93774</v>
      </c>
      <c r="AB13" s="9">
        <v>88465</v>
      </c>
      <c r="AC13" s="9">
        <v>90482</v>
      </c>
      <c r="AD13" s="9">
        <v>89567</v>
      </c>
      <c r="AF13" s="10" t="s">
        <v>9</v>
      </c>
      <c r="AG13" s="8">
        <v>704.60727999999983</v>
      </c>
      <c r="AH13" s="8">
        <v>648.47359499999993</v>
      </c>
      <c r="AI13" s="8">
        <v>579.37707000000012</v>
      </c>
      <c r="AJ13" s="8">
        <v>624.96168</v>
      </c>
      <c r="AK13" s="8">
        <v>665.22699999999986</v>
      </c>
      <c r="AL13" s="8">
        <v>693.68299999999988</v>
      </c>
      <c r="AM13" s="8">
        <v>696.01100000000008</v>
      </c>
      <c r="AN13" s="8">
        <v>777.73636089100012</v>
      </c>
      <c r="AO13" s="8">
        <v>790.73513721192535</v>
      </c>
      <c r="AP13" s="8">
        <v>859.05519765528402</v>
      </c>
      <c r="AQ13" s="9">
        <v>847.59174811227035</v>
      </c>
      <c r="AR13" s="9">
        <v>814.12715916769014</v>
      </c>
      <c r="AS13" s="9">
        <v>794.83799999999997</v>
      </c>
    </row>
    <row r="14" spans="1:45" ht="15" customHeight="1" x14ac:dyDescent="0.2">
      <c r="A14" s="10" t="s">
        <v>10</v>
      </c>
      <c r="B14" s="24">
        <f t="shared" si="2"/>
        <v>13.459719042319209</v>
      </c>
      <c r="C14" s="24">
        <f t="shared" si="4"/>
        <v>13.386515011576563</v>
      </c>
      <c r="D14" s="24">
        <f t="shared" si="5"/>
        <v>16.407595808876668</v>
      </c>
      <c r="E14" s="24">
        <f t="shared" si="6"/>
        <v>16.124880102227987</v>
      </c>
      <c r="F14" s="24">
        <f t="shared" si="7"/>
        <v>15.332276210560275</v>
      </c>
      <c r="G14" s="24">
        <f t="shared" si="8"/>
        <v>13.151131015892629</v>
      </c>
      <c r="H14" s="24">
        <f t="shared" si="9"/>
        <v>13.367486085114242</v>
      </c>
      <c r="I14" s="25">
        <f t="shared" si="10"/>
        <v>13.781187259159186</v>
      </c>
      <c r="J14" s="25">
        <f t="shared" si="11"/>
        <v>14.901790014104691</v>
      </c>
      <c r="K14" s="25">
        <f t="shared" si="12"/>
        <v>15.45414810530095</v>
      </c>
      <c r="L14" s="25">
        <f t="shared" si="13"/>
        <v>15.565598475012779</v>
      </c>
      <c r="M14" s="25">
        <f t="shared" si="14"/>
        <v>15.650810119727964</v>
      </c>
      <c r="N14" s="25">
        <f t="shared" si="1"/>
        <v>15.791289575715764</v>
      </c>
      <c r="Q14" s="10" t="s">
        <v>87</v>
      </c>
      <c r="R14" s="8">
        <v>75474</v>
      </c>
      <c r="S14" s="8">
        <v>79039</v>
      </c>
      <c r="T14" s="8">
        <v>78881</v>
      </c>
      <c r="U14" s="8">
        <v>81778</v>
      </c>
      <c r="V14" s="8">
        <v>86778</v>
      </c>
      <c r="W14" s="8">
        <v>89035</v>
      </c>
      <c r="X14" s="8">
        <v>88791</v>
      </c>
      <c r="Y14" s="9">
        <v>87390</v>
      </c>
      <c r="Z14" s="9">
        <v>88070</v>
      </c>
      <c r="AA14" s="9">
        <v>88436</v>
      </c>
      <c r="AB14" s="9">
        <v>86914</v>
      </c>
      <c r="AC14" s="9">
        <v>85850</v>
      </c>
      <c r="AD14" s="9">
        <v>84804</v>
      </c>
      <c r="AF14" s="10" t="s">
        <v>10</v>
      </c>
      <c r="AG14" s="8">
        <v>1015.858835</v>
      </c>
      <c r="AH14" s="8">
        <v>1058.0567599999999</v>
      </c>
      <c r="AI14" s="8">
        <v>1294.2475650000003</v>
      </c>
      <c r="AJ14" s="8">
        <v>1318.6604450000004</v>
      </c>
      <c r="AK14" s="8">
        <v>1330.5042649999996</v>
      </c>
      <c r="AL14" s="8">
        <v>1170.9109500000002</v>
      </c>
      <c r="AM14" s="8">
        <v>1186.9124569833787</v>
      </c>
      <c r="AN14" s="8">
        <v>1204.3379545779212</v>
      </c>
      <c r="AO14" s="8">
        <v>1312.4006465422001</v>
      </c>
      <c r="AP14" s="8">
        <v>1366.7030418403947</v>
      </c>
      <c r="AQ14" s="9">
        <v>1352.8684258572607</v>
      </c>
      <c r="AR14" s="9">
        <v>1343.6220487786459</v>
      </c>
      <c r="AS14" s="9">
        <v>1339.1645211789996</v>
      </c>
    </row>
    <row r="15" spans="1:45" ht="15" customHeight="1" x14ac:dyDescent="0.2">
      <c r="A15" s="10" t="s">
        <v>11</v>
      </c>
      <c r="B15" s="24">
        <f t="shared" si="2"/>
        <v>5.6916476808336727</v>
      </c>
      <c r="C15" s="24">
        <f t="shared" si="4"/>
        <v>5.991836162325626</v>
      </c>
      <c r="D15" s="24">
        <f t="shared" si="5"/>
        <v>6.1798166109253065</v>
      </c>
      <c r="E15" s="24">
        <f t="shared" si="6"/>
        <v>6.8377476168263414</v>
      </c>
      <c r="F15" s="24">
        <f t="shared" si="7"/>
        <v>7.1303436185133249</v>
      </c>
      <c r="G15" s="24">
        <f t="shared" si="8"/>
        <v>7.2130760884947414</v>
      </c>
      <c r="H15" s="24">
        <f t="shared" si="9"/>
        <v>6.9350920034994559</v>
      </c>
      <c r="I15" s="25">
        <f t="shared" si="10"/>
        <v>7.6286226924023675</v>
      </c>
      <c r="J15" s="25">
        <f t="shared" si="11"/>
        <v>8.1976098652311595</v>
      </c>
      <c r="K15" s="25">
        <f t="shared" si="12"/>
        <v>8.0849524161631763</v>
      </c>
      <c r="L15" s="25">
        <f t="shared" si="13"/>
        <v>9.3782645877152326</v>
      </c>
      <c r="M15" s="25">
        <f t="shared" si="14"/>
        <v>9.2362416162265379</v>
      </c>
      <c r="N15" s="25">
        <f t="shared" si="1"/>
        <v>8.7360057741412547</v>
      </c>
      <c r="Q15" s="10" t="s">
        <v>11</v>
      </c>
      <c r="R15" s="8">
        <v>78304</v>
      </c>
      <c r="S15" s="8">
        <v>82008</v>
      </c>
      <c r="T15" s="8">
        <v>80730</v>
      </c>
      <c r="U15" s="8">
        <v>83607</v>
      </c>
      <c r="V15" s="8">
        <v>85560</v>
      </c>
      <c r="W15" s="8">
        <v>84796</v>
      </c>
      <c r="X15" s="8">
        <v>89071</v>
      </c>
      <c r="Y15" s="9">
        <v>89212</v>
      </c>
      <c r="Z15" s="9">
        <v>90630</v>
      </c>
      <c r="AA15" s="9">
        <v>91996</v>
      </c>
      <c r="AB15" s="9">
        <v>86766</v>
      </c>
      <c r="AC15" s="9">
        <v>84331</v>
      </c>
      <c r="AD15" s="9">
        <v>87162</v>
      </c>
      <c r="AF15" s="10" t="s">
        <v>11</v>
      </c>
      <c r="AG15" s="8">
        <v>445.6787799999999</v>
      </c>
      <c r="AH15" s="8">
        <v>491.37849999999997</v>
      </c>
      <c r="AI15" s="8">
        <v>498.89659499999999</v>
      </c>
      <c r="AJ15" s="8">
        <v>571.68356499999993</v>
      </c>
      <c r="AK15" s="8">
        <v>610.07220000000007</v>
      </c>
      <c r="AL15" s="8">
        <v>611.6400000000001</v>
      </c>
      <c r="AM15" s="8">
        <v>617.71557984370008</v>
      </c>
      <c r="AN15" s="8">
        <v>680.56468763459998</v>
      </c>
      <c r="AO15" s="8">
        <v>742.94938208589997</v>
      </c>
      <c r="AP15" s="8">
        <v>743.78328247734748</v>
      </c>
      <c r="AQ15" s="9">
        <v>813.71450521769998</v>
      </c>
      <c r="AR15" s="9">
        <v>778.90149173800012</v>
      </c>
      <c r="AS15" s="9">
        <v>761.44773528569999</v>
      </c>
    </row>
    <row r="16" spans="1:45" ht="15" customHeight="1" x14ac:dyDescent="0.2">
      <c r="A16" s="10" t="s">
        <v>12</v>
      </c>
      <c r="B16" s="24">
        <f t="shared" si="2"/>
        <v>12.297053352207744</v>
      </c>
      <c r="C16" s="24">
        <f t="shared" si="4"/>
        <v>13.003365481926798</v>
      </c>
      <c r="D16" s="24">
        <f t="shared" si="5"/>
        <v>13.797138203488071</v>
      </c>
      <c r="E16" s="24">
        <f t="shared" si="6"/>
        <v>12.414860890302066</v>
      </c>
      <c r="F16" s="24">
        <f t="shared" si="7"/>
        <v>12.407318756679734</v>
      </c>
      <c r="G16" s="24">
        <f t="shared" si="8"/>
        <v>12.587235109876595</v>
      </c>
      <c r="H16" s="24">
        <f t="shared" si="9"/>
        <v>12.530015195183534</v>
      </c>
      <c r="I16" s="25">
        <f t="shared" si="10"/>
        <v>13.905512115960679</v>
      </c>
      <c r="J16" s="25">
        <f t="shared" si="11"/>
        <v>14.014067353334896</v>
      </c>
      <c r="K16" s="25">
        <f t="shared" si="12"/>
        <v>13.977366407267724</v>
      </c>
      <c r="L16" s="25">
        <f t="shared" si="13"/>
        <v>16.118374552449676</v>
      </c>
      <c r="M16" s="25">
        <f t="shared" si="14"/>
        <v>17.061197451535268</v>
      </c>
      <c r="N16" s="25">
        <f t="shared" si="1"/>
        <v>17.65294222464431</v>
      </c>
      <c r="Q16" s="10" t="s">
        <v>88</v>
      </c>
      <c r="R16" s="8">
        <v>125037</v>
      </c>
      <c r="S16" s="8">
        <v>132406</v>
      </c>
      <c r="T16" s="8">
        <v>134917</v>
      </c>
      <c r="U16" s="8">
        <v>134606</v>
      </c>
      <c r="V16" s="8">
        <v>134736</v>
      </c>
      <c r="W16" s="8">
        <v>138246</v>
      </c>
      <c r="X16" s="8">
        <v>138466</v>
      </c>
      <c r="Y16" s="9">
        <v>138506</v>
      </c>
      <c r="Z16" s="9">
        <v>140289</v>
      </c>
      <c r="AA16" s="9">
        <v>140209</v>
      </c>
      <c r="AB16" s="9">
        <v>136194</v>
      </c>
      <c r="AC16" s="9">
        <v>138738</v>
      </c>
      <c r="AD16" s="9">
        <v>137619</v>
      </c>
      <c r="AF16" s="10" t="s">
        <v>12</v>
      </c>
      <c r="AG16" s="8">
        <v>1537.5866599999997</v>
      </c>
      <c r="AH16" s="8">
        <v>1721.7236099999996</v>
      </c>
      <c r="AI16" s="8">
        <v>1861.4684950000001</v>
      </c>
      <c r="AJ16" s="8">
        <v>1671.114765</v>
      </c>
      <c r="AK16" s="8">
        <v>1671.7125000000005</v>
      </c>
      <c r="AL16" s="8">
        <v>1740.1349049999997</v>
      </c>
      <c r="AM16" s="8">
        <v>1734.9810840162834</v>
      </c>
      <c r="AN16" s="8">
        <v>1925.9968611332497</v>
      </c>
      <c r="AO16" s="8">
        <v>1966.0194949319991</v>
      </c>
      <c r="AP16" s="8">
        <v>1959.7525665966002</v>
      </c>
      <c r="AQ16" s="9">
        <v>2195.2259037963313</v>
      </c>
      <c r="AR16" s="9">
        <v>2367.0364120311001</v>
      </c>
      <c r="AS16" s="9">
        <v>2429.3802560133254</v>
      </c>
    </row>
    <row r="17" spans="1:45" ht="15" customHeight="1" x14ac:dyDescent="0.2">
      <c r="A17" s="10" t="s">
        <v>13</v>
      </c>
      <c r="B17" s="24">
        <f t="shared" si="2"/>
        <v>8.1484773272137563</v>
      </c>
      <c r="C17" s="24">
        <f t="shared" si="4"/>
        <v>8.8288999026626094</v>
      </c>
      <c r="D17" s="24">
        <f t="shared" si="5"/>
        <v>9.1059578413194107</v>
      </c>
      <c r="E17" s="24">
        <f t="shared" si="6"/>
        <v>11.665068962058331</v>
      </c>
      <c r="F17" s="24">
        <f t="shared" si="7"/>
        <v>12.550477235036054</v>
      </c>
      <c r="G17" s="24">
        <f t="shared" si="8"/>
        <v>11.633763345887632</v>
      </c>
      <c r="H17" s="24">
        <f t="shared" si="9"/>
        <v>11.434567553460084</v>
      </c>
      <c r="I17" s="25">
        <f t="shared" si="10"/>
        <v>10.899994545626232</v>
      </c>
      <c r="J17" s="25">
        <f t="shared" si="11"/>
        <v>11.724849814055498</v>
      </c>
      <c r="K17" s="25">
        <f t="shared" si="12"/>
        <v>13.058047608354221</v>
      </c>
      <c r="L17" s="25">
        <f t="shared" si="13"/>
        <v>14.44833361136723</v>
      </c>
      <c r="M17" s="25">
        <f t="shared" si="14"/>
        <v>15.104380403556462</v>
      </c>
      <c r="N17" s="25">
        <f t="shared" si="1"/>
        <v>15.397980916057378</v>
      </c>
      <c r="Q17" s="10" t="s">
        <v>89</v>
      </c>
      <c r="R17" s="8">
        <v>78001</v>
      </c>
      <c r="S17" s="8">
        <v>81161</v>
      </c>
      <c r="T17" s="8">
        <v>81976</v>
      </c>
      <c r="U17" s="8">
        <v>79754</v>
      </c>
      <c r="V17" s="8">
        <v>85021</v>
      </c>
      <c r="W17" s="8">
        <v>90009</v>
      </c>
      <c r="X17" s="8">
        <v>94463</v>
      </c>
      <c r="Y17" s="9">
        <v>92346</v>
      </c>
      <c r="Z17" s="9">
        <v>94383</v>
      </c>
      <c r="AA17" s="9">
        <v>92229</v>
      </c>
      <c r="AB17" s="9">
        <v>87702</v>
      </c>
      <c r="AC17" s="9">
        <v>88273</v>
      </c>
      <c r="AD17" s="9">
        <v>86658</v>
      </c>
      <c r="AF17" s="10" t="s">
        <v>13</v>
      </c>
      <c r="AG17" s="8">
        <v>635.58938000000012</v>
      </c>
      <c r="AH17" s="8">
        <v>716.56234500000005</v>
      </c>
      <c r="AI17" s="8">
        <v>746.47</v>
      </c>
      <c r="AJ17" s="8">
        <v>930.33591000000013</v>
      </c>
      <c r="AK17" s="8">
        <v>1067.0541250000003</v>
      </c>
      <c r="AL17" s="8">
        <v>1047.1434049999998</v>
      </c>
      <c r="AM17" s="8">
        <v>1080.1435548024999</v>
      </c>
      <c r="AN17" s="8">
        <v>1006.5708963103999</v>
      </c>
      <c r="AO17" s="8">
        <v>1106.6265000000001</v>
      </c>
      <c r="AP17" s="8">
        <v>1204.3306728709015</v>
      </c>
      <c r="AQ17" s="9">
        <v>1267.1477543841288</v>
      </c>
      <c r="AR17" s="9">
        <v>1333.3089713631396</v>
      </c>
      <c r="AS17" s="9">
        <v>1334.3582302237003</v>
      </c>
    </row>
    <row r="18" spans="1:45" ht="15" customHeight="1" x14ac:dyDescent="0.2">
      <c r="A18" s="10" t="s">
        <v>14</v>
      </c>
      <c r="B18" s="24">
        <f t="shared" si="2"/>
        <v>8.0383821104245943</v>
      </c>
      <c r="C18" s="24">
        <f t="shared" si="4"/>
        <v>7.952572672159179</v>
      </c>
      <c r="D18" s="24">
        <f t="shared" si="5"/>
        <v>8.1677844981150773</v>
      </c>
      <c r="E18" s="24">
        <f t="shared" si="6"/>
        <v>8.5951023739470411</v>
      </c>
      <c r="F18" s="24">
        <f t="shared" si="7"/>
        <v>8.1884219909802205</v>
      </c>
      <c r="G18" s="24">
        <f t="shared" si="8"/>
        <v>8.7406676425722178</v>
      </c>
      <c r="H18" s="24">
        <f t="shared" si="9"/>
        <v>10.287648838845891</v>
      </c>
      <c r="I18" s="25">
        <f t="shared" si="10"/>
        <v>11.116496807434062</v>
      </c>
      <c r="J18" s="25">
        <f t="shared" si="11"/>
        <v>11.17880867916756</v>
      </c>
      <c r="K18" s="25">
        <f t="shared" si="12"/>
        <v>11.088510604625499</v>
      </c>
      <c r="L18" s="25">
        <f t="shared" si="13"/>
        <v>11.607182529906339</v>
      </c>
      <c r="M18" s="25">
        <f t="shared" si="14"/>
        <v>12.577401477654245</v>
      </c>
      <c r="N18" s="25">
        <f t="shared" si="1"/>
        <v>13.2165214504306</v>
      </c>
      <c r="Q18" s="10" t="s">
        <v>90</v>
      </c>
      <c r="R18" s="8">
        <v>90958</v>
      </c>
      <c r="S18" s="8">
        <v>96495</v>
      </c>
      <c r="T18" s="8">
        <v>96556</v>
      </c>
      <c r="U18" s="8">
        <v>99244</v>
      </c>
      <c r="V18" s="8">
        <v>99559</v>
      </c>
      <c r="W18" s="8">
        <v>105543</v>
      </c>
      <c r="X18" s="8">
        <v>106487</v>
      </c>
      <c r="Y18" s="9">
        <v>106960</v>
      </c>
      <c r="Z18" s="9">
        <v>110003</v>
      </c>
      <c r="AA18" s="9">
        <v>109330</v>
      </c>
      <c r="AB18" s="9">
        <v>102880</v>
      </c>
      <c r="AC18" s="9">
        <v>101827</v>
      </c>
      <c r="AD18" s="9">
        <v>104855</v>
      </c>
      <c r="AF18" s="10" t="s">
        <v>14</v>
      </c>
      <c r="AG18" s="8">
        <v>731.15516000000025</v>
      </c>
      <c r="AH18" s="8">
        <v>767.38350000000003</v>
      </c>
      <c r="AI18" s="8">
        <v>788.64859999999953</v>
      </c>
      <c r="AJ18" s="8">
        <v>853.01233999999999</v>
      </c>
      <c r="AK18" s="8">
        <v>815.23110499999984</v>
      </c>
      <c r="AL18" s="8">
        <v>922.5162849999997</v>
      </c>
      <c r="AM18" s="8">
        <v>1095.5008619021826</v>
      </c>
      <c r="AN18" s="8">
        <v>1189.0204985231474</v>
      </c>
      <c r="AO18" s="8">
        <v>1229.702491134469</v>
      </c>
      <c r="AP18" s="8">
        <v>1212.306864403706</v>
      </c>
      <c r="AQ18" s="9">
        <v>1194.1469386767642</v>
      </c>
      <c r="AR18" s="9">
        <v>1280.7190602650987</v>
      </c>
      <c r="AS18" s="9">
        <v>1385.8183566849004</v>
      </c>
    </row>
    <row r="19" spans="1:45" ht="15" customHeight="1" x14ac:dyDescent="0.2">
      <c r="A19" s="10" t="s">
        <v>15</v>
      </c>
      <c r="B19" s="24">
        <f t="shared" si="2"/>
        <v>6.1903745262079566</v>
      </c>
      <c r="C19" s="24">
        <f t="shared" si="4"/>
        <v>7.3884950999244108</v>
      </c>
      <c r="D19" s="24">
        <f t="shared" si="5"/>
        <v>8.8116481692092528</v>
      </c>
      <c r="E19" s="24">
        <f t="shared" si="6"/>
        <v>9.0705685994951022</v>
      </c>
      <c r="F19" s="24">
        <f t="shared" si="7"/>
        <v>11.724522763283662</v>
      </c>
      <c r="G19" s="24">
        <f t="shared" si="8"/>
        <v>11.151702558228333</v>
      </c>
      <c r="H19" s="24">
        <f t="shared" si="9"/>
        <v>11.032737224676476</v>
      </c>
      <c r="I19" s="25">
        <f t="shared" si="10"/>
        <v>11.48391102776818</v>
      </c>
      <c r="J19" s="25">
        <f t="shared" si="11"/>
        <v>11.764933329170145</v>
      </c>
      <c r="K19" s="25">
        <f t="shared" si="12"/>
        <v>9.831624385674063</v>
      </c>
      <c r="L19" s="25">
        <f t="shared" si="13"/>
        <v>10.438661067078041</v>
      </c>
      <c r="M19" s="25">
        <f t="shared" si="14"/>
        <v>10.968280028552424</v>
      </c>
      <c r="N19" s="25">
        <f t="shared" si="1"/>
        <v>10.674721869114771</v>
      </c>
      <c r="Q19" s="10" t="s">
        <v>91</v>
      </c>
      <c r="R19" s="8">
        <v>146425</v>
      </c>
      <c r="S19" s="8">
        <v>150814</v>
      </c>
      <c r="T19" s="8">
        <v>152994</v>
      </c>
      <c r="U19" s="8">
        <v>152902</v>
      </c>
      <c r="V19" s="8">
        <v>155887</v>
      </c>
      <c r="W19" s="8">
        <v>157140</v>
      </c>
      <c r="X19" s="8">
        <v>163358</v>
      </c>
      <c r="Y19" s="9">
        <v>166111</v>
      </c>
      <c r="Z19" s="9">
        <v>168578</v>
      </c>
      <c r="AA19" s="9">
        <v>167639</v>
      </c>
      <c r="AB19" s="9">
        <v>163290</v>
      </c>
      <c r="AC19" s="9">
        <v>160095</v>
      </c>
      <c r="AD19" s="9">
        <v>162139</v>
      </c>
      <c r="AF19" s="10" t="s">
        <v>15</v>
      </c>
      <c r="AG19" s="8">
        <v>906.42559000000006</v>
      </c>
      <c r="AH19" s="8">
        <v>1114.2885000000001</v>
      </c>
      <c r="AI19" s="8">
        <v>1348.1293000000003</v>
      </c>
      <c r="AJ19" s="8">
        <v>1386.9080800000002</v>
      </c>
      <c r="AK19" s="8">
        <v>1827.7006800000004</v>
      </c>
      <c r="AL19" s="8">
        <v>1752.3785400000002</v>
      </c>
      <c r="AM19" s="8">
        <v>1802.2858875486997</v>
      </c>
      <c r="AN19" s="8">
        <v>1907.6039447336</v>
      </c>
      <c r="AO19" s="8">
        <v>1983.3089307648445</v>
      </c>
      <c r="AP19" s="8">
        <v>1648.1636803900142</v>
      </c>
      <c r="AQ19" s="9">
        <v>1704.5289656431735</v>
      </c>
      <c r="AR19" s="9">
        <v>1755.9667911711006</v>
      </c>
      <c r="AS19" s="9">
        <v>1730.7887291364</v>
      </c>
    </row>
    <row r="20" spans="1:45" ht="7.5" customHeight="1" x14ac:dyDescent="0.25">
      <c r="Q20" s="63" t="s">
        <v>93</v>
      </c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45" s="63" customFormat="1" ht="13.5" customHeight="1" x14ac:dyDescent="0.25">
      <c r="A21" s="63" t="s">
        <v>96</v>
      </c>
      <c r="Q21" s="63" t="s">
        <v>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F21" s="63" t="s">
        <v>96</v>
      </c>
    </row>
    <row r="22" spans="1:45" ht="15" x14ac:dyDescent="0.25">
      <c r="Q22" s="63" t="s">
        <v>770</v>
      </c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45" s="40" customFormat="1" ht="30" customHeight="1" x14ac:dyDescent="0.25">
      <c r="A23" s="223" t="s">
        <v>485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190"/>
      <c r="N23" s="161"/>
      <c r="AF23" s="39" t="s">
        <v>297</v>
      </c>
      <c r="AG23" s="39"/>
      <c r="AH23" s="39"/>
      <c r="AI23" s="39"/>
      <c r="AJ23" s="39"/>
      <c r="AK23" s="39"/>
      <c r="AL23" s="39"/>
      <c r="AM23" s="39"/>
      <c r="AN23" s="39"/>
      <c r="AQ23" s="61"/>
      <c r="AR23" s="61"/>
      <c r="AS23" s="61"/>
    </row>
    <row r="24" spans="1:4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97</v>
      </c>
      <c r="Q25" s="111" t="s">
        <v>66</v>
      </c>
      <c r="AD25" s="38" t="s">
        <v>77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97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98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M27" si="15">AG27/R27*1000</f>
        <v>1.141823884615432</v>
      </c>
      <c r="C27" s="22">
        <f t="shared" si="15"/>
        <v>1.218515175095497</v>
      </c>
      <c r="D27" s="22">
        <f t="shared" si="15"/>
        <v>1.3247325070418676</v>
      </c>
      <c r="E27" s="22">
        <f t="shared" si="15"/>
        <v>1.3768046448582631</v>
      </c>
      <c r="F27" s="22">
        <f t="shared" si="15"/>
        <v>1.4466509209738581</v>
      </c>
      <c r="G27" s="22">
        <f t="shared" si="15"/>
        <v>1.4398786325486757</v>
      </c>
      <c r="H27" s="22">
        <f t="shared" si="15"/>
        <v>1.4776186547553938</v>
      </c>
      <c r="I27" s="23">
        <f t="shared" si="15"/>
        <v>1.5944901895918933</v>
      </c>
      <c r="J27" s="23">
        <f t="shared" si="15"/>
        <v>1.6879530379142196</v>
      </c>
      <c r="K27" s="23">
        <f t="shared" si="15"/>
        <v>1.6939908377825019</v>
      </c>
      <c r="L27" s="23">
        <f t="shared" si="15"/>
        <v>1.7739964134506503</v>
      </c>
      <c r="M27" s="23">
        <f t="shared" si="15"/>
        <v>1.8277610249358927</v>
      </c>
      <c r="N27" s="23">
        <f t="shared" ref="N27:N41" si="16">AS27/AD27*1000</f>
        <v>1.8734974170950498</v>
      </c>
      <c r="Q27" s="4" t="s">
        <v>1</v>
      </c>
      <c r="R27" s="5">
        <v>10517247</v>
      </c>
      <c r="S27" s="5">
        <v>10496672</v>
      </c>
      <c r="T27" s="5">
        <v>10509286</v>
      </c>
      <c r="U27" s="5">
        <v>10510719</v>
      </c>
      <c r="V27" s="5">
        <v>10524783</v>
      </c>
      <c r="W27" s="5">
        <v>10542942</v>
      </c>
      <c r="X27" s="5">
        <v>10565284</v>
      </c>
      <c r="Y27" s="6">
        <v>10589526</v>
      </c>
      <c r="Z27" s="6">
        <v>10626430</v>
      </c>
      <c r="AA27" s="6">
        <v>10669324</v>
      </c>
      <c r="AB27" s="6">
        <v>10700155</v>
      </c>
      <c r="AC27" s="6">
        <v>10697314</v>
      </c>
      <c r="AD27" s="6">
        <v>10687900</v>
      </c>
      <c r="AF27" s="4" t="s">
        <v>1</v>
      </c>
      <c r="AG27" s="5">
        <v>12008.843824999998</v>
      </c>
      <c r="AH27" s="5">
        <v>12790.354120000002</v>
      </c>
      <c r="AI27" s="5">
        <v>13921.99279</v>
      </c>
      <c r="AJ27" s="5">
        <v>14471.206739999998</v>
      </c>
      <c r="AK27" s="5">
        <v>15225.687020000003</v>
      </c>
      <c r="AL27" s="5">
        <v>15180.556909999999</v>
      </c>
      <c r="AM27" s="5">
        <v>15611.460731188685</v>
      </c>
      <c r="AN27" s="6">
        <v>16884.895319428284</v>
      </c>
      <c r="AO27" s="6">
        <v>17936.9148006828</v>
      </c>
      <c r="AP27" s="6">
        <v>18073.737101332954</v>
      </c>
      <c r="AQ27" s="6">
        <v>18982.036593366043</v>
      </c>
      <c r="AR27" s="6">
        <v>19552.133600701072</v>
      </c>
      <c r="AS27" s="6">
        <v>20023.753044170182</v>
      </c>
    </row>
    <row r="28" spans="1:45" ht="15" customHeight="1" x14ac:dyDescent="0.2">
      <c r="A28" s="7" t="s">
        <v>2</v>
      </c>
      <c r="B28" s="24">
        <f t="shared" ref="B28:B41" si="17">AG28/R28*1000</f>
        <v>1.1105112620493618</v>
      </c>
      <c r="C28" s="24">
        <f t="shared" ref="C28:M28" si="18">AH28/S28*1000</f>
        <v>1.1525890206576557</v>
      </c>
      <c r="D28" s="24">
        <f t="shared" si="18"/>
        <v>1.2906589236106925</v>
      </c>
      <c r="E28" s="24">
        <f t="shared" si="18"/>
        <v>1.2966330913058075</v>
      </c>
      <c r="F28" s="24">
        <f t="shared" si="18"/>
        <v>1.2640094398817017</v>
      </c>
      <c r="G28" s="24">
        <f t="shared" si="18"/>
        <v>1.2763892200201659</v>
      </c>
      <c r="H28" s="24">
        <f t="shared" si="18"/>
        <v>1.2987051612754421</v>
      </c>
      <c r="I28" s="25">
        <f t="shared" si="18"/>
        <v>1.4598303137776698</v>
      </c>
      <c r="J28" s="25">
        <f t="shared" si="18"/>
        <v>1.556797807313389</v>
      </c>
      <c r="K28" s="25">
        <f t="shared" si="18"/>
        <v>1.4968083841192865</v>
      </c>
      <c r="L28" s="25">
        <f t="shared" si="18"/>
        <v>1.8400047362892464</v>
      </c>
      <c r="M28" s="25">
        <f t="shared" si="18"/>
        <v>1.7579114325381233</v>
      </c>
      <c r="N28" s="25">
        <f t="shared" si="16"/>
        <v>2.029330348894514</v>
      </c>
      <c r="Q28" s="7" t="s">
        <v>79</v>
      </c>
      <c r="R28" s="8">
        <v>1251726</v>
      </c>
      <c r="S28" s="8">
        <v>1237943</v>
      </c>
      <c r="T28" s="8">
        <v>1243695</v>
      </c>
      <c r="U28" s="8">
        <v>1244762</v>
      </c>
      <c r="V28" s="8">
        <v>1251075</v>
      </c>
      <c r="W28" s="8">
        <v>1262507</v>
      </c>
      <c r="X28" s="8">
        <v>1272732</v>
      </c>
      <c r="Y28" s="9">
        <v>1286554</v>
      </c>
      <c r="Z28" s="9">
        <v>1301135</v>
      </c>
      <c r="AA28" s="9">
        <v>1315311</v>
      </c>
      <c r="AB28" s="9">
        <v>1327272</v>
      </c>
      <c r="AC28" s="9">
        <v>1326415</v>
      </c>
      <c r="AD28" s="9">
        <v>1325228</v>
      </c>
      <c r="AF28" s="7" t="s">
        <v>2</v>
      </c>
      <c r="AG28" s="8">
        <v>1390.0558199999996</v>
      </c>
      <c r="AH28" s="8">
        <v>1426.8395100000002</v>
      </c>
      <c r="AI28" s="8">
        <v>1605.18605</v>
      </c>
      <c r="AJ28" s="8">
        <v>1613.9995999999996</v>
      </c>
      <c r="AK28" s="8">
        <v>1581.3706099999997</v>
      </c>
      <c r="AL28" s="8">
        <v>1611.4503249999996</v>
      </c>
      <c r="AM28" s="8">
        <v>1652.9036173204158</v>
      </c>
      <c r="AN28" s="9">
        <v>1878.1505295119161</v>
      </c>
      <c r="AO28" s="9">
        <v>2025.6041150187064</v>
      </c>
      <c r="AP28" s="9">
        <v>1968.7685325243228</v>
      </c>
      <c r="AQ28" s="9">
        <v>2442.1867663441008</v>
      </c>
      <c r="AR28" s="9">
        <v>2331.7200927900549</v>
      </c>
      <c r="AS28" s="9">
        <v>2689.3253996047792</v>
      </c>
    </row>
    <row r="29" spans="1:45" ht="15" customHeight="1" x14ac:dyDescent="0.2">
      <c r="A29" s="10" t="s">
        <v>3</v>
      </c>
      <c r="B29" s="24">
        <f t="shared" si="17"/>
        <v>1.9338464588599682</v>
      </c>
      <c r="C29" s="24">
        <f t="shared" ref="C29:C41" si="19">AH29/S29*1000</f>
        <v>2.042718668063789</v>
      </c>
      <c r="D29" s="24">
        <f t="shared" ref="D29:D41" si="20">AI29/T29*1000</f>
        <v>2.0635720229092236</v>
      </c>
      <c r="E29" s="24">
        <f t="shared" ref="E29:E41" si="21">AJ29/U29*1000</f>
        <v>2.028217399817609</v>
      </c>
      <c r="F29" s="24">
        <f t="shared" ref="F29:F41" si="22">AK29/V29*1000</f>
        <v>1.9964139025726071</v>
      </c>
      <c r="G29" s="24">
        <f t="shared" ref="G29:G41" si="23">AL29/W29*1000</f>
        <v>1.9879402992759265</v>
      </c>
      <c r="H29" s="24">
        <f t="shared" ref="H29:H41" si="24">AM29/X29*1000</f>
        <v>2.014002516820987</v>
      </c>
      <c r="I29" s="25">
        <f t="shared" ref="I29:I41" si="25">AN29/Y29*1000</f>
        <v>2.2858391553893544</v>
      </c>
      <c r="J29" s="25">
        <f t="shared" ref="J29:J41" si="26">AO29/Z29*1000</f>
        <v>2.532765873513481</v>
      </c>
      <c r="K29" s="25">
        <f t="shared" ref="K29:K41" si="27">AP29/AA29*1000</f>
        <v>2.6850861111989444</v>
      </c>
      <c r="L29" s="25">
        <f t="shared" ref="L29:L41" si="28">AQ29/AB29*1000</f>
        <v>2.6800282670759699</v>
      </c>
      <c r="M29" s="25">
        <f t="shared" ref="M29:M41" si="29">AR29/AC29*1000</f>
        <v>2.7026183813785067</v>
      </c>
      <c r="N29" s="25">
        <f t="shared" si="16"/>
        <v>2.8123452175577968</v>
      </c>
      <c r="Q29" s="10" t="s">
        <v>80</v>
      </c>
      <c r="R29" s="8">
        <v>1257194</v>
      </c>
      <c r="S29" s="8">
        <v>1273094</v>
      </c>
      <c r="T29" s="8">
        <v>1285945</v>
      </c>
      <c r="U29" s="8">
        <v>1297209</v>
      </c>
      <c r="V29" s="8">
        <v>1309139</v>
      </c>
      <c r="W29" s="8">
        <v>1320721</v>
      </c>
      <c r="X29" s="8">
        <v>1333249</v>
      </c>
      <c r="Y29" s="9">
        <v>1345764</v>
      </c>
      <c r="Z29" s="9">
        <v>1360998</v>
      </c>
      <c r="AA29" s="9">
        <v>1377505</v>
      </c>
      <c r="AB29" s="9">
        <v>1392407</v>
      </c>
      <c r="AC29" s="9">
        <v>1392231</v>
      </c>
      <c r="AD29" s="9">
        <v>1391006</v>
      </c>
      <c r="AF29" s="10" t="s">
        <v>3</v>
      </c>
      <c r="AG29" s="8">
        <v>2431.2201649999988</v>
      </c>
      <c r="AH29" s="8">
        <v>2600.5728800000015</v>
      </c>
      <c r="AI29" s="8">
        <v>2653.6401250000017</v>
      </c>
      <c r="AJ29" s="8">
        <v>2631.0218650000006</v>
      </c>
      <c r="AK29" s="8">
        <v>2613.5833000000002</v>
      </c>
      <c r="AL29" s="8">
        <v>2625.5145000000011</v>
      </c>
      <c r="AM29" s="8">
        <v>2685.166841549064</v>
      </c>
      <c r="AN29" s="9">
        <v>3076.2000451133995</v>
      </c>
      <c r="AO29" s="9">
        <v>3447.0892883201004</v>
      </c>
      <c r="AP29" s="9">
        <v>3698.719543607102</v>
      </c>
      <c r="AQ29" s="9">
        <v>3731.6901192744504</v>
      </c>
      <c r="AR29" s="9">
        <v>3762.6690917249798</v>
      </c>
      <c r="AS29" s="9">
        <v>3911.9890716942009</v>
      </c>
    </row>
    <row r="30" spans="1:45" ht="15" customHeight="1" x14ac:dyDescent="0.2">
      <c r="A30" s="10" t="s">
        <v>4</v>
      </c>
      <c r="B30" s="24">
        <f t="shared" si="17"/>
        <v>1.1660982583750059</v>
      </c>
      <c r="C30" s="24">
        <f t="shared" si="19"/>
        <v>1.1713063702711246</v>
      </c>
      <c r="D30" s="24">
        <f t="shared" si="20"/>
        <v>1.2049401223480902</v>
      </c>
      <c r="E30" s="24">
        <f t="shared" si="21"/>
        <v>1.3291818748890312</v>
      </c>
      <c r="F30" s="24">
        <f t="shared" si="22"/>
        <v>1.3992391087608789</v>
      </c>
      <c r="G30" s="24">
        <f t="shared" si="23"/>
        <v>1.437377999410004</v>
      </c>
      <c r="H30" s="24">
        <f t="shared" si="24"/>
        <v>1.5086384388656289</v>
      </c>
      <c r="I30" s="25">
        <f t="shared" si="25"/>
        <v>1.5290344100590838</v>
      </c>
      <c r="J30" s="25">
        <f t="shared" si="26"/>
        <v>1.591416510190764</v>
      </c>
      <c r="K30" s="25">
        <f t="shared" si="27"/>
        <v>1.6483946888202505</v>
      </c>
      <c r="L30" s="25">
        <f t="shared" si="28"/>
        <v>1.7550301262653232</v>
      </c>
      <c r="M30" s="25">
        <f t="shared" si="29"/>
        <v>1.7176503779129098</v>
      </c>
      <c r="N30" s="25">
        <f t="shared" si="16"/>
        <v>1.8116421154529878</v>
      </c>
      <c r="Q30" s="10" t="s">
        <v>81</v>
      </c>
      <c r="R30" s="8">
        <v>637910</v>
      </c>
      <c r="S30" s="8">
        <v>635907</v>
      </c>
      <c r="T30" s="8">
        <v>636381</v>
      </c>
      <c r="U30" s="8">
        <v>636443</v>
      </c>
      <c r="V30" s="8">
        <v>636911</v>
      </c>
      <c r="W30" s="8">
        <v>637292</v>
      </c>
      <c r="X30" s="8">
        <v>638307</v>
      </c>
      <c r="Y30" s="9">
        <v>639180</v>
      </c>
      <c r="Z30" s="9">
        <v>640909</v>
      </c>
      <c r="AA30" s="9">
        <v>643145</v>
      </c>
      <c r="AB30" s="9">
        <v>643759</v>
      </c>
      <c r="AC30" s="9">
        <v>643652</v>
      </c>
      <c r="AD30" s="9">
        <v>643086</v>
      </c>
      <c r="AF30" s="10" t="s">
        <v>4</v>
      </c>
      <c r="AG30" s="8">
        <v>743.86573999999996</v>
      </c>
      <c r="AH30" s="8">
        <v>744.84191999999996</v>
      </c>
      <c r="AI30" s="8">
        <v>766.80100000000004</v>
      </c>
      <c r="AJ30" s="8">
        <v>845.94849999999974</v>
      </c>
      <c r="AK30" s="8">
        <v>891.19078000000013</v>
      </c>
      <c r="AL30" s="8">
        <v>916.02950000000033</v>
      </c>
      <c r="AM30" s="8">
        <v>962.97447599700297</v>
      </c>
      <c r="AN30" s="9">
        <v>977.32821422156519</v>
      </c>
      <c r="AO30" s="9">
        <v>1019.9531641298523</v>
      </c>
      <c r="AP30" s="9">
        <v>1060.1568021413</v>
      </c>
      <c r="AQ30" s="9">
        <v>1129.8164390544382</v>
      </c>
      <c r="AR30" s="9">
        <v>1105.5691010444002</v>
      </c>
      <c r="AS30" s="9">
        <v>1165.0416814582002</v>
      </c>
    </row>
    <row r="31" spans="1:45" ht="15" customHeight="1" x14ac:dyDescent="0.2">
      <c r="A31" s="10" t="s">
        <v>5</v>
      </c>
      <c r="B31" s="24">
        <f t="shared" si="17"/>
        <v>1.0792688056249489</v>
      </c>
      <c r="C31" s="24">
        <f t="shared" si="19"/>
        <v>1.0683914351256438</v>
      </c>
      <c r="D31" s="24">
        <f t="shared" si="20"/>
        <v>1.1104496377723703</v>
      </c>
      <c r="E31" s="24">
        <f t="shared" si="21"/>
        <v>1.3051101099353792</v>
      </c>
      <c r="F31" s="24">
        <f t="shared" si="22"/>
        <v>1.3064472389036101</v>
      </c>
      <c r="G31" s="24">
        <f t="shared" si="23"/>
        <v>1.3714799405904479</v>
      </c>
      <c r="H31" s="24">
        <f t="shared" si="24"/>
        <v>1.2938403688452056</v>
      </c>
      <c r="I31" s="25">
        <f t="shared" si="25"/>
        <v>1.3353423272696625</v>
      </c>
      <c r="J31" s="25">
        <f t="shared" si="26"/>
        <v>1.4377183327690817</v>
      </c>
      <c r="K31" s="25">
        <f t="shared" si="27"/>
        <v>1.5487466315640084</v>
      </c>
      <c r="L31" s="25">
        <f t="shared" si="28"/>
        <v>1.5048655581382033</v>
      </c>
      <c r="M31" s="25">
        <f t="shared" si="29"/>
        <v>1.5095715920217567</v>
      </c>
      <c r="N31" s="25">
        <f t="shared" si="16"/>
        <v>1.5943070558166645</v>
      </c>
      <c r="Q31" s="10" t="s">
        <v>82</v>
      </c>
      <c r="R31" s="8">
        <v>572023</v>
      </c>
      <c r="S31" s="8">
        <v>571497</v>
      </c>
      <c r="T31" s="8">
        <v>572016</v>
      </c>
      <c r="U31" s="8">
        <v>572882</v>
      </c>
      <c r="V31" s="8">
        <v>573993</v>
      </c>
      <c r="W31" s="8">
        <v>575665</v>
      </c>
      <c r="X31" s="8">
        <v>577638</v>
      </c>
      <c r="Y31" s="9">
        <v>579228</v>
      </c>
      <c r="Z31" s="9">
        <v>582601</v>
      </c>
      <c r="AA31" s="9">
        <v>587531</v>
      </c>
      <c r="AB31" s="9">
        <v>590889</v>
      </c>
      <c r="AC31" s="9">
        <v>590694</v>
      </c>
      <c r="AD31" s="9">
        <v>590175</v>
      </c>
      <c r="AF31" s="10" t="s">
        <v>5</v>
      </c>
      <c r="AG31" s="8">
        <v>617.36658000000011</v>
      </c>
      <c r="AH31" s="8">
        <v>610.5825000000001</v>
      </c>
      <c r="AI31" s="8">
        <v>635.19496000000015</v>
      </c>
      <c r="AJ31" s="8">
        <v>747.67408999999998</v>
      </c>
      <c r="AK31" s="8">
        <v>749.89156999999989</v>
      </c>
      <c r="AL31" s="8">
        <v>789.51300000000015</v>
      </c>
      <c r="AM31" s="8">
        <v>747.3713629790069</v>
      </c>
      <c r="AN31" s="9">
        <v>773.46766553975203</v>
      </c>
      <c r="AO31" s="9">
        <v>837.61613838959977</v>
      </c>
      <c r="AP31" s="9">
        <v>909.93665718943339</v>
      </c>
      <c r="AQ31" s="9">
        <v>889.20850478272484</v>
      </c>
      <c r="AR31" s="9">
        <v>891.69488197769954</v>
      </c>
      <c r="AS31" s="9">
        <v>940.92016666660004</v>
      </c>
    </row>
    <row r="32" spans="1:45" ht="15" customHeight="1" x14ac:dyDescent="0.2">
      <c r="A32" s="10" t="s">
        <v>6</v>
      </c>
      <c r="B32" s="24">
        <f t="shared" si="17"/>
        <v>0.25124369756094395</v>
      </c>
      <c r="C32" s="24">
        <f t="shared" si="19"/>
        <v>0.27875025945657433</v>
      </c>
      <c r="D32" s="24">
        <f t="shared" si="20"/>
        <v>0.3463821722801867</v>
      </c>
      <c r="E32" s="24">
        <f t="shared" si="21"/>
        <v>0.40382492965092903</v>
      </c>
      <c r="F32" s="24">
        <f t="shared" si="22"/>
        <v>0.46832899826597302</v>
      </c>
      <c r="G32" s="24">
        <f t="shared" si="23"/>
        <v>0.49760306325501008</v>
      </c>
      <c r="H32" s="24">
        <f t="shared" si="24"/>
        <v>0.50810078132094705</v>
      </c>
      <c r="I32" s="25">
        <f t="shared" si="25"/>
        <v>0.50976391677777555</v>
      </c>
      <c r="J32" s="25">
        <f t="shared" si="26"/>
        <v>0.53547589616810864</v>
      </c>
      <c r="K32" s="25">
        <f t="shared" si="27"/>
        <v>0.4954591524678858</v>
      </c>
      <c r="L32" s="25">
        <f t="shared" si="28"/>
        <v>0.49342595016095203</v>
      </c>
      <c r="M32" s="25">
        <f t="shared" si="29"/>
        <v>0.62547815241615468</v>
      </c>
      <c r="N32" s="25">
        <f t="shared" si="16"/>
        <v>0.55300923483298681</v>
      </c>
      <c r="Q32" s="10" t="s">
        <v>83</v>
      </c>
      <c r="R32" s="8">
        <v>307619</v>
      </c>
      <c r="S32" s="8">
        <v>303519</v>
      </c>
      <c r="T32" s="8">
        <v>302484</v>
      </c>
      <c r="U32" s="8">
        <v>300999</v>
      </c>
      <c r="V32" s="8">
        <v>299880</v>
      </c>
      <c r="W32" s="8">
        <v>298506</v>
      </c>
      <c r="X32" s="8">
        <v>297317</v>
      </c>
      <c r="Y32" s="9">
        <v>296106</v>
      </c>
      <c r="Z32" s="9">
        <v>295285</v>
      </c>
      <c r="AA32" s="9">
        <v>294807</v>
      </c>
      <c r="AB32" s="9">
        <v>294187</v>
      </c>
      <c r="AC32" s="9">
        <v>294037</v>
      </c>
      <c r="AD32" s="9">
        <v>293779</v>
      </c>
      <c r="AF32" s="10" t="s">
        <v>6</v>
      </c>
      <c r="AG32" s="8">
        <v>77.287335000000013</v>
      </c>
      <c r="AH32" s="8">
        <v>84.605999999999995</v>
      </c>
      <c r="AI32" s="8">
        <v>104.775065</v>
      </c>
      <c r="AJ32" s="8">
        <v>121.55089999999998</v>
      </c>
      <c r="AK32" s="8">
        <v>140.4425</v>
      </c>
      <c r="AL32" s="8">
        <v>148.53750000000002</v>
      </c>
      <c r="AM32" s="8">
        <v>151.06700000000001</v>
      </c>
      <c r="AN32" s="9">
        <v>150.94415434140001</v>
      </c>
      <c r="AO32" s="9">
        <v>158.11799999999997</v>
      </c>
      <c r="AP32" s="9">
        <v>146.06482636160001</v>
      </c>
      <c r="AQ32" s="9">
        <v>145.15949999999998</v>
      </c>
      <c r="AR32" s="9">
        <v>183.91371950198885</v>
      </c>
      <c r="AS32" s="9">
        <v>162.46250000000003</v>
      </c>
    </row>
    <row r="33" spans="1:45" ht="15" customHeight="1" x14ac:dyDescent="0.2">
      <c r="A33" s="10" t="s">
        <v>7</v>
      </c>
      <c r="B33" s="24">
        <f t="shared" si="17"/>
        <v>0.24946876989121738</v>
      </c>
      <c r="C33" s="24">
        <f t="shared" si="19"/>
        <v>0.29692551849818061</v>
      </c>
      <c r="D33" s="24">
        <f t="shared" si="20"/>
        <v>0.3437956671989093</v>
      </c>
      <c r="E33" s="24">
        <f t="shared" si="21"/>
        <v>0.33808585661664092</v>
      </c>
      <c r="F33" s="24">
        <f t="shared" si="22"/>
        <v>0.40491568146519891</v>
      </c>
      <c r="G33" s="24">
        <f t="shared" si="23"/>
        <v>0.3684527575933863</v>
      </c>
      <c r="H33" s="24">
        <f t="shared" si="24"/>
        <v>0.33893890720685876</v>
      </c>
      <c r="I33" s="25">
        <f t="shared" si="25"/>
        <v>0.41647803098288905</v>
      </c>
      <c r="J33" s="25">
        <f t="shared" si="26"/>
        <v>0.42222088297691868</v>
      </c>
      <c r="K33" s="25">
        <f t="shared" si="27"/>
        <v>0.45868893821485773</v>
      </c>
      <c r="L33" s="25">
        <f t="shared" si="28"/>
        <v>0.45943768049033779</v>
      </c>
      <c r="M33" s="25">
        <f t="shared" si="29"/>
        <v>0.44407102641492829</v>
      </c>
      <c r="N33" s="25">
        <f t="shared" si="16"/>
        <v>0.48545239820604746</v>
      </c>
      <c r="Q33" s="10" t="s">
        <v>84</v>
      </c>
      <c r="R33" s="8">
        <v>835796</v>
      </c>
      <c r="S33" s="8">
        <v>828595</v>
      </c>
      <c r="T33" s="8">
        <v>827317</v>
      </c>
      <c r="U33" s="8">
        <v>825842</v>
      </c>
      <c r="V33" s="8">
        <v>824789</v>
      </c>
      <c r="W33" s="8">
        <v>823381</v>
      </c>
      <c r="X33" s="8">
        <v>822300</v>
      </c>
      <c r="Y33" s="9">
        <v>820937</v>
      </c>
      <c r="Z33" s="9">
        <v>820580</v>
      </c>
      <c r="AA33" s="9">
        <v>820537</v>
      </c>
      <c r="AB33" s="9">
        <v>819476</v>
      </c>
      <c r="AC33" s="9">
        <v>819191</v>
      </c>
      <c r="AD33" s="9">
        <v>818472</v>
      </c>
      <c r="AF33" s="10" t="s">
        <v>7</v>
      </c>
      <c r="AG33" s="8">
        <v>208.50499999999994</v>
      </c>
      <c r="AH33" s="8">
        <v>246.03099999999998</v>
      </c>
      <c r="AI33" s="8">
        <v>284.42800000000005</v>
      </c>
      <c r="AJ33" s="8">
        <v>279.20549999999997</v>
      </c>
      <c r="AK33" s="8">
        <v>333.96999999999991</v>
      </c>
      <c r="AL33" s="8">
        <v>303.37700000000001</v>
      </c>
      <c r="AM33" s="8">
        <v>278.70946339619996</v>
      </c>
      <c r="AN33" s="9">
        <v>341.902225321</v>
      </c>
      <c r="AO33" s="9">
        <v>346.46601215319993</v>
      </c>
      <c r="AP33" s="9">
        <v>376.37124529600476</v>
      </c>
      <c r="AQ33" s="9">
        <v>376.49815265750004</v>
      </c>
      <c r="AR33" s="9">
        <v>363.77898819987149</v>
      </c>
      <c r="AS33" s="9">
        <v>397.32919526450007</v>
      </c>
    </row>
    <row r="34" spans="1:45" ht="15" customHeight="1" x14ac:dyDescent="0.2">
      <c r="A34" s="10" t="s">
        <v>8</v>
      </c>
      <c r="B34" s="24">
        <f t="shared" si="17"/>
        <v>1.2825103587624547</v>
      </c>
      <c r="C34" s="24">
        <f t="shared" si="19"/>
        <v>1.2759020112660115</v>
      </c>
      <c r="D34" s="24">
        <f t="shared" si="20"/>
        <v>1.7207980177522215</v>
      </c>
      <c r="E34" s="24">
        <f t="shared" si="21"/>
        <v>1.9958572135570494</v>
      </c>
      <c r="F34" s="24">
        <f t="shared" si="22"/>
        <v>2.1141953064289343</v>
      </c>
      <c r="G34" s="24">
        <f t="shared" si="23"/>
        <v>1.9303749043611327</v>
      </c>
      <c r="H34" s="24">
        <f t="shared" si="24"/>
        <v>2.0894171345072134</v>
      </c>
      <c r="I34" s="25">
        <f t="shared" si="25"/>
        <v>2.2567352065736221</v>
      </c>
      <c r="J34" s="25">
        <f t="shared" si="26"/>
        <v>2.1972552580569196</v>
      </c>
      <c r="K34" s="25">
        <f t="shared" si="27"/>
        <v>2.076149489620525</v>
      </c>
      <c r="L34" s="25">
        <f t="shared" si="28"/>
        <v>2.0133831035790606</v>
      </c>
      <c r="M34" s="25">
        <f t="shared" si="29"/>
        <v>2.7966050690002824</v>
      </c>
      <c r="N34" s="25">
        <f t="shared" si="16"/>
        <v>2.2157673858194729</v>
      </c>
      <c r="Q34" s="10" t="s">
        <v>85</v>
      </c>
      <c r="R34" s="8">
        <v>439483</v>
      </c>
      <c r="S34" s="8">
        <v>438132</v>
      </c>
      <c r="T34" s="8">
        <v>438593</v>
      </c>
      <c r="U34" s="8">
        <v>438473</v>
      </c>
      <c r="V34" s="8">
        <v>438813</v>
      </c>
      <c r="W34" s="8">
        <v>439152</v>
      </c>
      <c r="X34" s="8">
        <v>440179</v>
      </c>
      <c r="Y34" s="9">
        <v>440934</v>
      </c>
      <c r="Z34" s="9">
        <v>441608</v>
      </c>
      <c r="AA34" s="9">
        <v>442947</v>
      </c>
      <c r="AB34" s="9">
        <v>443161</v>
      </c>
      <c r="AC34" s="9">
        <v>443075</v>
      </c>
      <c r="AD34" s="9">
        <v>442686</v>
      </c>
      <c r="AF34" s="10" t="s">
        <v>8</v>
      </c>
      <c r="AG34" s="8">
        <v>563.64149999999984</v>
      </c>
      <c r="AH34" s="8">
        <v>559.01350000000014</v>
      </c>
      <c r="AI34" s="8">
        <v>754.72996500000011</v>
      </c>
      <c r="AJ34" s="8">
        <v>875.12950000000012</v>
      </c>
      <c r="AK34" s="8">
        <v>927.73638499999993</v>
      </c>
      <c r="AL34" s="8">
        <v>847.72800000000018</v>
      </c>
      <c r="AM34" s="8">
        <v>919.71754485025076</v>
      </c>
      <c r="AN34" s="9">
        <v>995.0712815753335</v>
      </c>
      <c r="AO34" s="9">
        <v>970.32550000000003</v>
      </c>
      <c r="AP34" s="9">
        <v>919.62418797894259</v>
      </c>
      <c r="AQ34" s="9">
        <v>892.25286956520017</v>
      </c>
      <c r="AR34" s="9">
        <v>1239.1057909473</v>
      </c>
      <c r="AS34" s="9">
        <v>980.88920095887909</v>
      </c>
    </row>
    <row r="35" spans="1:45" ht="15" customHeight="1" x14ac:dyDescent="0.2">
      <c r="A35" s="10" t="s">
        <v>9</v>
      </c>
      <c r="B35" s="24">
        <f t="shared" si="17"/>
        <v>1.2711751122144124</v>
      </c>
      <c r="C35" s="24">
        <f t="shared" si="19"/>
        <v>1.1704243209096652</v>
      </c>
      <c r="D35" s="24">
        <f t="shared" si="20"/>
        <v>1.0471489996204526</v>
      </c>
      <c r="E35" s="24">
        <f t="shared" si="21"/>
        <v>1.1320682615618429</v>
      </c>
      <c r="F35" s="24">
        <f t="shared" si="22"/>
        <v>1.2057111268192773</v>
      </c>
      <c r="G35" s="24">
        <f t="shared" si="23"/>
        <v>1.2583362054891429</v>
      </c>
      <c r="H35" s="24">
        <f t="shared" si="24"/>
        <v>1.2627722129188992</v>
      </c>
      <c r="I35" s="25">
        <f t="shared" si="25"/>
        <v>1.4118892342188774</v>
      </c>
      <c r="J35" s="25">
        <f t="shared" si="26"/>
        <v>1.4359040640288609</v>
      </c>
      <c r="K35" s="25">
        <f t="shared" si="27"/>
        <v>1.558495518307579</v>
      </c>
      <c r="L35" s="25">
        <f t="shared" si="28"/>
        <v>1.5365918512563705</v>
      </c>
      <c r="M35" s="25">
        <f t="shared" si="29"/>
        <v>1.4762560435766421</v>
      </c>
      <c r="N35" s="25">
        <f t="shared" si="16"/>
        <v>1.4425450592289975</v>
      </c>
      <c r="Q35" s="10" t="s">
        <v>86</v>
      </c>
      <c r="R35" s="8">
        <v>554296</v>
      </c>
      <c r="S35" s="8">
        <v>554050</v>
      </c>
      <c r="T35" s="8">
        <v>553290</v>
      </c>
      <c r="U35" s="8">
        <v>552053</v>
      </c>
      <c r="V35" s="8">
        <v>551730</v>
      </c>
      <c r="W35" s="8">
        <v>551270</v>
      </c>
      <c r="X35" s="8">
        <v>551177</v>
      </c>
      <c r="Y35" s="9">
        <v>550848</v>
      </c>
      <c r="Z35" s="9">
        <v>550688</v>
      </c>
      <c r="AA35" s="9">
        <v>551208</v>
      </c>
      <c r="AB35" s="9">
        <v>551605</v>
      </c>
      <c r="AC35" s="9">
        <v>551481</v>
      </c>
      <c r="AD35" s="9">
        <v>550997</v>
      </c>
      <c r="AF35" s="10" t="s">
        <v>9</v>
      </c>
      <c r="AG35" s="8">
        <v>704.60727999999983</v>
      </c>
      <c r="AH35" s="8">
        <v>648.47359499999993</v>
      </c>
      <c r="AI35" s="8">
        <v>579.37707000000012</v>
      </c>
      <c r="AJ35" s="8">
        <v>624.96168</v>
      </c>
      <c r="AK35" s="8">
        <v>665.22699999999986</v>
      </c>
      <c r="AL35" s="8">
        <v>693.68299999999988</v>
      </c>
      <c r="AM35" s="8">
        <v>696.01100000000008</v>
      </c>
      <c r="AN35" s="9">
        <v>777.73636089100012</v>
      </c>
      <c r="AO35" s="9">
        <v>790.73513721192535</v>
      </c>
      <c r="AP35" s="9">
        <v>859.05519765528402</v>
      </c>
      <c r="AQ35" s="9">
        <v>847.59174811227035</v>
      </c>
      <c r="AR35" s="9">
        <v>814.12715916769014</v>
      </c>
      <c r="AS35" s="9">
        <v>794.83799999999997</v>
      </c>
    </row>
    <row r="36" spans="1:45" ht="15" customHeight="1" x14ac:dyDescent="0.2">
      <c r="A36" s="10" t="s">
        <v>10</v>
      </c>
      <c r="B36" s="24">
        <f t="shared" si="17"/>
        <v>1.9657624096320265</v>
      </c>
      <c r="C36" s="24">
        <f t="shared" si="19"/>
        <v>2.0494649207763529</v>
      </c>
      <c r="D36" s="24">
        <f t="shared" si="20"/>
        <v>2.5062451758199416</v>
      </c>
      <c r="E36" s="24">
        <f t="shared" si="21"/>
        <v>2.5566285787960403</v>
      </c>
      <c r="F36" s="24">
        <f t="shared" si="22"/>
        <v>2.5779520702022238</v>
      </c>
      <c r="G36" s="24">
        <f t="shared" si="23"/>
        <v>2.2681215580913792</v>
      </c>
      <c r="H36" s="24">
        <f t="shared" si="24"/>
        <v>2.2977554229350687</v>
      </c>
      <c r="I36" s="25">
        <f t="shared" si="25"/>
        <v>2.3283794165951424</v>
      </c>
      <c r="J36" s="25">
        <f t="shared" si="26"/>
        <v>2.5281014139989408</v>
      </c>
      <c r="K36" s="25">
        <f t="shared" si="27"/>
        <v>2.6224955038326967</v>
      </c>
      <c r="L36" s="25">
        <f t="shared" si="28"/>
        <v>2.5850165775432514</v>
      </c>
      <c r="M36" s="25">
        <f t="shared" si="29"/>
        <v>2.5680113314385977</v>
      </c>
      <c r="N36" s="25">
        <f t="shared" si="16"/>
        <v>2.5617391692854783</v>
      </c>
      <c r="Q36" s="10" t="s">
        <v>87</v>
      </c>
      <c r="R36" s="8">
        <v>516776</v>
      </c>
      <c r="S36" s="8">
        <v>516260</v>
      </c>
      <c r="T36" s="8">
        <v>516409</v>
      </c>
      <c r="U36" s="8">
        <v>515781</v>
      </c>
      <c r="V36" s="8">
        <v>516109</v>
      </c>
      <c r="W36" s="8">
        <v>516247</v>
      </c>
      <c r="X36" s="8">
        <v>516553</v>
      </c>
      <c r="Y36" s="9">
        <v>517243</v>
      </c>
      <c r="Z36" s="9">
        <v>519125</v>
      </c>
      <c r="AA36" s="9">
        <v>521146</v>
      </c>
      <c r="AB36" s="9">
        <v>523350</v>
      </c>
      <c r="AC36" s="9">
        <v>523215</v>
      </c>
      <c r="AD36" s="9">
        <v>522756</v>
      </c>
      <c r="AF36" s="10" t="s">
        <v>10</v>
      </c>
      <c r="AG36" s="8">
        <v>1015.858835</v>
      </c>
      <c r="AH36" s="8">
        <v>1058.0567599999999</v>
      </c>
      <c r="AI36" s="8">
        <v>1294.2475650000003</v>
      </c>
      <c r="AJ36" s="8">
        <v>1318.6604450000004</v>
      </c>
      <c r="AK36" s="8">
        <v>1330.5042649999996</v>
      </c>
      <c r="AL36" s="8">
        <v>1170.9109500000002</v>
      </c>
      <c r="AM36" s="8">
        <v>1186.9124569833787</v>
      </c>
      <c r="AN36" s="9">
        <v>1204.3379545779212</v>
      </c>
      <c r="AO36" s="9">
        <v>1312.4006465422001</v>
      </c>
      <c r="AP36" s="9">
        <v>1366.7030418403947</v>
      </c>
      <c r="AQ36" s="9">
        <v>1352.8684258572607</v>
      </c>
      <c r="AR36" s="9">
        <v>1343.6220487786459</v>
      </c>
      <c r="AS36" s="9">
        <v>1339.1645211789996</v>
      </c>
    </row>
    <row r="37" spans="1:45" ht="15" customHeight="1" x14ac:dyDescent="0.2">
      <c r="A37" s="10" t="s">
        <v>11</v>
      </c>
      <c r="B37" s="24">
        <f t="shared" si="17"/>
        <v>0.8657318958818957</v>
      </c>
      <c r="C37" s="24">
        <f t="shared" si="19"/>
        <v>0.95977612056909356</v>
      </c>
      <c r="D37" s="24">
        <f t="shared" si="20"/>
        <v>0.97511780066337383</v>
      </c>
      <c r="E37" s="24">
        <f t="shared" si="21"/>
        <v>1.119802016367561</v>
      </c>
      <c r="F37" s="24">
        <f t="shared" si="22"/>
        <v>1.1962059269890943</v>
      </c>
      <c r="G37" s="24">
        <f t="shared" si="23"/>
        <v>1.2004545570522096</v>
      </c>
      <c r="H37" s="24">
        <f t="shared" si="24"/>
        <v>1.2131409086321923</v>
      </c>
      <c r="I37" s="25">
        <f t="shared" si="25"/>
        <v>1.3379454564006887</v>
      </c>
      <c r="J37" s="25">
        <f t="shared" si="26"/>
        <v>1.4595710220756002</v>
      </c>
      <c r="K37" s="25">
        <f t="shared" si="27"/>
        <v>1.4602023724941544</v>
      </c>
      <c r="L37" s="25">
        <f t="shared" si="28"/>
        <v>1.5959723945390356</v>
      </c>
      <c r="M37" s="25">
        <f t="shared" si="29"/>
        <v>1.5279528957054975</v>
      </c>
      <c r="N37" s="25">
        <f t="shared" si="16"/>
        <v>1.4950252105954791</v>
      </c>
      <c r="Q37" s="10" t="s">
        <v>11</v>
      </c>
      <c r="R37" s="8">
        <v>514800</v>
      </c>
      <c r="S37" s="8">
        <v>511972</v>
      </c>
      <c r="T37" s="8">
        <v>511627</v>
      </c>
      <c r="U37" s="8">
        <v>510522</v>
      </c>
      <c r="V37" s="8">
        <v>510006</v>
      </c>
      <c r="W37" s="8">
        <v>509507</v>
      </c>
      <c r="X37" s="8">
        <v>509187</v>
      </c>
      <c r="Y37" s="9">
        <v>508664</v>
      </c>
      <c r="Z37" s="9">
        <v>509019</v>
      </c>
      <c r="AA37" s="9">
        <v>509370</v>
      </c>
      <c r="AB37" s="9">
        <v>509855</v>
      </c>
      <c r="AC37" s="9">
        <v>509768</v>
      </c>
      <c r="AD37" s="9">
        <v>509321</v>
      </c>
      <c r="AF37" s="10" t="s">
        <v>11</v>
      </c>
      <c r="AG37" s="8">
        <v>445.6787799999999</v>
      </c>
      <c r="AH37" s="8">
        <v>491.37849999999997</v>
      </c>
      <c r="AI37" s="8">
        <v>498.89659499999999</v>
      </c>
      <c r="AJ37" s="8">
        <v>571.68356499999993</v>
      </c>
      <c r="AK37" s="8">
        <v>610.07220000000007</v>
      </c>
      <c r="AL37" s="8">
        <v>611.6400000000001</v>
      </c>
      <c r="AM37" s="8">
        <v>617.71557984370008</v>
      </c>
      <c r="AN37" s="9">
        <v>680.56468763459998</v>
      </c>
      <c r="AO37" s="9">
        <v>742.94938208589997</v>
      </c>
      <c r="AP37" s="9">
        <v>743.78328247734748</v>
      </c>
      <c r="AQ37" s="9">
        <v>813.71450521769998</v>
      </c>
      <c r="AR37" s="9">
        <v>778.90149173800012</v>
      </c>
      <c r="AS37" s="9">
        <v>761.44773528569999</v>
      </c>
    </row>
    <row r="38" spans="1:45" ht="15" customHeight="1" x14ac:dyDescent="0.2">
      <c r="A38" s="10" t="s">
        <v>12</v>
      </c>
      <c r="B38" s="24">
        <f t="shared" si="17"/>
        <v>1.3338248992639434</v>
      </c>
      <c r="C38" s="24">
        <f t="shared" si="19"/>
        <v>1.4783400521881138</v>
      </c>
      <c r="D38" s="24">
        <f t="shared" si="20"/>
        <v>1.5948946186496586</v>
      </c>
      <c r="E38" s="24">
        <f t="shared" si="21"/>
        <v>1.4300424918512002</v>
      </c>
      <c r="F38" s="24">
        <f t="shared" si="22"/>
        <v>1.4279866026353965</v>
      </c>
      <c r="G38" s="24">
        <f t="shared" si="23"/>
        <v>1.4827792841117178</v>
      </c>
      <c r="H38" s="24">
        <f t="shared" si="24"/>
        <v>1.4741056575825793</v>
      </c>
      <c r="I38" s="25">
        <f t="shared" si="25"/>
        <v>1.6315411999837774</v>
      </c>
      <c r="J38" s="25">
        <f t="shared" si="26"/>
        <v>1.6594676883337871</v>
      </c>
      <c r="K38" s="25">
        <f t="shared" si="27"/>
        <v>1.6475015902050392</v>
      </c>
      <c r="L38" s="25">
        <f t="shared" si="28"/>
        <v>1.8385722956055788</v>
      </c>
      <c r="M38" s="25">
        <f t="shared" si="29"/>
        <v>1.9827414618879733</v>
      </c>
      <c r="N38" s="25">
        <f t="shared" si="16"/>
        <v>2.0367498727866287</v>
      </c>
      <c r="Q38" s="10" t="s">
        <v>88</v>
      </c>
      <c r="R38" s="8">
        <v>1152765</v>
      </c>
      <c r="S38" s="8">
        <v>1164633</v>
      </c>
      <c r="T38" s="8">
        <v>1167142</v>
      </c>
      <c r="U38" s="8">
        <v>1168577</v>
      </c>
      <c r="V38" s="8">
        <v>1170678</v>
      </c>
      <c r="W38" s="8">
        <v>1173563</v>
      </c>
      <c r="X38" s="8">
        <v>1176972</v>
      </c>
      <c r="Y38" s="9">
        <v>1180477</v>
      </c>
      <c r="Z38" s="9">
        <v>1184729</v>
      </c>
      <c r="AA38" s="9">
        <v>1189530</v>
      </c>
      <c r="AB38" s="9">
        <v>1193984</v>
      </c>
      <c r="AC38" s="9">
        <v>1193820</v>
      </c>
      <c r="AD38" s="9">
        <v>1192773</v>
      </c>
      <c r="AF38" s="10" t="s">
        <v>12</v>
      </c>
      <c r="AG38" s="8">
        <v>1537.5866599999997</v>
      </c>
      <c r="AH38" s="8">
        <v>1721.7236099999996</v>
      </c>
      <c r="AI38" s="8">
        <v>1861.4684950000001</v>
      </c>
      <c r="AJ38" s="8">
        <v>1671.114765</v>
      </c>
      <c r="AK38" s="8">
        <v>1671.7125000000005</v>
      </c>
      <c r="AL38" s="8">
        <v>1740.1349049999997</v>
      </c>
      <c r="AM38" s="8">
        <v>1734.9810840162834</v>
      </c>
      <c r="AN38" s="9">
        <v>1925.9968611332497</v>
      </c>
      <c r="AO38" s="9">
        <v>1966.0194949319991</v>
      </c>
      <c r="AP38" s="9">
        <v>1959.7525665966002</v>
      </c>
      <c r="AQ38" s="9">
        <v>2195.2259037963313</v>
      </c>
      <c r="AR38" s="9">
        <v>2367.0364120311001</v>
      </c>
      <c r="AS38" s="9">
        <v>2429.3802560133254</v>
      </c>
    </row>
    <row r="39" spans="1:45" ht="15" customHeight="1" x14ac:dyDescent="0.2">
      <c r="A39" s="10" t="s">
        <v>13</v>
      </c>
      <c r="B39" s="24">
        <f t="shared" si="17"/>
        <v>0.99053765150133821</v>
      </c>
      <c r="C39" s="24">
        <f t="shared" si="19"/>
        <v>1.1216476297961331</v>
      </c>
      <c r="D39" s="24">
        <f t="shared" si="20"/>
        <v>1.1703146728709686</v>
      </c>
      <c r="E39" s="24">
        <f t="shared" si="21"/>
        <v>1.4612781881666639</v>
      </c>
      <c r="F39" s="24">
        <f t="shared" si="22"/>
        <v>1.6774705671512278</v>
      </c>
      <c r="G39" s="24">
        <f t="shared" si="23"/>
        <v>1.6488006578553724</v>
      </c>
      <c r="H39" s="24">
        <f t="shared" si="24"/>
        <v>1.7034788217948493</v>
      </c>
      <c r="I39" s="25">
        <f t="shared" si="25"/>
        <v>1.5898253547207299</v>
      </c>
      <c r="J39" s="25">
        <f t="shared" si="26"/>
        <v>1.7494771139535878</v>
      </c>
      <c r="K39" s="25">
        <f t="shared" si="27"/>
        <v>1.9051614637729579</v>
      </c>
      <c r="L39" s="25">
        <f t="shared" si="28"/>
        <v>2.0057200746226518</v>
      </c>
      <c r="M39" s="25">
        <f t="shared" si="29"/>
        <v>2.1108283855083805</v>
      </c>
      <c r="N39" s="25">
        <f t="shared" si="16"/>
        <v>2.114343937429211</v>
      </c>
      <c r="Q39" s="10" t="s">
        <v>89</v>
      </c>
      <c r="R39" s="8">
        <v>641661</v>
      </c>
      <c r="S39" s="8">
        <v>638848</v>
      </c>
      <c r="T39" s="8">
        <v>637837</v>
      </c>
      <c r="U39" s="8">
        <v>636659</v>
      </c>
      <c r="V39" s="8">
        <v>636109</v>
      </c>
      <c r="W39" s="8">
        <v>635094</v>
      </c>
      <c r="X39" s="8">
        <v>634081</v>
      </c>
      <c r="Y39" s="9">
        <v>633133</v>
      </c>
      <c r="Z39" s="9">
        <v>632547</v>
      </c>
      <c r="AA39" s="9">
        <v>632141</v>
      </c>
      <c r="AB39" s="9">
        <v>631767</v>
      </c>
      <c r="AC39" s="9">
        <v>631652</v>
      </c>
      <c r="AD39" s="9">
        <v>631098</v>
      </c>
      <c r="AF39" s="10" t="s">
        <v>13</v>
      </c>
      <c r="AG39" s="8">
        <v>635.58938000000012</v>
      </c>
      <c r="AH39" s="8">
        <v>716.56234500000005</v>
      </c>
      <c r="AI39" s="8">
        <v>746.47</v>
      </c>
      <c r="AJ39" s="8">
        <v>930.33591000000013</v>
      </c>
      <c r="AK39" s="8">
        <v>1067.0541250000003</v>
      </c>
      <c r="AL39" s="8">
        <v>1047.1434049999998</v>
      </c>
      <c r="AM39" s="8">
        <v>1080.1435548024999</v>
      </c>
      <c r="AN39" s="9">
        <v>1006.5708963103999</v>
      </c>
      <c r="AO39" s="9">
        <v>1106.6265000000001</v>
      </c>
      <c r="AP39" s="9">
        <v>1204.3306728709015</v>
      </c>
      <c r="AQ39" s="9">
        <v>1267.1477543841288</v>
      </c>
      <c r="AR39" s="9">
        <v>1333.3089713631396</v>
      </c>
      <c r="AS39" s="9">
        <v>1334.3582302237003</v>
      </c>
    </row>
    <row r="40" spans="1:45" ht="15" customHeight="1" x14ac:dyDescent="0.2">
      <c r="A40" s="10" t="s">
        <v>14</v>
      </c>
      <c r="B40" s="24">
        <f t="shared" si="17"/>
        <v>1.238282691939661</v>
      </c>
      <c r="C40" s="24">
        <f t="shared" si="19"/>
        <v>1.3015412248387033</v>
      </c>
      <c r="D40" s="24">
        <f t="shared" si="20"/>
        <v>1.3405574376295037</v>
      </c>
      <c r="E40" s="24">
        <f t="shared" si="21"/>
        <v>1.4541784266460278</v>
      </c>
      <c r="F40" s="24">
        <f t="shared" si="22"/>
        <v>1.3915854370473293</v>
      </c>
      <c r="G40" s="24">
        <f t="shared" si="23"/>
        <v>1.5774147014164843</v>
      </c>
      <c r="H40" s="24">
        <f t="shared" si="24"/>
        <v>1.8753598991743332</v>
      </c>
      <c r="I40" s="25">
        <f t="shared" si="25"/>
        <v>2.0393498522794311</v>
      </c>
      <c r="J40" s="25">
        <f t="shared" si="26"/>
        <v>2.1097733437437278</v>
      </c>
      <c r="K40" s="25">
        <f t="shared" si="27"/>
        <v>2.0804634627923084</v>
      </c>
      <c r="L40" s="25">
        <f t="shared" si="28"/>
        <v>2.0540081577035854</v>
      </c>
      <c r="M40" s="25">
        <f t="shared" si="29"/>
        <v>2.2033686768545628</v>
      </c>
      <c r="N40" s="25">
        <f t="shared" si="16"/>
        <v>2.3862768627967528</v>
      </c>
      <c r="Q40" s="10" t="s">
        <v>90</v>
      </c>
      <c r="R40" s="8">
        <v>590459</v>
      </c>
      <c r="S40" s="8">
        <v>589596</v>
      </c>
      <c r="T40" s="8">
        <v>588299</v>
      </c>
      <c r="U40" s="8">
        <v>586594</v>
      </c>
      <c r="V40" s="8">
        <v>585829</v>
      </c>
      <c r="W40" s="8">
        <v>584828</v>
      </c>
      <c r="X40" s="8">
        <v>584155</v>
      </c>
      <c r="Y40" s="9">
        <v>583039</v>
      </c>
      <c r="Z40" s="9">
        <v>582860</v>
      </c>
      <c r="AA40" s="9">
        <v>582710</v>
      </c>
      <c r="AB40" s="9">
        <v>581374</v>
      </c>
      <c r="AC40" s="9">
        <v>581255</v>
      </c>
      <c r="AD40" s="9">
        <v>580745</v>
      </c>
      <c r="AF40" s="10" t="s">
        <v>14</v>
      </c>
      <c r="AG40" s="8">
        <v>731.15516000000025</v>
      </c>
      <c r="AH40" s="8">
        <v>767.38350000000003</v>
      </c>
      <c r="AI40" s="8">
        <v>788.64859999999953</v>
      </c>
      <c r="AJ40" s="8">
        <v>853.01233999999999</v>
      </c>
      <c r="AK40" s="8">
        <v>815.23110499999984</v>
      </c>
      <c r="AL40" s="8">
        <v>922.5162849999997</v>
      </c>
      <c r="AM40" s="8">
        <v>1095.5008619021826</v>
      </c>
      <c r="AN40" s="9">
        <v>1189.0204985231474</v>
      </c>
      <c r="AO40" s="9">
        <v>1229.702491134469</v>
      </c>
      <c r="AP40" s="9">
        <v>1212.306864403706</v>
      </c>
      <c r="AQ40" s="9">
        <v>1194.1469386767642</v>
      </c>
      <c r="AR40" s="9">
        <v>1280.7190602650987</v>
      </c>
      <c r="AS40" s="9">
        <v>1385.8183566849004</v>
      </c>
    </row>
    <row r="41" spans="1:45" ht="15" customHeight="1" x14ac:dyDescent="0.2">
      <c r="A41" s="10" t="s">
        <v>15</v>
      </c>
      <c r="B41" s="24">
        <f t="shared" si="17"/>
        <v>0.72820534264612902</v>
      </c>
      <c r="C41" s="24">
        <f t="shared" si="19"/>
        <v>0.90399561586401722</v>
      </c>
      <c r="D41" s="24">
        <f t="shared" si="20"/>
        <v>1.0976008161198323</v>
      </c>
      <c r="E41" s="24">
        <f t="shared" si="21"/>
        <v>1.1331661223786138</v>
      </c>
      <c r="F41" s="24">
        <f t="shared" si="22"/>
        <v>1.4984567630984769</v>
      </c>
      <c r="G41" s="24">
        <f t="shared" si="23"/>
        <v>1.4420388097849834</v>
      </c>
      <c r="H41" s="24">
        <f t="shared" si="24"/>
        <v>1.4877256411589705</v>
      </c>
      <c r="I41" s="25">
        <f t="shared" si="25"/>
        <v>1.5799022085403658</v>
      </c>
      <c r="J41" s="25">
        <f t="shared" si="26"/>
        <v>1.6467933058812372</v>
      </c>
      <c r="K41" s="25">
        <f t="shared" si="27"/>
        <v>1.3718281126835006</v>
      </c>
      <c r="L41" s="25">
        <f t="shared" si="28"/>
        <v>1.4239187261913671</v>
      </c>
      <c r="M41" s="25">
        <f t="shared" si="29"/>
        <v>1.467183915459114</v>
      </c>
      <c r="N41" s="25">
        <f t="shared" si="16"/>
        <v>1.447416434435489</v>
      </c>
      <c r="Q41" s="10" t="s">
        <v>91</v>
      </c>
      <c r="R41" s="8">
        <v>1244739</v>
      </c>
      <c r="S41" s="8">
        <v>1232626</v>
      </c>
      <c r="T41" s="8">
        <v>1228251</v>
      </c>
      <c r="U41" s="8">
        <v>1223923</v>
      </c>
      <c r="V41" s="8">
        <v>1219722</v>
      </c>
      <c r="W41" s="8">
        <v>1215209</v>
      </c>
      <c r="X41" s="8">
        <v>1211437</v>
      </c>
      <c r="Y41" s="9">
        <v>1207419</v>
      </c>
      <c r="Z41" s="9">
        <v>1204346</v>
      </c>
      <c r="AA41" s="9">
        <v>1201436</v>
      </c>
      <c r="AB41" s="9">
        <v>1197069</v>
      </c>
      <c r="AC41" s="9">
        <v>1196828</v>
      </c>
      <c r="AD41" s="9">
        <v>1195778</v>
      </c>
      <c r="AF41" s="10" t="s">
        <v>15</v>
      </c>
      <c r="AG41" s="8">
        <v>906.42559000000006</v>
      </c>
      <c r="AH41" s="8">
        <v>1114.2885000000001</v>
      </c>
      <c r="AI41" s="8">
        <v>1348.1293000000003</v>
      </c>
      <c r="AJ41" s="8">
        <v>1386.9080800000002</v>
      </c>
      <c r="AK41" s="8">
        <v>1827.7006800000004</v>
      </c>
      <c r="AL41" s="8">
        <v>1752.3785400000002</v>
      </c>
      <c r="AM41" s="8">
        <v>1802.2858875486997</v>
      </c>
      <c r="AN41" s="9">
        <v>1907.6039447336</v>
      </c>
      <c r="AO41" s="9">
        <v>1983.3089307648445</v>
      </c>
      <c r="AP41" s="9">
        <v>1648.1636803900142</v>
      </c>
      <c r="AQ41" s="9">
        <v>1704.5289656431735</v>
      </c>
      <c r="AR41" s="9">
        <v>1755.9667911711006</v>
      </c>
      <c r="AS41" s="9">
        <v>1730.7887291364</v>
      </c>
    </row>
    <row r="42" spans="1:45" ht="7.5" customHeight="1" x14ac:dyDescent="0.2"/>
    <row r="43" spans="1:45" s="63" customFormat="1" ht="13.5" customHeight="1" x14ac:dyDescent="0.25">
      <c r="A43" s="63" t="s">
        <v>96</v>
      </c>
      <c r="Q43" s="63" t="s">
        <v>764</v>
      </c>
      <c r="AF43" s="63" t="s">
        <v>96</v>
      </c>
    </row>
    <row r="45" spans="1:45" s="40" customFormat="1" ht="30" customHeight="1" x14ac:dyDescent="0.25">
      <c r="A45" s="223" t="s">
        <v>486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90"/>
      <c r="N45" s="161"/>
      <c r="Q45" s="39" t="s">
        <v>296</v>
      </c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61"/>
      <c r="AC45" s="61"/>
      <c r="AD45" s="61"/>
      <c r="AF45" s="39" t="s">
        <v>297</v>
      </c>
      <c r="AG45" s="39"/>
      <c r="AH45" s="39"/>
      <c r="AI45" s="39"/>
      <c r="AJ45" s="39"/>
      <c r="AK45" s="39"/>
      <c r="AL45" s="39"/>
      <c r="AM45" s="39"/>
      <c r="AN45" s="39"/>
      <c r="AQ45" s="61"/>
      <c r="AR45" s="61"/>
      <c r="AS45" s="61"/>
    </row>
    <row r="46" spans="1:45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N47" s="3" t="s">
        <v>97</v>
      </c>
      <c r="Q47" s="1" t="s">
        <v>0</v>
      </c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2"/>
      <c r="AD47" s="2"/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97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98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1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98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2022</v>
      </c>
    </row>
    <row r="49" spans="1:45" ht="15" customHeight="1" x14ac:dyDescent="0.2">
      <c r="A49" s="4" t="s">
        <v>1</v>
      </c>
      <c r="B49" s="22">
        <f t="shared" ref="B49:M49" si="30">AG49/R49</f>
        <v>10.352451573275861</v>
      </c>
      <c r="C49" s="22">
        <f t="shared" si="30"/>
        <v>10.53571179571664</v>
      </c>
      <c r="D49" s="22">
        <f t="shared" si="30"/>
        <v>11.449007228618422</v>
      </c>
      <c r="E49" s="22">
        <f t="shared" si="30"/>
        <v>11.765208731707315</v>
      </c>
      <c r="F49" s="22">
        <f t="shared" si="30"/>
        <v>12.093476584590947</v>
      </c>
      <c r="G49" s="22">
        <f t="shared" si="30"/>
        <v>11.841308042121684</v>
      </c>
      <c r="H49" s="22">
        <f t="shared" si="30"/>
        <v>12.3900481993561</v>
      </c>
      <c r="I49" s="23">
        <f t="shared" si="30"/>
        <v>11.815881959012096</v>
      </c>
      <c r="J49" s="23">
        <f t="shared" si="30"/>
        <v>12.59614803418736</v>
      </c>
      <c r="K49" s="23">
        <f t="shared" si="30"/>
        <v>12.464646276781348</v>
      </c>
      <c r="L49" s="23">
        <f t="shared" si="30"/>
        <v>13.367631403778903</v>
      </c>
      <c r="M49" s="23">
        <f t="shared" si="30"/>
        <v>13.465656749794126</v>
      </c>
      <c r="N49" s="23">
        <f t="shared" ref="N49:N63" si="31">AS49/AD49</f>
        <v>13.621600710319852</v>
      </c>
      <c r="Q49" s="4" t="s">
        <v>1</v>
      </c>
      <c r="R49" s="5">
        <v>1160</v>
      </c>
      <c r="S49" s="5">
        <v>1214</v>
      </c>
      <c r="T49" s="5">
        <v>1216</v>
      </c>
      <c r="U49" s="5">
        <v>1230</v>
      </c>
      <c r="V49" s="5">
        <v>1259</v>
      </c>
      <c r="W49" s="5">
        <v>1282</v>
      </c>
      <c r="X49" s="5">
        <v>1260</v>
      </c>
      <c r="Y49" s="6">
        <v>1429</v>
      </c>
      <c r="Z49" s="6">
        <v>1424</v>
      </c>
      <c r="AA49" s="6">
        <v>1450</v>
      </c>
      <c r="AB49" s="6">
        <v>1420</v>
      </c>
      <c r="AC49" s="6">
        <v>1452</v>
      </c>
      <c r="AD49" s="6">
        <v>1470</v>
      </c>
      <c r="AF49" s="4" t="s">
        <v>1</v>
      </c>
      <c r="AG49" s="5">
        <v>12008.843824999998</v>
      </c>
      <c r="AH49" s="5">
        <v>12790.354120000002</v>
      </c>
      <c r="AI49" s="5">
        <v>13921.99279</v>
      </c>
      <c r="AJ49" s="5">
        <v>14471.206739999998</v>
      </c>
      <c r="AK49" s="5">
        <v>15225.687020000003</v>
      </c>
      <c r="AL49" s="5">
        <v>15180.556909999999</v>
      </c>
      <c r="AM49" s="5">
        <v>15611.460731188685</v>
      </c>
      <c r="AN49" s="6">
        <v>16884.895319428284</v>
      </c>
      <c r="AO49" s="6">
        <v>17936.9148006828</v>
      </c>
      <c r="AP49" s="6">
        <v>18073.737101332954</v>
      </c>
      <c r="AQ49" s="6">
        <v>18982.036593366043</v>
      </c>
      <c r="AR49" s="6">
        <v>19552.133600701072</v>
      </c>
      <c r="AS49" s="6">
        <v>20023.753044170182</v>
      </c>
    </row>
    <row r="50" spans="1:45" ht="15" customHeight="1" x14ac:dyDescent="0.2">
      <c r="A50" s="7" t="s">
        <v>2</v>
      </c>
      <c r="B50" s="24">
        <f t="shared" ref="B50:B63" si="32">AG50/R50</f>
        <v>11.30126682926829</v>
      </c>
      <c r="C50" s="24">
        <f t="shared" ref="C50:M50" si="33">AH50/S50</f>
        <v>12.091860254237289</v>
      </c>
      <c r="D50" s="24">
        <f t="shared" si="33"/>
        <v>13.603271610169491</v>
      </c>
      <c r="E50" s="24">
        <f t="shared" si="33"/>
        <v>12.809520634920633</v>
      </c>
      <c r="F50" s="24">
        <f t="shared" si="33"/>
        <v>14.246582072072069</v>
      </c>
      <c r="G50" s="24">
        <f t="shared" si="33"/>
        <v>14.783947935779812</v>
      </c>
      <c r="H50" s="24">
        <f t="shared" si="33"/>
        <v>17.217746013754333</v>
      </c>
      <c r="I50" s="25">
        <f t="shared" si="33"/>
        <v>18.971217469817336</v>
      </c>
      <c r="J50" s="25">
        <f t="shared" si="33"/>
        <v>20.669429745088841</v>
      </c>
      <c r="K50" s="25">
        <f t="shared" si="33"/>
        <v>19.492757747765573</v>
      </c>
      <c r="L50" s="25">
        <f t="shared" si="33"/>
        <v>26.26007275638818</v>
      </c>
      <c r="M50" s="25">
        <f t="shared" si="33"/>
        <v>23.317200927900547</v>
      </c>
      <c r="N50" s="25">
        <f t="shared" si="31"/>
        <v>26.626984154502765</v>
      </c>
      <c r="Q50" s="7" t="s">
        <v>2</v>
      </c>
      <c r="R50" s="8">
        <v>123</v>
      </c>
      <c r="S50" s="8">
        <v>118</v>
      </c>
      <c r="T50" s="8">
        <v>118</v>
      </c>
      <c r="U50" s="8">
        <v>126</v>
      </c>
      <c r="V50" s="8">
        <v>111</v>
      </c>
      <c r="W50" s="8">
        <v>109</v>
      </c>
      <c r="X50" s="8">
        <v>96</v>
      </c>
      <c r="Y50" s="9">
        <v>99</v>
      </c>
      <c r="Z50" s="9">
        <v>98</v>
      </c>
      <c r="AA50" s="9">
        <v>101</v>
      </c>
      <c r="AB50" s="9">
        <v>93</v>
      </c>
      <c r="AC50" s="9">
        <v>100</v>
      </c>
      <c r="AD50" s="9">
        <v>101</v>
      </c>
      <c r="AF50" s="7" t="s">
        <v>2</v>
      </c>
      <c r="AG50" s="8">
        <v>1390.0558199999996</v>
      </c>
      <c r="AH50" s="8">
        <v>1426.8395100000002</v>
      </c>
      <c r="AI50" s="8">
        <v>1605.18605</v>
      </c>
      <c r="AJ50" s="8">
        <v>1613.9995999999996</v>
      </c>
      <c r="AK50" s="8">
        <v>1581.3706099999997</v>
      </c>
      <c r="AL50" s="8">
        <v>1611.4503249999996</v>
      </c>
      <c r="AM50" s="8">
        <v>1652.9036173204158</v>
      </c>
      <c r="AN50" s="9">
        <v>1878.1505295119161</v>
      </c>
      <c r="AO50" s="9">
        <v>2025.6041150187064</v>
      </c>
      <c r="AP50" s="9">
        <v>1968.7685325243228</v>
      </c>
      <c r="AQ50" s="9">
        <v>2442.1867663441008</v>
      </c>
      <c r="AR50" s="9">
        <v>2331.7200927900549</v>
      </c>
      <c r="AS50" s="9">
        <v>2689.3253996047792</v>
      </c>
    </row>
    <row r="51" spans="1:45" ht="15" customHeight="1" x14ac:dyDescent="0.2">
      <c r="A51" s="10" t="s">
        <v>3</v>
      </c>
      <c r="B51" s="24">
        <f t="shared" si="32"/>
        <v>18.143434067164169</v>
      </c>
      <c r="C51" s="24">
        <f t="shared" ref="C51:C63" si="34">AH51/S51</f>
        <v>19.263502814814824</v>
      </c>
      <c r="D51" s="24">
        <f t="shared" ref="D51:D63" si="35">AI51/T51</f>
        <v>19.65659351851853</v>
      </c>
      <c r="E51" s="24">
        <f t="shared" ref="E51:E63" si="36">AJ51/U51</f>
        <v>19.782119285714291</v>
      </c>
      <c r="F51" s="24">
        <f t="shared" ref="F51:F63" si="37">AK51/V51</f>
        <v>18.276806293706294</v>
      </c>
      <c r="G51" s="24">
        <f t="shared" ref="G51:G63" si="38">AL51/W51</f>
        <v>17.739962837837844</v>
      </c>
      <c r="H51" s="24">
        <f t="shared" ref="H51:H63" si="39">AM51/X51</f>
        <v>17.782561864563338</v>
      </c>
      <c r="I51" s="25">
        <f t="shared" ref="I51:I63" si="40">AN51/Y51</f>
        <v>17.989473948031577</v>
      </c>
      <c r="J51" s="25">
        <f t="shared" ref="J51:J63" si="41">AO51/Z51</f>
        <v>20.041216792558725</v>
      </c>
      <c r="K51" s="25">
        <f t="shared" ref="K51:K63" si="42">AP51/AA51</f>
        <v>20.89672058535086</v>
      </c>
      <c r="L51" s="25">
        <f t="shared" ref="L51:L63" si="43">AQ51/AB51</f>
        <v>21.323943538711145</v>
      </c>
      <c r="M51" s="25">
        <f t="shared" ref="M51:M63" si="44">AR51/AC51</f>
        <v>21.020497719133964</v>
      </c>
      <c r="N51" s="25">
        <f t="shared" si="31"/>
        <v>21.733272620523337</v>
      </c>
      <c r="Q51" s="10" t="s">
        <v>3</v>
      </c>
      <c r="R51" s="8">
        <v>134</v>
      </c>
      <c r="S51" s="8">
        <v>135</v>
      </c>
      <c r="T51" s="8">
        <v>135</v>
      </c>
      <c r="U51" s="8">
        <v>133</v>
      </c>
      <c r="V51" s="8">
        <v>143</v>
      </c>
      <c r="W51" s="8">
        <v>148</v>
      </c>
      <c r="X51" s="8">
        <v>151</v>
      </c>
      <c r="Y51" s="9">
        <v>171</v>
      </c>
      <c r="Z51" s="9">
        <v>172</v>
      </c>
      <c r="AA51" s="9">
        <v>177</v>
      </c>
      <c r="AB51" s="9">
        <v>175</v>
      </c>
      <c r="AC51" s="9">
        <v>179</v>
      </c>
      <c r="AD51" s="9">
        <v>180</v>
      </c>
      <c r="AF51" s="10" t="s">
        <v>3</v>
      </c>
      <c r="AG51" s="8">
        <v>2431.2201649999988</v>
      </c>
      <c r="AH51" s="8">
        <v>2600.5728800000015</v>
      </c>
      <c r="AI51" s="8">
        <v>2653.6401250000017</v>
      </c>
      <c r="AJ51" s="8">
        <v>2631.0218650000006</v>
      </c>
      <c r="AK51" s="8">
        <v>2613.5833000000002</v>
      </c>
      <c r="AL51" s="8">
        <v>2625.5145000000011</v>
      </c>
      <c r="AM51" s="8">
        <v>2685.166841549064</v>
      </c>
      <c r="AN51" s="9">
        <v>3076.2000451133995</v>
      </c>
      <c r="AO51" s="9">
        <v>3447.0892883201004</v>
      </c>
      <c r="AP51" s="9">
        <v>3698.719543607102</v>
      </c>
      <c r="AQ51" s="9">
        <v>3731.6901192744504</v>
      </c>
      <c r="AR51" s="9">
        <v>3762.6690917249798</v>
      </c>
      <c r="AS51" s="9">
        <v>3911.9890716942009</v>
      </c>
    </row>
    <row r="52" spans="1:45" ht="15" customHeight="1" x14ac:dyDescent="0.2">
      <c r="A52" s="10" t="s">
        <v>4</v>
      </c>
      <c r="B52" s="24">
        <f t="shared" si="32"/>
        <v>15.826930638297872</v>
      </c>
      <c r="C52" s="24">
        <f t="shared" si="34"/>
        <v>16.19221565217391</v>
      </c>
      <c r="D52" s="24">
        <f t="shared" si="35"/>
        <v>17.040022222222223</v>
      </c>
      <c r="E52" s="24">
        <f t="shared" si="36"/>
        <v>15.961292452830184</v>
      </c>
      <c r="F52" s="24">
        <f t="shared" si="37"/>
        <v>16.203468727272728</v>
      </c>
      <c r="G52" s="24">
        <f t="shared" si="38"/>
        <v>16.070692982456148</v>
      </c>
      <c r="H52" s="24">
        <f t="shared" si="39"/>
        <v>15.046476187453171</v>
      </c>
      <c r="I52" s="25">
        <f t="shared" si="40"/>
        <v>13.574002975299516</v>
      </c>
      <c r="J52" s="25">
        <f t="shared" si="41"/>
        <v>12.910799545947498</v>
      </c>
      <c r="K52" s="25">
        <f t="shared" si="42"/>
        <v>14.135424028550666</v>
      </c>
      <c r="L52" s="25">
        <f t="shared" si="43"/>
        <v>15.476937521293674</v>
      </c>
      <c r="M52" s="25">
        <f t="shared" si="44"/>
        <v>15.57139578935775</v>
      </c>
      <c r="N52" s="25">
        <f t="shared" si="31"/>
        <v>16.181134464697223</v>
      </c>
      <c r="Q52" s="10" t="s">
        <v>4</v>
      </c>
      <c r="R52" s="8">
        <v>47</v>
      </c>
      <c r="S52" s="8">
        <v>46</v>
      </c>
      <c r="T52" s="8">
        <v>45</v>
      </c>
      <c r="U52" s="8">
        <v>53</v>
      </c>
      <c r="V52" s="8">
        <v>55</v>
      </c>
      <c r="W52" s="8">
        <v>57</v>
      </c>
      <c r="X52" s="8">
        <v>64</v>
      </c>
      <c r="Y52" s="9">
        <v>72</v>
      </c>
      <c r="Z52" s="9">
        <v>79</v>
      </c>
      <c r="AA52" s="9">
        <v>75</v>
      </c>
      <c r="AB52" s="9">
        <v>73</v>
      </c>
      <c r="AC52" s="9">
        <v>71</v>
      </c>
      <c r="AD52" s="9">
        <v>72</v>
      </c>
      <c r="AF52" s="10" t="s">
        <v>4</v>
      </c>
      <c r="AG52" s="8">
        <v>743.86573999999996</v>
      </c>
      <c r="AH52" s="8">
        <v>744.84191999999996</v>
      </c>
      <c r="AI52" s="8">
        <v>766.80100000000004</v>
      </c>
      <c r="AJ52" s="8">
        <v>845.94849999999974</v>
      </c>
      <c r="AK52" s="8">
        <v>891.19078000000013</v>
      </c>
      <c r="AL52" s="8">
        <v>916.02950000000033</v>
      </c>
      <c r="AM52" s="8">
        <v>962.97447599700297</v>
      </c>
      <c r="AN52" s="9">
        <v>977.32821422156519</v>
      </c>
      <c r="AO52" s="9">
        <v>1019.9531641298523</v>
      </c>
      <c r="AP52" s="9">
        <v>1060.1568021413</v>
      </c>
      <c r="AQ52" s="9">
        <v>1129.8164390544382</v>
      </c>
      <c r="AR52" s="9">
        <v>1105.5691010444002</v>
      </c>
      <c r="AS52" s="9">
        <v>1165.0416814582002</v>
      </c>
    </row>
    <row r="53" spans="1:45" ht="15" customHeight="1" x14ac:dyDescent="0.2">
      <c r="A53" s="10" t="s">
        <v>5</v>
      </c>
      <c r="B53" s="24">
        <f t="shared" si="32"/>
        <v>12.347331600000002</v>
      </c>
      <c r="C53" s="24">
        <f t="shared" si="34"/>
        <v>10.903258928571431</v>
      </c>
      <c r="D53" s="24">
        <f t="shared" si="35"/>
        <v>11.762869629629632</v>
      </c>
      <c r="E53" s="24">
        <f t="shared" si="36"/>
        <v>14.107058301886791</v>
      </c>
      <c r="F53" s="24">
        <f t="shared" si="37"/>
        <v>14.14889754716981</v>
      </c>
      <c r="G53" s="24">
        <f t="shared" si="38"/>
        <v>13.851105263157898</v>
      </c>
      <c r="H53" s="24">
        <f t="shared" si="39"/>
        <v>12.456189382983448</v>
      </c>
      <c r="I53" s="25">
        <f t="shared" si="40"/>
        <v>12.67979779573364</v>
      </c>
      <c r="J53" s="25">
        <f t="shared" si="41"/>
        <v>13.295494260152378</v>
      </c>
      <c r="K53" s="25">
        <f t="shared" si="42"/>
        <v>13.187487785354108</v>
      </c>
      <c r="L53" s="25">
        <f t="shared" si="43"/>
        <v>14.342072657785884</v>
      </c>
      <c r="M53" s="25">
        <f t="shared" si="44"/>
        <v>14.61794888488032</v>
      </c>
      <c r="N53" s="25">
        <f t="shared" si="31"/>
        <v>14.256366161615151</v>
      </c>
      <c r="Q53" s="10" t="s">
        <v>5</v>
      </c>
      <c r="R53" s="8">
        <v>50</v>
      </c>
      <c r="S53" s="8">
        <v>56</v>
      </c>
      <c r="T53" s="8">
        <v>54</v>
      </c>
      <c r="U53" s="8">
        <v>53</v>
      </c>
      <c r="V53" s="8">
        <v>53</v>
      </c>
      <c r="W53" s="8">
        <v>57</v>
      </c>
      <c r="X53" s="8">
        <v>60</v>
      </c>
      <c r="Y53" s="9">
        <v>61</v>
      </c>
      <c r="Z53" s="9">
        <v>63</v>
      </c>
      <c r="AA53" s="9">
        <v>69</v>
      </c>
      <c r="AB53" s="9">
        <v>62</v>
      </c>
      <c r="AC53" s="9">
        <v>61</v>
      </c>
      <c r="AD53" s="9">
        <v>66</v>
      </c>
      <c r="AF53" s="10" t="s">
        <v>5</v>
      </c>
      <c r="AG53" s="8">
        <v>617.36658000000011</v>
      </c>
      <c r="AH53" s="8">
        <v>610.5825000000001</v>
      </c>
      <c r="AI53" s="8">
        <v>635.19496000000015</v>
      </c>
      <c r="AJ53" s="8">
        <v>747.67408999999998</v>
      </c>
      <c r="AK53" s="8">
        <v>749.89156999999989</v>
      </c>
      <c r="AL53" s="8">
        <v>789.51300000000015</v>
      </c>
      <c r="AM53" s="8">
        <v>747.3713629790069</v>
      </c>
      <c r="AN53" s="9">
        <v>773.46766553975203</v>
      </c>
      <c r="AO53" s="9">
        <v>837.61613838959977</v>
      </c>
      <c r="AP53" s="9">
        <v>909.93665718943339</v>
      </c>
      <c r="AQ53" s="9">
        <v>889.20850478272484</v>
      </c>
      <c r="AR53" s="9">
        <v>891.69488197769954</v>
      </c>
      <c r="AS53" s="9">
        <v>940.92016666660004</v>
      </c>
    </row>
    <row r="54" spans="1:45" ht="15" customHeight="1" x14ac:dyDescent="0.2">
      <c r="A54" s="10" t="s">
        <v>6</v>
      </c>
      <c r="B54" s="24">
        <f t="shared" si="32"/>
        <v>4.8304584375000008</v>
      </c>
      <c r="C54" s="24">
        <f t="shared" si="34"/>
        <v>4.9768235294117646</v>
      </c>
      <c r="D54" s="24">
        <f t="shared" si="35"/>
        <v>5.5144771052631576</v>
      </c>
      <c r="E54" s="24">
        <f t="shared" si="36"/>
        <v>7.1500529411764697</v>
      </c>
      <c r="F54" s="24">
        <f t="shared" si="37"/>
        <v>7.8023611111111109</v>
      </c>
      <c r="G54" s="24">
        <f t="shared" si="38"/>
        <v>9.2835937500000014</v>
      </c>
      <c r="H54" s="24">
        <f t="shared" si="39"/>
        <v>9.4416875000000005</v>
      </c>
      <c r="I54" s="25">
        <f t="shared" si="40"/>
        <v>8.3857863523000002</v>
      </c>
      <c r="J54" s="25">
        <f t="shared" si="41"/>
        <v>9.3010588235294094</v>
      </c>
      <c r="K54" s="25">
        <f t="shared" si="42"/>
        <v>9.7376550907733339</v>
      </c>
      <c r="L54" s="25">
        <f t="shared" si="43"/>
        <v>9.0724687499999987</v>
      </c>
      <c r="M54" s="25">
        <f t="shared" si="44"/>
        <v>11.494607468874303</v>
      </c>
      <c r="N54" s="25">
        <f t="shared" si="31"/>
        <v>9.5566176470588253</v>
      </c>
      <c r="Q54" s="10" t="s">
        <v>6</v>
      </c>
      <c r="R54" s="8">
        <v>16</v>
      </c>
      <c r="S54" s="8">
        <v>17</v>
      </c>
      <c r="T54" s="8">
        <v>19</v>
      </c>
      <c r="U54" s="8">
        <v>17</v>
      </c>
      <c r="V54" s="8">
        <v>18</v>
      </c>
      <c r="W54" s="8">
        <v>16</v>
      </c>
      <c r="X54" s="8">
        <v>16</v>
      </c>
      <c r="Y54" s="9">
        <v>18</v>
      </c>
      <c r="Z54" s="9">
        <v>17</v>
      </c>
      <c r="AA54" s="9">
        <v>15</v>
      </c>
      <c r="AB54" s="9">
        <v>16</v>
      </c>
      <c r="AC54" s="9">
        <v>16</v>
      </c>
      <c r="AD54" s="9">
        <v>17</v>
      </c>
      <c r="AF54" s="10" t="s">
        <v>6</v>
      </c>
      <c r="AG54" s="8">
        <v>77.287335000000013</v>
      </c>
      <c r="AH54" s="8">
        <v>84.605999999999995</v>
      </c>
      <c r="AI54" s="8">
        <v>104.775065</v>
      </c>
      <c r="AJ54" s="8">
        <v>121.55089999999998</v>
      </c>
      <c r="AK54" s="8">
        <v>140.4425</v>
      </c>
      <c r="AL54" s="8">
        <v>148.53750000000002</v>
      </c>
      <c r="AM54" s="8">
        <v>151.06700000000001</v>
      </c>
      <c r="AN54" s="9">
        <v>150.94415434140001</v>
      </c>
      <c r="AO54" s="9">
        <v>158.11799999999997</v>
      </c>
      <c r="AP54" s="9">
        <v>146.06482636160001</v>
      </c>
      <c r="AQ54" s="9">
        <v>145.15949999999998</v>
      </c>
      <c r="AR54" s="9">
        <v>183.91371950198885</v>
      </c>
      <c r="AS54" s="9">
        <v>162.46250000000003</v>
      </c>
    </row>
    <row r="55" spans="1:45" ht="15" customHeight="1" x14ac:dyDescent="0.2">
      <c r="A55" s="10" t="s">
        <v>7</v>
      </c>
      <c r="B55" s="24">
        <f t="shared" si="32"/>
        <v>4.4362765957446797</v>
      </c>
      <c r="C55" s="24">
        <f t="shared" si="34"/>
        <v>4.5561296296296296</v>
      </c>
      <c r="D55" s="24">
        <f t="shared" si="35"/>
        <v>4.8208135593220351</v>
      </c>
      <c r="E55" s="24">
        <f t="shared" si="36"/>
        <v>5.3693365384615381</v>
      </c>
      <c r="F55" s="24">
        <f t="shared" si="37"/>
        <v>5.8591228070175427</v>
      </c>
      <c r="G55" s="24">
        <f t="shared" si="38"/>
        <v>5.417446428571429</v>
      </c>
      <c r="H55" s="24">
        <f t="shared" si="39"/>
        <v>4.7238892101050842</v>
      </c>
      <c r="I55" s="25">
        <f t="shared" si="40"/>
        <v>5.0279739017794114</v>
      </c>
      <c r="J55" s="25">
        <f t="shared" si="41"/>
        <v>4.8120279465722211</v>
      </c>
      <c r="K55" s="25">
        <f t="shared" si="42"/>
        <v>5.3767320756572108</v>
      </c>
      <c r="L55" s="25">
        <f t="shared" si="43"/>
        <v>6.0725508493145171</v>
      </c>
      <c r="M55" s="25">
        <f t="shared" si="44"/>
        <v>5.8674030354817983</v>
      </c>
      <c r="N55" s="25">
        <f t="shared" si="31"/>
        <v>6.4085354074919367</v>
      </c>
      <c r="Q55" s="10" t="s">
        <v>7</v>
      </c>
      <c r="R55" s="8">
        <v>47</v>
      </c>
      <c r="S55" s="8">
        <v>54</v>
      </c>
      <c r="T55" s="8">
        <v>59</v>
      </c>
      <c r="U55" s="8">
        <v>52</v>
      </c>
      <c r="V55" s="8">
        <v>57</v>
      </c>
      <c r="W55" s="8">
        <v>56</v>
      </c>
      <c r="X55" s="8">
        <v>59</v>
      </c>
      <c r="Y55" s="9">
        <v>68</v>
      </c>
      <c r="Z55" s="9">
        <v>72</v>
      </c>
      <c r="AA55" s="9">
        <v>70</v>
      </c>
      <c r="AB55" s="9">
        <v>62</v>
      </c>
      <c r="AC55" s="9">
        <v>62</v>
      </c>
      <c r="AD55" s="9">
        <v>62</v>
      </c>
      <c r="AF55" s="10" t="s">
        <v>7</v>
      </c>
      <c r="AG55" s="8">
        <v>208.50499999999994</v>
      </c>
      <c r="AH55" s="8">
        <v>246.03099999999998</v>
      </c>
      <c r="AI55" s="8">
        <v>284.42800000000005</v>
      </c>
      <c r="AJ55" s="8">
        <v>279.20549999999997</v>
      </c>
      <c r="AK55" s="8">
        <v>333.96999999999991</v>
      </c>
      <c r="AL55" s="8">
        <v>303.37700000000001</v>
      </c>
      <c r="AM55" s="8">
        <v>278.70946339619996</v>
      </c>
      <c r="AN55" s="9">
        <v>341.902225321</v>
      </c>
      <c r="AO55" s="9">
        <v>346.46601215319993</v>
      </c>
      <c r="AP55" s="9">
        <v>376.37124529600476</v>
      </c>
      <c r="AQ55" s="9">
        <v>376.49815265750004</v>
      </c>
      <c r="AR55" s="9">
        <v>363.77898819987149</v>
      </c>
      <c r="AS55" s="9">
        <v>397.32919526450007</v>
      </c>
    </row>
    <row r="56" spans="1:45" ht="15" customHeight="1" x14ac:dyDescent="0.2">
      <c r="A56" s="10" t="s">
        <v>8</v>
      </c>
      <c r="B56" s="24">
        <f t="shared" si="32"/>
        <v>11.272829999999997</v>
      </c>
      <c r="C56" s="24">
        <f t="shared" si="34"/>
        <v>10.547424528301889</v>
      </c>
      <c r="D56" s="24">
        <f t="shared" si="35"/>
        <v>14.240188018867926</v>
      </c>
      <c r="E56" s="24">
        <f t="shared" si="36"/>
        <v>13.890944444444447</v>
      </c>
      <c r="F56" s="24">
        <f t="shared" si="37"/>
        <v>13.066709647887324</v>
      </c>
      <c r="G56" s="24">
        <f t="shared" si="38"/>
        <v>11.939830985915496</v>
      </c>
      <c r="H56" s="24">
        <f t="shared" si="39"/>
        <v>12.598870477400695</v>
      </c>
      <c r="I56" s="25">
        <f t="shared" si="40"/>
        <v>12.438391019691668</v>
      </c>
      <c r="J56" s="25">
        <f t="shared" si="41"/>
        <v>12.282601265822786</v>
      </c>
      <c r="K56" s="25">
        <f t="shared" si="42"/>
        <v>10.947906999749316</v>
      </c>
      <c r="L56" s="25">
        <f t="shared" si="43"/>
        <v>11.015467525496298</v>
      </c>
      <c r="M56" s="25">
        <f t="shared" si="44"/>
        <v>15.111046231064634</v>
      </c>
      <c r="N56" s="25">
        <f t="shared" si="31"/>
        <v>11.146468192714535</v>
      </c>
      <c r="Q56" s="10" t="s">
        <v>8</v>
      </c>
      <c r="R56" s="8">
        <v>50</v>
      </c>
      <c r="S56" s="8">
        <v>53</v>
      </c>
      <c r="T56" s="8">
        <v>53</v>
      </c>
      <c r="U56" s="8">
        <v>63</v>
      </c>
      <c r="V56" s="8">
        <v>71</v>
      </c>
      <c r="W56" s="8">
        <v>71</v>
      </c>
      <c r="X56" s="8">
        <v>73</v>
      </c>
      <c r="Y56" s="9">
        <v>80</v>
      </c>
      <c r="Z56" s="9">
        <v>79</v>
      </c>
      <c r="AA56" s="9">
        <v>84</v>
      </c>
      <c r="AB56" s="9">
        <v>81</v>
      </c>
      <c r="AC56" s="9">
        <v>82</v>
      </c>
      <c r="AD56" s="9">
        <v>88</v>
      </c>
      <c r="AF56" s="10" t="s">
        <v>8</v>
      </c>
      <c r="AG56" s="8">
        <v>563.64149999999984</v>
      </c>
      <c r="AH56" s="8">
        <v>559.01350000000014</v>
      </c>
      <c r="AI56" s="8">
        <v>754.72996500000011</v>
      </c>
      <c r="AJ56" s="8">
        <v>875.12950000000012</v>
      </c>
      <c r="AK56" s="8">
        <v>927.73638499999993</v>
      </c>
      <c r="AL56" s="8">
        <v>847.72800000000018</v>
      </c>
      <c r="AM56" s="8">
        <v>919.71754485025076</v>
      </c>
      <c r="AN56" s="9">
        <v>995.0712815753335</v>
      </c>
      <c r="AO56" s="9">
        <v>970.32550000000003</v>
      </c>
      <c r="AP56" s="9">
        <v>919.62418797894259</v>
      </c>
      <c r="AQ56" s="9">
        <v>892.25286956520017</v>
      </c>
      <c r="AR56" s="9">
        <v>1239.1057909473</v>
      </c>
      <c r="AS56" s="9">
        <v>980.88920095887909</v>
      </c>
    </row>
    <row r="57" spans="1:45" ht="15" customHeight="1" x14ac:dyDescent="0.2">
      <c r="A57" s="10" t="s">
        <v>9</v>
      </c>
      <c r="B57" s="24">
        <f t="shared" si="32"/>
        <v>8.1931079069767421</v>
      </c>
      <c r="C57" s="24">
        <f t="shared" si="34"/>
        <v>7.9082145731707305</v>
      </c>
      <c r="D57" s="24">
        <f t="shared" si="35"/>
        <v>7.5243775324675344</v>
      </c>
      <c r="E57" s="24">
        <f t="shared" si="36"/>
        <v>7.7155762962962964</v>
      </c>
      <c r="F57" s="24">
        <f t="shared" si="37"/>
        <v>7.9193690476190461</v>
      </c>
      <c r="G57" s="24">
        <f t="shared" si="38"/>
        <v>8.0660813953488351</v>
      </c>
      <c r="H57" s="24">
        <f t="shared" si="39"/>
        <v>8.0931511627906989</v>
      </c>
      <c r="I57" s="25">
        <f t="shared" si="40"/>
        <v>7.7003600088217832</v>
      </c>
      <c r="J57" s="25">
        <f t="shared" si="41"/>
        <v>7.8290607644745087</v>
      </c>
      <c r="K57" s="25">
        <f t="shared" si="42"/>
        <v>8.59055197655284</v>
      </c>
      <c r="L57" s="25">
        <f t="shared" si="43"/>
        <v>8.3097230207085335</v>
      </c>
      <c r="M57" s="25">
        <f t="shared" si="44"/>
        <v>7.904147176385341</v>
      </c>
      <c r="N57" s="25">
        <f t="shared" si="31"/>
        <v>7.7925294117647059</v>
      </c>
      <c r="Q57" s="10" t="s">
        <v>9</v>
      </c>
      <c r="R57" s="8">
        <v>86</v>
      </c>
      <c r="S57" s="8">
        <v>82</v>
      </c>
      <c r="T57" s="8">
        <v>77</v>
      </c>
      <c r="U57" s="8">
        <v>81</v>
      </c>
      <c r="V57" s="8">
        <v>84</v>
      </c>
      <c r="W57" s="8">
        <v>86</v>
      </c>
      <c r="X57" s="8">
        <v>86</v>
      </c>
      <c r="Y57" s="9">
        <v>101</v>
      </c>
      <c r="Z57" s="9">
        <v>101</v>
      </c>
      <c r="AA57" s="9">
        <v>100</v>
      </c>
      <c r="AB57" s="9">
        <v>102</v>
      </c>
      <c r="AC57" s="9">
        <v>103</v>
      </c>
      <c r="AD57" s="9">
        <v>102</v>
      </c>
      <c r="AF57" s="10" t="s">
        <v>9</v>
      </c>
      <c r="AG57" s="8">
        <v>704.60727999999983</v>
      </c>
      <c r="AH57" s="8">
        <v>648.47359499999993</v>
      </c>
      <c r="AI57" s="8">
        <v>579.37707000000012</v>
      </c>
      <c r="AJ57" s="8">
        <v>624.96168</v>
      </c>
      <c r="AK57" s="8">
        <v>665.22699999999986</v>
      </c>
      <c r="AL57" s="8">
        <v>693.68299999999988</v>
      </c>
      <c r="AM57" s="8">
        <v>696.01100000000008</v>
      </c>
      <c r="AN57" s="9">
        <v>777.73636089100012</v>
      </c>
      <c r="AO57" s="9">
        <v>790.73513721192535</v>
      </c>
      <c r="AP57" s="9">
        <v>859.05519765528402</v>
      </c>
      <c r="AQ57" s="9">
        <v>847.59174811227035</v>
      </c>
      <c r="AR57" s="9">
        <v>814.12715916769014</v>
      </c>
      <c r="AS57" s="9">
        <v>794.83799999999997</v>
      </c>
    </row>
    <row r="58" spans="1:45" ht="15" customHeight="1" x14ac:dyDescent="0.2">
      <c r="A58" s="10" t="s">
        <v>10</v>
      </c>
      <c r="B58" s="24">
        <f t="shared" si="32"/>
        <v>12.38852237804878</v>
      </c>
      <c r="C58" s="24">
        <f t="shared" si="34"/>
        <v>12.302985581395347</v>
      </c>
      <c r="D58" s="24">
        <f t="shared" si="35"/>
        <v>15.049390290697678</v>
      </c>
      <c r="E58" s="24">
        <f t="shared" si="36"/>
        <v>15.887475240963861</v>
      </c>
      <c r="F58" s="24">
        <f t="shared" si="37"/>
        <v>16.425978580246909</v>
      </c>
      <c r="G58" s="24">
        <f t="shared" si="38"/>
        <v>13.45874655172414</v>
      </c>
      <c r="H58" s="24">
        <f t="shared" si="39"/>
        <v>14.474542158333886</v>
      </c>
      <c r="I58" s="25">
        <f t="shared" si="40"/>
        <v>12.949870479332485</v>
      </c>
      <c r="J58" s="25">
        <f t="shared" si="41"/>
        <v>14.746074680249439</v>
      </c>
      <c r="K58" s="25">
        <f t="shared" si="42"/>
        <v>14.855467846091246</v>
      </c>
      <c r="L58" s="25">
        <f t="shared" si="43"/>
        <v>14.705091585405007</v>
      </c>
      <c r="M58" s="25">
        <f t="shared" si="44"/>
        <v>14.293851582751552</v>
      </c>
      <c r="N58" s="25">
        <f t="shared" si="31"/>
        <v>13.526914355343431</v>
      </c>
      <c r="Q58" s="10" t="s">
        <v>10</v>
      </c>
      <c r="R58" s="8">
        <v>82</v>
      </c>
      <c r="S58" s="8">
        <v>86</v>
      </c>
      <c r="T58" s="8">
        <v>86</v>
      </c>
      <c r="U58" s="8">
        <v>83</v>
      </c>
      <c r="V58" s="8">
        <v>81</v>
      </c>
      <c r="W58" s="8">
        <v>87</v>
      </c>
      <c r="X58" s="8">
        <v>82</v>
      </c>
      <c r="Y58" s="9">
        <v>93</v>
      </c>
      <c r="Z58" s="9">
        <v>89</v>
      </c>
      <c r="AA58" s="9">
        <v>92</v>
      </c>
      <c r="AB58" s="9">
        <v>92</v>
      </c>
      <c r="AC58" s="9">
        <v>94</v>
      </c>
      <c r="AD58" s="9">
        <v>99</v>
      </c>
      <c r="AF58" s="10" t="s">
        <v>10</v>
      </c>
      <c r="AG58" s="8">
        <v>1015.858835</v>
      </c>
      <c r="AH58" s="8">
        <v>1058.0567599999999</v>
      </c>
      <c r="AI58" s="8">
        <v>1294.2475650000003</v>
      </c>
      <c r="AJ58" s="8">
        <v>1318.6604450000004</v>
      </c>
      <c r="AK58" s="8">
        <v>1330.5042649999996</v>
      </c>
      <c r="AL58" s="8">
        <v>1170.9109500000002</v>
      </c>
      <c r="AM58" s="8">
        <v>1186.9124569833787</v>
      </c>
      <c r="AN58" s="9">
        <v>1204.3379545779212</v>
      </c>
      <c r="AO58" s="9">
        <v>1312.4006465422001</v>
      </c>
      <c r="AP58" s="9">
        <v>1366.7030418403947</v>
      </c>
      <c r="AQ58" s="9">
        <v>1352.8684258572607</v>
      </c>
      <c r="AR58" s="9">
        <v>1343.6220487786459</v>
      </c>
      <c r="AS58" s="9">
        <v>1339.1645211789996</v>
      </c>
    </row>
    <row r="59" spans="1:45" ht="15" customHeight="1" x14ac:dyDescent="0.2">
      <c r="A59" s="10" t="s">
        <v>11</v>
      </c>
      <c r="B59" s="24">
        <f t="shared" si="32"/>
        <v>7.4279796666666646</v>
      </c>
      <c r="C59" s="24">
        <f t="shared" si="34"/>
        <v>8.3284491525423725</v>
      </c>
      <c r="D59" s="24">
        <f t="shared" si="35"/>
        <v>9.2388258333333333</v>
      </c>
      <c r="E59" s="24">
        <f t="shared" si="36"/>
        <v>9.2207026612903213</v>
      </c>
      <c r="F59" s="24">
        <f t="shared" si="37"/>
        <v>9.532378125000001</v>
      </c>
      <c r="G59" s="24">
        <f t="shared" si="38"/>
        <v>9.2672727272727293</v>
      </c>
      <c r="H59" s="24">
        <f t="shared" si="39"/>
        <v>9.3593269673287889</v>
      </c>
      <c r="I59" s="25">
        <f t="shared" si="40"/>
        <v>9.1968201031702694</v>
      </c>
      <c r="J59" s="25">
        <f t="shared" si="41"/>
        <v>9.9059917611453336</v>
      </c>
      <c r="K59" s="25">
        <f t="shared" si="42"/>
        <v>9.786622137859835</v>
      </c>
      <c r="L59" s="25">
        <f t="shared" si="43"/>
        <v>10.849526736235999</v>
      </c>
      <c r="M59" s="25">
        <f t="shared" si="44"/>
        <v>9.4987986797317081</v>
      </c>
      <c r="N59" s="25">
        <f t="shared" si="31"/>
        <v>9.6385789276670888</v>
      </c>
      <c r="Q59" s="10" t="s">
        <v>11</v>
      </c>
      <c r="R59" s="8">
        <v>60</v>
      </c>
      <c r="S59" s="8">
        <v>59</v>
      </c>
      <c r="T59" s="8">
        <v>54</v>
      </c>
      <c r="U59" s="8">
        <v>62</v>
      </c>
      <c r="V59" s="8">
        <v>64</v>
      </c>
      <c r="W59" s="8">
        <v>66</v>
      </c>
      <c r="X59" s="8">
        <v>66</v>
      </c>
      <c r="Y59" s="9">
        <v>74</v>
      </c>
      <c r="Z59" s="9">
        <v>75</v>
      </c>
      <c r="AA59" s="9">
        <v>76</v>
      </c>
      <c r="AB59" s="9">
        <v>75</v>
      </c>
      <c r="AC59" s="9">
        <v>82</v>
      </c>
      <c r="AD59" s="9">
        <v>79</v>
      </c>
      <c r="AF59" s="10" t="s">
        <v>11</v>
      </c>
      <c r="AG59" s="8">
        <v>445.6787799999999</v>
      </c>
      <c r="AH59" s="8">
        <v>491.37849999999997</v>
      </c>
      <c r="AI59" s="8">
        <v>498.89659499999999</v>
      </c>
      <c r="AJ59" s="8">
        <v>571.68356499999993</v>
      </c>
      <c r="AK59" s="8">
        <v>610.07220000000007</v>
      </c>
      <c r="AL59" s="8">
        <v>611.6400000000001</v>
      </c>
      <c r="AM59" s="8">
        <v>617.71557984370008</v>
      </c>
      <c r="AN59" s="9">
        <v>680.56468763459998</v>
      </c>
      <c r="AO59" s="9">
        <v>742.94938208589997</v>
      </c>
      <c r="AP59" s="9">
        <v>743.78328247734748</v>
      </c>
      <c r="AQ59" s="9">
        <v>813.71450521769998</v>
      </c>
      <c r="AR59" s="9">
        <v>778.90149173800012</v>
      </c>
      <c r="AS59" s="9">
        <v>761.44773528569999</v>
      </c>
    </row>
    <row r="60" spans="1:45" ht="15" customHeight="1" x14ac:dyDescent="0.2">
      <c r="A60" s="10" t="s">
        <v>12</v>
      </c>
      <c r="B60" s="24">
        <f t="shared" si="32"/>
        <v>8.0925613684210518</v>
      </c>
      <c r="C60" s="24">
        <f t="shared" si="34"/>
        <v>8.9208477202072523</v>
      </c>
      <c r="D60" s="24">
        <f t="shared" si="35"/>
        <v>9.401356035353535</v>
      </c>
      <c r="E60" s="24">
        <f t="shared" si="36"/>
        <v>9.2326782596685089</v>
      </c>
      <c r="F60" s="24">
        <f t="shared" si="37"/>
        <v>9.085394021739134</v>
      </c>
      <c r="G60" s="24">
        <f t="shared" si="38"/>
        <v>9.0632026302083322</v>
      </c>
      <c r="H60" s="24">
        <f t="shared" si="39"/>
        <v>9.8021530170411495</v>
      </c>
      <c r="I60" s="25">
        <f t="shared" si="40"/>
        <v>9.3494993258895622</v>
      </c>
      <c r="J60" s="25">
        <f t="shared" si="41"/>
        <v>9.5437839559805777</v>
      </c>
      <c r="K60" s="25">
        <f t="shared" si="42"/>
        <v>9.4674037033652176</v>
      </c>
      <c r="L60" s="25">
        <f t="shared" si="43"/>
        <v>10.210353040913169</v>
      </c>
      <c r="M60" s="25">
        <f t="shared" si="44"/>
        <v>10.520161831249334</v>
      </c>
      <c r="N60" s="25">
        <f t="shared" si="31"/>
        <v>10.797245582281446</v>
      </c>
      <c r="Q60" s="10" t="s">
        <v>12</v>
      </c>
      <c r="R60" s="8">
        <v>190</v>
      </c>
      <c r="S60" s="8">
        <v>193</v>
      </c>
      <c r="T60" s="8">
        <v>198</v>
      </c>
      <c r="U60" s="8">
        <v>181</v>
      </c>
      <c r="V60" s="8">
        <v>184</v>
      </c>
      <c r="W60" s="8">
        <v>192</v>
      </c>
      <c r="X60" s="8">
        <v>177</v>
      </c>
      <c r="Y60" s="9">
        <v>206</v>
      </c>
      <c r="Z60" s="9">
        <v>206</v>
      </c>
      <c r="AA60" s="9">
        <v>207</v>
      </c>
      <c r="AB60" s="9">
        <v>215</v>
      </c>
      <c r="AC60" s="9">
        <v>225</v>
      </c>
      <c r="AD60" s="9">
        <v>225</v>
      </c>
      <c r="AF60" s="10" t="s">
        <v>12</v>
      </c>
      <c r="AG60" s="8">
        <v>1537.5866599999997</v>
      </c>
      <c r="AH60" s="8">
        <v>1721.7236099999996</v>
      </c>
      <c r="AI60" s="8">
        <v>1861.4684950000001</v>
      </c>
      <c r="AJ60" s="8">
        <v>1671.114765</v>
      </c>
      <c r="AK60" s="8">
        <v>1671.7125000000005</v>
      </c>
      <c r="AL60" s="8">
        <v>1740.1349049999997</v>
      </c>
      <c r="AM60" s="8">
        <v>1734.9810840162834</v>
      </c>
      <c r="AN60" s="9">
        <v>1925.9968611332497</v>
      </c>
      <c r="AO60" s="9">
        <v>1966.0194949319991</v>
      </c>
      <c r="AP60" s="9">
        <v>1959.7525665966002</v>
      </c>
      <c r="AQ60" s="9">
        <v>2195.2259037963313</v>
      </c>
      <c r="AR60" s="9">
        <v>2367.0364120311001</v>
      </c>
      <c r="AS60" s="9">
        <v>2429.3802560133254</v>
      </c>
    </row>
    <row r="61" spans="1:45" ht="15" customHeight="1" x14ac:dyDescent="0.2">
      <c r="A61" s="10" t="s">
        <v>13</v>
      </c>
      <c r="B61" s="24">
        <f t="shared" si="32"/>
        <v>9.486408656716419</v>
      </c>
      <c r="C61" s="24">
        <f t="shared" si="34"/>
        <v>9.8159225342465763</v>
      </c>
      <c r="D61" s="24">
        <f t="shared" si="35"/>
        <v>9.9529333333333341</v>
      </c>
      <c r="E61" s="24">
        <f t="shared" si="36"/>
        <v>11.927383461538463</v>
      </c>
      <c r="F61" s="24">
        <f t="shared" si="37"/>
        <v>12.856073795180727</v>
      </c>
      <c r="G61" s="24">
        <f t="shared" si="38"/>
        <v>13.599264999999997</v>
      </c>
      <c r="H61" s="24">
        <f t="shared" si="39"/>
        <v>14.401914064033333</v>
      </c>
      <c r="I61" s="25">
        <f t="shared" si="40"/>
        <v>11.982986860838095</v>
      </c>
      <c r="J61" s="25">
        <f t="shared" si="41"/>
        <v>12.295850000000002</v>
      </c>
      <c r="K61" s="25">
        <f t="shared" si="42"/>
        <v>12.677164977588436</v>
      </c>
      <c r="L61" s="25">
        <f t="shared" si="43"/>
        <v>14.237615217799201</v>
      </c>
      <c r="M61" s="25">
        <f t="shared" si="44"/>
        <v>14.49248881916456</v>
      </c>
      <c r="N61" s="25">
        <f t="shared" si="31"/>
        <v>14.195300321528727</v>
      </c>
      <c r="Q61" s="10" t="s">
        <v>13</v>
      </c>
      <c r="R61" s="8">
        <v>67</v>
      </c>
      <c r="S61" s="8">
        <v>73</v>
      </c>
      <c r="T61" s="8">
        <v>75</v>
      </c>
      <c r="U61" s="8">
        <v>78</v>
      </c>
      <c r="V61" s="8">
        <v>83</v>
      </c>
      <c r="W61" s="8">
        <v>77</v>
      </c>
      <c r="X61" s="8">
        <v>75</v>
      </c>
      <c r="Y61" s="9">
        <v>84</v>
      </c>
      <c r="Z61" s="9">
        <v>90</v>
      </c>
      <c r="AA61" s="9">
        <v>95</v>
      </c>
      <c r="AB61" s="9">
        <v>89</v>
      </c>
      <c r="AC61" s="9">
        <v>92</v>
      </c>
      <c r="AD61" s="9">
        <v>94</v>
      </c>
      <c r="AF61" s="10" t="s">
        <v>13</v>
      </c>
      <c r="AG61" s="8">
        <v>635.58938000000012</v>
      </c>
      <c r="AH61" s="8">
        <v>716.56234500000005</v>
      </c>
      <c r="AI61" s="8">
        <v>746.47</v>
      </c>
      <c r="AJ61" s="8">
        <v>930.33591000000013</v>
      </c>
      <c r="AK61" s="8">
        <v>1067.0541250000003</v>
      </c>
      <c r="AL61" s="8">
        <v>1047.1434049999998</v>
      </c>
      <c r="AM61" s="8">
        <v>1080.1435548024999</v>
      </c>
      <c r="AN61" s="9">
        <v>1006.5708963103999</v>
      </c>
      <c r="AO61" s="9">
        <v>1106.6265000000001</v>
      </c>
      <c r="AP61" s="9">
        <v>1204.3306728709015</v>
      </c>
      <c r="AQ61" s="9">
        <v>1267.1477543841288</v>
      </c>
      <c r="AR61" s="9">
        <v>1333.3089713631396</v>
      </c>
      <c r="AS61" s="9">
        <v>1334.3582302237003</v>
      </c>
    </row>
    <row r="62" spans="1:45" ht="15" customHeight="1" x14ac:dyDescent="0.2">
      <c r="A62" s="10" t="s">
        <v>14</v>
      </c>
      <c r="B62" s="24">
        <f t="shared" si="32"/>
        <v>7.030338076923079</v>
      </c>
      <c r="C62" s="24">
        <f t="shared" si="34"/>
        <v>6.8516383928571427</v>
      </c>
      <c r="D62" s="24">
        <f t="shared" si="35"/>
        <v>7.1049423423423379</v>
      </c>
      <c r="E62" s="24">
        <f t="shared" si="36"/>
        <v>7.2289181355932204</v>
      </c>
      <c r="F62" s="24">
        <f t="shared" si="37"/>
        <v>6.8506815546218478</v>
      </c>
      <c r="G62" s="24">
        <f t="shared" si="38"/>
        <v>7.817934618644065</v>
      </c>
      <c r="H62" s="24">
        <f t="shared" si="39"/>
        <v>8.9065110723754675</v>
      </c>
      <c r="I62" s="25">
        <f t="shared" si="40"/>
        <v>7.6710999904719186</v>
      </c>
      <c r="J62" s="25">
        <f t="shared" si="41"/>
        <v>8.9108876169164422</v>
      </c>
      <c r="K62" s="25">
        <f t="shared" si="42"/>
        <v>8.7848323507514916</v>
      </c>
      <c r="L62" s="25">
        <f t="shared" si="43"/>
        <v>8.7804921961526787</v>
      </c>
      <c r="M62" s="25">
        <f t="shared" si="44"/>
        <v>9.2805729004717303</v>
      </c>
      <c r="N62" s="25">
        <f t="shared" si="31"/>
        <v>9.9699162351431685</v>
      </c>
      <c r="Q62" s="10" t="s">
        <v>14</v>
      </c>
      <c r="R62" s="8">
        <v>104</v>
      </c>
      <c r="S62" s="8">
        <v>112</v>
      </c>
      <c r="T62" s="8">
        <v>111</v>
      </c>
      <c r="U62" s="8">
        <v>118</v>
      </c>
      <c r="V62" s="8">
        <v>119</v>
      </c>
      <c r="W62" s="8">
        <v>118</v>
      </c>
      <c r="X62" s="8">
        <v>123</v>
      </c>
      <c r="Y62" s="9">
        <v>155</v>
      </c>
      <c r="Z62" s="9">
        <v>138</v>
      </c>
      <c r="AA62" s="9">
        <v>138</v>
      </c>
      <c r="AB62" s="9">
        <v>136</v>
      </c>
      <c r="AC62" s="9">
        <v>138</v>
      </c>
      <c r="AD62" s="9">
        <v>139</v>
      </c>
      <c r="AF62" s="10" t="s">
        <v>14</v>
      </c>
      <c r="AG62" s="8">
        <v>731.15516000000025</v>
      </c>
      <c r="AH62" s="8">
        <v>767.38350000000003</v>
      </c>
      <c r="AI62" s="8">
        <v>788.64859999999953</v>
      </c>
      <c r="AJ62" s="8">
        <v>853.01233999999999</v>
      </c>
      <c r="AK62" s="8">
        <v>815.23110499999984</v>
      </c>
      <c r="AL62" s="8">
        <v>922.5162849999997</v>
      </c>
      <c r="AM62" s="8">
        <v>1095.5008619021826</v>
      </c>
      <c r="AN62" s="9">
        <v>1189.0204985231474</v>
      </c>
      <c r="AO62" s="9">
        <v>1229.702491134469</v>
      </c>
      <c r="AP62" s="9">
        <v>1212.306864403706</v>
      </c>
      <c r="AQ62" s="9">
        <v>1194.1469386767642</v>
      </c>
      <c r="AR62" s="9">
        <v>1280.7190602650987</v>
      </c>
      <c r="AS62" s="9">
        <v>1385.8183566849004</v>
      </c>
    </row>
    <row r="63" spans="1:45" ht="15" customHeight="1" x14ac:dyDescent="0.2">
      <c r="A63" s="10" t="s">
        <v>15</v>
      </c>
      <c r="B63" s="24">
        <f t="shared" si="32"/>
        <v>8.7156306730769231</v>
      </c>
      <c r="C63" s="24">
        <f t="shared" si="34"/>
        <v>8.5714500000000005</v>
      </c>
      <c r="D63" s="24">
        <f t="shared" si="35"/>
        <v>10.213100757575759</v>
      </c>
      <c r="E63" s="24">
        <f t="shared" si="36"/>
        <v>10.668523692307694</v>
      </c>
      <c r="F63" s="24">
        <f t="shared" si="37"/>
        <v>13.438975588235296</v>
      </c>
      <c r="G63" s="24">
        <f t="shared" si="38"/>
        <v>12.340693943661973</v>
      </c>
      <c r="H63" s="24">
        <f t="shared" si="39"/>
        <v>13.653680966278028</v>
      </c>
      <c r="I63" s="25">
        <f t="shared" si="40"/>
        <v>12.976897583221769</v>
      </c>
      <c r="J63" s="25">
        <f t="shared" si="41"/>
        <v>13.677992625964444</v>
      </c>
      <c r="K63" s="25">
        <f t="shared" si="42"/>
        <v>10.91499126086102</v>
      </c>
      <c r="L63" s="25">
        <f t="shared" si="43"/>
        <v>11.439791715725997</v>
      </c>
      <c r="M63" s="25">
        <f t="shared" si="44"/>
        <v>11.945352320891841</v>
      </c>
      <c r="N63" s="25">
        <f t="shared" si="31"/>
        <v>11.854717322852055</v>
      </c>
      <c r="Q63" s="10" t="s">
        <v>15</v>
      </c>
      <c r="R63" s="8">
        <v>104</v>
      </c>
      <c r="S63" s="8">
        <v>130</v>
      </c>
      <c r="T63" s="8">
        <v>132</v>
      </c>
      <c r="U63" s="8">
        <v>130</v>
      </c>
      <c r="V63" s="8">
        <v>136</v>
      </c>
      <c r="W63" s="8">
        <v>142</v>
      </c>
      <c r="X63" s="8">
        <v>132</v>
      </c>
      <c r="Y63" s="9">
        <v>147</v>
      </c>
      <c r="Z63" s="9">
        <v>145</v>
      </c>
      <c r="AA63" s="9">
        <v>151</v>
      </c>
      <c r="AB63" s="9">
        <v>149</v>
      </c>
      <c r="AC63" s="9">
        <v>147</v>
      </c>
      <c r="AD63" s="9">
        <v>146</v>
      </c>
      <c r="AF63" s="10" t="s">
        <v>15</v>
      </c>
      <c r="AG63" s="8">
        <v>906.42559000000006</v>
      </c>
      <c r="AH63" s="8">
        <v>1114.2885000000001</v>
      </c>
      <c r="AI63" s="8">
        <v>1348.1293000000003</v>
      </c>
      <c r="AJ63" s="8">
        <v>1386.9080800000002</v>
      </c>
      <c r="AK63" s="8">
        <v>1827.7006800000004</v>
      </c>
      <c r="AL63" s="8">
        <v>1752.3785400000002</v>
      </c>
      <c r="AM63" s="8">
        <v>1802.2858875486997</v>
      </c>
      <c r="AN63" s="9">
        <v>1907.6039447336</v>
      </c>
      <c r="AO63" s="9">
        <v>1983.3089307648445</v>
      </c>
      <c r="AP63" s="9">
        <v>1648.1636803900142</v>
      </c>
      <c r="AQ63" s="9">
        <v>1704.5289656431735</v>
      </c>
      <c r="AR63" s="9">
        <v>1755.9667911711006</v>
      </c>
      <c r="AS63" s="9">
        <v>1730.7887291364</v>
      </c>
    </row>
    <row r="64" spans="1:45" ht="7.5" customHeight="1" x14ac:dyDescent="0.2"/>
    <row r="65" spans="1:32" s="63" customFormat="1" ht="13.5" customHeight="1" x14ac:dyDescent="0.25">
      <c r="A65" s="63" t="s">
        <v>96</v>
      </c>
      <c r="AF65" s="63" t="s">
        <v>96</v>
      </c>
    </row>
  </sheetData>
  <mergeCells count="3">
    <mergeCell ref="A1:L1"/>
    <mergeCell ref="A23:L23"/>
    <mergeCell ref="A45:L45"/>
  </mergeCells>
  <hyperlinks>
    <hyperlink ref="P1" location="OBSAH!A1" display="Obsah"/>
    <hyperlink ref="AQ23" location="OBSAH!A1" display="Obsah"/>
    <hyperlink ref="AQ45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2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8.5703125" style="125" customWidth="1"/>
    <col min="19" max="19" width="17.140625" style="38" customWidth="1"/>
    <col min="20" max="26" width="10.7109375" style="38" customWidth="1"/>
    <col min="27" max="27" width="4.7109375" style="38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16384" width="9.140625" style="38"/>
  </cols>
  <sheetData>
    <row r="1" spans="1:44" s="40" customFormat="1" ht="30" customHeight="1" x14ac:dyDescent="0.25">
      <c r="A1" s="223" t="s">
        <v>771</v>
      </c>
      <c r="B1" s="223"/>
      <c r="C1" s="223"/>
      <c r="D1" s="223"/>
      <c r="E1" s="223"/>
      <c r="F1" s="223"/>
      <c r="G1" s="223"/>
      <c r="H1" s="223"/>
      <c r="I1" s="61" t="s">
        <v>49</v>
      </c>
      <c r="J1" s="223" t="s">
        <v>622</v>
      </c>
      <c r="K1" s="223"/>
      <c r="L1" s="223"/>
      <c r="M1" s="223"/>
      <c r="N1" s="223"/>
      <c r="O1" s="223"/>
      <c r="P1" s="223"/>
      <c r="Q1" s="223"/>
      <c r="S1" s="223" t="s">
        <v>357</v>
      </c>
      <c r="T1" s="223"/>
      <c r="U1" s="223"/>
      <c r="V1" s="223"/>
      <c r="W1" s="223"/>
      <c r="X1" s="223"/>
      <c r="Y1" s="223"/>
      <c r="Z1" s="223"/>
      <c r="AB1" s="223" t="s">
        <v>358</v>
      </c>
      <c r="AC1" s="223"/>
      <c r="AD1" s="223"/>
      <c r="AE1" s="223"/>
      <c r="AF1" s="223"/>
      <c r="AG1" s="223"/>
      <c r="AH1" s="223"/>
      <c r="AI1" s="223"/>
      <c r="AK1" s="223" t="s">
        <v>359</v>
      </c>
      <c r="AL1" s="223"/>
      <c r="AM1" s="223"/>
      <c r="AN1" s="223"/>
      <c r="AO1" s="223"/>
      <c r="AP1" s="223"/>
      <c r="AQ1" s="223"/>
      <c r="AR1" s="223"/>
    </row>
    <row r="2" spans="1:44" ht="7.5" customHeight="1" x14ac:dyDescent="0.2"/>
    <row r="3" spans="1:44" ht="13.5" customHeight="1" thickBot="1" x14ac:dyDescent="0.25">
      <c r="A3" s="1" t="s">
        <v>0</v>
      </c>
      <c r="B3" s="1"/>
      <c r="H3" s="3" t="s">
        <v>352</v>
      </c>
      <c r="J3" s="1" t="s">
        <v>0</v>
      </c>
      <c r="K3" s="1"/>
      <c r="Q3" s="3" t="s">
        <v>352</v>
      </c>
      <c r="S3" s="1" t="s">
        <v>0</v>
      </c>
      <c r="T3" s="1"/>
      <c r="Z3" s="3" t="s">
        <v>352</v>
      </c>
      <c r="AB3" s="1" t="s">
        <v>0</v>
      </c>
      <c r="AC3" s="1"/>
      <c r="AI3" s="3" t="s">
        <v>352</v>
      </c>
      <c r="AK3" s="1" t="s">
        <v>0</v>
      </c>
      <c r="AL3" s="1"/>
      <c r="AR3" s="3" t="s">
        <v>352</v>
      </c>
    </row>
    <row r="4" spans="1:44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4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4" ht="15" customHeight="1" x14ac:dyDescent="0.2">
      <c r="A6" s="4" t="s">
        <v>1</v>
      </c>
      <c r="B6" s="12">
        <v>20023.753044170182</v>
      </c>
      <c r="C6" s="12">
        <v>269.58267669512435</v>
      </c>
      <c r="D6" s="12">
        <v>1503.60159527108</v>
      </c>
      <c r="E6" s="12">
        <v>3527.4033194961789</v>
      </c>
      <c r="F6" s="12">
        <v>14723.165452707801</v>
      </c>
      <c r="G6" s="13">
        <v>8071.1198518523834</v>
      </c>
      <c r="H6" s="13">
        <v>11952.633192317802</v>
      </c>
      <c r="J6" s="4" t="s">
        <v>1</v>
      </c>
      <c r="K6" s="12">
        <v>19552.133600701072</v>
      </c>
      <c r="L6" s="12">
        <v>225.65916259686088</v>
      </c>
      <c r="M6" s="12">
        <v>1435.1728685297737</v>
      </c>
      <c r="N6" s="12">
        <v>3510.4558696008098</v>
      </c>
      <c r="O6" s="12">
        <v>14380.845699973623</v>
      </c>
      <c r="P6" s="13">
        <v>7972.5039204224995</v>
      </c>
      <c r="Q6" s="13">
        <v>11579.629680278569</v>
      </c>
      <c r="S6" s="4" t="s">
        <v>1</v>
      </c>
      <c r="T6" s="12">
        <v>18982.036593366043</v>
      </c>
      <c r="U6" s="12">
        <v>271.78730305157728</v>
      </c>
      <c r="V6" s="12">
        <v>1173.4171177299852</v>
      </c>
      <c r="W6" s="12">
        <v>3420.7173553157872</v>
      </c>
      <c r="X6" s="12">
        <v>14116.114817268692</v>
      </c>
      <c r="Y6" s="13">
        <v>7827.5024661356119</v>
      </c>
      <c r="Z6" s="13">
        <v>11154.534127230429</v>
      </c>
      <c r="AB6" s="4" t="s">
        <v>1</v>
      </c>
      <c r="AC6" s="12">
        <v>18073.737101332954</v>
      </c>
      <c r="AD6" s="12">
        <v>197.53042479844433</v>
      </c>
      <c r="AE6" s="12">
        <v>1144.1355397243865</v>
      </c>
      <c r="AF6" s="12">
        <v>3450.4298719946223</v>
      </c>
      <c r="AG6" s="12">
        <v>13281.6412648155</v>
      </c>
      <c r="AH6" s="13">
        <v>7650.08365879142</v>
      </c>
      <c r="AI6" s="13">
        <v>10423.653442541532</v>
      </c>
      <c r="AK6" s="4" t="s">
        <v>1</v>
      </c>
      <c r="AL6" s="12">
        <v>17936.9148006828</v>
      </c>
      <c r="AM6" s="12">
        <v>206.9933626900312</v>
      </c>
      <c r="AN6" s="12">
        <v>1116.9796154219271</v>
      </c>
      <c r="AO6" s="12">
        <v>3497.7240824458395</v>
      </c>
      <c r="AP6" s="12">
        <v>13115.217740125003</v>
      </c>
      <c r="AQ6" s="13">
        <v>7370.7623464867238</v>
      </c>
      <c r="AR6" s="13">
        <v>10566.152454196072</v>
      </c>
    </row>
    <row r="7" spans="1:44" ht="15" customHeight="1" x14ac:dyDescent="0.2">
      <c r="A7" s="7" t="s">
        <v>2</v>
      </c>
      <c r="B7" s="14">
        <v>2689.3253996047792</v>
      </c>
      <c r="C7" s="14">
        <v>44.060499999999998</v>
      </c>
      <c r="D7" s="14">
        <v>146.89759957038012</v>
      </c>
      <c r="E7" s="14">
        <v>406.94550000000004</v>
      </c>
      <c r="F7" s="14">
        <v>2091.4218000343999</v>
      </c>
      <c r="G7" s="16">
        <v>804.23021563917996</v>
      </c>
      <c r="H7" s="16">
        <v>1885.0951839656</v>
      </c>
      <c r="J7" s="7" t="s">
        <v>2</v>
      </c>
      <c r="K7" s="14">
        <v>2331.7200927900549</v>
      </c>
      <c r="L7" s="14">
        <v>40.6785</v>
      </c>
      <c r="M7" s="14">
        <v>109.97300000000003</v>
      </c>
      <c r="N7" s="14">
        <v>297.17942247229996</v>
      </c>
      <c r="O7" s="14">
        <v>1883.8891703177542</v>
      </c>
      <c r="P7" s="16">
        <v>790.61585013895422</v>
      </c>
      <c r="Q7" s="16">
        <v>1541.1042426510999</v>
      </c>
      <c r="S7" s="7" t="s">
        <v>2</v>
      </c>
      <c r="T7" s="14">
        <v>2442.1867663441008</v>
      </c>
      <c r="U7" s="14">
        <v>24.897564204099993</v>
      </c>
      <c r="V7" s="14">
        <v>118.78866718400002</v>
      </c>
      <c r="W7" s="14">
        <v>278.15400000000005</v>
      </c>
      <c r="X7" s="14">
        <v>2020.3465349559999</v>
      </c>
      <c r="Y7" s="16">
        <v>789.7367313881</v>
      </c>
      <c r="Z7" s="16">
        <v>1652.4500349559996</v>
      </c>
      <c r="AB7" s="7" t="s">
        <v>2</v>
      </c>
      <c r="AC7" s="14">
        <v>1968.7685325243228</v>
      </c>
      <c r="AD7" s="14">
        <v>20.539530944600003</v>
      </c>
      <c r="AE7" s="14">
        <v>169.61765547392253</v>
      </c>
      <c r="AF7" s="14">
        <v>223.1899902927</v>
      </c>
      <c r="AG7" s="14">
        <v>1555.4213558131</v>
      </c>
      <c r="AH7" s="16">
        <v>679.02553252432267</v>
      </c>
      <c r="AI7" s="16">
        <v>1289.7429999999999</v>
      </c>
      <c r="AK7" s="7" t="s">
        <v>2</v>
      </c>
      <c r="AL7" s="14">
        <v>2025.6041150187064</v>
      </c>
      <c r="AM7" s="14">
        <v>28.180403228999996</v>
      </c>
      <c r="AN7" s="14">
        <v>158.88579807170001</v>
      </c>
      <c r="AO7" s="14">
        <v>277.00741371800649</v>
      </c>
      <c r="AP7" s="14">
        <v>1561.5305000000001</v>
      </c>
      <c r="AQ7" s="16">
        <v>717.24661501870639</v>
      </c>
      <c r="AR7" s="16">
        <v>1308.3574999999996</v>
      </c>
    </row>
    <row r="8" spans="1:44" ht="15" customHeight="1" x14ac:dyDescent="0.2">
      <c r="A8" s="10" t="s">
        <v>3</v>
      </c>
      <c r="B8" s="14">
        <v>3911.9890716942009</v>
      </c>
      <c r="C8" s="14">
        <v>22.048179903699999</v>
      </c>
      <c r="D8" s="14">
        <v>192.62681943549998</v>
      </c>
      <c r="E8" s="14">
        <v>353.37093933369994</v>
      </c>
      <c r="F8" s="14">
        <v>3343.9431330213006</v>
      </c>
      <c r="G8" s="16">
        <v>582.61143867289991</v>
      </c>
      <c r="H8" s="16">
        <v>3329.3776330213004</v>
      </c>
      <c r="J8" s="10" t="s">
        <v>3</v>
      </c>
      <c r="K8" s="14">
        <v>3762.6690917249798</v>
      </c>
      <c r="L8" s="14">
        <v>30.076499999999999</v>
      </c>
      <c r="M8" s="14">
        <v>259.38568053668183</v>
      </c>
      <c r="N8" s="14">
        <v>341.01892949939997</v>
      </c>
      <c r="O8" s="14">
        <v>3132.1879816888995</v>
      </c>
      <c r="P8" s="16">
        <v>609.96309172498206</v>
      </c>
      <c r="Q8" s="16">
        <v>3152.7059999999997</v>
      </c>
      <c r="S8" s="10" t="s">
        <v>3</v>
      </c>
      <c r="T8" s="14">
        <v>3731.6901192744504</v>
      </c>
      <c r="U8" s="14">
        <v>44.973499999999994</v>
      </c>
      <c r="V8" s="14">
        <v>216.16644521670003</v>
      </c>
      <c r="W8" s="14">
        <v>344.19946853944936</v>
      </c>
      <c r="X8" s="14">
        <v>3126.3507055182999</v>
      </c>
      <c r="Y8" s="16">
        <v>595.0155421596495</v>
      </c>
      <c r="Z8" s="16">
        <v>3136.6745771147998</v>
      </c>
      <c r="AB8" s="10" t="s">
        <v>3</v>
      </c>
      <c r="AC8" s="14">
        <v>3698.719543607102</v>
      </c>
      <c r="AD8" s="14">
        <v>32.624000000000002</v>
      </c>
      <c r="AE8" s="14">
        <v>177.43049776180243</v>
      </c>
      <c r="AF8" s="14">
        <v>344.34104584530002</v>
      </c>
      <c r="AG8" s="14">
        <v>3144.3240000000001</v>
      </c>
      <c r="AH8" s="16">
        <v>548.52942317260215</v>
      </c>
      <c r="AI8" s="16">
        <v>3150.1901204345004</v>
      </c>
      <c r="AK8" s="10" t="s">
        <v>3</v>
      </c>
      <c r="AL8" s="14">
        <v>3447.0892883201004</v>
      </c>
      <c r="AM8" s="14">
        <v>29.606404002600001</v>
      </c>
      <c r="AN8" s="14">
        <v>169.69699999999997</v>
      </c>
      <c r="AO8" s="14">
        <v>399.7859315400998</v>
      </c>
      <c r="AP8" s="14">
        <v>2847.9999527774003</v>
      </c>
      <c r="AQ8" s="16">
        <v>542.51903075899997</v>
      </c>
      <c r="AR8" s="16">
        <v>2904.5702575611003</v>
      </c>
    </row>
    <row r="9" spans="1:44" ht="15" customHeight="1" x14ac:dyDescent="0.2">
      <c r="A9" s="10" t="s">
        <v>4</v>
      </c>
      <c r="B9" s="14">
        <v>1165.0416814582002</v>
      </c>
      <c r="C9" s="14">
        <v>4.4162421245000001</v>
      </c>
      <c r="D9" s="14">
        <v>37.013000000000005</v>
      </c>
      <c r="E9" s="14">
        <v>124.89193933370001</v>
      </c>
      <c r="F9" s="14">
        <v>998.72050000000002</v>
      </c>
      <c r="G9" s="16">
        <v>270.05224212450003</v>
      </c>
      <c r="H9" s="16">
        <v>894.98943933370003</v>
      </c>
      <c r="J9" s="10" t="s">
        <v>4</v>
      </c>
      <c r="K9" s="14">
        <v>1105.5691010444002</v>
      </c>
      <c r="L9" s="14">
        <v>2.1749999999999998</v>
      </c>
      <c r="M9" s="14">
        <v>37.089500000000001</v>
      </c>
      <c r="N9" s="14">
        <v>161.42160104439998</v>
      </c>
      <c r="O9" s="14">
        <v>904.88300000000004</v>
      </c>
      <c r="P9" s="16">
        <v>302.39910104440008</v>
      </c>
      <c r="Q9" s="16">
        <v>803.17</v>
      </c>
      <c r="S9" s="10" t="s">
        <v>4</v>
      </c>
      <c r="T9" s="14">
        <v>1129.8164390544382</v>
      </c>
      <c r="U9" s="14">
        <v>1.0125</v>
      </c>
      <c r="V9" s="14">
        <v>27.950235999299998</v>
      </c>
      <c r="W9" s="14">
        <v>142.74810205773846</v>
      </c>
      <c r="X9" s="14">
        <v>958.10560099739985</v>
      </c>
      <c r="Y9" s="16">
        <v>336.22697459063858</v>
      </c>
      <c r="Z9" s="16">
        <v>793.58946446379991</v>
      </c>
      <c r="AB9" s="10" t="s">
        <v>4</v>
      </c>
      <c r="AC9" s="14">
        <v>1060.1568021413</v>
      </c>
      <c r="AD9" s="14">
        <v>1.5625</v>
      </c>
      <c r="AE9" s="14">
        <v>28.6</v>
      </c>
      <c r="AF9" s="14">
        <v>145.94308408499998</v>
      </c>
      <c r="AG9" s="14">
        <v>884.05121805629972</v>
      </c>
      <c r="AH9" s="16">
        <v>332.72808408500003</v>
      </c>
      <c r="AI9" s="16">
        <v>727.42871805629989</v>
      </c>
      <c r="AK9" s="10" t="s">
        <v>4</v>
      </c>
      <c r="AL9" s="14">
        <v>1019.9531641298523</v>
      </c>
      <c r="AM9" s="14">
        <v>4.8769134096311992</v>
      </c>
      <c r="AN9" s="14">
        <v>30.658205841400008</v>
      </c>
      <c r="AO9" s="14">
        <v>113.08604487882106</v>
      </c>
      <c r="AP9" s="14">
        <v>871.33200000000011</v>
      </c>
      <c r="AQ9" s="16">
        <v>311.299544878821</v>
      </c>
      <c r="AR9" s="16">
        <v>708.65361925103116</v>
      </c>
    </row>
    <row r="10" spans="1:44" ht="15" customHeight="1" x14ac:dyDescent="0.2">
      <c r="A10" s="10" t="s">
        <v>5</v>
      </c>
      <c r="B10" s="14">
        <v>940.92016666660004</v>
      </c>
      <c r="C10" s="14">
        <v>10.830666666599999</v>
      </c>
      <c r="D10" s="14">
        <v>47.360000000000007</v>
      </c>
      <c r="E10" s="14">
        <v>122.248</v>
      </c>
      <c r="F10" s="14">
        <v>760.4815000000001</v>
      </c>
      <c r="G10" s="16">
        <v>721.69016666659991</v>
      </c>
      <c r="H10" s="16">
        <v>219.23</v>
      </c>
      <c r="J10" s="10" t="s">
        <v>5</v>
      </c>
      <c r="K10" s="14">
        <v>891.69488197769954</v>
      </c>
      <c r="L10" s="14">
        <v>5</v>
      </c>
      <c r="M10" s="14">
        <v>59.890999999999998</v>
      </c>
      <c r="N10" s="14">
        <v>94.748881977699995</v>
      </c>
      <c r="O10" s="14">
        <v>732.05499999999972</v>
      </c>
      <c r="P10" s="16">
        <v>651.59899999999971</v>
      </c>
      <c r="Q10" s="16">
        <v>240.0958819777</v>
      </c>
      <c r="S10" s="10" t="s">
        <v>5</v>
      </c>
      <c r="T10" s="14">
        <v>889.20850478272484</v>
      </c>
      <c r="U10" s="14">
        <v>14.450083872539649</v>
      </c>
      <c r="V10" s="14">
        <v>56.8994209101851</v>
      </c>
      <c r="W10" s="14">
        <v>99.533999999999992</v>
      </c>
      <c r="X10" s="14">
        <v>718.32500000000005</v>
      </c>
      <c r="Y10" s="16">
        <v>650.11800478272482</v>
      </c>
      <c r="Z10" s="16">
        <v>239.09049999999996</v>
      </c>
      <c r="AB10" s="10" t="s">
        <v>5</v>
      </c>
      <c r="AC10" s="14">
        <v>909.93665718943339</v>
      </c>
      <c r="AD10" s="14">
        <v>4.8475000000000001</v>
      </c>
      <c r="AE10" s="14">
        <v>60.264552054433352</v>
      </c>
      <c r="AF10" s="14">
        <v>166.03510513500004</v>
      </c>
      <c r="AG10" s="14">
        <v>678.78949999999998</v>
      </c>
      <c r="AH10" s="16">
        <v>633.31706872109999</v>
      </c>
      <c r="AI10" s="16">
        <v>276.61958846833329</v>
      </c>
      <c r="AK10" s="10" t="s">
        <v>5</v>
      </c>
      <c r="AL10" s="14">
        <v>837.61613838959977</v>
      </c>
      <c r="AM10" s="14">
        <v>5.0975000000000001</v>
      </c>
      <c r="AN10" s="14">
        <v>38.976638389599998</v>
      </c>
      <c r="AO10" s="14">
        <v>178.27600000000001</v>
      </c>
      <c r="AP10" s="14">
        <v>615.26599999999996</v>
      </c>
      <c r="AQ10" s="16">
        <v>580.19863838959975</v>
      </c>
      <c r="AR10" s="16">
        <v>257.41749999999996</v>
      </c>
    </row>
    <row r="11" spans="1:44" ht="15" customHeight="1" x14ac:dyDescent="0.2">
      <c r="A11" s="10" t="s">
        <v>6</v>
      </c>
      <c r="B11" s="14">
        <v>162.46250000000003</v>
      </c>
      <c r="C11" s="51" t="s">
        <v>64</v>
      </c>
      <c r="D11" s="14">
        <v>1.99</v>
      </c>
      <c r="E11" s="14">
        <v>38.0715</v>
      </c>
      <c r="F11" s="14">
        <v>122.40100000000001</v>
      </c>
      <c r="G11" s="16">
        <v>16.690000000000001</v>
      </c>
      <c r="H11" s="16">
        <v>145.77249999999998</v>
      </c>
      <c r="J11" s="10" t="s">
        <v>6</v>
      </c>
      <c r="K11" s="14">
        <v>183.91371950198885</v>
      </c>
      <c r="L11" s="51" t="s">
        <v>64</v>
      </c>
      <c r="M11" s="14">
        <v>3.7457118191888501</v>
      </c>
      <c r="N11" s="14">
        <v>57.799507682799998</v>
      </c>
      <c r="O11" s="14">
        <v>122.36850000000001</v>
      </c>
      <c r="P11" s="16">
        <v>13.995711819188852</v>
      </c>
      <c r="Q11" s="16">
        <v>169.91800768280001</v>
      </c>
      <c r="S11" s="10" t="s">
        <v>6</v>
      </c>
      <c r="T11" s="14">
        <v>145.15949999999998</v>
      </c>
      <c r="U11" s="51" t="s">
        <v>64</v>
      </c>
      <c r="V11" s="14">
        <v>4.6095000000000006</v>
      </c>
      <c r="W11" s="14">
        <v>37.115000000000002</v>
      </c>
      <c r="X11" s="14">
        <v>103.43500000000002</v>
      </c>
      <c r="Y11" s="16">
        <v>12.4595</v>
      </c>
      <c r="Z11" s="16">
        <v>132.69999999999999</v>
      </c>
      <c r="AB11" s="10" t="s">
        <v>6</v>
      </c>
      <c r="AC11" s="14">
        <v>146.06482636160001</v>
      </c>
      <c r="AD11" s="51" t="s">
        <v>64</v>
      </c>
      <c r="AE11" s="14">
        <v>4.67</v>
      </c>
      <c r="AF11" s="14">
        <v>37.175826361600002</v>
      </c>
      <c r="AG11" s="14">
        <v>104.21900000000001</v>
      </c>
      <c r="AH11" s="16">
        <v>13.346326361599999</v>
      </c>
      <c r="AI11" s="16">
        <v>132.71849999999998</v>
      </c>
      <c r="AK11" s="10" t="s">
        <v>6</v>
      </c>
      <c r="AL11" s="14">
        <v>158.11799999999997</v>
      </c>
      <c r="AM11" s="51" t="s">
        <v>64</v>
      </c>
      <c r="AN11" s="14">
        <v>17.7925</v>
      </c>
      <c r="AO11" s="14">
        <v>33.74</v>
      </c>
      <c r="AP11" s="14">
        <v>106.5855</v>
      </c>
      <c r="AQ11" s="16">
        <v>33.21</v>
      </c>
      <c r="AR11" s="16">
        <v>124.90799999999999</v>
      </c>
    </row>
    <row r="12" spans="1:44" ht="15" customHeight="1" x14ac:dyDescent="0.2">
      <c r="A12" s="10" t="s">
        <v>7</v>
      </c>
      <c r="B12" s="14">
        <v>397.32919526450007</v>
      </c>
      <c r="C12" s="14">
        <v>17.728999999999999</v>
      </c>
      <c r="D12" s="14">
        <v>21.746195264499999</v>
      </c>
      <c r="E12" s="14">
        <v>153.26099999999997</v>
      </c>
      <c r="F12" s="14">
        <v>204.59299999999999</v>
      </c>
      <c r="G12" s="16">
        <v>167.98169526450002</v>
      </c>
      <c r="H12" s="16">
        <v>229.34749999999997</v>
      </c>
      <c r="J12" s="10" t="s">
        <v>7</v>
      </c>
      <c r="K12" s="14">
        <v>363.77898819987149</v>
      </c>
      <c r="L12" s="14">
        <v>5.1230000000000002</v>
      </c>
      <c r="M12" s="14">
        <v>25.117999999999999</v>
      </c>
      <c r="N12" s="14">
        <v>149.8882042011</v>
      </c>
      <c r="O12" s="14">
        <v>183.64978399877148</v>
      </c>
      <c r="P12" s="16">
        <v>152.4542042011</v>
      </c>
      <c r="Q12" s="16">
        <v>211.32478399877147</v>
      </c>
      <c r="S12" s="10" t="s">
        <v>7</v>
      </c>
      <c r="T12" s="14">
        <v>376.49815265750004</v>
      </c>
      <c r="U12" s="14">
        <v>2.4769999999999999</v>
      </c>
      <c r="V12" s="14">
        <v>23.054499999999997</v>
      </c>
      <c r="W12" s="14">
        <v>168.35515265749999</v>
      </c>
      <c r="X12" s="14">
        <v>182.61149999999998</v>
      </c>
      <c r="Y12" s="16">
        <v>187.31215265749998</v>
      </c>
      <c r="Z12" s="16">
        <v>189.18599999999998</v>
      </c>
      <c r="AB12" s="10" t="s">
        <v>7</v>
      </c>
      <c r="AC12" s="14">
        <v>376.37124529600476</v>
      </c>
      <c r="AD12" s="14">
        <v>15.395156389704701</v>
      </c>
      <c r="AE12" s="14">
        <v>22.8581233377</v>
      </c>
      <c r="AF12" s="14">
        <v>159.35100000000003</v>
      </c>
      <c r="AG12" s="14">
        <v>178.7669655686</v>
      </c>
      <c r="AH12" s="16">
        <v>218.07424529600473</v>
      </c>
      <c r="AI12" s="16">
        <v>158.297</v>
      </c>
      <c r="AK12" s="10" t="s">
        <v>7</v>
      </c>
      <c r="AL12" s="14">
        <v>346.46601215319993</v>
      </c>
      <c r="AM12" s="14">
        <v>16.735003326099999</v>
      </c>
      <c r="AN12" s="14">
        <v>23.209383298999999</v>
      </c>
      <c r="AO12" s="14">
        <v>152.2271255281</v>
      </c>
      <c r="AP12" s="14">
        <v>154.2945</v>
      </c>
      <c r="AQ12" s="16">
        <v>210.26077963710006</v>
      </c>
      <c r="AR12" s="16">
        <v>136.20523251610001</v>
      </c>
    </row>
    <row r="13" spans="1:44" ht="15" customHeight="1" x14ac:dyDescent="0.2">
      <c r="A13" s="10" t="s">
        <v>8</v>
      </c>
      <c r="B13" s="14">
        <v>980.88920095887909</v>
      </c>
      <c r="C13" s="14">
        <v>10.4015</v>
      </c>
      <c r="D13" s="14">
        <v>81.942999999999998</v>
      </c>
      <c r="E13" s="14">
        <v>244.93070095887921</v>
      </c>
      <c r="F13" s="14">
        <v>643.61400000000003</v>
      </c>
      <c r="G13" s="16">
        <v>416.91970095887916</v>
      </c>
      <c r="H13" s="16">
        <v>563.96950000000004</v>
      </c>
      <c r="J13" s="10" t="s">
        <v>8</v>
      </c>
      <c r="K13" s="14">
        <v>1239.1057909473</v>
      </c>
      <c r="L13" s="14">
        <v>8.8765000000000018</v>
      </c>
      <c r="M13" s="14">
        <v>74.924526979100023</v>
      </c>
      <c r="N13" s="14">
        <v>257.45050000000003</v>
      </c>
      <c r="O13" s="14">
        <v>897.85426396819992</v>
      </c>
      <c r="P13" s="16">
        <v>422.6600269791</v>
      </c>
      <c r="Q13" s="16">
        <v>816.44576396819991</v>
      </c>
      <c r="S13" s="10" t="s">
        <v>8</v>
      </c>
      <c r="T13" s="14">
        <v>892.25286956520017</v>
      </c>
      <c r="U13" s="14">
        <v>11.2028695652</v>
      </c>
      <c r="V13" s="14">
        <v>64.635000000000005</v>
      </c>
      <c r="W13" s="14">
        <v>235.19499999999999</v>
      </c>
      <c r="X13" s="14">
        <v>581.21999999999991</v>
      </c>
      <c r="Y13" s="16">
        <v>406.3003695651999</v>
      </c>
      <c r="Z13" s="16">
        <v>485.95249999999999</v>
      </c>
      <c r="AB13" s="10" t="s">
        <v>8</v>
      </c>
      <c r="AC13" s="14">
        <v>919.62418797894259</v>
      </c>
      <c r="AD13" s="14">
        <v>9.24</v>
      </c>
      <c r="AE13" s="14">
        <v>70.736075645142392</v>
      </c>
      <c r="AF13" s="14">
        <v>224.13261233380001</v>
      </c>
      <c r="AG13" s="14">
        <v>615.51549999999997</v>
      </c>
      <c r="AH13" s="16">
        <v>414.47642635564245</v>
      </c>
      <c r="AI13" s="16">
        <v>505.14776162329997</v>
      </c>
      <c r="AK13" s="10" t="s">
        <v>8</v>
      </c>
      <c r="AL13" s="14">
        <v>970.32550000000003</v>
      </c>
      <c r="AM13" s="14">
        <v>7.5105000000000004</v>
      </c>
      <c r="AN13" s="14">
        <v>72.74199999999999</v>
      </c>
      <c r="AO13" s="14">
        <v>207.09399999999999</v>
      </c>
      <c r="AP13" s="14">
        <v>682.97900000000004</v>
      </c>
      <c r="AQ13" s="16">
        <v>364.67499999999995</v>
      </c>
      <c r="AR13" s="16">
        <v>605.65049999999997</v>
      </c>
    </row>
    <row r="14" spans="1:44" ht="15" customHeight="1" x14ac:dyDescent="0.2">
      <c r="A14" s="10" t="s">
        <v>9</v>
      </c>
      <c r="B14" s="14">
        <v>794.83799999999997</v>
      </c>
      <c r="C14" s="14">
        <v>9.32</v>
      </c>
      <c r="D14" s="14">
        <v>117.4435</v>
      </c>
      <c r="E14" s="14">
        <v>251.923</v>
      </c>
      <c r="F14" s="14">
        <v>416.15150000000006</v>
      </c>
      <c r="G14" s="16">
        <v>422.84650000000005</v>
      </c>
      <c r="H14" s="16">
        <v>371.99150000000003</v>
      </c>
      <c r="J14" s="10" t="s">
        <v>9</v>
      </c>
      <c r="K14" s="14">
        <v>814.12715916769014</v>
      </c>
      <c r="L14" s="14">
        <v>9.5691923224902489</v>
      </c>
      <c r="M14" s="14">
        <v>120.84896684520001</v>
      </c>
      <c r="N14" s="14">
        <v>286.70000000000005</v>
      </c>
      <c r="O14" s="14">
        <v>397.00900000000001</v>
      </c>
      <c r="P14" s="16">
        <v>439.47115916769025</v>
      </c>
      <c r="Q14" s="16">
        <v>374.65599999999995</v>
      </c>
      <c r="S14" s="10" t="s">
        <v>9</v>
      </c>
      <c r="T14" s="14">
        <v>847.59174811227035</v>
      </c>
      <c r="U14" s="14">
        <v>10.9025</v>
      </c>
      <c r="V14" s="14">
        <v>103.7983575361</v>
      </c>
      <c r="W14" s="14">
        <v>291.47989057617025</v>
      </c>
      <c r="X14" s="14">
        <v>441.41099999999994</v>
      </c>
      <c r="Y14" s="16">
        <v>438.78424811227018</v>
      </c>
      <c r="Z14" s="16">
        <v>408.80749999999995</v>
      </c>
      <c r="AB14" s="10" t="s">
        <v>9</v>
      </c>
      <c r="AC14" s="14">
        <v>859.05519765528402</v>
      </c>
      <c r="AD14" s="14">
        <v>7.63</v>
      </c>
      <c r="AE14" s="14">
        <v>81.542650572084199</v>
      </c>
      <c r="AF14" s="14">
        <v>294.57228158999999</v>
      </c>
      <c r="AG14" s="14">
        <v>475.31026549320006</v>
      </c>
      <c r="AH14" s="16">
        <v>416.13003838118419</v>
      </c>
      <c r="AI14" s="16">
        <v>442.9251592741</v>
      </c>
      <c r="AK14" s="10" t="s">
        <v>9</v>
      </c>
      <c r="AL14" s="14">
        <v>790.73513721192535</v>
      </c>
      <c r="AM14" s="14">
        <v>9.322058129000002</v>
      </c>
      <c r="AN14" s="14">
        <v>101.46275706189999</v>
      </c>
      <c r="AO14" s="14">
        <v>266.78182202102533</v>
      </c>
      <c r="AP14" s="14">
        <v>413.16849999999999</v>
      </c>
      <c r="AQ14" s="16">
        <v>398.0591372119253</v>
      </c>
      <c r="AR14" s="16">
        <v>392.67599999999993</v>
      </c>
    </row>
    <row r="15" spans="1:44" ht="15" customHeight="1" x14ac:dyDescent="0.2">
      <c r="A15" s="10" t="s">
        <v>10</v>
      </c>
      <c r="B15" s="14">
        <v>1339.1645211789996</v>
      </c>
      <c r="C15" s="14">
        <v>9.42</v>
      </c>
      <c r="D15" s="14">
        <v>67.36999999999999</v>
      </c>
      <c r="E15" s="14">
        <v>349.48002117900012</v>
      </c>
      <c r="F15" s="14">
        <v>912.89449999999999</v>
      </c>
      <c r="G15" s="16">
        <v>966.06270842849995</v>
      </c>
      <c r="H15" s="16">
        <v>373.10181275050002</v>
      </c>
      <c r="J15" s="10" t="s">
        <v>10</v>
      </c>
      <c r="K15" s="14">
        <v>1343.6220487786459</v>
      </c>
      <c r="L15" s="14">
        <v>2.2000000000000002</v>
      </c>
      <c r="M15" s="14">
        <v>73.3779388199343</v>
      </c>
      <c r="N15" s="14">
        <v>335.39160995871157</v>
      </c>
      <c r="O15" s="14">
        <v>932.65250000000026</v>
      </c>
      <c r="P15" s="16">
        <v>947.222548778646</v>
      </c>
      <c r="Q15" s="16">
        <v>396.39950000000005</v>
      </c>
      <c r="S15" s="10" t="s">
        <v>10</v>
      </c>
      <c r="T15" s="14">
        <v>1352.8684258572607</v>
      </c>
      <c r="U15" s="14">
        <v>10.74</v>
      </c>
      <c r="V15" s="14">
        <v>56.706000000000003</v>
      </c>
      <c r="W15" s="14">
        <v>385.17982997189995</v>
      </c>
      <c r="X15" s="14">
        <v>900.24259588536052</v>
      </c>
      <c r="Y15" s="16">
        <v>965.62493128136066</v>
      </c>
      <c r="Z15" s="16">
        <v>387.2434945759</v>
      </c>
      <c r="AB15" s="10" t="s">
        <v>10</v>
      </c>
      <c r="AC15" s="14">
        <v>1366.7030418403947</v>
      </c>
      <c r="AD15" s="14">
        <v>8.9615000000000009</v>
      </c>
      <c r="AE15" s="14">
        <v>53.449999999999996</v>
      </c>
      <c r="AF15" s="14">
        <v>436.6184555756949</v>
      </c>
      <c r="AG15" s="14">
        <v>867.67308626469992</v>
      </c>
      <c r="AH15" s="16">
        <v>948.27298660529482</v>
      </c>
      <c r="AI15" s="16">
        <v>418.43005523509993</v>
      </c>
      <c r="AK15" s="10" t="s">
        <v>10</v>
      </c>
      <c r="AL15" s="14">
        <v>1312.4006465422001</v>
      </c>
      <c r="AM15" s="14">
        <v>16.478000000000002</v>
      </c>
      <c r="AN15" s="14">
        <v>39.424999999999997</v>
      </c>
      <c r="AO15" s="14">
        <v>416.02464654219995</v>
      </c>
      <c r="AP15" s="14">
        <v>840.47300000000007</v>
      </c>
      <c r="AQ15" s="16">
        <v>904.0156465422001</v>
      </c>
      <c r="AR15" s="16">
        <v>408.38499999999993</v>
      </c>
    </row>
    <row r="16" spans="1:44" ht="15" customHeight="1" x14ac:dyDescent="0.2">
      <c r="A16" s="10" t="s">
        <v>11</v>
      </c>
      <c r="B16" s="14">
        <v>761.44773528569999</v>
      </c>
      <c r="C16" s="14">
        <v>8.620000000000001</v>
      </c>
      <c r="D16" s="14">
        <v>49.085638952300009</v>
      </c>
      <c r="E16" s="14">
        <v>153.67309633340003</v>
      </c>
      <c r="F16" s="14">
        <v>550.06900000000007</v>
      </c>
      <c r="G16" s="16">
        <v>375.8752352857</v>
      </c>
      <c r="H16" s="16">
        <v>385.57250000000005</v>
      </c>
      <c r="J16" s="10" t="s">
        <v>11</v>
      </c>
      <c r="K16" s="14">
        <v>778.90149173800012</v>
      </c>
      <c r="L16" s="14">
        <v>15.199</v>
      </c>
      <c r="M16" s="14">
        <v>37.777500000000003</v>
      </c>
      <c r="N16" s="14">
        <v>163.82749173800002</v>
      </c>
      <c r="O16" s="14">
        <v>562.09750000000008</v>
      </c>
      <c r="P16" s="16">
        <v>316.40499173799998</v>
      </c>
      <c r="Q16" s="16">
        <v>462.49649999999997</v>
      </c>
      <c r="S16" s="10" t="s">
        <v>11</v>
      </c>
      <c r="T16" s="14">
        <v>813.71450521769998</v>
      </c>
      <c r="U16" s="14">
        <v>58.647500000000001</v>
      </c>
      <c r="V16" s="14">
        <v>37.99</v>
      </c>
      <c r="W16" s="14">
        <v>231.24450521770001</v>
      </c>
      <c r="X16" s="14">
        <v>485.83249999999998</v>
      </c>
      <c r="Y16" s="16">
        <v>371.46450521769998</v>
      </c>
      <c r="Z16" s="16">
        <v>442.25</v>
      </c>
      <c r="AB16" s="10" t="s">
        <v>11</v>
      </c>
      <c r="AC16" s="14">
        <v>743.78328247734748</v>
      </c>
      <c r="AD16" s="14">
        <v>11.355</v>
      </c>
      <c r="AE16" s="14">
        <v>30.664442235199999</v>
      </c>
      <c r="AF16" s="14">
        <v>190.79134024214747</v>
      </c>
      <c r="AG16" s="14">
        <v>510.97249999999991</v>
      </c>
      <c r="AH16" s="16">
        <v>337.81978247734747</v>
      </c>
      <c r="AI16" s="16">
        <v>405.96349999999995</v>
      </c>
      <c r="AK16" s="10" t="s">
        <v>11</v>
      </c>
      <c r="AL16" s="14">
        <v>742.94938208589997</v>
      </c>
      <c r="AM16" s="14">
        <v>15.373116258100001</v>
      </c>
      <c r="AN16" s="14">
        <v>33.234999999999999</v>
      </c>
      <c r="AO16" s="14">
        <v>172.10476582780001</v>
      </c>
      <c r="AP16" s="14">
        <v>522.23649999999998</v>
      </c>
      <c r="AQ16" s="16">
        <v>338.84188208590007</v>
      </c>
      <c r="AR16" s="16">
        <v>404.10750000000007</v>
      </c>
    </row>
    <row r="17" spans="1:44" ht="15" customHeight="1" x14ac:dyDescent="0.2">
      <c r="A17" s="10" t="s">
        <v>12</v>
      </c>
      <c r="B17" s="14">
        <v>2429.3802560133254</v>
      </c>
      <c r="C17" s="14">
        <v>80.47308800032441</v>
      </c>
      <c r="D17" s="14">
        <v>331.73160634769999</v>
      </c>
      <c r="E17" s="14">
        <v>504.44114379230018</v>
      </c>
      <c r="F17" s="14">
        <v>1512.7344178730004</v>
      </c>
      <c r="G17" s="16">
        <v>1111.1363734980243</v>
      </c>
      <c r="H17" s="16">
        <v>1318.2438825153001</v>
      </c>
      <c r="J17" s="10" t="s">
        <v>12</v>
      </c>
      <c r="K17" s="14">
        <v>2367.0364120311001</v>
      </c>
      <c r="L17" s="14">
        <v>55.780845687699987</v>
      </c>
      <c r="M17" s="14">
        <v>297.74449999999996</v>
      </c>
      <c r="N17" s="14">
        <v>531.00056634340001</v>
      </c>
      <c r="O17" s="14">
        <v>1482.5105000000005</v>
      </c>
      <c r="P17" s="16">
        <v>1245.5359120311002</v>
      </c>
      <c r="Q17" s="16">
        <v>1121.5005000000001</v>
      </c>
      <c r="S17" s="10" t="s">
        <v>12</v>
      </c>
      <c r="T17" s="14">
        <v>2195.2259037963313</v>
      </c>
      <c r="U17" s="14">
        <v>38.704500000000003</v>
      </c>
      <c r="V17" s="14">
        <v>228.0218320399</v>
      </c>
      <c r="W17" s="14">
        <v>427.4574282433</v>
      </c>
      <c r="X17" s="14">
        <v>1501.0421435131307</v>
      </c>
      <c r="Y17" s="16">
        <v>1076.1828476764003</v>
      </c>
      <c r="Z17" s="16">
        <v>1119.0430561199305</v>
      </c>
      <c r="AB17" s="10" t="s">
        <v>12</v>
      </c>
      <c r="AC17" s="14">
        <v>1959.7525665966002</v>
      </c>
      <c r="AD17" s="14">
        <v>40.652988166899995</v>
      </c>
      <c r="AE17" s="14">
        <v>195.21899999999994</v>
      </c>
      <c r="AF17" s="14">
        <v>431.3010784297</v>
      </c>
      <c r="AG17" s="14">
        <v>1292.5795000000001</v>
      </c>
      <c r="AH17" s="16">
        <v>1008.7895665965999</v>
      </c>
      <c r="AI17" s="16">
        <v>950.96299999999985</v>
      </c>
      <c r="AK17" s="10" t="s">
        <v>12</v>
      </c>
      <c r="AL17" s="14">
        <v>1966.0194949319991</v>
      </c>
      <c r="AM17" s="14">
        <v>46.4854643356</v>
      </c>
      <c r="AN17" s="14">
        <v>159.07650000000001</v>
      </c>
      <c r="AO17" s="14">
        <v>453.07343580280013</v>
      </c>
      <c r="AP17" s="14">
        <v>1307.3840947936001</v>
      </c>
      <c r="AQ17" s="16">
        <v>902.91470428689991</v>
      </c>
      <c r="AR17" s="16">
        <v>1063.1047906450999</v>
      </c>
    </row>
    <row r="18" spans="1:44" ht="15" customHeight="1" x14ac:dyDescent="0.2">
      <c r="A18" s="10" t="s">
        <v>13</v>
      </c>
      <c r="B18" s="14">
        <v>1334.3582302237003</v>
      </c>
      <c r="C18" s="14">
        <v>6.6000000000000005</v>
      </c>
      <c r="D18" s="14">
        <v>62.642128444600004</v>
      </c>
      <c r="E18" s="14">
        <v>145.59750000000003</v>
      </c>
      <c r="F18" s="14">
        <v>1119.5186017791</v>
      </c>
      <c r="G18" s="16">
        <v>448.49712844459987</v>
      </c>
      <c r="H18" s="16">
        <v>885.86110177909995</v>
      </c>
      <c r="J18" s="10" t="s">
        <v>13</v>
      </c>
      <c r="K18" s="14">
        <v>1333.3089713631396</v>
      </c>
      <c r="L18" s="14">
        <v>4.6207912532706503</v>
      </c>
      <c r="M18" s="14">
        <v>48.759180109868751</v>
      </c>
      <c r="N18" s="14">
        <v>138.1985</v>
      </c>
      <c r="O18" s="14">
        <v>1141.7305000000001</v>
      </c>
      <c r="P18" s="16">
        <v>428.63247136313936</v>
      </c>
      <c r="Q18" s="16">
        <v>904.67650000000003</v>
      </c>
      <c r="S18" s="10" t="s">
        <v>13</v>
      </c>
      <c r="T18" s="14">
        <v>1267.1477543841288</v>
      </c>
      <c r="U18" s="14">
        <v>4.4112407387000001</v>
      </c>
      <c r="V18" s="14">
        <v>37.324158843799999</v>
      </c>
      <c r="W18" s="14">
        <v>178.06635480162896</v>
      </c>
      <c r="X18" s="14">
        <v>1047.346</v>
      </c>
      <c r="Y18" s="16">
        <v>451.072254384129</v>
      </c>
      <c r="Z18" s="16">
        <v>816.07549999999992</v>
      </c>
      <c r="AB18" s="10" t="s">
        <v>13</v>
      </c>
      <c r="AC18" s="14">
        <v>1204.3306728709015</v>
      </c>
      <c r="AD18" s="14">
        <v>4.3199999999999994</v>
      </c>
      <c r="AE18" s="14">
        <v>56.531278898901654</v>
      </c>
      <c r="AF18" s="14">
        <v>178.03739397199999</v>
      </c>
      <c r="AG18" s="14">
        <v>965.44200000000001</v>
      </c>
      <c r="AH18" s="16">
        <v>482.06717287090163</v>
      </c>
      <c r="AI18" s="16">
        <v>722.26350000000002</v>
      </c>
      <c r="AK18" s="10" t="s">
        <v>13</v>
      </c>
      <c r="AL18" s="14">
        <v>1106.6265000000001</v>
      </c>
      <c r="AM18" s="14">
        <v>0.2</v>
      </c>
      <c r="AN18" s="14">
        <v>40.435000000000002</v>
      </c>
      <c r="AO18" s="14">
        <v>155.94899999999998</v>
      </c>
      <c r="AP18" s="14">
        <v>910.0424999999999</v>
      </c>
      <c r="AQ18" s="16">
        <v>405.48649999999998</v>
      </c>
      <c r="AR18" s="16">
        <v>701.13999999999987</v>
      </c>
    </row>
    <row r="19" spans="1:44" ht="15" customHeight="1" x14ac:dyDescent="0.2">
      <c r="A19" s="10" t="s">
        <v>14</v>
      </c>
      <c r="B19" s="14">
        <v>1385.8183566849004</v>
      </c>
      <c r="C19" s="14">
        <v>21.097999999999999</v>
      </c>
      <c r="D19" s="14">
        <v>142.33035668490001</v>
      </c>
      <c r="E19" s="14">
        <v>377.90399999999994</v>
      </c>
      <c r="F19" s="14">
        <v>844.4860000000001</v>
      </c>
      <c r="G19" s="16">
        <v>959.53285668490025</v>
      </c>
      <c r="H19" s="16">
        <v>426.28550000000001</v>
      </c>
      <c r="J19" s="10" t="s">
        <v>14</v>
      </c>
      <c r="K19" s="14">
        <v>1280.7190602650987</v>
      </c>
      <c r="L19" s="14">
        <v>7.9859999999999998</v>
      </c>
      <c r="M19" s="14">
        <v>133.74790558210003</v>
      </c>
      <c r="N19" s="14">
        <v>384.75615468299856</v>
      </c>
      <c r="O19" s="14">
        <v>754.22900000000004</v>
      </c>
      <c r="P19" s="16">
        <v>880.36456026509882</v>
      </c>
      <c r="Q19" s="16">
        <v>400.35449999999997</v>
      </c>
      <c r="S19" s="10" t="s">
        <v>14</v>
      </c>
      <c r="T19" s="14">
        <v>1194.1469386767642</v>
      </c>
      <c r="U19" s="14">
        <v>24.552427840463601</v>
      </c>
      <c r="V19" s="14">
        <v>83.246499999999997</v>
      </c>
      <c r="W19" s="14">
        <v>336.45771917559995</v>
      </c>
      <c r="X19" s="14">
        <v>749.89029166069986</v>
      </c>
      <c r="Y19" s="16">
        <v>788.06893867676376</v>
      </c>
      <c r="Z19" s="16">
        <v>406.07799999999997</v>
      </c>
      <c r="AB19" s="10" t="s">
        <v>14</v>
      </c>
      <c r="AC19" s="14">
        <v>1212.306864403706</v>
      </c>
      <c r="AD19" s="14">
        <v>15.769200578025503</v>
      </c>
      <c r="AE19" s="14">
        <v>93.420999999999992</v>
      </c>
      <c r="AF19" s="14">
        <v>355.61266382568033</v>
      </c>
      <c r="AG19" s="14">
        <v>747.50400000000002</v>
      </c>
      <c r="AH19" s="16">
        <v>827.67886440370603</v>
      </c>
      <c r="AI19" s="16">
        <v>384.62800000000004</v>
      </c>
      <c r="AK19" s="10" t="s">
        <v>14</v>
      </c>
      <c r="AL19" s="14">
        <v>1229.702491134469</v>
      </c>
      <c r="AM19" s="14">
        <v>6.8940000000000001</v>
      </c>
      <c r="AN19" s="14">
        <v>104.21547726302714</v>
      </c>
      <c r="AO19" s="14">
        <v>413.70501387144191</v>
      </c>
      <c r="AP19" s="14">
        <v>704.88800000000003</v>
      </c>
      <c r="AQ19" s="16">
        <v>840.76893691172688</v>
      </c>
      <c r="AR19" s="16">
        <v>388.93355422274186</v>
      </c>
    </row>
    <row r="20" spans="1:44" ht="15" customHeight="1" x14ac:dyDescent="0.2">
      <c r="A20" s="10" t="s">
        <v>15</v>
      </c>
      <c r="B20" s="14">
        <v>1730.7887291364</v>
      </c>
      <c r="C20" s="14">
        <v>24.5655</v>
      </c>
      <c r="D20" s="14">
        <v>203.42175057119999</v>
      </c>
      <c r="E20" s="14">
        <v>300.66497856519999</v>
      </c>
      <c r="F20" s="14">
        <v>1202.1365000000001</v>
      </c>
      <c r="G20" s="16">
        <v>806.9935901841003</v>
      </c>
      <c r="H20" s="16">
        <v>923.79513895230002</v>
      </c>
      <c r="J20" s="10" t="s">
        <v>15</v>
      </c>
      <c r="K20" s="14">
        <v>1755.9667911711006</v>
      </c>
      <c r="L20" s="14">
        <v>38.373833333399993</v>
      </c>
      <c r="M20" s="14">
        <v>152.78945783769996</v>
      </c>
      <c r="N20" s="14">
        <v>311.07450000000006</v>
      </c>
      <c r="O20" s="14">
        <v>1253.729</v>
      </c>
      <c r="P20" s="16">
        <v>771.18529117109995</v>
      </c>
      <c r="Q20" s="16">
        <v>984.78150000000005</v>
      </c>
      <c r="S20" s="10" t="s">
        <v>15</v>
      </c>
      <c r="T20" s="14">
        <v>1704.5289656431735</v>
      </c>
      <c r="U20" s="14">
        <v>24.815616830574051</v>
      </c>
      <c r="V20" s="14">
        <v>114.2265</v>
      </c>
      <c r="W20" s="14">
        <v>265.53090407479999</v>
      </c>
      <c r="X20" s="14">
        <v>1299.9559447377999</v>
      </c>
      <c r="Y20" s="16">
        <v>759.13546564317437</v>
      </c>
      <c r="Z20" s="16">
        <v>945.39350000000013</v>
      </c>
      <c r="AB20" s="10" t="s">
        <v>15</v>
      </c>
      <c r="AC20" s="14">
        <v>1648.1636803900142</v>
      </c>
      <c r="AD20" s="14">
        <v>24.633048719214152</v>
      </c>
      <c r="AE20" s="14">
        <v>99.130263745199997</v>
      </c>
      <c r="AF20" s="14">
        <v>263.32799430599999</v>
      </c>
      <c r="AG20" s="14">
        <v>1261.0723736195996</v>
      </c>
      <c r="AH20" s="16">
        <v>789.82814094011394</v>
      </c>
      <c r="AI20" s="16">
        <v>858.33553944990001</v>
      </c>
      <c r="AK20" s="10" t="s">
        <v>15</v>
      </c>
      <c r="AL20" s="14">
        <v>1983.3089307648445</v>
      </c>
      <c r="AM20" s="14">
        <v>20.234000000000002</v>
      </c>
      <c r="AN20" s="14">
        <v>127.16835549530001</v>
      </c>
      <c r="AO20" s="14">
        <v>258.86888271554471</v>
      </c>
      <c r="AP20" s="14">
        <v>1577.0376925539999</v>
      </c>
      <c r="AQ20" s="16">
        <v>821.26593076484471</v>
      </c>
      <c r="AR20" s="16">
        <v>1162.0429999999999</v>
      </c>
    </row>
    <row r="21" spans="1:44" ht="7.5" customHeight="1" x14ac:dyDescent="0.2"/>
    <row r="22" spans="1:44" ht="15" customHeight="1" x14ac:dyDescent="0.2">
      <c r="A22" s="63" t="s">
        <v>96</v>
      </c>
      <c r="J22" s="63" t="s">
        <v>96</v>
      </c>
      <c r="S22" s="63" t="s">
        <v>96</v>
      </c>
      <c r="AB22" s="63" t="s">
        <v>96</v>
      </c>
      <c r="AK22" s="63" t="s">
        <v>96</v>
      </c>
    </row>
    <row r="23" spans="1:44" ht="15" customHeight="1" x14ac:dyDescent="0.2"/>
    <row r="24" spans="1:44" s="40" customFormat="1" ht="15" customHeight="1" x14ac:dyDescent="0.2">
      <c r="A24" s="39" t="s">
        <v>772</v>
      </c>
      <c r="B24" s="39"/>
      <c r="C24" s="39"/>
      <c r="D24" s="39"/>
      <c r="E24" s="39"/>
      <c r="F24" s="39"/>
      <c r="G24" s="39"/>
      <c r="H24" s="39"/>
      <c r="J24" s="39" t="s">
        <v>623</v>
      </c>
      <c r="K24" s="39"/>
      <c r="L24" s="39"/>
      <c r="M24" s="39"/>
      <c r="N24" s="39"/>
      <c r="O24" s="39"/>
      <c r="P24" s="39"/>
      <c r="Q24" s="39"/>
      <c r="R24" s="137"/>
      <c r="S24" s="39" t="s">
        <v>205</v>
      </c>
      <c r="T24" s="39"/>
      <c r="U24" s="39"/>
      <c r="V24" s="39"/>
      <c r="W24" s="39"/>
      <c r="X24" s="39"/>
      <c r="Y24" s="39"/>
      <c r="Z24" s="39"/>
      <c r="AB24" s="39" t="s">
        <v>206</v>
      </c>
      <c r="AC24" s="39"/>
      <c r="AD24" s="39"/>
      <c r="AE24" s="39"/>
      <c r="AF24" s="39"/>
      <c r="AG24" s="39"/>
      <c r="AH24" s="39"/>
      <c r="AI24" s="39"/>
      <c r="AK24" s="39" t="s">
        <v>207</v>
      </c>
      <c r="AL24" s="39"/>
      <c r="AM24" s="39"/>
      <c r="AN24" s="39"/>
      <c r="AO24" s="39"/>
      <c r="AP24" s="39"/>
      <c r="AQ24" s="39"/>
      <c r="AR24" s="39"/>
    </row>
    <row r="25" spans="1:44" ht="7.5" customHeight="1" x14ac:dyDescent="0.2"/>
    <row r="26" spans="1:44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4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4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4" ht="15" customHeight="1" x14ac:dyDescent="0.2">
      <c r="A30" s="7" t="s">
        <v>2</v>
      </c>
      <c r="B30" s="18">
        <f t="shared" ref="B30:H30" si="5">B7/B$6*100</f>
        <v>13.430676025979871</v>
      </c>
      <c r="C30" s="18">
        <f t="shared" si="5"/>
        <v>16.343965621288334</v>
      </c>
      <c r="D30" s="18">
        <f t="shared" si="5"/>
        <v>9.7697155970293039</v>
      </c>
      <c r="E30" s="18">
        <f t="shared" si="5"/>
        <v>11.536687561379409</v>
      </c>
      <c r="F30" s="18">
        <f t="shared" si="5"/>
        <v>14.204973833597432</v>
      </c>
      <c r="G30" s="18">
        <f t="shared" si="5"/>
        <v>9.9642952948419286</v>
      </c>
      <c r="H30" s="20">
        <f t="shared" si="5"/>
        <v>15.77137985943707</v>
      </c>
      <c r="J30" s="7" t="s">
        <v>2</v>
      </c>
      <c r="K30" s="18">
        <f t="shared" ref="K30:Q43" si="6">K7/K$6*100</f>
        <v>11.925655482972187</v>
      </c>
      <c r="L30" s="18">
        <f t="shared" si="1"/>
        <v>18.02652262459733</v>
      </c>
      <c r="M30" s="18">
        <f t="shared" si="6"/>
        <v>7.6627005994517621</v>
      </c>
      <c r="N30" s="18">
        <f t="shared" si="6"/>
        <v>8.4655507293442671</v>
      </c>
      <c r="O30" s="18">
        <f t="shared" si="6"/>
        <v>13.099988760196554</v>
      </c>
      <c r="P30" s="18">
        <f t="shared" si="6"/>
        <v>9.9167822058224324</v>
      </c>
      <c r="Q30" s="20">
        <f t="shared" si="6"/>
        <v>13.308752397114878</v>
      </c>
      <c r="S30" s="7" t="s">
        <v>2</v>
      </c>
      <c r="T30" s="18">
        <f t="shared" ref="T30:Z43" si="7">T7/T$6*100</f>
        <v>12.865778412826423</v>
      </c>
      <c r="U30" s="18">
        <f t="shared" si="2"/>
        <v>9.1606796655159286</v>
      </c>
      <c r="V30" s="18">
        <f t="shared" si="7"/>
        <v>10.123311258131352</v>
      </c>
      <c r="W30" s="18">
        <f t="shared" si="7"/>
        <v>8.1314522980903217</v>
      </c>
      <c r="X30" s="18">
        <f t="shared" si="7"/>
        <v>14.312341328397569</v>
      </c>
      <c r="Y30" s="18">
        <f t="shared" si="7"/>
        <v>10.089255606175337</v>
      </c>
      <c r="Z30" s="20">
        <f t="shared" si="7"/>
        <v>14.814155536285837</v>
      </c>
      <c r="AB30" s="7" t="s">
        <v>2</v>
      </c>
      <c r="AC30" s="18">
        <f t="shared" ref="AC30:AI43" si="8">AC7/AC$6*100</f>
        <v>10.892979805372539</v>
      </c>
      <c r="AD30" s="18">
        <f t="shared" si="3"/>
        <v>10.398160670974148</v>
      </c>
      <c r="AE30" s="18">
        <f t="shared" si="8"/>
        <v>14.824961692456659</v>
      </c>
      <c r="AF30" s="18">
        <f t="shared" si="8"/>
        <v>6.4684691059574693</v>
      </c>
      <c r="AG30" s="18">
        <f t="shared" si="8"/>
        <v>11.711062848336214</v>
      </c>
      <c r="AH30" s="18">
        <f t="shared" si="8"/>
        <v>8.8760536852952132</v>
      </c>
      <c r="AI30" s="20">
        <f t="shared" si="8"/>
        <v>12.373233694975283</v>
      </c>
      <c r="AK30" s="7" t="s">
        <v>2</v>
      </c>
      <c r="AL30" s="18">
        <f t="shared" ref="AL30:AR43" si="9">AL7/AL$6*100</f>
        <v>11.292934919563749</v>
      </c>
      <c r="AM30" s="18">
        <f t="shared" si="4"/>
        <v>13.61415789510103</v>
      </c>
      <c r="AN30" s="18">
        <f t="shared" si="9"/>
        <v>14.224592452538412</v>
      </c>
      <c r="AO30" s="18">
        <f t="shared" si="9"/>
        <v>7.9196473817998996</v>
      </c>
      <c r="AP30" s="18">
        <f t="shared" si="9"/>
        <v>11.906249144630038</v>
      </c>
      <c r="AQ30" s="18">
        <f t="shared" si="9"/>
        <v>9.730969217323663</v>
      </c>
      <c r="AR30" s="20">
        <f t="shared" si="9"/>
        <v>12.382534755879087</v>
      </c>
    </row>
    <row r="31" spans="1:44" ht="15" customHeight="1" x14ac:dyDescent="0.2">
      <c r="A31" s="10" t="s">
        <v>3</v>
      </c>
      <c r="B31" s="18">
        <f t="shared" ref="B31:H31" si="10">B8/B$6*100</f>
        <v>19.536742503090135</v>
      </c>
      <c r="C31" s="18">
        <f t="shared" si="10"/>
        <v>8.1786337957593105</v>
      </c>
      <c r="D31" s="18">
        <f t="shared" si="10"/>
        <v>12.811027870768644</v>
      </c>
      <c r="E31" s="18">
        <f t="shared" si="10"/>
        <v>10.017877382509582</v>
      </c>
      <c r="F31" s="18">
        <f t="shared" si="10"/>
        <v>22.712120866687005</v>
      </c>
      <c r="G31" s="18">
        <f t="shared" si="10"/>
        <v>7.2184709106901206</v>
      </c>
      <c r="H31" s="20">
        <f t="shared" si="10"/>
        <v>27.85476287485471</v>
      </c>
      <c r="J31" s="10" t="s">
        <v>3</v>
      </c>
      <c r="K31" s="18">
        <f t="shared" si="6"/>
        <v>19.244288979234796</v>
      </c>
      <c r="L31" s="18">
        <f t="shared" si="1"/>
        <v>13.32828663098938</v>
      </c>
      <c r="M31" s="18">
        <f t="shared" si="6"/>
        <v>18.073479942691701</v>
      </c>
      <c r="N31" s="18">
        <f t="shared" si="6"/>
        <v>9.7143773392080508</v>
      </c>
      <c r="O31" s="18">
        <f t="shared" si="6"/>
        <v>21.780276675207251</v>
      </c>
      <c r="P31" s="18">
        <f t="shared" si="6"/>
        <v>7.6508346413288102</v>
      </c>
      <c r="Q31" s="20">
        <f t="shared" si="6"/>
        <v>27.226311091531862</v>
      </c>
      <c r="S31" s="10" t="s">
        <v>3</v>
      </c>
      <c r="T31" s="18">
        <f t="shared" si="7"/>
        <v>19.659060822686563</v>
      </c>
      <c r="U31" s="18">
        <f t="shared" si="2"/>
        <v>16.547314571006776</v>
      </c>
      <c r="V31" s="18">
        <f t="shared" si="7"/>
        <v>18.42196112111278</v>
      </c>
      <c r="W31" s="18">
        <f t="shared" si="7"/>
        <v>10.06220136851015</v>
      </c>
      <c r="X31" s="18">
        <f t="shared" si="7"/>
        <v>22.147387903743429</v>
      </c>
      <c r="Y31" s="18">
        <f t="shared" si="7"/>
        <v>7.6016014652679491</v>
      </c>
      <c r="Z31" s="20">
        <f t="shared" si="7"/>
        <v>28.120175538820181</v>
      </c>
      <c r="AB31" s="10" t="s">
        <v>3</v>
      </c>
      <c r="AC31" s="18">
        <f t="shared" si="8"/>
        <v>20.464608524898363</v>
      </c>
      <c r="AD31" s="18">
        <f t="shared" si="3"/>
        <v>16.51593673900555</v>
      </c>
      <c r="AE31" s="18">
        <f t="shared" si="8"/>
        <v>15.507821547484147</v>
      </c>
      <c r="AF31" s="18">
        <f t="shared" si="8"/>
        <v>9.9796564086156483</v>
      </c>
      <c r="AG31" s="18">
        <f t="shared" si="8"/>
        <v>23.67421267678456</v>
      </c>
      <c r="AH31" s="18">
        <f t="shared" si="8"/>
        <v>7.1702408449120183</v>
      </c>
      <c r="AI31" s="20">
        <f t="shared" si="8"/>
        <v>30.22155463820188</v>
      </c>
      <c r="AK31" s="10" t="s">
        <v>3</v>
      </c>
      <c r="AL31" s="18">
        <f t="shared" si="9"/>
        <v>19.21784948317244</v>
      </c>
      <c r="AM31" s="18">
        <f t="shared" si="4"/>
        <v>14.303069247169558</v>
      </c>
      <c r="AN31" s="18">
        <f t="shared" si="9"/>
        <v>15.192488533991622</v>
      </c>
      <c r="AO31" s="18">
        <f t="shared" si="9"/>
        <v>11.42988761024692</v>
      </c>
      <c r="AP31" s="18">
        <f t="shared" si="9"/>
        <v>21.715231948183085</v>
      </c>
      <c r="AQ31" s="18">
        <f t="shared" si="9"/>
        <v>7.3604195231934426</v>
      </c>
      <c r="AR31" s="20">
        <f t="shared" si="9"/>
        <v>27.489384335048339</v>
      </c>
    </row>
    <row r="32" spans="1:44" ht="15" customHeight="1" x14ac:dyDescent="0.2">
      <c r="A32" s="10" t="s">
        <v>4</v>
      </c>
      <c r="B32" s="18">
        <f t="shared" ref="B32:H32" si="11">B9/B$6*100</f>
        <v>5.8182982924741795</v>
      </c>
      <c r="C32" s="18">
        <f t="shared" si="11"/>
        <v>1.6381772666699959</v>
      </c>
      <c r="D32" s="18">
        <f t="shared" si="11"/>
        <v>2.4616228205934458</v>
      </c>
      <c r="E32" s="18">
        <f t="shared" si="11"/>
        <v>3.5406197710200713</v>
      </c>
      <c r="F32" s="18">
        <f t="shared" si="11"/>
        <v>6.7833272892842551</v>
      </c>
      <c r="G32" s="18">
        <f t="shared" si="11"/>
        <v>3.3459079666933822</v>
      </c>
      <c r="H32" s="20">
        <f t="shared" si="11"/>
        <v>7.4878014319800918</v>
      </c>
      <c r="J32" s="10" t="s">
        <v>4</v>
      </c>
      <c r="K32" s="18">
        <f t="shared" si="6"/>
        <v>5.6544678121714469</v>
      </c>
      <c r="L32" s="18">
        <f t="shared" si="1"/>
        <v>0.96384298114481093</v>
      </c>
      <c r="M32" s="18">
        <f t="shared" si="6"/>
        <v>2.5843228236327653</v>
      </c>
      <c r="N32" s="18">
        <f t="shared" si="6"/>
        <v>4.5983087963659823</v>
      </c>
      <c r="O32" s="18">
        <f t="shared" si="6"/>
        <v>6.2922794589309845</v>
      </c>
      <c r="P32" s="18">
        <f t="shared" si="6"/>
        <v>3.7930254291850458</v>
      </c>
      <c r="Q32" s="20">
        <f t="shared" si="6"/>
        <v>6.936059461105998</v>
      </c>
      <c r="S32" s="10" t="s">
        <v>4</v>
      </c>
      <c r="T32" s="18">
        <f t="shared" si="7"/>
        <v>5.952029612298257</v>
      </c>
      <c r="U32" s="18">
        <f t="shared" si="2"/>
        <v>0.37253395895681596</v>
      </c>
      <c r="V32" s="18">
        <f t="shared" si="7"/>
        <v>2.3819522978640935</v>
      </c>
      <c r="W32" s="18">
        <f t="shared" si="7"/>
        <v>4.1730458038548033</v>
      </c>
      <c r="X32" s="18">
        <f t="shared" si="7"/>
        <v>6.7873179936544501</v>
      </c>
      <c r="Y32" s="18">
        <f t="shared" si="7"/>
        <v>4.2954566420805191</v>
      </c>
      <c r="Z32" s="20">
        <f t="shared" si="7"/>
        <v>7.1145012011437636</v>
      </c>
      <c r="AB32" s="10" t="s">
        <v>4</v>
      </c>
      <c r="AC32" s="18">
        <f t="shared" si="8"/>
        <v>5.8657310117845665</v>
      </c>
      <c r="AD32" s="18">
        <f t="shared" si="3"/>
        <v>0.79101738458485094</v>
      </c>
      <c r="AE32" s="18">
        <f t="shared" si="8"/>
        <v>2.4997038381387506</v>
      </c>
      <c r="AF32" s="18">
        <f t="shared" si="8"/>
        <v>4.2297072973296883</v>
      </c>
      <c r="AG32" s="18">
        <f t="shared" si="8"/>
        <v>6.6561895508971975</v>
      </c>
      <c r="AH32" s="18">
        <f t="shared" si="8"/>
        <v>4.3493391566068871</v>
      </c>
      <c r="AI32" s="20">
        <f t="shared" si="8"/>
        <v>6.9786349101696121</v>
      </c>
      <c r="AK32" s="10" t="s">
        <v>4</v>
      </c>
      <c r="AL32" s="18">
        <f t="shared" si="9"/>
        <v>5.6863355569433045</v>
      </c>
      <c r="AM32" s="18">
        <f t="shared" si="4"/>
        <v>2.3560723620565014</v>
      </c>
      <c r="AN32" s="18">
        <f t="shared" si="9"/>
        <v>2.7447417498142257</v>
      </c>
      <c r="AO32" s="18">
        <f t="shared" si="9"/>
        <v>3.2331322372273528</v>
      </c>
      <c r="AP32" s="18">
        <f t="shared" si="9"/>
        <v>6.6436716283727923</v>
      </c>
      <c r="AQ32" s="18">
        <f t="shared" si="9"/>
        <v>4.223437552931034</v>
      </c>
      <c r="AR32" s="20">
        <f t="shared" si="9"/>
        <v>6.7068275072030392</v>
      </c>
    </row>
    <row r="33" spans="1:44" ht="15" customHeight="1" x14ac:dyDescent="0.2">
      <c r="A33" s="10" t="s">
        <v>5</v>
      </c>
      <c r="B33" s="18">
        <f t="shared" ref="B33:H33" si="12">B10/B$6*100</f>
        <v>4.6990200318143875</v>
      </c>
      <c r="C33" s="18">
        <f t="shared" si="12"/>
        <v>4.0175677455894485</v>
      </c>
      <c r="D33" s="18">
        <f t="shared" si="12"/>
        <v>3.1497705342259636</v>
      </c>
      <c r="E33" s="18">
        <f t="shared" si="12"/>
        <v>3.4656655031288217</v>
      </c>
      <c r="F33" s="18">
        <f t="shared" si="12"/>
        <v>5.1652037901953802</v>
      </c>
      <c r="G33" s="18">
        <f t="shared" si="12"/>
        <v>8.941636103953611</v>
      </c>
      <c r="H33" s="20">
        <f t="shared" si="12"/>
        <v>1.8341565115618501</v>
      </c>
      <c r="J33" s="10" t="s">
        <v>5</v>
      </c>
      <c r="K33" s="18">
        <f t="shared" si="6"/>
        <v>4.5606014166439941</v>
      </c>
      <c r="L33" s="18">
        <f t="shared" si="1"/>
        <v>2.2157309911374963</v>
      </c>
      <c r="M33" s="18">
        <f t="shared" si="6"/>
        <v>4.1730861357039037</v>
      </c>
      <c r="N33" s="18">
        <f t="shared" si="6"/>
        <v>2.6990478016883408</v>
      </c>
      <c r="O33" s="18">
        <f t="shared" si="6"/>
        <v>5.0904864378131975</v>
      </c>
      <c r="P33" s="18">
        <f t="shared" si="6"/>
        <v>8.1730784519384532</v>
      </c>
      <c r="Q33" s="20">
        <f t="shared" si="6"/>
        <v>2.0734331632954612</v>
      </c>
      <c r="S33" s="10" t="s">
        <v>5</v>
      </c>
      <c r="T33" s="18">
        <f t="shared" si="7"/>
        <v>4.6844736622912784</v>
      </c>
      <c r="U33" s="18">
        <f t="shared" si="2"/>
        <v>5.3166883479459104</v>
      </c>
      <c r="V33" s="18">
        <f t="shared" si="7"/>
        <v>4.849036208050121</v>
      </c>
      <c r="W33" s="18">
        <f t="shared" si="7"/>
        <v>2.9097405503358638</v>
      </c>
      <c r="X33" s="18">
        <f t="shared" si="7"/>
        <v>5.0886877111629207</v>
      </c>
      <c r="Y33" s="18">
        <f t="shared" si="7"/>
        <v>8.3055611620098784</v>
      </c>
      <c r="Z33" s="20">
        <f t="shared" si="7"/>
        <v>2.143437791958811</v>
      </c>
      <c r="AB33" s="10" t="s">
        <v>5</v>
      </c>
      <c r="AC33" s="18">
        <f t="shared" si="8"/>
        <v>5.0345794679193645</v>
      </c>
      <c r="AD33" s="18">
        <f t="shared" si="3"/>
        <v>2.4540523339360414</v>
      </c>
      <c r="AE33" s="18">
        <f t="shared" si="8"/>
        <v>5.2672563662300558</v>
      </c>
      <c r="AF33" s="18">
        <f t="shared" si="8"/>
        <v>4.8120121635458295</v>
      </c>
      <c r="AG33" s="18">
        <f t="shared" si="8"/>
        <v>5.110735085114718</v>
      </c>
      <c r="AH33" s="18">
        <f t="shared" si="8"/>
        <v>8.2785639604515513</v>
      </c>
      <c r="AI33" s="20">
        <f t="shared" si="8"/>
        <v>2.6537680861431912</v>
      </c>
      <c r="AK33" s="10" t="s">
        <v>5</v>
      </c>
      <c r="AL33" s="18">
        <f t="shared" si="9"/>
        <v>4.6697893572963531</v>
      </c>
      <c r="AM33" s="18">
        <f t="shared" si="4"/>
        <v>2.4626393492787559</v>
      </c>
      <c r="AN33" s="18">
        <f t="shared" si="9"/>
        <v>3.4894672965788178</v>
      </c>
      <c r="AO33" s="18">
        <f t="shared" si="9"/>
        <v>5.0969143305133908</v>
      </c>
      <c r="AP33" s="18">
        <f t="shared" si="9"/>
        <v>4.6912374021640586</v>
      </c>
      <c r="AQ33" s="18">
        <f t="shared" si="9"/>
        <v>7.8716231933071565</v>
      </c>
      <c r="AR33" s="20">
        <f t="shared" si="9"/>
        <v>2.4362463168679089</v>
      </c>
    </row>
    <row r="34" spans="1:44" ht="15" customHeight="1" x14ac:dyDescent="0.2">
      <c r="A34" s="10" t="s">
        <v>6</v>
      </c>
      <c r="B34" s="18">
        <f t="shared" ref="B34:H34" si="13">B11/B$6*100</f>
        <v>0.81134889968741497</v>
      </c>
      <c r="C34" s="18" t="e">
        <f t="shared" si="13"/>
        <v>#VALUE!</v>
      </c>
      <c r="D34" s="18">
        <f t="shared" si="13"/>
        <v>0.13234888857917371</v>
      </c>
      <c r="E34" s="18">
        <f t="shared" si="13"/>
        <v>1.0793066896993728</v>
      </c>
      <c r="F34" s="18">
        <f t="shared" si="13"/>
        <v>0.8313497555479058</v>
      </c>
      <c r="G34" s="18">
        <f t="shared" si="13"/>
        <v>0.20678667033013418</v>
      </c>
      <c r="H34" s="20">
        <f t="shared" si="13"/>
        <v>1.219584819968297</v>
      </c>
      <c r="J34" s="10" t="s">
        <v>6</v>
      </c>
      <c r="K34" s="18">
        <f t="shared" si="6"/>
        <v>0.94063248164074698</v>
      </c>
      <c r="L34" s="18" t="e">
        <f t="shared" si="1"/>
        <v>#VALUE!</v>
      </c>
      <c r="M34" s="18">
        <f t="shared" si="6"/>
        <v>0.26099377303767241</v>
      </c>
      <c r="N34" s="18">
        <f t="shared" si="6"/>
        <v>1.6464957780361629</v>
      </c>
      <c r="O34" s="18">
        <f t="shared" si="6"/>
        <v>0.85091310033473533</v>
      </c>
      <c r="P34" s="18">
        <f t="shared" si="6"/>
        <v>0.17554976402504113</v>
      </c>
      <c r="Q34" s="20">
        <f t="shared" si="6"/>
        <v>1.4673872340856442</v>
      </c>
      <c r="S34" s="10" t="s">
        <v>6</v>
      </c>
      <c r="T34" s="18">
        <f t="shared" si="7"/>
        <v>0.7647203675222668</v>
      </c>
      <c r="U34" s="18" t="e">
        <f t="shared" si="2"/>
        <v>#VALUE!</v>
      </c>
      <c r="V34" s="18">
        <f t="shared" si="7"/>
        <v>0.39282706297290371</v>
      </c>
      <c r="W34" s="18">
        <f t="shared" si="7"/>
        <v>1.0850063347772176</v>
      </c>
      <c r="X34" s="18">
        <f t="shared" si="7"/>
        <v>0.7327441108191094</v>
      </c>
      <c r="Y34" s="18">
        <f t="shared" si="7"/>
        <v>0.15917593196430094</v>
      </c>
      <c r="Z34" s="20">
        <f t="shared" si="7"/>
        <v>1.1896507598291621</v>
      </c>
      <c r="AB34" s="10" t="s">
        <v>6</v>
      </c>
      <c r="AC34" s="18">
        <f t="shared" si="8"/>
        <v>0.8081606230226045</v>
      </c>
      <c r="AD34" s="18" t="e">
        <f t="shared" si="3"/>
        <v>#VALUE!</v>
      </c>
      <c r="AE34" s="18">
        <f t="shared" si="8"/>
        <v>0.40816842391985891</v>
      </c>
      <c r="AF34" s="18">
        <f t="shared" si="8"/>
        <v>1.0774259364995997</v>
      </c>
      <c r="AG34" s="18">
        <f t="shared" si="8"/>
        <v>0.78468464794398096</v>
      </c>
      <c r="AH34" s="18">
        <f t="shared" si="8"/>
        <v>0.17445987464807</v>
      </c>
      <c r="AI34" s="20">
        <f t="shared" si="8"/>
        <v>1.2732435967061477</v>
      </c>
      <c r="AK34" s="10" t="s">
        <v>6</v>
      </c>
      <c r="AL34" s="18">
        <f t="shared" si="9"/>
        <v>0.88152283576649948</v>
      </c>
      <c r="AM34" s="18" t="e">
        <f t="shared" si="4"/>
        <v>#VALUE!</v>
      </c>
      <c r="AN34" s="18">
        <f t="shared" si="9"/>
        <v>1.5929117912576296</v>
      </c>
      <c r="AO34" s="18">
        <f t="shared" si="9"/>
        <v>0.96462726060446613</v>
      </c>
      <c r="AP34" s="18">
        <f t="shared" si="9"/>
        <v>0.81268570687858155</v>
      </c>
      <c r="AQ34" s="18">
        <f t="shared" si="9"/>
        <v>0.45056397749453359</v>
      </c>
      <c r="AR34" s="20">
        <f t="shared" si="9"/>
        <v>1.1821521650522469</v>
      </c>
    </row>
    <row r="35" spans="1:44" ht="15" customHeight="1" x14ac:dyDescent="0.2">
      <c r="A35" s="10" t="s">
        <v>7</v>
      </c>
      <c r="B35" s="18">
        <f t="shared" ref="B35:H35" si="14">B12/B$6*100</f>
        <v>1.9842893307165537</v>
      </c>
      <c r="C35" s="18">
        <f t="shared" si="14"/>
        <v>6.5764611500055805</v>
      </c>
      <c r="D35" s="18">
        <f t="shared" si="14"/>
        <v>1.4462737558202339</v>
      </c>
      <c r="E35" s="18">
        <f t="shared" si="14"/>
        <v>4.3448674880163782</v>
      </c>
      <c r="F35" s="18">
        <f t="shared" si="14"/>
        <v>1.3895992723655253</v>
      </c>
      <c r="G35" s="18">
        <f t="shared" si="14"/>
        <v>2.0812687501592104</v>
      </c>
      <c r="H35" s="20">
        <f t="shared" si="14"/>
        <v>1.9188031315761134</v>
      </c>
      <c r="J35" s="10" t="s">
        <v>7</v>
      </c>
      <c r="K35" s="18">
        <f t="shared" si="6"/>
        <v>1.8605590347788317</v>
      </c>
      <c r="L35" s="18">
        <f t="shared" si="1"/>
        <v>2.2702379735194791</v>
      </c>
      <c r="M35" s="18">
        <f t="shared" si="6"/>
        <v>1.7501724392080722</v>
      </c>
      <c r="N35" s="18">
        <f t="shared" si="6"/>
        <v>4.2697646621646452</v>
      </c>
      <c r="O35" s="18">
        <f t="shared" si="6"/>
        <v>1.27704439523406</v>
      </c>
      <c r="P35" s="18">
        <f t="shared" si="6"/>
        <v>1.9122499746982973</v>
      </c>
      <c r="Q35" s="20">
        <f t="shared" si="6"/>
        <v>1.8249701400959453</v>
      </c>
      <c r="S35" s="10" t="s">
        <v>7</v>
      </c>
      <c r="T35" s="18">
        <f t="shared" si="7"/>
        <v>1.9834444571088905</v>
      </c>
      <c r="U35" s="18">
        <f t="shared" si="2"/>
        <v>0.91137443588744005</v>
      </c>
      <c r="V35" s="18">
        <f t="shared" si="7"/>
        <v>1.9647318631757906</v>
      </c>
      <c r="W35" s="18">
        <f t="shared" si="7"/>
        <v>4.9216329550255429</v>
      </c>
      <c r="X35" s="18">
        <f t="shared" si="7"/>
        <v>1.2936385284753107</v>
      </c>
      <c r="Y35" s="18">
        <f t="shared" si="7"/>
        <v>2.393000238171433</v>
      </c>
      <c r="Z35" s="20">
        <f t="shared" si="7"/>
        <v>1.6960457320952513</v>
      </c>
      <c r="AB35" s="10" t="s">
        <v>7</v>
      </c>
      <c r="AC35" s="18">
        <f t="shared" si="8"/>
        <v>2.0824207145751119</v>
      </c>
      <c r="AD35" s="18">
        <f t="shared" si="3"/>
        <v>7.7938152593017396</v>
      </c>
      <c r="AE35" s="18">
        <f t="shared" si="8"/>
        <v>1.9978510013950224</v>
      </c>
      <c r="AF35" s="18">
        <f t="shared" si="8"/>
        <v>4.61829412309958</v>
      </c>
      <c r="AG35" s="18">
        <f t="shared" si="8"/>
        <v>1.3459704414858198</v>
      </c>
      <c r="AH35" s="18">
        <f t="shared" si="8"/>
        <v>2.8506125556600339</v>
      </c>
      <c r="AI35" s="20">
        <f t="shared" si="8"/>
        <v>1.5186326068166314</v>
      </c>
      <c r="AK35" s="10" t="s">
        <v>7</v>
      </c>
      <c r="AL35" s="18">
        <f t="shared" si="9"/>
        <v>1.9315808543619277</v>
      </c>
      <c r="AM35" s="18">
        <f t="shared" si="4"/>
        <v>8.0848019031220648</v>
      </c>
      <c r="AN35" s="18">
        <f t="shared" si="9"/>
        <v>2.0778699072527749</v>
      </c>
      <c r="AO35" s="18">
        <f t="shared" si="9"/>
        <v>4.352176499343904</v>
      </c>
      <c r="AP35" s="18">
        <f t="shared" si="9"/>
        <v>1.1764539716938729</v>
      </c>
      <c r="AQ35" s="18">
        <f t="shared" si="9"/>
        <v>2.8526327366574358</v>
      </c>
      <c r="AR35" s="20">
        <f t="shared" si="9"/>
        <v>1.2890712405158384</v>
      </c>
    </row>
    <row r="36" spans="1:44" ht="15" customHeight="1" x14ac:dyDescent="0.2">
      <c r="A36" s="10" t="s">
        <v>8</v>
      </c>
      <c r="B36" s="18">
        <f t="shared" ref="B36:H36" si="15">B13/B$6*100</f>
        <v>4.898628138267318</v>
      </c>
      <c r="C36" s="18">
        <f t="shared" si="15"/>
        <v>3.8583710672786422</v>
      </c>
      <c r="D36" s="18">
        <f t="shared" si="15"/>
        <v>5.4497813953986087</v>
      </c>
      <c r="E36" s="18">
        <f t="shared" si="15"/>
        <v>6.9436545462531001</v>
      </c>
      <c r="F36" s="18">
        <f t="shared" si="15"/>
        <v>4.3714376644570692</v>
      </c>
      <c r="G36" s="18">
        <f t="shared" si="15"/>
        <v>5.165574401217607</v>
      </c>
      <c r="H36" s="20">
        <f t="shared" si="15"/>
        <v>4.7183703450589833</v>
      </c>
      <c r="J36" s="10" t="s">
        <v>8</v>
      </c>
      <c r="K36" s="18">
        <f t="shared" si="6"/>
        <v>6.3374453972781257</v>
      </c>
      <c r="L36" s="18">
        <f t="shared" si="1"/>
        <v>3.933587228566398</v>
      </c>
      <c r="M36" s="18">
        <f t="shared" si="6"/>
        <v>5.2205924890326658</v>
      </c>
      <c r="N36" s="18">
        <f t="shared" si="6"/>
        <v>7.3338195825055603</v>
      </c>
      <c r="O36" s="18">
        <f t="shared" si="6"/>
        <v>6.2434037795833301</v>
      </c>
      <c r="P36" s="18">
        <f t="shared" si="6"/>
        <v>5.3014715476828673</v>
      </c>
      <c r="Q36" s="20">
        <f t="shared" si="6"/>
        <v>7.0507070304562518</v>
      </c>
      <c r="S36" s="10" t="s">
        <v>8</v>
      </c>
      <c r="T36" s="18">
        <f t="shared" si="7"/>
        <v>4.7005117979649773</v>
      </c>
      <c r="U36" s="18">
        <f t="shared" si="2"/>
        <v>4.1219252847415104</v>
      </c>
      <c r="V36" s="18">
        <f t="shared" si="7"/>
        <v>5.5082714427277644</v>
      </c>
      <c r="W36" s="18">
        <f t="shared" si="7"/>
        <v>6.875604604820901</v>
      </c>
      <c r="X36" s="18">
        <f t="shared" si="7"/>
        <v>4.1174218793472477</v>
      </c>
      <c r="Y36" s="18">
        <f t="shared" si="7"/>
        <v>5.1906769920928273</v>
      </c>
      <c r="Z36" s="20">
        <f t="shared" si="7"/>
        <v>4.3565468038122148</v>
      </c>
      <c r="AB36" s="10" t="s">
        <v>8</v>
      </c>
      <c r="AC36" s="18">
        <f t="shared" si="8"/>
        <v>5.0881795105402938</v>
      </c>
      <c r="AD36" s="18">
        <f t="shared" si="3"/>
        <v>4.6777604054809743</v>
      </c>
      <c r="AE36" s="18">
        <f t="shared" si="8"/>
        <v>6.1824909015746661</v>
      </c>
      <c r="AF36" s="18">
        <f t="shared" si="8"/>
        <v>6.4957880800004091</v>
      </c>
      <c r="AG36" s="18">
        <f t="shared" si="8"/>
        <v>4.6343331198875761</v>
      </c>
      <c r="AH36" s="18">
        <f t="shared" si="8"/>
        <v>5.4179332520021415</v>
      </c>
      <c r="AI36" s="20">
        <f t="shared" si="8"/>
        <v>4.8461680389494326</v>
      </c>
      <c r="AK36" s="10" t="s">
        <v>8</v>
      </c>
      <c r="AL36" s="18">
        <f t="shared" si="9"/>
        <v>5.4096566259157504</v>
      </c>
      <c r="AM36" s="18">
        <f t="shared" si="4"/>
        <v>3.6283772109383223</v>
      </c>
      <c r="AN36" s="18">
        <f t="shared" si="9"/>
        <v>6.5123838426113512</v>
      </c>
      <c r="AO36" s="18">
        <f t="shared" si="9"/>
        <v>5.9208215147487051</v>
      </c>
      <c r="AP36" s="18">
        <f t="shared" si="9"/>
        <v>5.2075307748073305</v>
      </c>
      <c r="AQ36" s="18">
        <f t="shared" si="9"/>
        <v>4.9475886327256555</v>
      </c>
      <c r="AR36" s="20">
        <f t="shared" si="9"/>
        <v>5.7319871412557717</v>
      </c>
    </row>
    <row r="37" spans="1:44" ht="15" customHeight="1" x14ac:dyDescent="0.2">
      <c r="A37" s="10" t="s">
        <v>9</v>
      </c>
      <c r="B37" s="18">
        <f t="shared" ref="B37:H37" si="16">B14/B$6*100</f>
        <v>3.9694756434853913</v>
      </c>
      <c r="C37" s="18">
        <f t="shared" si="16"/>
        <v>3.4571954378730894</v>
      </c>
      <c r="D37" s="18">
        <f t="shared" si="16"/>
        <v>7.8108124099739635</v>
      </c>
      <c r="E37" s="18">
        <f t="shared" si="16"/>
        <v>7.1418824892409045</v>
      </c>
      <c r="F37" s="18">
        <f t="shared" si="16"/>
        <v>2.8265083438525367</v>
      </c>
      <c r="G37" s="18">
        <f t="shared" si="16"/>
        <v>5.2390065785351156</v>
      </c>
      <c r="H37" s="20">
        <f t="shared" si="16"/>
        <v>3.1122138027216169</v>
      </c>
      <c r="J37" s="10" t="s">
        <v>9</v>
      </c>
      <c r="K37" s="18">
        <f t="shared" si="6"/>
        <v>4.1638788676162601</v>
      </c>
      <c r="L37" s="18">
        <f t="shared" si="1"/>
        <v>4.240551197819328</v>
      </c>
      <c r="M37" s="18">
        <f t="shared" si="6"/>
        <v>8.4205164057344994</v>
      </c>
      <c r="N37" s="18">
        <f t="shared" si="6"/>
        <v>8.1670304555801767</v>
      </c>
      <c r="O37" s="18">
        <f t="shared" si="6"/>
        <v>2.7606790885791108</v>
      </c>
      <c r="P37" s="18">
        <f t="shared" si="6"/>
        <v>5.512335441340249</v>
      </c>
      <c r="Q37" s="20">
        <f t="shared" si="6"/>
        <v>3.23547479793833</v>
      </c>
      <c r="S37" s="10" t="s">
        <v>9</v>
      </c>
      <c r="T37" s="18">
        <f t="shared" si="7"/>
        <v>4.4652308193763135</v>
      </c>
      <c r="U37" s="18">
        <f t="shared" si="2"/>
        <v>4.0114088765695666</v>
      </c>
      <c r="V37" s="18">
        <f t="shared" si="7"/>
        <v>8.8458192715733865</v>
      </c>
      <c r="W37" s="18">
        <f t="shared" si="7"/>
        <v>8.5210165091018446</v>
      </c>
      <c r="X37" s="18">
        <f t="shared" si="7"/>
        <v>3.1270006351889958</v>
      </c>
      <c r="Y37" s="18">
        <f t="shared" si="7"/>
        <v>5.6056737127914973</v>
      </c>
      <c r="Z37" s="20">
        <f t="shared" si="7"/>
        <v>3.6649446345053516</v>
      </c>
      <c r="AB37" s="10" t="s">
        <v>9</v>
      </c>
      <c r="AC37" s="18">
        <f t="shared" si="8"/>
        <v>4.75305794722403</v>
      </c>
      <c r="AD37" s="18">
        <f t="shared" si="3"/>
        <v>3.862696092404744</v>
      </c>
      <c r="AE37" s="18">
        <f t="shared" si="8"/>
        <v>7.1270096715750295</v>
      </c>
      <c r="AF37" s="18">
        <f t="shared" si="8"/>
        <v>8.5372632546713323</v>
      </c>
      <c r="AG37" s="18">
        <f t="shared" si="8"/>
        <v>3.5787012765684931</v>
      </c>
      <c r="AH37" s="18">
        <f t="shared" si="8"/>
        <v>5.439548859089542</v>
      </c>
      <c r="AI37" s="20">
        <f t="shared" si="8"/>
        <v>4.2492314399710551</v>
      </c>
      <c r="AK37" s="10" t="s">
        <v>9</v>
      </c>
      <c r="AL37" s="18">
        <f t="shared" si="9"/>
        <v>4.4084233325444835</v>
      </c>
      <c r="AM37" s="18">
        <f t="shared" si="4"/>
        <v>4.503554127462345</v>
      </c>
      <c r="AN37" s="18">
        <f t="shared" si="9"/>
        <v>9.0836713276610261</v>
      </c>
      <c r="AO37" s="18">
        <f t="shared" si="9"/>
        <v>7.6272975149736189</v>
      </c>
      <c r="AP37" s="18">
        <f t="shared" si="9"/>
        <v>3.1502984409930357</v>
      </c>
      <c r="AQ37" s="18">
        <f t="shared" si="9"/>
        <v>5.4005151502633959</v>
      </c>
      <c r="AR37" s="20">
        <f t="shared" si="9"/>
        <v>3.7163575076380706</v>
      </c>
    </row>
    <row r="38" spans="1:44" ht="15" customHeight="1" x14ac:dyDescent="0.2">
      <c r="A38" s="10" t="s">
        <v>10</v>
      </c>
      <c r="B38" s="18">
        <f t="shared" ref="B38:H38" si="17">B15/B$6*100</f>
        <v>6.6878797307625151</v>
      </c>
      <c r="C38" s="18">
        <f t="shared" si="17"/>
        <v>3.4942898095240884</v>
      </c>
      <c r="D38" s="18">
        <f t="shared" si="17"/>
        <v>4.4805751877281059</v>
      </c>
      <c r="E38" s="18">
        <f t="shared" si="17"/>
        <v>9.9075719310973636</v>
      </c>
      <c r="F38" s="18">
        <f t="shared" si="17"/>
        <v>6.2003955802324127</v>
      </c>
      <c r="G38" s="18">
        <f t="shared" si="17"/>
        <v>11.969376321512327</v>
      </c>
      <c r="H38" s="20">
        <f t="shared" si="17"/>
        <v>3.1215030759105038</v>
      </c>
      <c r="J38" s="10" t="s">
        <v>10</v>
      </c>
      <c r="K38" s="18">
        <f t="shared" si="6"/>
        <v>6.8719970731504629</v>
      </c>
      <c r="L38" s="18">
        <f t="shared" si="1"/>
        <v>0.97492163610049842</v>
      </c>
      <c r="M38" s="18">
        <f t="shared" si="6"/>
        <v>5.112829292481293</v>
      </c>
      <c r="N38" s="18">
        <f t="shared" si="6"/>
        <v>9.5540756647326965</v>
      </c>
      <c r="O38" s="18">
        <f t="shared" si="6"/>
        <v>6.4853800635779777</v>
      </c>
      <c r="P38" s="18">
        <f t="shared" si="6"/>
        <v>11.881117378346154</v>
      </c>
      <c r="Q38" s="20">
        <f t="shared" si="6"/>
        <v>3.4232485057368769</v>
      </c>
      <c r="S38" s="10" t="s">
        <v>10</v>
      </c>
      <c r="T38" s="18">
        <f t="shared" si="7"/>
        <v>7.1270983974926549</v>
      </c>
      <c r="U38" s="18">
        <f t="shared" si="2"/>
        <v>3.9516194757493373</v>
      </c>
      <c r="V38" s="18">
        <f t="shared" si="7"/>
        <v>4.8325526484307355</v>
      </c>
      <c r="W38" s="18">
        <f t="shared" si="7"/>
        <v>11.260206265604825</v>
      </c>
      <c r="X38" s="18">
        <f t="shared" si="7"/>
        <v>6.3774105519747204</v>
      </c>
      <c r="Y38" s="18">
        <f t="shared" si="7"/>
        <v>12.336309511992829</v>
      </c>
      <c r="Z38" s="20">
        <f t="shared" si="7"/>
        <v>3.471624096165181</v>
      </c>
      <c r="AB38" s="10" t="s">
        <v>10</v>
      </c>
      <c r="AC38" s="18">
        <f t="shared" si="8"/>
        <v>7.5618176483246469</v>
      </c>
      <c r="AD38" s="18">
        <f t="shared" si="3"/>
        <v>4.5367694668525704</v>
      </c>
      <c r="AE38" s="18">
        <f t="shared" si="8"/>
        <v>4.6716493058921751</v>
      </c>
      <c r="AF38" s="18">
        <f t="shared" si="8"/>
        <v>12.654030708448937</v>
      </c>
      <c r="AG38" s="18">
        <f t="shared" si="8"/>
        <v>6.5328754855264721</v>
      </c>
      <c r="AH38" s="18">
        <f t="shared" si="8"/>
        <v>12.395589759538726</v>
      </c>
      <c r="AI38" s="20">
        <f t="shared" si="8"/>
        <v>4.0142360597617568</v>
      </c>
      <c r="AK38" s="10" t="s">
        <v>10</v>
      </c>
      <c r="AL38" s="18">
        <f t="shared" si="9"/>
        <v>7.3167579883483711</v>
      </c>
      <c r="AM38" s="18">
        <f t="shared" si="4"/>
        <v>7.9606417258293964</v>
      </c>
      <c r="AN38" s="18">
        <f t="shared" si="9"/>
        <v>3.5296078330943961</v>
      </c>
      <c r="AO38" s="18">
        <f t="shared" si="9"/>
        <v>11.894152790099099</v>
      </c>
      <c r="AP38" s="18">
        <f t="shared" si="9"/>
        <v>6.4083800715609733</v>
      </c>
      <c r="AQ38" s="18">
        <f t="shared" si="9"/>
        <v>12.264886643280521</v>
      </c>
      <c r="AR38" s="20">
        <f t="shared" si="9"/>
        <v>3.8650303577421927</v>
      </c>
    </row>
    <row r="39" spans="1:44" ht="15" customHeight="1" x14ac:dyDescent="0.2">
      <c r="A39" s="10" t="s">
        <v>11</v>
      </c>
      <c r="B39" s="18">
        <f t="shared" ref="B39:H39" si="18">B16/B$6*100</f>
        <v>3.8027223648135822</v>
      </c>
      <c r="C39" s="18">
        <f t="shared" si="18"/>
        <v>3.1975348363160983</v>
      </c>
      <c r="D39" s="18">
        <f t="shared" si="18"/>
        <v>3.2645375681082931</v>
      </c>
      <c r="E39" s="18">
        <f t="shared" si="18"/>
        <v>4.3565501989534114</v>
      </c>
      <c r="F39" s="18">
        <f t="shared" si="18"/>
        <v>3.7360783709649512</v>
      </c>
      <c r="G39" s="18">
        <f t="shared" si="18"/>
        <v>4.6570394466318543</v>
      </c>
      <c r="H39" s="20">
        <f t="shared" si="18"/>
        <v>3.2258373012552179</v>
      </c>
      <c r="J39" s="10" t="s">
        <v>11</v>
      </c>
      <c r="K39" s="18">
        <f t="shared" si="6"/>
        <v>3.9837160876911732</v>
      </c>
      <c r="L39" s="18">
        <f t="shared" si="1"/>
        <v>6.7353790668597622</v>
      </c>
      <c r="M39" s="18">
        <f t="shared" si="6"/>
        <v>2.6322612995534262</v>
      </c>
      <c r="N39" s="18">
        <f t="shared" si="6"/>
        <v>4.6668437896252382</v>
      </c>
      <c r="O39" s="18">
        <f t="shared" si="6"/>
        <v>3.9086539952308303</v>
      </c>
      <c r="P39" s="18">
        <f t="shared" si="6"/>
        <v>3.9687028679596086</v>
      </c>
      <c r="Q39" s="20">
        <f t="shared" si="6"/>
        <v>3.9940525972750605</v>
      </c>
      <c r="S39" s="10" t="s">
        <v>11</v>
      </c>
      <c r="T39" s="18">
        <f t="shared" si="7"/>
        <v>4.2867608078581085</v>
      </c>
      <c r="U39" s="18">
        <f t="shared" si="2"/>
        <v>21.578454674488757</v>
      </c>
      <c r="V39" s="18">
        <f t="shared" si="7"/>
        <v>3.2375529064628727</v>
      </c>
      <c r="W39" s="18">
        <f t="shared" si="7"/>
        <v>6.7601172852924121</v>
      </c>
      <c r="X39" s="18">
        <f t="shared" si="7"/>
        <v>3.4416870809641309</v>
      </c>
      <c r="Y39" s="18">
        <f t="shared" si="7"/>
        <v>4.7456325542505979</v>
      </c>
      <c r="Z39" s="20">
        <f t="shared" si="7"/>
        <v>3.964755452407287</v>
      </c>
      <c r="AB39" s="10" t="s">
        <v>11</v>
      </c>
      <c r="AC39" s="18">
        <f t="shared" si="8"/>
        <v>4.1152711158031225</v>
      </c>
      <c r="AD39" s="18">
        <f t="shared" si="3"/>
        <v>5.748481537255028</v>
      </c>
      <c r="AE39" s="18">
        <f t="shared" si="8"/>
        <v>2.6801406975424285</v>
      </c>
      <c r="AF39" s="18">
        <f t="shared" si="8"/>
        <v>5.5294947968861319</v>
      </c>
      <c r="AG39" s="18">
        <f t="shared" si="8"/>
        <v>3.8472090143981017</v>
      </c>
      <c r="AH39" s="18">
        <f t="shared" si="8"/>
        <v>4.4158965776684997</v>
      </c>
      <c r="AI39" s="20">
        <f t="shared" si="8"/>
        <v>3.8946373480066168</v>
      </c>
      <c r="AK39" s="10" t="s">
        <v>11</v>
      </c>
      <c r="AL39" s="18">
        <f t="shared" si="9"/>
        <v>4.1420132187817398</v>
      </c>
      <c r="AM39" s="18">
        <f t="shared" si="4"/>
        <v>7.4268643488443464</v>
      </c>
      <c r="AN39" s="18">
        <f t="shared" si="9"/>
        <v>2.9754347833327142</v>
      </c>
      <c r="AO39" s="18">
        <f t="shared" si="9"/>
        <v>4.9204786247019516</v>
      </c>
      <c r="AP39" s="18">
        <f t="shared" si="9"/>
        <v>3.981912541202099</v>
      </c>
      <c r="AQ39" s="18">
        <f t="shared" si="9"/>
        <v>4.5971076824557926</v>
      </c>
      <c r="AR39" s="20">
        <f t="shared" si="9"/>
        <v>3.8245473151347471</v>
      </c>
    </row>
    <row r="40" spans="1:44" ht="15" customHeight="1" x14ac:dyDescent="0.2">
      <c r="A40" s="10" t="s">
        <v>12</v>
      </c>
      <c r="B40" s="18">
        <f t="shared" ref="B40:H40" si="19">B17/B$6*100</f>
        <v>12.132492099030493</v>
      </c>
      <c r="C40" s="18">
        <f t="shared" si="19"/>
        <v>29.850986341875668</v>
      </c>
      <c r="D40" s="18">
        <f t="shared" si="19"/>
        <v>22.062467038543748</v>
      </c>
      <c r="E40" s="18">
        <f t="shared" si="19"/>
        <v>14.300636987106701</v>
      </c>
      <c r="F40" s="18">
        <f t="shared" si="19"/>
        <v>10.27451890513658</v>
      </c>
      <c r="G40" s="18">
        <f t="shared" si="19"/>
        <v>13.766817912424012</v>
      </c>
      <c r="H40" s="20">
        <f t="shared" si="19"/>
        <v>11.028899333768244</v>
      </c>
      <c r="J40" s="10" t="s">
        <v>12</v>
      </c>
      <c r="K40" s="18">
        <f t="shared" si="6"/>
        <v>12.106281904427178</v>
      </c>
      <c r="L40" s="18">
        <f t="shared" si="1"/>
        <v>24.719069700419048</v>
      </c>
      <c r="M40" s="18">
        <f t="shared" si="6"/>
        <v>20.746246429882468</v>
      </c>
      <c r="N40" s="18">
        <f t="shared" si="6"/>
        <v>15.126256704767593</v>
      </c>
      <c r="O40" s="18">
        <f t="shared" si="6"/>
        <v>10.308924321486321</v>
      </c>
      <c r="P40" s="18">
        <f t="shared" si="6"/>
        <v>15.622894945721063</v>
      </c>
      <c r="Q40" s="20">
        <f t="shared" si="6"/>
        <v>9.6851154222146096</v>
      </c>
      <c r="S40" s="10" t="s">
        <v>12</v>
      </c>
      <c r="T40" s="18">
        <f t="shared" si="7"/>
        <v>11.564754356039606</v>
      </c>
      <c r="U40" s="18">
        <f t="shared" si="2"/>
        <v>14.240731471055886</v>
      </c>
      <c r="V40" s="18">
        <f t="shared" si="7"/>
        <v>19.432291262378708</v>
      </c>
      <c r="W40" s="18">
        <f t="shared" si="7"/>
        <v>12.49613410997059</v>
      </c>
      <c r="X40" s="18">
        <f t="shared" si="7"/>
        <v>10.633535947701828</v>
      </c>
      <c r="Y40" s="18">
        <f t="shared" si="7"/>
        <v>13.748738532275482</v>
      </c>
      <c r="Z40" s="20">
        <f t="shared" si="7"/>
        <v>10.032181024827604</v>
      </c>
      <c r="AB40" s="10" t="s">
        <v>12</v>
      </c>
      <c r="AC40" s="18">
        <f t="shared" si="8"/>
        <v>10.843095457286843</v>
      </c>
      <c r="AD40" s="18">
        <f t="shared" si="3"/>
        <v>20.580621040217682</v>
      </c>
      <c r="AE40" s="18">
        <f t="shared" si="8"/>
        <v>17.062576348867434</v>
      </c>
      <c r="AF40" s="18">
        <f t="shared" si="8"/>
        <v>12.499923036557</v>
      </c>
      <c r="AG40" s="18">
        <f t="shared" si="8"/>
        <v>9.7320765877345483</v>
      </c>
      <c r="AH40" s="18">
        <f t="shared" si="8"/>
        <v>13.186647513812563</v>
      </c>
      <c r="AI40" s="20">
        <f t="shared" si="8"/>
        <v>9.123125641522984</v>
      </c>
      <c r="AK40" s="10" t="s">
        <v>12</v>
      </c>
      <c r="AL40" s="18">
        <f t="shared" si="9"/>
        <v>10.960745015397849</v>
      </c>
      <c r="AM40" s="18">
        <f t="shared" si="4"/>
        <v>22.457466138762687</v>
      </c>
      <c r="AN40" s="18">
        <f t="shared" si="9"/>
        <v>14.241665452409405</v>
      </c>
      <c r="AO40" s="18">
        <f t="shared" si="9"/>
        <v>12.953378400447793</v>
      </c>
      <c r="AP40" s="18">
        <f t="shared" si="9"/>
        <v>9.9684513112867261</v>
      </c>
      <c r="AQ40" s="18">
        <f t="shared" si="9"/>
        <v>12.249950030165801</v>
      </c>
      <c r="AR40" s="20">
        <f t="shared" si="9"/>
        <v>10.061418243335259</v>
      </c>
    </row>
    <row r="41" spans="1:44" ht="15" customHeight="1" x14ac:dyDescent="0.2">
      <c r="A41" s="10" t="s">
        <v>13</v>
      </c>
      <c r="B41" s="18">
        <f t="shared" ref="B41:H41" si="20">B18/B$6*100</f>
        <v>6.6638767831397727</v>
      </c>
      <c r="C41" s="18">
        <f t="shared" si="20"/>
        <v>2.448228528965922</v>
      </c>
      <c r="D41" s="18">
        <f t="shared" si="20"/>
        <v>4.1661387326013335</v>
      </c>
      <c r="E41" s="18">
        <f t="shared" si="20"/>
        <v>4.1276113563559216</v>
      </c>
      <c r="F41" s="18">
        <f t="shared" si="20"/>
        <v>7.6037901317831373</v>
      </c>
      <c r="G41" s="18">
        <f t="shared" si="20"/>
        <v>5.556814130837946</v>
      </c>
      <c r="H41" s="20">
        <f t="shared" si="20"/>
        <v>7.411430498414866</v>
      </c>
      <c r="J41" s="10" t="s">
        <v>13</v>
      </c>
      <c r="K41" s="18">
        <f t="shared" si="6"/>
        <v>6.8192505155311114</v>
      </c>
      <c r="L41" s="18">
        <f t="shared" si="1"/>
        <v>2.0476860766897707</v>
      </c>
      <c r="M41" s="18">
        <f t="shared" si="6"/>
        <v>3.3974429965233979</v>
      </c>
      <c r="N41" s="18">
        <f t="shared" si="6"/>
        <v>3.9367679051813624</v>
      </c>
      <c r="O41" s="18">
        <f t="shared" si="6"/>
        <v>7.9392444910391768</v>
      </c>
      <c r="P41" s="18">
        <f t="shared" si="6"/>
        <v>5.3763845793182652</v>
      </c>
      <c r="Q41" s="20">
        <f t="shared" si="6"/>
        <v>7.8126548514825771</v>
      </c>
      <c r="S41" s="10" t="s">
        <v>13</v>
      </c>
      <c r="T41" s="18">
        <f t="shared" si="7"/>
        <v>6.6755100178606721</v>
      </c>
      <c r="U41" s="18">
        <f t="shared" si="2"/>
        <v>1.623048865480988</v>
      </c>
      <c r="V41" s="18">
        <f t="shared" si="7"/>
        <v>3.1808091325619006</v>
      </c>
      <c r="W41" s="18">
        <f t="shared" si="7"/>
        <v>5.2055266865271479</v>
      </c>
      <c r="X41" s="18">
        <f t="shared" si="7"/>
        <v>7.4195061003524021</v>
      </c>
      <c r="Y41" s="18">
        <f t="shared" si="7"/>
        <v>5.7626587322791423</v>
      </c>
      <c r="Z41" s="20">
        <f t="shared" si="7"/>
        <v>7.3160877065031142</v>
      </c>
      <c r="AB41" s="10" t="s">
        <v>13</v>
      </c>
      <c r="AC41" s="18">
        <f t="shared" si="8"/>
        <v>6.6634291852241292</v>
      </c>
      <c r="AD41" s="18">
        <f t="shared" si="3"/>
        <v>2.1870048649001954</v>
      </c>
      <c r="AE41" s="18">
        <f t="shared" si="8"/>
        <v>4.9409599593872953</v>
      </c>
      <c r="AF41" s="18">
        <f t="shared" si="8"/>
        <v>5.1598612514063422</v>
      </c>
      <c r="AG41" s="18">
        <f t="shared" si="8"/>
        <v>7.2689962087559161</v>
      </c>
      <c r="AH41" s="18">
        <f t="shared" si="8"/>
        <v>6.3014627600433304</v>
      </c>
      <c r="AI41" s="20">
        <f t="shared" si="8"/>
        <v>6.9290820534407089</v>
      </c>
      <c r="AK41" s="10" t="s">
        <v>13</v>
      </c>
      <c r="AL41" s="18">
        <f t="shared" si="9"/>
        <v>6.1695476189577176</v>
      </c>
      <c r="AM41" s="18">
        <f t="shared" si="4"/>
        <v>9.6621455587199853E-2</v>
      </c>
      <c r="AN41" s="18">
        <f t="shared" si="9"/>
        <v>3.6200302531685962</v>
      </c>
      <c r="AO41" s="18">
        <f t="shared" si="9"/>
        <v>4.4585849633670973</v>
      </c>
      <c r="AP41" s="18">
        <f t="shared" si="9"/>
        <v>6.938828756275961</v>
      </c>
      <c r="AQ41" s="18">
        <f t="shared" si="9"/>
        <v>5.5012830551140377</v>
      </c>
      <c r="AR41" s="20">
        <f t="shared" si="9"/>
        <v>6.6357172399264446</v>
      </c>
    </row>
    <row r="42" spans="1:44" ht="15" customHeight="1" x14ac:dyDescent="0.2">
      <c r="A42" s="10" t="s">
        <v>14</v>
      </c>
      <c r="B42" s="18">
        <f t="shared" ref="B42:H42" si="21">B19/B$6*100</f>
        <v>6.920872194278159</v>
      </c>
      <c r="C42" s="18">
        <f t="shared" si="21"/>
        <v>7.8261705309277296</v>
      </c>
      <c r="D42" s="18">
        <f t="shared" si="21"/>
        <v>9.465962069509489</v>
      </c>
      <c r="E42" s="18">
        <f t="shared" si="21"/>
        <v>10.713376548445734</v>
      </c>
      <c r="F42" s="18">
        <f t="shared" si="21"/>
        <v>5.735763839050569</v>
      </c>
      <c r="G42" s="18">
        <f t="shared" si="21"/>
        <v>11.888472409001338</v>
      </c>
      <c r="H42" s="20">
        <f t="shared" si="21"/>
        <v>3.5664568061369293</v>
      </c>
      <c r="J42" s="10" t="s">
        <v>14</v>
      </c>
      <c r="K42" s="18">
        <f t="shared" si="6"/>
        <v>6.550277767226266</v>
      </c>
      <c r="L42" s="18">
        <f t="shared" si="1"/>
        <v>3.5389655390448089</v>
      </c>
      <c r="M42" s="18">
        <f t="shared" si="6"/>
        <v>9.3192888825382187</v>
      </c>
      <c r="N42" s="18">
        <f t="shared" si="6"/>
        <v>10.960290314851642</v>
      </c>
      <c r="O42" s="18">
        <f t="shared" si="6"/>
        <v>5.244677647861721</v>
      </c>
      <c r="P42" s="18">
        <f t="shared" si="6"/>
        <v>11.042510220784491</v>
      </c>
      <c r="Q42" s="20">
        <f t="shared" si="6"/>
        <v>3.4574033112807516</v>
      </c>
      <c r="S42" s="10" t="s">
        <v>14</v>
      </c>
      <c r="T42" s="18">
        <f t="shared" si="7"/>
        <v>6.2909316015864274</v>
      </c>
      <c r="U42" s="18">
        <f t="shared" si="2"/>
        <v>9.0336919954661266</v>
      </c>
      <c r="V42" s="18">
        <f t="shared" si="7"/>
        <v>7.0943655706202025</v>
      </c>
      <c r="W42" s="18">
        <f t="shared" si="7"/>
        <v>9.8358818992380463</v>
      </c>
      <c r="X42" s="18">
        <f t="shared" si="7"/>
        <v>5.3122994631875278</v>
      </c>
      <c r="Y42" s="18">
        <f t="shared" si="7"/>
        <v>10.06794877531132</v>
      </c>
      <c r="Z42" s="20">
        <f t="shared" si="7"/>
        <v>3.6404747645057007</v>
      </c>
      <c r="AB42" s="10" t="s">
        <v>14</v>
      </c>
      <c r="AC42" s="18">
        <f t="shared" si="8"/>
        <v>6.7075605759159638</v>
      </c>
      <c r="AD42" s="18">
        <f t="shared" si="3"/>
        <v>7.9831755508631366</v>
      </c>
      <c r="AE42" s="18">
        <f t="shared" si="8"/>
        <v>8.1652039252713351</v>
      </c>
      <c r="AF42" s="18">
        <f t="shared" si="8"/>
        <v>10.306329269637002</v>
      </c>
      <c r="AG42" s="18">
        <f t="shared" si="8"/>
        <v>5.6280996082932813</v>
      </c>
      <c r="AH42" s="18">
        <f t="shared" si="8"/>
        <v>10.819213244191697</v>
      </c>
      <c r="AI42" s="20">
        <f t="shared" si="8"/>
        <v>3.6899538354780401</v>
      </c>
      <c r="AK42" s="10" t="s">
        <v>14</v>
      </c>
      <c r="AL42" s="18">
        <f t="shared" si="9"/>
        <v>6.8557079341630054</v>
      </c>
      <c r="AM42" s="18">
        <f t="shared" si="4"/>
        <v>3.3305415740907791</v>
      </c>
      <c r="AN42" s="18">
        <f t="shared" si="9"/>
        <v>9.330114518129399</v>
      </c>
      <c r="AO42" s="18">
        <f t="shared" si="9"/>
        <v>11.82783444662542</v>
      </c>
      <c r="AP42" s="18">
        <f t="shared" si="9"/>
        <v>5.374580994133626</v>
      </c>
      <c r="AQ42" s="18">
        <f t="shared" si="9"/>
        <v>11.406811092104736</v>
      </c>
      <c r="AR42" s="20">
        <f t="shared" si="9"/>
        <v>3.6809383160876794</v>
      </c>
    </row>
    <row r="43" spans="1:44" ht="15" customHeight="1" x14ac:dyDescent="0.2">
      <c r="A43" s="10" t="s">
        <v>15</v>
      </c>
      <c r="B43" s="18">
        <f t="shared" ref="B43:H43" si="22">B20/B$6*100</f>
        <v>8.6436779624602433</v>
      </c>
      <c r="C43" s="18">
        <f t="shared" si="22"/>
        <v>9.1124178679261156</v>
      </c>
      <c r="D43" s="18">
        <f t="shared" si="22"/>
        <v>13.528966131119704</v>
      </c>
      <c r="E43" s="18">
        <f t="shared" si="22"/>
        <v>8.5236915467932413</v>
      </c>
      <c r="F43" s="18">
        <f t="shared" si="22"/>
        <v>8.164932356845247</v>
      </c>
      <c r="G43" s="18">
        <f t="shared" si="22"/>
        <v>9.9985331031714164</v>
      </c>
      <c r="H43" s="20">
        <f t="shared" si="22"/>
        <v>7.7288002073554951</v>
      </c>
      <c r="J43" s="10" t="s">
        <v>15</v>
      </c>
      <c r="K43" s="18">
        <f t="shared" si="6"/>
        <v>8.9809471796374059</v>
      </c>
      <c r="L43" s="18">
        <f t="shared" si="1"/>
        <v>17.005218353111893</v>
      </c>
      <c r="M43" s="18">
        <f t="shared" si="6"/>
        <v>10.646066490528156</v>
      </c>
      <c r="N43" s="18">
        <f t="shared" si="6"/>
        <v>8.8613704759482914</v>
      </c>
      <c r="O43" s="18">
        <f t="shared" si="6"/>
        <v>8.7180477849247744</v>
      </c>
      <c r="P43" s="18">
        <f t="shared" si="6"/>
        <v>9.6730625518492221</v>
      </c>
      <c r="Q43" s="20">
        <f t="shared" si="6"/>
        <v>8.5044299963857686</v>
      </c>
      <c r="S43" s="10" t="s">
        <v>15</v>
      </c>
      <c r="T43" s="18">
        <f t="shared" si="7"/>
        <v>8.9796948670875629</v>
      </c>
      <c r="U43" s="18">
        <f t="shared" si="2"/>
        <v>9.1305283771349579</v>
      </c>
      <c r="V43" s="18">
        <f t="shared" si="7"/>
        <v>9.7345179539373863</v>
      </c>
      <c r="W43" s="18">
        <f t="shared" si="7"/>
        <v>7.7624333288503227</v>
      </c>
      <c r="X43" s="18">
        <f t="shared" si="7"/>
        <v>9.2090207650303491</v>
      </c>
      <c r="Y43" s="18">
        <f t="shared" si="7"/>
        <v>9.6983101433368795</v>
      </c>
      <c r="Z43" s="20">
        <f t="shared" si="7"/>
        <v>8.4754189571405512</v>
      </c>
      <c r="AB43" s="10" t="s">
        <v>15</v>
      </c>
      <c r="AC43" s="18">
        <f t="shared" si="8"/>
        <v>9.1191084121084209</v>
      </c>
      <c r="AD43" s="18">
        <f t="shared" si="3"/>
        <v>12.470508654223353</v>
      </c>
      <c r="AE43" s="18">
        <f t="shared" si="8"/>
        <v>8.6642063202651425</v>
      </c>
      <c r="AF43" s="18">
        <f t="shared" si="8"/>
        <v>7.6317445673450388</v>
      </c>
      <c r="AG43" s="18">
        <f t="shared" si="8"/>
        <v>9.4948534482731155</v>
      </c>
      <c r="AH43" s="18">
        <f t="shared" si="8"/>
        <v>10.324437956079725</v>
      </c>
      <c r="AI43" s="20">
        <f t="shared" si="8"/>
        <v>8.2344980498566684</v>
      </c>
      <c r="AK43" s="10" t="s">
        <v>15</v>
      </c>
      <c r="AL43" s="18">
        <f t="shared" si="9"/>
        <v>11.057135258786792</v>
      </c>
      <c r="AM43" s="18">
        <f t="shared" si="4"/>
        <v>9.7751926617570088</v>
      </c>
      <c r="AN43" s="18">
        <f t="shared" si="9"/>
        <v>11.385020258159638</v>
      </c>
      <c r="AO43" s="18">
        <f t="shared" si="9"/>
        <v>7.4010664253003773</v>
      </c>
      <c r="AP43" s="18">
        <f t="shared" si="9"/>
        <v>12.024487307817804</v>
      </c>
      <c r="AQ43" s="18">
        <f t="shared" si="9"/>
        <v>11.142211512982797</v>
      </c>
      <c r="AR43" s="20">
        <f t="shared" si="9"/>
        <v>10.997787558313386</v>
      </c>
    </row>
    <row r="44" spans="1:44" ht="7.5" customHeight="1" x14ac:dyDescent="0.2"/>
    <row r="45" spans="1:44" ht="7.5" customHeight="1" x14ac:dyDescent="0.2"/>
    <row r="46" spans="1:44" ht="15" customHeight="1" x14ac:dyDescent="0.2"/>
    <row r="47" spans="1:44" s="40" customFormat="1" ht="15" customHeight="1" x14ac:dyDescent="0.2">
      <c r="A47" s="39" t="s">
        <v>773</v>
      </c>
      <c r="B47" s="39"/>
      <c r="C47" s="39"/>
      <c r="D47" s="39"/>
      <c r="E47" s="39"/>
      <c r="F47" s="39"/>
      <c r="G47" s="39"/>
      <c r="H47" s="39"/>
      <c r="J47" s="39" t="s">
        <v>624</v>
      </c>
      <c r="K47" s="39"/>
      <c r="L47" s="39"/>
      <c r="M47" s="39"/>
      <c r="N47" s="39"/>
      <c r="O47" s="39"/>
      <c r="P47" s="39"/>
      <c r="Q47" s="39"/>
      <c r="R47" s="137"/>
      <c r="S47" s="39" t="s">
        <v>208</v>
      </c>
      <c r="T47" s="39"/>
      <c r="U47" s="39"/>
      <c r="V47" s="39"/>
      <c r="W47" s="39"/>
      <c r="X47" s="39"/>
      <c r="Y47" s="39"/>
      <c r="Z47" s="39"/>
      <c r="AB47" s="39" t="s">
        <v>210</v>
      </c>
      <c r="AC47" s="39"/>
      <c r="AD47" s="39"/>
      <c r="AE47" s="39"/>
      <c r="AF47" s="39"/>
      <c r="AG47" s="39"/>
      <c r="AH47" s="39"/>
      <c r="AI47" s="39"/>
      <c r="AK47" s="39" t="s">
        <v>209</v>
      </c>
      <c r="AL47" s="39"/>
      <c r="AM47" s="39"/>
      <c r="AN47" s="39"/>
      <c r="AO47" s="39"/>
      <c r="AP47" s="39"/>
      <c r="AQ47" s="39"/>
      <c r="AR47" s="39"/>
    </row>
    <row r="48" spans="1:44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1.3463144301692835</v>
      </c>
      <c r="D52" s="52">
        <f t="shared" si="23"/>
        <v>7.5090897892832649</v>
      </c>
      <c r="E52" s="52">
        <f t="shared" si="23"/>
        <v>17.616094803582115</v>
      </c>
      <c r="F52" s="52">
        <f t="shared" si="23"/>
        <v>73.528500976965347</v>
      </c>
      <c r="G52" s="52">
        <f t="shared" si="23"/>
        <v>40.307727697442061</v>
      </c>
      <c r="H52" s="53">
        <f t="shared" si="23"/>
        <v>59.692272302557946</v>
      </c>
      <c r="J52" s="11" t="s">
        <v>1</v>
      </c>
      <c r="K52" s="52">
        <f>K6/$K6*100</f>
        <v>100</v>
      </c>
      <c r="L52" s="52">
        <f>L6/$K6*100</f>
        <v>1.1541408585136177</v>
      </c>
      <c r="M52" s="52">
        <f t="shared" ref="M52:Q52" si="24">M6/$K6*100</f>
        <v>7.340236609667568</v>
      </c>
      <c r="N52" s="52">
        <f t="shared" si="24"/>
        <v>17.954336551152338</v>
      </c>
      <c r="O52" s="52">
        <f t="shared" si="24"/>
        <v>73.551285980666449</v>
      </c>
      <c r="P52" s="52">
        <f t="shared" si="24"/>
        <v>40.775621132911212</v>
      </c>
      <c r="Q52" s="53">
        <f t="shared" si="24"/>
        <v>59.224378867088781</v>
      </c>
      <c r="S52" s="11" t="s">
        <v>1</v>
      </c>
      <c r="T52" s="52">
        <f>T6/$T6*100</f>
        <v>100</v>
      </c>
      <c r="U52" s="52">
        <f t="shared" ref="U52:Z66" si="25">U6/$T6*100</f>
        <v>1.4318131867186641</v>
      </c>
      <c r="V52" s="52">
        <f t="shared" si="25"/>
        <v>6.1817240313406527</v>
      </c>
      <c r="W52" s="52">
        <f t="shared" si="25"/>
        <v>18.02081319615241</v>
      </c>
      <c r="X52" s="52">
        <f t="shared" si="25"/>
        <v>74.365649585788262</v>
      </c>
      <c r="Y52" s="52">
        <f t="shared" si="25"/>
        <v>41.236368013699938</v>
      </c>
      <c r="Z52" s="53">
        <f t="shared" si="25"/>
        <v>58.763631986300048</v>
      </c>
      <c r="AB52" s="11" t="s">
        <v>1</v>
      </c>
      <c r="AC52" s="52">
        <f>AC6/$AC6*100</f>
        <v>100</v>
      </c>
      <c r="AD52" s="52">
        <f t="shared" ref="AD52:AI66" si="26">AD6/$AC6*100</f>
        <v>1.0929141200348447</v>
      </c>
      <c r="AE52" s="52">
        <f t="shared" si="26"/>
        <v>6.330376132559798</v>
      </c>
      <c r="AF52" s="52">
        <f t="shared" si="26"/>
        <v>19.09084907371011</v>
      </c>
      <c r="AG52" s="52">
        <f t="shared" si="26"/>
        <v>73.485860673695242</v>
      </c>
      <c r="AH52" s="52">
        <f t="shared" si="26"/>
        <v>42.32707168362662</v>
      </c>
      <c r="AI52" s="53">
        <f t="shared" si="26"/>
        <v>57.672928316373358</v>
      </c>
      <c r="AK52" s="11" t="s">
        <v>1</v>
      </c>
      <c r="AL52" s="52">
        <f>AL6/$AL6*100</f>
        <v>100</v>
      </c>
      <c r="AM52" s="52">
        <f t="shared" ref="AM52" si="27">AM6/$AL6*100</f>
        <v>1.1540076149670491</v>
      </c>
      <c r="AN52" s="52">
        <f t="shared" ref="AN52:AR52" si="28">AN6/$AL6*100</f>
        <v>6.2272672186601863</v>
      </c>
      <c r="AO52" s="52">
        <f t="shared" si="28"/>
        <v>19.500143259378653</v>
      </c>
      <c r="AP52" s="52">
        <f t="shared" si="28"/>
        <v>73.118581906994109</v>
      </c>
      <c r="AQ52" s="52">
        <f t="shared" si="28"/>
        <v>41.09269865186706</v>
      </c>
      <c r="AR52" s="53">
        <f t="shared" si="28"/>
        <v>58.907301348132911</v>
      </c>
    </row>
    <row r="53" spans="1:44" ht="15" customHeight="1" x14ac:dyDescent="0.2">
      <c r="A53" s="7" t="s">
        <v>2</v>
      </c>
      <c r="B53" s="18">
        <f t="shared" ref="B53:H53" si="29">B7/$B7*100</f>
        <v>100</v>
      </c>
      <c r="C53" s="18">
        <f t="shared" si="29"/>
        <v>1.6383476691394463</v>
      </c>
      <c r="D53" s="18">
        <f t="shared" si="29"/>
        <v>5.4622471342429613</v>
      </c>
      <c r="E53" s="18">
        <f t="shared" si="29"/>
        <v>15.13188028714578</v>
      </c>
      <c r="F53" s="18">
        <f t="shared" si="29"/>
        <v>77.767524909471845</v>
      </c>
      <c r="G53" s="18">
        <f t="shared" si="29"/>
        <v>29.904533521951969</v>
      </c>
      <c r="H53" s="20">
        <f t="shared" si="29"/>
        <v>70.095466478048053</v>
      </c>
      <c r="J53" s="7" t="s">
        <v>2</v>
      </c>
      <c r="K53" s="18">
        <f t="shared" ref="K53:Q66" si="30">K7/$K7*100</f>
        <v>100</v>
      </c>
      <c r="L53" s="18">
        <f t="shared" si="30"/>
        <v>1.7445704622000975</v>
      </c>
      <c r="M53" s="18">
        <f t="shared" si="30"/>
        <v>4.7163894302772071</v>
      </c>
      <c r="N53" s="18">
        <f t="shared" si="30"/>
        <v>12.745072763716911</v>
      </c>
      <c r="O53" s="18">
        <f t="shared" si="30"/>
        <v>80.793967343805747</v>
      </c>
      <c r="P53" s="18">
        <f t="shared" si="30"/>
        <v>33.906979340428933</v>
      </c>
      <c r="Q53" s="20">
        <f t="shared" si="30"/>
        <v>66.093020659571039</v>
      </c>
      <c r="S53" s="7" t="s">
        <v>2</v>
      </c>
      <c r="T53" s="18">
        <f t="shared" ref="T53:Z66" si="31">T7/$T7*100</f>
        <v>100</v>
      </c>
      <c r="U53" s="18">
        <f t="shared" si="25"/>
        <v>1.0194783031017358</v>
      </c>
      <c r="V53" s="18">
        <f t="shared" si="31"/>
        <v>4.8640287803141291</v>
      </c>
      <c r="W53" s="18">
        <f t="shared" si="31"/>
        <v>11.389546607706437</v>
      </c>
      <c r="X53" s="18">
        <f t="shared" si="31"/>
        <v>82.726946308877672</v>
      </c>
      <c r="Y53" s="18">
        <f t="shared" si="31"/>
        <v>32.337278306127189</v>
      </c>
      <c r="Z53" s="20">
        <f t="shared" si="31"/>
        <v>67.662721693872768</v>
      </c>
      <c r="AB53" s="7" t="s">
        <v>2</v>
      </c>
      <c r="AC53" s="18">
        <f t="shared" ref="AC53:AI66" si="32">AC7/$AC7*100</f>
        <v>100</v>
      </c>
      <c r="AD53" s="18">
        <f t="shared" si="26"/>
        <v>1.0432679416236175</v>
      </c>
      <c r="AE53" s="18">
        <f t="shared" si="32"/>
        <v>8.6154188606642119</v>
      </c>
      <c r="AF53" s="18">
        <f t="shared" si="32"/>
        <v>11.336527712911455</v>
      </c>
      <c r="AG53" s="18">
        <f t="shared" si="32"/>
        <v>79.004785484800692</v>
      </c>
      <c r="AH53" s="18">
        <f t="shared" si="32"/>
        <v>34.489861114027825</v>
      </c>
      <c r="AI53" s="20">
        <f t="shared" si="32"/>
        <v>65.510138885972168</v>
      </c>
      <c r="AK53" s="7" t="s">
        <v>2</v>
      </c>
      <c r="AL53" s="18">
        <f t="shared" ref="AL53:AR66" si="33">AL7/$AL7*100</f>
        <v>100</v>
      </c>
      <c r="AM53" s="18">
        <f t="shared" ref="AM53" si="34">AM7/$AL7*100</f>
        <v>1.3912098134111339</v>
      </c>
      <c r="AN53" s="18">
        <f t="shared" si="33"/>
        <v>7.8438722005771941</v>
      </c>
      <c r="AO53" s="18">
        <f t="shared" si="33"/>
        <v>13.675298725163202</v>
      </c>
      <c r="AP53" s="18">
        <f t="shared" si="33"/>
        <v>77.08961926084848</v>
      </c>
      <c r="AQ53" s="18">
        <f t="shared" si="33"/>
        <v>35.409022409696412</v>
      </c>
      <c r="AR53" s="20">
        <f t="shared" si="33"/>
        <v>64.590977590303581</v>
      </c>
    </row>
    <row r="54" spans="1:44" ht="15" customHeight="1" x14ac:dyDescent="0.2">
      <c r="A54" s="10" t="s">
        <v>3</v>
      </c>
      <c r="B54" s="18">
        <f t="shared" ref="B54:H54" si="35">B8/$B8*100</f>
        <v>100</v>
      </c>
      <c r="C54" s="18">
        <f t="shared" si="35"/>
        <v>0.56360535522026367</v>
      </c>
      <c r="D54" s="18">
        <f t="shared" si="35"/>
        <v>4.9240122072242221</v>
      </c>
      <c r="E54" s="18">
        <f t="shared" si="35"/>
        <v>9.0330247057838111</v>
      </c>
      <c r="F54" s="18">
        <f t="shared" si="35"/>
        <v>85.479357731771685</v>
      </c>
      <c r="G54" s="18">
        <f t="shared" si="35"/>
        <v>14.892972040450589</v>
      </c>
      <c r="H54" s="20">
        <f t="shared" si="35"/>
        <v>85.107027959549399</v>
      </c>
      <c r="J54" s="10" t="s">
        <v>3</v>
      </c>
      <c r="K54" s="18">
        <f t="shared" si="30"/>
        <v>100</v>
      </c>
      <c r="L54" s="18">
        <f t="shared" si="30"/>
        <v>0.79933949190869602</v>
      </c>
      <c r="M54" s="18">
        <f t="shared" si="30"/>
        <v>6.8936617654508536</v>
      </c>
      <c r="N54" s="18">
        <f t="shared" si="30"/>
        <v>9.0632187201734844</v>
      </c>
      <c r="O54" s="18">
        <f t="shared" si="30"/>
        <v>83.243780022467007</v>
      </c>
      <c r="P54" s="18">
        <f t="shared" si="30"/>
        <v>16.210915093927301</v>
      </c>
      <c r="Q54" s="20">
        <f t="shared" si="30"/>
        <v>83.789084906072759</v>
      </c>
      <c r="S54" s="10" t="s">
        <v>3</v>
      </c>
      <c r="T54" s="18">
        <f t="shared" si="31"/>
        <v>100</v>
      </c>
      <c r="U54" s="18">
        <f t="shared" si="25"/>
        <v>1.205177776356847</v>
      </c>
      <c r="V54" s="18">
        <f t="shared" si="31"/>
        <v>5.7927222868850938</v>
      </c>
      <c r="W54" s="18">
        <f t="shared" si="31"/>
        <v>9.2236883968911076</v>
      </c>
      <c r="X54" s="18">
        <f t="shared" si="31"/>
        <v>83.778411539866923</v>
      </c>
      <c r="Y54" s="18">
        <f t="shared" si="31"/>
        <v>15.94493441688395</v>
      </c>
      <c r="Z54" s="20">
        <f t="shared" si="31"/>
        <v>84.055065583116033</v>
      </c>
      <c r="AB54" s="10" t="s">
        <v>3</v>
      </c>
      <c r="AC54" s="18">
        <f t="shared" si="32"/>
        <v>100</v>
      </c>
      <c r="AD54" s="18">
        <f t="shared" si="26"/>
        <v>0.88203497495201</v>
      </c>
      <c r="AE54" s="18">
        <f t="shared" si="32"/>
        <v>4.7970789801696316</v>
      </c>
      <c r="AF54" s="18">
        <f t="shared" si="32"/>
        <v>9.3097365665494145</v>
      </c>
      <c r="AG54" s="18">
        <f t="shared" si="32"/>
        <v>85.01114947832896</v>
      </c>
      <c r="AH54" s="18">
        <f t="shared" si="32"/>
        <v>14.830251840010011</v>
      </c>
      <c r="AI54" s="20">
        <f t="shared" si="32"/>
        <v>85.169748159989993</v>
      </c>
      <c r="AK54" s="10" t="s">
        <v>3</v>
      </c>
      <c r="AL54" s="18">
        <f t="shared" si="33"/>
        <v>100</v>
      </c>
      <c r="AM54" s="18">
        <f t="shared" ref="AM54" si="36">AM8/$AL8*100</f>
        <v>0.85888126260368325</v>
      </c>
      <c r="AN54" s="18">
        <f t="shared" si="33"/>
        <v>4.9229070037434353</v>
      </c>
      <c r="AO54" s="18">
        <f t="shared" si="33"/>
        <v>11.597782885830929</v>
      </c>
      <c r="AP54" s="18">
        <f t="shared" si="33"/>
        <v>82.620428847821941</v>
      </c>
      <c r="AQ54" s="18">
        <f t="shared" si="33"/>
        <v>15.738467599236177</v>
      </c>
      <c r="AR54" s="20">
        <f t="shared" si="33"/>
        <v>84.261532400763812</v>
      </c>
    </row>
    <row r="55" spans="1:44" ht="15" customHeight="1" x14ac:dyDescent="0.2">
      <c r="A55" s="10" t="s">
        <v>4</v>
      </c>
      <c r="B55" s="18">
        <f t="shared" ref="B55:H55" si="37">B9/$B9*100</f>
        <v>100</v>
      </c>
      <c r="C55" s="18">
        <f t="shared" si="37"/>
        <v>0.37906301506504925</v>
      </c>
      <c r="D55" s="18">
        <f t="shared" si="37"/>
        <v>3.176967879267071</v>
      </c>
      <c r="E55" s="18">
        <f t="shared" si="37"/>
        <v>10.71995460088446</v>
      </c>
      <c r="F55" s="18">
        <f t="shared" si="37"/>
        <v>85.724014504783412</v>
      </c>
      <c r="G55" s="18">
        <f t="shared" si="37"/>
        <v>23.179620645545896</v>
      </c>
      <c r="H55" s="20">
        <f t="shared" si="37"/>
        <v>76.82037935445409</v>
      </c>
      <c r="J55" s="10" t="s">
        <v>4</v>
      </c>
      <c r="K55" s="18">
        <f t="shared" si="30"/>
        <v>100</v>
      </c>
      <c r="L55" s="18">
        <f t="shared" si="30"/>
        <v>0.19673125795080004</v>
      </c>
      <c r="M55" s="18">
        <f t="shared" si="30"/>
        <v>3.3547880421913554</v>
      </c>
      <c r="N55" s="18">
        <f t="shared" si="30"/>
        <v>14.600769946619302</v>
      </c>
      <c r="O55" s="18">
        <f t="shared" si="30"/>
        <v>81.847710753238516</v>
      </c>
      <c r="P55" s="18">
        <f t="shared" si="30"/>
        <v>27.352347380071684</v>
      </c>
      <c r="Q55" s="20">
        <f t="shared" si="30"/>
        <v>72.647652619928309</v>
      </c>
      <c r="S55" s="10" t="s">
        <v>4</v>
      </c>
      <c r="T55" s="18">
        <f t="shared" si="31"/>
        <v>100</v>
      </c>
      <c r="U55" s="18">
        <f t="shared" si="25"/>
        <v>8.9616327484788386E-2</v>
      </c>
      <c r="V55" s="18">
        <f t="shared" si="31"/>
        <v>2.4738740766324843</v>
      </c>
      <c r="W55" s="18">
        <f t="shared" si="31"/>
        <v>12.63462781416127</v>
      </c>
      <c r="X55" s="18">
        <f t="shared" si="31"/>
        <v>84.801881781721463</v>
      </c>
      <c r="Y55" s="18">
        <f t="shared" si="31"/>
        <v>29.759433742354858</v>
      </c>
      <c r="Z55" s="20">
        <f t="shared" si="31"/>
        <v>70.24056625764517</v>
      </c>
      <c r="AB55" s="10" t="s">
        <v>4</v>
      </c>
      <c r="AC55" s="18">
        <f t="shared" si="32"/>
        <v>100</v>
      </c>
      <c r="AD55" s="18">
        <f t="shared" si="26"/>
        <v>0.14738385839189724</v>
      </c>
      <c r="AE55" s="18">
        <f t="shared" si="32"/>
        <v>2.6977141440052876</v>
      </c>
      <c r="AF55" s="18">
        <f t="shared" si="32"/>
        <v>13.766179096358652</v>
      </c>
      <c r="AG55" s="18">
        <f t="shared" si="32"/>
        <v>83.388722901244137</v>
      </c>
      <c r="AH55" s="18">
        <f t="shared" si="32"/>
        <v>31.384799249786195</v>
      </c>
      <c r="AI55" s="20">
        <f t="shared" si="32"/>
        <v>68.615200750213802</v>
      </c>
      <c r="AK55" s="10" t="s">
        <v>4</v>
      </c>
      <c r="AL55" s="18">
        <f t="shared" si="33"/>
        <v>100</v>
      </c>
      <c r="AM55" s="18">
        <f t="shared" ref="AM55" si="38">AM9/$AL9*100</f>
        <v>0.47815072114530055</v>
      </c>
      <c r="AN55" s="18">
        <f t="shared" si="33"/>
        <v>3.0058444759623151</v>
      </c>
      <c r="AO55" s="18">
        <f t="shared" si="33"/>
        <v>11.08737624980041</v>
      </c>
      <c r="AP55" s="18">
        <f t="shared" si="33"/>
        <v>85.428628553091983</v>
      </c>
      <c r="AQ55" s="18">
        <f t="shared" si="33"/>
        <v>30.520964670411942</v>
      </c>
      <c r="AR55" s="20">
        <f t="shared" si="33"/>
        <v>69.479035329588029</v>
      </c>
    </row>
    <row r="56" spans="1:44" ht="15" customHeight="1" x14ac:dyDescent="0.2">
      <c r="A56" s="10" t="s">
        <v>5</v>
      </c>
      <c r="B56" s="18">
        <f t="shared" ref="B56:H56" si="39">B10/$B10*100</f>
        <v>100</v>
      </c>
      <c r="C56" s="18">
        <f t="shared" si="39"/>
        <v>1.1510717965552622</v>
      </c>
      <c r="D56" s="18">
        <f t="shared" si="39"/>
        <v>5.0333707021906422</v>
      </c>
      <c r="E56" s="18">
        <f t="shared" si="39"/>
        <v>12.992388125029594</v>
      </c>
      <c r="F56" s="18">
        <f t="shared" si="39"/>
        <v>80.823169376224513</v>
      </c>
      <c r="G56" s="18">
        <f t="shared" si="39"/>
        <v>76.700467503351874</v>
      </c>
      <c r="H56" s="20">
        <f t="shared" si="39"/>
        <v>23.299532496648105</v>
      </c>
      <c r="J56" s="10" t="s">
        <v>5</v>
      </c>
      <c r="K56" s="18">
        <f t="shared" si="30"/>
        <v>100</v>
      </c>
      <c r="L56" s="18">
        <f t="shared" si="30"/>
        <v>0.56072992018418311</v>
      </c>
      <c r="M56" s="18">
        <f t="shared" si="30"/>
        <v>6.7165351299501808</v>
      </c>
      <c r="N56" s="18">
        <f t="shared" si="30"/>
        <v>10.625706605779261</v>
      </c>
      <c r="O56" s="18">
        <f t="shared" si="30"/>
        <v>82.097028344086397</v>
      </c>
      <c r="P56" s="18">
        <f t="shared" si="30"/>
        <v>73.074211052418676</v>
      </c>
      <c r="Q56" s="20">
        <f t="shared" si="30"/>
        <v>26.925788947581353</v>
      </c>
      <c r="S56" s="10" t="s">
        <v>5</v>
      </c>
      <c r="T56" s="18">
        <f t="shared" si="31"/>
        <v>100</v>
      </c>
      <c r="U56" s="18">
        <f t="shared" si="25"/>
        <v>1.6250501198333094</v>
      </c>
      <c r="V56" s="18">
        <f t="shared" si="31"/>
        <v>6.398884019231045</v>
      </c>
      <c r="W56" s="18">
        <f t="shared" si="31"/>
        <v>11.193550158893363</v>
      </c>
      <c r="X56" s="18">
        <f t="shared" si="31"/>
        <v>80.782515702042275</v>
      </c>
      <c r="Y56" s="18">
        <f t="shared" si="31"/>
        <v>73.111986815913212</v>
      </c>
      <c r="Z56" s="20">
        <f t="shared" si="31"/>
        <v>26.88801318408678</v>
      </c>
      <c r="AB56" s="10" t="s">
        <v>5</v>
      </c>
      <c r="AC56" s="18">
        <f t="shared" si="32"/>
        <v>100</v>
      </c>
      <c r="AD56" s="18">
        <f t="shared" si="26"/>
        <v>0.53272938964484784</v>
      </c>
      <c r="AE56" s="18">
        <f t="shared" si="32"/>
        <v>6.6229392538789984</v>
      </c>
      <c r="AF56" s="18">
        <f t="shared" si="32"/>
        <v>18.246886068733719</v>
      </c>
      <c r="AG56" s="18">
        <f t="shared" si="32"/>
        <v>74.597445287742431</v>
      </c>
      <c r="AH56" s="18">
        <f t="shared" si="32"/>
        <v>69.600126966777879</v>
      </c>
      <c r="AI56" s="20">
        <f t="shared" si="32"/>
        <v>30.399873033222114</v>
      </c>
      <c r="AK56" s="10" t="s">
        <v>5</v>
      </c>
      <c r="AL56" s="18">
        <f t="shared" si="33"/>
        <v>100</v>
      </c>
      <c r="AM56" s="18">
        <f t="shared" ref="AM56" si="40">AM10/$AL10*100</f>
        <v>0.60857232404815531</v>
      </c>
      <c r="AN56" s="18">
        <f t="shared" si="33"/>
        <v>4.6532816887382875</v>
      </c>
      <c r="AO56" s="18">
        <f t="shared" si="33"/>
        <v>21.28373509406747</v>
      </c>
      <c r="AP56" s="18">
        <f t="shared" si="33"/>
        <v>73.454410893146104</v>
      </c>
      <c r="AQ56" s="18">
        <f t="shared" si="33"/>
        <v>69.267843800752132</v>
      </c>
      <c r="AR56" s="20">
        <f t="shared" si="33"/>
        <v>30.732156199247868</v>
      </c>
    </row>
    <row r="57" spans="1:44" ht="15" customHeight="1" x14ac:dyDescent="0.2">
      <c r="A57" s="10" t="s">
        <v>6</v>
      </c>
      <c r="B57" s="18">
        <f t="shared" ref="B57:H57" si="41">B11/$B11*100</f>
        <v>100</v>
      </c>
      <c r="C57" s="18" t="e">
        <f t="shared" si="41"/>
        <v>#VALUE!</v>
      </c>
      <c r="D57" s="18">
        <f t="shared" si="41"/>
        <v>1.2248980533969376</v>
      </c>
      <c r="E57" s="18">
        <f t="shared" si="41"/>
        <v>23.434023236131409</v>
      </c>
      <c r="F57" s="18">
        <f t="shared" si="41"/>
        <v>75.341078710471649</v>
      </c>
      <c r="G57" s="18">
        <f t="shared" si="41"/>
        <v>10.273139955374317</v>
      </c>
      <c r="H57" s="20">
        <f t="shared" si="41"/>
        <v>89.726860044625653</v>
      </c>
      <c r="J57" s="10" t="s">
        <v>6</v>
      </c>
      <c r="K57" s="18">
        <f t="shared" si="30"/>
        <v>100</v>
      </c>
      <c r="L57" s="18" t="e">
        <f t="shared" si="30"/>
        <v>#VALUE!</v>
      </c>
      <c r="M57" s="18">
        <f t="shared" si="30"/>
        <v>2.0366679709005306</v>
      </c>
      <c r="N57" s="18">
        <f t="shared" si="30"/>
        <v>31.427512770288434</v>
      </c>
      <c r="O57" s="18">
        <f t="shared" si="30"/>
        <v>66.535819258811031</v>
      </c>
      <c r="P57" s="18">
        <f t="shared" si="30"/>
        <v>7.6099335368167047</v>
      </c>
      <c r="Q57" s="20">
        <f t="shared" si="30"/>
        <v>92.390066463183302</v>
      </c>
      <c r="S57" s="10" t="s">
        <v>6</v>
      </c>
      <c r="T57" s="18">
        <f t="shared" si="31"/>
        <v>100</v>
      </c>
      <c r="U57" s="18" t="e">
        <f t="shared" si="25"/>
        <v>#VALUE!</v>
      </c>
      <c r="V57" s="18">
        <f t="shared" si="31"/>
        <v>3.1754724974941371</v>
      </c>
      <c r="W57" s="18">
        <f t="shared" si="31"/>
        <v>25.568426455037397</v>
      </c>
      <c r="X57" s="18">
        <f t="shared" si="31"/>
        <v>71.256101047468505</v>
      </c>
      <c r="Y57" s="18">
        <f t="shared" si="31"/>
        <v>8.5833169720204339</v>
      </c>
      <c r="Z57" s="20">
        <f t="shared" si="31"/>
        <v>91.416683027979573</v>
      </c>
      <c r="AB57" s="10" t="s">
        <v>6</v>
      </c>
      <c r="AC57" s="18">
        <f t="shared" si="32"/>
        <v>100</v>
      </c>
      <c r="AD57" s="18" t="e">
        <f t="shared" si="26"/>
        <v>#VALUE!</v>
      </c>
      <c r="AE57" s="18">
        <f t="shared" si="32"/>
        <v>3.1972105237977595</v>
      </c>
      <c r="AF57" s="18">
        <f t="shared" si="32"/>
        <v>25.451593848862036</v>
      </c>
      <c r="AG57" s="18">
        <f t="shared" si="32"/>
        <v>71.351195627340203</v>
      </c>
      <c r="AH57" s="18">
        <f t="shared" si="32"/>
        <v>9.1372623334790113</v>
      </c>
      <c r="AI57" s="20">
        <f t="shared" si="32"/>
        <v>90.862737666520971</v>
      </c>
      <c r="AK57" s="10" t="s">
        <v>6</v>
      </c>
      <c r="AL57" s="18">
        <f t="shared" si="33"/>
        <v>100</v>
      </c>
      <c r="AM57" s="18" t="e">
        <f t="shared" ref="AM57" si="42">AM11/$AL11*100</f>
        <v>#VALUE!</v>
      </c>
      <c r="AN57" s="18">
        <f t="shared" si="33"/>
        <v>11.252672055047498</v>
      </c>
      <c r="AO57" s="18">
        <f t="shared" si="33"/>
        <v>21.338494036099629</v>
      </c>
      <c r="AP57" s="18">
        <f t="shared" si="33"/>
        <v>67.408833908852898</v>
      </c>
      <c r="AQ57" s="18">
        <f t="shared" si="33"/>
        <v>21.003301331916674</v>
      </c>
      <c r="AR57" s="20">
        <f t="shared" si="33"/>
        <v>78.99669866808334</v>
      </c>
    </row>
    <row r="58" spans="1:44" ht="15" customHeight="1" x14ac:dyDescent="0.2">
      <c r="A58" s="10" t="s">
        <v>7</v>
      </c>
      <c r="B58" s="18">
        <f t="shared" ref="B58:H58" si="43">B12/$B12*100</f>
        <v>100</v>
      </c>
      <c r="C58" s="18">
        <f t="shared" si="43"/>
        <v>4.462043114701876</v>
      </c>
      <c r="D58" s="18">
        <f t="shared" si="43"/>
        <v>5.4730927210178111</v>
      </c>
      <c r="E58" s="18">
        <f t="shared" si="43"/>
        <v>38.572801049259638</v>
      </c>
      <c r="F58" s="18">
        <f t="shared" si="43"/>
        <v>51.492063115020649</v>
      </c>
      <c r="G58" s="18">
        <f t="shared" si="43"/>
        <v>42.277712603695136</v>
      </c>
      <c r="H58" s="20">
        <f t="shared" si="43"/>
        <v>57.722287396304836</v>
      </c>
      <c r="J58" s="10" t="s">
        <v>7</v>
      </c>
      <c r="K58" s="18">
        <f t="shared" si="30"/>
        <v>100</v>
      </c>
      <c r="L58" s="18">
        <f t="shared" si="30"/>
        <v>1.4082726507516878</v>
      </c>
      <c r="M58" s="18">
        <f t="shared" si="30"/>
        <v>6.9047418390749353</v>
      </c>
      <c r="N58" s="18">
        <f t="shared" si="30"/>
        <v>41.203095578116994</v>
      </c>
      <c r="O58" s="18">
        <f t="shared" si="30"/>
        <v>50.483889932056378</v>
      </c>
      <c r="P58" s="18">
        <f t="shared" si="30"/>
        <v>41.908468918313915</v>
      </c>
      <c r="Q58" s="20">
        <f t="shared" si="30"/>
        <v>58.091531081686078</v>
      </c>
      <c r="S58" s="10" t="s">
        <v>7</v>
      </c>
      <c r="T58" s="18">
        <f t="shared" si="31"/>
        <v>100</v>
      </c>
      <c r="U58" s="18">
        <f t="shared" si="25"/>
        <v>0.65790495451735298</v>
      </c>
      <c r="V58" s="18">
        <f t="shared" si="31"/>
        <v>6.1234032191846239</v>
      </c>
      <c r="W58" s="18">
        <f t="shared" si="31"/>
        <v>44.716063404075314</v>
      </c>
      <c r="X58" s="18">
        <f t="shared" si="31"/>
        <v>48.502628422222685</v>
      </c>
      <c r="Y58" s="18">
        <f t="shared" si="31"/>
        <v>49.751147870278565</v>
      </c>
      <c r="Z58" s="20">
        <f t="shared" si="31"/>
        <v>50.248852129721413</v>
      </c>
      <c r="AB58" s="10" t="s">
        <v>7</v>
      </c>
      <c r="AC58" s="18">
        <f t="shared" si="32"/>
        <v>100</v>
      </c>
      <c r="AD58" s="18">
        <f t="shared" si="26"/>
        <v>4.0904177941640762</v>
      </c>
      <c r="AE58" s="18">
        <f t="shared" si="32"/>
        <v>6.0732916298434994</v>
      </c>
      <c r="AF58" s="18">
        <f t="shared" si="32"/>
        <v>42.338781719276994</v>
      </c>
      <c r="AG58" s="18">
        <f t="shared" si="32"/>
        <v>47.497508856715427</v>
      </c>
      <c r="AH58" s="18">
        <f t="shared" si="32"/>
        <v>57.941260928287932</v>
      </c>
      <c r="AI58" s="20">
        <f t="shared" si="32"/>
        <v>42.058739071712061</v>
      </c>
      <c r="AK58" s="10" t="s">
        <v>7</v>
      </c>
      <c r="AL58" s="18">
        <f t="shared" si="33"/>
        <v>100</v>
      </c>
      <c r="AM58" s="18">
        <f t="shared" ref="AM58" si="44">AM12/$AL12*100</f>
        <v>4.830200579299575</v>
      </c>
      <c r="AN58" s="18">
        <f t="shared" si="33"/>
        <v>6.6988918060849496</v>
      </c>
      <c r="AO58" s="18">
        <f t="shared" si="33"/>
        <v>43.937102107663129</v>
      </c>
      <c r="AP58" s="18">
        <f t="shared" si="33"/>
        <v>44.533805506952369</v>
      </c>
      <c r="AQ58" s="18">
        <f t="shared" si="33"/>
        <v>60.687274440105021</v>
      </c>
      <c r="AR58" s="20">
        <f t="shared" si="33"/>
        <v>39.312725559895014</v>
      </c>
    </row>
    <row r="59" spans="1:44" ht="15" customHeight="1" x14ac:dyDescent="0.2">
      <c r="A59" s="10" t="s">
        <v>8</v>
      </c>
      <c r="B59" s="18">
        <f t="shared" ref="B59:H59" si="45">B13/$B13*100</f>
        <v>100</v>
      </c>
      <c r="C59" s="18">
        <f t="shared" si="45"/>
        <v>1.060415385329138</v>
      </c>
      <c r="D59" s="18">
        <f t="shared" si="45"/>
        <v>8.3539506725016146</v>
      </c>
      <c r="E59" s="18">
        <f t="shared" si="45"/>
        <v>24.970271945031559</v>
      </c>
      <c r="F59" s="18">
        <f t="shared" si="45"/>
        <v>65.615361997137697</v>
      </c>
      <c r="G59" s="18">
        <f t="shared" si="45"/>
        <v>42.504260476240816</v>
      </c>
      <c r="H59" s="20">
        <f t="shared" si="45"/>
        <v>57.495739523759205</v>
      </c>
      <c r="J59" s="10" t="s">
        <v>8</v>
      </c>
      <c r="K59" s="18">
        <f t="shared" si="30"/>
        <v>100</v>
      </c>
      <c r="L59" s="18">
        <f t="shared" si="30"/>
        <v>0.7163633698470484</v>
      </c>
      <c r="M59" s="18">
        <f t="shared" si="30"/>
        <v>6.0466610297914922</v>
      </c>
      <c r="N59" s="18">
        <f t="shared" si="30"/>
        <v>20.777120233065681</v>
      </c>
      <c r="O59" s="18">
        <f t="shared" si="30"/>
        <v>72.459855367295773</v>
      </c>
      <c r="P59" s="18">
        <f t="shared" si="30"/>
        <v>34.110084067638418</v>
      </c>
      <c r="Q59" s="20">
        <f t="shared" si="30"/>
        <v>65.889915932361575</v>
      </c>
      <c r="S59" s="10" t="s">
        <v>8</v>
      </c>
      <c r="T59" s="18">
        <f t="shared" si="31"/>
        <v>100</v>
      </c>
      <c r="U59" s="18">
        <f t="shared" si="25"/>
        <v>1.2555711443841275</v>
      </c>
      <c r="V59" s="18">
        <f t="shared" si="31"/>
        <v>7.2440226537457937</v>
      </c>
      <c r="W59" s="18">
        <f t="shared" si="31"/>
        <v>26.359679864589491</v>
      </c>
      <c r="X59" s="18">
        <f t="shared" si="31"/>
        <v>65.140726337280569</v>
      </c>
      <c r="Y59" s="18">
        <f t="shared" si="31"/>
        <v>45.536459833768021</v>
      </c>
      <c r="Z59" s="20">
        <f t="shared" si="31"/>
        <v>54.463540166231951</v>
      </c>
      <c r="AB59" s="10" t="s">
        <v>8</v>
      </c>
      <c r="AC59" s="18">
        <f t="shared" si="32"/>
        <v>100</v>
      </c>
      <c r="AD59" s="18">
        <f t="shared" si="26"/>
        <v>1.0047582611225943</v>
      </c>
      <c r="AE59" s="18">
        <f t="shared" si="32"/>
        <v>7.691845926823544</v>
      </c>
      <c r="AF59" s="18">
        <f t="shared" si="32"/>
        <v>24.372196301880241</v>
      </c>
      <c r="AG59" s="18">
        <f t="shared" si="32"/>
        <v>66.931199510173599</v>
      </c>
      <c r="AH59" s="18">
        <f t="shared" si="32"/>
        <v>45.070196257727517</v>
      </c>
      <c r="AI59" s="20">
        <f t="shared" si="32"/>
        <v>54.929803742272462</v>
      </c>
      <c r="AK59" s="10" t="s">
        <v>8</v>
      </c>
      <c r="AL59" s="18">
        <f t="shared" si="33"/>
        <v>100</v>
      </c>
      <c r="AM59" s="18">
        <f t="shared" ref="AM59" si="46">AM13/$AL13*100</f>
        <v>0.77401861540276951</v>
      </c>
      <c r="AN59" s="18">
        <f t="shared" si="33"/>
        <v>7.4966596260739298</v>
      </c>
      <c r="AO59" s="18">
        <f t="shared" si="33"/>
        <v>21.342734989444264</v>
      </c>
      <c r="AP59" s="18">
        <f t="shared" si="33"/>
        <v>70.386586769079045</v>
      </c>
      <c r="AQ59" s="18">
        <f t="shared" si="33"/>
        <v>37.582749293922497</v>
      </c>
      <c r="AR59" s="20">
        <f t="shared" si="33"/>
        <v>62.417250706077489</v>
      </c>
    </row>
    <row r="60" spans="1:44" ht="15" customHeight="1" x14ac:dyDescent="0.2">
      <c r="A60" s="10" t="s">
        <v>9</v>
      </c>
      <c r="B60" s="18">
        <f t="shared" ref="B60:H60" si="47">B14/$B14*100</f>
        <v>100</v>
      </c>
      <c r="C60" s="18">
        <f t="shared" si="47"/>
        <v>1.1725659819988477</v>
      </c>
      <c r="D60" s="18">
        <f t="shared" si="47"/>
        <v>14.775778208892881</v>
      </c>
      <c r="E60" s="18">
        <f t="shared" si="47"/>
        <v>31.69488625355104</v>
      </c>
      <c r="F60" s="18">
        <f t="shared" si="47"/>
        <v>52.35676955555725</v>
      </c>
      <c r="G60" s="18">
        <f t="shared" si="47"/>
        <v>53.199079560866501</v>
      </c>
      <c r="H60" s="20">
        <f t="shared" si="47"/>
        <v>46.800920439133513</v>
      </c>
      <c r="J60" s="10" t="s">
        <v>9</v>
      </c>
      <c r="K60" s="18">
        <f t="shared" si="30"/>
        <v>100</v>
      </c>
      <c r="L60" s="18">
        <f t="shared" si="30"/>
        <v>1.175392838174464</v>
      </c>
      <c r="M60" s="18">
        <f t="shared" si="30"/>
        <v>14.843991566225112</v>
      </c>
      <c r="N60" s="18">
        <f t="shared" si="30"/>
        <v>35.215629004823178</v>
      </c>
      <c r="O60" s="18">
        <f t="shared" si="30"/>
        <v>48.764986590777269</v>
      </c>
      <c r="P60" s="18">
        <f t="shared" si="30"/>
        <v>53.98065329462495</v>
      </c>
      <c r="Q60" s="20">
        <f t="shared" si="30"/>
        <v>46.019346705375057</v>
      </c>
      <c r="S60" s="10" t="s">
        <v>9</v>
      </c>
      <c r="T60" s="18">
        <f t="shared" si="31"/>
        <v>100</v>
      </c>
      <c r="U60" s="18">
        <f t="shared" si="25"/>
        <v>1.2862914279523963</v>
      </c>
      <c r="V60" s="18">
        <f t="shared" si="31"/>
        <v>12.246268060923956</v>
      </c>
      <c r="W60" s="18">
        <f t="shared" si="31"/>
        <v>34.389184560296279</v>
      </c>
      <c r="X60" s="18">
        <f t="shared" si="31"/>
        <v>52.078255950827348</v>
      </c>
      <c r="Y60" s="18">
        <f t="shared" si="31"/>
        <v>51.768348274923234</v>
      </c>
      <c r="Z60" s="20">
        <f t="shared" si="31"/>
        <v>48.231651725076738</v>
      </c>
      <c r="AB60" s="10" t="s">
        <v>9</v>
      </c>
      <c r="AC60" s="18">
        <f t="shared" si="32"/>
        <v>100</v>
      </c>
      <c r="AD60" s="18">
        <f t="shared" si="26"/>
        <v>0.8881850689950328</v>
      </c>
      <c r="AE60" s="18">
        <f t="shared" si="32"/>
        <v>9.4921316807869545</v>
      </c>
      <c r="AF60" s="18">
        <f t="shared" si="32"/>
        <v>34.29026241782941</v>
      </c>
      <c r="AG60" s="18">
        <f t="shared" si="32"/>
        <v>55.329420832388635</v>
      </c>
      <c r="AH60" s="18">
        <f t="shared" si="32"/>
        <v>48.440430779881751</v>
      </c>
      <c r="AI60" s="20">
        <f t="shared" si="32"/>
        <v>51.55956922011827</v>
      </c>
      <c r="AK60" s="10" t="s">
        <v>9</v>
      </c>
      <c r="AL60" s="18">
        <f t="shared" si="33"/>
        <v>100</v>
      </c>
      <c r="AM60" s="18">
        <f t="shared" ref="AM60" si="48">AM14/$AL14*100</f>
        <v>1.1789103190568844</v>
      </c>
      <c r="AN60" s="18">
        <f t="shared" si="33"/>
        <v>12.831446623157571</v>
      </c>
      <c r="AO60" s="18">
        <f t="shared" si="33"/>
        <v>33.738455453197467</v>
      </c>
      <c r="AP60" s="18">
        <f t="shared" si="33"/>
        <v>52.251187604588068</v>
      </c>
      <c r="AQ60" s="18">
        <f t="shared" si="33"/>
        <v>50.340388137480886</v>
      </c>
      <c r="AR60" s="20">
        <f t="shared" si="33"/>
        <v>49.6596118625191</v>
      </c>
    </row>
    <row r="61" spans="1:44" ht="15" customHeight="1" x14ac:dyDescent="0.2">
      <c r="A61" s="10" t="s">
        <v>10</v>
      </c>
      <c r="B61" s="18">
        <f t="shared" ref="B61:H61" si="49">B15/$B15*100</f>
        <v>100</v>
      </c>
      <c r="C61" s="18">
        <f t="shared" si="49"/>
        <v>0.70342365340642665</v>
      </c>
      <c r="D61" s="18">
        <f t="shared" si="49"/>
        <v>5.0307485700627348</v>
      </c>
      <c r="E61" s="18">
        <f t="shared" si="49"/>
        <v>26.096869776039028</v>
      </c>
      <c r="F61" s="18">
        <f t="shared" si="49"/>
        <v>68.168958000491841</v>
      </c>
      <c r="G61" s="18">
        <f t="shared" si="49"/>
        <v>72.139210167991834</v>
      </c>
      <c r="H61" s="20">
        <f t="shared" si="49"/>
        <v>27.860789832008198</v>
      </c>
      <c r="J61" s="10" t="s">
        <v>10</v>
      </c>
      <c r="K61" s="18">
        <f t="shared" si="30"/>
        <v>100</v>
      </c>
      <c r="L61" s="18">
        <f t="shared" si="30"/>
        <v>0.1637365211444545</v>
      </c>
      <c r="M61" s="18">
        <f t="shared" si="30"/>
        <v>5.4612038323303</v>
      </c>
      <c r="N61" s="18">
        <f t="shared" si="30"/>
        <v>24.961752470762367</v>
      </c>
      <c r="O61" s="18">
        <f t="shared" si="30"/>
        <v>69.413307175762895</v>
      </c>
      <c r="P61" s="18">
        <f t="shared" si="30"/>
        <v>70.497693130272197</v>
      </c>
      <c r="Q61" s="20">
        <f t="shared" si="30"/>
        <v>29.502306869727811</v>
      </c>
      <c r="S61" s="10" t="s">
        <v>10</v>
      </c>
      <c r="T61" s="18">
        <f t="shared" si="31"/>
        <v>100</v>
      </c>
      <c r="U61" s="18">
        <f t="shared" si="25"/>
        <v>0.79386877502107978</v>
      </c>
      <c r="V61" s="18">
        <f t="shared" si="31"/>
        <v>4.1915384316895112</v>
      </c>
      <c r="W61" s="18">
        <f t="shared" si="31"/>
        <v>28.471344486277467</v>
      </c>
      <c r="X61" s="18">
        <f t="shared" si="31"/>
        <v>66.543248307011922</v>
      </c>
      <c r="Y61" s="18">
        <f t="shared" si="31"/>
        <v>71.376115579715844</v>
      </c>
      <c r="Z61" s="20">
        <f t="shared" si="31"/>
        <v>28.623884420284156</v>
      </c>
      <c r="AB61" s="10" t="s">
        <v>10</v>
      </c>
      <c r="AC61" s="18">
        <f t="shared" si="32"/>
        <v>100</v>
      </c>
      <c r="AD61" s="18">
        <f t="shared" si="26"/>
        <v>0.65570206004169684</v>
      </c>
      <c r="AE61" s="18">
        <f t="shared" si="32"/>
        <v>3.910871518074952</v>
      </c>
      <c r="AF61" s="18">
        <f t="shared" si="32"/>
        <v>31.946841574871083</v>
      </c>
      <c r="AG61" s="18">
        <f t="shared" si="32"/>
        <v>63.486584847012281</v>
      </c>
      <c r="AH61" s="18">
        <f t="shared" si="32"/>
        <v>69.383981565472752</v>
      </c>
      <c r="AI61" s="20">
        <f t="shared" si="32"/>
        <v>30.616018434527252</v>
      </c>
      <c r="AK61" s="10" t="s">
        <v>10</v>
      </c>
      <c r="AL61" s="18">
        <f t="shared" si="33"/>
        <v>100</v>
      </c>
      <c r="AM61" s="18">
        <f t="shared" ref="AM61" si="50">AM15/$AL15*100</f>
        <v>1.2555617100170451</v>
      </c>
      <c r="AN61" s="18">
        <f t="shared" si="33"/>
        <v>3.0040369230138362</v>
      </c>
      <c r="AO61" s="18">
        <f t="shared" si="33"/>
        <v>31.699515512911837</v>
      </c>
      <c r="AP61" s="18">
        <f t="shared" si="33"/>
        <v>64.040885854057279</v>
      </c>
      <c r="AQ61" s="18">
        <f t="shared" si="33"/>
        <v>68.882596859733539</v>
      </c>
      <c r="AR61" s="20">
        <f t="shared" si="33"/>
        <v>31.117403140266465</v>
      </c>
    </row>
    <row r="62" spans="1:44" ht="15" customHeight="1" x14ac:dyDescent="0.2">
      <c r="A62" s="10" t="s">
        <v>11</v>
      </c>
      <c r="B62" s="18">
        <f t="shared" ref="B62:H62" si="51">B16/$B16*100</f>
        <v>100</v>
      </c>
      <c r="C62" s="18">
        <f t="shared" si="51"/>
        <v>1.13205405972686</v>
      </c>
      <c r="D62" s="18">
        <f t="shared" si="51"/>
        <v>6.4463569431830763</v>
      </c>
      <c r="E62" s="18">
        <f t="shared" si="51"/>
        <v>20.181699834689365</v>
      </c>
      <c r="F62" s="18">
        <f t="shared" si="51"/>
        <v>72.239889162400715</v>
      </c>
      <c r="G62" s="18">
        <f t="shared" si="51"/>
        <v>49.363235041295283</v>
      </c>
      <c r="H62" s="20">
        <f t="shared" si="51"/>
        <v>50.636764958704731</v>
      </c>
      <c r="J62" s="10" t="s">
        <v>11</v>
      </c>
      <c r="K62" s="18">
        <f t="shared" si="30"/>
        <v>100</v>
      </c>
      <c r="L62" s="18">
        <f t="shared" si="30"/>
        <v>1.9513378984659209</v>
      </c>
      <c r="M62" s="18">
        <f t="shared" si="30"/>
        <v>4.850099839416826</v>
      </c>
      <c r="N62" s="18">
        <f t="shared" si="30"/>
        <v>21.033146485885386</v>
      </c>
      <c r="O62" s="18">
        <f t="shared" si="30"/>
        <v>72.165415776231868</v>
      </c>
      <c r="P62" s="18">
        <f t="shared" si="30"/>
        <v>40.621952210155662</v>
      </c>
      <c r="Q62" s="20">
        <f t="shared" si="30"/>
        <v>59.37804778984431</v>
      </c>
      <c r="S62" s="10" t="s">
        <v>11</v>
      </c>
      <c r="T62" s="18">
        <f t="shared" si="31"/>
        <v>100</v>
      </c>
      <c r="U62" s="18">
        <f t="shared" si="25"/>
        <v>7.2073804293693327</v>
      </c>
      <c r="V62" s="18">
        <f t="shared" si="31"/>
        <v>4.66871362823208</v>
      </c>
      <c r="W62" s="18">
        <f t="shared" si="31"/>
        <v>28.418383073536731</v>
      </c>
      <c r="X62" s="18">
        <f t="shared" si="31"/>
        <v>59.705522868861863</v>
      </c>
      <c r="Y62" s="18">
        <f t="shared" si="31"/>
        <v>45.650471121725786</v>
      </c>
      <c r="Z62" s="20">
        <f t="shared" si="31"/>
        <v>54.349528878274214</v>
      </c>
      <c r="AB62" s="10" t="s">
        <v>11</v>
      </c>
      <c r="AC62" s="18">
        <f t="shared" si="32"/>
        <v>100</v>
      </c>
      <c r="AD62" s="18">
        <f t="shared" si="26"/>
        <v>1.5266543719804331</v>
      </c>
      <c r="AE62" s="18">
        <f t="shared" si="32"/>
        <v>4.1227657245891258</v>
      </c>
      <c r="AF62" s="18">
        <f t="shared" si="32"/>
        <v>25.651469283723539</v>
      </c>
      <c r="AG62" s="18">
        <f t="shared" si="32"/>
        <v>68.6991106197069</v>
      </c>
      <c r="AH62" s="18">
        <f t="shared" si="32"/>
        <v>45.419114738927469</v>
      </c>
      <c r="AI62" s="20">
        <f t="shared" si="32"/>
        <v>54.580885261072524</v>
      </c>
      <c r="AK62" s="10" t="s">
        <v>11</v>
      </c>
      <c r="AL62" s="18">
        <f t="shared" si="33"/>
        <v>100</v>
      </c>
      <c r="AM62" s="18">
        <f t="shared" ref="AM62" si="52">AM16/$AL16*100</f>
        <v>2.0692010288693607</v>
      </c>
      <c r="AN62" s="18">
        <f t="shared" si="33"/>
        <v>4.4733868553318699</v>
      </c>
      <c r="AO62" s="18">
        <f t="shared" si="33"/>
        <v>23.165072880819924</v>
      </c>
      <c r="AP62" s="18">
        <f t="shared" si="33"/>
        <v>70.292339234978854</v>
      </c>
      <c r="AQ62" s="18">
        <f t="shared" si="33"/>
        <v>45.607667259183899</v>
      </c>
      <c r="AR62" s="20">
        <f t="shared" si="33"/>
        <v>54.39233274081613</v>
      </c>
    </row>
    <row r="63" spans="1:44" ht="15" customHeight="1" x14ac:dyDescent="0.2">
      <c r="A63" s="10" t="s">
        <v>12</v>
      </c>
      <c r="B63" s="18">
        <f t="shared" ref="B63:H63" si="53">B17/$B17*100</f>
        <v>100</v>
      </c>
      <c r="C63" s="18">
        <f t="shared" si="53"/>
        <v>3.312494526171164</v>
      </c>
      <c r="D63" s="18">
        <f t="shared" si="53"/>
        <v>13.654988984395549</v>
      </c>
      <c r="E63" s="18">
        <f t="shared" si="53"/>
        <v>20.764190477949342</v>
      </c>
      <c r="F63" s="18">
        <f t="shared" si="53"/>
        <v>62.268326011483936</v>
      </c>
      <c r="G63" s="18">
        <f t="shared" si="53"/>
        <v>45.737441503761431</v>
      </c>
      <c r="H63" s="20">
        <f t="shared" si="53"/>
        <v>54.262558496238533</v>
      </c>
      <c r="J63" s="10" t="s">
        <v>12</v>
      </c>
      <c r="K63" s="18">
        <f t="shared" si="30"/>
        <v>100</v>
      </c>
      <c r="L63" s="18">
        <f t="shared" si="30"/>
        <v>2.3565689739363034</v>
      </c>
      <c r="M63" s="18">
        <f t="shared" si="30"/>
        <v>12.578788331545443</v>
      </c>
      <c r="N63" s="18">
        <f t="shared" si="30"/>
        <v>22.433138909247301</v>
      </c>
      <c r="O63" s="18">
        <f t="shared" si="30"/>
        <v>62.631503785270972</v>
      </c>
      <c r="P63" s="18">
        <f t="shared" si="30"/>
        <v>52.620057118696131</v>
      </c>
      <c r="Q63" s="20">
        <f t="shared" si="30"/>
        <v>47.379942881303883</v>
      </c>
      <c r="S63" s="10" t="s">
        <v>12</v>
      </c>
      <c r="T63" s="18">
        <f t="shared" si="31"/>
        <v>100</v>
      </c>
      <c r="U63" s="18">
        <f t="shared" si="25"/>
        <v>1.7631215053114153</v>
      </c>
      <c r="V63" s="18">
        <f t="shared" si="31"/>
        <v>10.387169340775754</v>
      </c>
      <c r="W63" s="18">
        <f t="shared" si="31"/>
        <v>19.472138493996134</v>
      </c>
      <c r="X63" s="18">
        <f t="shared" si="31"/>
        <v>68.377570659916671</v>
      </c>
      <c r="Y63" s="18">
        <f t="shared" si="31"/>
        <v>49.023785926327449</v>
      </c>
      <c r="Z63" s="20">
        <f t="shared" si="31"/>
        <v>50.97621407367253</v>
      </c>
      <c r="AB63" s="10" t="s">
        <v>12</v>
      </c>
      <c r="AC63" s="18">
        <f t="shared" si="32"/>
        <v>100</v>
      </c>
      <c r="AD63" s="18">
        <f t="shared" si="26"/>
        <v>2.0743939239992888</v>
      </c>
      <c r="AE63" s="18">
        <f t="shared" si="32"/>
        <v>9.9614106049635929</v>
      </c>
      <c r="AF63" s="18">
        <f t="shared" si="32"/>
        <v>22.007935378225731</v>
      </c>
      <c r="AG63" s="18">
        <f t="shared" si="32"/>
        <v>65.956260092811362</v>
      </c>
      <c r="AH63" s="18">
        <f t="shared" si="32"/>
        <v>51.475353766139563</v>
      </c>
      <c r="AI63" s="20">
        <f t="shared" si="32"/>
        <v>48.524646233860409</v>
      </c>
      <c r="AK63" s="10" t="s">
        <v>12</v>
      </c>
      <c r="AL63" s="18">
        <f t="shared" si="33"/>
        <v>100</v>
      </c>
      <c r="AM63" s="18">
        <f t="shared" ref="AM63" si="54">AM17/$AL17*100</f>
        <v>2.3644457471266245</v>
      </c>
      <c r="AN63" s="18">
        <f t="shared" si="33"/>
        <v>8.0912981997415123</v>
      </c>
      <c r="AO63" s="18">
        <f t="shared" si="33"/>
        <v>23.045215826736808</v>
      </c>
      <c r="AP63" s="18">
        <f t="shared" si="33"/>
        <v>66.49904022639511</v>
      </c>
      <c r="AQ63" s="18">
        <f t="shared" si="33"/>
        <v>45.926030062999452</v>
      </c>
      <c r="AR63" s="20">
        <f t="shared" si="33"/>
        <v>54.073969937000591</v>
      </c>
    </row>
    <row r="64" spans="1:44" ht="15" customHeight="1" x14ac:dyDescent="0.2">
      <c r="A64" s="10" t="s">
        <v>13</v>
      </c>
      <c r="B64" s="18">
        <f t="shared" ref="B64:H64" si="55">B18/$B18*100</f>
        <v>100</v>
      </c>
      <c r="C64" s="18">
        <f t="shared" si="55"/>
        <v>0.49461979927935351</v>
      </c>
      <c r="D64" s="18">
        <f t="shared" si="55"/>
        <v>4.6945510602575053</v>
      </c>
      <c r="E64" s="18">
        <f t="shared" si="55"/>
        <v>10.911425185693286</v>
      </c>
      <c r="F64" s="18">
        <f t="shared" si="55"/>
        <v>83.899403954769838</v>
      </c>
      <c r="G64" s="18">
        <f t="shared" si="55"/>
        <v>33.611448431611272</v>
      </c>
      <c r="H64" s="20">
        <f t="shared" si="55"/>
        <v>66.388551568388692</v>
      </c>
      <c r="J64" s="10" t="s">
        <v>13</v>
      </c>
      <c r="K64" s="18">
        <f t="shared" si="30"/>
        <v>100</v>
      </c>
      <c r="L64" s="18">
        <f t="shared" si="30"/>
        <v>0.34656567626230528</v>
      </c>
      <c r="M64" s="18">
        <f t="shared" si="30"/>
        <v>3.6570053271312402</v>
      </c>
      <c r="N64" s="18">
        <f t="shared" si="30"/>
        <v>10.3650768852706</v>
      </c>
      <c r="O64" s="18">
        <f t="shared" si="30"/>
        <v>85.631352111335843</v>
      </c>
      <c r="P64" s="18">
        <f t="shared" si="30"/>
        <v>32.148022744114364</v>
      </c>
      <c r="Q64" s="20">
        <f t="shared" si="30"/>
        <v>67.851977255885615</v>
      </c>
      <c r="S64" s="10" t="s">
        <v>13</v>
      </c>
      <c r="T64" s="18">
        <f t="shared" si="31"/>
        <v>100</v>
      </c>
      <c r="U64" s="18">
        <f t="shared" si="25"/>
        <v>0.34812362831704607</v>
      </c>
      <c r="V64" s="18">
        <f t="shared" si="31"/>
        <v>2.9455253907576582</v>
      </c>
      <c r="W64" s="18">
        <f t="shared" si="31"/>
        <v>14.052532878312556</v>
      </c>
      <c r="X64" s="18">
        <f t="shared" si="31"/>
        <v>82.653818102612746</v>
      </c>
      <c r="Y64" s="18">
        <f t="shared" si="31"/>
        <v>35.597447323999198</v>
      </c>
      <c r="Z64" s="20">
        <f t="shared" si="31"/>
        <v>64.402552676000809</v>
      </c>
      <c r="AB64" s="10" t="s">
        <v>13</v>
      </c>
      <c r="AC64" s="18">
        <f t="shared" si="32"/>
        <v>100</v>
      </c>
      <c r="AD64" s="18">
        <f t="shared" si="26"/>
        <v>0.3587054699604984</v>
      </c>
      <c r="AE64" s="18">
        <f t="shared" si="32"/>
        <v>4.6939997603931767</v>
      </c>
      <c r="AF64" s="18">
        <f t="shared" si="32"/>
        <v>14.783098860015894</v>
      </c>
      <c r="AG64" s="18">
        <f t="shared" si="32"/>
        <v>80.164195909630436</v>
      </c>
      <c r="AH64" s="18">
        <f t="shared" si="32"/>
        <v>40.027808286385557</v>
      </c>
      <c r="AI64" s="20">
        <f t="shared" si="32"/>
        <v>59.97219171361445</v>
      </c>
      <c r="AK64" s="10" t="s">
        <v>13</v>
      </c>
      <c r="AL64" s="18">
        <f t="shared" si="33"/>
        <v>100</v>
      </c>
      <c r="AM64" s="18">
        <f t="shared" ref="AM64" si="56">AM18/$AL18*100</f>
        <v>1.8072945117435738E-2</v>
      </c>
      <c r="AN64" s="18">
        <f t="shared" si="33"/>
        <v>3.6538976791175704</v>
      </c>
      <c r="AO64" s="18">
        <f t="shared" si="33"/>
        <v>14.092288590594929</v>
      </c>
      <c r="AP64" s="18">
        <f t="shared" si="33"/>
        <v>82.235740785170051</v>
      </c>
      <c r="AQ64" s="18">
        <f t="shared" si="33"/>
        <v>36.641676301805525</v>
      </c>
      <c r="AR64" s="20">
        <f t="shared" si="33"/>
        <v>63.358323698194454</v>
      </c>
    </row>
    <row r="65" spans="1:45" ht="15" customHeight="1" x14ac:dyDescent="0.2">
      <c r="A65" s="10" t="s">
        <v>14</v>
      </c>
      <c r="B65" s="18">
        <f t="shared" ref="B65:H65" si="57">B19/$B19*100</f>
        <v>100</v>
      </c>
      <c r="C65" s="18">
        <f t="shared" si="57"/>
        <v>1.5224217443958381</v>
      </c>
      <c r="D65" s="18">
        <f t="shared" si="57"/>
        <v>10.270491511266817</v>
      </c>
      <c r="E65" s="18">
        <f t="shared" si="57"/>
        <v>27.269374675048098</v>
      </c>
      <c r="F65" s="18">
        <f t="shared" si="57"/>
        <v>60.937712069289219</v>
      </c>
      <c r="G65" s="18">
        <f t="shared" si="57"/>
        <v>69.239439069075161</v>
      </c>
      <c r="H65" s="20">
        <f t="shared" si="57"/>
        <v>30.760560930924829</v>
      </c>
      <c r="J65" s="10" t="s">
        <v>14</v>
      </c>
      <c r="K65" s="18">
        <f t="shared" si="30"/>
        <v>100</v>
      </c>
      <c r="L65" s="18">
        <f t="shared" si="30"/>
        <v>0.62355595756863036</v>
      </c>
      <c r="M65" s="18">
        <f t="shared" si="30"/>
        <v>10.443188497125613</v>
      </c>
      <c r="N65" s="18">
        <f t="shared" si="30"/>
        <v>30.042197904305183</v>
      </c>
      <c r="O65" s="18">
        <f t="shared" si="30"/>
        <v>58.891057641000565</v>
      </c>
      <c r="P65" s="18">
        <f t="shared" si="30"/>
        <v>68.739865562933872</v>
      </c>
      <c r="Q65" s="20">
        <f t="shared" si="30"/>
        <v>31.260134437066139</v>
      </c>
      <c r="S65" s="10" t="s">
        <v>14</v>
      </c>
      <c r="T65" s="18">
        <f t="shared" si="31"/>
        <v>100</v>
      </c>
      <c r="U65" s="18">
        <f t="shared" si="25"/>
        <v>2.0560642116346401</v>
      </c>
      <c r="V65" s="18">
        <f t="shared" si="31"/>
        <v>6.9712107701122239</v>
      </c>
      <c r="W65" s="18">
        <f t="shared" si="31"/>
        <v>28.175571052288522</v>
      </c>
      <c r="X65" s="18">
        <f t="shared" si="31"/>
        <v>62.797153965964547</v>
      </c>
      <c r="Y65" s="18">
        <f t="shared" si="31"/>
        <v>65.994302137559728</v>
      </c>
      <c r="Z65" s="20">
        <f t="shared" si="31"/>
        <v>34.005697862440243</v>
      </c>
      <c r="AB65" s="10" t="s">
        <v>14</v>
      </c>
      <c r="AC65" s="18">
        <f t="shared" si="32"/>
        <v>100</v>
      </c>
      <c r="AD65" s="18">
        <f t="shared" si="26"/>
        <v>1.3007598192378342</v>
      </c>
      <c r="AE65" s="18">
        <f t="shared" si="32"/>
        <v>7.7060522168989554</v>
      </c>
      <c r="AF65" s="18">
        <f t="shared" si="32"/>
        <v>29.333551946898741</v>
      </c>
      <c r="AG65" s="18">
        <f t="shared" si="32"/>
        <v>61.659636016964456</v>
      </c>
      <c r="AH65" s="18">
        <f t="shared" si="32"/>
        <v>68.273049399156392</v>
      </c>
      <c r="AI65" s="20">
        <f t="shared" si="32"/>
        <v>31.726950600843622</v>
      </c>
      <c r="AK65" s="10" t="s">
        <v>14</v>
      </c>
      <c r="AL65" s="18">
        <f t="shared" si="33"/>
        <v>100</v>
      </c>
      <c r="AM65" s="18">
        <f t="shared" ref="AM65" si="58">AM19/$AL19*100</f>
        <v>0.56062340685671874</v>
      </c>
      <c r="AN65" s="18">
        <f t="shared" si="33"/>
        <v>8.4748529025815458</v>
      </c>
      <c r="AO65" s="18">
        <f t="shared" si="33"/>
        <v>33.642691370802702</v>
      </c>
      <c r="AP65" s="18">
        <f t="shared" si="33"/>
        <v>57.321832319759039</v>
      </c>
      <c r="AQ65" s="18">
        <f t="shared" si="33"/>
        <v>68.371735681861608</v>
      </c>
      <c r="AR65" s="20">
        <f t="shared" si="33"/>
        <v>31.628264318138367</v>
      </c>
    </row>
    <row r="66" spans="1:45" ht="15" customHeight="1" x14ac:dyDescent="0.2">
      <c r="A66" s="10" t="s">
        <v>15</v>
      </c>
      <c r="B66" s="18">
        <f t="shared" ref="B66:H66" si="59">B20/$B20*100</f>
        <v>100</v>
      </c>
      <c r="C66" s="18">
        <f t="shared" si="59"/>
        <v>1.4193240102884932</v>
      </c>
      <c r="D66" s="18">
        <f t="shared" si="59"/>
        <v>11.753124292223696</v>
      </c>
      <c r="E66" s="18">
        <f t="shared" si="59"/>
        <v>17.37155861392862</v>
      </c>
      <c r="F66" s="18">
        <f t="shared" si="59"/>
        <v>69.455993083559193</v>
      </c>
      <c r="G66" s="18">
        <f t="shared" si="59"/>
        <v>46.62577104871491</v>
      </c>
      <c r="H66" s="20">
        <f t="shared" si="59"/>
        <v>53.374228951285104</v>
      </c>
      <c r="J66" s="10" t="s">
        <v>15</v>
      </c>
      <c r="K66" s="18">
        <f t="shared" si="30"/>
        <v>100</v>
      </c>
      <c r="L66" s="18">
        <f t="shared" si="30"/>
        <v>2.1853393541575734</v>
      </c>
      <c r="M66" s="18">
        <f t="shared" si="30"/>
        <v>8.7011587352287361</v>
      </c>
      <c r="N66" s="18">
        <f t="shared" si="30"/>
        <v>17.715283772111444</v>
      </c>
      <c r="O66" s="18">
        <f t="shared" si="30"/>
        <v>71.398218138502216</v>
      </c>
      <c r="P66" s="18">
        <f t="shared" si="30"/>
        <v>43.917988372478057</v>
      </c>
      <c r="Q66" s="20">
        <f t="shared" si="30"/>
        <v>56.082011627521908</v>
      </c>
      <c r="S66" s="10" t="s">
        <v>15</v>
      </c>
      <c r="T66" s="18">
        <f t="shared" si="31"/>
        <v>100</v>
      </c>
      <c r="U66" s="18">
        <f t="shared" si="25"/>
        <v>1.4558636040080624</v>
      </c>
      <c r="V66" s="18">
        <f t="shared" si="31"/>
        <v>6.7013528254651096</v>
      </c>
      <c r="W66" s="18">
        <f t="shared" si="31"/>
        <v>15.57796373232101</v>
      </c>
      <c r="X66" s="18">
        <f t="shared" si="31"/>
        <v>76.264819838205838</v>
      </c>
      <c r="Y66" s="18">
        <f t="shared" si="31"/>
        <v>44.536378139911996</v>
      </c>
      <c r="Z66" s="20">
        <f t="shared" si="31"/>
        <v>55.463621860088061</v>
      </c>
      <c r="AB66" s="10" t="s">
        <v>15</v>
      </c>
      <c r="AC66" s="18">
        <f t="shared" si="32"/>
        <v>100</v>
      </c>
      <c r="AD66" s="18">
        <f t="shared" si="26"/>
        <v>1.494575387887755</v>
      </c>
      <c r="AE66" s="18">
        <f t="shared" si="32"/>
        <v>6.0145885341765482</v>
      </c>
      <c r="AF66" s="18">
        <f t="shared" si="32"/>
        <v>15.977053580241934</v>
      </c>
      <c r="AG66" s="18">
        <f t="shared" si="32"/>
        <v>76.51378249769374</v>
      </c>
      <c r="AH66" s="18">
        <f t="shared" si="32"/>
        <v>47.921705249154165</v>
      </c>
      <c r="AI66" s="20">
        <f t="shared" si="32"/>
        <v>52.078294750845821</v>
      </c>
      <c r="AK66" s="10" t="s">
        <v>15</v>
      </c>
      <c r="AL66" s="18">
        <f t="shared" si="33"/>
        <v>100</v>
      </c>
      <c r="AM66" s="18">
        <f t="shared" ref="AM66" si="60">AM20/$AL20*100</f>
        <v>1.0202142332005206</v>
      </c>
      <c r="AN66" s="18">
        <f t="shared" si="33"/>
        <v>6.4119287480976919</v>
      </c>
      <c r="AO66" s="18">
        <f t="shared" si="33"/>
        <v>13.052373167891417</v>
      </c>
      <c r="AP66" s="18">
        <f t="shared" si="33"/>
        <v>79.515483850810369</v>
      </c>
      <c r="AQ66" s="18">
        <f t="shared" si="33"/>
        <v>41.408875744240774</v>
      </c>
      <c r="AR66" s="20">
        <f t="shared" si="33"/>
        <v>58.591124255759233</v>
      </c>
    </row>
    <row r="67" spans="1:45" ht="7.5" customHeight="1" x14ac:dyDescent="0.2"/>
    <row r="68" spans="1:45" ht="7.5" customHeight="1" x14ac:dyDescent="0.2"/>
    <row r="69" spans="1:45" ht="15" customHeight="1" x14ac:dyDescent="0.2"/>
    <row r="70" spans="1:45" s="40" customFormat="1" ht="30" customHeight="1" x14ac:dyDescent="0.2">
      <c r="A70" s="223" t="s">
        <v>774</v>
      </c>
      <c r="B70" s="223"/>
      <c r="C70" s="223"/>
      <c r="D70" s="223"/>
      <c r="E70" s="223"/>
      <c r="F70" s="223"/>
      <c r="G70" s="223"/>
      <c r="H70" s="223"/>
      <c r="J70" s="223" t="s">
        <v>625</v>
      </c>
      <c r="K70" s="223"/>
      <c r="L70" s="223"/>
      <c r="M70" s="223"/>
      <c r="N70" s="223"/>
      <c r="O70" s="223"/>
      <c r="P70" s="223"/>
      <c r="Q70" s="223"/>
      <c r="R70" s="137"/>
      <c r="S70" s="223" t="s">
        <v>366</v>
      </c>
      <c r="T70" s="223"/>
      <c r="U70" s="223"/>
      <c r="V70" s="223"/>
      <c r="W70" s="223"/>
      <c r="X70" s="223"/>
      <c r="Y70" s="223"/>
      <c r="Z70" s="223"/>
      <c r="AB70" s="223" t="s">
        <v>367</v>
      </c>
      <c r="AC70" s="223"/>
      <c r="AD70" s="223"/>
      <c r="AE70" s="223"/>
      <c r="AF70" s="223"/>
      <c r="AG70" s="223"/>
      <c r="AH70" s="223"/>
      <c r="AI70" s="223"/>
      <c r="AK70" s="223" t="s">
        <v>368</v>
      </c>
      <c r="AL70" s="223"/>
      <c r="AM70" s="223"/>
      <c r="AN70" s="223"/>
      <c r="AO70" s="223"/>
      <c r="AP70" s="223"/>
      <c r="AQ70" s="223"/>
      <c r="AR70" s="223"/>
    </row>
    <row r="71" spans="1:45" ht="7.5" customHeight="1" x14ac:dyDescent="0.2"/>
    <row r="72" spans="1:45" ht="13.5" customHeight="1" thickBot="1" x14ac:dyDescent="0.25">
      <c r="A72" s="1" t="s">
        <v>0</v>
      </c>
      <c r="B72" s="1"/>
      <c r="H72" s="3" t="s">
        <v>352</v>
      </c>
      <c r="J72" s="1" t="s">
        <v>0</v>
      </c>
      <c r="K72" s="1"/>
      <c r="Q72" s="3" t="s">
        <v>352</v>
      </c>
      <c r="S72" s="1" t="s">
        <v>0</v>
      </c>
      <c r="T72" s="1"/>
      <c r="Z72" s="3" t="s">
        <v>352</v>
      </c>
      <c r="AB72" s="1" t="s">
        <v>0</v>
      </c>
      <c r="AC72" s="1"/>
      <c r="AI72" s="3" t="s">
        <v>352</v>
      </c>
      <c r="AK72" s="1" t="s">
        <v>0</v>
      </c>
      <c r="AL72" s="1"/>
      <c r="AR72" s="3" t="s">
        <v>352</v>
      </c>
    </row>
    <row r="73" spans="1:45" ht="22.5" customHeight="1" x14ac:dyDescent="0.2">
      <c r="A73" s="205" t="s">
        <v>38</v>
      </c>
      <c r="B73" s="207" t="s">
        <v>25</v>
      </c>
      <c r="C73" s="221" t="s">
        <v>26</v>
      </c>
      <c r="D73" s="222"/>
      <c r="E73" s="222"/>
      <c r="F73" s="222"/>
      <c r="G73" s="211" t="s">
        <v>27</v>
      </c>
      <c r="H73" s="222"/>
      <c r="J73" s="205" t="s">
        <v>38</v>
      </c>
      <c r="K73" s="207" t="s">
        <v>25</v>
      </c>
      <c r="L73" s="221" t="s">
        <v>26</v>
      </c>
      <c r="M73" s="222"/>
      <c r="N73" s="222"/>
      <c r="O73" s="222"/>
      <c r="P73" s="211" t="s">
        <v>27</v>
      </c>
      <c r="Q73" s="222"/>
      <c r="S73" s="205" t="s">
        <v>38</v>
      </c>
      <c r="T73" s="207" t="s">
        <v>25</v>
      </c>
      <c r="U73" s="221" t="s">
        <v>26</v>
      </c>
      <c r="V73" s="222"/>
      <c r="W73" s="222"/>
      <c r="X73" s="222"/>
      <c r="Y73" s="211" t="s">
        <v>27</v>
      </c>
      <c r="Z73" s="222"/>
      <c r="AB73" s="205" t="s">
        <v>38</v>
      </c>
      <c r="AC73" s="207" t="s">
        <v>25</v>
      </c>
      <c r="AD73" s="221" t="s">
        <v>26</v>
      </c>
      <c r="AE73" s="222"/>
      <c r="AF73" s="222"/>
      <c r="AG73" s="222"/>
      <c r="AH73" s="211" t="s">
        <v>27</v>
      </c>
      <c r="AI73" s="222"/>
      <c r="AK73" s="205" t="s">
        <v>38</v>
      </c>
      <c r="AL73" s="207" t="s">
        <v>25</v>
      </c>
      <c r="AM73" s="221" t="s">
        <v>26</v>
      </c>
      <c r="AN73" s="222"/>
      <c r="AO73" s="222"/>
      <c r="AP73" s="222"/>
      <c r="AQ73" s="211" t="s">
        <v>27</v>
      </c>
      <c r="AR73" s="222"/>
    </row>
    <row r="74" spans="1:45" ht="37.5" customHeight="1" thickBot="1" x14ac:dyDescent="0.25">
      <c r="A74" s="206"/>
      <c r="B74" s="208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06"/>
      <c r="K74" s="208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06"/>
      <c r="T74" s="208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06"/>
      <c r="AC74" s="208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06"/>
      <c r="AL74" s="208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</row>
    <row r="75" spans="1:45" ht="15" customHeight="1" x14ac:dyDescent="0.2">
      <c r="A75" s="11" t="s">
        <v>1</v>
      </c>
      <c r="B75" s="52">
        <f>B6/B98</f>
        <v>13.621600710319852</v>
      </c>
      <c r="C75" s="52">
        <f t="shared" ref="C75:H75" si="61">C6/C98</f>
        <v>2.4961358953252253</v>
      </c>
      <c r="D75" s="52">
        <f t="shared" si="61"/>
        <v>3.9464608799765877</v>
      </c>
      <c r="E75" s="52">
        <f t="shared" si="61"/>
        <v>6.2542612047804589</v>
      </c>
      <c r="F75" s="52">
        <f t="shared" si="61"/>
        <v>35.307351205534296</v>
      </c>
      <c r="G75" s="52">
        <f t="shared" si="61"/>
        <v>7.5643110139197596</v>
      </c>
      <c r="H75" s="53">
        <f t="shared" si="61"/>
        <v>29.659139435031769</v>
      </c>
      <c r="J75" s="11" t="s">
        <v>1</v>
      </c>
      <c r="K75" s="52">
        <f>K6/K98</f>
        <v>13.465656749794126</v>
      </c>
      <c r="L75" s="52">
        <f t="shared" ref="L75:Q75" si="62">L6/L98</f>
        <v>2.2793854807763725</v>
      </c>
      <c r="M75" s="52">
        <f t="shared" si="62"/>
        <v>3.7569970380360567</v>
      </c>
      <c r="N75" s="52">
        <f t="shared" si="62"/>
        <v>6.3251457109924498</v>
      </c>
      <c r="O75" s="52">
        <f t="shared" si="62"/>
        <v>34.569340624936594</v>
      </c>
      <c r="P75" s="52">
        <f t="shared" si="62"/>
        <v>7.5640454652964895</v>
      </c>
      <c r="Q75" s="53">
        <f t="shared" si="62"/>
        <v>29.094546935373291</v>
      </c>
      <c r="S75" s="11" t="s">
        <v>1</v>
      </c>
      <c r="T75" s="52">
        <f>T6/T98</f>
        <v>13.367631403778903</v>
      </c>
      <c r="U75" s="52">
        <f t="shared" ref="U75:Z75" si="63">U6/U98</f>
        <v>2.5640311608639368</v>
      </c>
      <c r="V75" s="52">
        <f t="shared" si="63"/>
        <v>3.5237751283182739</v>
      </c>
      <c r="W75" s="52">
        <f t="shared" si="63"/>
        <v>6.0543670005589156</v>
      </c>
      <c r="X75" s="52">
        <f t="shared" si="63"/>
        <v>33.932968310742048</v>
      </c>
      <c r="Y75" s="52">
        <f t="shared" si="63"/>
        <v>7.6515175622048996</v>
      </c>
      <c r="Z75" s="53">
        <f t="shared" si="63"/>
        <v>28.09706329277186</v>
      </c>
      <c r="AB75" s="11" t="s">
        <v>1</v>
      </c>
      <c r="AC75" s="52">
        <f>AC6/AC98</f>
        <v>12.464646276781348</v>
      </c>
      <c r="AD75" s="52">
        <f t="shared" ref="AD75:AI75" si="64">AD6/AD98</f>
        <v>1.9365727921416112</v>
      </c>
      <c r="AE75" s="52">
        <f t="shared" si="64"/>
        <v>3.2689586849268184</v>
      </c>
      <c r="AF75" s="52">
        <f t="shared" si="64"/>
        <v>5.9696018546619767</v>
      </c>
      <c r="AG75" s="52">
        <f t="shared" si="64"/>
        <v>31.622955392417857</v>
      </c>
      <c r="AH75" s="52">
        <f t="shared" si="64"/>
        <v>7.2375436696229141</v>
      </c>
      <c r="AI75" s="53">
        <f t="shared" si="64"/>
        <v>26.523291202395757</v>
      </c>
      <c r="AK75" s="11" t="s">
        <v>1</v>
      </c>
      <c r="AL75" s="52">
        <f>AL6/AL98</f>
        <v>12.59614803418736</v>
      </c>
      <c r="AM75" s="52">
        <f t="shared" ref="AM75:AR75" si="65">AM6/AM98</f>
        <v>1.8990216760553322</v>
      </c>
      <c r="AN75" s="52">
        <f t="shared" si="65"/>
        <v>3.4263178387175679</v>
      </c>
      <c r="AO75" s="52">
        <f t="shared" si="65"/>
        <v>6.0724376431351379</v>
      </c>
      <c r="AP75" s="52">
        <f t="shared" si="65"/>
        <v>31.755975157687658</v>
      </c>
      <c r="AQ75" s="52">
        <f t="shared" si="65"/>
        <v>7.3340918870514669</v>
      </c>
      <c r="AR75" s="53">
        <f t="shared" si="65"/>
        <v>25.217547623379645</v>
      </c>
      <c r="AS75" s="125"/>
    </row>
    <row r="76" spans="1:45" ht="15" customHeight="1" x14ac:dyDescent="0.2">
      <c r="A76" s="7" t="s">
        <v>2</v>
      </c>
      <c r="B76" s="18">
        <f>B7/B99</f>
        <v>26.626984154502765</v>
      </c>
      <c r="C76" s="18">
        <f t="shared" ref="C76:H76" si="66">C7/C99</f>
        <v>2.4478055555555556</v>
      </c>
      <c r="D76" s="18">
        <f t="shared" si="66"/>
        <v>4.4514424112236401</v>
      </c>
      <c r="E76" s="18">
        <f t="shared" si="66"/>
        <v>13.564850000000002</v>
      </c>
      <c r="F76" s="18">
        <f t="shared" si="66"/>
        <v>104.57109000171999</v>
      </c>
      <c r="G76" s="18">
        <f t="shared" si="66"/>
        <v>11.169864106099721</v>
      </c>
      <c r="H76" s="20">
        <f t="shared" si="66"/>
        <v>65.003282205710349</v>
      </c>
      <c r="J76" s="7" t="s">
        <v>2</v>
      </c>
      <c r="K76" s="18">
        <f>K7/K99</f>
        <v>23.317200927900547</v>
      </c>
      <c r="L76" s="18">
        <f t="shared" ref="L76:Q76" si="67">L7/L99</f>
        <v>2.7119</v>
      </c>
      <c r="M76" s="18">
        <f t="shared" si="67"/>
        <v>3.4366562500000009</v>
      </c>
      <c r="N76" s="18">
        <f t="shared" si="67"/>
        <v>9.5864329829774189</v>
      </c>
      <c r="O76" s="18">
        <f t="shared" si="67"/>
        <v>85.631325923534277</v>
      </c>
      <c r="P76" s="18">
        <f t="shared" si="67"/>
        <v>10.980775696374364</v>
      </c>
      <c r="Q76" s="20">
        <f t="shared" si="67"/>
        <v>55.039437237539282</v>
      </c>
      <c r="S76" s="7" t="s">
        <v>2</v>
      </c>
      <c r="T76" s="18">
        <f>T7/T99</f>
        <v>26.26007275638818</v>
      </c>
      <c r="U76" s="18">
        <f t="shared" ref="U76:Z76" si="68">U7/U99</f>
        <v>2.2634149276454538</v>
      </c>
      <c r="V76" s="18">
        <f t="shared" si="68"/>
        <v>3.5996565813333339</v>
      </c>
      <c r="W76" s="18">
        <f t="shared" si="68"/>
        <v>9.9340714285714302</v>
      </c>
      <c r="X76" s="18">
        <f t="shared" si="68"/>
        <v>96.206977855047612</v>
      </c>
      <c r="Y76" s="18">
        <f t="shared" si="68"/>
        <v>11.787115393852238</v>
      </c>
      <c r="Z76" s="20">
        <f t="shared" si="68"/>
        <v>63.555770575230753</v>
      </c>
      <c r="AB76" s="7" t="s">
        <v>2</v>
      </c>
      <c r="AC76" s="18">
        <f>AC7/AC99</f>
        <v>19.492757747765573</v>
      </c>
      <c r="AD76" s="18">
        <f t="shared" ref="AD76:AI76" si="69">AD7/AD99</f>
        <v>2.0539530944600002</v>
      </c>
      <c r="AE76" s="18">
        <f t="shared" si="69"/>
        <v>4.0385156065219645</v>
      </c>
      <c r="AF76" s="18">
        <f t="shared" si="69"/>
        <v>7.9710710818821431</v>
      </c>
      <c r="AG76" s="18">
        <f t="shared" si="69"/>
        <v>74.067683610147625</v>
      </c>
      <c r="AH76" s="18">
        <f t="shared" si="69"/>
        <v>8.8185134094067887</v>
      </c>
      <c r="AI76" s="20">
        <f t="shared" si="69"/>
        <v>53.739291666666666</v>
      </c>
      <c r="AK76" s="7" t="s">
        <v>2</v>
      </c>
      <c r="AL76" s="18">
        <f>AL7/AL99</f>
        <v>20.669429745088841</v>
      </c>
      <c r="AM76" s="18">
        <f t="shared" ref="AM76:AR76" si="70">AM7/AM99</f>
        <v>2.3483669357499997</v>
      </c>
      <c r="AN76" s="18">
        <f t="shared" si="70"/>
        <v>4.4134943908805555</v>
      </c>
      <c r="AO76" s="18">
        <f t="shared" si="70"/>
        <v>10.654131296846403</v>
      </c>
      <c r="AP76" s="18">
        <f t="shared" si="70"/>
        <v>65.063770833333336</v>
      </c>
      <c r="AQ76" s="18">
        <f t="shared" si="70"/>
        <v>9.6925218245771134</v>
      </c>
      <c r="AR76" s="20">
        <f t="shared" si="70"/>
        <v>54.51489583333332</v>
      </c>
      <c r="AS76" s="125"/>
    </row>
    <row r="77" spans="1:45" ht="15" customHeight="1" x14ac:dyDescent="0.2">
      <c r="A77" s="10" t="s">
        <v>3</v>
      </c>
      <c r="B77" s="18">
        <f t="shared" ref="B77:H77" si="71">B8/B100</f>
        <v>21.733272620523337</v>
      </c>
      <c r="C77" s="18">
        <f t="shared" si="71"/>
        <v>2.0043799912454543</v>
      </c>
      <c r="D77" s="18">
        <f t="shared" si="71"/>
        <v>3.2104469905916662</v>
      </c>
      <c r="E77" s="18">
        <f t="shared" si="71"/>
        <v>5.6995312795758055</v>
      </c>
      <c r="F77" s="18">
        <f t="shared" si="71"/>
        <v>71.147726234495764</v>
      </c>
      <c r="G77" s="18">
        <f t="shared" si="71"/>
        <v>4.5874916430937001</v>
      </c>
      <c r="H77" s="20">
        <f t="shared" si="71"/>
        <v>62.818445906062273</v>
      </c>
      <c r="J77" s="10" t="s">
        <v>3</v>
      </c>
      <c r="K77" s="18">
        <f t="shared" ref="K77:Q77" si="72">K8/K100</f>
        <v>21.020497719133964</v>
      </c>
      <c r="L77" s="18">
        <f t="shared" si="72"/>
        <v>2.1483214285714287</v>
      </c>
      <c r="M77" s="18">
        <f t="shared" si="72"/>
        <v>4.3963674667234205</v>
      </c>
      <c r="N77" s="18">
        <f t="shared" si="72"/>
        <v>5.6836488249899997</v>
      </c>
      <c r="O77" s="18">
        <f t="shared" si="72"/>
        <v>68.091043080193472</v>
      </c>
      <c r="P77" s="18">
        <f t="shared" si="72"/>
        <v>4.8797047337998567</v>
      </c>
      <c r="Q77" s="20">
        <f t="shared" si="72"/>
        <v>58.383444444444436</v>
      </c>
      <c r="S77" s="10" t="s">
        <v>3</v>
      </c>
      <c r="T77" s="18">
        <f t="shared" ref="T77:Z77" si="73">T8/T100</f>
        <v>21.323943538711145</v>
      </c>
      <c r="U77" s="18">
        <f t="shared" si="73"/>
        <v>2.8108437499999996</v>
      </c>
      <c r="V77" s="18">
        <f t="shared" si="73"/>
        <v>3.9302990039400005</v>
      </c>
      <c r="W77" s="18">
        <f t="shared" si="73"/>
        <v>5.7366578089908229</v>
      </c>
      <c r="X77" s="18">
        <f t="shared" si="73"/>
        <v>71.053425125415913</v>
      </c>
      <c r="Y77" s="18">
        <f t="shared" si="73"/>
        <v>4.9584628513304123</v>
      </c>
      <c r="Z77" s="20">
        <f t="shared" si="73"/>
        <v>57.030446856632722</v>
      </c>
      <c r="AB77" s="10" t="s">
        <v>3</v>
      </c>
      <c r="AC77" s="18">
        <f t="shared" ref="AC77:AI77" si="74">AC8/AC100</f>
        <v>20.89672058535086</v>
      </c>
      <c r="AD77" s="18">
        <f t="shared" si="74"/>
        <v>2.718666666666667</v>
      </c>
      <c r="AE77" s="18">
        <f t="shared" si="74"/>
        <v>3.285749958551897</v>
      </c>
      <c r="AF77" s="18">
        <f t="shared" si="74"/>
        <v>5.3803288413328128</v>
      </c>
      <c r="AG77" s="18">
        <f t="shared" si="74"/>
        <v>66.900510638297874</v>
      </c>
      <c r="AH77" s="18">
        <f t="shared" si="74"/>
        <v>4.5333010179553899</v>
      </c>
      <c r="AI77" s="20">
        <f t="shared" si="74"/>
        <v>56.253395007758932</v>
      </c>
      <c r="AK77" s="10" t="s">
        <v>3</v>
      </c>
      <c r="AL77" s="18">
        <f t="shared" ref="AL77:AR77" si="75">AL8/AL100</f>
        <v>20.041216792558725</v>
      </c>
      <c r="AM77" s="18">
        <f t="shared" si="75"/>
        <v>2.96064040026</v>
      </c>
      <c r="AN77" s="18">
        <f t="shared" si="75"/>
        <v>3.610574468085106</v>
      </c>
      <c r="AO77" s="18">
        <f t="shared" si="75"/>
        <v>5.7939990078275336</v>
      </c>
      <c r="AP77" s="18">
        <f t="shared" si="75"/>
        <v>61.913042451682614</v>
      </c>
      <c r="AQ77" s="18">
        <f t="shared" si="75"/>
        <v>4.9319911887181815</v>
      </c>
      <c r="AR77" s="20">
        <f t="shared" si="75"/>
        <v>46.847907380017745</v>
      </c>
      <c r="AS77" s="125"/>
    </row>
    <row r="78" spans="1:45" ht="15" customHeight="1" x14ac:dyDescent="0.2">
      <c r="A78" s="10" t="s">
        <v>4</v>
      </c>
      <c r="B78" s="18">
        <f t="shared" ref="B78:H78" si="76">B9/B101</f>
        <v>16.181134464697223</v>
      </c>
      <c r="C78" s="18">
        <f t="shared" si="76"/>
        <v>1.4720807081666667</v>
      </c>
      <c r="D78" s="18">
        <f t="shared" si="76"/>
        <v>3.3648181818181824</v>
      </c>
      <c r="E78" s="18">
        <f t="shared" si="76"/>
        <v>4.0287722365709682</v>
      </c>
      <c r="F78" s="18">
        <f t="shared" si="76"/>
        <v>36.989648148148149</v>
      </c>
      <c r="G78" s="18">
        <f t="shared" si="76"/>
        <v>5.7457923856276603</v>
      </c>
      <c r="H78" s="20">
        <f t="shared" si="76"/>
        <v>35.799577573348003</v>
      </c>
      <c r="J78" s="10" t="s">
        <v>4</v>
      </c>
      <c r="K78" s="18">
        <f t="shared" ref="K78:Q78" si="77">K9/K101</f>
        <v>15.57139578935775</v>
      </c>
      <c r="L78" s="18">
        <f t="shared" si="77"/>
        <v>1.0874999999999999</v>
      </c>
      <c r="M78" s="18">
        <f t="shared" si="77"/>
        <v>3.3717727272727274</v>
      </c>
      <c r="N78" s="18">
        <f t="shared" si="77"/>
        <v>4.8915636680121208</v>
      </c>
      <c r="O78" s="18">
        <f t="shared" si="77"/>
        <v>36.195320000000002</v>
      </c>
      <c r="P78" s="18">
        <f t="shared" si="77"/>
        <v>6.4340234264765979</v>
      </c>
      <c r="Q78" s="20">
        <f t="shared" si="77"/>
        <v>33.465416666666663</v>
      </c>
      <c r="S78" s="10" t="s">
        <v>4</v>
      </c>
      <c r="T78" s="18">
        <f t="shared" ref="T78:Z78" si="78">T9/T101</f>
        <v>15.476937521293674</v>
      </c>
      <c r="U78" s="18">
        <f t="shared" si="78"/>
        <v>0.50624999999999998</v>
      </c>
      <c r="V78" s="18">
        <f t="shared" si="78"/>
        <v>3.9928908570428567</v>
      </c>
      <c r="W78" s="18">
        <f t="shared" si="78"/>
        <v>4.07851720164967</v>
      </c>
      <c r="X78" s="18">
        <f t="shared" si="78"/>
        <v>33.038124172324132</v>
      </c>
      <c r="Y78" s="18">
        <f t="shared" si="78"/>
        <v>7.0047286373049706</v>
      </c>
      <c r="Z78" s="20">
        <f t="shared" si="78"/>
        <v>31.743578578551997</v>
      </c>
      <c r="AB78" s="10" t="s">
        <v>4</v>
      </c>
      <c r="AC78" s="18">
        <f t="shared" ref="AC78:AI78" si="79">AC9/AC101</f>
        <v>14.135424028550666</v>
      </c>
      <c r="AD78" s="18">
        <f t="shared" si="79"/>
        <v>0.78125</v>
      </c>
      <c r="AE78" s="18">
        <f t="shared" si="79"/>
        <v>2.8600000000000003</v>
      </c>
      <c r="AF78" s="18">
        <f t="shared" si="79"/>
        <v>4.4225176995454536</v>
      </c>
      <c r="AG78" s="18">
        <f t="shared" si="79"/>
        <v>29.468373935209989</v>
      </c>
      <c r="AH78" s="18">
        <f t="shared" si="79"/>
        <v>6.9318350851041677</v>
      </c>
      <c r="AI78" s="20">
        <f t="shared" si="79"/>
        <v>26.94180437245555</v>
      </c>
      <c r="AK78" s="10" t="s">
        <v>4</v>
      </c>
      <c r="AL78" s="18">
        <f t="shared" ref="AL78:AR78" si="80">AL9/AL101</f>
        <v>12.910799545947498</v>
      </c>
      <c r="AM78" s="18">
        <f t="shared" si="80"/>
        <v>1.2192283524077998</v>
      </c>
      <c r="AN78" s="18">
        <f t="shared" si="80"/>
        <v>2.3583235262615392</v>
      </c>
      <c r="AO78" s="18">
        <f t="shared" si="80"/>
        <v>3.4268498448127591</v>
      </c>
      <c r="AP78" s="18">
        <f t="shared" si="80"/>
        <v>30.045931034482763</v>
      </c>
      <c r="AQ78" s="18">
        <f t="shared" si="80"/>
        <v>6.3530519363024691</v>
      </c>
      <c r="AR78" s="20">
        <f t="shared" si="80"/>
        <v>23.621787308367704</v>
      </c>
      <c r="AS78" s="125"/>
    </row>
    <row r="79" spans="1:45" ht="15" customHeight="1" x14ac:dyDescent="0.2">
      <c r="A79" s="10" t="s">
        <v>5</v>
      </c>
      <c r="B79" s="18">
        <f t="shared" ref="B79:H79" si="81">B10/B102</f>
        <v>14.256366161615151</v>
      </c>
      <c r="C79" s="18">
        <f t="shared" si="81"/>
        <v>3.6102222221999996</v>
      </c>
      <c r="D79" s="18">
        <f t="shared" si="81"/>
        <v>3.3828571428571435</v>
      </c>
      <c r="E79" s="18">
        <f t="shared" si="81"/>
        <v>4.527703703703704</v>
      </c>
      <c r="F79" s="18">
        <f t="shared" si="81"/>
        <v>34.567340909090916</v>
      </c>
      <c r="G79" s="18">
        <f t="shared" si="81"/>
        <v>17.183099206347617</v>
      </c>
      <c r="H79" s="20">
        <f t="shared" si="81"/>
        <v>9.1345833333333335</v>
      </c>
      <c r="J79" s="10" t="s">
        <v>5</v>
      </c>
      <c r="K79" s="18">
        <f t="shared" ref="K79:Q79" si="82">K10/K102</f>
        <v>14.61794888488032</v>
      </c>
      <c r="L79" s="18">
        <f t="shared" si="82"/>
        <v>5</v>
      </c>
      <c r="M79" s="18">
        <f t="shared" si="82"/>
        <v>3.9927333333333332</v>
      </c>
      <c r="N79" s="18">
        <f t="shared" si="82"/>
        <v>4.1195166077260863</v>
      </c>
      <c r="O79" s="18">
        <f t="shared" si="82"/>
        <v>33.275227272727257</v>
      </c>
      <c r="P79" s="18">
        <f t="shared" si="82"/>
        <v>18.099972222222213</v>
      </c>
      <c r="Q79" s="20">
        <f t="shared" si="82"/>
        <v>9.6038352791080008</v>
      </c>
      <c r="S79" s="10" t="s">
        <v>5</v>
      </c>
      <c r="T79" s="18">
        <f t="shared" ref="T79:Z79" si="83">T10/T102</f>
        <v>14.342072657785884</v>
      </c>
      <c r="U79" s="18">
        <f t="shared" si="83"/>
        <v>2.4083473120899415</v>
      </c>
      <c r="V79" s="18">
        <f t="shared" si="83"/>
        <v>4.7416184091820917</v>
      </c>
      <c r="W79" s="18">
        <f t="shared" si="83"/>
        <v>4.1472499999999997</v>
      </c>
      <c r="X79" s="18">
        <f t="shared" si="83"/>
        <v>35.916250000000005</v>
      </c>
      <c r="Y79" s="18">
        <f t="shared" si="83"/>
        <v>18.058833466186801</v>
      </c>
      <c r="Z79" s="20">
        <f t="shared" si="83"/>
        <v>9.1957884615384593</v>
      </c>
      <c r="AB79" s="10" t="s">
        <v>5</v>
      </c>
      <c r="AC79" s="18">
        <f t="shared" ref="AC79:AI79" si="84">AC10/AC102</f>
        <v>13.187487785354108</v>
      </c>
      <c r="AD79" s="18">
        <f t="shared" si="84"/>
        <v>1.6158333333333335</v>
      </c>
      <c r="AE79" s="18">
        <f t="shared" si="84"/>
        <v>3.5449736502607854</v>
      </c>
      <c r="AF79" s="18">
        <f t="shared" si="84"/>
        <v>6.1494483383333352</v>
      </c>
      <c r="AG79" s="18">
        <f t="shared" si="84"/>
        <v>30.854068181818182</v>
      </c>
      <c r="AH79" s="18">
        <f t="shared" si="84"/>
        <v>16.666238650555261</v>
      </c>
      <c r="AI79" s="20">
        <f t="shared" si="84"/>
        <v>8.9232125312365582</v>
      </c>
      <c r="AK79" s="10" t="s">
        <v>5</v>
      </c>
      <c r="AL79" s="18">
        <f t="shared" ref="AL79:AR79" si="85">AL10/AL102</f>
        <v>13.295494260152378</v>
      </c>
      <c r="AM79" s="18">
        <f t="shared" si="85"/>
        <v>2.5487500000000001</v>
      </c>
      <c r="AN79" s="18">
        <f t="shared" si="85"/>
        <v>2.9982029530461536</v>
      </c>
      <c r="AO79" s="18">
        <f t="shared" si="85"/>
        <v>6.147448275862069</v>
      </c>
      <c r="AP79" s="18">
        <f t="shared" si="85"/>
        <v>32.382421052631578</v>
      </c>
      <c r="AQ79" s="18">
        <f t="shared" si="85"/>
        <v>16.577103953988566</v>
      </c>
      <c r="AR79" s="20">
        <f t="shared" si="85"/>
        <v>9.1934821428571407</v>
      </c>
      <c r="AS79" s="125"/>
    </row>
    <row r="80" spans="1:45" ht="15" customHeight="1" x14ac:dyDescent="0.2">
      <c r="A80" s="10" t="s">
        <v>6</v>
      </c>
      <c r="B80" s="18">
        <f t="shared" ref="B80:H80" si="86">B11/B103</f>
        <v>9.5566176470588253</v>
      </c>
      <c r="C80" s="18" t="e">
        <f t="shared" si="86"/>
        <v>#VALUE!</v>
      </c>
      <c r="D80" s="18">
        <f t="shared" si="86"/>
        <v>0.995</v>
      </c>
      <c r="E80" s="18">
        <f t="shared" si="86"/>
        <v>3.4610454545454545</v>
      </c>
      <c r="F80" s="18">
        <f t="shared" si="86"/>
        <v>30.600250000000003</v>
      </c>
      <c r="G80" s="18">
        <f t="shared" si="86"/>
        <v>2.0862500000000002</v>
      </c>
      <c r="H80" s="20">
        <f t="shared" si="86"/>
        <v>16.196944444444441</v>
      </c>
      <c r="J80" s="10" t="s">
        <v>6</v>
      </c>
      <c r="K80" s="18">
        <f t="shared" ref="K80:Q80" si="87">K11/K103</f>
        <v>11.494607468874303</v>
      </c>
      <c r="L80" s="18" t="e">
        <f t="shared" si="87"/>
        <v>#VALUE!</v>
      </c>
      <c r="M80" s="18">
        <f t="shared" si="87"/>
        <v>1.2485706063962834</v>
      </c>
      <c r="N80" s="18">
        <f t="shared" si="87"/>
        <v>6.4221675203111106</v>
      </c>
      <c r="O80" s="18">
        <f t="shared" si="87"/>
        <v>30.592125000000003</v>
      </c>
      <c r="P80" s="18">
        <f t="shared" si="87"/>
        <v>1.7494639773986065</v>
      </c>
      <c r="Q80" s="20">
        <f t="shared" si="87"/>
        <v>21.239750960350001</v>
      </c>
      <c r="S80" s="10" t="s">
        <v>6</v>
      </c>
      <c r="T80" s="18">
        <f t="shared" ref="T80:Z80" si="88">T11/T103</f>
        <v>9.0724687499999987</v>
      </c>
      <c r="U80" s="18" t="e">
        <f t="shared" si="88"/>
        <v>#VALUE!</v>
      </c>
      <c r="V80" s="18">
        <f t="shared" si="88"/>
        <v>1.5365000000000002</v>
      </c>
      <c r="W80" s="18">
        <f t="shared" si="88"/>
        <v>4.1238888888888887</v>
      </c>
      <c r="X80" s="18">
        <f t="shared" si="88"/>
        <v>25.858750000000004</v>
      </c>
      <c r="Y80" s="18">
        <f t="shared" si="88"/>
        <v>1.5574375</v>
      </c>
      <c r="Z80" s="20">
        <f t="shared" si="88"/>
        <v>16.587499999999999</v>
      </c>
      <c r="AB80" s="10" t="s">
        <v>6</v>
      </c>
      <c r="AC80" s="18">
        <f t="shared" ref="AC80:AI80" si="89">AC11/AC103</f>
        <v>9.7376550907733339</v>
      </c>
      <c r="AD80" s="18" t="e">
        <f t="shared" si="89"/>
        <v>#VALUE!</v>
      </c>
      <c r="AE80" s="18">
        <f t="shared" si="89"/>
        <v>2.335</v>
      </c>
      <c r="AF80" s="18">
        <f t="shared" si="89"/>
        <v>4.1306473735111116</v>
      </c>
      <c r="AG80" s="18">
        <f t="shared" si="89"/>
        <v>26.054750000000002</v>
      </c>
      <c r="AH80" s="18">
        <f t="shared" si="89"/>
        <v>1.6682907951999999</v>
      </c>
      <c r="AI80" s="20">
        <f t="shared" si="89"/>
        <v>18.959785714285712</v>
      </c>
      <c r="AK80" s="10" t="s">
        <v>6</v>
      </c>
      <c r="AL80" s="18">
        <f t="shared" ref="AL80:AR80" si="90">AL11/AL103</f>
        <v>9.3010588235294094</v>
      </c>
      <c r="AM80" s="18" t="e">
        <f t="shared" si="90"/>
        <v>#VALUE!</v>
      </c>
      <c r="AN80" s="18">
        <f t="shared" si="90"/>
        <v>4.4481250000000001</v>
      </c>
      <c r="AO80" s="18">
        <f t="shared" si="90"/>
        <v>3.7488888888888892</v>
      </c>
      <c r="AP80" s="18">
        <f t="shared" si="90"/>
        <v>26.646374999999999</v>
      </c>
      <c r="AQ80" s="18">
        <f t="shared" si="90"/>
        <v>3.019090909090909</v>
      </c>
      <c r="AR80" s="20">
        <f t="shared" si="90"/>
        <v>20.817999999999998</v>
      </c>
      <c r="AS80" s="125"/>
    </row>
    <row r="81" spans="1:45" ht="15" customHeight="1" x14ac:dyDescent="0.2">
      <c r="A81" s="10" t="s">
        <v>7</v>
      </c>
      <c r="B81" s="18">
        <f t="shared" ref="B81:H81" si="91">B12/B104</f>
        <v>6.4085354074919367</v>
      </c>
      <c r="C81" s="18">
        <f t="shared" si="91"/>
        <v>2.9548333333333332</v>
      </c>
      <c r="D81" s="18">
        <f t="shared" si="91"/>
        <v>2.1746195264499999</v>
      </c>
      <c r="E81" s="18">
        <f t="shared" si="91"/>
        <v>5.6763333333333321</v>
      </c>
      <c r="F81" s="18">
        <f t="shared" si="91"/>
        <v>10.768052631578946</v>
      </c>
      <c r="G81" s="18">
        <f t="shared" si="91"/>
        <v>4.5400458179594603</v>
      </c>
      <c r="H81" s="20">
        <f t="shared" si="91"/>
        <v>9.1738999999999979</v>
      </c>
      <c r="J81" s="10" t="s">
        <v>7</v>
      </c>
      <c r="K81" s="18">
        <f t="shared" ref="K81:Q81" si="92">K12/K104</f>
        <v>5.8674030354817983</v>
      </c>
      <c r="L81" s="18">
        <f t="shared" si="92"/>
        <v>2.5615000000000001</v>
      </c>
      <c r="M81" s="18">
        <f t="shared" si="92"/>
        <v>2.2834545454545454</v>
      </c>
      <c r="N81" s="18">
        <f t="shared" si="92"/>
        <v>5.5514149704111109</v>
      </c>
      <c r="O81" s="18">
        <f t="shared" si="92"/>
        <v>8.3477174544896133</v>
      </c>
      <c r="P81" s="18">
        <f t="shared" si="92"/>
        <v>4.2348390055861111</v>
      </c>
      <c r="Q81" s="20">
        <f t="shared" si="92"/>
        <v>8.1278763076450566</v>
      </c>
      <c r="S81" s="10" t="s">
        <v>7</v>
      </c>
      <c r="T81" s="18">
        <f t="shared" ref="T81:Z81" si="93">T12/T104</f>
        <v>6.0725508493145171</v>
      </c>
      <c r="U81" s="18">
        <f t="shared" si="93"/>
        <v>0.61924999999999997</v>
      </c>
      <c r="V81" s="18">
        <f t="shared" si="93"/>
        <v>2.5616111111111106</v>
      </c>
      <c r="W81" s="18">
        <f t="shared" si="93"/>
        <v>5.4308113760483865</v>
      </c>
      <c r="X81" s="18">
        <f t="shared" si="93"/>
        <v>10.145083333333332</v>
      </c>
      <c r="Y81" s="18">
        <f t="shared" si="93"/>
        <v>4.8028757091666661</v>
      </c>
      <c r="Z81" s="20">
        <f t="shared" si="93"/>
        <v>8.2254782608695649</v>
      </c>
      <c r="AB81" s="10" t="s">
        <v>7</v>
      </c>
      <c r="AC81" s="18">
        <f t="shared" ref="AC81:AI81" si="94">AC12/AC104</f>
        <v>5.3767320756572108</v>
      </c>
      <c r="AD81" s="18">
        <f t="shared" si="94"/>
        <v>1.5395156389704701</v>
      </c>
      <c r="AE81" s="18">
        <f t="shared" si="94"/>
        <v>2.5397914819666667</v>
      </c>
      <c r="AF81" s="18">
        <f t="shared" si="94"/>
        <v>4.9797187500000009</v>
      </c>
      <c r="AG81" s="18">
        <f t="shared" si="94"/>
        <v>9.4087876615052632</v>
      </c>
      <c r="AH81" s="18">
        <f t="shared" si="94"/>
        <v>4.4504948019592803</v>
      </c>
      <c r="AI81" s="20">
        <f t="shared" si="94"/>
        <v>7.5379523809523805</v>
      </c>
      <c r="AK81" s="10" t="s">
        <v>7</v>
      </c>
      <c r="AL81" s="18">
        <f t="shared" ref="AL81:AR81" si="95">AL12/AL104</f>
        <v>4.8120279465722211</v>
      </c>
      <c r="AM81" s="18">
        <f t="shared" si="95"/>
        <v>1.3945836105083333</v>
      </c>
      <c r="AN81" s="18">
        <f t="shared" si="95"/>
        <v>2.9011729123749999</v>
      </c>
      <c r="AO81" s="18">
        <f t="shared" si="95"/>
        <v>4.6129431978212123</v>
      </c>
      <c r="AP81" s="18">
        <f t="shared" si="95"/>
        <v>8.1207631578947375</v>
      </c>
      <c r="AQ81" s="18">
        <f t="shared" si="95"/>
        <v>4.122760385041178</v>
      </c>
      <c r="AR81" s="20">
        <f t="shared" si="95"/>
        <v>6.4859634531476198</v>
      </c>
      <c r="AS81" s="125"/>
    </row>
    <row r="82" spans="1:45" ht="15" customHeight="1" x14ac:dyDescent="0.2">
      <c r="A82" s="10" t="s">
        <v>8</v>
      </c>
      <c r="B82" s="18">
        <f t="shared" ref="B82:H82" si="96">B13/B105</f>
        <v>11.146468192714535</v>
      </c>
      <c r="C82" s="18">
        <f t="shared" si="96"/>
        <v>1.1557222222222223</v>
      </c>
      <c r="D82" s="18">
        <f t="shared" si="96"/>
        <v>3.1516538461538461</v>
      </c>
      <c r="E82" s="18">
        <f t="shared" si="96"/>
        <v>7.900990353512233</v>
      </c>
      <c r="F82" s="18">
        <f t="shared" si="96"/>
        <v>29.255181818181821</v>
      </c>
      <c r="G82" s="18">
        <f t="shared" si="96"/>
        <v>6.2226821038638684</v>
      </c>
      <c r="H82" s="20">
        <f t="shared" si="96"/>
        <v>26.855690476190478</v>
      </c>
      <c r="J82" s="10" t="s">
        <v>8</v>
      </c>
      <c r="K82" s="18">
        <f t="shared" ref="K82:Q82" si="97">K13/K105</f>
        <v>15.111046231064634</v>
      </c>
      <c r="L82" s="18">
        <f t="shared" si="97"/>
        <v>1.2680714285714287</v>
      </c>
      <c r="M82" s="18">
        <f t="shared" si="97"/>
        <v>3.1218552907958341</v>
      </c>
      <c r="N82" s="18">
        <f t="shared" si="97"/>
        <v>8.5816833333333342</v>
      </c>
      <c r="O82" s="18">
        <f t="shared" si="97"/>
        <v>42.754964950866665</v>
      </c>
      <c r="P82" s="18">
        <f t="shared" si="97"/>
        <v>6.8170972093403224</v>
      </c>
      <c r="Q82" s="20">
        <f t="shared" si="97"/>
        <v>40.822288198409993</v>
      </c>
      <c r="S82" s="10" t="s">
        <v>8</v>
      </c>
      <c r="T82" s="18">
        <f t="shared" ref="T82:Z82" si="98">T13/T105</f>
        <v>11.015467525496298</v>
      </c>
      <c r="U82" s="18">
        <f t="shared" si="98"/>
        <v>1.8671449275333334</v>
      </c>
      <c r="V82" s="18">
        <f t="shared" si="98"/>
        <v>2.6931250000000002</v>
      </c>
      <c r="W82" s="18">
        <f t="shared" si="98"/>
        <v>7.5869354838709677</v>
      </c>
      <c r="X82" s="18">
        <f t="shared" si="98"/>
        <v>29.060999999999996</v>
      </c>
      <c r="Y82" s="18">
        <f t="shared" si="98"/>
        <v>6.5532317671806437</v>
      </c>
      <c r="Z82" s="20">
        <f t="shared" si="98"/>
        <v>25.576447368421054</v>
      </c>
      <c r="AB82" s="10" t="s">
        <v>8</v>
      </c>
      <c r="AC82" s="18">
        <f t="shared" ref="AC82:AI82" si="99">AC13/AC105</f>
        <v>10.947906999749316</v>
      </c>
      <c r="AD82" s="18">
        <f t="shared" si="99"/>
        <v>1.54</v>
      </c>
      <c r="AE82" s="18">
        <f t="shared" si="99"/>
        <v>2.7206182940439381</v>
      </c>
      <c r="AF82" s="18">
        <f t="shared" si="99"/>
        <v>6.7918973434484853</v>
      </c>
      <c r="AG82" s="18">
        <f t="shared" si="99"/>
        <v>32.395552631578944</v>
      </c>
      <c r="AH82" s="18">
        <f t="shared" si="99"/>
        <v>6.4761941618069132</v>
      </c>
      <c r="AI82" s="20">
        <f t="shared" si="99"/>
        <v>25.257388081164997</v>
      </c>
      <c r="AK82" s="10" t="s">
        <v>8</v>
      </c>
      <c r="AL82" s="18">
        <f t="shared" ref="AL82:AR82" si="100">AL13/AL105</f>
        <v>12.282601265822786</v>
      </c>
      <c r="AM82" s="18">
        <f t="shared" si="100"/>
        <v>1.0729285714285715</v>
      </c>
      <c r="AN82" s="18">
        <f t="shared" si="100"/>
        <v>2.9096799999999998</v>
      </c>
      <c r="AO82" s="18">
        <f t="shared" si="100"/>
        <v>7.141172413793103</v>
      </c>
      <c r="AP82" s="18">
        <f t="shared" si="100"/>
        <v>37.94327777777778</v>
      </c>
      <c r="AQ82" s="18">
        <f t="shared" si="100"/>
        <v>6.3978070175438591</v>
      </c>
      <c r="AR82" s="20">
        <f t="shared" si="100"/>
        <v>27.529568181818181</v>
      </c>
      <c r="AS82" s="125"/>
    </row>
    <row r="83" spans="1:45" ht="15" customHeight="1" x14ac:dyDescent="0.2">
      <c r="A83" s="10" t="s">
        <v>9</v>
      </c>
      <c r="B83" s="18">
        <f t="shared" ref="B83:H83" si="101">B14/B106</f>
        <v>7.7925294117647059</v>
      </c>
      <c r="C83" s="18">
        <f t="shared" si="101"/>
        <v>2.33</v>
      </c>
      <c r="D83" s="18">
        <f t="shared" si="101"/>
        <v>3.9147833333333333</v>
      </c>
      <c r="E83" s="18">
        <f t="shared" si="101"/>
        <v>6.2980749999999999</v>
      </c>
      <c r="F83" s="18">
        <f t="shared" si="101"/>
        <v>14.862553571428574</v>
      </c>
      <c r="G83" s="18">
        <f t="shared" si="101"/>
        <v>5.9555845070422544</v>
      </c>
      <c r="H83" s="20">
        <f t="shared" si="101"/>
        <v>11.999725806451615</v>
      </c>
      <c r="J83" s="10" t="s">
        <v>9</v>
      </c>
      <c r="K83" s="18">
        <f t="shared" ref="K83:Q83" si="102">K14/K106</f>
        <v>7.904147176385341</v>
      </c>
      <c r="L83" s="18">
        <f t="shared" si="102"/>
        <v>1.9138384644980497</v>
      </c>
      <c r="M83" s="18">
        <f t="shared" si="102"/>
        <v>3.8983537692000003</v>
      </c>
      <c r="N83" s="18">
        <f t="shared" si="102"/>
        <v>7.1675000000000013</v>
      </c>
      <c r="O83" s="18">
        <f t="shared" si="102"/>
        <v>14.704037037037038</v>
      </c>
      <c r="P83" s="18">
        <f t="shared" si="102"/>
        <v>5.9387994482120305</v>
      </c>
      <c r="Q83" s="20">
        <f t="shared" si="102"/>
        <v>12.919172413793103</v>
      </c>
      <c r="S83" s="10" t="s">
        <v>9</v>
      </c>
      <c r="T83" s="18">
        <f t="shared" ref="T83:Z83" si="103">T14/T106</f>
        <v>8.3097230207085335</v>
      </c>
      <c r="U83" s="18">
        <f t="shared" si="103"/>
        <v>1.8170833333333334</v>
      </c>
      <c r="V83" s="18">
        <f t="shared" si="103"/>
        <v>3.7070841977178572</v>
      </c>
      <c r="W83" s="18">
        <f t="shared" si="103"/>
        <v>6.9399973946707201</v>
      </c>
      <c r="X83" s="18">
        <f t="shared" si="103"/>
        <v>16.977346153846153</v>
      </c>
      <c r="Y83" s="18">
        <f t="shared" si="103"/>
        <v>6.0107431248256189</v>
      </c>
      <c r="Z83" s="20">
        <f t="shared" si="103"/>
        <v>14.096810344827585</v>
      </c>
      <c r="AB83" s="10" t="s">
        <v>9</v>
      </c>
      <c r="AC83" s="18">
        <f t="shared" ref="AC83:AI83" si="104">AC14/AC106</f>
        <v>8.59055197655284</v>
      </c>
      <c r="AD83" s="18">
        <f t="shared" si="104"/>
        <v>1.526</v>
      </c>
      <c r="AE83" s="18">
        <f t="shared" si="104"/>
        <v>3.3976104405035081</v>
      </c>
      <c r="AF83" s="18">
        <f t="shared" si="104"/>
        <v>6.6948245815909084</v>
      </c>
      <c r="AG83" s="18">
        <f t="shared" si="104"/>
        <v>17.604083907155559</v>
      </c>
      <c r="AH83" s="18">
        <f t="shared" si="104"/>
        <v>5.8609864560730172</v>
      </c>
      <c r="AI83" s="20">
        <f t="shared" si="104"/>
        <v>15.273281354279311</v>
      </c>
      <c r="AK83" s="10" t="s">
        <v>9</v>
      </c>
      <c r="AL83" s="18">
        <f t="shared" ref="AL83:AR83" si="105">AL14/AL106</f>
        <v>7.8290607644745087</v>
      </c>
      <c r="AM83" s="18">
        <f t="shared" si="105"/>
        <v>1.5536763548333337</v>
      </c>
      <c r="AN83" s="18">
        <f t="shared" si="105"/>
        <v>4.2276148775791667</v>
      </c>
      <c r="AO83" s="18">
        <f t="shared" si="105"/>
        <v>5.7996048265440292</v>
      </c>
      <c r="AP83" s="18">
        <f t="shared" si="105"/>
        <v>16.52674</v>
      </c>
      <c r="AQ83" s="18">
        <f t="shared" si="105"/>
        <v>5.5285991279434068</v>
      </c>
      <c r="AR83" s="20">
        <f t="shared" si="105"/>
        <v>13.540551724137929</v>
      </c>
      <c r="AS83" s="125"/>
    </row>
    <row r="84" spans="1:45" ht="15" customHeight="1" x14ac:dyDescent="0.2">
      <c r="A84" s="10" t="s">
        <v>10</v>
      </c>
      <c r="B84" s="18">
        <f t="shared" ref="B84:H84" si="106">B15/B107</f>
        <v>13.526914355343431</v>
      </c>
      <c r="C84" s="18">
        <f t="shared" si="106"/>
        <v>2.355</v>
      </c>
      <c r="D84" s="18">
        <f t="shared" si="106"/>
        <v>4.2106249999999994</v>
      </c>
      <c r="E84" s="18">
        <f t="shared" si="106"/>
        <v>7.1322453301836761</v>
      </c>
      <c r="F84" s="18">
        <f t="shared" si="106"/>
        <v>30.429816666666667</v>
      </c>
      <c r="G84" s="18">
        <f t="shared" si="106"/>
        <v>12.711351426690788</v>
      </c>
      <c r="H84" s="20">
        <f t="shared" si="106"/>
        <v>16.221817945673912</v>
      </c>
      <c r="J84" s="10" t="s">
        <v>10</v>
      </c>
      <c r="K84" s="18">
        <f t="shared" ref="K84:Q84" si="107">K15/K107</f>
        <v>14.293851582751552</v>
      </c>
      <c r="L84" s="18">
        <f t="shared" si="107"/>
        <v>2.2000000000000002</v>
      </c>
      <c r="M84" s="18">
        <f t="shared" si="107"/>
        <v>4.0765521566630163</v>
      </c>
      <c r="N84" s="18">
        <f t="shared" si="107"/>
        <v>7.6225365899707178</v>
      </c>
      <c r="O84" s="18">
        <f t="shared" si="107"/>
        <v>30.08556451612904</v>
      </c>
      <c r="P84" s="18">
        <f t="shared" si="107"/>
        <v>13.155868733036749</v>
      </c>
      <c r="Q84" s="20">
        <f t="shared" si="107"/>
        <v>18.018159090909094</v>
      </c>
      <c r="S84" s="10" t="s">
        <v>10</v>
      </c>
      <c r="T84" s="18">
        <f t="shared" ref="T84:Z84" si="108">T15/T107</f>
        <v>14.705091585405007</v>
      </c>
      <c r="U84" s="18">
        <f t="shared" si="108"/>
        <v>3.58</v>
      </c>
      <c r="V84" s="18">
        <f t="shared" si="108"/>
        <v>3.7804000000000002</v>
      </c>
      <c r="W84" s="18">
        <f t="shared" si="108"/>
        <v>9.3946299993146329</v>
      </c>
      <c r="X84" s="18">
        <f t="shared" si="108"/>
        <v>27.280078663192743</v>
      </c>
      <c r="Y84" s="18">
        <f t="shared" si="108"/>
        <v>13.600351144807897</v>
      </c>
      <c r="Z84" s="20">
        <f t="shared" si="108"/>
        <v>18.440166408376189</v>
      </c>
      <c r="AB84" s="10" t="s">
        <v>10</v>
      </c>
      <c r="AC84" s="18">
        <f t="shared" ref="AC84:AI84" si="109">AC15/AC107</f>
        <v>14.855467846091246</v>
      </c>
      <c r="AD84" s="18">
        <f t="shared" si="109"/>
        <v>2.2403750000000002</v>
      </c>
      <c r="AE84" s="18">
        <f t="shared" si="109"/>
        <v>3.1441176470588235</v>
      </c>
      <c r="AF84" s="18">
        <f t="shared" si="109"/>
        <v>10.915461389392373</v>
      </c>
      <c r="AG84" s="18">
        <f t="shared" si="109"/>
        <v>27.98945439563548</v>
      </c>
      <c r="AH84" s="18">
        <f t="shared" si="109"/>
        <v>13.170458147295761</v>
      </c>
      <c r="AI84" s="20">
        <f t="shared" si="109"/>
        <v>20.921502761754997</v>
      </c>
      <c r="AK84" s="10" t="s">
        <v>10</v>
      </c>
      <c r="AL84" s="18">
        <f t="shared" ref="AL84:AR84" si="110">AL15/AL107</f>
        <v>14.746074680249439</v>
      </c>
      <c r="AM84" s="18">
        <f t="shared" si="110"/>
        <v>2.7463333333333337</v>
      </c>
      <c r="AN84" s="18">
        <f t="shared" si="110"/>
        <v>2.4640624999999998</v>
      </c>
      <c r="AO84" s="18">
        <f t="shared" si="110"/>
        <v>10.667298629287178</v>
      </c>
      <c r="AP84" s="18">
        <f t="shared" si="110"/>
        <v>30.01689285714286</v>
      </c>
      <c r="AQ84" s="18">
        <f t="shared" si="110"/>
        <v>13.697206765790911</v>
      </c>
      <c r="AR84" s="20">
        <f t="shared" si="110"/>
        <v>17.755869565217388</v>
      </c>
      <c r="AS84" s="125"/>
    </row>
    <row r="85" spans="1:45" ht="15" customHeight="1" x14ac:dyDescent="0.2">
      <c r="A85" s="10" t="s">
        <v>11</v>
      </c>
      <c r="B85" s="18">
        <f t="shared" ref="B85:H85" si="111">B16/B108</f>
        <v>9.6385789276670888</v>
      </c>
      <c r="C85" s="18">
        <f t="shared" si="111"/>
        <v>2.1550000000000002</v>
      </c>
      <c r="D85" s="18">
        <f t="shared" si="111"/>
        <v>2.8873905266058828</v>
      </c>
      <c r="E85" s="18">
        <f t="shared" si="111"/>
        <v>4.2686971203722228</v>
      </c>
      <c r="F85" s="18">
        <f t="shared" si="111"/>
        <v>25.003136363636369</v>
      </c>
      <c r="G85" s="18">
        <f t="shared" si="111"/>
        <v>6.1618891030442624</v>
      </c>
      <c r="H85" s="20">
        <f t="shared" si="111"/>
        <v>21.420694444444447</v>
      </c>
      <c r="J85" s="10" t="s">
        <v>11</v>
      </c>
      <c r="K85" s="18">
        <f t="shared" ref="K85:Q85" si="112">K16/K108</f>
        <v>9.4987986797317081</v>
      </c>
      <c r="L85" s="18">
        <f t="shared" si="112"/>
        <v>3.0398000000000001</v>
      </c>
      <c r="M85" s="18">
        <f t="shared" si="112"/>
        <v>2.0987500000000003</v>
      </c>
      <c r="N85" s="18">
        <f t="shared" si="112"/>
        <v>4.5507636593888892</v>
      </c>
      <c r="O85" s="18">
        <f t="shared" si="112"/>
        <v>24.439021739130439</v>
      </c>
      <c r="P85" s="18">
        <f t="shared" si="112"/>
        <v>4.9438279959062497</v>
      </c>
      <c r="Q85" s="20">
        <f t="shared" si="112"/>
        <v>25.694249999999997</v>
      </c>
      <c r="S85" s="10" t="s">
        <v>11</v>
      </c>
      <c r="T85" s="18">
        <f t="shared" ref="T85:Z85" si="113">T16/T108</f>
        <v>10.849526736235999</v>
      </c>
      <c r="U85" s="18">
        <f t="shared" si="113"/>
        <v>11.7295</v>
      </c>
      <c r="V85" s="18">
        <f t="shared" si="113"/>
        <v>3.4536363636363636</v>
      </c>
      <c r="W85" s="18">
        <f t="shared" si="113"/>
        <v>5.9293462876333338</v>
      </c>
      <c r="X85" s="18">
        <f t="shared" si="113"/>
        <v>24.291625</v>
      </c>
      <c r="Y85" s="18">
        <f t="shared" si="113"/>
        <v>6.5169211441701753</v>
      </c>
      <c r="Z85" s="20">
        <f t="shared" si="113"/>
        <v>24.569444444444443</v>
      </c>
      <c r="AB85" s="10" t="s">
        <v>11</v>
      </c>
      <c r="AC85" s="18">
        <f t="shared" ref="AC85:AI85" si="114">AC16/AC108</f>
        <v>9.786622137859835</v>
      </c>
      <c r="AD85" s="18">
        <f t="shared" si="114"/>
        <v>3.7850000000000001</v>
      </c>
      <c r="AE85" s="18">
        <f t="shared" si="114"/>
        <v>3.4071602483555554</v>
      </c>
      <c r="AF85" s="18">
        <f t="shared" si="114"/>
        <v>4.6534473229792068</v>
      </c>
      <c r="AG85" s="18">
        <f t="shared" si="114"/>
        <v>22.216195652173909</v>
      </c>
      <c r="AH85" s="18">
        <f t="shared" si="114"/>
        <v>5.7257590250397881</v>
      </c>
      <c r="AI85" s="20">
        <f t="shared" si="114"/>
        <v>23.880205882352939</v>
      </c>
      <c r="AK85" s="10" t="s">
        <v>11</v>
      </c>
      <c r="AL85" s="18">
        <f t="shared" ref="AL85:AR85" si="115">AL16/AL108</f>
        <v>9.9059917611453336</v>
      </c>
      <c r="AM85" s="18">
        <f t="shared" si="115"/>
        <v>3.8432790645250003</v>
      </c>
      <c r="AN85" s="18">
        <f t="shared" si="115"/>
        <v>3.6927777777777777</v>
      </c>
      <c r="AO85" s="18">
        <f t="shared" si="115"/>
        <v>4.6514801575081082</v>
      </c>
      <c r="AP85" s="18">
        <f t="shared" si="115"/>
        <v>20.88946</v>
      </c>
      <c r="AQ85" s="18">
        <f t="shared" si="115"/>
        <v>5.8421014152741391</v>
      </c>
      <c r="AR85" s="20">
        <f t="shared" si="115"/>
        <v>23.771029411764712</v>
      </c>
      <c r="AS85" s="125"/>
    </row>
    <row r="86" spans="1:45" ht="15" customHeight="1" x14ac:dyDescent="0.2">
      <c r="A86" s="10" t="s">
        <v>12</v>
      </c>
      <c r="B86" s="18">
        <f t="shared" ref="B86:H86" si="116">B17/B109</f>
        <v>10.797245582281446</v>
      </c>
      <c r="C86" s="18">
        <f t="shared" si="116"/>
        <v>3.8320518095392577</v>
      </c>
      <c r="D86" s="18">
        <f t="shared" si="116"/>
        <v>4.739022947824286</v>
      </c>
      <c r="E86" s="18">
        <f t="shared" si="116"/>
        <v>6.2276684418802493</v>
      </c>
      <c r="F86" s="18">
        <f t="shared" si="116"/>
        <v>28.542158827792463</v>
      </c>
      <c r="G86" s="18">
        <f t="shared" si="116"/>
        <v>6.693592611433882</v>
      </c>
      <c r="H86" s="20">
        <f t="shared" si="116"/>
        <v>22.343116652801697</v>
      </c>
      <c r="J86" s="10" t="s">
        <v>12</v>
      </c>
      <c r="K86" s="18">
        <f t="shared" ref="K86:Q86" si="117">K17/K109</f>
        <v>10.520161831249334</v>
      </c>
      <c r="L86" s="18">
        <f t="shared" si="117"/>
        <v>2.2312338275079995</v>
      </c>
      <c r="M86" s="18">
        <f t="shared" si="117"/>
        <v>4.5112803030303024</v>
      </c>
      <c r="N86" s="18">
        <f t="shared" si="117"/>
        <v>6.8076995685051287</v>
      </c>
      <c r="O86" s="18">
        <f t="shared" si="117"/>
        <v>26.473401785714294</v>
      </c>
      <c r="P86" s="18">
        <f t="shared" si="117"/>
        <v>7.4582988744377259</v>
      </c>
      <c r="Q86" s="20">
        <f t="shared" si="117"/>
        <v>19.336215517241381</v>
      </c>
      <c r="S86" s="10" t="s">
        <v>12</v>
      </c>
      <c r="T86" s="18">
        <f t="shared" ref="T86:Z86" si="118">T17/T109</f>
        <v>10.210353040913169</v>
      </c>
      <c r="U86" s="18">
        <f t="shared" si="118"/>
        <v>1.682804347826087</v>
      </c>
      <c r="V86" s="18">
        <f t="shared" si="118"/>
        <v>3.8647768142355932</v>
      </c>
      <c r="W86" s="18">
        <f t="shared" si="118"/>
        <v>5.7764517330175673</v>
      </c>
      <c r="X86" s="18">
        <f t="shared" si="118"/>
        <v>25.441392262934418</v>
      </c>
      <c r="Y86" s="18">
        <f t="shared" si="118"/>
        <v>6.9431151462993572</v>
      </c>
      <c r="Z86" s="20">
        <f t="shared" si="118"/>
        <v>18.650717601998842</v>
      </c>
      <c r="AB86" s="10" t="s">
        <v>12</v>
      </c>
      <c r="AC86" s="18">
        <f t="shared" ref="AC86:AI86" si="119">AC17/AC109</f>
        <v>9.4674037033652176</v>
      </c>
      <c r="AD86" s="18">
        <f t="shared" si="119"/>
        <v>1.6261195266759998</v>
      </c>
      <c r="AE86" s="18">
        <f t="shared" si="119"/>
        <v>3.4248947368421043</v>
      </c>
      <c r="AF86" s="18">
        <f t="shared" si="119"/>
        <v>5.9902927559680554</v>
      </c>
      <c r="AG86" s="18">
        <f t="shared" si="119"/>
        <v>24.388292452830189</v>
      </c>
      <c r="AH86" s="18">
        <f t="shared" si="119"/>
        <v>6.6367734644513154</v>
      </c>
      <c r="AI86" s="20">
        <f t="shared" si="119"/>
        <v>17.29023636363636</v>
      </c>
      <c r="AK86" s="10" t="s">
        <v>12</v>
      </c>
      <c r="AL86" s="18">
        <f t="shared" ref="AL86:AR86" si="120">AL17/AL109</f>
        <v>9.5437839559805777</v>
      </c>
      <c r="AM86" s="18">
        <f t="shared" si="120"/>
        <v>1.5495154778533333</v>
      </c>
      <c r="AN86" s="18">
        <f t="shared" si="120"/>
        <v>3.4581847826086958</v>
      </c>
      <c r="AO86" s="18">
        <f t="shared" si="120"/>
        <v>5.8840705948415604</v>
      </c>
      <c r="AP86" s="18">
        <f t="shared" si="120"/>
        <v>24.667624430067924</v>
      </c>
      <c r="AQ86" s="18">
        <f t="shared" si="120"/>
        <v>6.3585542555415486</v>
      </c>
      <c r="AR86" s="20">
        <f t="shared" si="120"/>
        <v>16.611012353829686</v>
      </c>
      <c r="AS86" s="125"/>
    </row>
    <row r="87" spans="1:45" ht="15" customHeight="1" x14ac:dyDescent="0.2">
      <c r="A87" s="10" t="s">
        <v>13</v>
      </c>
      <c r="B87" s="18">
        <f t="shared" ref="B87:H87" si="121">B18/B110</f>
        <v>14.195300321528727</v>
      </c>
      <c r="C87" s="18">
        <f t="shared" si="121"/>
        <v>0.94285714285714295</v>
      </c>
      <c r="D87" s="18">
        <f t="shared" si="121"/>
        <v>2.7235708019391307</v>
      </c>
      <c r="E87" s="18">
        <f t="shared" si="121"/>
        <v>4.0443750000000005</v>
      </c>
      <c r="F87" s="18">
        <f t="shared" si="121"/>
        <v>39.98280720639643</v>
      </c>
      <c r="G87" s="18">
        <f t="shared" si="121"/>
        <v>6.2291267839527755</v>
      </c>
      <c r="H87" s="20">
        <f t="shared" si="121"/>
        <v>40.266413717231814</v>
      </c>
      <c r="J87" s="10" t="s">
        <v>13</v>
      </c>
      <c r="K87" s="18">
        <f t="shared" ref="K87:Q87" si="122">K18/K110</f>
        <v>14.49248881916456</v>
      </c>
      <c r="L87" s="18">
        <f t="shared" si="122"/>
        <v>0.77013187554510842</v>
      </c>
      <c r="M87" s="18">
        <f t="shared" si="122"/>
        <v>2.3218657195175596</v>
      </c>
      <c r="N87" s="18">
        <f t="shared" si="122"/>
        <v>3.5435512820512818</v>
      </c>
      <c r="O87" s="18">
        <f t="shared" si="122"/>
        <v>43.912711538461544</v>
      </c>
      <c r="P87" s="18">
        <f t="shared" si="122"/>
        <v>6.1233210194734191</v>
      </c>
      <c r="Q87" s="20">
        <f t="shared" si="122"/>
        <v>41.121659090909091</v>
      </c>
      <c r="S87" s="10" t="s">
        <v>13</v>
      </c>
      <c r="T87" s="18">
        <f t="shared" ref="T87:Z87" si="123">T18/T110</f>
        <v>14.237615217799201</v>
      </c>
      <c r="U87" s="18">
        <f t="shared" si="123"/>
        <v>0.88224814774000004</v>
      </c>
      <c r="V87" s="18">
        <f t="shared" si="123"/>
        <v>1.86620794219</v>
      </c>
      <c r="W87" s="18">
        <f t="shared" si="123"/>
        <v>4.451658870040724</v>
      </c>
      <c r="X87" s="18">
        <f t="shared" si="123"/>
        <v>43.639416666666669</v>
      </c>
      <c r="Y87" s="18">
        <f t="shared" si="123"/>
        <v>6.6334155056489559</v>
      </c>
      <c r="Z87" s="20">
        <f t="shared" si="123"/>
        <v>38.860738095238091</v>
      </c>
      <c r="AB87" s="10" t="s">
        <v>13</v>
      </c>
      <c r="AC87" s="18">
        <f t="shared" ref="AC87:AI87" si="124">AC18/AC110</f>
        <v>12.677164977588436</v>
      </c>
      <c r="AD87" s="18">
        <f t="shared" si="124"/>
        <v>1.4399999999999997</v>
      </c>
      <c r="AE87" s="18">
        <f t="shared" si="124"/>
        <v>2.3554699541209021</v>
      </c>
      <c r="AF87" s="18">
        <f t="shared" si="124"/>
        <v>4.4509348492999994</v>
      </c>
      <c r="AG87" s="18">
        <f t="shared" si="124"/>
        <v>34.480071428571428</v>
      </c>
      <c r="AH87" s="18">
        <f t="shared" si="124"/>
        <v>6.6036599023411178</v>
      </c>
      <c r="AI87" s="20">
        <f t="shared" si="124"/>
        <v>32.830159090909092</v>
      </c>
      <c r="AK87" s="10" t="s">
        <v>13</v>
      </c>
      <c r="AL87" s="18">
        <f t="shared" ref="AL87:AR87" si="125">AL18/AL110</f>
        <v>12.295850000000002</v>
      </c>
      <c r="AM87" s="18">
        <f t="shared" si="125"/>
        <v>0.2</v>
      </c>
      <c r="AN87" s="18">
        <f t="shared" si="125"/>
        <v>2.0217499999999999</v>
      </c>
      <c r="AO87" s="18">
        <f t="shared" si="125"/>
        <v>4.1039210526315788</v>
      </c>
      <c r="AP87" s="18">
        <f t="shared" si="125"/>
        <v>29.356209677419351</v>
      </c>
      <c r="AQ87" s="18">
        <f t="shared" si="125"/>
        <v>6.2382538461538459</v>
      </c>
      <c r="AR87" s="20">
        <f t="shared" si="125"/>
        <v>28.045599999999993</v>
      </c>
      <c r="AS87" s="125"/>
    </row>
    <row r="88" spans="1:45" ht="15" customHeight="1" x14ac:dyDescent="0.2">
      <c r="A88" s="10" t="s">
        <v>14</v>
      </c>
      <c r="B88" s="18">
        <f t="shared" ref="B88:H88" si="126">B19/B111</f>
        <v>9.9699162351431685</v>
      </c>
      <c r="C88" s="18">
        <f t="shared" si="126"/>
        <v>3.0139999999999998</v>
      </c>
      <c r="D88" s="18">
        <f t="shared" si="126"/>
        <v>4.5913018285451619</v>
      </c>
      <c r="E88" s="18">
        <f t="shared" si="126"/>
        <v>7.1302641509433951</v>
      </c>
      <c r="F88" s="18">
        <f t="shared" si="126"/>
        <v>17.593458333333334</v>
      </c>
      <c r="G88" s="18">
        <f t="shared" si="126"/>
        <v>8.4914412096008878</v>
      </c>
      <c r="H88" s="20">
        <f t="shared" si="126"/>
        <v>16.395596153846153</v>
      </c>
      <c r="J88" s="10" t="s">
        <v>14</v>
      </c>
      <c r="K88" s="18">
        <f t="shared" ref="K88:Q88" si="127">K19/K111</f>
        <v>9.2805729004717303</v>
      </c>
      <c r="L88" s="18">
        <f t="shared" si="127"/>
        <v>1.5972</v>
      </c>
      <c r="M88" s="18">
        <f t="shared" si="127"/>
        <v>3.933761928885295</v>
      </c>
      <c r="N88" s="18">
        <f t="shared" si="127"/>
        <v>6.7501079768947116</v>
      </c>
      <c r="O88" s="18">
        <f t="shared" si="127"/>
        <v>17.957833333333333</v>
      </c>
      <c r="P88" s="18">
        <f t="shared" si="127"/>
        <v>7.7908368165052995</v>
      </c>
      <c r="Q88" s="20">
        <f t="shared" si="127"/>
        <v>16.01418</v>
      </c>
      <c r="S88" s="10" t="s">
        <v>14</v>
      </c>
      <c r="T88" s="18">
        <f t="shared" ref="T88:Z88" si="128">T19/T111</f>
        <v>8.7804921961526787</v>
      </c>
      <c r="U88" s="18">
        <f t="shared" si="128"/>
        <v>3.0690534800579501</v>
      </c>
      <c r="V88" s="18">
        <f t="shared" si="128"/>
        <v>3.6194130434782608</v>
      </c>
      <c r="W88" s="18">
        <f t="shared" si="128"/>
        <v>5.3405987170730151</v>
      </c>
      <c r="X88" s="18">
        <f t="shared" si="128"/>
        <v>17.854530753826186</v>
      </c>
      <c r="Y88" s="18">
        <f t="shared" si="128"/>
        <v>7.2299902630895758</v>
      </c>
      <c r="Z88" s="20">
        <f t="shared" si="128"/>
        <v>15.039925925925925</v>
      </c>
      <c r="AB88" s="10" t="s">
        <v>14</v>
      </c>
      <c r="AC88" s="18">
        <f t="shared" ref="AC88:AI88" si="129">AC19/AC111</f>
        <v>8.7848323507514916</v>
      </c>
      <c r="AD88" s="18">
        <f t="shared" si="129"/>
        <v>1.9711500722531878</v>
      </c>
      <c r="AE88" s="18">
        <f t="shared" si="129"/>
        <v>3.7368399999999995</v>
      </c>
      <c r="AF88" s="18">
        <f t="shared" si="129"/>
        <v>5.6446454575504816</v>
      </c>
      <c r="AG88" s="18">
        <f t="shared" si="129"/>
        <v>17.797714285714285</v>
      </c>
      <c r="AH88" s="18">
        <f t="shared" si="129"/>
        <v>7.5243533127609643</v>
      </c>
      <c r="AI88" s="20">
        <f t="shared" si="129"/>
        <v>13.736714285714287</v>
      </c>
      <c r="AK88" s="10" t="s">
        <v>14</v>
      </c>
      <c r="AL88" s="18">
        <f t="shared" ref="AL88:AR88" si="130">AL19/AL111</f>
        <v>8.9108876169164422</v>
      </c>
      <c r="AM88" s="18">
        <f t="shared" si="130"/>
        <v>1.3788</v>
      </c>
      <c r="AN88" s="18">
        <f t="shared" si="130"/>
        <v>3.8598324912232274</v>
      </c>
      <c r="AO88" s="18">
        <f t="shared" si="130"/>
        <v>6.4641408417412798</v>
      </c>
      <c r="AP88" s="18">
        <f t="shared" si="130"/>
        <v>16.783047619047618</v>
      </c>
      <c r="AQ88" s="18">
        <f t="shared" si="130"/>
        <v>8.007323208683113</v>
      </c>
      <c r="AR88" s="20">
        <f t="shared" si="130"/>
        <v>11.785865279477026</v>
      </c>
      <c r="AS88" s="125"/>
    </row>
    <row r="89" spans="1:45" ht="15" customHeight="1" x14ac:dyDescent="0.2">
      <c r="A89" s="10" t="s">
        <v>15</v>
      </c>
      <c r="B89" s="18">
        <f t="shared" ref="B89:H89" si="131">B20/B112</f>
        <v>11.854717322852055</v>
      </c>
      <c r="C89" s="18">
        <f t="shared" si="131"/>
        <v>2.2332272727272726</v>
      </c>
      <c r="D89" s="18">
        <f t="shared" si="131"/>
        <v>5.3532039623999994</v>
      </c>
      <c r="E89" s="18">
        <f t="shared" si="131"/>
        <v>6.0132995713039996</v>
      </c>
      <c r="F89" s="18">
        <f t="shared" si="131"/>
        <v>25.577372340425534</v>
      </c>
      <c r="G89" s="18">
        <f t="shared" si="131"/>
        <v>7.4721628720750024</v>
      </c>
      <c r="H89" s="20">
        <f t="shared" si="131"/>
        <v>24.310398393481581</v>
      </c>
      <c r="J89" s="10" t="s">
        <v>15</v>
      </c>
      <c r="K89" s="18">
        <f t="shared" ref="K89:Q89" si="132">K20/K112</f>
        <v>11.945352320891841</v>
      </c>
      <c r="L89" s="18">
        <f t="shared" si="132"/>
        <v>3.488530303036363</v>
      </c>
      <c r="M89" s="18">
        <f t="shared" si="132"/>
        <v>3.9176784060948706</v>
      </c>
      <c r="N89" s="18">
        <f t="shared" si="132"/>
        <v>6.4807187500000012</v>
      </c>
      <c r="O89" s="18">
        <f t="shared" si="132"/>
        <v>25.586306122448981</v>
      </c>
      <c r="P89" s="18">
        <f t="shared" si="132"/>
        <v>7.1406045478805549</v>
      </c>
      <c r="Q89" s="20">
        <f t="shared" si="132"/>
        <v>25.250807692307692</v>
      </c>
      <c r="S89" s="10" t="s">
        <v>15</v>
      </c>
      <c r="T89" s="18">
        <f t="shared" ref="T89:Z89" si="133">T20/T112</f>
        <v>11.439791715725997</v>
      </c>
      <c r="U89" s="18">
        <f t="shared" si="133"/>
        <v>2.2559651664158227</v>
      </c>
      <c r="V89" s="18">
        <f t="shared" si="133"/>
        <v>3.3596029411764707</v>
      </c>
      <c r="W89" s="18">
        <f t="shared" si="133"/>
        <v>5.5318938348916662</v>
      </c>
      <c r="X89" s="18">
        <f t="shared" si="133"/>
        <v>23.213499013174999</v>
      </c>
      <c r="Y89" s="18">
        <f t="shared" si="133"/>
        <v>6.9012315058470399</v>
      </c>
      <c r="Z89" s="20">
        <f t="shared" si="133"/>
        <v>24.240858974358979</v>
      </c>
      <c r="AB89" s="10" t="s">
        <v>15</v>
      </c>
      <c r="AC89" s="18">
        <f t="shared" ref="AC89:AI89" si="134">AC20/AC112</f>
        <v>10.91499126086102</v>
      </c>
      <c r="AD89" s="18">
        <f t="shared" si="134"/>
        <v>2.2393680653831045</v>
      </c>
      <c r="AE89" s="18">
        <f t="shared" si="134"/>
        <v>2.9155959925058821</v>
      </c>
      <c r="AF89" s="18">
        <f t="shared" si="134"/>
        <v>5.0639998904999999</v>
      </c>
      <c r="AG89" s="18">
        <f t="shared" si="134"/>
        <v>23.353192104066661</v>
      </c>
      <c r="AH89" s="18">
        <f t="shared" si="134"/>
        <v>6.8680707907835998</v>
      </c>
      <c r="AI89" s="20">
        <f t="shared" si="134"/>
        <v>23.842653873608334</v>
      </c>
      <c r="AK89" s="10" t="s">
        <v>15</v>
      </c>
      <c r="AL89" s="18">
        <f t="shared" ref="AL89:AR89" si="135">AL20/AL112</f>
        <v>13.677992625964444</v>
      </c>
      <c r="AM89" s="18">
        <f t="shared" si="135"/>
        <v>2.0234000000000001</v>
      </c>
      <c r="AN89" s="18">
        <f t="shared" si="135"/>
        <v>3.3465356709289473</v>
      </c>
      <c r="AO89" s="18">
        <f t="shared" si="135"/>
        <v>5.5078485684158451</v>
      </c>
      <c r="AP89" s="18">
        <f t="shared" si="135"/>
        <v>31.540753851079998</v>
      </c>
      <c r="AQ89" s="18">
        <f t="shared" si="135"/>
        <v>7.4660539160440429</v>
      </c>
      <c r="AR89" s="20">
        <f t="shared" si="135"/>
        <v>33.201228571428565</v>
      </c>
      <c r="AS89" s="125"/>
    </row>
    <row r="90" spans="1:45" ht="6.75" customHeight="1" x14ac:dyDescent="0.2"/>
    <row r="91" spans="1:45" ht="15" customHeight="1" x14ac:dyDescent="0.2">
      <c r="A91" s="63" t="s">
        <v>96</v>
      </c>
      <c r="J91" s="63" t="s">
        <v>96</v>
      </c>
      <c r="S91" s="63" t="s">
        <v>96</v>
      </c>
      <c r="AB91" s="63" t="s">
        <v>96</v>
      </c>
      <c r="AK91" s="63" t="s">
        <v>96</v>
      </c>
    </row>
    <row r="93" spans="1:45" ht="30" customHeight="1" x14ac:dyDescent="0.2">
      <c r="A93" s="223" t="s">
        <v>739</v>
      </c>
      <c r="B93" s="223"/>
      <c r="C93" s="223"/>
      <c r="D93" s="223"/>
      <c r="E93" s="223"/>
      <c r="F93" s="223"/>
      <c r="G93" s="223"/>
      <c r="H93" s="223"/>
      <c r="J93" s="223" t="s">
        <v>592</v>
      </c>
      <c r="K93" s="223"/>
      <c r="L93" s="223"/>
      <c r="M93" s="223"/>
      <c r="N93" s="223"/>
      <c r="O93" s="223"/>
      <c r="P93" s="223"/>
      <c r="Q93" s="223"/>
      <c r="R93" s="137"/>
      <c r="S93" s="223" t="s">
        <v>125</v>
      </c>
      <c r="T93" s="223"/>
      <c r="U93" s="223"/>
      <c r="V93" s="223"/>
      <c r="W93" s="223"/>
      <c r="X93" s="223"/>
      <c r="Y93" s="223"/>
      <c r="Z93" s="223"/>
      <c r="AA93" s="40"/>
      <c r="AB93" s="223" t="s">
        <v>124</v>
      </c>
      <c r="AC93" s="223"/>
      <c r="AD93" s="223"/>
      <c r="AE93" s="223"/>
      <c r="AF93" s="223"/>
      <c r="AG93" s="223"/>
      <c r="AH93" s="223"/>
      <c r="AI93" s="223"/>
      <c r="AJ93" s="40"/>
      <c r="AK93" s="223" t="s">
        <v>126</v>
      </c>
      <c r="AL93" s="223"/>
      <c r="AM93" s="223"/>
      <c r="AN93" s="223"/>
      <c r="AO93" s="223"/>
      <c r="AP93" s="223"/>
      <c r="AQ93" s="223"/>
      <c r="AR93" s="223"/>
    </row>
    <row r="95" spans="1:45" ht="12" thickBot="1" x14ac:dyDescent="0.25">
      <c r="A95" s="1" t="s">
        <v>0</v>
      </c>
      <c r="B95" s="1"/>
      <c r="H95" s="3"/>
      <c r="J95" s="1" t="s">
        <v>0</v>
      </c>
      <c r="K95" s="1"/>
      <c r="Q95" s="3"/>
      <c r="S95" s="1" t="s">
        <v>0</v>
      </c>
      <c r="T95" s="1"/>
      <c r="Z95" s="3"/>
      <c r="AB95" s="1" t="s">
        <v>0</v>
      </c>
      <c r="AC95" s="1"/>
      <c r="AI95" s="3"/>
      <c r="AK95" s="1" t="s">
        <v>0</v>
      </c>
      <c r="AL95" s="1"/>
      <c r="AR95" s="3"/>
    </row>
    <row r="96" spans="1:45" x14ac:dyDescent="0.2">
      <c r="A96" s="233" t="s">
        <v>38</v>
      </c>
      <c r="B96" s="235" t="s">
        <v>25</v>
      </c>
      <c r="C96" s="237" t="s">
        <v>26</v>
      </c>
      <c r="D96" s="238"/>
      <c r="E96" s="238"/>
      <c r="F96" s="238"/>
      <c r="G96" s="228" t="s">
        <v>27</v>
      </c>
      <c r="H96" s="238"/>
      <c r="J96" s="233" t="s">
        <v>38</v>
      </c>
      <c r="K96" s="235" t="s">
        <v>25</v>
      </c>
      <c r="L96" s="237" t="s">
        <v>26</v>
      </c>
      <c r="M96" s="238"/>
      <c r="N96" s="238"/>
      <c r="O96" s="238"/>
      <c r="P96" s="228" t="s">
        <v>27</v>
      </c>
      <c r="Q96" s="238"/>
      <c r="S96" s="233" t="s">
        <v>38</v>
      </c>
      <c r="T96" s="235" t="s">
        <v>25</v>
      </c>
      <c r="U96" s="237" t="s">
        <v>26</v>
      </c>
      <c r="V96" s="238"/>
      <c r="W96" s="238"/>
      <c r="X96" s="238"/>
      <c r="Y96" s="228" t="s">
        <v>27</v>
      </c>
      <c r="Z96" s="238"/>
      <c r="AB96" s="233" t="s">
        <v>38</v>
      </c>
      <c r="AC96" s="235" t="s">
        <v>25</v>
      </c>
      <c r="AD96" s="237" t="s">
        <v>26</v>
      </c>
      <c r="AE96" s="238"/>
      <c r="AF96" s="238"/>
      <c r="AG96" s="238"/>
      <c r="AH96" s="228" t="s">
        <v>27</v>
      </c>
      <c r="AI96" s="238"/>
      <c r="AK96" s="233" t="s">
        <v>38</v>
      </c>
      <c r="AL96" s="235" t="s">
        <v>25</v>
      </c>
      <c r="AM96" s="237" t="s">
        <v>26</v>
      </c>
      <c r="AN96" s="238"/>
      <c r="AO96" s="238"/>
      <c r="AP96" s="238"/>
      <c r="AQ96" s="228" t="s">
        <v>27</v>
      </c>
      <c r="AR96" s="238"/>
    </row>
    <row r="97" spans="1:44" ht="34.5" thickBot="1" x14ac:dyDescent="0.25">
      <c r="A97" s="234"/>
      <c r="B97" s="236"/>
      <c r="C97" s="144" t="s">
        <v>28</v>
      </c>
      <c r="D97" s="144" t="s">
        <v>29</v>
      </c>
      <c r="E97" s="144" t="s">
        <v>30</v>
      </c>
      <c r="F97" s="144" t="s">
        <v>31</v>
      </c>
      <c r="G97" s="144" t="s">
        <v>20</v>
      </c>
      <c r="H97" s="145" t="s">
        <v>32</v>
      </c>
      <c r="J97" s="234"/>
      <c r="K97" s="236"/>
      <c r="L97" s="144" t="s">
        <v>28</v>
      </c>
      <c r="M97" s="144" t="s">
        <v>29</v>
      </c>
      <c r="N97" s="144" t="s">
        <v>30</v>
      </c>
      <c r="O97" s="144" t="s">
        <v>31</v>
      </c>
      <c r="P97" s="144" t="s">
        <v>20</v>
      </c>
      <c r="Q97" s="145" t="s">
        <v>32</v>
      </c>
      <c r="S97" s="234"/>
      <c r="T97" s="236"/>
      <c r="U97" s="144" t="s">
        <v>28</v>
      </c>
      <c r="V97" s="144" t="s">
        <v>29</v>
      </c>
      <c r="W97" s="144" t="s">
        <v>30</v>
      </c>
      <c r="X97" s="144" t="s">
        <v>31</v>
      </c>
      <c r="Y97" s="144" t="s">
        <v>20</v>
      </c>
      <c r="Z97" s="145" t="s">
        <v>32</v>
      </c>
      <c r="AB97" s="234"/>
      <c r="AC97" s="236"/>
      <c r="AD97" s="144" t="s">
        <v>28</v>
      </c>
      <c r="AE97" s="144" t="s">
        <v>29</v>
      </c>
      <c r="AF97" s="144" t="s">
        <v>30</v>
      </c>
      <c r="AG97" s="144" t="s">
        <v>31</v>
      </c>
      <c r="AH97" s="144" t="s">
        <v>20</v>
      </c>
      <c r="AI97" s="145" t="s">
        <v>32</v>
      </c>
      <c r="AK97" s="234"/>
      <c r="AL97" s="236"/>
      <c r="AM97" s="144" t="s">
        <v>28</v>
      </c>
      <c r="AN97" s="144" t="s">
        <v>29</v>
      </c>
      <c r="AO97" s="144" t="s">
        <v>30</v>
      </c>
      <c r="AP97" s="144" t="s">
        <v>31</v>
      </c>
      <c r="AQ97" s="144" t="s">
        <v>20</v>
      </c>
      <c r="AR97" s="145" t="s">
        <v>32</v>
      </c>
    </row>
    <row r="98" spans="1:44" x14ac:dyDescent="0.2">
      <c r="A98" s="4" t="s">
        <v>1</v>
      </c>
      <c r="B98" s="12">
        <v>1470</v>
      </c>
      <c r="C98" s="12">
        <v>108</v>
      </c>
      <c r="D98" s="12">
        <v>381</v>
      </c>
      <c r="E98" s="12">
        <v>564</v>
      </c>
      <c r="F98" s="12">
        <v>417</v>
      </c>
      <c r="G98" s="13">
        <v>1067</v>
      </c>
      <c r="H98" s="13">
        <v>403</v>
      </c>
      <c r="J98" s="4" t="s">
        <v>1</v>
      </c>
      <c r="K98" s="12">
        <v>1452</v>
      </c>
      <c r="L98" s="12">
        <v>99</v>
      </c>
      <c r="M98" s="12">
        <v>382</v>
      </c>
      <c r="N98" s="12">
        <v>555</v>
      </c>
      <c r="O98" s="12">
        <v>416</v>
      </c>
      <c r="P98" s="13">
        <v>1054</v>
      </c>
      <c r="Q98" s="13">
        <v>398</v>
      </c>
      <c r="S98" s="4" t="s">
        <v>1</v>
      </c>
      <c r="T98" s="12">
        <v>1420</v>
      </c>
      <c r="U98" s="12">
        <v>106</v>
      </c>
      <c r="V98" s="12">
        <v>333</v>
      </c>
      <c r="W98" s="12">
        <v>565</v>
      </c>
      <c r="X98" s="12">
        <v>416</v>
      </c>
      <c r="Y98" s="13">
        <v>1023</v>
      </c>
      <c r="Z98" s="13">
        <v>397</v>
      </c>
      <c r="AB98" s="4" t="s">
        <v>1</v>
      </c>
      <c r="AC98" s="12">
        <v>1450</v>
      </c>
      <c r="AD98" s="12">
        <v>102</v>
      </c>
      <c r="AE98" s="12">
        <v>350</v>
      </c>
      <c r="AF98" s="12">
        <v>578</v>
      </c>
      <c r="AG98" s="12">
        <v>420</v>
      </c>
      <c r="AH98" s="13">
        <v>1057</v>
      </c>
      <c r="AI98" s="13">
        <v>393</v>
      </c>
      <c r="AK98" s="4" t="s">
        <v>1</v>
      </c>
      <c r="AL98" s="12">
        <v>1424</v>
      </c>
      <c r="AM98" s="12">
        <v>109</v>
      </c>
      <c r="AN98" s="12">
        <v>326</v>
      </c>
      <c r="AO98" s="12">
        <v>576</v>
      </c>
      <c r="AP98" s="12">
        <v>413</v>
      </c>
      <c r="AQ98" s="13">
        <v>1005</v>
      </c>
      <c r="AR98" s="13">
        <v>419</v>
      </c>
    </row>
    <row r="99" spans="1:44" x14ac:dyDescent="0.2">
      <c r="A99" s="7" t="s">
        <v>2</v>
      </c>
      <c r="B99" s="14">
        <v>101</v>
      </c>
      <c r="C99" s="14">
        <v>18</v>
      </c>
      <c r="D99" s="14">
        <v>33</v>
      </c>
      <c r="E99" s="14">
        <v>30</v>
      </c>
      <c r="F99" s="14">
        <v>20</v>
      </c>
      <c r="G99" s="16">
        <v>72</v>
      </c>
      <c r="H99" s="16">
        <v>29</v>
      </c>
      <c r="J99" s="7" t="s">
        <v>2</v>
      </c>
      <c r="K99" s="14">
        <v>100</v>
      </c>
      <c r="L99" s="14">
        <v>15</v>
      </c>
      <c r="M99" s="14">
        <v>32</v>
      </c>
      <c r="N99" s="14">
        <v>31</v>
      </c>
      <c r="O99" s="14">
        <v>22</v>
      </c>
      <c r="P99" s="16">
        <v>72</v>
      </c>
      <c r="Q99" s="16">
        <v>28</v>
      </c>
      <c r="S99" s="7" t="s">
        <v>2</v>
      </c>
      <c r="T99" s="14">
        <v>93</v>
      </c>
      <c r="U99" s="14">
        <v>11</v>
      </c>
      <c r="V99" s="14">
        <v>33</v>
      </c>
      <c r="W99" s="14">
        <v>28</v>
      </c>
      <c r="X99" s="14">
        <v>21</v>
      </c>
      <c r="Y99" s="16">
        <v>67</v>
      </c>
      <c r="Z99" s="16">
        <v>26</v>
      </c>
      <c r="AB99" s="7" t="s">
        <v>2</v>
      </c>
      <c r="AC99" s="14">
        <v>101</v>
      </c>
      <c r="AD99" s="14">
        <v>10</v>
      </c>
      <c r="AE99" s="14">
        <v>42</v>
      </c>
      <c r="AF99" s="14">
        <v>28</v>
      </c>
      <c r="AG99" s="14">
        <v>21</v>
      </c>
      <c r="AH99" s="16">
        <v>77</v>
      </c>
      <c r="AI99" s="16">
        <v>24</v>
      </c>
      <c r="AK99" s="7" t="s">
        <v>2</v>
      </c>
      <c r="AL99" s="14">
        <v>98</v>
      </c>
      <c r="AM99" s="14">
        <v>12</v>
      </c>
      <c r="AN99" s="14">
        <v>36</v>
      </c>
      <c r="AO99" s="14">
        <v>26</v>
      </c>
      <c r="AP99" s="14">
        <v>24</v>
      </c>
      <c r="AQ99" s="16">
        <v>74</v>
      </c>
      <c r="AR99" s="16">
        <v>24</v>
      </c>
    </row>
    <row r="100" spans="1:44" x14ac:dyDescent="0.2">
      <c r="A100" s="10" t="s">
        <v>3</v>
      </c>
      <c r="B100" s="14">
        <v>180</v>
      </c>
      <c r="C100" s="14">
        <v>11</v>
      </c>
      <c r="D100" s="14">
        <v>60</v>
      </c>
      <c r="E100" s="14">
        <v>62</v>
      </c>
      <c r="F100" s="14">
        <v>47</v>
      </c>
      <c r="G100" s="16">
        <v>127</v>
      </c>
      <c r="H100" s="16">
        <v>53</v>
      </c>
      <c r="J100" s="10" t="s">
        <v>3</v>
      </c>
      <c r="K100" s="14">
        <v>179</v>
      </c>
      <c r="L100" s="14">
        <v>14</v>
      </c>
      <c r="M100" s="14">
        <v>59</v>
      </c>
      <c r="N100" s="14">
        <v>60</v>
      </c>
      <c r="O100" s="14">
        <v>46</v>
      </c>
      <c r="P100" s="16">
        <v>125</v>
      </c>
      <c r="Q100" s="16">
        <v>54</v>
      </c>
      <c r="S100" s="10" t="s">
        <v>3</v>
      </c>
      <c r="T100" s="14">
        <v>175</v>
      </c>
      <c r="U100" s="14">
        <v>16</v>
      </c>
      <c r="V100" s="14">
        <v>55</v>
      </c>
      <c r="W100" s="14">
        <v>60</v>
      </c>
      <c r="X100" s="14">
        <v>44</v>
      </c>
      <c r="Y100" s="16">
        <v>120</v>
      </c>
      <c r="Z100" s="16">
        <v>55</v>
      </c>
      <c r="AB100" s="10" t="s">
        <v>3</v>
      </c>
      <c r="AC100" s="14">
        <v>177</v>
      </c>
      <c r="AD100" s="14">
        <v>12</v>
      </c>
      <c r="AE100" s="14">
        <v>54</v>
      </c>
      <c r="AF100" s="14">
        <v>64</v>
      </c>
      <c r="AG100" s="14">
        <v>47</v>
      </c>
      <c r="AH100" s="16">
        <v>121</v>
      </c>
      <c r="AI100" s="16">
        <v>56</v>
      </c>
      <c r="AK100" s="10" t="s">
        <v>3</v>
      </c>
      <c r="AL100" s="14">
        <v>172</v>
      </c>
      <c r="AM100" s="14">
        <v>10</v>
      </c>
      <c r="AN100" s="14">
        <v>47</v>
      </c>
      <c r="AO100" s="14">
        <v>69</v>
      </c>
      <c r="AP100" s="14">
        <v>46</v>
      </c>
      <c r="AQ100" s="16">
        <v>110</v>
      </c>
      <c r="AR100" s="16">
        <v>62</v>
      </c>
    </row>
    <row r="101" spans="1:44" x14ac:dyDescent="0.2">
      <c r="A101" s="10" t="s">
        <v>4</v>
      </c>
      <c r="B101" s="14">
        <v>72</v>
      </c>
      <c r="C101" s="14">
        <v>3</v>
      </c>
      <c r="D101" s="14">
        <v>11</v>
      </c>
      <c r="E101" s="14">
        <v>31</v>
      </c>
      <c r="F101" s="14">
        <v>27</v>
      </c>
      <c r="G101" s="16">
        <v>47</v>
      </c>
      <c r="H101" s="16">
        <v>25</v>
      </c>
      <c r="J101" s="10" t="s">
        <v>4</v>
      </c>
      <c r="K101" s="14">
        <v>71</v>
      </c>
      <c r="L101" s="14">
        <v>2</v>
      </c>
      <c r="M101" s="14">
        <v>11</v>
      </c>
      <c r="N101" s="14">
        <v>33</v>
      </c>
      <c r="O101" s="14">
        <v>25</v>
      </c>
      <c r="P101" s="16">
        <v>47</v>
      </c>
      <c r="Q101" s="16">
        <v>24</v>
      </c>
      <c r="S101" s="10" t="s">
        <v>4</v>
      </c>
      <c r="T101" s="14">
        <v>73</v>
      </c>
      <c r="U101" s="14">
        <v>2</v>
      </c>
      <c r="V101" s="14">
        <v>7</v>
      </c>
      <c r="W101" s="14">
        <v>35</v>
      </c>
      <c r="X101" s="14">
        <v>29</v>
      </c>
      <c r="Y101" s="16">
        <v>48</v>
      </c>
      <c r="Z101" s="16">
        <v>25</v>
      </c>
      <c r="AB101" s="10" t="s">
        <v>4</v>
      </c>
      <c r="AC101" s="14">
        <v>75</v>
      </c>
      <c r="AD101" s="14">
        <v>2</v>
      </c>
      <c r="AE101" s="14">
        <v>10</v>
      </c>
      <c r="AF101" s="14">
        <v>33</v>
      </c>
      <c r="AG101" s="14">
        <v>30</v>
      </c>
      <c r="AH101" s="16">
        <v>48</v>
      </c>
      <c r="AI101" s="16">
        <v>27</v>
      </c>
      <c r="AK101" s="10" t="s">
        <v>4</v>
      </c>
      <c r="AL101" s="14">
        <v>79</v>
      </c>
      <c r="AM101" s="14">
        <v>4</v>
      </c>
      <c r="AN101" s="14">
        <v>13</v>
      </c>
      <c r="AO101" s="14">
        <v>33</v>
      </c>
      <c r="AP101" s="14">
        <v>29</v>
      </c>
      <c r="AQ101" s="16">
        <v>49</v>
      </c>
      <c r="AR101" s="16">
        <v>30</v>
      </c>
    </row>
    <row r="102" spans="1:44" x14ac:dyDescent="0.2">
      <c r="A102" s="10" t="s">
        <v>5</v>
      </c>
      <c r="B102" s="14">
        <v>66</v>
      </c>
      <c r="C102" s="14">
        <v>3</v>
      </c>
      <c r="D102" s="14">
        <v>14</v>
      </c>
      <c r="E102" s="14">
        <v>27</v>
      </c>
      <c r="F102" s="14">
        <v>22</v>
      </c>
      <c r="G102" s="16">
        <v>42</v>
      </c>
      <c r="H102" s="16">
        <v>24</v>
      </c>
      <c r="J102" s="10" t="s">
        <v>5</v>
      </c>
      <c r="K102" s="14">
        <v>61</v>
      </c>
      <c r="L102" s="14">
        <v>1</v>
      </c>
      <c r="M102" s="14">
        <v>15</v>
      </c>
      <c r="N102" s="14">
        <v>23</v>
      </c>
      <c r="O102" s="14">
        <v>22</v>
      </c>
      <c r="P102" s="16">
        <v>36</v>
      </c>
      <c r="Q102" s="16">
        <v>25</v>
      </c>
      <c r="S102" s="10" t="s">
        <v>5</v>
      </c>
      <c r="T102" s="14">
        <v>62</v>
      </c>
      <c r="U102" s="14">
        <v>6</v>
      </c>
      <c r="V102" s="14">
        <v>12</v>
      </c>
      <c r="W102" s="14">
        <v>24</v>
      </c>
      <c r="X102" s="14">
        <v>20</v>
      </c>
      <c r="Y102" s="16">
        <v>36</v>
      </c>
      <c r="Z102" s="16">
        <v>26</v>
      </c>
      <c r="AB102" s="10" t="s">
        <v>5</v>
      </c>
      <c r="AC102" s="14">
        <v>69</v>
      </c>
      <c r="AD102" s="14">
        <v>3</v>
      </c>
      <c r="AE102" s="14">
        <v>17</v>
      </c>
      <c r="AF102" s="14">
        <v>27</v>
      </c>
      <c r="AG102" s="14">
        <v>22</v>
      </c>
      <c r="AH102" s="16">
        <v>38</v>
      </c>
      <c r="AI102" s="16">
        <v>31</v>
      </c>
      <c r="AK102" s="10" t="s">
        <v>5</v>
      </c>
      <c r="AL102" s="14">
        <v>63</v>
      </c>
      <c r="AM102" s="14">
        <v>2</v>
      </c>
      <c r="AN102" s="14">
        <v>13</v>
      </c>
      <c r="AO102" s="14">
        <v>29</v>
      </c>
      <c r="AP102" s="14">
        <v>19</v>
      </c>
      <c r="AQ102" s="16">
        <v>35</v>
      </c>
      <c r="AR102" s="16">
        <v>28</v>
      </c>
    </row>
    <row r="103" spans="1:44" x14ac:dyDescent="0.2">
      <c r="A103" s="10" t="s">
        <v>6</v>
      </c>
      <c r="B103" s="14">
        <v>17</v>
      </c>
      <c r="C103" s="51" t="s">
        <v>64</v>
      </c>
      <c r="D103" s="14">
        <v>2</v>
      </c>
      <c r="E103" s="14">
        <v>11</v>
      </c>
      <c r="F103" s="14">
        <v>4</v>
      </c>
      <c r="G103" s="16">
        <v>8</v>
      </c>
      <c r="H103" s="16">
        <v>9</v>
      </c>
      <c r="J103" s="10" t="s">
        <v>6</v>
      </c>
      <c r="K103" s="14">
        <v>16</v>
      </c>
      <c r="L103" s="51" t="s">
        <v>64</v>
      </c>
      <c r="M103" s="14">
        <v>3</v>
      </c>
      <c r="N103" s="14">
        <v>9</v>
      </c>
      <c r="O103" s="14">
        <v>4</v>
      </c>
      <c r="P103" s="16">
        <v>8</v>
      </c>
      <c r="Q103" s="16">
        <v>8</v>
      </c>
      <c r="S103" s="10" t="s">
        <v>6</v>
      </c>
      <c r="T103" s="14">
        <v>16</v>
      </c>
      <c r="U103" s="51" t="s">
        <v>64</v>
      </c>
      <c r="V103" s="14">
        <v>3</v>
      </c>
      <c r="W103" s="14">
        <v>9</v>
      </c>
      <c r="X103" s="14">
        <v>4</v>
      </c>
      <c r="Y103" s="16">
        <v>8</v>
      </c>
      <c r="Z103" s="16">
        <v>8</v>
      </c>
      <c r="AB103" s="10" t="s">
        <v>6</v>
      </c>
      <c r="AC103" s="14">
        <v>15</v>
      </c>
      <c r="AD103" s="51" t="s">
        <v>64</v>
      </c>
      <c r="AE103" s="14">
        <v>2</v>
      </c>
      <c r="AF103" s="14">
        <v>9</v>
      </c>
      <c r="AG103" s="14">
        <v>4</v>
      </c>
      <c r="AH103" s="16">
        <v>8</v>
      </c>
      <c r="AI103" s="16">
        <v>7</v>
      </c>
      <c r="AK103" s="10" t="s">
        <v>6</v>
      </c>
      <c r="AL103" s="14">
        <v>17</v>
      </c>
      <c r="AM103" s="51" t="s">
        <v>64</v>
      </c>
      <c r="AN103" s="14">
        <v>4</v>
      </c>
      <c r="AO103" s="14">
        <v>9</v>
      </c>
      <c r="AP103" s="14">
        <v>4</v>
      </c>
      <c r="AQ103" s="16">
        <v>11</v>
      </c>
      <c r="AR103" s="16">
        <v>6</v>
      </c>
    </row>
    <row r="104" spans="1:44" x14ac:dyDescent="0.2">
      <c r="A104" s="10" t="s">
        <v>7</v>
      </c>
      <c r="B104" s="14">
        <v>62</v>
      </c>
      <c r="C104" s="14">
        <v>6</v>
      </c>
      <c r="D104" s="14">
        <v>10</v>
      </c>
      <c r="E104" s="14">
        <v>27</v>
      </c>
      <c r="F104" s="14">
        <v>19</v>
      </c>
      <c r="G104" s="16">
        <v>37</v>
      </c>
      <c r="H104" s="16">
        <v>25</v>
      </c>
      <c r="J104" s="10" t="s">
        <v>7</v>
      </c>
      <c r="K104" s="14">
        <v>62</v>
      </c>
      <c r="L104" s="14">
        <v>2</v>
      </c>
      <c r="M104" s="14">
        <v>11</v>
      </c>
      <c r="N104" s="14">
        <v>27</v>
      </c>
      <c r="O104" s="14">
        <v>22</v>
      </c>
      <c r="P104" s="16">
        <v>36</v>
      </c>
      <c r="Q104" s="16">
        <v>26</v>
      </c>
      <c r="S104" s="10" t="s">
        <v>7</v>
      </c>
      <c r="T104" s="14">
        <v>62</v>
      </c>
      <c r="U104" s="14">
        <v>4</v>
      </c>
      <c r="V104" s="14">
        <v>9</v>
      </c>
      <c r="W104" s="14">
        <v>31</v>
      </c>
      <c r="X104" s="14">
        <v>18</v>
      </c>
      <c r="Y104" s="16">
        <v>39</v>
      </c>
      <c r="Z104" s="16">
        <v>23</v>
      </c>
      <c r="AB104" s="10" t="s">
        <v>7</v>
      </c>
      <c r="AC104" s="14">
        <v>70</v>
      </c>
      <c r="AD104" s="14">
        <v>10</v>
      </c>
      <c r="AE104" s="14">
        <v>9</v>
      </c>
      <c r="AF104" s="14">
        <v>32</v>
      </c>
      <c r="AG104" s="14">
        <v>19</v>
      </c>
      <c r="AH104" s="16">
        <v>49</v>
      </c>
      <c r="AI104" s="16">
        <v>21</v>
      </c>
      <c r="AK104" s="10" t="s">
        <v>7</v>
      </c>
      <c r="AL104" s="14">
        <v>72</v>
      </c>
      <c r="AM104" s="14">
        <v>12</v>
      </c>
      <c r="AN104" s="14">
        <v>8</v>
      </c>
      <c r="AO104" s="14">
        <v>33</v>
      </c>
      <c r="AP104" s="14">
        <v>19</v>
      </c>
      <c r="AQ104" s="16">
        <v>51</v>
      </c>
      <c r="AR104" s="16">
        <v>21</v>
      </c>
    </row>
    <row r="105" spans="1:44" x14ac:dyDescent="0.2">
      <c r="A105" s="10" t="s">
        <v>8</v>
      </c>
      <c r="B105" s="14">
        <v>88</v>
      </c>
      <c r="C105" s="14">
        <v>9</v>
      </c>
      <c r="D105" s="14">
        <v>26</v>
      </c>
      <c r="E105" s="14">
        <v>31</v>
      </c>
      <c r="F105" s="14">
        <v>22</v>
      </c>
      <c r="G105" s="16">
        <v>67</v>
      </c>
      <c r="H105" s="16">
        <v>21</v>
      </c>
      <c r="J105" s="10" t="s">
        <v>8</v>
      </c>
      <c r="K105" s="14">
        <v>82</v>
      </c>
      <c r="L105" s="14">
        <v>7</v>
      </c>
      <c r="M105" s="14">
        <v>24</v>
      </c>
      <c r="N105" s="14">
        <v>30</v>
      </c>
      <c r="O105" s="14">
        <v>21</v>
      </c>
      <c r="P105" s="16">
        <v>62</v>
      </c>
      <c r="Q105" s="16">
        <v>20</v>
      </c>
      <c r="S105" s="10" t="s">
        <v>8</v>
      </c>
      <c r="T105" s="14">
        <v>81</v>
      </c>
      <c r="U105" s="14">
        <v>6</v>
      </c>
      <c r="V105" s="14">
        <v>24</v>
      </c>
      <c r="W105" s="14">
        <v>31</v>
      </c>
      <c r="X105" s="14">
        <v>20</v>
      </c>
      <c r="Y105" s="16">
        <v>62</v>
      </c>
      <c r="Z105" s="16">
        <v>19</v>
      </c>
      <c r="AB105" s="10" t="s">
        <v>8</v>
      </c>
      <c r="AC105" s="14">
        <v>84</v>
      </c>
      <c r="AD105" s="14">
        <v>6</v>
      </c>
      <c r="AE105" s="14">
        <v>26</v>
      </c>
      <c r="AF105" s="14">
        <v>33</v>
      </c>
      <c r="AG105" s="14">
        <v>19</v>
      </c>
      <c r="AH105" s="16">
        <v>64</v>
      </c>
      <c r="AI105" s="16">
        <v>20</v>
      </c>
      <c r="AK105" s="10" t="s">
        <v>8</v>
      </c>
      <c r="AL105" s="14">
        <v>79</v>
      </c>
      <c r="AM105" s="14">
        <v>7</v>
      </c>
      <c r="AN105" s="14">
        <v>25</v>
      </c>
      <c r="AO105" s="14">
        <v>29</v>
      </c>
      <c r="AP105" s="14">
        <v>18</v>
      </c>
      <c r="AQ105" s="16">
        <v>57</v>
      </c>
      <c r="AR105" s="16">
        <v>22</v>
      </c>
    </row>
    <row r="106" spans="1:44" x14ac:dyDescent="0.2">
      <c r="A106" s="10" t="s">
        <v>9</v>
      </c>
      <c r="B106" s="14">
        <v>102</v>
      </c>
      <c r="C106" s="14">
        <v>4</v>
      </c>
      <c r="D106" s="14">
        <v>30</v>
      </c>
      <c r="E106" s="14">
        <v>40</v>
      </c>
      <c r="F106" s="14">
        <v>28</v>
      </c>
      <c r="G106" s="16">
        <v>71</v>
      </c>
      <c r="H106" s="16">
        <v>31</v>
      </c>
      <c r="J106" s="10" t="s">
        <v>9</v>
      </c>
      <c r="K106" s="14">
        <v>103</v>
      </c>
      <c r="L106" s="14">
        <v>5</v>
      </c>
      <c r="M106" s="14">
        <v>31</v>
      </c>
      <c r="N106" s="14">
        <v>40</v>
      </c>
      <c r="O106" s="14">
        <v>27</v>
      </c>
      <c r="P106" s="16">
        <v>74</v>
      </c>
      <c r="Q106" s="16">
        <v>29</v>
      </c>
      <c r="S106" s="10" t="s">
        <v>9</v>
      </c>
      <c r="T106" s="14">
        <v>102</v>
      </c>
      <c r="U106" s="14">
        <v>6</v>
      </c>
      <c r="V106" s="14">
        <v>28</v>
      </c>
      <c r="W106" s="14">
        <v>42</v>
      </c>
      <c r="X106" s="14">
        <v>26</v>
      </c>
      <c r="Y106" s="16">
        <v>73</v>
      </c>
      <c r="Z106" s="16">
        <v>29</v>
      </c>
      <c r="AB106" s="10" t="s">
        <v>9</v>
      </c>
      <c r="AC106" s="14">
        <v>100</v>
      </c>
      <c r="AD106" s="14">
        <v>5</v>
      </c>
      <c r="AE106" s="14">
        <v>24</v>
      </c>
      <c r="AF106" s="14">
        <v>44</v>
      </c>
      <c r="AG106" s="14">
        <v>27</v>
      </c>
      <c r="AH106" s="16">
        <v>71</v>
      </c>
      <c r="AI106" s="16">
        <v>29</v>
      </c>
      <c r="AK106" s="10" t="s">
        <v>9</v>
      </c>
      <c r="AL106" s="14">
        <v>101</v>
      </c>
      <c r="AM106" s="14">
        <v>6</v>
      </c>
      <c r="AN106" s="14">
        <v>24</v>
      </c>
      <c r="AO106" s="14">
        <v>46</v>
      </c>
      <c r="AP106" s="14">
        <v>25</v>
      </c>
      <c r="AQ106" s="16">
        <v>72</v>
      </c>
      <c r="AR106" s="16">
        <v>29</v>
      </c>
    </row>
    <row r="107" spans="1:44" x14ac:dyDescent="0.2">
      <c r="A107" s="10" t="s">
        <v>10</v>
      </c>
      <c r="B107" s="14">
        <v>99</v>
      </c>
      <c r="C107" s="14">
        <v>4</v>
      </c>
      <c r="D107" s="14">
        <v>16</v>
      </c>
      <c r="E107" s="14">
        <v>49</v>
      </c>
      <c r="F107" s="14">
        <v>30</v>
      </c>
      <c r="G107" s="16">
        <v>76</v>
      </c>
      <c r="H107" s="16">
        <v>23</v>
      </c>
      <c r="J107" s="10" t="s">
        <v>10</v>
      </c>
      <c r="K107" s="14">
        <v>94</v>
      </c>
      <c r="L107" s="14">
        <v>1</v>
      </c>
      <c r="M107" s="14">
        <v>18</v>
      </c>
      <c r="N107" s="14">
        <v>44</v>
      </c>
      <c r="O107" s="14">
        <v>31</v>
      </c>
      <c r="P107" s="16">
        <v>72</v>
      </c>
      <c r="Q107" s="16">
        <v>22</v>
      </c>
      <c r="S107" s="10" t="s">
        <v>10</v>
      </c>
      <c r="T107" s="14">
        <v>92</v>
      </c>
      <c r="U107" s="14">
        <v>3</v>
      </c>
      <c r="V107" s="14">
        <v>15</v>
      </c>
      <c r="W107" s="14">
        <v>41</v>
      </c>
      <c r="X107" s="14">
        <v>33</v>
      </c>
      <c r="Y107" s="16">
        <v>71</v>
      </c>
      <c r="Z107" s="16">
        <v>21</v>
      </c>
      <c r="AB107" s="10" t="s">
        <v>10</v>
      </c>
      <c r="AC107" s="14">
        <v>92</v>
      </c>
      <c r="AD107" s="14">
        <v>4</v>
      </c>
      <c r="AE107" s="14">
        <v>17</v>
      </c>
      <c r="AF107" s="14">
        <v>40</v>
      </c>
      <c r="AG107" s="14">
        <v>31</v>
      </c>
      <c r="AH107" s="16">
        <v>72</v>
      </c>
      <c r="AI107" s="16">
        <v>20</v>
      </c>
      <c r="AK107" s="10" t="s">
        <v>10</v>
      </c>
      <c r="AL107" s="14">
        <v>89</v>
      </c>
      <c r="AM107" s="14">
        <v>6</v>
      </c>
      <c r="AN107" s="14">
        <v>16</v>
      </c>
      <c r="AO107" s="14">
        <v>39</v>
      </c>
      <c r="AP107" s="14">
        <v>28</v>
      </c>
      <c r="AQ107" s="16">
        <v>66</v>
      </c>
      <c r="AR107" s="16">
        <v>23</v>
      </c>
    </row>
    <row r="108" spans="1:44" x14ac:dyDescent="0.2">
      <c r="A108" s="10" t="s">
        <v>11</v>
      </c>
      <c r="B108" s="14">
        <v>79</v>
      </c>
      <c r="C108" s="14">
        <v>4</v>
      </c>
      <c r="D108" s="14">
        <v>17</v>
      </c>
      <c r="E108" s="14">
        <v>36</v>
      </c>
      <c r="F108" s="14">
        <v>22</v>
      </c>
      <c r="G108" s="16">
        <v>61</v>
      </c>
      <c r="H108" s="16">
        <v>18</v>
      </c>
      <c r="J108" s="10" t="s">
        <v>11</v>
      </c>
      <c r="K108" s="14">
        <v>82</v>
      </c>
      <c r="L108" s="14">
        <v>5</v>
      </c>
      <c r="M108" s="14">
        <v>18</v>
      </c>
      <c r="N108" s="14">
        <v>36</v>
      </c>
      <c r="O108" s="14">
        <v>23</v>
      </c>
      <c r="P108" s="16">
        <v>64</v>
      </c>
      <c r="Q108" s="16">
        <v>18</v>
      </c>
      <c r="S108" s="10" t="s">
        <v>11</v>
      </c>
      <c r="T108" s="14">
        <v>75</v>
      </c>
      <c r="U108" s="14">
        <v>5</v>
      </c>
      <c r="V108" s="14">
        <v>11</v>
      </c>
      <c r="W108" s="14">
        <v>39</v>
      </c>
      <c r="X108" s="14">
        <v>20</v>
      </c>
      <c r="Y108" s="16">
        <v>57</v>
      </c>
      <c r="Z108" s="16">
        <v>18</v>
      </c>
      <c r="AB108" s="10" t="s">
        <v>11</v>
      </c>
      <c r="AC108" s="14">
        <v>76</v>
      </c>
      <c r="AD108" s="14">
        <v>3</v>
      </c>
      <c r="AE108" s="14">
        <v>9</v>
      </c>
      <c r="AF108" s="14">
        <v>41</v>
      </c>
      <c r="AG108" s="14">
        <v>23</v>
      </c>
      <c r="AH108" s="16">
        <v>59</v>
      </c>
      <c r="AI108" s="16">
        <v>17</v>
      </c>
      <c r="AK108" s="10" t="s">
        <v>11</v>
      </c>
      <c r="AL108" s="14">
        <v>75</v>
      </c>
      <c r="AM108" s="14">
        <v>4</v>
      </c>
      <c r="AN108" s="14">
        <v>9</v>
      </c>
      <c r="AO108" s="14">
        <v>37</v>
      </c>
      <c r="AP108" s="14">
        <v>25</v>
      </c>
      <c r="AQ108" s="16">
        <v>58</v>
      </c>
      <c r="AR108" s="16">
        <v>17</v>
      </c>
    </row>
    <row r="109" spans="1:44" x14ac:dyDescent="0.2">
      <c r="A109" s="10" t="s">
        <v>12</v>
      </c>
      <c r="B109" s="14">
        <v>225</v>
      </c>
      <c r="C109" s="14">
        <v>21</v>
      </c>
      <c r="D109" s="14">
        <v>70</v>
      </c>
      <c r="E109" s="14">
        <v>81</v>
      </c>
      <c r="F109" s="14">
        <v>53</v>
      </c>
      <c r="G109" s="16">
        <v>166</v>
      </c>
      <c r="H109" s="16">
        <v>59</v>
      </c>
      <c r="J109" s="10" t="s">
        <v>12</v>
      </c>
      <c r="K109" s="14">
        <v>225</v>
      </c>
      <c r="L109" s="14">
        <v>25</v>
      </c>
      <c r="M109" s="14">
        <v>66</v>
      </c>
      <c r="N109" s="14">
        <v>78</v>
      </c>
      <c r="O109" s="14">
        <v>56</v>
      </c>
      <c r="P109" s="16">
        <v>167</v>
      </c>
      <c r="Q109" s="16">
        <v>58</v>
      </c>
      <c r="S109" s="10" t="s">
        <v>12</v>
      </c>
      <c r="T109" s="14">
        <v>215</v>
      </c>
      <c r="U109" s="14">
        <v>23</v>
      </c>
      <c r="V109" s="14">
        <v>59</v>
      </c>
      <c r="W109" s="14">
        <v>74</v>
      </c>
      <c r="X109" s="14">
        <v>59</v>
      </c>
      <c r="Y109" s="16">
        <v>155</v>
      </c>
      <c r="Z109" s="16">
        <v>60</v>
      </c>
      <c r="AB109" s="10" t="s">
        <v>12</v>
      </c>
      <c r="AC109" s="14">
        <v>207</v>
      </c>
      <c r="AD109" s="14">
        <v>25</v>
      </c>
      <c r="AE109" s="14">
        <v>57</v>
      </c>
      <c r="AF109" s="14">
        <v>72</v>
      </c>
      <c r="AG109" s="14">
        <v>53</v>
      </c>
      <c r="AH109" s="16">
        <v>152</v>
      </c>
      <c r="AI109" s="16">
        <v>55</v>
      </c>
      <c r="AK109" s="10" t="s">
        <v>12</v>
      </c>
      <c r="AL109" s="14">
        <v>206</v>
      </c>
      <c r="AM109" s="14">
        <v>30</v>
      </c>
      <c r="AN109" s="14">
        <v>46</v>
      </c>
      <c r="AO109" s="14">
        <v>77</v>
      </c>
      <c r="AP109" s="14">
        <v>53</v>
      </c>
      <c r="AQ109" s="16">
        <v>142</v>
      </c>
      <c r="AR109" s="16">
        <v>64</v>
      </c>
    </row>
    <row r="110" spans="1:44" x14ac:dyDescent="0.2">
      <c r="A110" s="10" t="s">
        <v>13</v>
      </c>
      <c r="B110" s="14">
        <v>94</v>
      </c>
      <c r="C110" s="14">
        <v>7</v>
      </c>
      <c r="D110" s="14">
        <v>23</v>
      </c>
      <c r="E110" s="14">
        <v>36</v>
      </c>
      <c r="F110" s="14">
        <v>28</v>
      </c>
      <c r="G110" s="16">
        <v>72</v>
      </c>
      <c r="H110" s="16">
        <v>22</v>
      </c>
      <c r="J110" s="10" t="s">
        <v>13</v>
      </c>
      <c r="K110" s="14">
        <v>92</v>
      </c>
      <c r="L110" s="14">
        <v>6</v>
      </c>
      <c r="M110" s="14">
        <v>21</v>
      </c>
      <c r="N110" s="14">
        <v>39</v>
      </c>
      <c r="O110" s="14">
        <v>26</v>
      </c>
      <c r="P110" s="16">
        <v>70</v>
      </c>
      <c r="Q110" s="16">
        <v>22</v>
      </c>
      <c r="S110" s="10" t="s">
        <v>13</v>
      </c>
      <c r="T110" s="14">
        <v>89</v>
      </c>
      <c r="U110" s="14">
        <v>5</v>
      </c>
      <c r="V110" s="14">
        <v>20</v>
      </c>
      <c r="W110" s="14">
        <v>40</v>
      </c>
      <c r="X110" s="14">
        <v>24</v>
      </c>
      <c r="Y110" s="16">
        <v>68</v>
      </c>
      <c r="Z110" s="16">
        <v>21</v>
      </c>
      <c r="AB110" s="10" t="s">
        <v>13</v>
      </c>
      <c r="AC110" s="14">
        <v>95</v>
      </c>
      <c r="AD110" s="14">
        <v>3</v>
      </c>
      <c r="AE110" s="14">
        <v>24</v>
      </c>
      <c r="AF110" s="14">
        <v>40</v>
      </c>
      <c r="AG110" s="14">
        <v>28</v>
      </c>
      <c r="AH110" s="16">
        <v>73</v>
      </c>
      <c r="AI110" s="16">
        <v>22</v>
      </c>
      <c r="AK110" s="10" t="s">
        <v>13</v>
      </c>
      <c r="AL110" s="14">
        <v>90</v>
      </c>
      <c r="AM110" s="14">
        <v>1</v>
      </c>
      <c r="AN110" s="14">
        <v>20</v>
      </c>
      <c r="AO110" s="14">
        <v>38</v>
      </c>
      <c r="AP110" s="14">
        <v>31</v>
      </c>
      <c r="AQ110" s="16">
        <v>65</v>
      </c>
      <c r="AR110" s="16">
        <v>25</v>
      </c>
    </row>
    <row r="111" spans="1:44" x14ac:dyDescent="0.2">
      <c r="A111" s="10" t="s">
        <v>14</v>
      </c>
      <c r="B111" s="14">
        <v>139</v>
      </c>
      <c r="C111" s="14">
        <v>7</v>
      </c>
      <c r="D111" s="14">
        <v>31</v>
      </c>
      <c r="E111" s="14">
        <v>53</v>
      </c>
      <c r="F111" s="14">
        <v>48</v>
      </c>
      <c r="G111" s="16">
        <v>113</v>
      </c>
      <c r="H111" s="16">
        <v>26</v>
      </c>
      <c r="J111" s="10" t="s">
        <v>14</v>
      </c>
      <c r="K111" s="14">
        <v>138</v>
      </c>
      <c r="L111" s="14">
        <v>5</v>
      </c>
      <c r="M111" s="14">
        <v>34</v>
      </c>
      <c r="N111" s="14">
        <v>57</v>
      </c>
      <c r="O111" s="14">
        <v>42</v>
      </c>
      <c r="P111" s="16">
        <v>113</v>
      </c>
      <c r="Q111" s="16">
        <v>25</v>
      </c>
      <c r="S111" s="10" t="s">
        <v>14</v>
      </c>
      <c r="T111" s="14">
        <v>136</v>
      </c>
      <c r="U111" s="14">
        <v>8</v>
      </c>
      <c r="V111" s="14">
        <v>23</v>
      </c>
      <c r="W111" s="14">
        <v>63</v>
      </c>
      <c r="X111" s="14">
        <v>42</v>
      </c>
      <c r="Y111" s="16">
        <v>109</v>
      </c>
      <c r="Z111" s="16">
        <v>27</v>
      </c>
      <c r="AB111" s="10" t="s">
        <v>14</v>
      </c>
      <c r="AC111" s="14">
        <v>138</v>
      </c>
      <c r="AD111" s="14">
        <v>8</v>
      </c>
      <c r="AE111" s="14">
        <v>25</v>
      </c>
      <c r="AF111" s="14">
        <v>63</v>
      </c>
      <c r="AG111" s="14">
        <v>42</v>
      </c>
      <c r="AH111" s="16">
        <v>110</v>
      </c>
      <c r="AI111" s="16">
        <v>28</v>
      </c>
      <c r="AK111" s="10" t="s">
        <v>14</v>
      </c>
      <c r="AL111" s="14">
        <v>138</v>
      </c>
      <c r="AM111" s="14">
        <v>5</v>
      </c>
      <c r="AN111" s="14">
        <v>27</v>
      </c>
      <c r="AO111" s="14">
        <v>64</v>
      </c>
      <c r="AP111" s="14">
        <v>42</v>
      </c>
      <c r="AQ111" s="16">
        <v>105</v>
      </c>
      <c r="AR111" s="16">
        <v>33</v>
      </c>
    </row>
    <row r="112" spans="1:44" x14ac:dyDescent="0.2">
      <c r="A112" s="10" t="s">
        <v>15</v>
      </c>
      <c r="B112" s="14">
        <v>146</v>
      </c>
      <c r="C112" s="14">
        <v>11</v>
      </c>
      <c r="D112" s="14">
        <v>38</v>
      </c>
      <c r="E112" s="14">
        <v>50</v>
      </c>
      <c r="F112" s="14">
        <v>47</v>
      </c>
      <c r="G112" s="16">
        <v>108</v>
      </c>
      <c r="H112" s="16">
        <v>38</v>
      </c>
      <c r="J112" s="10" t="s">
        <v>15</v>
      </c>
      <c r="K112" s="14">
        <v>147</v>
      </c>
      <c r="L112" s="14">
        <v>11</v>
      </c>
      <c r="M112" s="14">
        <v>39</v>
      </c>
      <c r="N112" s="14">
        <v>48</v>
      </c>
      <c r="O112" s="14">
        <v>49</v>
      </c>
      <c r="P112" s="16">
        <v>108</v>
      </c>
      <c r="Q112" s="16">
        <v>39</v>
      </c>
      <c r="S112" s="10" t="s">
        <v>15</v>
      </c>
      <c r="T112" s="14">
        <v>149</v>
      </c>
      <c r="U112" s="14">
        <v>11</v>
      </c>
      <c r="V112" s="14">
        <v>34</v>
      </c>
      <c r="W112" s="14">
        <v>48</v>
      </c>
      <c r="X112" s="14">
        <v>56</v>
      </c>
      <c r="Y112" s="16">
        <v>110</v>
      </c>
      <c r="Z112" s="16">
        <v>39</v>
      </c>
      <c r="AB112" s="10" t="s">
        <v>15</v>
      </c>
      <c r="AC112" s="14">
        <v>151</v>
      </c>
      <c r="AD112" s="14">
        <v>11</v>
      </c>
      <c r="AE112" s="14">
        <v>34</v>
      </c>
      <c r="AF112" s="14">
        <v>52</v>
      </c>
      <c r="AG112" s="14">
        <v>54</v>
      </c>
      <c r="AH112" s="16">
        <v>115</v>
      </c>
      <c r="AI112" s="16">
        <v>36</v>
      </c>
      <c r="AK112" s="10" t="s">
        <v>15</v>
      </c>
      <c r="AL112" s="14">
        <v>145</v>
      </c>
      <c r="AM112" s="14">
        <v>10</v>
      </c>
      <c r="AN112" s="14">
        <v>38</v>
      </c>
      <c r="AO112" s="14">
        <v>47</v>
      </c>
      <c r="AP112" s="14">
        <v>50</v>
      </c>
      <c r="AQ112" s="16">
        <v>110</v>
      </c>
      <c r="AR112" s="16">
        <v>35</v>
      </c>
    </row>
  </sheetData>
  <mergeCells count="115">
    <mergeCell ref="J1:Q1"/>
    <mergeCell ref="S1:Z1"/>
    <mergeCell ref="AB1:AI1"/>
    <mergeCell ref="AK1:AR1"/>
    <mergeCell ref="J70:Q70"/>
    <mergeCell ref="S70:Z70"/>
    <mergeCell ref="AB70:AI70"/>
    <mergeCell ref="AK70:AR70"/>
    <mergeCell ref="T4:T5"/>
    <mergeCell ref="J4:J5"/>
    <mergeCell ref="K4:K5"/>
    <mergeCell ref="L4:O4"/>
    <mergeCell ref="AQ4:AR4"/>
    <mergeCell ref="J27:J28"/>
    <mergeCell ref="K27:K28"/>
    <mergeCell ref="L27:O27"/>
    <mergeCell ref="P27:Q27"/>
    <mergeCell ref="S27:S28"/>
    <mergeCell ref="T27:T28"/>
    <mergeCell ref="U4:X4"/>
    <mergeCell ref="Y4:Z4"/>
    <mergeCell ref="AB4:AB5"/>
    <mergeCell ref="AC4:AC5"/>
    <mergeCell ref="AD4:AG4"/>
    <mergeCell ref="AC96:AC97"/>
    <mergeCell ref="AQ96:AR96"/>
    <mergeCell ref="AD96:AG96"/>
    <mergeCell ref="AH96:AI96"/>
    <mergeCell ref="AK96:AK97"/>
    <mergeCell ref="AL96:AL97"/>
    <mergeCell ref="AM96:AP96"/>
    <mergeCell ref="J93:Q93"/>
    <mergeCell ref="S93:Z93"/>
    <mergeCell ref="AB93:AI93"/>
    <mergeCell ref="AK93:AR93"/>
    <mergeCell ref="J96:J97"/>
    <mergeCell ref="K96:K97"/>
    <mergeCell ref="L96:O96"/>
    <mergeCell ref="P96:Q96"/>
    <mergeCell ref="S96:S97"/>
    <mergeCell ref="T96:T97"/>
    <mergeCell ref="U96:X96"/>
    <mergeCell ref="Y96:Z96"/>
    <mergeCell ref="AB96:AB97"/>
    <mergeCell ref="AH4:AI4"/>
    <mergeCell ref="AK27:AK28"/>
    <mergeCell ref="AL27:AL28"/>
    <mergeCell ref="AM27:AP27"/>
    <mergeCell ref="P4:Q4"/>
    <mergeCell ref="S4:S5"/>
    <mergeCell ref="AK4:AK5"/>
    <mergeCell ref="AL4:AL5"/>
    <mergeCell ref="AM4:AP4"/>
    <mergeCell ref="AQ27:AR27"/>
    <mergeCell ref="J50:J51"/>
    <mergeCell ref="K50:K51"/>
    <mergeCell ref="L50:O50"/>
    <mergeCell ref="P50:Q50"/>
    <mergeCell ref="S50:S51"/>
    <mergeCell ref="T50:T51"/>
    <mergeCell ref="U27:X27"/>
    <mergeCell ref="Y27:Z27"/>
    <mergeCell ref="AB27:AB28"/>
    <mergeCell ref="AC27:AC28"/>
    <mergeCell ref="AD27:AG27"/>
    <mergeCell ref="AH27:AI27"/>
    <mergeCell ref="AK50:AK51"/>
    <mergeCell ref="AL50:AL51"/>
    <mergeCell ref="AM50:AP50"/>
    <mergeCell ref="AL73:AL74"/>
    <mergeCell ref="AM73:AP73"/>
    <mergeCell ref="AQ73:AR73"/>
    <mergeCell ref="AB73:AB74"/>
    <mergeCell ref="AC73:AC74"/>
    <mergeCell ref="AD73:AG73"/>
    <mergeCell ref="AH73:AI73"/>
    <mergeCell ref="AQ50:AR50"/>
    <mergeCell ref="U50:X50"/>
    <mergeCell ref="Y50:Z50"/>
    <mergeCell ref="AB50:AB51"/>
    <mergeCell ref="AC50:AC51"/>
    <mergeCell ref="AD50:AG50"/>
    <mergeCell ref="AH50:AI50"/>
    <mergeCell ref="J73:J74"/>
    <mergeCell ref="K73:K74"/>
    <mergeCell ref="L73:O73"/>
    <mergeCell ref="P73:Q73"/>
    <mergeCell ref="S73:S74"/>
    <mergeCell ref="T73:T74"/>
    <mergeCell ref="U73:X73"/>
    <mergeCell ref="Y73:Z73"/>
    <mergeCell ref="AK73:AK74"/>
    <mergeCell ref="A27:A28"/>
    <mergeCell ref="B27:B28"/>
    <mergeCell ref="C27:F27"/>
    <mergeCell ref="G27:H27"/>
    <mergeCell ref="A50:A51"/>
    <mergeCell ref="B50:B51"/>
    <mergeCell ref="C50:F50"/>
    <mergeCell ref="G50:H50"/>
    <mergeCell ref="A1:H1"/>
    <mergeCell ref="A4:A5"/>
    <mergeCell ref="B4:B5"/>
    <mergeCell ref="C4:F4"/>
    <mergeCell ref="G4:H4"/>
    <mergeCell ref="A93:H93"/>
    <mergeCell ref="A96:A97"/>
    <mergeCell ref="B96:B97"/>
    <mergeCell ref="C96:F96"/>
    <mergeCell ref="G96:H96"/>
    <mergeCell ref="A70:H70"/>
    <mergeCell ref="A73:A74"/>
    <mergeCell ref="B73:B74"/>
    <mergeCell ref="C73:F73"/>
    <mergeCell ref="G73:H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0"/>
  <sheetViews>
    <sheetView zoomScaleNormal="100" workbookViewId="0">
      <selection sqref="A1:J1"/>
    </sheetView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8" style="38" customWidth="1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4.28515625" style="38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38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38" customWidth="1"/>
    <col min="56" max="16384" width="9.140625" style="38"/>
  </cols>
  <sheetData>
    <row r="1" spans="1:54" s="40" customFormat="1" ht="30" customHeight="1" x14ac:dyDescent="0.25">
      <c r="A1" s="223" t="s">
        <v>775</v>
      </c>
      <c r="B1" s="223"/>
      <c r="C1" s="223"/>
      <c r="D1" s="223"/>
      <c r="E1" s="223"/>
      <c r="F1" s="223"/>
      <c r="G1" s="223"/>
      <c r="H1" s="223"/>
      <c r="I1" s="223"/>
      <c r="J1" s="223"/>
      <c r="K1" s="61" t="s">
        <v>49</v>
      </c>
      <c r="L1" s="223" t="s">
        <v>626</v>
      </c>
      <c r="M1" s="223"/>
      <c r="N1" s="223"/>
      <c r="O1" s="223"/>
      <c r="P1" s="223"/>
      <c r="Q1" s="223"/>
      <c r="R1" s="223"/>
      <c r="S1" s="223"/>
      <c r="T1" s="223"/>
      <c r="U1" s="223"/>
      <c r="W1" s="223" t="s">
        <v>361</v>
      </c>
      <c r="X1" s="223"/>
      <c r="Y1" s="223"/>
      <c r="Z1" s="223"/>
      <c r="AA1" s="223"/>
      <c r="AB1" s="223"/>
      <c r="AC1" s="223"/>
      <c r="AD1" s="223"/>
      <c r="AE1" s="223"/>
      <c r="AF1" s="223"/>
      <c r="AH1" s="223" t="s">
        <v>362</v>
      </c>
      <c r="AI1" s="223"/>
      <c r="AJ1" s="223"/>
      <c r="AK1" s="223"/>
      <c r="AL1" s="223"/>
      <c r="AM1" s="223"/>
      <c r="AN1" s="223"/>
      <c r="AO1" s="223"/>
      <c r="AP1" s="223"/>
      <c r="AQ1" s="223"/>
      <c r="AS1" s="223" t="s">
        <v>363</v>
      </c>
      <c r="AT1" s="223"/>
      <c r="AU1" s="223"/>
      <c r="AV1" s="223"/>
      <c r="AW1" s="223"/>
      <c r="AX1" s="223"/>
      <c r="AY1" s="223"/>
      <c r="AZ1" s="223"/>
      <c r="BA1" s="223"/>
      <c r="BB1" s="223"/>
    </row>
    <row r="2" spans="1:54" ht="12" customHeight="1" x14ac:dyDescent="0.2"/>
    <row r="3" spans="1:54" ht="13.5" customHeight="1" thickBot="1" x14ac:dyDescent="0.25">
      <c r="A3" s="1" t="s">
        <v>0</v>
      </c>
      <c r="B3" s="1"/>
      <c r="J3" s="3" t="s">
        <v>97</v>
      </c>
      <c r="L3" s="1" t="s">
        <v>0</v>
      </c>
      <c r="M3" s="1"/>
      <c r="U3" s="3" t="s">
        <v>97</v>
      </c>
      <c r="W3" s="1" t="s">
        <v>0</v>
      </c>
      <c r="X3" s="1"/>
      <c r="AF3" s="3" t="s">
        <v>97</v>
      </c>
      <c r="AH3" s="1" t="s">
        <v>0</v>
      </c>
      <c r="AI3" s="1"/>
      <c r="AQ3" s="3" t="s">
        <v>97</v>
      </c>
      <c r="AS3" s="1" t="s">
        <v>0</v>
      </c>
      <c r="AT3" s="1"/>
      <c r="BB3" s="3" t="s">
        <v>97</v>
      </c>
    </row>
    <row r="4" spans="1:54" ht="18" customHeight="1" x14ac:dyDescent="0.2">
      <c r="A4" s="205" t="s">
        <v>38</v>
      </c>
      <c r="B4" s="207" t="s">
        <v>25</v>
      </c>
      <c r="C4" s="209" t="s">
        <v>51</v>
      </c>
      <c r="D4" s="209"/>
      <c r="E4" s="209"/>
      <c r="F4" s="209"/>
      <c r="G4" s="209"/>
      <c r="H4" s="209"/>
      <c r="I4" s="209"/>
      <c r="J4" s="221"/>
      <c r="L4" s="205" t="s">
        <v>38</v>
      </c>
      <c r="M4" s="207" t="s">
        <v>25</v>
      </c>
      <c r="N4" s="209" t="s">
        <v>51</v>
      </c>
      <c r="O4" s="209"/>
      <c r="P4" s="209"/>
      <c r="Q4" s="209"/>
      <c r="R4" s="209"/>
      <c r="S4" s="209"/>
      <c r="T4" s="209"/>
      <c r="U4" s="221"/>
      <c r="W4" s="205" t="s">
        <v>38</v>
      </c>
      <c r="X4" s="207" t="s">
        <v>25</v>
      </c>
      <c r="Y4" s="209" t="s">
        <v>51</v>
      </c>
      <c r="Z4" s="209"/>
      <c r="AA4" s="209"/>
      <c r="AB4" s="209"/>
      <c r="AC4" s="209"/>
      <c r="AD4" s="209"/>
      <c r="AE4" s="209"/>
      <c r="AF4" s="221"/>
      <c r="AH4" s="205" t="s">
        <v>38</v>
      </c>
      <c r="AI4" s="207" t="s">
        <v>25</v>
      </c>
      <c r="AJ4" s="209" t="s">
        <v>51</v>
      </c>
      <c r="AK4" s="209"/>
      <c r="AL4" s="209"/>
      <c r="AM4" s="209"/>
      <c r="AN4" s="209"/>
      <c r="AO4" s="209"/>
      <c r="AP4" s="209"/>
      <c r="AQ4" s="221"/>
      <c r="AS4" s="205" t="s">
        <v>38</v>
      </c>
      <c r="AT4" s="207" t="s">
        <v>25</v>
      </c>
      <c r="AU4" s="209" t="s">
        <v>51</v>
      </c>
      <c r="AV4" s="209"/>
      <c r="AW4" s="209"/>
      <c r="AX4" s="209"/>
      <c r="AY4" s="209"/>
      <c r="AZ4" s="209"/>
      <c r="BA4" s="209"/>
      <c r="BB4" s="221"/>
    </row>
    <row r="5" spans="1:54" ht="61.5" customHeight="1" thickBot="1" x14ac:dyDescent="0.25">
      <c r="A5" s="206"/>
      <c r="B5" s="208"/>
      <c r="C5" s="54" t="s">
        <v>76</v>
      </c>
      <c r="D5" s="54" t="s">
        <v>63</v>
      </c>
      <c r="E5" s="54" t="s">
        <v>42</v>
      </c>
      <c r="F5" s="54" t="s">
        <v>61</v>
      </c>
      <c r="G5" s="54" t="s">
        <v>62</v>
      </c>
      <c r="H5" s="54" t="s">
        <v>43</v>
      </c>
      <c r="I5" s="54" t="s">
        <v>44</v>
      </c>
      <c r="J5" s="55" t="s">
        <v>33</v>
      </c>
      <c r="L5" s="206"/>
      <c r="M5" s="208"/>
      <c r="N5" s="54" t="s">
        <v>76</v>
      </c>
      <c r="O5" s="54" t="s">
        <v>63</v>
      </c>
      <c r="P5" s="54" t="s">
        <v>42</v>
      </c>
      <c r="Q5" s="54" t="s">
        <v>61</v>
      </c>
      <c r="R5" s="54" t="s">
        <v>62</v>
      </c>
      <c r="S5" s="54" t="s">
        <v>43</v>
      </c>
      <c r="T5" s="54" t="s">
        <v>44</v>
      </c>
      <c r="U5" s="55" t="s">
        <v>33</v>
      </c>
      <c r="W5" s="206"/>
      <c r="X5" s="208"/>
      <c r="Y5" s="54" t="s">
        <v>76</v>
      </c>
      <c r="Z5" s="54" t="s">
        <v>63</v>
      </c>
      <c r="AA5" s="54" t="s">
        <v>42</v>
      </c>
      <c r="AB5" s="54" t="s">
        <v>61</v>
      </c>
      <c r="AC5" s="54" t="s">
        <v>62</v>
      </c>
      <c r="AD5" s="54" t="s">
        <v>43</v>
      </c>
      <c r="AE5" s="54" t="s">
        <v>44</v>
      </c>
      <c r="AF5" s="55" t="s">
        <v>33</v>
      </c>
      <c r="AH5" s="206"/>
      <c r="AI5" s="208"/>
      <c r="AJ5" s="54" t="s">
        <v>76</v>
      </c>
      <c r="AK5" s="54" t="s">
        <v>63</v>
      </c>
      <c r="AL5" s="54" t="s">
        <v>42</v>
      </c>
      <c r="AM5" s="54" t="s">
        <v>61</v>
      </c>
      <c r="AN5" s="54" t="s">
        <v>62</v>
      </c>
      <c r="AO5" s="54" t="s">
        <v>43</v>
      </c>
      <c r="AP5" s="54" t="s">
        <v>44</v>
      </c>
      <c r="AQ5" s="55" t="s">
        <v>33</v>
      </c>
      <c r="AS5" s="206"/>
      <c r="AT5" s="208"/>
      <c r="AU5" s="54" t="s">
        <v>76</v>
      </c>
      <c r="AV5" s="54" t="s">
        <v>63</v>
      </c>
      <c r="AW5" s="54" t="s">
        <v>42</v>
      </c>
      <c r="AX5" s="54" t="s">
        <v>61</v>
      </c>
      <c r="AY5" s="54" t="s">
        <v>62</v>
      </c>
      <c r="AZ5" s="54" t="s">
        <v>43</v>
      </c>
      <c r="BA5" s="54" t="s">
        <v>44</v>
      </c>
      <c r="BB5" s="55" t="s">
        <v>33</v>
      </c>
    </row>
    <row r="6" spans="1:54" ht="15" customHeight="1" x14ac:dyDescent="0.2">
      <c r="A6" s="4" t="s">
        <v>1</v>
      </c>
      <c r="B6" s="48">
        <v>20023.753044170182</v>
      </c>
      <c r="C6" s="48">
        <v>596.8164122503</v>
      </c>
      <c r="D6" s="48">
        <v>1394.1395</v>
      </c>
      <c r="E6" s="48">
        <v>969.02739319670002</v>
      </c>
      <c r="F6" s="48">
        <v>1343.3809315448002</v>
      </c>
      <c r="G6" s="48">
        <v>5958.1033007383603</v>
      </c>
      <c r="H6" s="48">
        <v>2608.3929826193239</v>
      </c>
      <c r="I6" s="48">
        <v>5519.5998447514012</v>
      </c>
      <c r="J6" s="49">
        <v>1634.2926790693</v>
      </c>
      <c r="L6" s="4" t="s">
        <v>1</v>
      </c>
      <c r="M6" s="48">
        <v>19552.133600701072</v>
      </c>
      <c r="N6" s="48">
        <v>645.02740440929995</v>
      </c>
      <c r="O6" s="48">
        <v>1324.6511010444001</v>
      </c>
      <c r="P6" s="48">
        <v>1006.2126350439886</v>
      </c>
      <c r="Q6" s="48">
        <v>1233.1181129196898</v>
      </c>
      <c r="R6" s="48">
        <v>5550.7730587308997</v>
      </c>
      <c r="S6" s="48">
        <v>2671.7599366512027</v>
      </c>
      <c r="T6" s="48">
        <v>5490.5086139542527</v>
      </c>
      <c r="U6" s="49">
        <v>1630.0827379473362</v>
      </c>
      <c r="W6" s="4" t="s">
        <v>1</v>
      </c>
      <c r="X6" s="48">
        <v>18982.036593366043</v>
      </c>
      <c r="Y6" s="48">
        <v>543.30104506910004</v>
      </c>
      <c r="Z6" s="48">
        <v>1347.1822854279385</v>
      </c>
      <c r="AA6" s="48">
        <v>1062.8589126068</v>
      </c>
      <c r="AB6" s="48">
        <v>1219.7367793667713</v>
      </c>
      <c r="AC6" s="48">
        <v>5512.0759526072216</v>
      </c>
      <c r="AD6" s="48">
        <v>2749.1557782539157</v>
      </c>
      <c r="AE6" s="48">
        <v>5157.7432118225997</v>
      </c>
      <c r="AF6" s="49">
        <v>1389.9826282116937</v>
      </c>
      <c r="AH6" s="4" t="s">
        <v>1</v>
      </c>
      <c r="AI6" s="48">
        <v>18073.737101332954</v>
      </c>
      <c r="AJ6" s="48">
        <v>541.44000884786385</v>
      </c>
      <c r="AK6" s="48">
        <v>1255.7693116016001</v>
      </c>
      <c r="AL6" s="48">
        <v>1117.8423351500985</v>
      </c>
      <c r="AM6" s="48">
        <v>1191.2287663117788</v>
      </c>
      <c r="AN6" s="48">
        <v>5205.0347038681939</v>
      </c>
      <c r="AO6" s="48">
        <v>2666.6226759389237</v>
      </c>
      <c r="AP6" s="48">
        <v>5149.7250042201949</v>
      </c>
      <c r="AQ6" s="49">
        <v>946.07429539429995</v>
      </c>
      <c r="AS6" s="4" t="s">
        <v>1</v>
      </c>
      <c r="AT6" s="48">
        <v>17936.9148006828</v>
      </c>
      <c r="AU6" s="48">
        <v>539.53477423710001</v>
      </c>
      <c r="AV6" s="48">
        <v>1272.2803186738001</v>
      </c>
      <c r="AW6" s="48">
        <v>1071.8779999999999</v>
      </c>
      <c r="AX6" s="48">
        <v>1194.4262560067</v>
      </c>
      <c r="AY6" s="48">
        <v>5095.8328400988412</v>
      </c>
      <c r="AZ6" s="48">
        <v>2661.1169701348836</v>
      </c>
      <c r="BA6" s="48">
        <v>4873.6552706151451</v>
      </c>
      <c r="BB6" s="49">
        <v>1228.1903709163275</v>
      </c>
    </row>
    <row r="7" spans="1:54" ht="15" customHeight="1" x14ac:dyDescent="0.2">
      <c r="A7" s="7" t="s">
        <v>2</v>
      </c>
      <c r="B7" s="14">
        <v>2689.3253996047792</v>
      </c>
      <c r="C7" s="14">
        <v>25.549690241299999</v>
      </c>
      <c r="D7" s="14">
        <v>270.30850000000004</v>
      </c>
      <c r="E7" s="14">
        <v>32.840000000000003</v>
      </c>
      <c r="F7" s="14">
        <v>15.8</v>
      </c>
      <c r="G7" s="14">
        <v>1262.8800253978802</v>
      </c>
      <c r="H7" s="14">
        <v>10.94</v>
      </c>
      <c r="I7" s="14">
        <v>484.02549999999997</v>
      </c>
      <c r="J7" s="16">
        <v>586.98168396560004</v>
      </c>
      <c r="L7" s="7" t="s">
        <v>2</v>
      </c>
      <c r="M7" s="14">
        <v>2331.7200927900549</v>
      </c>
      <c r="N7" s="14">
        <v>28.793500000000002</v>
      </c>
      <c r="O7" s="14">
        <v>247.90950000000004</v>
      </c>
      <c r="P7" s="14">
        <v>37.096742651100001</v>
      </c>
      <c r="Q7" s="14">
        <v>16.39</v>
      </c>
      <c r="R7" s="14">
        <v>1049.0974224723</v>
      </c>
      <c r="S7" s="14">
        <v>42.100427666654305</v>
      </c>
      <c r="T7" s="14">
        <v>398.46949999999993</v>
      </c>
      <c r="U7" s="16">
        <v>511.863</v>
      </c>
      <c r="W7" s="7" t="s">
        <v>2</v>
      </c>
      <c r="X7" s="14">
        <v>2442.1867663441008</v>
      </c>
      <c r="Y7" s="14">
        <v>20.127500000000001</v>
      </c>
      <c r="Z7" s="14">
        <v>238.81450000000004</v>
      </c>
      <c r="AA7" s="14">
        <v>42.169999999999995</v>
      </c>
      <c r="AB7" s="14">
        <v>21.474608787600001</v>
      </c>
      <c r="AC7" s="14">
        <v>1107.5546737362001</v>
      </c>
      <c r="AD7" s="14">
        <v>61.400471998699999</v>
      </c>
      <c r="AE7" s="14">
        <v>471.38949999999988</v>
      </c>
      <c r="AF7" s="16">
        <v>479.25551182160007</v>
      </c>
      <c r="AH7" s="7" t="s">
        <v>2</v>
      </c>
      <c r="AI7" s="14">
        <v>1968.7685325243228</v>
      </c>
      <c r="AJ7" s="14">
        <v>41.34302225882935</v>
      </c>
      <c r="AK7" s="14">
        <v>238.5048885043</v>
      </c>
      <c r="AL7" s="14">
        <v>48.646500000000003</v>
      </c>
      <c r="AM7" s="14">
        <v>18.365981506000004</v>
      </c>
      <c r="AN7" s="14">
        <v>975.50214421979899</v>
      </c>
      <c r="AO7" s="14">
        <v>57.281286336400001</v>
      </c>
      <c r="AP7" s="14">
        <v>549.17009664909415</v>
      </c>
      <c r="AQ7" s="16">
        <v>39.954613049900004</v>
      </c>
      <c r="AS7" s="7" t="s">
        <v>2</v>
      </c>
      <c r="AT7" s="14">
        <v>2025.6041150187064</v>
      </c>
      <c r="AU7" s="14">
        <v>25.088000000000001</v>
      </c>
      <c r="AV7" s="14">
        <v>215.97350000000003</v>
      </c>
      <c r="AW7" s="14">
        <v>48.892999999999994</v>
      </c>
      <c r="AX7" s="14">
        <v>10.37</v>
      </c>
      <c r="AY7" s="14">
        <v>855.66020130070001</v>
      </c>
      <c r="AZ7" s="14">
        <v>63.365000000000009</v>
      </c>
      <c r="BA7" s="14">
        <v>551.81899999999996</v>
      </c>
      <c r="BB7" s="16">
        <v>254.43541371800637</v>
      </c>
    </row>
    <row r="8" spans="1:54" ht="15" customHeight="1" x14ac:dyDescent="0.2">
      <c r="A8" s="10" t="s">
        <v>3</v>
      </c>
      <c r="B8" s="14">
        <v>3911.9890716942009</v>
      </c>
      <c r="C8" s="14">
        <v>74.815120822899999</v>
      </c>
      <c r="D8" s="14">
        <v>163.99700000000001</v>
      </c>
      <c r="E8" s="14">
        <v>87.874963494200003</v>
      </c>
      <c r="F8" s="14">
        <v>108.47499999999999</v>
      </c>
      <c r="G8" s="14">
        <v>325.48263836870001</v>
      </c>
      <c r="H8" s="14">
        <v>387.78093933369996</v>
      </c>
      <c r="I8" s="14">
        <v>2584.4569096747005</v>
      </c>
      <c r="J8" s="16">
        <v>179.10649999999998</v>
      </c>
      <c r="L8" s="10" t="s">
        <v>3</v>
      </c>
      <c r="M8" s="14">
        <v>3762.6690917249798</v>
      </c>
      <c r="N8" s="14">
        <v>79.399999999999991</v>
      </c>
      <c r="O8" s="14">
        <v>154.26400000000001</v>
      </c>
      <c r="P8" s="14">
        <v>93.853499999999997</v>
      </c>
      <c r="Q8" s="14">
        <v>126.59307660027798</v>
      </c>
      <c r="R8" s="14">
        <v>307.88400000000001</v>
      </c>
      <c r="S8" s="14">
        <v>398.88850258960002</v>
      </c>
      <c r="T8" s="14">
        <v>2415.482</v>
      </c>
      <c r="U8" s="16">
        <v>186.30401253510377</v>
      </c>
      <c r="W8" s="10" t="s">
        <v>3</v>
      </c>
      <c r="X8" s="14">
        <v>3731.6901192744504</v>
      </c>
      <c r="Y8" s="14">
        <v>74.621293103499994</v>
      </c>
      <c r="Z8" s="14">
        <v>149.73000000000002</v>
      </c>
      <c r="AA8" s="14">
        <v>97.455000000000013</v>
      </c>
      <c r="AB8" s="14">
        <v>108.85899999999999</v>
      </c>
      <c r="AC8" s="14">
        <v>317.40707711480002</v>
      </c>
      <c r="AD8" s="14">
        <v>418.43481670799997</v>
      </c>
      <c r="AE8" s="14">
        <v>2407.8982055182996</v>
      </c>
      <c r="AF8" s="16">
        <v>157.28472682984946</v>
      </c>
      <c r="AH8" s="10" t="s">
        <v>3</v>
      </c>
      <c r="AI8" s="14">
        <v>3698.719543607102</v>
      </c>
      <c r="AJ8" s="14">
        <v>60.902499999999996</v>
      </c>
      <c r="AK8" s="14">
        <v>163.34178343320002</v>
      </c>
      <c r="AL8" s="14">
        <v>91.779999999999987</v>
      </c>
      <c r="AM8" s="14">
        <v>88.55558041190001</v>
      </c>
      <c r="AN8" s="14">
        <v>318.85356660199903</v>
      </c>
      <c r="AO8" s="14">
        <v>368.82277467990332</v>
      </c>
      <c r="AP8" s="14">
        <v>2450.1248384801002</v>
      </c>
      <c r="AQ8" s="16">
        <v>156.33850000000001</v>
      </c>
      <c r="AS8" s="10" t="s">
        <v>3</v>
      </c>
      <c r="AT8" s="14">
        <v>3447.0892883201004</v>
      </c>
      <c r="AU8" s="14">
        <v>76.247299219799999</v>
      </c>
      <c r="AV8" s="14">
        <v>177.55390400259998</v>
      </c>
      <c r="AW8" s="14">
        <v>82.952999999999989</v>
      </c>
      <c r="AX8" s="14">
        <v>119.1606952163</v>
      </c>
      <c r="AY8" s="14">
        <v>202.13500000000005</v>
      </c>
      <c r="AZ8" s="14">
        <v>377.77113232029996</v>
      </c>
      <c r="BA8" s="14">
        <v>2241.3677575611</v>
      </c>
      <c r="BB8" s="16">
        <v>169.90049999999999</v>
      </c>
    </row>
    <row r="9" spans="1:54" ht="15" customHeight="1" x14ac:dyDescent="0.2">
      <c r="A9" s="10" t="s">
        <v>4</v>
      </c>
      <c r="B9" s="14">
        <v>1165.0416814582002</v>
      </c>
      <c r="C9" s="14">
        <v>107.54</v>
      </c>
      <c r="D9" s="14">
        <v>29.86</v>
      </c>
      <c r="E9" s="14">
        <v>33.000999999999998</v>
      </c>
      <c r="F9" s="14">
        <v>19.554242124499996</v>
      </c>
      <c r="G9" s="14">
        <v>37.289000000000001</v>
      </c>
      <c r="H9" s="14">
        <v>162.35543933369999</v>
      </c>
      <c r="I9" s="14">
        <v>749.00699999999995</v>
      </c>
      <c r="J9" s="16">
        <v>26.434999999999999</v>
      </c>
      <c r="L9" s="10" t="s">
        <v>4</v>
      </c>
      <c r="M9" s="14">
        <v>1105.5691010444002</v>
      </c>
      <c r="N9" s="14">
        <v>101.035</v>
      </c>
      <c r="O9" s="14">
        <v>32.845601044399999</v>
      </c>
      <c r="P9" s="14">
        <v>27.712499999999999</v>
      </c>
      <c r="Q9" s="14">
        <v>25.335000000000001</v>
      </c>
      <c r="R9" s="14">
        <v>40.230000000000004</v>
      </c>
      <c r="S9" s="14">
        <v>189.2535</v>
      </c>
      <c r="T9" s="14">
        <v>668.69749999999999</v>
      </c>
      <c r="U9" s="16">
        <v>20.46</v>
      </c>
      <c r="W9" s="10" t="s">
        <v>4</v>
      </c>
      <c r="X9" s="14">
        <v>1129.8164390544382</v>
      </c>
      <c r="Y9" s="14">
        <v>110.34798639300001</v>
      </c>
      <c r="Z9" s="14">
        <v>37.412651200938448</v>
      </c>
      <c r="AA9" s="14">
        <v>34.751999999999995</v>
      </c>
      <c r="AB9" s="14">
        <v>26.502499999999998</v>
      </c>
      <c r="AC9" s="14">
        <v>42.406999999999996</v>
      </c>
      <c r="AD9" s="14">
        <v>172.90380146050001</v>
      </c>
      <c r="AE9" s="14">
        <v>687.31049999999993</v>
      </c>
      <c r="AF9" s="16">
        <v>18.18</v>
      </c>
      <c r="AH9" s="10" t="s">
        <v>4</v>
      </c>
      <c r="AI9" s="14">
        <v>1060.1568021413</v>
      </c>
      <c r="AJ9" s="14">
        <v>121.29521805629999</v>
      </c>
      <c r="AK9" s="14">
        <v>30.0595</v>
      </c>
      <c r="AL9" s="14">
        <v>31.96</v>
      </c>
      <c r="AM9" s="14">
        <v>26.052500000000002</v>
      </c>
      <c r="AN9" s="14">
        <v>40.700000000000003</v>
      </c>
      <c r="AO9" s="14">
        <v>180.94508408499999</v>
      </c>
      <c r="AP9" s="14">
        <v>609.95449999999994</v>
      </c>
      <c r="AQ9" s="16">
        <v>19.190000000000001</v>
      </c>
      <c r="AS9" s="10" t="s">
        <v>4</v>
      </c>
      <c r="AT9" s="14">
        <v>1019.9531641298523</v>
      </c>
      <c r="AU9" s="14">
        <v>111.8</v>
      </c>
      <c r="AV9" s="14">
        <v>41.222000000000001</v>
      </c>
      <c r="AW9" s="14">
        <v>33.299500000000002</v>
      </c>
      <c r="AX9" s="14">
        <v>17.46</v>
      </c>
      <c r="AY9" s="14">
        <v>34.83</v>
      </c>
      <c r="AZ9" s="14">
        <v>165.47361925103121</v>
      </c>
      <c r="BA9" s="14">
        <v>585.48000000000013</v>
      </c>
      <c r="BB9" s="16">
        <v>30.388044878821049</v>
      </c>
    </row>
    <row r="10" spans="1:54" ht="15" customHeight="1" x14ac:dyDescent="0.2">
      <c r="A10" s="10" t="s">
        <v>5</v>
      </c>
      <c r="B10" s="14">
        <v>940.92016666660004</v>
      </c>
      <c r="C10" s="14">
        <v>13.393999999999998</v>
      </c>
      <c r="D10" s="14">
        <v>5.7679999999999998</v>
      </c>
      <c r="E10" s="14">
        <v>33.08</v>
      </c>
      <c r="F10" s="14">
        <v>86.935999999999993</v>
      </c>
      <c r="G10" s="14">
        <v>210.03799999999995</v>
      </c>
      <c r="H10" s="14">
        <v>150.042</v>
      </c>
      <c r="I10" s="14">
        <v>423.74149999999997</v>
      </c>
      <c r="J10" s="16">
        <v>17.920666666599999</v>
      </c>
      <c r="L10" s="10" t="s">
        <v>5</v>
      </c>
      <c r="M10" s="14">
        <v>891.69488197769954</v>
      </c>
      <c r="N10" s="14">
        <v>14.951999999999998</v>
      </c>
      <c r="O10" s="14">
        <v>5.35</v>
      </c>
      <c r="P10" s="14">
        <v>58.96</v>
      </c>
      <c r="Q10" s="14">
        <v>61.873000000000005</v>
      </c>
      <c r="R10" s="14">
        <v>200.45688197770002</v>
      </c>
      <c r="S10" s="14">
        <v>136.60299999999998</v>
      </c>
      <c r="T10" s="14">
        <v>391.93799999999999</v>
      </c>
      <c r="U10" s="16">
        <v>21.561999999999998</v>
      </c>
      <c r="W10" s="10" t="s">
        <v>5</v>
      </c>
      <c r="X10" s="14">
        <v>889.20850478272484</v>
      </c>
      <c r="Y10" s="14">
        <v>15.47</v>
      </c>
      <c r="Z10" s="14">
        <v>5.53</v>
      </c>
      <c r="AA10" s="14">
        <v>48.93</v>
      </c>
      <c r="AB10" s="14">
        <v>57.638757109940855</v>
      </c>
      <c r="AC10" s="14">
        <v>237.45974767278392</v>
      </c>
      <c r="AD10" s="14">
        <v>138.28799999999998</v>
      </c>
      <c r="AE10" s="14">
        <v>362.56200000000001</v>
      </c>
      <c r="AF10" s="16">
        <v>23.330000000000002</v>
      </c>
      <c r="AH10" s="10" t="s">
        <v>5</v>
      </c>
      <c r="AI10" s="14">
        <v>909.93665718943339</v>
      </c>
      <c r="AJ10" s="14">
        <v>10.932</v>
      </c>
      <c r="AK10" s="14">
        <v>6.3000000000000007</v>
      </c>
      <c r="AL10" s="14">
        <v>70.325999999999979</v>
      </c>
      <c r="AM10" s="14">
        <v>100.34106872109999</v>
      </c>
      <c r="AN10" s="14">
        <v>207.19958846833339</v>
      </c>
      <c r="AO10" s="14">
        <v>173.41299999999998</v>
      </c>
      <c r="AP10" s="14">
        <v>323.44000000000005</v>
      </c>
      <c r="AQ10" s="16">
        <v>17.984999999999999</v>
      </c>
      <c r="AS10" s="10" t="s">
        <v>5</v>
      </c>
      <c r="AT10" s="14">
        <v>837.61613838959977</v>
      </c>
      <c r="AU10" s="14">
        <v>8.3620000000000001</v>
      </c>
      <c r="AV10" s="14">
        <v>8.7974999999999994</v>
      </c>
      <c r="AW10" s="14">
        <v>56.4</v>
      </c>
      <c r="AX10" s="14">
        <v>97.748688116499991</v>
      </c>
      <c r="AY10" s="14">
        <v>221.982</v>
      </c>
      <c r="AZ10" s="14">
        <v>161.976</v>
      </c>
      <c r="BA10" s="14">
        <v>257.56995027309995</v>
      </c>
      <c r="BB10" s="16">
        <v>24.78</v>
      </c>
    </row>
    <row r="11" spans="1:54" ht="15" customHeight="1" x14ac:dyDescent="0.2">
      <c r="A11" s="10" t="s">
        <v>6</v>
      </c>
      <c r="B11" s="14">
        <v>162.46250000000003</v>
      </c>
      <c r="C11" s="14">
        <v>4.2699999999999996</v>
      </c>
      <c r="D11" s="14">
        <v>9.1905000000000001</v>
      </c>
      <c r="E11" s="14">
        <v>13.430000000000001</v>
      </c>
      <c r="F11" s="14">
        <v>112.01050000000001</v>
      </c>
      <c r="G11" s="14">
        <v>9.5214999999999979</v>
      </c>
      <c r="H11" s="14">
        <v>14.04</v>
      </c>
      <c r="I11" s="14" t="s">
        <v>64</v>
      </c>
      <c r="J11" s="16" t="s">
        <v>64</v>
      </c>
      <c r="L11" s="10" t="s">
        <v>6</v>
      </c>
      <c r="M11" s="14">
        <v>183.91371950198885</v>
      </c>
      <c r="N11" s="14">
        <v>32.617007682800001</v>
      </c>
      <c r="O11" s="14">
        <v>9</v>
      </c>
      <c r="P11" s="14">
        <v>12.17471181918885</v>
      </c>
      <c r="Q11" s="14">
        <v>112.5685</v>
      </c>
      <c r="R11" s="14">
        <v>8.3035000000000014</v>
      </c>
      <c r="S11" s="14">
        <v>9.25</v>
      </c>
      <c r="T11" s="14" t="s">
        <v>64</v>
      </c>
      <c r="U11" s="16" t="s">
        <v>64</v>
      </c>
      <c r="W11" s="10" t="s">
        <v>6</v>
      </c>
      <c r="X11" s="14">
        <v>145.15949999999998</v>
      </c>
      <c r="Y11" s="14">
        <v>7.63</v>
      </c>
      <c r="Z11" s="14">
        <v>13.512499999999999</v>
      </c>
      <c r="AA11" s="14">
        <v>15.8725</v>
      </c>
      <c r="AB11" s="14">
        <v>89.122500000000002</v>
      </c>
      <c r="AC11" s="14">
        <v>11.421999999999999</v>
      </c>
      <c r="AD11" s="14">
        <v>7.6</v>
      </c>
      <c r="AE11" s="14" t="s">
        <v>64</v>
      </c>
      <c r="AF11" s="16" t="s">
        <v>64</v>
      </c>
      <c r="AH11" s="10" t="s">
        <v>6</v>
      </c>
      <c r="AI11" s="14">
        <v>146.06482636160001</v>
      </c>
      <c r="AJ11" s="14">
        <v>4.2699999999999996</v>
      </c>
      <c r="AK11" s="14">
        <v>12.09</v>
      </c>
      <c r="AL11" s="14">
        <v>13.614000000000001</v>
      </c>
      <c r="AM11" s="14">
        <v>92.048999999999992</v>
      </c>
      <c r="AN11" s="14">
        <v>16.452999999999999</v>
      </c>
      <c r="AO11" s="14">
        <v>6.6</v>
      </c>
      <c r="AP11" s="14">
        <v>0.98882636159999993</v>
      </c>
      <c r="AQ11" s="16" t="s">
        <v>64</v>
      </c>
      <c r="AS11" s="10" t="s">
        <v>6</v>
      </c>
      <c r="AT11" s="14">
        <v>158.11799999999997</v>
      </c>
      <c r="AU11" s="14" t="s">
        <v>64</v>
      </c>
      <c r="AV11" s="14">
        <v>13.07</v>
      </c>
      <c r="AW11" s="14">
        <v>13.64</v>
      </c>
      <c r="AX11" s="14">
        <v>90.475499999999997</v>
      </c>
      <c r="AY11" s="14">
        <v>16.122499999999999</v>
      </c>
      <c r="AZ11" s="14">
        <v>21.810000000000002</v>
      </c>
      <c r="BA11" s="14">
        <v>3</v>
      </c>
      <c r="BB11" s="16" t="s">
        <v>64</v>
      </c>
    </row>
    <row r="12" spans="1:54" ht="15" customHeight="1" x14ac:dyDescent="0.2">
      <c r="A12" s="10" t="s">
        <v>7</v>
      </c>
      <c r="B12" s="14">
        <v>397.32919526450007</v>
      </c>
      <c r="C12" s="14">
        <v>26.364223512300001</v>
      </c>
      <c r="D12" s="14">
        <v>142.83499999999998</v>
      </c>
      <c r="E12" s="14">
        <v>97.685000000000002</v>
      </c>
      <c r="F12" s="14">
        <v>42.092500000000001</v>
      </c>
      <c r="G12" s="14">
        <v>26</v>
      </c>
      <c r="H12" s="14">
        <v>18.150500000000001</v>
      </c>
      <c r="I12" s="14">
        <v>16</v>
      </c>
      <c r="J12" s="16">
        <v>28.201971752199999</v>
      </c>
      <c r="L12" s="10" t="s">
        <v>7</v>
      </c>
      <c r="M12" s="14">
        <v>363.77898819987149</v>
      </c>
      <c r="N12" s="14">
        <v>20.960000000000004</v>
      </c>
      <c r="O12" s="14">
        <v>119.30000000000001</v>
      </c>
      <c r="P12" s="14">
        <v>63.344999999999999</v>
      </c>
      <c r="Q12" s="14">
        <v>45.851500000000001</v>
      </c>
      <c r="R12" s="14">
        <v>27.464704201099998</v>
      </c>
      <c r="S12" s="14">
        <v>19.350000000000001</v>
      </c>
      <c r="T12" s="14">
        <v>17</v>
      </c>
      <c r="U12" s="16">
        <v>50.507783998771451</v>
      </c>
      <c r="W12" s="10" t="s">
        <v>7</v>
      </c>
      <c r="X12" s="14">
        <v>376.49815265750004</v>
      </c>
      <c r="Y12" s="14">
        <v>9.8506526575000013</v>
      </c>
      <c r="Z12" s="14">
        <v>127.88000000000002</v>
      </c>
      <c r="AA12" s="14">
        <v>109.574</v>
      </c>
      <c r="AB12" s="14">
        <v>50.615499999999997</v>
      </c>
      <c r="AC12" s="14">
        <v>28.09</v>
      </c>
      <c r="AD12" s="14">
        <v>32.127000000000002</v>
      </c>
      <c r="AE12" s="14">
        <v>3.8</v>
      </c>
      <c r="AF12" s="16">
        <v>14.561</v>
      </c>
      <c r="AH12" s="10" t="s">
        <v>7</v>
      </c>
      <c r="AI12" s="14">
        <v>376.37124529600476</v>
      </c>
      <c r="AJ12" s="14">
        <v>14.49</v>
      </c>
      <c r="AK12" s="14">
        <v>123.05311738250001</v>
      </c>
      <c r="AL12" s="14">
        <v>100.575</v>
      </c>
      <c r="AM12" s="14">
        <v>62.943965568599999</v>
      </c>
      <c r="AN12" s="14">
        <v>34.4</v>
      </c>
      <c r="AO12" s="14">
        <v>19.8888062441047</v>
      </c>
      <c r="AP12" s="14">
        <v>3.8</v>
      </c>
      <c r="AQ12" s="16">
        <v>17.2203561008</v>
      </c>
      <c r="AS12" s="10" t="s">
        <v>7</v>
      </c>
      <c r="AT12" s="14">
        <v>346.46601215319993</v>
      </c>
      <c r="AU12" s="14">
        <v>24.78</v>
      </c>
      <c r="AV12" s="14">
        <v>116.55715410900001</v>
      </c>
      <c r="AW12" s="14">
        <v>71.864999999999995</v>
      </c>
      <c r="AX12" s="14">
        <v>55.94983812120001</v>
      </c>
      <c r="AY12" s="14">
        <v>34.69</v>
      </c>
      <c r="AZ12" s="14">
        <v>19.402000000000001</v>
      </c>
      <c r="BA12" s="14">
        <v>3.6</v>
      </c>
      <c r="BB12" s="16">
        <v>19.622019923</v>
      </c>
    </row>
    <row r="13" spans="1:54" ht="15" customHeight="1" x14ac:dyDescent="0.2">
      <c r="A13" s="10" t="s">
        <v>8</v>
      </c>
      <c r="B13" s="14">
        <v>980.88920095887909</v>
      </c>
      <c r="C13" s="14">
        <v>63.740000000000009</v>
      </c>
      <c r="D13" s="14">
        <v>6.7565000000000008</v>
      </c>
      <c r="E13" s="14">
        <v>136.09399999999999</v>
      </c>
      <c r="F13" s="14">
        <v>57.319499999999998</v>
      </c>
      <c r="G13" s="14">
        <v>84.209977721079255</v>
      </c>
      <c r="H13" s="14">
        <v>280.93172323779999</v>
      </c>
      <c r="I13" s="14">
        <v>342.62650000000002</v>
      </c>
      <c r="J13" s="16">
        <v>9.2110000000000003</v>
      </c>
      <c r="L13" s="10" t="s">
        <v>8</v>
      </c>
      <c r="M13" s="14">
        <v>1239.1057909473</v>
      </c>
      <c r="N13" s="14">
        <v>59.936000000000007</v>
      </c>
      <c r="O13" s="14">
        <v>8.724499999999999</v>
      </c>
      <c r="P13" s="14">
        <v>135.86899999999997</v>
      </c>
      <c r="Q13" s="14">
        <v>69.926026979100016</v>
      </c>
      <c r="R13" s="14">
        <v>73.278000000000006</v>
      </c>
      <c r="S13" s="14">
        <v>274.80200000000002</v>
      </c>
      <c r="T13" s="14">
        <v>609.08576396820001</v>
      </c>
      <c r="U13" s="16">
        <v>7.4844999999999988</v>
      </c>
      <c r="W13" s="10" t="s">
        <v>8</v>
      </c>
      <c r="X13" s="14">
        <v>892.25286956520017</v>
      </c>
      <c r="Y13" s="14">
        <v>21.578500000000002</v>
      </c>
      <c r="Z13" s="14">
        <v>9.7839999999999989</v>
      </c>
      <c r="AA13" s="14">
        <v>120.4075</v>
      </c>
      <c r="AB13" s="14">
        <v>60.241999999999997</v>
      </c>
      <c r="AC13" s="14">
        <v>82.330500000000001</v>
      </c>
      <c r="AD13" s="14">
        <v>270.87199999999996</v>
      </c>
      <c r="AE13" s="14">
        <v>315.572</v>
      </c>
      <c r="AF13" s="16">
        <v>11.466369565199999</v>
      </c>
      <c r="AH13" s="10" t="s">
        <v>8</v>
      </c>
      <c r="AI13" s="14">
        <v>919.62418797894259</v>
      </c>
      <c r="AJ13" s="14">
        <v>14.404999999999999</v>
      </c>
      <c r="AK13" s="14" t="s">
        <v>64</v>
      </c>
      <c r="AL13" s="14">
        <v>125.28786432661431</v>
      </c>
      <c r="AM13" s="14">
        <v>64.73636960529474</v>
      </c>
      <c r="AN13" s="14">
        <v>98.62133070933335</v>
      </c>
      <c r="AO13" s="14">
        <v>283.4646233377</v>
      </c>
      <c r="AP13" s="14">
        <v>318.88749999999999</v>
      </c>
      <c r="AQ13" s="16">
        <v>14.221500000000001</v>
      </c>
      <c r="AS13" s="10" t="s">
        <v>8</v>
      </c>
      <c r="AT13" s="14">
        <v>970.32550000000003</v>
      </c>
      <c r="AU13" s="14">
        <v>10.678000000000001</v>
      </c>
      <c r="AV13" s="14">
        <v>0.52200000000000002</v>
      </c>
      <c r="AW13" s="14">
        <v>132.649</v>
      </c>
      <c r="AX13" s="14">
        <v>50.98</v>
      </c>
      <c r="AY13" s="14">
        <v>88.334000000000003</v>
      </c>
      <c r="AZ13" s="14">
        <v>242.29349999999999</v>
      </c>
      <c r="BA13" s="14">
        <v>429.49</v>
      </c>
      <c r="BB13" s="16">
        <v>15.379000000000001</v>
      </c>
    </row>
    <row r="14" spans="1:54" ht="15" customHeight="1" x14ac:dyDescent="0.2">
      <c r="A14" s="10" t="s">
        <v>9</v>
      </c>
      <c r="B14" s="14">
        <v>794.83799999999997</v>
      </c>
      <c r="C14" s="14">
        <v>40.146000000000001</v>
      </c>
      <c r="D14" s="14">
        <v>13.75</v>
      </c>
      <c r="E14" s="14">
        <v>61.650999999999996</v>
      </c>
      <c r="F14" s="14">
        <v>81.223000000000013</v>
      </c>
      <c r="G14" s="14">
        <v>312.01049999999998</v>
      </c>
      <c r="H14" s="14">
        <v>158.23999999999998</v>
      </c>
      <c r="I14" s="14">
        <v>40.47</v>
      </c>
      <c r="J14" s="16">
        <v>87.347499999999982</v>
      </c>
      <c r="L14" s="10" t="s">
        <v>9</v>
      </c>
      <c r="M14" s="14">
        <v>814.12715916769014</v>
      </c>
      <c r="N14" s="14">
        <v>38.696096942199993</v>
      </c>
      <c r="O14" s="14">
        <v>7.8479999999999999</v>
      </c>
      <c r="P14" s="14">
        <v>73.625499999999988</v>
      </c>
      <c r="Q14" s="14">
        <v>70.22999999999999</v>
      </c>
      <c r="R14" s="14">
        <v>306.18849999999986</v>
      </c>
      <c r="S14" s="14">
        <v>178.22236990299999</v>
      </c>
      <c r="T14" s="14">
        <v>62.11</v>
      </c>
      <c r="U14" s="16">
        <v>77.206692322490255</v>
      </c>
      <c r="W14" s="10" t="s">
        <v>9</v>
      </c>
      <c r="X14" s="14">
        <v>847.59174811227035</v>
      </c>
      <c r="Y14" s="14">
        <v>35.702999999999996</v>
      </c>
      <c r="Z14" s="14">
        <v>6.8079999999999998</v>
      </c>
      <c r="AA14" s="14">
        <v>109.5505</v>
      </c>
      <c r="AB14" s="14">
        <v>74.226500000000001</v>
      </c>
      <c r="AC14" s="14">
        <v>287.36635753609994</v>
      </c>
      <c r="AD14" s="14">
        <v>185.74350000000001</v>
      </c>
      <c r="AE14" s="14">
        <v>67.19</v>
      </c>
      <c r="AF14" s="16">
        <v>81.003890576170207</v>
      </c>
      <c r="AH14" s="10" t="s">
        <v>9</v>
      </c>
      <c r="AI14" s="14">
        <v>859.05519765528402</v>
      </c>
      <c r="AJ14" s="14">
        <v>35.532191292099995</v>
      </c>
      <c r="AK14" s="14">
        <v>5.3079999999999998</v>
      </c>
      <c r="AL14" s="14">
        <v>128.7376592741</v>
      </c>
      <c r="AM14" s="14">
        <v>67.018708336884202</v>
      </c>
      <c r="AN14" s="14">
        <v>286.80399999999992</v>
      </c>
      <c r="AO14" s="14">
        <v>196.1517654932</v>
      </c>
      <c r="AP14" s="14">
        <v>64.67</v>
      </c>
      <c r="AQ14" s="16">
        <v>74.832873258999996</v>
      </c>
      <c r="AS14" s="10" t="s">
        <v>9</v>
      </c>
      <c r="AT14" s="14">
        <v>790.73513721192535</v>
      </c>
      <c r="AU14" s="14">
        <v>41.027975017299994</v>
      </c>
      <c r="AV14" s="14">
        <v>8.3079999999999998</v>
      </c>
      <c r="AW14" s="14">
        <v>138.12650000000002</v>
      </c>
      <c r="AX14" s="14">
        <v>74.1857049897</v>
      </c>
      <c r="AY14" s="14">
        <v>194.72450000000001</v>
      </c>
      <c r="AZ14" s="14">
        <v>247.60445720492538</v>
      </c>
      <c r="BA14" s="14">
        <v>12.405000000000001</v>
      </c>
      <c r="BB14" s="16">
        <v>74.352999999999994</v>
      </c>
    </row>
    <row r="15" spans="1:54" ht="15" customHeight="1" x14ac:dyDescent="0.2">
      <c r="A15" s="10" t="s">
        <v>10</v>
      </c>
      <c r="B15" s="14">
        <v>1339.1645211789996</v>
      </c>
      <c r="C15" s="14">
        <v>13.542877673800001</v>
      </c>
      <c r="D15" s="14">
        <v>208.22600000000003</v>
      </c>
      <c r="E15" s="14">
        <v>31.810000000000002</v>
      </c>
      <c r="F15" s="14">
        <v>54.589999999999996</v>
      </c>
      <c r="G15" s="14">
        <v>433.93999999999994</v>
      </c>
      <c r="H15" s="14">
        <v>301.17120842850005</v>
      </c>
      <c r="I15" s="14">
        <v>192.83443507669998</v>
      </c>
      <c r="J15" s="16">
        <v>103.05</v>
      </c>
      <c r="L15" s="10" t="s">
        <v>10</v>
      </c>
      <c r="M15" s="14">
        <v>1343.6220487786459</v>
      </c>
      <c r="N15" s="14">
        <v>27.181799784300001</v>
      </c>
      <c r="O15" s="14">
        <v>215.81750000000002</v>
      </c>
      <c r="P15" s="14">
        <v>64.210000000000008</v>
      </c>
      <c r="Q15" s="14">
        <v>40.009054664211547</v>
      </c>
      <c r="R15" s="14">
        <v>391.83400000000006</v>
      </c>
      <c r="S15" s="14">
        <v>304.88025551020002</v>
      </c>
      <c r="T15" s="14">
        <v>210.14693881993429</v>
      </c>
      <c r="U15" s="16">
        <v>89.54249999999999</v>
      </c>
      <c r="W15" s="10" t="s">
        <v>10</v>
      </c>
      <c r="X15" s="14">
        <v>1352.8684258572607</v>
      </c>
      <c r="Y15" s="14">
        <v>18.454499999999999</v>
      </c>
      <c r="Z15" s="14">
        <v>233.1525</v>
      </c>
      <c r="AA15" s="14">
        <v>64.31</v>
      </c>
      <c r="AB15" s="14">
        <v>37.576000000000001</v>
      </c>
      <c r="AC15" s="14">
        <v>429.53066870687377</v>
      </c>
      <c r="AD15" s="14">
        <v>294.17709254638686</v>
      </c>
      <c r="AE15" s="14">
        <v>189.42766460399997</v>
      </c>
      <c r="AF15" s="16">
        <v>86.24</v>
      </c>
      <c r="AH15" s="10" t="s">
        <v>10</v>
      </c>
      <c r="AI15" s="14">
        <v>1366.7030418403947</v>
      </c>
      <c r="AJ15" s="14">
        <v>39.261495330394951</v>
      </c>
      <c r="AK15" s="14">
        <v>200.95849999999999</v>
      </c>
      <c r="AL15" s="14">
        <v>64.740000000000009</v>
      </c>
      <c r="AM15" s="14">
        <v>33.000586264700004</v>
      </c>
      <c r="AN15" s="14">
        <v>433.89769475209999</v>
      </c>
      <c r="AO15" s="14">
        <v>337.59776549319997</v>
      </c>
      <c r="AP15" s="14">
        <v>170.32700000000003</v>
      </c>
      <c r="AQ15" s="16">
        <v>86.92</v>
      </c>
      <c r="AS15" s="10" t="s">
        <v>10</v>
      </c>
      <c r="AT15" s="14">
        <v>1312.4006465422001</v>
      </c>
      <c r="AU15" s="14">
        <v>22.060000000000002</v>
      </c>
      <c r="AV15" s="14">
        <v>189.89700000000002</v>
      </c>
      <c r="AW15" s="14">
        <v>48.67</v>
      </c>
      <c r="AX15" s="14">
        <v>50.881646542199995</v>
      </c>
      <c r="AY15" s="14">
        <v>436.76200000000006</v>
      </c>
      <c r="AZ15" s="14">
        <v>319.22599999999994</v>
      </c>
      <c r="BA15" s="14">
        <v>163.45400000000001</v>
      </c>
      <c r="BB15" s="16">
        <v>81.45</v>
      </c>
    </row>
    <row r="16" spans="1:54" ht="15" customHeight="1" x14ac:dyDescent="0.2">
      <c r="A16" s="10" t="s">
        <v>11</v>
      </c>
      <c r="B16" s="14">
        <v>761.44773528569999</v>
      </c>
      <c r="C16" s="14">
        <v>50.277500000000003</v>
      </c>
      <c r="D16" s="14">
        <v>2</v>
      </c>
      <c r="E16" s="14">
        <v>4.7</v>
      </c>
      <c r="F16" s="14">
        <v>49.398596333400008</v>
      </c>
      <c r="G16" s="14">
        <v>315.80450000000002</v>
      </c>
      <c r="H16" s="14">
        <v>150.2311389523</v>
      </c>
      <c r="I16" s="14">
        <v>163.07999999999998</v>
      </c>
      <c r="J16" s="16">
        <v>25.956000000000003</v>
      </c>
      <c r="L16" s="10" t="s">
        <v>11</v>
      </c>
      <c r="M16" s="14">
        <v>778.90149173800012</v>
      </c>
      <c r="N16" s="14">
        <v>40.513500000000001</v>
      </c>
      <c r="O16" s="14">
        <v>3</v>
      </c>
      <c r="P16" s="14">
        <v>7.0896805736999999</v>
      </c>
      <c r="Q16" s="14">
        <v>66.325000000000003</v>
      </c>
      <c r="R16" s="14">
        <v>312.39481116429994</v>
      </c>
      <c r="S16" s="14">
        <v>143.33999999999997</v>
      </c>
      <c r="T16" s="14">
        <v>174.62</v>
      </c>
      <c r="U16" s="16">
        <v>31.618500000000001</v>
      </c>
      <c r="W16" s="10" t="s">
        <v>11</v>
      </c>
      <c r="X16" s="14">
        <v>813.71450521769998</v>
      </c>
      <c r="Y16" s="14">
        <v>27.6745972786</v>
      </c>
      <c r="Z16" s="14">
        <v>3</v>
      </c>
      <c r="AA16" s="14">
        <v>3.948</v>
      </c>
      <c r="AB16" s="14">
        <v>78.980000000000018</v>
      </c>
      <c r="AC16" s="14">
        <v>372.21399999999994</v>
      </c>
      <c r="AD16" s="14">
        <v>138.38999999999999</v>
      </c>
      <c r="AE16" s="14">
        <v>163.80540793910001</v>
      </c>
      <c r="AF16" s="16">
        <v>25.702500000000001</v>
      </c>
      <c r="AH16" s="10" t="s">
        <v>11</v>
      </c>
      <c r="AI16" s="14">
        <v>743.78328247734748</v>
      </c>
      <c r="AJ16" s="14">
        <v>13.84181690874745</v>
      </c>
      <c r="AK16" s="14">
        <v>3.0249999999999999</v>
      </c>
      <c r="AL16" s="14">
        <v>6.2720000000000002</v>
      </c>
      <c r="AM16" s="14">
        <v>93.126965568599999</v>
      </c>
      <c r="AN16" s="14">
        <v>311.59049999999996</v>
      </c>
      <c r="AO16" s="14">
        <v>131.68</v>
      </c>
      <c r="AP16" s="14">
        <v>114.068</v>
      </c>
      <c r="AQ16" s="16">
        <v>70.179000000000002</v>
      </c>
      <c r="AS16" s="10" t="s">
        <v>11</v>
      </c>
      <c r="AT16" s="14">
        <v>742.94938208589997</v>
      </c>
      <c r="AU16" s="14">
        <v>20.014499999999998</v>
      </c>
      <c r="AV16" s="14">
        <v>2</v>
      </c>
      <c r="AW16" s="14">
        <v>6.6449999999999996</v>
      </c>
      <c r="AX16" s="14">
        <v>87.679116258099995</v>
      </c>
      <c r="AY16" s="14">
        <v>302.92650000000003</v>
      </c>
      <c r="AZ16" s="14">
        <v>144.81509033150002</v>
      </c>
      <c r="BA16" s="14">
        <v>113.23217549630002</v>
      </c>
      <c r="BB16" s="16">
        <v>65.637</v>
      </c>
    </row>
    <row r="17" spans="1:54" ht="15" customHeight="1" x14ac:dyDescent="0.2">
      <c r="A17" s="10" t="s">
        <v>12</v>
      </c>
      <c r="B17" s="14">
        <v>2429.3802560133254</v>
      </c>
      <c r="C17" s="14">
        <v>66.475000000000009</v>
      </c>
      <c r="D17" s="14">
        <v>275.96149999999994</v>
      </c>
      <c r="E17" s="14">
        <v>144.16992970250001</v>
      </c>
      <c r="F17" s="14">
        <v>123.35546464230001</v>
      </c>
      <c r="G17" s="14">
        <v>1025.3330789064003</v>
      </c>
      <c r="H17" s="14">
        <v>532.80228276212438</v>
      </c>
      <c r="I17" s="14">
        <v>34.67</v>
      </c>
      <c r="J17" s="16">
        <v>226.61299999999997</v>
      </c>
      <c r="L17" s="10" t="s">
        <v>12</v>
      </c>
      <c r="M17" s="14">
        <v>2367.0364120311001</v>
      </c>
      <c r="N17" s="14">
        <v>88.894000000000005</v>
      </c>
      <c r="O17" s="14">
        <v>286.185</v>
      </c>
      <c r="P17" s="14">
        <v>147.56549999999996</v>
      </c>
      <c r="Q17" s="14">
        <v>117.3118456877</v>
      </c>
      <c r="R17" s="14">
        <v>898.11350000000016</v>
      </c>
      <c r="S17" s="14">
        <v>543.63756634340007</v>
      </c>
      <c r="T17" s="14">
        <v>28.992500000000003</v>
      </c>
      <c r="U17" s="16">
        <v>256.3365</v>
      </c>
      <c r="W17" s="10" t="s">
        <v>12</v>
      </c>
      <c r="X17" s="14">
        <v>2195.2259037963313</v>
      </c>
      <c r="Y17" s="14">
        <v>95.500015636499995</v>
      </c>
      <c r="Z17" s="14">
        <v>266.39499999999998</v>
      </c>
      <c r="AA17" s="14">
        <v>126.64841260679999</v>
      </c>
      <c r="AB17" s="14">
        <v>87.226621808530552</v>
      </c>
      <c r="AC17" s="14">
        <v>787.7360000000001</v>
      </c>
      <c r="AD17" s="14">
        <v>587.08500000000004</v>
      </c>
      <c r="AE17" s="14">
        <v>21.85</v>
      </c>
      <c r="AF17" s="16">
        <v>222.78485374450003</v>
      </c>
      <c r="AH17" s="10" t="s">
        <v>12</v>
      </c>
      <c r="AI17" s="14">
        <v>1959.7525665966002</v>
      </c>
      <c r="AJ17" s="14">
        <v>66.447473606499997</v>
      </c>
      <c r="AK17" s="14">
        <v>218.66649999999996</v>
      </c>
      <c r="AL17" s="14">
        <v>130.33125287279998</v>
      </c>
      <c r="AM17" s="14">
        <v>74.248500000000007</v>
      </c>
      <c r="AN17" s="14">
        <v>782.28927106399976</v>
      </c>
      <c r="AO17" s="14">
        <v>462.63721239450012</v>
      </c>
      <c r="AP17" s="14">
        <v>30.1311213647</v>
      </c>
      <c r="AQ17" s="16">
        <v>195.00123529410001</v>
      </c>
      <c r="AS17" s="10" t="s">
        <v>12</v>
      </c>
      <c r="AT17" s="14">
        <v>1966.0194949319991</v>
      </c>
      <c r="AU17" s="14">
        <v>64.245000000000005</v>
      </c>
      <c r="AV17" s="14">
        <v>245.7272605622</v>
      </c>
      <c r="AW17" s="14">
        <v>124.32449999999999</v>
      </c>
      <c r="AX17" s="14">
        <v>87.932540605699984</v>
      </c>
      <c r="AY17" s="14">
        <v>743.01049999999987</v>
      </c>
      <c r="AZ17" s="14">
        <v>483.04519376410008</v>
      </c>
      <c r="BA17" s="14">
        <v>15.06</v>
      </c>
      <c r="BB17" s="16">
        <v>202.67450000000002</v>
      </c>
    </row>
    <row r="18" spans="1:54" ht="15" customHeight="1" x14ac:dyDescent="0.2">
      <c r="A18" s="10" t="s">
        <v>13</v>
      </c>
      <c r="B18" s="14">
        <v>1334.3582302237003</v>
      </c>
      <c r="C18" s="14">
        <v>26.693999999999999</v>
      </c>
      <c r="D18" s="14">
        <v>42.716500000000011</v>
      </c>
      <c r="E18" s="14">
        <v>31.4575</v>
      </c>
      <c r="F18" s="14">
        <v>88.2721284446</v>
      </c>
      <c r="G18" s="14">
        <v>849.86710177910004</v>
      </c>
      <c r="H18" s="14">
        <v>111.72200000000002</v>
      </c>
      <c r="I18" s="14">
        <v>45.339000000000006</v>
      </c>
      <c r="J18" s="16">
        <v>138.29</v>
      </c>
      <c r="L18" s="10" t="s">
        <v>13</v>
      </c>
      <c r="M18" s="14">
        <v>1333.3089713631396</v>
      </c>
      <c r="N18" s="14">
        <v>29.471</v>
      </c>
      <c r="O18" s="14">
        <v>39.6</v>
      </c>
      <c r="P18" s="14">
        <v>28.18</v>
      </c>
      <c r="Q18" s="14">
        <v>55.295000000000002</v>
      </c>
      <c r="R18" s="14">
        <v>880.05850000000009</v>
      </c>
      <c r="S18" s="14">
        <v>118.19168010986876</v>
      </c>
      <c r="T18" s="14">
        <v>37.382000000000005</v>
      </c>
      <c r="U18" s="16">
        <v>145.13079125327067</v>
      </c>
      <c r="W18" s="10" t="s">
        <v>13</v>
      </c>
      <c r="X18" s="14">
        <v>1267.1477543841288</v>
      </c>
      <c r="Y18" s="14">
        <v>27.169999999999995</v>
      </c>
      <c r="Z18" s="14">
        <v>40.39</v>
      </c>
      <c r="AA18" s="14">
        <v>45.737499999999997</v>
      </c>
      <c r="AB18" s="14">
        <v>83.691000000000003</v>
      </c>
      <c r="AC18" s="14">
        <v>793.40049999999997</v>
      </c>
      <c r="AD18" s="14">
        <v>119.46209554032895</v>
      </c>
      <c r="AE18" s="14">
        <v>34.069500000000005</v>
      </c>
      <c r="AF18" s="16">
        <v>123.22715884380001</v>
      </c>
      <c r="AH18" s="10" t="s">
        <v>13</v>
      </c>
      <c r="AI18" s="14">
        <v>1204.3306728709015</v>
      </c>
      <c r="AJ18" s="14">
        <v>26.1</v>
      </c>
      <c r="AK18" s="14">
        <v>37.845022281600002</v>
      </c>
      <c r="AL18" s="14">
        <v>49.518645818400003</v>
      </c>
      <c r="AM18" s="14">
        <v>83.512689573700015</v>
      </c>
      <c r="AN18" s="14">
        <v>707.22450000000003</v>
      </c>
      <c r="AO18" s="14">
        <v>149.48481519720164</v>
      </c>
      <c r="AP18" s="14">
        <v>32.535000000000004</v>
      </c>
      <c r="AQ18" s="16">
        <v>118.11</v>
      </c>
      <c r="AS18" s="10" t="s">
        <v>13</v>
      </c>
      <c r="AT18" s="14">
        <v>1106.6265000000001</v>
      </c>
      <c r="AU18" s="14">
        <v>16.213999999999999</v>
      </c>
      <c r="AV18" s="14">
        <v>32.416499999999999</v>
      </c>
      <c r="AW18" s="14">
        <v>39.08</v>
      </c>
      <c r="AX18" s="14">
        <v>71.023499999999999</v>
      </c>
      <c r="AY18" s="14">
        <v>672.62650000000008</v>
      </c>
      <c r="AZ18" s="14">
        <v>139.7345</v>
      </c>
      <c r="BA18" s="14">
        <v>30.9815</v>
      </c>
      <c r="BB18" s="16">
        <v>104.55</v>
      </c>
    </row>
    <row r="19" spans="1:54" ht="15" customHeight="1" x14ac:dyDescent="0.2">
      <c r="A19" s="10" t="s">
        <v>14</v>
      </c>
      <c r="B19" s="14">
        <v>1385.8183566849004</v>
      </c>
      <c r="C19" s="14">
        <v>36.037999999999997</v>
      </c>
      <c r="D19" s="14">
        <v>110.74249999999999</v>
      </c>
      <c r="E19" s="14">
        <v>227.28899999999999</v>
      </c>
      <c r="F19" s="14">
        <v>304.79550000000006</v>
      </c>
      <c r="G19" s="14">
        <v>297.44799999999998</v>
      </c>
      <c r="H19" s="14">
        <v>178.67349999999999</v>
      </c>
      <c r="I19" s="14">
        <v>127.18049999999998</v>
      </c>
      <c r="J19" s="16">
        <v>103.65135668489999</v>
      </c>
      <c r="L19" s="10" t="s">
        <v>14</v>
      </c>
      <c r="M19" s="14">
        <v>1280.7190602650987</v>
      </c>
      <c r="N19" s="14">
        <v>34.155999999999999</v>
      </c>
      <c r="O19" s="14">
        <v>96.741</v>
      </c>
      <c r="P19" s="14">
        <v>224.68400000000003</v>
      </c>
      <c r="Q19" s="14">
        <v>240.30360898839993</v>
      </c>
      <c r="R19" s="14">
        <v>256.54090558209998</v>
      </c>
      <c r="S19" s="14">
        <v>173.14813452847915</v>
      </c>
      <c r="T19" s="14">
        <v>131.74891116611931</v>
      </c>
      <c r="U19" s="16">
        <v>123.39650000000002</v>
      </c>
      <c r="W19" s="10" t="s">
        <v>14</v>
      </c>
      <c r="X19" s="14">
        <v>1194.1469386767642</v>
      </c>
      <c r="Y19" s="14">
        <v>39.332999999999998</v>
      </c>
      <c r="Z19" s="14">
        <v>112.55200000000001</v>
      </c>
      <c r="AA19" s="14">
        <v>211.43400000000003</v>
      </c>
      <c r="AB19" s="14">
        <v>242.53029166069999</v>
      </c>
      <c r="AC19" s="14">
        <v>267.61242784046362</v>
      </c>
      <c r="AD19" s="14">
        <v>167.3965</v>
      </c>
      <c r="AE19" s="14">
        <v>87.268719175599969</v>
      </c>
      <c r="AF19" s="16">
        <v>66.02</v>
      </c>
      <c r="AH19" s="10" t="s">
        <v>14</v>
      </c>
      <c r="AI19" s="14">
        <v>1212.306864403706</v>
      </c>
      <c r="AJ19" s="14">
        <v>38.879666086592145</v>
      </c>
      <c r="AK19" s="14">
        <v>116.20699999999999</v>
      </c>
      <c r="AL19" s="14">
        <v>211.56191285818417</v>
      </c>
      <c r="AM19" s="14">
        <v>226.35245971579999</v>
      </c>
      <c r="AN19" s="14">
        <v>285.16460805262955</v>
      </c>
      <c r="AO19" s="14">
        <v>160.14999999999998</v>
      </c>
      <c r="AP19" s="14">
        <v>120.905</v>
      </c>
      <c r="AQ19" s="16">
        <v>53.086217690499993</v>
      </c>
      <c r="AS19" s="10" t="s">
        <v>14</v>
      </c>
      <c r="AT19" s="14">
        <v>1229.702491134469</v>
      </c>
      <c r="AU19" s="14">
        <v>24.128000000000004</v>
      </c>
      <c r="AV19" s="14">
        <v>121.5055</v>
      </c>
      <c r="AW19" s="14">
        <v>240.89099999999999</v>
      </c>
      <c r="AX19" s="14">
        <v>180.87350000000004</v>
      </c>
      <c r="AY19" s="14">
        <v>290.2801039496419</v>
      </c>
      <c r="AZ19" s="14">
        <v>152.61797726302717</v>
      </c>
      <c r="BA19" s="14">
        <v>135.74245027310002</v>
      </c>
      <c r="BB19" s="16">
        <v>83.663959648700015</v>
      </c>
    </row>
    <row r="20" spans="1:54" ht="15" customHeight="1" x14ac:dyDescent="0.2">
      <c r="A20" s="10" t="s">
        <v>15</v>
      </c>
      <c r="B20" s="14">
        <v>1730.7887291364</v>
      </c>
      <c r="C20" s="14">
        <v>47.97</v>
      </c>
      <c r="D20" s="14">
        <v>112.0275</v>
      </c>
      <c r="E20" s="14">
        <v>33.945</v>
      </c>
      <c r="F20" s="14">
        <v>199.55850000000001</v>
      </c>
      <c r="G20" s="14">
        <v>768.27897856520019</v>
      </c>
      <c r="H20" s="14">
        <v>151.3122505712</v>
      </c>
      <c r="I20" s="14">
        <v>316.16849999999999</v>
      </c>
      <c r="J20" s="16">
        <v>101.52799999999999</v>
      </c>
      <c r="L20" s="10" t="s">
        <v>15</v>
      </c>
      <c r="M20" s="14">
        <v>1755.9667911711006</v>
      </c>
      <c r="N20" s="14">
        <v>48.421500000000002</v>
      </c>
      <c r="O20" s="14">
        <v>98.065999999999988</v>
      </c>
      <c r="P20" s="14">
        <v>31.846499999999999</v>
      </c>
      <c r="Q20" s="14">
        <v>185.10650000000001</v>
      </c>
      <c r="R20" s="14">
        <v>798.92833333340002</v>
      </c>
      <c r="S20" s="14">
        <v>140.0925</v>
      </c>
      <c r="T20" s="14">
        <v>344.83550000000002</v>
      </c>
      <c r="U20" s="16">
        <v>108.66995783769998</v>
      </c>
      <c r="W20" s="10" t="s">
        <v>15</v>
      </c>
      <c r="X20" s="14">
        <v>1704.5289656431735</v>
      </c>
      <c r="Y20" s="14">
        <v>39.839999999999996</v>
      </c>
      <c r="Z20" s="14">
        <v>102.22113422700001</v>
      </c>
      <c r="AA20" s="14">
        <v>32.069500000000005</v>
      </c>
      <c r="AB20" s="14">
        <v>201.05149999999998</v>
      </c>
      <c r="AC20" s="14">
        <v>747.54500000000019</v>
      </c>
      <c r="AD20" s="14">
        <v>155.27549999999999</v>
      </c>
      <c r="AE20" s="14">
        <v>345.59971458559994</v>
      </c>
      <c r="AF20" s="16">
        <v>80.926616830574048</v>
      </c>
      <c r="AH20" s="10" t="s">
        <v>15</v>
      </c>
      <c r="AI20" s="14">
        <v>1648.1636803900142</v>
      </c>
      <c r="AJ20" s="14">
        <v>53.739625308400001</v>
      </c>
      <c r="AK20" s="14">
        <v>100.41</v>
      </c>
      <c r="AL20" s="14">
        <v>44.491499999999995</v>
      </c>
      <c r="AM20" s="14">
        <v>160.92439103919997</v>
      </c>
      <c r="AN20" s="14">
        <v>706.33449999999993</v>
      </c>
      <c r="AO20" s="14">
        <v>138.50554267771417</v>
      </c>
      <c r="AP20" s="14">
        <v>360.72312136470003</v>
      </c>
      <c r="AQ20" s="16">
        <v>83.034999999999982</v>
      </c>
      <c r="AS20" s="10" t="s">
        <v>15</v>
      </c>
      <c r="AT20" s="14">
        <v>1983.3089307648445</v>
      </c>
      <c r="AU20" s="14">
        <v>94.890000000000015</v>
      </c>
      <c r="AV20" s="14">
        <v>98.73</v>
      </c>
      <c r="AW20" s="14">
        <v>34.441499999999998</v>
      </c>
      <c r="AX20" s="14">
        <v>199.70552615700004</v>
      </c>
      <c r="AY20" s="14">
        <v>1001.7490348485001</v>
      </c>
      <c r="AZ20" s="14">
        <v>121.98249999999999</v>
      </c>
      <c r="BA20" s="14">
        <v>330.45343701154468</v>
      </c>
      <c r="BB20" s="16">
        <v>101.3569327478</v>
      </c>
    </row>
    <row r="22" spans="1:54" x14ac:dyDescent="0.2">
      <c r="A22" s="62" t="s">
        <v>353</v>
      </c>
      <c r="L22" s="62" t="s">
        <v>353</v>
      </c>
      <c r="W22" s="62" t="s">
        <v>353</v>
      </c>
      <c r="AH22" s="62" t="s">
        <v>353</v>
      </c>
      <c r="AS22" s="62" t="s">
        <v>353</v>
      </c>
    </row>
    <row r="24" spans="1:54" ht="12.75" x14ac:dyDescent="0.2">
      <c r="A24" s="39" t="s">
        <v>776</v>
      </c>
      <c r="B24" s="39"/>
      <c r="C24" s="39"/>
      <c r="D24" s="39"/>
      <c r="E24" s="39"/>
      <c r="F24" s="39"/>
      <c r="G24" s="39"/>
      <c r="H24" s="39"/>
      <c r="I24" s="39"/>
      <c r="J24" s="39"/>
      <c r="L24" s="39" t="s">
        <v>627</v>
      </c>
      <c r="M24" s="39"/>
      <c r="N24" s="39"/>
      <c r="O24" s="39"/>
      <c r="P24" s="39"/>
      <c r="Q24" s="39"/>
      <c r="R24" s="39"/>
      <c r="S24" s="39"/>
      <c r="T24" s="39"/>
      <c r="U24" s="39"/>
      <c r="W24" s="39" t="s">
        <v>211</v>
      </c>
      <c r="X24" s="39"/>
      <c r="Y24" s="39"/>
      <c r="Z24" s="39"/>
      <c r="AA24" s="39"/>
      <c r="AB24" s="39"/>
      <c r="AC24" s="39"/>
      <c r="AD24" s="39"/>
      <c r="AE24" s="39"/>
      <c r="AF24" s="39"/>
      <c r="AH24" s="39" t="s">
        <v>212</v>
      </c>
      <c r="AI24" s="39"/>
      <c r="AJ24" s="39"/>
      <c r="AK24" s="39"/>
      <c r="AL24" s="39"/>
      <c r="AM24" s="39"/>
      <c r="AN24" s="39"/>
      <c r="AO24" s="39"/>
      <c r="AP24" s="39"/>
      <c r="AQ24" s="39"/>
      <c r="AS24" s="39" t="s">
        <v>213</v>
      </c>
      <c r="AT24" s="39"/>
      <c r="AU24" s="39"/>
      <c r="AV24" s="39"/>
      <c r="AW24" s="39"/>
      <c r="AX24" s="39"/>
      <c r="AY24" s="39"/>
      <c r="AZ24" s="39"/>
      <c r="BA24" s="39"/>
      <c r="BB24" s="39"/>
    </row>
    <row r="26" spans="1:54" ht="12" thickBot="1" x14ac:dyDescent="0.25">
      <c r="A26" s="1" t="s">
        <v>0</v>
      </c>
      <c r="B26" s="1"/>
      <c r="J26" s="3" t="s">
        <v>73</v>
      </c>
      <c r="L26" s="1" t="s">
        <v>0</v>
      </c>
      <c r="M26" s="1"/>
      <c r="U26" s="3" t="s">
        <v>73</v>
      </c>
      <c r="W26" s="1" t="s">
        <v>0</v>
      </c>
      <c r="X26" s="1"/>
      <c r="AF26" s="3" t="s">
        <v>73</v>
      </c>
      <c r="AH26" s="1" t="s">
        <v>0</v>
      </c>
      <c r="AI26" s="1"/>
      <c r="AQ26" s="3" t="s">
        <v>73</v>
      </c>
      <c r="AS26" s="1" t="s">
        <v>0</v>
      </c>
      <c r="AT26" s="1"/>
      <c r="BB26" s="3" t="s">
        <v>73</v>
      </c>
    </row>
    <row r="27" spans="1:54" ht="18" customHeight="1" x14ac:dyDescent="0.2">
      <c r="A27" s="205" t="s">
        <v>38</v>
      </c>
      <c r="B27" s="207" t="s">
        <v>25</v>
      </c>
      <c r="C27" s="209" t="s">
        <v>51</v>
      </c>
      <c r="D27" s="209"/>
      <c r="E27" s="209"/>
      <c r="F27" s="209"/>
      <c r="G27" s="209"/>
      <c r="H27" s="209"/>
      <c r="I27" s="209"/>
      <c r="J27" s="221"/>
      <c r="L27" s="205" t="s">
        <v>38</v>
      </c>
      <c r="M27" s="207" t="s">
        <v>25</v>
      </c>
      <c r="N27" s="209" t="s">
        <v>51</v>
      </c>
      <c r="O27" s="209"/>
      <c r="P27" s="209"/>
      <c r="Q27" s="209"/>
      <c r="R27" s="209"/>
      <c r="S27" s="209"/>
      <c r="T27" s="209"/>
      <c r="U27" s="221"/>
      <c r="W27" s="205" t="s">
        <v>38</v>
      </c>
      <c r="X27" s="207" t="s">
        <v>25</v>
      </c>
      <c r="Y27" s="209" t="s">
        <v>51</v>
      </c>
      <c r="Z27" s="209"/>
      <c r="AA27" s="209"/>
      <c r="AB27" s="209"/>
      <c r="AC27" s="209"/>
      <c r="AD27" s="209"/>
      <c r="AE27" s="209"/>
      <c r="AF27" s="221"/>
      <c r="AH27" s="205" t="s">
        <v>38</v>
      </c>
      <c r="AI27" s="207" t="s">
        <v>25</v>
      </c>
      <c r="AJ27" s="209" t="s">
        <v>51</v>
      </c>
      <c r="AK27" s="209"/>
      <c r="AL27" s="209"/>
      <c r="AM27" s="209"/>
      <c r="AN27" s="209"/>
      <c r="AO27" s="209"/>
      <c r="AP27" s="209"/>
      <c r="AQ27" s="221"/>
      <c r="AS27" s="205" t="s">
        <v>38</v>
      </c>
      <c r="AT27" s="207" t="s">
        <v>25</v>
      </c>
      <c r="AU27" s="209" t="s">
        <v>51</v>
      </c>
      <c r="AV27" s="209"/>
      <c r="AW27" s="209"/>
      <c r="AX27" s="209"/>
      <c r="AY27" s="209"/>
      <c r="AZ27" s="209"/>
      <c r="BA27" s="209"/>
      <c r="BB27" s="221"/>
    </row>
    <row r="28" spans="1:54" ht="61.5" customHeight="1" thickBot="1" x14ac:dyDescent="0.25">
      <c r="A28" s="206"/>
      <c r="B28" s="208"/>
      <c r="C28" s="54" t="s">
        <v>76</v>
      </c>
      <c r="D28" s="54" t="s">
        <v>63</v>
      </c>
      <c r="E28" s="54" t="s">
        <v>42</v>
      </c>
      <c r="F28" s="54" t="s">
        <v>61</v>
      </c>
      <c r="G28" s="54" t="s">
        <v>62</v>
      </c>
      <c r="H28" s="54" t="s">
        <v>43</v>
      </c>
      <c r="I28" s="54" t="s">
        <v>44</v>
      </c>
      <c r="J28" s="55" t="s">
        <v>33</v>
      </c>
      <c r="L28" s="206"/>
      <c r="M28" s="208"/>
      <c r="N28" s="54" t="s">
        <v>76</v>
      </c>
      <c r="O28" s="54" t="s">
        <v>63</v>
      </c>
      <c r="P28" s="54" t="s">
        <v>42</v>
      </c>
      <c r="Q28" s="54" t="s">
        <v>61</v>
      </c>
      <c r="R28" s="54" t="s">
        <v>62</v>
      </c>
      <c r="S28" s="54" t="s">
        <v>43</v>
      </c>
      <c r="T28" s="54" t="s">
        <v>44</v>
      </c>
      <c r="U28" s="55" t="s">
        <v>33</v>
      </c>
      <c r="W28" s="206"/>
      <c r="X28" s="208"/>
      <c r="Y28" s="54" t="s">
        <v>76</v>
      </c>
      <c r="Z28" s="54" t="s">
        <v>63</v>
      </c>
      <c r="AA28" s="54" t="s">
        <v>42</v>
      </c>
      <c r="AB28" s="54" t="s">
        <v>61</v>
      </c>
      <c r="AC28" s="54" t="s">
        <v>62</v>
      </c>
      <c r="AD28" s="54" t="s">
        <v>43</v>
      </c>
      <c r="AE28" s="54" t="s">
        <v>44</v>
      </c>
      <c r="AF28" s="55" t="s">
        <v>33</v>
      </c>
      <c r="AH28" s="206"/>
      <c r="AI28" s="208"/>
      <c r="AJ28" s="54" t="s">
        <v>76</v>
      </c>
      <c r="AK28" s="54" t="s">
        <v>63</v>
      </c>
      <c r="AL28" s="54" t="s">
        <v>42</v>
      </c>
      <c r="AM28" s="54" t="s">
        <v>61</v>
      </c>
      <c r="AN28" s="54" t="s">
        <v>62</v>
      </c>
      <c r="AO28" s="54" t="s">
        <v>43</v>
      </c>
      <c r="AP28" s="54" t="s">
        <v>44</v>
      </c>
      <c r="AQ28" s="55" t="s">
        <v>33</v>
      </c>
      <c r="AS28" s="206"/>
      <c r="AT28" s="208"/>
      <c r="AU28" s="54" t="s">
        <v>76</v>
      </c>
      <c r="AV28" s="54" t="s">
        <v>63</v>
      </c>
      <c r="AW28" s="54" t="s">
        <v>42</v>
      </c>
      <c r="AX28" s="54" t="s">
        <v>61</v>
      </c>
      <c r="AY28" s="54" t="s">
        <v>62</v>
      </c>
      <c r="AZ28" s="54" t="s">
        <v>43</v>
      </c>
      <c r="BA28" s="54" t="s">
        <v>44</v>
      </c>
      <c r="BB28" s="55" t="s">
        <v>33</v>
      </c>
    </row>
    <row r="29" spans="1:54" ht="15" customHeight="1" x14ac:dyDescent="0.2">
      <c r="A29" s="4" t="s">
        <v>1</v>
      </c>
      <c r="B29" s="52">
        <f>B6/B$6*100</f>
        <v>100</v>
      </c>
      <c r="C29" s="52">
        <f t="shared" ref="C29:J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3">
        <f t="shared" si="0"/>
        <v>100</v>
      </c>
      <c r="L29" s="4" t="s">
        <v>1</v>
      </c>
      <c r="M29" s="52">
        <f>M6/M$6*100</f>
        <v>100</v>
      </c>
      <c r="N29" s="52">
        <f t="shared" ref="N29:U43" si="1">N6/N$6*100</f>
        <v>100</v>
      </c>
      <c r="O29" s="52">
        <f t="shared" si="1"/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3">
        <f t="shared" si="1"/>
        <v>100</v>
      </c>
      <c r="W29" s="4" t="s">
        <v>1</v>
      </c>
      <c r="X29" s="52">
        <f>X6/X$6*100</f>
        <v>100</v>
      </c>
      <c r="Y29" s="52">
        <f t="shared" ref="Y29:AF43" si="2">Y6/Y$6*100</f>
        <v>100</v>
      </c>
      <c r="Z29" s="52">
        <f t="shared" si="2"/>
        <v>100</v>
      </c>
      <c r="AA29" s="52">
        <f t="shared" si="2"/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3">
        <f t="shared" si="2"/>
        <v>100</v>
      </c>
      <c r="AH29" s="4" t="s">
        <v>1</v>
      </c>
      <c r="AI29" s="52">
        <f>AI6/AI$6*100</f>
        <v>100</v>
      </c>
      <c r="AJ29" s="52">
        <f t="shared" ref="AJ29:AQ43" si="3">AJ6/AJ$6*100</f>
        <v>100</v>
      </c>
      <c r="AK29" s="52">
        <f t="shared" si="3"/>
        <v>100</v>
      </c>
      <c r="AL29" s="52">
        <f t="shared" si="3"/>
        <v>100</v>
      </c>
      <c r="AM29" s="52">
        <f t="shared" si="3"/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3">
        <f t="shared" si="3"/>
        <v>100</v>
      </c>
      <c r="AS29" s="4" t="s">
        <v>1</v>
      </c>
      <c r="AT29" s="52">
        <f>AT6/AT$6*100</f>
        <v>100</v>
      </c>
      <c r="AU29" s="52">
        <f t="shared" ref="AU29:BB43" si="4">AU6/AU$6*100</f>
        <v>100</v>
      </c>
      <c r="AV29" s="52">
        <f t="shared" si="4"/>
        <v>100</v>
      </c>
      <c r="AW29" s="52">
        <f t="shared" si="4"/>
        <v>100</v>
      </c>
      <c r="AX29" s="52">
        <f t="shared" si="4"/>
        <v>100</v>
      </c>
      <c r="AY29" s="52">
        <f t="shared" si="4"/>
        <v>100</v>
      </c>
      <c r="AZ29" s="52">
        <f t="shared" si="4"/>
        <v>100</v>
      </c>
      <c r="BA29" s="52">
        <f t="shared" si="4"/>
        <v>100</v>
      </c>
      <c r="BB29" s="53">
        <f t="shared" si="4"/>
        <v>100</v>
      </c>
    </row>
    <row r="30" spans="1:54" ht="15" customHeight="1" x14ac:dyDescent="0.2">
      <c r="A30" s="7" t="s">
        <v>2</v>
      </c>
      <c r="B30" s="18">
        <f t="shared" ref="B30:J30" si="5">B7/B$6*100</f>
        <v>13.430676025979871</v>
      </c>
      <c r="C30" s="18">
        <f t="shared" si="5"/>
        <v>4.2809965873700975</v>
      </c>
      <c r="D30" s="18">
        <f t="shared" si="5"/>
        <v>19.388913376315646</v>
      </c>
      <c r="E30" s="18">
        <f t="shared" si="5"/>
        <v>3.3889650829854205</v>
      </c>
      <c r="F30" s="18">
        <f t="shared" si="5"/>
        <v>1.1761369860915798</v>
      </c>
      <c r="G30" s="18">
        <f t="shared" si="5"/>
        <v>21.196007548935537</v>
      </c>
      <c r="H30" s="18">
        <f t="shared" si="5"/>
        <v>0.41941532862943659</v>
      </c>
      <c r="I30" s="18">
        <f t="shared" si="5"/>
        <v>8.7692135954431709</v>
      </c>
      <c r="J30" s="20">
        <f t="shared" si="5"/>
        <v>35.916558367004093</v>
      </c>
      <c r="L30" s="7" t="s">
        <v>2</v>
      </c>
      <c r="M30" s="18">
        <f t="shared" ref="M30:U43" si="6">M7/M$6*100</f>
        <v>11.925655482972187</v>
      </c>
      <c r="N30" s="18">
        <f t="shared" si="6"/>
        <v>4.4639188665741072</v>
      </c>
      <c r="O30" s="18">
        <f t="shared" si="1"/>
        <v>18.715078997370686</v>
      </c>
      <c r="P30" s="18">
        <f t="shared" si="6"/>
        <v>3.6867697104080035</v>
      </c>
      <c r="Q30" s="18">
        <f t="shared" si="6"/>
        <v>1.3291508597820301</v>
      </c>
      <c r="R30" s="18">
        <f t="shared" si="6"/>
        <v>18.900023679083002</v>
      </c>
      <c r="S30" s="18">
        <f t="shared" si="6"/>
        <v>1.5757563802466172</v>
      </c>
      <c r="T30" s="18">
        <f t="shared" si="6"/>
        <v>7.2574241844786584</v>
      </c>
      <c r="U30" s="20">
        <f t="shared" si="6"/>
        <v>31.401044136235555</v>
      </c>
      <c r="W30" s="7" t="s">
        <v>2</v>
      </c>
      <c r="X30" s="18">
        <f t="shared" ref="X30:AF43" si="7">X7/X$6*100</f>
        <v>12.865778412826423</v>
      </c>
      <c r="Y30" s="18">
        <f t="shared" si="7"/>
        <v>3.7046680072997233</v>
      </c>
      <c r="Z30" s="18">
        <f t="shared" si="2"/>
        <v>17.726962608043763</v>
      </c>
      <c r="AA30" s="18">
        <f t="shared" si="7"/>
        <v>3.9676009204808356</v>
      </c>
      <c r="AB30" s="18">
        <f t="shared" si="7"/>
        <v>1.7605936912674376</v>
      </c>
      <c r="AC30" s="18">
        <f t="shared" si="7"/>
        <v>20.093240428088166</v>
      </c>
      <c r="AD30" s="18">
        <f t="shared" si="7"/>
        <v>2.2334300764032209</v>
      </c>
      <c r="AE30" s="18">
        <f t="shared" si="7"/>
        <v>9.1394526761138284</v>
      </c>
      <c r="AF30" s="20">
        <f t="shared" si="7"/>
        <v>34.479244711007254</v>
      </c>
      <c r="AH30" s="7" t="s">
        <v>2</v>
      </c>
      <c r="AI30" s="18">
        <f t="shared" ref="AI30:AQ43" si="8">AI7/AI$6*100</f>
        <v>10.892979805372539</v>
      </c>
      <c r="AJ30" s="18">
        <f t="shared" si="8"/>
        <v>7.6357530997392713</v>
      </c>
      <c r="AK30" s="18">
        <f t="shared" si="3"/>
        <v>18.99273109327002</v>
      </c>
      <c r="AL30" s="18">
        <f t="shared" si="8"/>
        <v>4.3518212247228929</v>
      </c>
      <c r="AM30" s="18">
        <f t="shared" si="8"/>
        <v>1.5417677968660721</v>
      </c>
      <c r="AN30" s="18">
        <f t="shared" si="8"/>
        <v>18.741510858608514</v>
      </c>
      <c r="AO30" s="18">
        <f t="shared" si="8"/>
        <v>2.1480836735265192</v>
      </c>
      <c r="AP30" s="18">
        <f t="shared" si="8"/>
        <v>10.664066454015501</v>
      </c>
      <c r="AQ30" s="20">
        <f t="shared" si="8"/>
        <v>4.2232003600994075</v>
      </c>
      <c r="AS30" s="7" t="s">
        <v>2</v>
      </c>
      <c r="AT30" s="18">
        <f t="shared" ref="AT30:BB43" si="9">AT7/AT$6*100</f>
        <v>11.292934919563749</v>
      </c>
      <c r="AU30" s="18">
        <f t="shared" si="9"/>
        <v>4.6499319780591213</v>
      </c>
      <c r="AV30" s="18">
        <f t="shared" si="4"/>
        <v>16.975307786347472</v>
      </c>
      <c r="AW30" s="18">
        <f t="shared" si="9"/>
        <v>4.5614332974461647</v>
      </c>
      <c r="AX30" s="18">
        <f t="shared" si="9"/>
        <v>0.86819926704138284</v>
      </c>
      <c r="AY30" s="18">
        <f t="shared" si="9"/>
        <v>16.791371070250868</v>
      </c>
      <c r="AZ30" s="18">
        <f t="shared" si="9"/>
        <v>2.3811429828576172</v>
      </c>
      <c r="BA30" s="18">
        <f t="shared" si="9"/>
        <v>11.32248731926315</v>
      </c>
      <c r="BB30" s="20">
        <f t="shared" si="9"/>
        <v>20.716284685425222</v>
      </c>
    </row>
    <row r="31" spans="1:54" ht="15" customHeight="1" x14ac:dyDescent="0.2">
      <c r="A31" s="10" t="s">
        <v>3</v>
      </c>
      <c r="B31" s="18">
        <f t="shared" ref="B31:J31" si="10">B8/B$6*100</f>
        <v>19.536742503090135</v>
      </c>
      <c r="C31" s="18">
        <f t="shared" si="10"/>
        <v>12.535700977258504</v>
      </c>
      <c r="D31" s="18">
        <f t="shared" si="10"/>
        <v>11.763313499115405</v>
      </c>
      <c r="E31" s="18">
        <f t="shared" si="10"/>
        <v>9.0683673249227255</v>
      </c>
      <c r="F31" s="18">
        <f t="shared" si="10"/>
        <v>8.0747759219167143</v>
      </c>
      <c r="G31" s="18">
        <f t="shared" si="10"/>
        <v>5.4628565827041706</v>
      </c>
      <c r="H31" s="18">
        <f t="shared" si="10"/>
        <v>14.866660887282942</v>
      </c>
      <c r="I31" s="18">
        <f t="shared" si="10"/>
        <v>46.823265859250029</v>
      </c>
      <c r="J31" s="20">
        <f t="shared" si="10"/>
        <v>10.959267106427834</v>
      </c>
      <c r="L31" s="10" t="s">
        <v>3</v>
      </c>
      <c r="M31" s="18">
        <f t="shared" si="6"/>
        <v>19.244288979234796</v>
      </c>
      <c r="N31" s="18">
        <f t="shared" si="6"/>
        <v>12.309554517720459</v>
      </c>
      <c r="O31" s="18">
        <f t="shared" si="1"/>
        <v>11.645632565312708</v>
      </c>
      <c r="P31" s="18">
        <f t="shared" si="6"/>
        <v>9.3274022538881152</v>
      </c>
      <c r="Q31" s="18">
        <f t="shared" si="6"/>
        <v>10.266094972892731</v>
      </c>
      <c r="R31" s="18">
        <f t="shared" si="6"/>
        <v>5.5466868622150631</v>
      </c>
      <c r="S31" s="18">
        <f t="shared" si="6"/>
        <v>14.929803277519344</v>
      </c>
      <c r="T31" s="18">
        <f t="shared" si="6"/>
        <v>43.993774891109311</v>
      </c>
      <c r="U31" s="20">
        <f t="shared" si="6"/>
        <v>11.42911388471637</v>
      </c>
      <c r="W31" s="10" t="s">
        <v>3</v>
      </c>
      <c r="X31" s="18">
        <f t="shared" si="7"/>
        <v>19.659060822686563</v>
      </c>
      <c r="Y31" s="18">
        <f t="shared" si="7"/>
        <v>13.734796533293848</v>
      </c>
      <c r="Z31" s="18">
        <f t="shared" si="2"/>
        <v>11.114308851859466</v>
      </c>
      <c r="AA31" s="18">
        <f t="shared" si="7"/>
        <v>9.1691379583936428</v>
      </c>
      <c r="AB31" s="18">
        <f t="shared" si="7"/>
        <v>8.9247944180640637</v>
      </c>
      <c r="AC31" s="18">
        <f t="shared" si="7"/>
        <v>5.7583944750374112</v>
      </c>
      <c r="AD31" s="18">
        <f t="shared" si="7"/>
        <v>15.220484048879996</v>
      </c>
      <c r="AE31" s="18">
        <f t="shared" si="7"/>
        <v>46.685112201765023</v>
      </c>
      <c r="AF31" s="20">
        <f t="shared" si="7"/>
        <v>11.315589392092393</v>
      </c>
      <c r="AH31" s="10" t="s">
        <v>3</v>
      </c>
      <c r="AI31" s="18">
        <f t="shared" si="8"/>
        <v>20.464608524898363</v>
      </c>
      <c r="AJ31" s="18">
        <f t="shared" si="8"/>
        <v>11.248245235810169</v>
      </c>
      <c r="AK31" s="18">
        <f t="shared" si="3"/>
        <v>13.007308103816854</v>
      </c>
      <c r="AL31" s="18">
        <f t="shared" si="8"/>
        <v>8.2104601976517735</v>
      </c>
      <c r="AM31" s="18">
        <f t="shared" si="8"/>
        <v>7.4339692690666999</v>
      </c>
      <c r="AN31" s="18">
        <f t="shared" si="8"/>
        <v>6.1258682168831378</v>
      </c>
      <c r="AO31" s="18">
        <f t="shared" si="8"/>
        <v>13.831082215260921</v>
      </c>
      <c r="AP31" s="18">
        <f t="shared" si="8"/>
        <v>47.577780104223528</v>
      </c>
      <c r="AQ31" s="20">
        <f t="shared" si="8"/>
        <v>16.524970687935461</v>
      </c>
      <c r="AS31" s="10" t="s">
        <v>3</v>
      </c>
      <c r="AT31" s="18">
        <f t="shared" si="9"/>
        <v>19.21784948317244</v>
      </c>
      <c r="AU31" s="18">
        <f t="shared" si="9"/>
        <v>14.132045395519386</v>
      </c>
      <c r="AV31" s="18">
        <f t="shared" si="4"/>
        <v>13.955564775825399</v>
      </c>
      <c r="AW31" s="18">
        <f t="shared" si="9"/>
        <v>7.7390337333166634</v>
      </c>
      <c r="AX31" s="18">
        <f t="shared" si="9"/>
        <v>9.9763961665316572</v>
      </c>
      <c r="AY31" s="18">
        <f t="shared" si="9"/>
        <v>3.9666725016843243</v>
      </c>
      <c r="AZ31" s="18">
        <f t="shared" si="9"/>
        <v>14.195961190730822</v>
      </c>
      <c r="BA31" s="18">
        <f t="shared" si="9"/>
        <v>45.98946033534699</v>
      </c>
      <c r="BB31" s="20">
        <f t="shared" si="9"/>
        <v>13.833401077166949</v>
      </c>
    </row>
    <row r="32" spans="1:54" ht="15" customHeight="1" x14ac:dyDescent="0.2">
      <c r="A32" s="10" t="s">
        <v>4</v>
      </c>
      <c r="B32" s="18">
        <f t="shared" ref="B32:J32" si="11">B9/B$6*100</f>
        <v>5.8182982924741795</v>
      </c>
      <c r="C32" s="18">
        <f t="shared" si="11"/>
        <v>18.018941468871436</v>
      </c>
      <c r="D32" s="18">
        <f t="shared" si="11"/>
        <v>2.1418229667834532</v>
      </c>
      <c r="E32" s="18">
        <f t="shared" si="11"/>
        <v>3.4055796803776448</v>
      </c>
      <c r="F32" s="18">
        <f t="shared" si="11"/>
        <v>1.4555992023806603</v>
      </c>
      <c r="G32" s="18">
        <f t="shared" si="11"/>
        <v>0.62585353287478163</v>
      </c>
      <c r="H32" s="18">
        <f t="shared" si="11"/>
        <v>6.2243473439598116</v>
      </c>
      <c r="I32" s="18">
        <f t="shared" si="11"/>
        <v>13.569951102745831</v>
      </c>
      <c r="J32" s="20">
        <f t="shared" si="11"/>
        <v>1.6175193304454043</v>
      </c>
      <c r="L32" s="10" t="s">
        <v>4</v>
      </c>
      <c r="M32" s="18">
        <f t="shared" si="6"/>
        <v>5.6544678121714469</v>
      </c>
      <c r="N32" s="18">
        <f t="shared" si="6"/>
        <v>15.663675575540134</v>
      </c>
      <c r="O32" s="18">
        <f t="shared" si="1"/>
        <v>2.4795662056599967</v>
      </c>
      <c r="P32" s="18">
        <f t="shared" si="6"/>
        <v>2.7541395362013605</v>
      </c>
      <c r="Q32" s="18">
        <f t="shared" si="6"/>
        <v>2.0545477140071831</v>
      </c>
      <c r="R32" s="18">
        <f t="shared" si="6"/>
        <v>0.72476391259991424</v>
      </c>
      <c r="S32" s="18">
        <f t="shared" si="6"/>
        <v>7.0834769772471136</v>
      </c>
      <c r="T32" s="18">
        <f t="shared" si="6"/>
        <v>12.179154009530011</v>
      </c>
      <c r="U32" s="20">
        <f t="shared" si="6"/>
        <v>1.2551510131175325</v>
      </c>
      <c r="W32" s="10" t="s">
        <v>4</v>
      </c>
      <c r="X32" s="18">
        <f t="shared" si="7"/>
        <v>5.952029612298257</v>
      </c>
      <c r="Y32" s="18">
        <f t="shared" si="7"/>
        <v>20.310652334372989</v>
      </c>
      <c r="Z32" s="18">
        <f t="shared" si="2"/>
        <v>2.7771038563689361</v>
      </c>
      <c r="AA32" s="18">
        <f t="shared" si="7"/>
        <v>3.2696719750663976</v>
      </c>
      <c r="AB32" s="18">
        <f t="shared" si="7"/>
        <v>2.1728048582546489</v>
      </c>
      <c r="AC32" s="18">
        <f t="shared" si="7"/>
        <v>0.76934716365694145</v>
      </c>
      <c r="AD32" s="18">
        <f t="shared" si="7"/>
        <v>6.2893417254920783</v>
      </c>
      <c r="AE32" s="18">
        <f t="shared" si="7"/>
        <v>13.325799129055978</v>
      </c>
      <c r="AF32" s="20">
        <f t="shared" si="7"/>
        <v>1.3079300151678726</v>
      </c>
      <c r="AH32" s="10" t="s">
        <v>4</v>
      </c>
      <c r="AI32" s="18">
        <f t="shared" si="8"/>
        <v>5.8657310117845665</v>
      </c>
      <c r="AJ32" s="18">
        <f t="shared" si="8"/>
        <v>22.402337484148134</v>
      </c>
      <c r="AK32" s="18">
        <f t="shared" si="3"/>
        <v>2.3937119439288024</v>
      </c>
      <c r="AL32" s="18">
        <f t="shared" si="8"/>
        <v>2.8590794063734011</v>
      </c>
      <c r="AM32" s="18">
        <f t="shared" si="8"/>
        <v>2.187027440636983</v>
      </c>
      <c r="AN32" s="18">
        <f t="shared" si="8"/>
        <v>0.78193522840017249</v>
      </c>
      <c r="AO32" s="18">
        <f t="shared" si="8"/>
        <v>6.7855525912112347</v>
      </c>
      <c r="AP32" s="18">
        <f t="shared" si="8"/>
        <v>11.844409157773333</v>
      </c>
      <c r="AQ32" s="20">
        <f t="shared" si="8"/>
        <v>2.0283819244874519</v>
      </c>
      <c r="AS32" s="10" t="s">
        <v>4</v>
      </c>
      <c r="AT32" s="18">
        <f t="shared" si="9"/>
        <v>5.6863355569433045</v>
      </c>
      <c r="AU32" s="18">
        <f t="shared" si="9"/>
        <v>20.721555929010275</v>
      </c>
      <c r="AV32" s="18">
        <f t="shared" si="4"/>
        <v>3.2400092491385077</v>
      </c>
      <c r="AW32" s="18">
        <f t="shared" si="9"/>
        <v>3.1066501971306439</v>
      </c>
      <c r="AX32" s="18">
        <f t="shared" si="9"/>
        <v>1.4617897013059349</v>
      </c>
      <c r="AY32" s="18">
        <f t="shared" si="9"/>
        <v>0.68349965732636586</v>
      </c>
      <c r="AZ32" s="18">
        <f t="shared" si="9"/>
        <v>6.2182016464553937</v>
      </c>
      <c r="BA32" s="18">
        <f t="shared" si="9"/>
        <v>12.013159886995901</v>
      </c>
      <c r="BB32" s="20">
        <f t="shared" si="9"/>
        <v>2.4742129232090586</v>
      </c>
    </row>
    <row r="33" spans="1:54" ht="15" customHeight="1" x14ac:dyDescent="0.2">
      <c r="A33" s="10" t="s">
        <v>5</v>
      </c>
      <c r="B33" s="18">
        <f t="shared" ref="B33:J33" si="12">B10/B$6*100</f>
        <v>4.6990200318143875</v>
      </c>
      <c r="C33" s="18">
        <f t="shared" si="12"/>
        <v>2.2442412314865536</v>
      </c>
      <c r="D33" s="18">
        <f t="shared" si="12"/>
        <v>0.41373191133311982</v>
      </c>
      <c r="E33" s="18">
        <f t="shared" si="12"/>
        <v>3.4137321846881155</v>
      </c>
      <c r="F33" s="18">
        <f t="shared" si="12"/>
        <v>6.4714332292947816</v>
      </c>
      <c r="G33" s="18">
        <f t="shared" si="12"/>
        <v>3.5252493855548108</v>
      </c>
      <c r="H33" s="18">
        <f t="shared" si="12"/>
        <v>5.7522773983745816</v>
      </c>
      <c r="I33" s="18">
        <f t="shared" si="12"/>
        <v>7.6770329719270611</v>
      </c>
      <c r="J33" s="20">
        <f t="shared" si="12"/>
        <v>1.096539615952113</v>
      </c>
      <c r="L33" s="10" t="s">
        <v>5</v>
      </c>
      <c r="M33" s="18">
        <f t="shared" si="6"/>
        <v>4.5606014166439941</v>
      </c>
      <c r="N33" s="18">
        <f t="shared" si="6"/>
        <v>2.3180410472160742</v>
      </c>
      <c r="O33" s="18">
        <f t="shared" si="1"/>
        <v>0.40387993455649396</v>
      </c>
      <c r="P33" s="18">
        <f t="shared" si="6"/>
        <v>5.8595964656538468</v>
      </c>
      <c r="Q33" s="18">
        <f t="shared" si="6"/>
        <v>5.0176053171014976</v>
      </c>
      <c r="R33" s="18">
        <f t="shared" si="6"/>
        <v>3.6113326892800668</v>
      </c>
      <c r="S33" s="18">
        <f t="shared" si="6"/>
        <v>5.112847083530224</v>
      </c>
      <c r="T33" s="18">
        <f t="shared" si="6"/>
        <v>7.1384643492568358</v>
      </c>
      <c r="U33" s="20">
        <f t="shared" si="6"/>
        <v>1.3227549435405781</v>
      </c>
      <c r="W33" s="10" t="s">
        <v>5</v>
      </c>
      <c r="X33" s="18">
        <f t="shared" si="7"/>
        <v>4.6844736622912784</v>
      </c>
      <c r="Y33" s="18">
        <f t="shared" si="7"/>
        <v>2.8474084746206296</v>
      </c>
      <c r="Z33" s="18">
        <f t="shared" si="2"/>
        <v>0.41048639518321539</v>
      </c>
      <c r="AA33" s="18">
        <f t="shared" si="7"/>
        <v>4.6036213668277757</v>
      </c>
      <c r="AB33" s="18">
        <f t="shared" si="7"/>
        <v>4.7255078378356457</v>
      </c>
      <c r="AC33" s="18">
        <f t="shared" si="7"/>
        <v>4.3079912126476607</v>
      </c>
      <c r="AD33" s="18">
        <f t="shared" si="7"/>
        <v>5.0301987647943145</v>
      </c>
      <c r="AE33" s="18">
        <f t="shared" si="7"/>
        <v>7.0294697721463519</v>
      </c>
      <c r="AF33" s="20">
        <f t="shared" si="7"/>
        <v>1.6784382427869344</v>
      </c>
      <c r="AH33" s="10" t="s">
        <v>5</v>
      </c>
      <c r="AI33" s="18">
        <f t="shared" si="8"/>
        <v>5.0345794679193645</v>
      </c>
      <c r="AJ33" s="18">
        <f t="shared" si="8"/>
        <v>2.0190602506937609</v>
      </c>
      <c r="AK33" s="18">
        <f t="shared" si="3"/>
        <v>0.50168450063212822</v>
      </c>
      <c r="AL33" s="18">
        <f t="shared" si="8"/>
        <v>6.2912271067777139</v>
      </c>
      <c r="AM33" s="18">
        <f t="shared" si="8"/>
        <v>8.4233248523514792</v>
      </c>
      <c r="AN33" s="18">
        <f t="shared" si="8"/>
        <v>3.9807532563490908</v>
      </c>
      <c r="AO33" s="18">
        <f t="shared" si="8"/>
        <v>6.5030947784519562</v>
      </c>
      <c r="AP33" s="18">
        <f t="shared" si="8"/>
        <v>6.2807237228190109</v>
      </c>
      <c r="AQ33" s="20">
        <f t="shared" si="8"/>
        <v>1.9010134920222417</v>
      </c>
      <c r="AS33" s="10" t="s">
        <v>5</v>
      </c>
      <c r="AT33" s="18">
        <f t="shared" si="9"/>
        <v>4.6697893572963531</v>
      </c>
      <c r="AU33" s="18">
        <f t="shared" si="9"/>
        <v>1.5498537627762428</v>
      </c>
      <c r="AV33" s="18">
        <f t="shared" si="4"/>
        <v>0.6914749737833199</v>
      </c>
      <c r="AW33" s="18">
        <f t="shared" si="9"/>
        <v>5.2617928532911398</v>
      </c>
      <c r="AX33" s="18">
        <f t="shared" si="9"/>
        <v>8.1837357162007738</v>
      </c>
      <c r="AY33" s="18">
        <f t="shared" si="9"/>
        <v>4.3561476007069011</v>
      </c>
      <c r="AZ33" s="18">
        <f t="shared" si="9"/>
        <v>6.0867673919568421</v>
      </c>
      <c r="BA33" s="18">
        <f t="shared" si="9"/>
        <v>5.2849439685665311</v>
      </c>
      <c r="BB33" s="20">
        <f t="shared" si="9"/>
        <v>2.0176025302585749</v>
      </c>
    </row>
    <row r="34" spans="1:54" ht="15" customHeight="1" x14ac:dyDescent="0.2">
      <c r="A34" s="10" t="s">
        <v>6</v>
      </c>
      <c r="B34" s="18">
        <f t="shared" ref="B34:J34" si="13">B11/B$6*100</f>
        <v>0.81134889968741497</v>
      </c>
      <c r="C34" s="18">
        <f t="shared" si="13"/>
        <v>0.71546289819677344</v>
      </c>
      <c r="D34" s="18">
        <f t="shared" si="13"/>
        <v>0.65922384381189969</v>
      </c>
      <c r="E34" s="18">
        <f t="shared" si="13"/>
        <v>1.3859257327799694</v>
      </c>
      <c r="F34" s="18">
        <f t="shared" si="13"/>
        <v>8.3379551823171436</v>
      </c>
      <c r="G34" s="18">
        <f t="shared" si="13"/>
        <v>0.15980756827126583</v>
      </c>
      <c r="H34" s="18">
        <f t="shared" si="13"/>
        <v>0.53826245100158043</v>
      </c>
      <c r="I34" s="18" t="e">
        <f t="shared" si="13"/>
        <v>#VALUE!</v>
      </c>
      <c r="J34" s="20" t="e">
        <f t="shared" si="13"/>
        <v>#VALUE!</v>
      </c>
      <c r="L34" s="10" t="s">
        <v>6</v>
      </c>
      <c r="M34" s="18">
        <f t="shared" si="6"/>
        <v>0.94063248164074698</v>
      </c>
      <c r="N34" s="18">
        <f t="shared" si="6"/>
        <v>5.0566855702309033</v>
      </c>
      <c r="O34" s="18">
        <f t="shared" si="1"/>
        <v>0.67942418897354129</v>
      </c>
      <c r="P34" s="18">
        <f t="shared" si="6"/>
        <v>1.2099541781898424</v>
      </c>
      <c r="Q34" s="18">
        <f t="shared" si="6"/>
        <v>9.1287686735432239</v>
      </c>
      <c r="R34" s="18">
        <f t="shared" si="6"/>
        <v>0.14959177599486426</v>
      </c>
      <c r="S34" s="18">
        <f t="shared" si="6"/>
        <v>0.34621373998121985</v>
      </c>
      <c r="T34" s="18" t="e">
        <f t="shared" si="6"/>
        <v>#VALUE!</v>
      </c>
      <c r="U34" s="20" t="e">
        <f t="shared" si="6"/>
        <v>#VALUE!</v>
      </c>
      <c r="W34" s="10" t="s">
        <v>6</v>
      </c>
      <c r="X34" s="18">
        <f t="shared" si="7"/>
        <v>0.7647203675222668</v>
      </c>
      <c r="Y34" s="18">
        <f t="shared" si="7"/>
        <v>1.4043779354463737</v>
      </c>
      <c r="Z34" s="18">
        <f t="shared" si="2"/>
        <v>1.0030194240349364</v>
      </c>
      <c r="AA34" s="18">
        <f t="shared" si="7"/>
        <v>1.4933778897399115</v>
      </c>
      <c r="AB34" s="18">
        <f t="shared" si="7"/>
        <v>7.3066994049542489</v>
      </c>
      <c r="AC34" s="18">
        <f t="shared" si="7"/>
        <v>0.20721775422193472</v>
      </c>
      <c r="AD34" s="18">
        <f t="shared" si="7"/>
        <v>0.27644850321384928</v>
      </c>
      <c r="AE34" s="18" t="e">
        <f t="shared" si="7"/>
        <v>#VALUE!</v>
      </c>
      <c r="AF34" s="20" t="e">
        <f t="shared" si="7"/>
        <v>#VALUE!</v>
      </c>
      <c r="AH34" s="10" t="s">
        <v>6</v>
      </c>
      <c r="AI34" s="18">
        <f t="shared" si="8"/>
        <v>0.8081606230226045</v>
      </c>
      <c r="AJ34" s="18">
        <f t="shared" si="8"/>
        <v>0.78863769396838246</v>
      </c>
      <c r="AK34" s="18">
        <f t="shared" si="3"/>
        <v>0.96275644645117919</v>
      </c>
      <c r="AL34" s="18">
        <f t="shared" si="8"/>
        <v>1.2178819473832128</v>
      </c>
      <c r="AM34" s="18">
        <f t="shared" si="8"/>
        <v>7.7272311249666474</v>
      </c>
      <c r="AN34" s="18">
        <f t="shared" si="8"/>
        <v>0.31609779638496405</v>
      </c>
      <c r="AO34" s="18">
        <f t="shared" si="8"/>
        <v>0.24750408295677323</v>
      </c>
      <c r="AP34" s="18">
        <f t="shared" si="8"/>
        <v>1.9201537184794483E-2</v>
      </c>
      <c r="AQ34" s="20" t="e">
        <f t="shared" si="8"/>
        <v>#VALUE!</v>
      </c>
      <c r="AS34" s="10" t="s">
        <v>6</v>
      </c>
      <c r="AT34" s="18">
        <f t="shared" si="9"/>
        <v>0.88152283576649948</v>
      </c>
      <c r="AU34" s="18" t="e">
        <f t="shared" si="9"/>
        <v>#VALUE!</v>
      </c>
      <c r="AV34" s="18">
        <f t="shared" si="4"/>
        <v>1.0272893330318833</v>
      </c>
      <c r="AW34" s="18">
        <f t="shared" si="9"/>
        <v>1.2725328815406234</v>
      </c>
      <c r="AX34" s="18">
        <f t="shared" si="9"/>
        <v>7.5748083688719987</v>
      </c>
      <c r="AY34" s="18">
        <f t="shared" si="9"/>
        <v>0.316385966845947</v>
      </c>
      <c r="AZ34" s="18">
        <f t="shared" si="9"/>
        <v>0.81958065897774213</v>
      </c>
      <c r="BA34" s="18">
        <f t="shared" si="9"/>
        <v>6.1555441109837565E-2</v>
      </c>
      <c r="BB34" s="20" t="e">
        <f t="shared" si="9"/>
        <v>#VALUE!</v>
      </c>
    </row>
    <row r="35" spans="1:54" ht="15" customHeight="1" x14ac:dyDescent="0.2">
      <c r="A35" s="10" t="s">
        <v>7</v>
      </c>
      <c r="B35" s="18">
        <f t="shared" ref="B35:J35" si="14">B12/B$6*100</f>
        <v>1.9842893307165537</v>
      </c>
      <c r="C35" s="18">
        <f t="shared" si="14"/>
        <v>4.4174762910580041</v>
      </c>
      <c r="D35" s="18">
        <f t="shared" si="14"/>
        <v>10.245387925670277</v>
      </c>
      <c r="E35" s="18">
        <f t="shared" si="14"/>
        <v>10.080726374282301</v>
      </c>
      <c r="F35" s="18">
        <f t="shared" si="14"/>
        <v>3.1333257017126472</v>
      </c>
      <c r="G35" s="18">
        <f t="shared" si="14"/>
        <v>0.43638048364784038</v>
      </c>
      <c r="H35" s="18">
        <f t="shared" si="14"/>
        <v>0.69584990148890213</v>
      </c>
      <c r="I35" s="18">
        <f t="shared" si="14"/>
        <v>0.28987608612994714</v>
      </c>
      <c r="J35" s="20">
        <f t="shared" si="14"/>
        <v>1.725637770601806</v>
      </c>
      <c r="L35" s="10" t="s">
        <v>7</v>
      </c>
      <c r="M35" s="18">
        <f t="shared" si="6"/>
        <v>1.8605590347788317</v>
      </c>
      <c r="N35" s="18">
        <f t="shared" si="6"/>
        <v>3.2494743412017746</v>
      </c>
      <c r="O35" s="18">
        <f t="shared" si="1"/>
        <v>9.0061450827270537</v>
      </c>
      <c r="P35" s="18">
        <f t="shared" si="6"/>
        <v>6.2953890454009995</v>
      </c>
      <c r="Q35" s="18">
        <f t="shared" si="6"/>
        <v>3.7183380504756407</v>
      </c>
      <c r="R35" s="18">
        <f t="shared" si="6"/>
        <v>0.4947906158386412</v>
      </c>
      <c r="S35" s="18">
        <f t="shared" si="6"/>
        <v>0.72424171552828165</v>
      </c>
      <c r="T35" s="18">
        <f t="shared" si="6"/>
        <v>0.30962523138191811</v>
      </c>
      <c r="U35" s="20">
        <f t="shared" si="6"/>
        <v>3.0984797779266602</v>
      </c>
      <c r="W35" s="10" t="s">
        <v>7</v>
      </c>
      <c r="X35" s="18">
        <f t="shared" si="7"/>
        <v>1.9834444571088905</v>
      </c>
      <c r="Y35" s="18">
        <f t="shared" si="7"/>
        <v>1.8131113030064465</v>
      </c>
      <c r="Z35" s="18">
        <f t="shared" si="2"/>
        <v>9.4924051023561642</v>
      </c>
      <c r="AA35" s="18">
        <f t="shared" si="7"/>
        <v>10.309364554440766</v>
      </c>
      <c r="AB35" s="18">
        <f t="shared" si="7"/>
        <v>4.1497067938114593</v>
      </c>
      <c r="AC35" s="18">
        <f t="shared" si="7"/>
        <v>0.5096083624666562</v>
      </c>
      <c r="AD35" s="18">
        <f t="shared" si="7"/>
        <v>1.1686132977304391</v>
      </c>
      <c r="AE35" s="18">
        <f t="shared" si="7"/>
        <v>7.3675633778929217E-2</v>
      </c>
      <c r="AF35" s="20">
        <f t="shared" si="7"/>
        <v>1.0475670490021669</v>
      </c>
      <c r="AH35" s="10" t="s">
        <v>7</v>
      </c>
      <c r="AI35" s="18">
        <f t="shared" si="8"/>
        <v>2.0824207145751119</v>
      </c>
      <c r="AJ35" s="18">
        <f t="shared" si="8"/>
        <v>2.6761967647779539</v>
      </c>
      <c r="AK35" s="18">
        <f t="shared" si="3"/>
        <v>9.799022499248597</v>
      </c>
      <c r="AL35" s="18">
        <f t="shared" si="8"/>
        <v>8.9972437827285621</v>
      </c>
      <c r="AM35" s="18">
        <f t="shared" si="8"/>
        <v>5.283952784609447</v>
      </c>
      <c r="AN35" s="18">
        <f t="shared" si="8"/>
        <v>0.66089857142422426</v>
      </c>
      <c r="AO35" s="18">
        <f t="shared" si="8"/>
        <v>0.74584253796243616</v>
      </c>
      <c r="AP35" s="18">
        <f t="shared" si="8"/>
        <v>7.3790347967821648E-2</v>
      </c>
      <c r="AQ35" s="20">
        <f t="shared" si="8"/>
        <v>1.8201906747316274</v>
      </c>
      <c r="AS35" s="10" t="s">
        <v>7</v>
      </c>
      <c r="AT35" s="18">
        <f t="shared" si="9"/>
        <v>1.9315808543619277</v>
      </c>
      <c r="AU35" s="18">
        <f t="shared" si="9"/>
        <v>4.5928457595784851</v>
      </c>
      <c r="AV35" s="18">
        <f t="shared" si="4"/>
        <v>9.1612793500175247</v>
      </c>
      <c r="AW35" s="18">
        <f t="shared" si="9"/>
        <v>6.7045876489675127</v>
      </c>
      <c r="AX35" s="18">
        <f t="shared" si="9"/>
        <v>4.684243823327856</v>
      </c>
      <c r="AY35" s="18">
        <f t="shared" si="9"/>
        <v>0.68075231446028228</v>
      </c>
      <c r="AZ35" s="18">
        <f t="shared" si="9"/>
        <v>0.7290923404624553</v>
      </c>
      <c r="BA35" s="18">
        <f t="shared" si="9"/>
        <v>7.386652933180507E-2</v>
      </c>
      <c r="BB35" s="20">
        <f t="shared" si="9"/>
        <v>1.5976366846420083</v>
      </c>
    </row>
    <row r="36" spans="1:54" ht="15" customHeight="1" x14ac:dyDescent="0.2">
      <c r="A36" s="10" t="s">
        <v>8</v>
      </c>
      <c r="B36" s="18">
        <f t="shared" ref="B36:J36" si="15">B13/B$6*100</f>
        <v>4.898628138267318</v>
      </c>
      <c r="C36" s="18">
        <f t="shared" si="15"/>
        <v>10.680001201653946</v>
      </c>
      <c r="D36" s="18">
        <f t="shared" si="15"/>
        <v>0.48463586319733437</v>
      </c>
      <c r="E36" s="18">
        <f t="shared" si="15"/>
        <v>14.044391413027338</v>
      </c>
      <c r="F36" s="18">
        <f t="shared" si="15"/>
        <v>4.2668091122959684</v>
      </c>
      <c r="G36" s="18">
        <f t="shared" si="15"/>
        <v>1.4133688771499395</v>
      </c>
      <c r="H36" s="18">
        <f t="shared" si="15"/>
        <v>10.77029899672905</v>
      </c>
      <c r="I36" s="18">
        <f t="shared" si="15"/>
        <v>6.2074518015251465</v>
      </c>
      <c r="J36" s="20">
        <f t="shared" si="15"/>
        <v>0.56360773795092178</v>
      </c>
      <c r="L36" s="10" t="s">
        <v>8</v>
      </c>
      <c r="M36" s="18">
        <f t="shared" si="6"/>
        <v>6.3374453972781257</v>
      </c>
      <c r="N36" s="18">
        <f t="shared" si="6"/>
        <v>9.2920083069785075</v>
      </c>
      <c r="O36" s="18">
        <f t="shared" si="1"/>
        <v>0.65862625963329557</v>
      </c>
      <c r="P36" s="18">
        <f t="shared" si="6"/>
        <v>13.503010722386744</v>
      </c>
      <c r="Q36" s="18">
        <f t="shared" si="6"/>
        <v>5.6706674118616363</v>
      </c>
      <c r="R36" s="18">
        <f t="shared" si="6"/>
        <v>1.3201404421450786</v>
      </c>
      <c r="S36" s="18">
        <f t="shared" si="6"/>
        <v>10.285430072899372</v>
      </c>
      <c r="T36" s="18">
        <f t="shared" si="6"/>
        <v>11.093430623534488</v>
      </c>
      <c r="U36" s="20">
        <f t="shared" si="6"/>
        <v>0.45914847300479811</v>
      </c>
      <c r="W36" s="10" t="s">
        <v>8</v>
      </c>
      <c r="X36" s="18">
        <f t="shared" si="7"/>
        <v>4.7005117979649773</v>
      </c>
      <c r="Y36" s="18">
        <f t="shared" si="7"/>
        <v>3.9717390930576122</v>
      </c>
      <c r="Z36" s="18">
        <f t="shared" si="2"/>
        <v>0.72625658055562003</v>
      </c>
      <c r="AA36" s="18">
        <f t="shared" si="7"/>
        <v>11.328643771230643</v>
      </c>
      <c r="AB36" s="18">
        <f t="shared" si="7"/>
        <v>4.9389344503717219</v>
      </c>
      <c r="AC36" s="18">
        <f t="shared" si="7"/>
        <v>1.4936387072289439</v>
      </c>
      <c r="AD36" s="18">
        <f t="shared" si="7"/>
        <v>9.852915652966022</v>
      </c>
      <c r="AE36" s="18">
        <f t="shared" si="7"/>
        <v>6.1184123954958558</v>
      </c>
      <c r="AF36" s="20">
        <f t="shared" si="7"/>
        <v>0.8249289834616319</v>
      </c>
      <c r="AH36" s="10" t="s">
        <v>8</v>
      </c>
      <c r="AI36" s="18">
        <f t="shared" si="8"/>
        <v>5.0881795105402938</v>
      </c>
      <c r="AJ36" s="18">
        <f t="shared" si="8"/>
        <v>2.6604978879659367</v>
      </c>
      <c r="AK36" s="18" t="e">
        <f t="shared" si="3"/>
        <v>#VALUE!</v>
      </c>
      <c r="AL36" s="18">
        <f t="shared" si="8"/>
        <v>11.208008534565947</v>
      </c>
      <c r="AM36" s="18">
        <f t="shared" si="8"/>
        <v>5.4344196040302277</v>
      </c>
      <c r="AN36" s="18">
        <f t="shared" si="8"/>
        <v>1.8947295516789069</v>
      </c>
      <c r="AO36" s="18">
        <f t="shared" si="8"/>
        <v>10.630098734830996</v>
      </c>
      <c r="AP36" s="18">
        <f t="shared" si="8"/>
        <v>6.1923209441022964</v>
      </c>
      <c r="AQ36" s="20">
        <f t="shared" si="8"/>
        <v>1.503211752949364</v>
      </c>
      <c r="AS36" s="10" t="s">
        <v>8</v>
      </c>
      <c r="AT36" s="18">
        <f t="shared" si="9"/>
        <v>5.4096566259157504</v>
      </c>
      <c r="AU36" s="18">
        <f t="shared" si="9"/>
        <v>1.9791124705721981</v>
      </c>
      <c r="AV36" s="18">
        <f t="shared" si="4"/>
        <v>4.10286940966062E-2</v>
      </c>
      <c r="AW36" s="18">
        <f t="shared" si="9"/>
        <v>12.375382272982559</v>
      </c>
      <c r="AX36" s="18">
        <f t="shared" si="9"/>
        <v>4.2681580167569617</v>
      </c>
      <c r="AY36" s="18">
        <f t="shared" si="9"/>
        <v>1.7334556052330523</v>
      </c>
      <c r="AZ36" s="18">
        <f t="shared" si="9"/>
        <v>9.1049549012390436</v>
      </c>
      <c r="BA36" s="18">
        <f t="shared" si="9"/>
        <v>8.8124821340880448</v>
      </c>
      <c r="BB36" s="20">
        <f t="shared" si="9"/>
        <v>1.2521674460390084</v>
      </c>
    </row>
    <row r="37" spans="1:54" ht="15" customHeight="1" x14ac:dyDescent="0.2">
      <c r="A37" s="10" t="s">
        <v>9</v>
      </c>
      <c r="B37" s="18">
        <f t="shared" ref="B37:J37" si="16">B14/B$6*100</f>
        <v>3.9694756434853913</v>
      </c>
      <c r="C37" s="18">
        <f t="shared" si="16"/>
        <v>6.726691688760579</v>
      </c>
      <c r="D37" s="18">
        <f t="shared" si="16"/>
        <v>0.98627145992205223</v>
      </c>
      <c r="E37" s="18">
        <f t="shared" si="16"/>
        <v>6.3621524461368502</v>
      </c>
      <c r="F37" s="18">
        <f t="shared" si="16"/>
        <v>6.0461629380579991</v>
      </c>
      <c r="G37" s="18">
        <f t="shared" si="16"/>
        <v>5.2367420343540196</v>
      </c>
      <c r="H37" s="18">
        <f t="shared" si="16"/>
        <v>6.0665705303767856</v>
      </c>
      <c r="I37" s="18">
        <f t="shared" si="16"/>
        <v>0.73320532535493499</v>
      </c>
      <c r="J37" s="20">
        <f t="shared" si="16"/>
        <v>5.3446669081172651</v>
      </c>
      <c r="L37" s="10" t="s">
        <v>9</v>
      </c>
      <c r="M37" s="18">
        <f t="shared" si="6"/>
        <v>4.1638788676162601</v>
      </c>
      <c r="N37" s="18">
        <f t="shared" si="6"/>
        <v>5.999139986561798</v>
      </c>
      <c r="O37" s="18">
        <f t="shared" si="1"/>
        <v>0.592457892784928</v>
      </c>
      <c r="P37" s="18">
        <f t="shared" si="6"/>
        <v>7.3170915804273626</v>
      </c>
      <c r="Q37" s="18">
        <f t="shared" si="6"/>
        <v>5.6953181746486852</v>
      </c>
      <c r="R37" s="18">
        <f t="shared" si="6"/>
        <v>5.5161415673154046</v>
      </c>
      <c r="S37" s="18">
        <f t="shared" si="6"/>
        <v>6.6705981872901647</v>
      </c>
      <c r="T37" s="18">
        <f t="shared" si="6"/>
        <v>1.1312248894782904</v>
      </c>
      <c r="U37" s="20">
        <f t="shared" si="6"/>
        <v>4.736366475465652</v>
      </c>
      <c r="W37" s="10" t="s">
        <v>9</v>
      </c>
      <c r="X37" s="18">
        <f t="shared" si="7"/>
        <v>4.4652308193763135</v>
      </c>
      <c r="Y37" s="18">
        <f t="shared" si="7"/>
        <v>6.5714948137931692</v>
      </c>
      <c r="Z37" s="18">
        <f t="shared" si="2"/>
        <v>0.50535106300313382</v>
      </c>
      <c r="AA37" s="18">
        <f t="shared" si="7"/>
        <v>10.307153536616926</v>
      </c>
      <c r="AB37" s="18">
        <f t="shared" si="7"/>
        <v>6.0854523086968673</v>
      </c>
      <c r="AC37" s="18">
        <f t="shared" si="7"/>
        <v>5.2133961869697227</v>
      </c>
      <c r="AD37" s="18">
        <f t="shared" si="7"/>
        <v>6.7563832311449499</v>
      </c>
      <c r="AE37" s="18">
        <f t="shared" si="7"/>
        <v>1.3027015351595406</v>
      </c>
      <c r="AF37" s="20">
        <f t="shared" si="7"/>
        <v>5.8276908597330577</v>
      </c>
      <c r="AH37" s="10" t="s">
        <v>9</v>
      </c>
      <c r="AI37" s="18">
        <f t="shared" si="8"/>
        <v>4.75305794722403</v>
      </c>
      <c r="AJ37" s="18">
        <f t="shared" si="8"/>
        <v>6.5625352230082399</v>
      </c>
      <c r="AK37" s="18">
        <f t="shared" si="3"/>
        <v>0.42268909989767239</v>
      </c>
      <c r="AL37" s="18">
        <f t="shared" si="8"/>
        <v>11.516620477324624</v>
      </c>
      <c r="AM37" s="18">
        <f t="shared" si="8"/>
        <v>5.6260149378682378</v>
      </c>
      <c r="AN37" s="18">
        <f t="shared" si="8"/>
        <v>5.5101265662428256</v>
      </c>
      <c r="AO37" s="18">
        <f t="shared" si="8"/>
        <v>7.3558125513252275</v>
      </c>
      <c r="AP37" s="18">
        <f t="shared" si="8"/>
        <v>1.255795211336586</v>
      </c>
      <c r="AQ37" s="20">
        <f t="shared" si="8"/>
        <v>7.9098305094328287</v>
      </c>
      <c r="AS37" s="10" t="s">
        <v>9</v>
      </c>
      <c r="AT37" s="18">
        <f t="shared" si="9"/>
        <v>4.4084233325444835</v>
      </c>
      <c r="AU37" s="18">
        <f t="shared" si="9"/>
        <v>7.6043244988820939</v>
      </c>
      <c r="AV37" s="18">
        <f t="shared" si="4"/>
        <v>0.6530007481888972</v>
      </c>
      <c r="AW37" s="18">
        <f t="shared" si="9"/>
        <v>12.88640125088863</v>
      </c>
      <c r="AX37" s="18">
        <f t="shared" si="9"/>
        <v>6.2109908097401929</v>
      </c>
      <c r="AY37" s="18">
        <f t="shared" si="9"/>
        <v>3.8212497566192347</v>
      </c>
      <c r="AZ37" s="18">
        <f t="shared" si="9"/>
        <v>9.3045311417624408</v>
      </c>
      <c r="BA37" s="18">
        <f t="shared" si="9"/>
        <v>0.25453174898917835</v>
      </c>
      <c r="BB37" s="20">
        <f t="shared" si="9"/>
        <v>6.0538660586083859</v>
      </c>
    </row>
    <row r="38" spans="1:54" ht="15" customHeight="1" x14ac:dyDescent="0.2">
      <c r="A38" s="10" t="s">
        <v>10</v>
      </c>
      <c r="B38" s="18">
        <f t="shared" ref="B38:J38" si="17">B15/B$6*100</f>
        <v>6.6878797307625151</v>
      </c>
      <c r="C38" s="18">
        <f t="shared" si="17"/>
        <v>2.2691865363984371</v>
      </c>
      <c r="D38" s="18">
        <f t="shared" si="17"/>
        <v>14.935808073725765</v>
      </c>
      <c r="E38" s="18">
        <f t="shared" si="17"/>
        <v>3.2826729381780217</v>
      </c>
      <c r="F38" s="18">
        <f t="shared" si="17"/>
        <v>4.0636277259961595</v>
      </c>
      <c r="G38" s="18">
        <f t="shared" si="17"/>
        <v>7.2831902720824555</v>
      </c>
      <c r="H38" s="18">
        <f t="shared" si="17"/>
        <v>11.546235955828509</v>
      </c>
      <c r="I38" s="18">
        <f t="shared" si="17"/>
        <v>3.493630706944574</v>
      </c>
      <c r="J38" s="20">
        <f t="shared" si="17"/>
        <v>6.3054801211423834</v>
      </c>
      <c r="L38" s="10" t="s">
        <v>10</v>
      </c>
      <c r="M38" s="18">
        <f t="shared" si="6"/>
        <v>6.8719970731504629</v>
      </c>
      <c r="N38" s="18">
        <f t="shared" si="6"/>
        <v>4.2140534802846732</v>
      </c>
      <c r="O38" s="18">
        <f t="shared" si="1"/>
        <v>16.292403322644137</v>
      </c>
      <c r="P38" s="18">
        <f t="shared" si="6"/>
        <v>6.3813549704822519</v>
      </c>
      <c r="Q38" s="18">
        <f t="shared" si="6"/>
        <v>3.2445435879196469</v>
      </c>
      <c r="R38" s="18">
        <f t="shared" si="6"/>
        <v>7.0590888125695948</v>
      </c>
      <c r="S38" s="18">
        <f t="shared" si="6"/>
        <v>11.411214433147705</v>
      </c>
      <c r="T38" s="18">
        <f t="shared" si="6"/>
        <v>3.8274585033131734</v>
      </c>
      <c r="U38" s="20">
        <f t="shared" si="6"/>
        <v>5.4931260797691408</v>
      </c>
      <c r="W38" s="10" t="s">
        <v>10</v>
      </c>
      <c r="X38" s="18">
        <f t="shared" si="7"/>
        <v>7.1270983974926549</v>
      </c>
      <c r="Y38" s="18">
        <f t="shared" si="7"/>
        <v>3.3967355976009315</v>
      </c>
      <c r="Z38" s="18">
        <f t="shared" si="2"/>
        <v>17.306677984259426</v>
      </c>
      <c r="AA38" s="18">
        <f t="shared" si="7"/>
        <v>6.0506619681319078</v>
      </c>
      <c r="AB38" s="18">
        <f t="shared" si="7"/>
        <v>3.0806646676267033</v>
      </c>
      <c r="AC38" s="18">
        <f t="shared" si="7"/>
        <v>7.7925390070814435</v>
      </c>
      <c r="AD38" s="18">
        <f t="shared" si="7"/>
        <v>10.700633804506667</v>
      </c>
      <c r="AE38" s="18">
        <f t="shared" si="7"/>
        <v>3.6726850644637197</v>
      </c>
      <c r="AF38" s="20">
        <f t="shared" si="7"/>
        <v>6.2043940873529877</v>
      </c>
      <c r="AH38" s="10" t="s">
        <v>10</v>
      </c>
      <c r="AI38" s="18">
        <f t="shared" si="8"/>
        <v>7.5618176483246469</v>
      </c>
      <c r="AJ38" s="18">
        <f t="shared" si="8"/>
        <v>7.2513103370288281</v>
      </c>
      <c r="AK38" s="18">
        <f t="shared" si="3"/>
        <v>16.002819796870078</v>
      </c>
      <c r="AL38" s="18">
        <f t="shared" si="8"/>
        <v>5.7915144170404886</v>
      </c>
      <c r="AM38" s="18">
        <f t="shared" si="8"/>
        <v>2.7702979644182637</v>
      </c>
      <c r="AN38" s="18">
        <f t="shared" si="8"/>
        <v>8.3361153083118325</v>
      </c>
      <c r="AO38" s="18">
        <f t="shared" si="8"/>
        <v>12.660125054037916</v>
      </c>
      <c r="AP38" s="18">
        <f t="shared" si="8"/>
        <v>3.307496999556621</v>
      </c>
      <c r="AQ38" s="20">
        <f t="shared" si="8"/>
        <v>9.1874391285278421</v>
      </c>
      <c r="AS38" s="10" t="s">
        <v>10</v>
      </c>
      <c r="AT38" s="18">
        <f t="shared" si="9"/>
        <v>7.3167579883483711</v>
      </c>
      <c r="AU38" s="18">
        <f t="shared" si="9"/>
        <v>4.0887077262429941</v>
      </c>
      <c r="AV38" s="18">
        <f t="shared" si="4"/>
        <v>14.925720158741818</v>
      </c>
      <c r="AW38" s="18">
        <f t="shared" si="9"/>
        <v>4.5406286909517695</v>
      </c>
      <c r="AX38" s="18">
        <f t="shared" si="9"/>
        <v>4.2599236483892717</v>
      </c>
      <c r="AY38" s="18">
        <f t="shared" si="9"/>
        <v>8.5709640348314178</v>
      </c>
      <c r="AZ38" s="18">
        <f t="shared" si="9"/>
        <v>11.995940185365823</v>
      </c>
      <c r="BA38" s="18">
        <f t="shared" si="9"/>
        <v>3.3538276903891293</v>
      </c>
      <c r="BB38" s="20">
        <f t="shared" si="9"/>
        <v>6.6317080746392625</v>
      </c>
    </row>
    <row r="39" spans="1:54" ht="15" customHeight="1" x14ac:dyDescent="0.2">
      <c r="A39" s="10" t="s">
        <v>11</v>
      </c>
      <c r="B39" s="18">
        <f t="shared" ref="B39:J39" si="18">B16/B$6*100</f>
        <v>3.8027223648135822</v>
      </c>
      <c r="C39" s="18">
        <f t="shared" si="18"/>
        <v>8.424282403767748</v>
      </c>
      <c r="D39" s="18">
        <f t="shared" si="18"/>
        <v>0.14345766689775305</v>
      </c>
      <c r="E39" s="18">
        <f t="shared" si="18"/>
        <v>0.48502240834444199</v>
      </c>
      <c r="F39" s="18">
        <f t="shared" si="18"/>
        <v>3.6771845701721291</v>
      </c>
      <c r="G39" s="18">
        <f t="shared" si="18"/>
        <v>5.3004200172370934</v>
      </c>
      <c r="H39" s="18">
        <f t="shared" si="18"/>
        <v>5.759528566184045</v>
      </c>
      <c r="I39" s="18">
        <f t="shared" si="18"/>
        <v>2.9545620078794856</v>
      </c>
      <c r="J39" s="20">
        <f t="shared" si="18"/>
        <v>1.5882100147925446</v>
      </c>
      <c r="L39" s="10" t="s">
        <v>11</v>
      </c>
      <c r="M39" s="18">
        <f t="shared" si="6"/>
        <v>3.9837160876911732</v>
      </c>
      <c r="N39" s="18">
        <f t="shared" si="6"/>
        <v>6.2808959314063966</v>
      </c>
      <c r="O39" s="18">
        <f t="shared" si="1"/>
        <v>0.2264747296578471</v>
      </c>
      <c r="P39" s="18">
        <f t="shared" si="6"/>
        <v>0.70459069254184636</v>
      </c>
      <c r="Q39" s="18">
        <f t="shared" si="6"/>
        <v>5.3786412919489406</v>
      </c>
      <c r="R39" s="18">
        <f t="shared" si="6"/>
        <v>5.6279514197203424</v>
      </c>
      <c r="S39" s="18">
        <f t="shared" si="6"/>
        <v>5.3650029717738432</v>
      </c>
      <c r="T39" s="18">
        <f t="shared" si="6"/>
        <v>3.1803975237594435</v>
      </c>
      <c r="U39" s="20">
        <f t="shared" si="6"/>
        <v>1.9396868185853713</v>
      </c>
      <c r="W39" s="10" t="s">
        <v>11</v>
      </c>
      <c r="X39" s="18">
        <f t="shared" si="7"/>
        <v>4.2867608078581085</v>
      </c>
      <c r="Y39" s="18">
        <f t="shared" si="7"/>
        <v>5.0937868663735388</v>
      </c>
      <c r="Z39" s="18">
        <f t="shared" si="2"/>
        <v>0.22268701366178048</v>
      </c>
      <c r="AA39" s="18">
        <f t="shared" si="7"/>
        <v>0.37145099440498791</v>
      </c>
      <c r="AB39" s="18">
        <f t="shared" si="7"/>
        <v>6.4751675390982824</v>
      </c>
      <c r="AC39" s="18">
        <f t="shared" si="7"/>
        <v>6.7527008553636136</v>
      </c>
      <c r="AD39" s="18">
        <f t="shared" si="7"/>
        <v>5.0339089947058682</v>
      </c>
      <c r="AE39" s="18">
        <f t="shared" si="7"/>
        <v>3.1759124332445361</v>
      </c>
      <c r="AF39" s="20">
        <f t="shared" si="7"/>
        <v>1.8491238291997936</v>
      </c>
      <c r="AH39" s="10" t="s">
        <v>11</v>
      </c>
      <c r="AI39" s="18">
        <f t="shared" si="8"/>
        <v>4.1152711158031225</v>
      </c>
      <c r="AJ39" s="18">
        <f t="shared" si="8"/>
        <v>2.5564821000578815</v>
      </c>
      <c r="AK39" s="18">
        <f t="shared" si="3"/>
        <v>0.24088819276383927</v>
      </c>
      <c r="AL39" s="18">
        <f t="shared" si="8"/>
        <v>0.56108091479267741</v>
      </c>
      <c r="AM39" s="18">
        <f t="shared" si="8"/>
        <v>7.8177230270332467</v>
      </c>
      <c r="AN39" s="18">
        <f t="shared" si="8"/>
        <v>5.9863289627720864</v>
      </c>
      <c r="AO39" s="18">
        <f t="shared" si="8"/>
        <v>4.9380814611739243</v>
      </c>
      <c r="AP39" s="18">
        <f t="shared" si="8"/>
        <v>2.2150308978930213</v>
      </c>
      <c r="AQ39" s="20">
        <f t="shared" si="8"/>
        <v>7.4179163667850379</v>
      </c>
      <c r="AS39" s="10" t="s">
        <v>11</v>
      </c>
      <c r="AT39" s="18">
        <f t="shared" si="9"/>
        <v>4.1420132187817398</v>
      </c>
      <c r="AU39" s="18">
        <f t="shared" si="9"/>
        <v>3.7095848044827919</v>
      </c>
      <c r="AV39" s="18">
        <f t="shared" si="4"/>
        <v>0.15719806167282069</v>
      </c>
      <c r="AW39" s="18">
        <f t="shared" si="9"/>
        <v>0.61993995585318484</v>
      </c>
      <c r="AX39" s="18">
        <f t="shared" si="9"/>
        <v>7.3406889556527108</v>
      </c>
      <c r="AY39" s="18">
        <f t="shared" si="9"/>
        <v>5.9445925623047779</v>
      </c>
      <c r="AZ39" s="18">
        <f t="shared" si="9"/>
        <v>5.4418912042096288</v>
      </c>
      <c r="BA39" s="18">
        <f t="shared" si="9"/>
        <v>2.3233521701670958</v>
      </c>
      <c r="BB39" s="20">
        <f t="shared" si="9"/>
        <v>5.3442040871098495</v>
      </c>
    </row>
    <row r="40" spans="1:54" ht="15" customHeight="1" x14ac:dyDescent="0.2">
      <c r="A40" s="10" t="s">
        <v>12</v>
      </c>
      <c r="B40" s="18">
        <f t="shared" ref="B40:J40" si="19">B17/B$6*100</f>
        <v>12.132492099030493</v>
      </c>
      <c r="C40" s="18">
        <f t="shared" si="19"/>
        <v>11.13826607907038</v>
      </c>
      <c r="D40" s="18">
        <f t="shared" si="19"/>
        <v>19.794396471802138</v>
      </c>
      <c r="E40" s="18">
        <f t="shared" si="19"/>
        <v>14.87779713088414</v>
      </c>
      <c r="F40" s="18">
        <f t="shared" si="19"/>
        <v>9.1824635697671617</v>
      </c>
      <c r="G40" s="18">
        <f t="shared" si="19"/>
        <v>17.20905172589632</v>
      </c>
      <c r="H40" s="18">
        <f t="shared" si="19"/>
        <v>20.426457451479926</v>
      </c>
      <c r="I40" s="18">
        <f t="shared" si="19"/>
        <v>0.62812524413282922</v>
      </c>
      <c r="J40" s="20">
        <f t="shared" si="19"/>
        <v>13.866120977122161</v>
      </c>
      <c r="L40" s="10" t="s">
        <v>12</v>
      </c>
      <c r="M40" s="18">
        <f t="shared" si="6"/>
        <v>12.106281904427178</v>
      </c>
      <c r="N40" s="18">
        <f t="shared" si="6"/>
        <v>13.781429965972828</v>
      </c>
      <c r="O40" s="18">
        <f t="shared" si="1"/>
        <v>21.604556835710323</v>
      </c>
      <c r="P40" s="18">
        <f t="shared" si="6"/>
        <v>14.665438979858253</v>
      </c>
      <c r="Q40" s="18">
        <f t="shared" si="6"/>
        <v>9.5134313946566973</v>
      </c>
      <c r="R40" s="18">
        <f t="shared" si="6"/>
        <v>16.179971519234478</v>
      </c>
      <c r="S40" s="18">
        <f t="shared" si="6"/>
        <v>20.347545409517522</v>
      </c>
      <c r="T40" s="18">
        <f t="shared" si="6"/>
        <v>0.52804761887295659</v>
      </c>
      <c r="U40" s="20">
        <f t="shared" si="6"/>
        <v>15.725367432746937</v>
      </c>
      <c r="W40" s="10" t="s">
        <v>12</v>
      </c>
      <c r="X40" s="18">
        <f t="shared" si="7"/>
        <v>11.564754356039606</v>
      </c>
      <c r="Y40" s="18">
        <f t="shared" si="7"/>
        <v>17.577734573353116</v>
      </c>
      <c r="Z40" s="18">
        <f t="shared" si="2"/>
        <v>19.774235668143337</v>
      </c>
      <c r="AA40" s="18">
        <f t="shared" si="7"/>
        <v>11.915825431258629</v>
      </c>
      <c r="AB40" s="18">
        <f t="shared" si="7"/>
        <v>7.151266017723465</v>
      </c>
      <c r="AC40" s="18">
        <f t="shared" si="7"/>
        <v>14.291094802991594</v>
      </c>
      <c r="AD40" s="18">
        <f t="shared" si="7"/>
        <v>21.355101251224042</v>
      </c>
      <c r="AE40" s="18">
        <f t="shared" si="7"/>
        <v>0.42363489422884304</v>
      </c>
      <c r="AF40" s="20">
        <f t="shared" si="7"/>
        <v>16.027887631310023</v>
      </c>
      <c r="AH40" s="10" t="s">
        <v>12</v>
      </c>
      <c r="AI40" s="18">
        <f t="shared" si="8"/>
        <v>10.843095457286843</v>
      </c>
      <c r="AJ40" s="18">
        <f t="shared" si="8"/>
        <v>12.272361207272862</v>
      </c>
      <c r="AK40" s="18">
        <f t="shared" si="3"/>
        <v>17.412951405948448</v>
      </c>
      <c r="AL40" s="18">
        <f t="shared" si="8"/>
        <v>11.659180259557777</v>
      </c>
      <c r="AM40" s="18">
        <f t="shared" si="8"/>
        <v>6.2329337655171297</v>
      </c>
      <c r="AN40" s="18">
        <f t="shared" si="8"/>
        <v>15.029472723450443</v>
      </c>
      <c r="AO40" s="18">
        <f t="shared" si="8"/>
        <v>17.349181665966466</v>
      </c>
      <c r="AP40" s="18">
        <f t="shared" si="8"/>
        <v>0.58510156056891527</v>
      </c>
      <c r="AQ40" s="20">
        <f t="shared" si="8"/>
        <v>20.611619641650702</v>
      </c>
      <c r="AS40" s="10" t="s">
        <v>12</v>
      </c>
      <c r="AT40" s="18">
        <f t="shared" si="9"/>
        <v>10.960745015397849</v>
      </c>
      <c r="AU40" s="18">
        <f t="shared" si="9"/>
        <v>11.907480864573035</v>
      </c>
      <c r="AV40" s="18">
        <f t="shared" si="4"/>
        <v>19.313924530274999</v>
      </c>
      <c r="AW40" s="18">
        <f t="shared" si="9"/>
        <v>11.598754709024721</v>
      </c>
      <c r="AX40" s="18">
        <f t="shared" si="9"/>
        <v>7.3619062008635829</v>
      </c>
      <c r="AY40" s="18">
        <f t="shared" si="9"/>
        <v>14.580747118572832</v>
      </c>
      <c r="AZ40" s="18">
        <f t="shared" si="9"/>
        <v>18.151971491114725</v>
      </c>
      <c r="BA40" s="18">
        <f t="shared" si="9"/>
        <v>0.30900831437138454</v>
      </c>
      <c r="BB40" s="20">
        <f t="shared" si="9"/>
        <v>16.501879903910073</v>
      </c>
    </row>
    <row r="41" spans="1:54" ht="15" customHeight="1" x14ac:dyDescent="0.2">
      <c r="A41" s="10" t="s">
        <v>13</v>
      </c>
      <c r="B41" s="18">
        <f t="shared" ref="B41:J41" si="20">B18/B$6*100</f>
        <v>6.6638767831397727</v>
      </c>
      <c r="C41" s="18">
        <f t="shared" si="20"/>
        <v>4.4727322258699465</v>
      </c>
      <c r="D41" s="18">
        <f t="shared" si="20"/>
        <v>3.0640047140189348</v>
      </c>
      <c r="E41" s="18">
        <f t="shared" si="20"/>
        <v>3.2462962575521876</v>
      </c>
      <c r="F41" s="18">
        <f t="shared" si="20"/>
        <v>6.5708933610582676</v>
      </c>
      <c r="G41" s="18">
        <f t="shared" si="20"/>
        <v>14.264054496567388</v>
      </c>
      <c r="H41" s="18">
        <f t="shared" si="20"/>
        <v>4.2831736147292441</v>
      </c>
      <c r="I41" s="18">
        <f t="shared" si="20"/>
        <v>0.82141824181535472</v>
      </c>
      <c r="J41" s="20">
        <f t="shared" si="20"/>
        <v>8.4617646380667662</v>
      </c>
      <c r="L41" s="10" t="s">
        <v>13</v>
      </c>
      <c r="M41" s="18">
        <f t="shared" si="6"/>
        <v>6.8192505155311114</v>
      </c>
      <c r="N41" s="18">
        <f t="shared" si="6"/>
        <v>4.5689531636239256</v>
      </c>
      <c r="O41" s="18">
        <f t="shared" si="1"/>
        <v>2.9894664314835819</v>
      </c>
      <c r="P41" s="18">
        <f t="shared" si="6"/>
        <v>2.8006008887741758</v>
      </c>
      <c r="Q41" s="18">
        <f t="shared" si="6"/>
        <v>4.4841608780748841</v>
      </c>
      <c r="R41" s="18">
        <f t="shared" si="6"/>
        <v>15.854701510733573</v>
      </c>
      <c r="S41" s="18">
        <f t="shared" si="6"/>
        <v>4.4237387681623375</v>
      </c>
      <c r="T41" s="18">
        <f t="shared" si="6"/>
        <v>0.68084767055993323</v>
      </c>
      <c r="U41" s="20">
        <f t="shared" si="6"/>
        <v>8.9032775990269695</v>
      </c>
      <c r="W41" s="10" t="s">
        <v>13</v>
      </c>
      <c r="X41" s="18">
        <f t="shared" si="7"/>
        <v>6.6755100178606721</v>
      </c>
      <c r="Y41" s="18">
        <f t="shared" si="7"/>
        <v>5.0009106823169027</v>
      </c>
      <c r="Z41" s="18">
        <f t="shared" si="2"/>
        <v>2.9981094939331046</v>
      </c>
      <c r="AA41" s="18">
        <f t="shared" si="7"/>
        <v>4.3032522433125973</v>
      </c>
      <c r="AB41" s="18">
        <f t="shared" si="7"/>
        <v>6.8613984111759212</v>
      </c>
      <c r="AC41" s="18">
        <f t="shared" si="7"/>
        <v>14.393860077793741</v>
      </c>
      <c r="AD41" s="18">
        <f t="shared" si="7"/>
        <v>4.345410197751816</v>
      </c>
      <c r="AE41" s="18">
        <f t="shared" si="7"/>
        <v>0.66055052763979716</v>
      </c>
      <c r="AF41" s="20">
        <f t="shared" si="7"/>
        <v>8.8653740228638735</v>
      </c>
      <c r="AH41" s="10" t="s">
        <v>13</v>
      </c>
      <c r="AI41" s="18">
        <f t="shared" si="8"/>
        <v>6.6634291852241292</v>
      </c>
      <c r="AJ41" s="18">
        <f t="shared" si="8"/>
        <v>4.8204786446310974</v>
      </c>
      <c r="AK41" s="18">
        <f t="shared" si="3"/>
        <v>3.0136922388501999</v>
      </c>
      <c r="AL41" s="18">
        <f t="shared" si="8"/>
        <v>4.4298416924557502</v>
      </c>
      <c r="AM41" s="18">
        <f t="shared" si="8"/>
        <v>7.010634055813453</v>
      </c>
      <c r="AN41" s="18">
        <f t="shared" si="8"/>
        <v>13.587315747854984</v>
      </c>
      <c r="AO41" s="18">
        <f t="shared" si="8"/>
        <v>5.6057730456585011</v>
      </c>
      <c r="AP41" s="18">
        <f t="shared" si="8"/>
        <v>0.63178130819291523</v>
      </c>
      <c r="AQ41" s="20">
        <f t="shared" si="8"/>
        <v>12.484220380469667</v>
      </c>
      <c r="AS41" s="10" t="s">
        <v>13</v>
      </c>
      <c r="AT41" s="18">
        <f t="shared" si="9"/>
        <v>6.1695476189577176</v>
      </c>
      <c r="AU41" s="18">
        <f t="shared" si="9"/>
        <v>3.0051816443020805</v>
      </c>
      <c r="AV41" s="18">
        <f t="shared" si="4"/>
        <v>2.547905483108496</v>
      </c>
      <c r="AW41" s="18">
        <f t="shared" si="9"/>
        <v>3.6459373174932224</v>
      </c>
      <c r="AX41" s="18">
        <f t="shared" si="9"/>
        <v>5.9462440349772088</v>
      </c>
      <c r="AY41" s="18">
        <f t="shared" si="9"/>
        <v>13.199540116526927</v>
      </c>
      <c r="AZ41" s="18">
        <f t="shared" si="9"/>
        <v>5.250971737364754</v>
      </c>
      <c r="BA41" s="18">
        <f t="shared" si="9"/>
        <v>0.63569329958147747</v>
      </c>
      <c r="BB41" s="20">
        <f t="shared" si="9"/>
        <v>8.5125239926769165</v>
      </c>
    </row>
    <row r="42" spans="1:54" ht="15" customHeight="1" x14ac:dyDescent="0.2">
      <c r="A42" s="10" t="s">
        <v>14</v>
      </c>
      <c r="B42" s="18">
        <f t="shared" ref="B42:J42" si="21">B19/B$6*100</f>
        <v>6.920872194278159</v>
      </c>
      <c r="C42" s="18">
        <f t="shared" si="21"/>
        <v>6.0383728162096775</v>
      </c>
      <c r="D42" s="18">
        <f t="shared" si="21"/>
        <v>7.9434303382122078</v>
      </c>
      <c r="E42" s="18">
        <f t="shared" si="21"/>
        <v>23.455374078765932</v>
      </c>
      <c r="F42" s="18">
        <f t="shared" si="21"/>
        <v>22.688687388878236</v>
      </c>
      <c r="G42" s="18">
        <f t="shared" si="21"/>
        <v>4.9923270038493399</v>
      </c>
      <c r="H42" s="18">
        <f t="shared" si="21"/>
        <v>6.8499455868255605</v>
      </c>
      <c r="I42" s="18">
        <f t="shared" si="21"/>
        <v>2.3041615982531085</v>
      </c>
      <c r="J42" s="20">
        <f t="shared" si="21"/>
        <v>6.3422762649788993</v>
      </c>
      <c r="L42" s="10" t="s">
        <v>14</v>
      </c>
      <c r="M42" s="18">
        <f t="shared" si="6"/>
        <v>6.550277767226266</v>
      </c>
      <c r="N42" s="18">
        <f t="shared" si="6"/>
        <v>5.2952788930385388</v>
      </c>
      <c r="O42" s="18">
        <f t="shared" si="1"/>
        <v>7.3031306072765947</v>
      </c>
      <c r="P42" s="18">
        <f t="shared" si="6"/>
        <v>22.329673885498121</v>
      </c>
      <c r="Q42" s="18">
        <f t="shared" si="6"/>
        <v>19.487477028411014</v>
      </c>
      <c r="R42" s="18">
        <f t="shared" si="6"/>
        <v>4.621714901108823</v>
      </c>
      <c r="S42" s="18">
        <f t="shared" si="6"/>
        <v>6.4806771055001251</v>
      </c>
      <c r="T42" s="18">
        <f t="shared" si="6"/>
        <v>2.3995757120073806</v>
      </c>
      <c r="U42" s="20">
        <f t="shared" si="6"/>
        <v>7.5699531764495394</v>
      </c>
      <c r="W42" s="10" t="s">
        <v>14</v>
      </c>
      <c r="X42" s="18">
        <f t="shared" si="7"/>
        <v>6.2909316015864274</v>
      </c>
      <c r="Y42" s="18">
        <f t="shared" si="7"/>
        <v>7.2396326782322706</v>
      </c>
      <c r="Z42" s="18">
        <f t="shared" si="2"/>
        <v>8.354622920553572</v>
      </c>
      <c r="AA42" s="18">
        <f t="shared" si="7"/>
        <v>19.892950747473208</v>
      </c>
      <c r="AB42" s="18">
        <f t="shared" si="7"/>
        <v>19.883822129772135</v>
      </c>
      <c r="AC42" s="18">
        <f t="shared" si="7"/>
        <v>4.8550206880564204</v>
      </c>
      <c r="AD42" s="18">
        <f t="shared" si="7"/>
        <v>6.0890147195048847</v>
      </c>
      <c r="AE42" s="18">
        <f t="shared" si="7"/>
        <v>1.6919942616678212</v>
      </c>
      <c r="AF42" s="20">
        <f t="shared" si="7"/>
        <v>4.749699648040866</v>
      </c>
      <c r="AH42" s="10" t="s">
        <v>14</v>
      </c>
      <c r="AI42" s="18">
        <f t="shared" si="8"/>
        <v>6.7075605759159638</v>
      </c>
      <c r="AJ42" s="18">
        <f t="shared" si="8"/>
        <v>7.1807892751266404</v>
      </c>
      <c r="AK42" s="18">
        <f t="shared" si="3"/>
        <v>9.2538493277710643</v>
      </c>
      <c r="AL42" s="18">
        <f t="shared" si="8"/>
        <v>18.925917028341626</v>
      </c>
      <c r="AM42" s="18">
        <f t="shared" si="8"/>
        <v>19.001594497807574</v>
      </c>
      <c r="AN42" s="18">
        <f t="shared" si="8"/>
        <v>5.4786302931026665</v>
      </c>
      <c r="AO42" s="18">
        <f t="shared" si="8"/>
        <v>6.005724073564731</v>
      </c>
      <c r="AP42" s="18">
        <f t="shared" si="8"/>
        <v>2.3477952686972308</v>
      </c>
      <c r="AQ42" s="20">
        <f t="shared" si="8"/>
        <v>5.6112102346438864</v>
      </c>
      <c r="AS42" s="10" t="s">
        <v>14</v>
      </c>
      <c r="AT42" s="18">
        <f t="shared" si="9"/>
        <v>6.8557079341630054</v>
      </c>
      <c r="AU42" s="18">
        <f t="shared" si="9"/>
        <v>4.4720009074701252</v>
      </c>
      <c r="AV42" s="18">
        <f t="shared" si="4"/>
        <v>9.5502145412934567</v>
      </c>
      <c r="AW42" s="18">
        <f t="shared" si="9"/>
        <v>22.473733018123333</v>
      </c>
      <c r="AX42" s="18">
        <f t="shared" si="9"/>
        <v>15.143128266847597</v>
      </c>
      <c r="AY42" s="18">
        <f t="shared" si="9"/>
        <v>5.6964212339432132</v>
      </c>
      <c r="AZ42" s="18">
        <f t="shared" si="9"/>
        <v>5.7351096917506581</v>
      </c>
      <c r="BA42" s="18">
        <f t="shared" si="9"/>
        <v>2.7852288012969537</v>
      </c>
      <c r="BB42" s="20">
        <f t="shared" si="9"/>
        <v>6.8119700031746753</v>
      </c>
    </row>
    <row r="43" spans="1:54" ht="15" customHeight="1" x14ac:dyDescent="0.2">
      <c r="A43" s="10" t="s">
        <v>15</v>
      </c>
      <c r="B43" s="18">
        <f t="shared" ref="B43:J43" si="22">B20/B$6*100</f>
        <v>8.6436779624602433</v>
      </c>
      <c r="C43" s="18">
        <f t="shared" si="22"/>
        <v>8.0376475940279217</v>
      </c>
      <c r="D43" s="18">
        <f t="shared" si="22"/>
        <v>8.035601889194016</v>
      </c>
      <c r="E43" s="18">
        <f t="shared" si="22"/>
        <v>3.5029969470749114</v>
      </c>
      <c r="F43" s="18">
        <f t="shared" si="22"/>
        <v>14.854945110060539</v>
      </c>
      <c r="G43" s="18">
        <f t="shared" si="22"/>
        <v>12.894690470875034</v>
      </c>
      <c r="H43" s="18">
        <f t="shared" si="22"/>
        <v>5.8009759871096431</v>
      </c>
      <c r="I43" s="18">
        <f t="shared" si="22"/>
        <v>5.7281054585985123</v>
      </c>
      <c r="J43" s="20">
        <f t="shared" si="22"/>
        <v>6.212351147397805</v>
      </c>
      <c r="L43" s="10" t="s">
        <v>15</v>
      </c>
      <c r="M43" s="18">
        <f t="shared" si="6"/>
        <v>8.9809471796374059</v>
      </c>
      <c r="N43" s="18">
        <f t="shared" si="6"/>
        <v>7.5068903536498892</v>
      </c>
      <c r="O43" s="18">
        <f t="shared" si="1"/>
        <v>7.4031569462088092</v>
      </c>
      <c r="P43" s="18">
        <f t="shared" si="6"/>
        <v>3.164987090289098</v>
      </c>
      <c r="Q43" s="18">
        <f t="shared" si="6"/>
        <v>15.011254644676164</v>
      </c>
      <c r="R43" s="18">
        <f t="shared" si="6"/>
        <v>14.39310029216116</v>
      </c>
      <c r="S43" s="18">
        <f t="shared" si="6"/>
        <v>5.2434538776561128</v>
      </c>
      <c r="T43" s="18">
        <f t="shared" si="6"/>
        <v>6.2805747927176139</v>
      </c>
      <c r="U43" s="20">
        <f t="shared" si="6"/>
        <v>6.6665301894148907</v>
      </c>
      <c r="W43" s="10" t="s">
        <v>15</v>
      </c>
      <c r="X43" s="18">
        <f t="shared" si="7"/>
        <v>8.9796948670875629</v>
      </c>
      <c r="Y43" s="18">
        <f t="shared" si="7"/>
        <v>7.3329511072324411</v>
      </c>
      <c r="Z43" s="18">
        <f t="shared" si="2"/>
        <v>7.5877730380435491</v>
      </c>
      <c r="AA43" s="18">
        <f t="shared" si="7"/>
        <v>3.0172866426217735</v>
      </c>
      <c r="AB43" s="18">
        <f t="shared" si="7"/>
        <v>16.483187471347406</v>
      </c>
      <c r="AC43" s="18">
        <f t="shared" si="7"/>
        <v>13.561950278395749</v>
      </c>
      <c r="AD43" s="18">
        <f t="shared" si="7"/>
        <v>5.6481157316818491</v>
      </c>
      <c r="AE43" s="18">
        <f t="shared" si="7"/>
        <v>6.7005994752397697</v>
      </c>
      <c r="AF43" s="20">
        <f t="shared" si="7"/>
        <v>5.822131527981151</v>
      </c>
      <c r="AH43" s="10" t="s">
        <v>15</v>
      </c>
      <c r="AI43" s="18">
        <f t="shared" si="8"/>
        <v>9.1191084121084209</v>
      </c>
      <c r="AJ43" s="18">
        <f t="shared" si="8"/>
        <v>9.9253147957708432</v>
      </c>
      <c r="AK43" s="18">
        <f t="shared" si="3"/>
        <v>7.9958953505511072</v>
      </c>
      <c r="AL43" s="18">
        <f t="shared" si="8"/>
        <v>3.9801230102835468</v>
      </c>
      <c r="AM43" s="18">
        <f t="shared" si="8"/>
        <v>13.509108879014548</v>
      </c>
      <c r="AN43" s="18">
        <f t="shared" si="8"/>
        <v>13.570216918536154</v>
      </c>
      <c r="AO43" s="18">
        <f t="shared" si="8"/>
        <v>5.1940435340724038</v>
      </c>
      <c r="AP43" s="18">
        <f t="shared" si="8"/>
        <v>7.0047064856684145</v>
      </c>
      <c r="AQ43" s="20">
        <f t="shared" si="8"/>
        <v>8.7767948462644885</v>
      </c>
      <c r="AS43" s="10" t="s">
        <v>15</v>
      </c>
      <c r="AT43" s="18">
        <f t="shared" si="9"/>
        <v>11.057135258786792</v>
      </c>
      <c r="AU43" s="18">
        <f t="shared" si="9"/>
        <v>17.587374258531174</v>
      </c>
      <c r="AV43" s="18">
        <f t="shared" si="4"/>
        <v>7.7600823144787947</v>
      </c>
      <c r="AW43" s="18">
        <f t="shared" si="9"/>
        <v>3.2131921729898365</v>
      </c>
      <c r="AX43" s="18">
        <f t="shared" si="9"/>
        <v>16.719787023492877</v>
      </c>
      <c r="AY43" s="18">
        <f t="shared" si="9"/>
        <v>19.658200460693873</v>
      </c>
      <c r="AZ43" s="18">
        <f t="shared" si="9"/>
        <v>4.5838834357520586</v>
      </c>
      <c r="BA43" s="18">
        <f t="shared" si="9"/>
        <v>6.7804023605025172</v>
      </c>
      <c r="BB43" s="20">
        <f t="shared" si="9"/>
        <v>8.2525425331400122</v>
      </c>
    </row>
    <row r="46" spans="1:54" ht="12.75" x14ac:dyDescent="0.2">
      <c r="A46" s="39" t="s">
        <v>777</v>
      </c>
      <c r="L46" s="39" t="s">
        <v>628</v>
      </c>
      <c r="W46" s="39" t="s">
        <v>214</v>
      </c>
      <c r="AH46" s="39" t="s">
        <v>215</v>
      </c>
      <c r="AS46" s="39" t="s">
        <v>216</v>
      </c>
    </row>
    <row r="47" spans="1:54" ht="12" customHeight="1" x14ac:dyDescent="0.2"/>
    <row r="48" spans="1:54" ht="13.5" customHeight="1" thickBot="1" x14ac:dyDescent="0.25">
      <c r="A48" s="1" t="s">
        <v>0</v>
      </c>
      <c r="B48" s="1"/>
      <c r="J48" s="3" t="s">
        <v>118</v>
      </c>
      <c r="L48" s="1" t="s">
        <v>0</v>
      </c>
      <c r="M48" s="1"/>
      <c r="U48" s="3" t="s">
        <v>118</v>
      </c>
      <c r="W48" s="1" t="s">
        <v>0</v>
      </c>
      <c r="X48" s="1"/>
      <c r="AF48" s="3" t="s">
        <v>118</v>
      </c>
      <c r="AH48" s="1" t="s">
        <v>0</v>
      </c>
      <c r="AI48" s="1"/>
      <c r="AQ48" s="3" t="s">
        <v>118</v>
      </c>
      <c r="AS48" s="1" t="s">
        <v>0</v>
      </c>
      <c r="AT48" s="1"/>
      <c r="BB48" s="3" t="s">
        <v>118</v>
      </c>
    </row>
    <row r="49" spans="1:54" ht="18" customHeight="1" x14ac:dyDescent="0.2">
      <c r="A49" s="205" t="s">
        <v>38</v>
      </c>
      <c r="B49" s="207" t="s">
        <v>25</v>
      </c>
      <c r="C49" s="209" t="s">
        <v>51</v>
      </c>
      <c r="D49" s="209"/>
      <c r="E49" s="209"/>
      <c r="F49" s="209"/>
      <c r="G49" s="209"/>
      <c r="H49" s="209"/>
      <c r="I49" s="209"/>
      <c r="J49" s="221"/>
      <c r="L49" s="205" t="s">
        <v>38</v>
      </c>
      <c r="M49" s="207" t="s">
        <v>25</v>
      </c>
      <c r="N49" s="209" t="s">
        <v>51</v>
      </c>
      <c r="O49" s="209"/>
      <c r="P49" s="209"/>
      <c r="Q49" s="209"/>
      <c r="R49" s="209"/>
      <c r="S49" s="209"/>
      <c r="T49" s="209"/>
      <c r="U49" s="221"/>
      <c r="W49" s="205" t="s">
        <v>38</v>
      </c>
      <c r="X49" s="207" t="s">
        <v>25</v>
      </c>
      <c r="Y49" s="209" t="s">
        <v>51</v>
      </c>
      <c r="Z49" s="209"/>
      <c r="AA49" s="209"/>
      <c r="AB49" s="209"/>
      <c r="AC49" s="209"/>
      <c r="AD49" s="209"/>
      <c r="AE49" s="209"/>
      <c r="AF49" s="221"/>
      <c r="AH49" s="205" t="s">
        <v>38</v>
      </c>
      <c r="AI49" s="207" t="s">
        <v>25</v>
      </c>
      <c r="AJ49" s="209" t="s">
        <v>51</v>
      </c>
      <c r="AK49" s="209"/>
      <c r="AL49" s="209"/>
      <c r="AM49" s="209"/>
      <c r="AN49" s="209"/>
      <c r="AO49" s="209"/>
      <c r="AP49" s="209"/>
      <c r="AQ49" s="221"/>
      <c r="AS49" s="205" t="s">
        <v>38</v>
      </c>
      <c r="AT49" s="207" t="s">
        <v>25</v>
      </c>
      <c r="AU49" s="209" t="s">
        <v>51</v>
      </c>
      <c r="AV49" s="209"/>
      <c r="AW49" s="209"/>
      <c r="AX49" s="209"/>
      <c r="AY49" s="209"/>
      <c r="AZ49" s="209"/>
      <c r="BA49" s="209"/>
      <c r="BB49" s="221"/>
    </row>
    <row r="50" spans="1:54" ht="61.5" customHeight="1" thickBot="1" x14ac:dyDescent="0.25">
      <c r="A50" s="206"/>
      <c r="B50" s="208"/>
      <c r="C50" s="54" t="s">
        <v>76</v>
      </c>
      <c r="D50" s="54" t="s">
        <v>63</v>
      </c>
      <c r="E50" s="54" t="s">
        <v>42</v>
      </c>
      <c r="F50" s="54" t="s">
        <v>61</v>
      </c>
      <c r="G50" s="54" t="s">
        <v>62</v>
      </c>
      <c r="H50" s="54" t="s">
        <v>43</v>
      </c>
      <c r="I50" s="54" t="s">
        <v>44</v>
      </c>
      <c r="J50" s="55" t="s">
        <v>33</v>
      </c>
      <c r="L50" s="206"/>
      <c r="M50" s="208"/>
      <c r="N50" s="54" t="s">
        <v>76</v>
      </c>
      <c r="O50" s="54" t="s">
        <v>63</v>
      </c>
      <c r="P50" s="54" t="s">
        <v>42</v>
      </c>
      <c r="Q50" s="54" t="s">
        <v>61</v>
      </c>
      <c r="R50" s="54" t="s">
        <v>62</v>
      </c>
      <c r="S50" s="54" t="s">
        <v>43</v>
      </c>
      <c r="T50" s="54" t="s">
        <v>44</v>
      </c>
      <c r="U50" s="55" t="s">
        <v>33</v>
      </c>
      <c r="W50" s="206"/>
      <c r="X50" s="208"/>
      <c r="Y50" s="54" t="s">
        <v>76</v>
      </c>
      <c r="Z50" s="54" t="s">
        <v>63</v>
      </c>
      <c r="AA50" s="54" t="s">
        <v>42</v>
      </c>
      <c r="AB50" s="54" t="s">
        <v>61</v>
      </c>
      <c r="AC50" s="54" t="s">
        <v>62</v>
      </c>
      <c r="AD50" s="54" t="s">
        <v>43</v>
      </c>
      <c r="AE50" s="54" t="s">
        <v>44</v>
      </c>
      <c r="AF50" s="55" t="s">
        <v>33</v>
      </c>
      <c r="AH50" s="206"/>
      <c r="AI50" s="208"/>
      <c r="AJ50" s="54" t="s">
        <v>76</v>
      </c>
      <c r="AK50" s="54" t="s">
        <v>63</v>
      </c>
      <c r="AL50" s="54" t="s">
        <v>42</v>
      </c>
      <c r="AM50" s="54" t="s">
        <v>61</v>
      </c>
      <c r="AN50" s="54" t="s">
        <v>62</v>
      </c>
      <c r="AO50" s="54" t="s">
        <v>43</v>
      </c>
      <c r="AP50" s="54" t="s">
        <v>44</v>
      </c>
      <c r="AQ50" s="55" t="s">
        <v>33</v>
      </c>
      <c r="AS50" s="206"/>
      <c r="AT50" s="208"/>
      <c r="AU50" s="54" t="s">
        <v>76</v>
      </c>
      <c r="AV50" s="54" t="s">
        <v>63</v>
      </c>
      <c r="AW50" s="54" t="s">
        <v>42</v>
      </c>
      <c r="AX50" s="54" t="s">
        <v>61</v>
      </c>
      <c r="AY50" s="54" t="s">
        <v>62</v>
      </c>
      <c r="AZ50" s="54" t="s">
        <v>43</v>
      </c>
      <c r="BA50" s="54" t="s">
        <v>44</v>
      </c>
      <c r="BB50" s="55" t="s">
        <v>33</v>
      </c>
    </row>
    <row r="51" spans="1:54" ht="15" customHeight="1" x14ac:dyDescent="0.2">
      <c r="A51" s="4" t="s">
        <v>1</v>
      </c>
      <c r="B51" s="52">
        <f>B6/$B6*100</f>
        <v>100</v>
      </c>
      <c r="C51" s="52">
        <f t="shared" ref="C51:J51" si="23">C6/$B6*100</f>
        <v>2.9805422137088344</v>
      </c>
      <c r="D51" s="52">
        <f t="shared" si="23"/>
        <v>6.9624285563484651</v>
      </c>
      <c r="E51" s="52">
        <f t="shared" si="23"/>
        <v>4.8393894544101341</v>
      </c>
      <c r="F51" s="52">
        <f t="shared" si="23"/>
        <v>6.7089367741474364</v>
      </c>
      <c r="G51" s="52">
        <f t="shared" si="23"/>
        <v>29.755177701180415</v>
      </c>
      <c r="H51" s="52">
        <f t="shared" si="23"/>
        <v>13.026493968765484</v>
      </c>
      <c r="I51" s="52">
        <f t="shared" si="23"/>
        <v>27.565261280319302</v>
      </c>
      <c r="J51" s="53">
        <f t="shared" si="23"/>
        <v>8.1617700511199445</v>
      </c>
      <c r="L51" s="4" t="s">
        <v>1</v>
      </c>
      <c r="M51" s="52">
        <f>M6/$M6*100</f>
        <v>100</v>
      </c>
      <c r="N51" s="52">
        <f t="shared" ref="N51:U65" si="24">N6/$M6*100</f>
        <v>3.2990128728773187</v>
      </c>
      <c r="O51" s="52">
        <f t="shared" si="24"/>
        <v>6.7749695664768916</v>
      </c>
      <c r="P51" s="52">
        <f t="shared" si="24"/>
        <v>5.1463060533092371</v>
      </c>
      <c r="Q51" s="52">
        <f t="shared" si="24"/>
        <v>6.3068212303718845</v>
      </c>
      <c r="R51" s="52">
        <f t="shared" si="24"/>
        <v>28.389602751752207</v>
      </c>
      <c r="S51" s="52">
        <f t="shared" si="24"/>
        <v>13.664799920124333</v>
      </c>
      <c r="T51" s="52">
        <f t="shared" si="24"/>
        <v>28.081378360453623</v>
      </c>
      <c r="U51" s="53">
        <f t="shared" si="24"/>
        <v>8.3371092446344939</v>
      </c>
      <c r="W51" s="4" t="s">
        <v>1</v>
      </c>
      <c r="X51" s="52">
        <f>X6/$X6*100</f>
        <v>100</v>
      </c>
      <c r="Y51" s="52">
        <f t="shared" ref="Y51:AF65" si="25">Y6/$X6*100</f>
        <v>2.8621852159898173</v>
      </c>
      <c r="Z51" s="52">
        <f t="shared" si="25"/>
        <v>7.0971430215173008</v>
      </c>
      <c r="AA51" s="52">
        <f t="shared" si="25"/>
        <v>5.5992880815447084</v>
      </c>
      <c r="AB51" s="52">
        <f t="shared" si="25"/>
        <v>6.425742429519139</v>
      </c>
      <c r="AC51" s="52">
        <f t="shared" si="25"/>
        <v>29.038380183787105</v>
      </c>
      <c r="AD51" s="52">
        <f t="shared" si="25"/>
        <v>14.482933718580584</v>
      </c>
      <c r="AE51" s="52">
        <f t="shared" si="25"/>
        <v>27.171706188919469</v>
      </c>
      <c r="AF51" s="53">
        <f t="shared" si="25"/>
        <v>7.322621160141864</v>
      </c>
      <c r="AH51" s="4" t="s">
        <v>1</v>
      </c>
      <c r="AI51" s="52">
        <f>AI6/$AI6*100</f>
        <v>100</v>
      </c>
      <c r="AJ51" s="52">
        <f t="shared" ref="AJ51:AQ65" si="26">AJ6/$AI6*100</f>
        <v>2.9957280324052751</v>
      </c>
      <c r="AK51" s="52">
        <f t="shared" si="26"/>
        <v>6.9480335171467438</v>
      </c>
      <c r="AL51" s="52">
        <f t="shared" si="26"/>
        <v>6.1848987228416457</v>
      </c>
      <c r="AM51" s="52">
        <f t="shared" si="26"/>
        <v>6.590937776913468</v>
      </c>
      <c r="AN51" s="52">
        <f t="shared" si="26"/>
        <v>28.798884672746063</v>
      </c>
      <c r="AO51" s="52">
        <f t="shared" si="26"/>
        <v>14.754130045093209</v>
      </c>
      <c r="AP51" s="52">
        <f t="shared" si="26"/>
        <v>28.492862186428496</v>
      </c>
      <c r="AQ51" s="53">
        <f t="shared" si="26"/>
        <v>5.2345250464251034</v>
      </c>
      <c r="AS51" s="4" t="s">
        <v>1</v>
      </c>
      <c r="AT51" s="52">
        <f>AT6/$AT6*100</f>
        <v>100</v>
      </c>
      <c r="AU51" s="52">
        <f t="shared" ref="AU51:BB65" si="27">AU6/$AT6*100</f>
        <v>3.0079575012340567</v>
      </c>
      <c r="AV51" s="52">
        <f t="shared" si="27"/>
        <v>7.0930833580442085</v>
      </c>
      <c r="AW51" s="52">
        <f t="shared" si="27"/>
        <v>5.9758214381393904</v>
      </c>
      <c r="AX51" s="52">
        <f t="shared" si="27"/>
        <v>6.6590395799908251</v>
      </c>
      <c r="AY51" s="52">
        <f t="shared" si="27"/>
        <v>28.409751045396387</v>
      </c>
      <c r="AZ51" s="52">
        <f t="shared" si="27"/>
        <v>14.835979318102039</v>
      </c>
      <c r="BA51" s="52">
        <f t="shared" si="27"/>
        <v>27.171090038458683</v>
      </c>
      <c r="BB51" s="53">
        <f t="shared" si="27"/>
        <v>6.8472777206343993</v>
      </c>
    </row>
    <row r="52" spans="1:54" ht="15" customHeight="1" x14ac:dyDescent="0.2">
      <c r="A52" s="7" t="s">
        <v>2</v>
      </c>
      <c r="B52" s="18">
        <f t="shared" ref="B52:J52" si="28">B7/$B7*100</f>
        <v>100</v>
      </c>
      <c r="C52" s="18">
        <f t="shared" si="28"/>
        <v>0.95004086322371983</v>
      </c>
      <c r="D52" s="18">
        <f t="shared" si="28"/>
        <v>10.051163761727173</v>
      </c>
      <c r="E52" s="18">
        <f t="shared" si="28"/>
        <v>1.2211240783590613</v>
      </c>
      <c r="F52" s="18">
        <f t="shared" si="28"/>
        <v>0.58750793051379924</v>
      </c>
      <c r="G52" s="18">
        <f t="shared" si="28"/>
        <v>46.958989253716631</v>
      </c>
      <c r="H52" s="18">
        <f t="shared" si="28"/>
        <v>0.40679346581145337</v>
      </c>
      <c r="I52" s="18">
        <f t="shared" si="28"/>
        <v>17.998026570943477</v>
      </c>
      <c r="J52" s="20">
        <f t="shared" si="28"/>
        <v>21.826354075704721</v>
      </c>
      <c r="L52" s="7" t="s">
        <v>2</v>
      </c>
      <c r="M52" s="18">
        <f t="shared" ref="M52:U65" si="29">M7/$M7*100</f>
        <v>100</v>
      </c>
      <c r="N52" s="18">
        <f t="shared" si="29"/>
        <v>1.2348609118664284</v>
      </c>
      <c r="O52" s="18">
        <f t="shared" si="24"/>
        <v>10.632043733146382</v>
      </c>
      <c r="P52" s="18">
        <f t="shared" si="29"/>
        <v>1.5909603715217522</v>
      </c>
      <c r="Q52" s="18">
        <f t="shared" si="29"/>
        <v>0.70291455868479902</v>
      </c>
      <c r="R52" s="18">
        <f t="shared" si="29"/>
        <v>44.992425365129769</v>
      </c>
      <c r="S52" s="18">
        <f t="shared" si="29"/>
        <v>1.8055523815587318</v>
      </c>
      <c r="T52" s="18">
        <f t="shared" si="29"/>
        <v>17.089079483944627</v>
      </c>
      <c r="U52" s="20">
        <f t="shared" si="29"/>
        <v>21.952163194147484</v>
      </c>
      <c r="W52" s="7" t="s">
        <v>2</v>
      </c>
      <c r="X52" s="18">
        <f t="shared" ref="X52:AF65" si="30">X7/$X7*100</f>
        <v>100</v>
      </c>
      <c r="Y52" s="18">
        <f t="shared" si="30"/>
        <v>0.82415891681087206</v>
      </c>
      <c r="Z52" s="18">
        <f t="shared" si="25"/>
        <v>9.7787156695431623</v>
      </c>
      <c r="AA52" s="18">
        <f t="shared" si="30"/>
        <v>1.7267311649193622</v>
      </c>
      <c r="AB52" s="18">
        <f t="shared" si="30"/>
        <v>0.87931885814560418</v>
      </c>
      <c r="AC52" s="18">
        <f t="shared" si="30"/>
        <v>45.35094076339562</v>
      </c>
      <c r="AD52" s="18">
        <f t="shared" si="30"/>
        <v>2.5141595575270084</v>
      </c>
      <c r="AE52" s="18">
        <f t="shared" si="30"/>
        <v>19.301943098547678</v>
      </c>
      <c r="AF52" s="20">
        <f t="shared" si="30"/>
        <v>19.624031971110668</v>
      </c>
      <c r="AH52" s="7" t="s">
        <v>2</v>
      </c>
      <c r="AI52" s="18">
        <f t="shared" ref="AI52:AQ65" si="31">AI7/$AI7*100</f>
        <v>100</v>
      </c>
      <c r="AJ52" s="18">
        <f t="shared" si="31"/>
        <v>2.0999432678772045</v>
      </c>
      <c r="AK52" s="18">
        <f t="shared" si="26"/>
        <v>12.114419982042932</v>
      </c>
      <c r="AL52" s="18">
        <f t="shared" si="31"/>
        <v>2.4709100738026453</v>
      </c>
      <c r="AM52" s="18">
        <f t="shared" si="31"/>
        <v>0.93286646970385301</v>
      </c>
      <c r="AN52" s="18">
        <f t="shared" si="31"/>
        <v>49.548848841515472</v>
      </c>
      <c r="AO52" s="18">
        <f t="shared" si="31"/>
        <v>2.9094982670692562</v>
      </c>
      <c r="AP52" s="18">
        <f t="shared" si="31"/>
        <v>27.894091538783243</v>
      </c>
      <c r="AQ52" s="20">
        <f t="shared" si="31"/>
        <v>2.0294215592053808</v>
      </c>
      <c r="AS52" s="7" t="s">
        <v>2</v>
      </c>
      <c r="AT52" s="18">
        <f t="shared" ref="AT52:BB65" si="32">AT7/$AT7*100</f>
        <v>100</v>
      </c>
      <c r="AU52" s="18">
        <f t="shared" si="32"/>
        <v>1.2385440873656755</v>
      </c>
      <c r="AV52" s="18">
        <f t="shared" si="27"/>
        <v>10.662177194382602</v>
      </c>
      <c r="AW52" s="18">
        <f t="shared" si="32"/>
        <v>2.4137490459012261</v>
      </c>
      <c r="AX52" s="18">
        <f t="shared" si="32"/>
        <v>0.51194603738767741</v>
      </c>
      <c r="AY52" s="18">
        <f t="shared" si="32"/>
        <v>42.242222700697759</v>
      </c>
      <c r="AZ52" s="18">
        <f t="shared" si="32"/>
        <v>3.1282025707878676</v>
      </c>
      <c r="BA52" s="18">
        <f t="shared" si="32"/>
        <v>27.242193867428234</v>
      </c>
      <c r="BB52" s="20">
        <f t="shared" si="32"/>
        <v>12.560964496048957</v>
      </c>
    </row>
    <row r="53" spans="1:54" ht="15" customHeight="1" x14ac:dyDescent="0.2">
      <c r="A53" s="10" t="s">
        <v>3</v>
      </c>
      <c r="B53" s="18">
        <f t="shared" ref="B53:J53" si="33">B8/$B8*100</f>
        <v>100</v>
      </c>
      <c r="C53" s="18">
        <f t="shared" si="33"/>
        <v>1.9124573062904577</v>
      </c>
      <c r="D53" s="18">
        <f t="shared" si="33"/>
        <v>4.1921640626919316</v>
      </c>
      <c r="E53" s="18">
        <f t="shared" si="33"/>
        <v>2.2462987979703941</v>
      </c>
      <c r="F53" s="18">
        <f t="shared" si="33"/>
        <v>2.7728860692604576</v>
      </c>
      <c r="G53" s="18">
        <f t="shared" si="33"/>
        <v>8.3201315853303317</v>
      </c>
      <c r="H53" s="18">
        <f t="shared" si="33"/>
        <v>9.9126283899806538</v>
      </c>
      <c r="I53" s="18">
        <f t="shared" si="33"/>
        <v>66.065033984244394</v>
      </c>
      <c r="J53" s="20">
        <f t="shared" si="33"/>
        <v>4.5783998042313732</v>
      </c>
      <c r="L53" s="10" t="s">
        <v>3</v>
      </c>
      <c r="M53" s="18">
        <f t="shared" si="29"/>
        <v>100</v>
      </c>
      <c r="N53" s="18">
        <f t="shared" si="29"/>
        <v>2.1102041679567254</v>
      </c>
      <c r="O53" s="18">
        <f t="shared" si="24"/>
        <v>4.0998556141772839</v>
      </c>
      <c r="P53" s="18">
        <f t="shared" si="29"/>
        <v>2.4943330840973119</v>
      </c>
      <c r="Q53" s="18">
        <f t="shared" si="29"/>
        <v>3.3644488397527912</v>
      </c>
      <c r="R53" s="18">
        <f t="shared" si="29"/>
        <v>8.1825957184784457</v>
      </c>
      <c r="S53" s="18">
        <f t="shared" si="29"/>
        <v>10.601211344012484</v>
      </c>
      <c r="T53" s="18">
        <f t="shared" si="29"/>
        <v>64.195972090988008</v>
      </c>
      <c r="U53" s="20">
        <f t="shared" si="29"/>
        <v>4.9513791405370027</v>
      </c>
      <c r="W53" s="10" t="s">
        <v>3</v>
      </c>
      <c r="X53" s="18">
        <f t="shared" si="30"/>
        <v>100</v>
      </c>
      <c r="Y53" s="18">
        <f t="shared" si="30"/>
        <v>1.999664782401829</v>
      </c>
      <c r="Z53" s="18">
        <f t="shared" si="25"/>
        <v>4.0123910403662322</v>
      </c>
      <c r="AA53" s="18">
        <f t="shared" si="30"/>
        <v>2.6115512511780619</v>
      </c>
      <c r="AB53" s="18">
        <f t="shared" si="30"/>
        <v>2.9171500451694894</v>
      </c>
      <c r="AC53" s="18">
        <f t="shared" si="30"/>
        <v>8.5057190433731193</v>
      </c>
      <c r="AD53" s="18">
        <f t="shared" si="30"/>
        <v>11.213010816379253</v>
      </c>
      <c r="AE53" s="18">
        <f t="shared" si="30"/>
        <v>64.525674119652393</v>
      </c>
      <c r="AF53" s="20">
        <f t="shared" si="30"/>
        <v>4.2148389014795855</v>
      </c>
      <c r="AH53" s="10" t="s">
        <v>3</v>
      </c>
      <c r="AI53" s="18">
        <f t="shared" si="31"/>
        <v>100</v>
      </c>
      <c r="AJ53" s="18">
        <f t="shared" si="31"/>
        <v>1.646583345451655</v>
      </c>
      <c r="AK53" s="18">
        <f t="shared" si="26"/>
        <v>4.416171096711599</v>
      </c>
      <c r="AL53" s="18">
        <f t="shared" si="31"/>
        <v>2.4813992766397579</v>
      </c>
      <c r="AM53" s="18">
        <f t="shared" si="31"/>
        <v>2.3942226321257642</v>
      </c>
      <c r="AN53" s="18">
        <f t="shared" si="31"/>
        <v>8.6206473035542324</v>
      </c>
      <c r="AO53" s="18">
        <f t="shared" si="31"/>
        <v>9.9716339758006178</v>
      </c>
      <c r="AP53" s="18">
        <f t="shared" si="31"/>
        <v>66.242514729588422</v>
      </c>
      <c r="AQ53" s="20">
        <f t="shared" si="31"/>
        <v>4.2268276401279676</v>
      </c>
      <c r="AS53" s="10" t="s">
        <v>3</v>
      </c>
      <c r="AT53" s="18">
        <f t="shared" si="32"/>
        <v>100</v>
      </c>
      <c r="AU53" s="18">
        <f t="shared" si="32"/>
        <v>2.2119328175847235</v>
      </c>
      <c r="AV53" s="18">
        <f t="shared" si="27"/>
        <v>5.1508356515223559</v>
      </c>
      <c r="AW53" s="18">
        <f t="shared" si="32"/>
        <v>2.4064650800045326</v>
      </c>
      <c r="AX53" s="18">
        <f t="shared" si="32"/>
        <v>3.456849685328911</v>
      </c>
      <c r="AY53" s="18">
        <f t="shared" si="32"/>
        <v>5.8639328167361811</v>
      </c>
      <c r="AZ53" s="18">
        <f t="shared" si="32"/>
        <v>10.959133945277131</v>
      </c>
      <c r="BA53" s="18">
        <f t="shared" si="32"/>
        <v>65.022039468359836</v>
      </c>
      <c r="BB53" s="20">
        <f t="shared" si="32"/>
        <v>4.9288105351863125</v>
      </c>
    </row>
    <row r="54" spans="1:54" ht="15" customHeight="1" x14ac:dyDescent="0.2">
      <c r="A54" s="10" t="s">
        <v>4</v>
      </c>
      <c r="B54" s="18">
        <f t="shared" ref="B54:J54" si="34">B9/$B9*100</f>
        <v>100</v>
      </c>
      <c r="C54" s="18">
        <f t="shared" si="34"/>
        <v>9.23057103548431</v>
      </c>
      <c r="D54" s="18">
        <f t="shared" si="34"/>
        <v>2.56299842960351</v>
      </c>
      <c r="E54" s="18">
        <f t="shared" si="34"/>
        <v>2.8326025175936178</v>
      </c>
      <c r="F54" s="18">
        <f t="shared" si="34"/>
        <v>1.6784156683583489</v>
      </c>
      <c r="G54" s="18">
        <f t="shared" si="34"/>
        <v>3.200658018803928</v>
      </c>
      <c r="H54" s="18">
        <f t="shared" si="34"/>
        <v>13.935590624576728</v>
      </c>
      <c r="I54" s="18">
        <f t="shared" si="34"/>
        <v>64.2901461742142</v>
      </c>
      <c r="J54" s="20">
        <f t="shared" si="34"/>
        <v>2.2690175313653311</v>
      </c>
      <c r="L54" s="10" t="s">
        <v>4</v>
      </c>
      <c r="M54" s="18">
        <f t="shared" si="29"/>
        <v>100</v>
      </c>
      <c r="N54" s="18">
        <f t="shared" si="29"/>
        <v>9.1387322515214162</v>
      </c>
      <c r="O54" s="18">
        <f t="shared" si="24"/>
        <v>2.970922488098815</v>
      </c>
      <c r="P54" s="18">
        <f t="shared" si="29"/>
        <v>2.5066275797524349</v>
      </c>
      <c r="Q54" s="18">
        <f t="shared" si="29"/>
        <v>2.2915799633027674</v>
      </c>
      <c r="R54" s="18">
        <f t="shared" si="29"/>
        <v>3.6388498884416949</v>
      </c>
      <c r="S54" s="18">
        <f t="shared" si="29"/>
        <v>17.118197299582405</v>
      </c>
      <c r="T54" s="18">
        <f t="shared" si="29"/>
        <v>60.484459937266713</v>
      </c>
      <c r="U54" s="20">
        <f t="shared" si="29"/>
        <v>1.8506305920337327</v>
      </c>
      <c r="W54" s="10" t="s">
        <v>4</v>
      </c>
      <c r="X54" s="18">
        <f t="shared" si="30"/>
        <v>100</v>
      </c>
      <c r="Y54" s="18">
        <f t="shared" si="30"/>
        <v>9.7668950971674686</v>
      </c>
      <c r="Z54" s="18">
        <f t="shared" si="25"/>
        <v>3.311392002071567</v>
      </c>
      <c r="AA54" s="18">
        <f t="shared" si="30"/>
        <v>3.0758978891371513</v>
      </c>
      <c r="AB54" s="18">
        <f t="shared" si="30"/>
        <v>2.3457350312746708</v>
      </c>
      <c r="AC54" s="18">
        <f t="shared" si="30"/>
        <v>3.7534415798986873</v>
      </c>
      <c r="AD54" s="18">
        <f t="shared" si="30"/>
        <v>15.303707353134815</v>
      </c>
      <c r="AE54" s="18">
        <f t="shared" si="30"/>
        <v>60.833820100477674</v>
      </c>
      <c r="AF54" s="20">
        <f t="shared" si="30"/>
        <v>1.6091109468379783</v>
      </c>
      <c r="AH54" s="10" t="s">
        <v>4</v>
      </c>
      <c r="AI54" s="18">
        <f t="shared" si="31"/>
        <v>100</v>
      </c>
      <c r="AJ54" s="18">
        <f t="shared" si="31"/>
        <v>11.441252634639371</v>
      </c>
      <c r="AK54" s="18">
        <f t="shared" si="26"/>
        <v>2.8353824584519907</v>
      </c>
      <c r="AL54" s="18">
        <f t="shared" si="31"/>
        <v>3.0146483930912233</v>
      </c>
      <c r="AM54" s="18">
        <f t="shared" si="31"/>
        <v>2.4574195012831384</v>
      </c>
      <c r="AN54" s="18">
        <f t="shared" si="31"/>
        <v>3.8390547433921403</v>
      </c>
      <c r="AO54" s="18">
        <f t="shared" si="31"/>
        <v>17.067766175675892</v>
      </c>
      <c r="AP54" s="18">
        <f t="shared" si="31"/>
        <v>57.53436649824031</v>
      </c>
      <c r="AQ54" s="20">
        <f t="shared" si="31"/>
        <v>1.8101095952259256</v>
      </c>
      <c r="AS54" s="10" t="s">
        <v>4</v>
      </c>
      <c r="AT54" s="18">
        <f t="shared" si="32"/>
        <v>100</v>
      </c>
      <c r="AU54" s="18">
        <f t="shared" si="32"/>
        <v>10.961287628866703</v>
      </c>
      <c r="AV54" s="18">
        <f t="shared" si="27"/>
        <v>4.041558127344751</v>
      </c>
      <c r="AW54" s="18">
        <f t="shared" si="32"/>
        <v>3.2648067745746587</v>
      </c>
      <c r="AX54" s="18">
        <f t="shared" si="32"/>
        <v>1.7118433094813295</v>
      </c>
      <c r="AY54" s="18">
        <f t="shared" si="32"/>
        <v>3.4148626843777037</v>
      </c>
      <c r="AZ54" s="18">
        <f t="shared" si="32"/>
        <v>16.223648797854452</v>
      </c>
      <c r="BA54" s="18">
        <f t="shared" si="32"/>
        <v>57.4026357866626</v>
      </c>
      <c r="BB54" s="20">
        <f t="shared" si="32"/>
        <v>2.9793568908378116</v>
      </c>
    </row>
    <row r="55" spans="1:54" ht="15" customHeight="1" x14ac:dyDescent="0.2">
      <c r="A55" s="10" t="s">
        <v>5</v>
      </c>
      <c r="B55" s="18">
        <f t="shared" ref="B55:J55" si="35">B10/$B10*100</f>
        <v>100</v>
      </c>
      <c r="C55" s="18">
        <f t="shared" si="35"/>
        <v>1.4235001517132906</v>
      </c>
      <c r="D55" s="18">
        <f t="shared" si="35"/>
        <v>0.61301693856071826</v>
      </c>
      <c r="E55" s="18">
        <f t="shared" si="35"/>
        <v>3.5157074076956589</v>
      </c>
      <c r="F55" s="18">
        <f t="shared" si="35"/>
        <v>9.2394661183624471</v>
      </c>
      <c r="G55" s="18">
        <f t="shared" si="35"/>
        <v>22.3226164600236</v>
      </c>
      <c r="H55" s="18">
        <f t="shared" si="35"/>
        <v>15.946305044300848</v>
      </c>
      <c r="I55" s="18">
        <f t="shared" si="35"/>
        <v>45.034798382650244</v>
      </c>
      <c r="J55" s="20">
        <f t="shared" si="35"/>
        <v>1.9045894966931769</v>
      </c>
      <c r="L55" s="10" t="s">
        <v>5</v>
      </c>
      <c r="M55" s="18">
        <f t="shared" si="29"/>
        <v>100</v>
      </c>
      <c r="N55" s="18">
        <f t="shared" si="29"/>
        <v>1.6768067533187807</v>
      </c>
      <c r="O55" s="18">
        <f t="shared" si="24"/>
        <v>0.59998101459707587</v>
      </c>
      <c r="P55" s="18">
        <f t="shared" si="29"/>
        <v>6.612127218811886</v>
      </c>
      <c r="Q55" s="18">
        <f t="shared" si="29"/>
        <v>6.9388084703111916</v>
      </c>
      <c r="R55" s="18">
        <f t="shared" si="29"/>
        <v>22.48043428634519</v>
      </c>
      <c r="S55" s="18">
        <f t="shared" si="29"/>
        <v>15.31947785738399</v>
      </c>
      <c r="T55" s="18">
        <f t="shared" si="29"/>
        <v>43.954272691429672</v>
      </c>
      <c r="U55" s="20">
        <f t="shared" si="29"/>
        <v>2.418091707802271</v>
      </c>
      <c r="W55" s="10" t="s">
        <v>5</v>
      </c>
      <c r="X55" s="18">
        <f t="shared" si="30"/>
        <v>100</v>
      </c>
      <c r="Y55" s="18">
        <f t="shared" si="30"/>
        <v>1.7397494419804322</v>
      </c>
      <c r="Z55" s="18">
        <f t="shared" si="25"/>
        <v>0.62190138423734909</v>
      </c>
      <c r="AA55" s="18">
        <f t="shared" si="30"/>
        <v>5.5026464250874305</v>
      </c>
      <c r="AB55" s="18">
        <f t="shared" si="30"/>
        <v>6.4820294452789442</v>
      </c>
      <c r="AC55" s="18">
        <f t="shared" si="30"/>
        <v>26.704619489756954</v>
      </c>
      <c r="AD55" s="18">
        <f t="shared" si="30"/>
        <v>15.551808069333548</v>
      </c>
      <c r="AE55" s="18">
        <f t="shared" si="30"/>
        <v>40.773564135960534</v>
      </c>
      <c r="AF55" s="20">
        <f t="shared" si="30"/>
        <v>2.623681608364802</v>
      </c>
      <c r="AH55" s="10" t="s">
        <v>5</v>
      </c>
      <c r="AI55" s="18">
        <f t="shared" si="31"/>
        <v>100</v>
      </c>
      <c r="AJ55" s="18">
        <f t="shared" si="31"/>
        <v>1.2014023079107741</v>
      </c>
      <c r="AK55" s="18">
        <f t="shared" si="26"/>
        <v>0.69235588545900806</v>
      </c>
      <c r="AL55" s="18">
        <f t="shared" si="31"/>
        <v>7.7286698413952681</v>
      </c>
      <c r="AM55" s="18">
        <f t="shared" si="31"/>
        <v>11.027258647984183</v>
      </c>
      <c r="AN55" s="18">
        <f t="shared" si="31"/>
        <v>22.770770562021433</v>
      </c>
      <c r="AO55" s="18">
        <f t="shared" si="31"/>
        <v>19.057700184936976</v>
      </c>
      <c r="AP55" s="18">
        <f t="shared" si="31"/>
        <v>35.545331363946289</v>
      </c>
      <c r="AQ55" s="20">
        <f t="shared" si="31"/>
        <v>1.9765112063460728</v>
      </c>
      <c r="AS55" s="10" t="s">
        <v>5</v>
      </c>
      <c r="AT55" s="18">
        <f t="shared" si="32"/>
        <v>100</v>
      </c>
      <c r="AU55" s="18">
        <f t="shared" si="32"/>
        <v>0.99830932294078956</v>
      </c>
      <c r="AV55" s="18">
        <f t="shared" si="27"/>
        <v>1.050302112960009</v>
      </c>
      <c r="AW55" s="18">
        <f t="shared" si="32"/>
        <v>6.7333946201698787</v>
      </c>
      <c r="AX55" s="18">
        <f t="shared" si="32"/>
        <v>11.669866856246532</v>
      </c>
      <c r="AY55" s="18">
        <f t="shared" si="32"/>
        <v>26.501638378981383</v>
      </c>
      <c r="AZ55" s="18">
        <f t="shared" si="32"/>
        <v>19.337736294266602</v>
      </c>
      <c r="BA55" s="18">
        <f t="shared" si="32"/>
        <v>30.750356693019761</v>
      </c>
      <c r="BB55" s="20">
        <f t="shared" si="32"/>
        <v>2.958395721415064</v>
      </c>
    </row>
    <row r="56" spans="1:54" ht="15" customHeight="1" x14ac:dyDescent="0.2">
      <c r="A56" s="10" t="s">
        <v>6</v>
      </c>
      <c r="B56" s="18">
        <f t="shared" ref="B56:J56" si="36">B11/$B11*100</f>
        <v>100</v>
      </c>
      <c r="C56" s="18">
        <f t="shared" si="36"/>
        <v>2.6282988381934285</v>
      </c>
      <c r="D56" s="18">
        <f t="shared" si="36"/>
        <v>5.6569977687158568</v>
      </c>
      <c r="E56" s="18">
        <f t="shared" si="36"/>
        <v>8.2665230437793333</v>
      </c>
      <c r="F56" s="18">
        <f t="shared" si="36"/>
        <v>68.945448949757633</v>
      </c>
      <c r="G56" s="18">
        <f t="shared" si="36"/>
        <v>5.860737093175346</v>
      </c>
      <c r="H56" s="18">
        <f t="shared" si="36"/>
        <v>8.6419943063783915</v>
      </c>
      <c r="I56" s="18" t="e">
        <f t="shared" si="36"/>
        <v>#VALUE!</v>
      </c>
      <c r="J56" s="20" t="e">
        <f t="shared" si="36"/>
        <v>#VALUE!</v>
      </c>
      <c r="L56" s="10" t="s">
        <v>6</v>
      </c>
      <c r="M56" s="18">
        <f t="shared" si="29"/>
        <v>100</v>
      </c>
      <c r="N56" s="18">
        <f t="shared" si="29"/>
        <v>17.734950807977803</v>
      </c>
      <c r="O56" s="18">
        <f t="shared" si="24"/>
        <v>4.8935990334873702</v>
      </c>
      <c r="P56" s="18">
        <f t="shared" si="29"/>
        <v>6.6197953323744247</v>
      </c>
      <c r="Q56" s="18">
        <f t="shared" si="29"/>
        <v>61.207233644569229</v>
      </c>
      <c r="R56" s="18">
        <f t="shared" si="29"/>
        <v>4.5148888416180428</v>
      </c>
      <c r="S56" s="18">
        <f t="shared" si="29"/>
        <v>5.0295323399731302</v>
      </c>
      <c r="T56" s="18" t="e">
        <f t="shared" si="29"/>
        <v>#VALUE!</v>
      </c>
      <c r="U56" s="20" t="e">
        <f t="shared" si="29"/>
        <v>#VALUE!</v>
      </c>
      <c r="W56" s="10" t="s">
        <v>6</v>
      </c>
      <c r="X56" s="18">
        <f t="shared" si="30"/>
        <v>100</v>
      </c>
      <c r="Y56" s="18">
        <f t="shared" si="30"/>
        <v>5.2562870497625038</v>
      </c>
      <c r="Z56" s="18">
        <f t="shared" si="25"/>
        <v>9.3087259187307758</v>
      </c>
      <c r="AA56" s="18">
        <f t="shared" si="30"/>
        <v>10.934523748015117</v>
      </c>
      <c r="AB56" s="18">
        <f t="shared" si="30"/>
        <v>61.396257220505731</v>
      </c>
      <c r="AC56" s="18">
        <f t="shared" si="30"/>
        <v>7.868585934782085</v>
      </c>
      <c r="AD56" s="18">
        <f t="shared" si="30"/>
        <v>5.235620128203804</v>
      </c>
      <c r="AE56" s="18" t="e">
        <f t="shared" si="30"/>
        <v>#VALUE!</v>
      </c>
      <c r="AF56" s="20" t="e">
        <f t="shared" si="30"/>
        <v>#VALUE!</v>
      </c>
      <c r="AH56" s="10" t="s">
        <v>6</v>
      </c>
      <c r="AI56" s="18">
        <f t="shared" si="31"/>
        <v>100</v>
      </c>
      <c r="AJ56" s="18">
        <f t="shared" si="31"/>
        <v>2.9233595153354246</v>
      </c>
      <c r="AK56" s="18">
        <f t="shared" si="26"/>
        <v>8.2771467307740725</v>
      </c>
      <c r="AL56" s="18">
        <f t="shared" si="31"/>
        <v>9.3205190730155678</v>
      </c>
      <c r="AM56" s="18">
        <f t="shared" si="31"/>
        <v>63.019278694873648</v>
      </c>
      <c r="AN56" s="18">
        <f t="shared" si="31"/>
        <v>11.264176605576989</v>
      </c>
      <c r="AO56" s="18">
        <f t="shared" si="31"/>
        <v>4.5185416396285252</v>
      </c>
      <c r="AP56" s="18">
        <f t="shared" si="31"/>
        <v>0.67697774079575357</v>
      </c>
      <c r="AQ56" s="20" t="e">
        <f t="shared" si="31"/>
        <v>#VALUE!</v>
      </c>
      <c r="AS56" s="10" t="s">
        <v>6</v>
      </c>
      <c r="AT56" s="18">
        <f t="shared" si="32"/>
        <v>100</v>
      </c>
      <c r="AU56" s="18" t="e">
        <f t="shared" si="32"/>
        <v>#VALUE!</v>
      </c>
      <c r="AV56" s="18">
        <f t="shared" si="27"/>
        <v>8.2659785729644977</v>
      </c>
      <c r="AW56" s="18">
        <f t="shared" si="32"/>
        <v>8.6264688397272948</v>
      </c>
      <c r="AX56" s="18">
        <f t="shared" si="32"/>
        <v>57.22024057982015</v>
      </c>
      <c r="AY56" s="18">
        <f t="shared" si="32"/>
        <v>10.19649881733895</v>
      </c>
      <c r="AZ56" s="18">
        <f t="shared" si="32"/>
        <v>13.793495996660726</v>
      </c>
      <c r="BA56" s="18">
        <f t="shared" si="32"/>
        <v>1.8973171934884077</v>
      </c>
      <c r="BB56" s="20" t="e">
        <f t="shared" si="32"/>
        <v>#VALUE!</v>
      </c>
    </row>
    <row r="57" spans="1:54" ht="15" customHeight="1" x14ac:dyDescent="0.2">
      <c r="A57" s="10" t="s">
        <v>7</v>
      </c>
      <c r="B57" s="18">
        <f t="shared" ref="B57:J57" si="37">B12/$B12*100</f>
        <v>100</v>
      </c>
      <c r="C57" s="18">
        <f t="shared" si="37"/>
        <v>6.6353602570657992</v>
      </c>
      <c r="D57" s="18">
        <f t="shared" si="37"/>
        <v>35.948780432536658</v>
      </c>
      <c r="E57" s="18">
        <f t="shared" si="37"/>
        <v>24.585407053959774</v>
      </c>
      <c r="F57" s="18">
        <f t="shared" si="37"/>
        <v>10.593860330847129</v>
      </c>
      <c r="G57" s="18">
        <f t="shared" si="37"/>
        <v>6.5436923110298837</v>
      </c>
      <c r="H57" s="18">
        <f t="shared" si="37"/>
        <v>4.5681264342826111</v>
      </c>
      <c r="I57" s="18">
        <f t="shared" si="37"/>
        <v>4.0268875760183889</v>
      </c>
      <c r="J57" s="20">
        <f t="shared" si="37"/>
        <v>7.0978856042597336</v>
      </c>
      <c r="L57" s="10" t="s">
        <v>7</v>
      </c>
      <c r="M57" s="18">
        <f t="shared" si="29"/>
        <v>100</v>
      </c>
      <c r="N57" s="18">
        <f t="shared" si="29"/>
        <v>5.7617401443988641</v>
      </c>
      <c r="O57" s="18">
        <f t="shared" si="24"/>
        <v>32.7946373676901</v>
      </c>
      <c r="P57" s="18">
        <f t="shared" si="29"/>
        <v>17.413045298041315</v>
      </c>
      <c r="Q57" s="18">
        <f t="shared" si="29"/>
        <v>12.604218904146206</v>
      </c>
      <c r="R57" s="18">
        <f t="shared" si="29"/>
        <v>7.549832478507537</v>
      </c>
      <c r="S57" s="18">
        <f t="shared" si="29"/>
        <v>5.3191637306354007</v>
      </c>
      <c r="T57" s="18">
        <f t="shared" si="29"/>
        <v>4.6731671018502228</v>
      </c>
      <c r="U57" s="20">
        <f t="shared" si="29"/>
        <v>13.884194974730343</v>
      </c>
      <c r="W57" s="10" t="s">
        <v>7</v>
      </c>
      <c r="X57" s="18">
        <f t="shared" si="30"/>
        <v>100</v>
      </c>
      <c r="Y57" s="18">
        <f t="shared" si="30"/>
        <v>2.6163880454577235</v>
      </c>
      <c r="Z57" s="18">
        <f t="shared" si="25"/>
        <v>33.965638104028713</v>
      </c>
      <c r="AA57" s="18">
        <f t="shared" si="30"/>
        <v>29.103462852759161</v>
      </c>
      <c r="AB57" s="18">
        <f t="shared" si="30"/>
        <v>13.443757862484084</v>
      </c>
      <c r="AC57" s="18">
        <f t="shared" si="30"/>
        <v>7.4608599807801559</v>
      </c>
      <c r="AD57" s="18">
        <f t="shared" si="30"/>
        <v>8.5331095978114675</v>
      </c>
      <c r="AE57" s="18">
        <f t="shared" si="30"/>
        <v>1.0093011009955355</v>
      </c>
      <c r="AF57" s="20">
        <f t="shared" si="30"/>
        <v>3.8674824556831555</v>
      </c>
      <c r="AH57" s="10" t="s">
        <v>7</v>
      </c>
      <c r="AI57" s="18">
        <f t="shared" si="31"/>
        <v>100</v>
      </c>
      <c r="AJ57" s="18">
        <f t="shared" si="31"/>
        <v>3.8499221662388283</v>
      </c>
      <c r="AK57" s="18">
        <f t="shared" si="26"/>
        <v>32.694611748493799</v>
      </c>
      <c r="AL57" s="18">
        <f t="shared" si="31"/>
        <v>26.722285843303666</v>
      </c>
      <c r="AM57" s="18">
        <f t="shared" si="31"/>
        <v>16.72390395262434</v>
      </c>
      <c r="AN57" s="18">
        <f t="shared" si="31"/>
        <v>9.1399118370335177</v>
      </c>
      <c r="AO57" s="18">
        <f t="shared" si="31"/>
        <v>5.2843585934581023</v>
      </c>
      <c r="AP57" s="18">
        <f t="shared" si="31"/>
        <v>1.0096414238583538</v>
      </c>
      <c r="AQ57" s="20">
        <f t="shared" si="31"/>
        <v>4.5753644349893685</v>
      </c>
      <c r="AS57" s="10" t="s">
        <v>7</v>
      </c>
      <c r="AT57" s="18">
        <f t="shared" si="32"/>
        <v>100</v>
      </c>
      <c r="AU57" s="18">
        <f t="shared" si="32"/>
        <v>7.1522167054708996</v>
      </c>
      <c r="AV57" s="18">
        <f t="shared" si="27"/>
        <v>33.641728198568842</v>
      </c>
      <c r="AW57" s="18">
        <f t="shared" si="32"/>
        <v>20.742294331665299</v>
      </c>
      <c r="AX57" s="18">
        <f t="shared" si="32"/>
        <v>16.148723441438225</v>
      </c>
      <c r="AY57" s="18">
        <f t="shared" si="32"/>
        <v>10.012526130459461</v>
      </c>
      <c r="AZ57" s="18">
        <f t="shared" si="32"/>
        <v>5.5999720952197896</v>
      </c>
      <c r="BA57" s="18">
        <f t="shared" si="32"/>
        <v>1.0390629596325762</v>
      </c>
      <c r="BB57" s="20">
        <f t="shared" si="32"/>
        <v>5.6634761375449312</v>
      </c>
    </row>
    <row r="58" spans="1:54" ht="15" customHeight="1" x14ac:dyDescent="0.2">
      <c r="A58" s="10" t="s">
        <v>8</v>
      </c>
      <c r="B58" s="18">
        <f t="shared" ref="B58:J58" si="38">B13/$B13*100</f>
        <v>100</v>
      </c>
      <c r="C58" s="18">
        <f t="shared" si="38"/>
        <v>6.4981855175579737</v>
      </c>
      <c r="D58" s="18">
        <f t="shared" si="38"/>
        <v>0.68881378175996932</v>
      </c>
      <c r="E58" s="18">
        <f t="shared" si="38"/>
        <v>13.874553809641272</v>
      </c>
      <c r="F58" s="18">
        <f t="shared" si="38"/>
        <v>5.8436263692134327</v>
      </c>
      <c r="G58" s="18">
        <f t="shared" si="38"/>
        <v>8.5850652284436269</v>
      </c>
      <c r="H58" s="18">
        <f t="shared" si="38"/>
        <v>28.64051545915401</v>
      </c>
      <c r="I58" s="18">
        <f t="shared" si="38"/>
        <v>34.93019391640378</v>
      </c>
      <c r="J58" s="20">
        <f t="shared" si="38"/>
        <v>0.93904591782595692</v>
      </c>
      <c r="L58" s="10" t="s">
        <v>8</v>
      </c>
      <c r="M58" s="18">
        <f t="shared" si="29"/>
        <v>100</v>
      </c>
      <c r="N58" s="18">
        <f t="shared" si="29"/>
        <v>4.8370365498960952</v>
      </c>
      <c r="O58" s="18">
        <f t="shared" si="24"/>
        <v>0.70409645921597164</v>
      </c>
      <c r="P58" s="18">
        <f t="shared" si="29"/>
        <v>10.965084740353584</v>
      </c>
      <c r="Q58" s="18">
        <f t="shared" si="29"/>
        <v>5.6432652877557263</v>
      </c>
      <c r="R58" s="18">
        <f t="shared" si="29"/>
        <v>5.9137807712107264</v>
      </c>
      <c r="S58" s="18">
        <f t="shared" si="29"/>
        <v>22.177444573954666</v>
      </c>
      <c r="T58" s="18">
        <f t="shared" si="29"/>
        <v>49.155267324071836</v>
      </c>
      <c r="U58" s="20">
        <f t="shared" si="29"/>
        <v>0.60402429354139953</v>
      </c>
      <c r="W58" s="10" t="s">
        <v>8</v>
      </c>
      <c r="X58" s="18">
        <f t="shared" si="30"/>
        <v>100</v>
      </c>
      <c r="Y58" s="18">
        <f t="shared" si="30"/>
        <v>2.4184287589363902</v>
      </c>
      <c r="Z58" s="18">
        <f t="shared" si="25"/>
        <v>1.0965501298715685</v>
      </c>
      <c r="AA58" s="18">
        <f t="shared" si="30"/>
        <v>13.494773074663829</v>
      </c>
      <c r="AB58" s="18">
        <f t="shared" si="30"/>
        <v>6.7516734386470798</v>
      </c>
      <c r="AC58" s="18">
        <f t="shared" si="30"/>
        <v>9.2272608817856892</v>
      </c>
      <c r="AD58" s="18">
        <f t="shared" si="30"/>
        <v>30.358210014163074</v>
      </c>
      <c r="AE58" s="18">
        <f t="shared" si="30"/>
        <v>35.368000570710414</v>
      </c>
      <c r="AF58" s="20">
        <f t="shared" si="30"/>
        <v>1.2851031312219401</v>
      </c>
      <c r="AH58" s="10" t="s">
        <v>8</v>
      </c>
      <c r="AI58" s="18">
        <f t="shared" si="31"/>
        <v>100</v>
      </c>
      <c r="AJ58" s="18">
        <f t="shared" si="31"/>
        <v>1.5664007306786762</v>
      </c>
      <c r="AK58" s="18" t="e">
        <f t="shared" si="26"/>
        <v>#VALUE!</v>
      </c>
      <c r="AL58" s="18">
        <f t="shared" si="31"/>
        <v>13.62381133123079</v>
      </c>
      <c r="AM58" s="18">
        <f t="shared" si="31"/>
        <v>7.0394374627711569</v>
      </c>
      <c r="AN58" s="18">
        <f t="shared" si="31"/>
        <v>10.724090557695462</v>
      </c>
      <c r="AO58" s="18">
        <f t="shared" si="31"/>
        <v>30.823963423653527</v>
      </c>
      <c r="AP58" s="18">
        <f t="shared" si="31"/>
        <v>34.675849566421128</v>
      </c>
      <c r="AQ58" s="20">
        <f t="shared" si="31"/>
        <v>1.5464469275492396</v>
      </c>
      <c r="AS58" s="10" t="s">
        <v>8</v>
      </c>
      <c r="AT58" s="18">
        <f t="shared" si="32"/>
        <v>100</v>
      </c>
      <c r="AU58" s="18">
        <f t="shared" si="32"/>
        <v>1.1004554657174319</v>
      </c>
      <c r="AV58" s="18">
        <f t="shared" si="27"/>
        <v>5.3796380699054083E-2</v>
      </c>
      <c r="AW58" s="18">
        <f t="shared" si="32"/>
        <v>13.670567247794683</v>
      </c>
      <c r="AX58" s="18">
        <f t="shared" si="32"/>
        <v>5.2539070652064686</v>
      </c>
      <c r="AY58" s="18">
        <f t="shared" si="32"/>
        <v>9.1035430894065961</v>
      </c>
      <c r="AZ58" s="18">
        <f t="shared" si="32"/>
        <v>24.970332120510076</v>
      </c>
      <c r="BA58" s="18">
        <f t="shared" si="32"/>
        <v>44.262466564055053</v>
      </c>
      <c r="BB58" s="20">
        <f t="shared" si="32"/>
        <v>1.5849320666106375</v>
      </c>
    </row>
    <row r="59" spans="1:54" ht="15" customHeight="1" x14ac:dyDescent="0.2">
      <c r="A59" s="10" t="s">
        <v>9</v>
      </c>
      <c r="B59" s="18">
        <f t="shared" ref="B59:J59" si="39">B14/$B14*100</f>
        <v>100</v>
      </c>
      <c r="C59" s="18">
        <f t="shared" si="39"/>
        <v>5.0508405486401013</v>
      </c>
      <c r="D59" s="18">
        <f t="shared" si="39"/>
        <v>1.7299122588502314</v>
      </c>
      <c r="E59" s="18">
        <f t="shared" si="39"/>
        <v>7.7564233214818614</v>
      </c>
      <c r="F59" s="18">
        <f t="shared" si="39"/>
        <v>10.218811883679443</v>
      </c>
      <c r="G59" s="18">
        <f t="shared" si="39"/>
        <v>39.254602824726547</v>
      </c>
      <c r="H59" s="18">
        <f t="shared" si="39"/>
        <v>19.908459333851678</v>
      </c>
      <c r="I59" s="18">
        <f t="shared" si="39"/>
        <v>5.0916035720486441</v>
      </c>
      <c r="J59" s="20">
        <f t="shared" si="39"/>
        <v>10.989346256721493</v>
      </c>
      <c r="L59" s="10" t="s">
        <v>9</v>
      </c>
      <c r="M59" s="18">
        <f t="shared" si="29"/>
        <v>100</v>
      </c>
      <c r="N59" s="18">
        <f t="shared" si="29"/>
        <v>4.7530777602064438</v>
      </c>
      <c r="O59" s="18">
        <f t="shared" si="24"/>
        <v>0.96397717624643264</v>
      </c>
      <c r="P59" s="18">
        <f t="shared" si="29"/>
        <v>9.0434889895172947</v>
      </c>
      <c r="Q59" s="18">
        <f t="shared" si="29"/>
        <v>8.6264165504315695</v>
      </c>
      <c r="R59" s="18">
        <f t="shared" si="29"/>
        <v>37.609419677514111</v>
      </c>
      <c r="S59" s="18">
        <f t="shared" si="29"/>
        <v>21.891220296004224</v>
      </c>
      <c r="T59" s="18">
        <f t="shared" si="29"/>
        <v>7.6290293599217547</v>
      </c>
      <c r="U59" s="20">
        <f t="shared" si="29"/>
        <v>9.4833701901581655</v>
      </c>
      <c r="W59" s="10" t="s">
        <v>9</v>
      </c>
      <c r="X59" s="18">
        <f t="shared" si="30"/>
        <v>100</v>
      </c>
      <c r="Y59" s="18">
        <f t="shared" si="30"/>
        <v>4.2122873517252373</v>
      </c>
      <c r="Z59" s="18">
        <f t="shared" si="25"/>
        <v>0.80321688066956332</v>
      </c>
      <c r="AA59" s="18">
        <f t="shared" si="30"/>
        <v>12.924913467360605</v>
      </c>
      <c r="AB59" s="18">
        <f t="shared" si="30"/>
        <v>8.7573410389276347</v>
      </c>
      <c r="AC59" s="18">
        <f t="shared" si="30"/>
        <v>33.90386446967107</v>
      </c>
      <c r="AD59" s="18">
        <f t="shared" si="30"/>
        <v>21.91426478769786</v>
      </c>
      <c r="AE59" s="18">
        <f t="shared" si="30"/>
        <v>7.9271654248219674</v>
      </c>
      <c r="AF59" s="20">
        <f t="shared" si="30"/>
        <v>9.5569465791260377</v>
      </c>
      <c r="AH59" s="10" t="s">
        <v>9</v>
      </c>
      <c r="AI59" s="18">
        <f t="shared" si="31"/>
        <v>100</v>
      </c>
      <c r="AJ59" s="18">
        <f t="shared" si="31"/>
        <v>4.1361942037114723</v>
      </c>
      <c r="AK59" s="18">
        <f t="shared" si="26"/>
        <v>0.61788811877138061</v>
      </c>
      <c r="AL59" s="18">
        <f t="shared" si="31"/>
        <v>14.985958949492206</v>
      </c>
      <c r="AM59" s="18">
        <f t="shared" si="31"/>
        <v>7.8014437861275852</v>
      </c>
      <c r="AN59" s="18">
        <f t="shared" si="31"/>
        <v>33.385980409967409</v>
      </c>
      <c r="AO59" s="18">
        <f t="shared" si="31"/>
        <v>22.833429799223506</v>
      </c>
      <c r="AP59" s="18">
        <f t="shared" si="31"/>
        <v>7.5280377997259205</v>
      </c>
      <c r="AQ59" s="20">
        <f t="shared" si="31"/>
        <v>8.7110669329805326</v>
      </c>
      <c r="AS59" s="10" t="s">
        <v>9</v>
      </c>
      <c r="AT59" s="18">
        <f t="shared" si="32"/>
        <v>100</v>
      </c>
      <c r="AU59" s="18">
        <f t="shared" si="32"/>
        <v>5.1885863023567724</v>
      </c>
      <c r="AV59" s="18">
        <f t="shared" si="27"/>
        <v>1.0506678670298382</v>
      </c>
      <c r="AW59" s="18">
        <f t="shared" si="32"/>
        <v>17.468112076949563</v>
      </c>
      <c r="AX59" s="18">
        <f t="shared" si="32"/>
        <v>9.3818652414098356</v>
      </c>
      <c r="AY59" s="18">
        <f t="shared" si="32"/>
        <v>24.625755304941226</v>
      </c>
      <c r="AZ59" s="18">
        <f t="shared" si="32"/>
        <v>31.313197751393812</v>
      </c>
      <c r="BA59" s="18">
        <f t="shared" si="32"/>
        <v>1.5687933185490062</v>
      </c>
      <c r="BB59" s="20">
        <f t="shared" si="32"/>
        <v>9.4030221373699501</v>
      </c>
    </row>
    <row r="60" spans="1:54" ht="15" customHeight="1" x14ac:dyDescent="0.2">
      <c r="A60" s="10" t="s">
        <v>10</v>
      </c>
      <c r="B60" s="18">
        <f t="shared" ref="B60:J60" si="40">B15/$B15*100</f>
        <v>100</v>
      </c>
      <c r="C60" s="18">
        <f t="shared" si="40"/>
        <v>1.0112930457474232</v>
      </c>
      <c r="D60" s="18">
        <f t="shared" si="40"/>
        <v>15.548948370934887</v>
      </c>
      <c r="E60" s="18">
        <f t="shared" si="40"/>
        <v>2.3753616151654389</v>
      </c>
      <c r="F60" s="18">
        <f t="shared" si="40"/>
        <v>4.0764222122565643</v>
      </c>
      <c r="G60" s="18">
        <f t="shared" si="40"/>
        <v>32.403785579531288</v>
      </c>
      <c r="H60" s="18">
        <f t="shared" si="40"/>
        <v>22.489485322038632</v>
      </c>
      <c r="I60" s="18">
        <f t="shared" si="40"/>
        <v>14.399607518494342</v>
      </c>
      <c r="J60" s="20">
        <f t="shared" si="40"/>
        <v>7.695096335831451</v>
      </c>
      <c r="L60" s="10" t="s">
        <v>10</v>
      </c>
      <c r="M60" s="18">
        <f t="shared" si="29"/>
        <v>100</v>
      </c>
      <c r="N60" s="18">
        <f t="shared" si="29"/>
        <v>2.0230242432392567</v>
      </c>
      <c r="O60" s="18">
        <f t="shared" si="24"/>
        <v>16.062366660042411</v>
      </c>
      <c r="P60" s="18">
        <f t="shared" si="29"/>
        <v>4.7788736466751924</v>
      </c>
      <c r="Q60" s="18">
        <f t="shared" si="29"/>
        <v>2.9777015568165042</v>
      </c>
      <c r="R60" s="18">
        <f t="shared" si="29"/>
        <v>29.162516375507359</v>
      </c>
      <c r="S60" s="18">
        <f t="shared" si="29"/>
        <v>22.690923819487523</v>
      </c>
      <c r="T60" s="18">
        <f t="shared" si="29"/>
        <v>15.640331223423887</v>
      </c>
      <c r="U60" s="20">
        <f t="shared" si="29"/>
        <v>6.6642624748078694</v>
      </c>
      <c r="W60" s="10" t="s">
        <v>10</v>
      </c>
      <c r="X60" s="18">
        <f t="shared" si="30"/>
        <v>100</v>
      </c>
      <c r="Y60" s="18">
        <f t="shared" si="30"/>
        <v>1.3641016116039586</v>
      </c>
      <c r="Z60" s="18">
        <f t="shared" si="25"/>
        <v>17.233937576173396</v>
      </c>
      <c r="AA60" s="18">
        <f t="shared" si="30"/>
        <v>4.7536034377658885</v>
      </c>
      <c r="AB60" s="18">
        <f t="shared" si="30"/>
        <v>2.7775058743195618</v>
      </c>
      <c r="AC60" s="18">
        <f t="shared" si="30"/>
        <v>31.749626238390231</v>
      </c>
      <c r="AD60" s="18">
        <f t="shared" si="30"/>
        <v>21.744693491532864</v>
      </c>
      <c r="AE60" s="18">
        <f t="shared" si="30"/>
        <v>14.001928124234766</v>
      </c>
      <c r="AF60" s="20">
        <f t="shared" si="30"/>
        <v>6.3746036459793212</v>
      </c>
      <c r="AH60" s="10" t="s">
        <v>10</v>
      </c>
      <c r="AI60" s="18">
        <f t="shared" si="31"/>
        <v>100</v>
      </c>
      <c r="AJ60" s="18">
        <f t="shared" si="31"/>
        <v>2.8727158810977431</v>
      </c>
      <c r="AK60" s="18">
        <f t="shared" si="26"/>
        <v>14.703889129374467</v>
      </c>
      <c r="AL60" s="18">
        <f t="shared" si="31"/>
        <v>4.7369470922389612</v>
      </c>
      <c r="AM60" s="18">
        <f t="shared" si="31"/>
        <v>2.4146127764712952</v>
      </c>
      <c r="AN60" s="18">
        <f t="shared" si="31"/>
        <v>31.747766813178067</v>
      </c>
      <c r="AO60" s="18">
        <f t="shared" si="31"/>
        <v>24.701618066101084</v>
      </c>
      <c r="AP60" s="18">
        <f t="shared" si="31"/>
        <v>12.462619514670768</v>
      </c>
      <c r="AQ60" s="20">
        <f t="shared" si="31"/>
        <v>6.3598307268676306</v>
      </c>
      <c r="AS60" s="10" t="s">
        <v>10</v>
      </c>
      <c r="AT60" s="18">
        <f t="shared" si="32"/>
        <v>100</v>
      </c>
      <c r="AU60" s="18">
        <f t="shared" si="32"/>
        <v>1.6808891444942353</v>
      </c>
      <c r="AV60" s="18">
        <f t="shared" si="27"/>
        <v>14.46943816282964</v>
      </c>
      <c r="AW60" s="18">
        <f t="shared" si="32"/>
        <v>3.7084711995709174</v>
      </c>
      <c r="AX60" s="18">
        <f t="shared" si="32"/>
        <v>3.8769903593280426</v>
      </c>
      <c r="AY60" s="18">
        <f t="shared" si="32"/>
        <v>33.279623958639675</v>
      </c>
      <c r="AZ60" s="18">
        <f t="shared" si="32"/>
        <v>24.323822213976275</v>
      </c>
      <c r="BA60" s="18">
        <f t="shared" si="32"/>
        <v>12.454580880514992</v>
      </c>
      <c r="BB60" s="20">
        <f t="shared" si="32"/>
        <v>6.2061840806462136</v>
      </c>
    </row>
    <row r="61" spans="1:54" ht="15" customHeight="1" x14ac:dyDescent="0.2">
      <c r="A61" s="10" t="s">
        <v>11</v>
      </c>
      <c r="B61" s="18">
        <f t="shared" ref="B61:J61" si="41">B16/$B16*100</f>
        <v>100</v>
      </c>
      <c r="C61" s="18">
        <f t="shared" si="41"/>
        <v>6.6028825972061718</v>
      </c>
      <c r="D61" s="18">
        <f t="shared" si="41"/>
        <v>0.26265755446098837</v>
      </c>
      <c r="E61" s="18">
        <f t="shared" si="41"/>
        <v>0.61724525298332267</v>
      </c>
      <c r="F61" s="18">
        <f t="shared" si="41"/>
        <v>6.4874572533681967</v>
      </c>
      <c r="G61" s="18">
        <f t="shared" si="41"/>
        <v>41.474218828887608</v>
      </c>
      <c r="H61" s="18">
        <f t="shared" si="41"/>
        <v>19.729671780550024</v>
      </c>
      <c r="I61" s="18">
        <f t="shared" si="41"/>
        <v>21.417096990748991</v>
      </c>
      <c r="J61" s="20">
        <f t="shared" si="41"/>
        <v>3.4087697417947074</v>
      </c>
      <c r="L61" s="10" t="s">
        <v>11</v>
      </c>
      <c r="M61" s="18">
        <f t="shared" si="29"/>
        <v>100</v>
      </c>
      <c r="N61" s="18">
        <f t="shared" si="29"/>
        <v>5.2013637706098486</v>
      </c>
      <c r="O61" s="18">
        <f t="shared" si="24"/>
        <v>0.38515781929059562</v>
      </c>
      <c r="P61" s="18">
        <f t="shared" si="29"/>
        <v>0.91021530307773024</v>
      </c>
      <c r="Q61" s="18">
        <f t="shared" si="29"/>
        <v>8.5151974548162528</v>
      </c>
      <c r="R61" s="18">
        <f t="shared" si="29"/>
        <v>40.107101408579723</v>
      </c>
      <c r="S61" s="18">
        <f t="shared" si="29"/>
        <v>18.402840605704654</v>
      </c>
      <c r="T61" s="18">
        <f t="shared" si="29"/>
        <v>22.418752801507935</v>
      </c>
      <c r="U61" s="20">
        <f t="shared" si="29"/>
        <v>4.0593708364132324</v>
      </c>
      <c r="W61" s="10" t="s">
        <v>11</v>
      </c>
      <c r="X61" s="18">
        <f t="shared" si="30"/>
        <v>100</v>
      </c>
      <c r="Y61" s="18">
        <f t="shared" si="30"/>
        <v>3.4010205177792643</v>
      </c>
      <c r="Z61" s="18">
        <f t="shared" si="25"/>
        <v>0.36867967582775046</v>
      </c>
      <c r="AA61" s="18">
        <f t="shared" si="30"/>
        <v>0.48518245338931965</v>
      </c>
      <c r="AB61" s="18">
        <f t="shared" si="30"/>
        <v>9.7061069322919131</v>
      </c>
      <c r="AC61" s="18">
        <f t="shared" si="30"/>
        <v>45.742578952850096</v>
      </c>
      <c r="AD61" s="18">
        <f t="shared" si="30"/>
        <v>17.007193445934128</v>
      </c>
      <c r="AE61" s="18">
        <f t="shared" si="30"/>
        <v>20.13057489927327</v>
      </c>
      <c r="AF61" s="20">
        <f t="shared" si="30"/>
        <v>3.1586631226542523</v>
      </c>
      <c r="AH61" s="10" t="s">
        <v>11</v>
      </c>
      <c r="AI61" s="18">
        <f t="shared" si="31"/>
        <v>100</v>
      </c>
      <c r="AJ61" s="18">
        <f t="shared" si="31"/>
        <v>1.8610013474145291</v>
      </c>
      <c r="AK61" s="18">
        <f t="shared" si="26"/>
        <v>0.40670448923300839</v>
      </c>
      <c r="AL61" s="18">
        <f t="shared" si="31"/>
        <v>0.8432563823039434</v>
      </c>
      <c r="AM61" s="18">
        <f t="shared" si="31"/>
        <v>12.520712385255345</v>
      </c>
      <c r="AN61" s="18">
        <f t="shared" si="31"/>
        <v>41.892646331357916</v>
      </c>
      <c r="AO61" s="18">
        <f t="shared" si="31"/>
        <v>17.704081699901668</v>
      </c>
      <c r="AP61" s="18">
        <f t="shared" si="31"/>
        <v>15.336187662092826</v>
      </c>
      <c r="AQ61" s="20">
        <f t="shared" si="31"/>
        <v>9.4354097024407579</v>
      </c>
      <c r="AS61" s="10" t="s">
        <v>11</v>
      </c>
      <c r="AT61" s="18">
        <f t="shared" si="32"/>
        <v>100</v>
      </c>
      <c r="AU61" s="18">
        <f t="shared" si="32"/>
        <v>2.6939251155721289</v>
      </c>
      <c r="AV61" s="18">
        <f t="shared" si="27"/>
        <v>0.26919734348318763</v>
      </c>
      <c r="AW61" s="18">
        <f t="shared" si="32"/>
        <v>0.89440817372289072</v>
      </c>
      <c r="AX61" s="18">
        <f t="shared" si="32"/>
        <v>11.801492587817041</v>
      </c>
      <c r="AY61" s="18">
        <f t="shared" si="32"/>
        <v>40.77350453532992</v>
      </c>
      <c r="AZ61" s="18">
        <f t="shared" si="32"/>
        <v>19.491918806758825</v>
      </c>
      <c r="BA61" s="18">
        <f t="shared" si="32"/>
        <v>15.240900420213027</v>
      </c>
      <c r="BB61" s="20">
        <f t="shared" si="32"/>
        <v>8.8346530171029922</v>
      </c>
    </row>
    <row r="62" spans="1:54" ht="15" customHeight="1" x14ac:dyDescent="0.2">
      <c r="A62" s="10" t="s">
        <v>12</v>
      </c>
      <c r="B62" s="18">
        <f t="shared" ref="B62:J62" si="42">B17/$B17*100</f>
        <v>100</v>
      </c>
      <c r="C62" s="18">
        <f t="shared" si="42"/>
        <v>2.7362945687673927</v>
      </c>
      <c r="D62" s="18">
        <f t="shared" si="42"/>
        <v>11.35933739960741</v>
      </c>
      <c r="E62" s="18">
        <f t="shared" si="42"/>
        <v>5.9344324275972564</v>
      </c>
      <c r="F62" s="18">
        <f t="shared" si="42"/>
        <v>5.0776515671832065</v>
      </c>
      <c r="G62" s="18">
        <f t="shared" si="42"/>
        <v>42.205540955082832</v>
      </c>
      <c r="H62" s="18">
        <f t="shared" si="42"/>
        <v>21.9316132764027</v>
      </c>
      <c r="I62" s="18">
        <f t="shared" si="42"/>
        <v>1.4271129401905303</v>
      </c>
      <c r="J62" s="20">
        <f t="shared" si="42"/>
        <v>9.3280168651686353</v>
      </c>
      <c r="L62" s="10" t="s">
        <v>12</v>
      </c>
      <c r="M62" s="18">
        <f t="shared" si="29"/>
        <v>100</v>
      </c>
      <c r="N62" s="18">
        <f t="shared" si="29"/>
        <v>3.7554977839872805</v>
      </c>
      <c r="O62" s="18">
        <f t="shared" si="24"/>
        <v>12.09043504972664</v>
      </c>
      <c r="P62" s="18">
        <f t="shared" si="29"/>
        <v>6.2341880019233571</v>
      </c>
      <c r="Q62" s="18">
        <f t="shared" si="29"/>
        <v>4.956064262105599</v>
      </c>
      <c r="R62" s="18">
        <f t="shared" si="29"/>
        <v>37.94252996849125</v>
      </c>
      <c r="S62" s="18">
        <f t="shared" si="29"/>
        <v>22.967013248305591</v>
      </c>
      <c r="T62" s="18">
        <f t="shared" si="29"/>
        <v>1.2248438533787571</v>
      </c>
      <c r="U62" s="20">
        <f t="shared" si="29"/>
        <v>10.82942783208153</v>
      </c>
      <c r="W62" s="10" t="s">
        <v>12</v>
      </c>
      <c r="X62" s="18">
        <f t="shared" si="30"/>
        <v>100</v>
      </c>
      <c r="Y62" s="18">
        <f t="shared" si="30"/>
        <v>4.350350251942011</v>
      </c>
      <c r="Z62" s="18">
        <f t="shared" si="25"/>
        <v>12.135197545697128</v>
      </c>
      <c r="AA62" s="18">
        <f t="shared" si="30"/>
        <v>5.7692655861877151</v>
      </c>
      <c r="AB62" s="18">
        <f t="shared" si="30"/>
        <v>3.9734690474308136</v>
      </c>
      <c r="AC62" s="18">
        <f t="shared" si="30"/>
        <v>35.884051779715364</v>
      </c>
      <c r="AD62" s="18">
        <f t="shared" si="30"/>
        <v>26.743716853227724</v>
      </c>
      <c r="AE62" s="18">
        <f t="shared" si="30"/>
        <v>0.9953417533117449</v>
      </c>
      <c r="AF62" s="20">
        <f t="shared" si="30"/>
        <v>10.148607182487474</v>
      </c>
      <c r="AH62" s="10" t="s">
        <v>12</v>
      </c>
      <c r="AI62" s="18">
        <f t="shared" si="31"/>
        <v>100</v>
      </c>
      <c r="AJ62" s="18">
        <f t="shared" si="31"/>
        <v>3.3906052600250369</v>
      </c>
      <c r="AK62" s="18">
        <f t="shared" si="26"/>
        <v>11.157862667313488</v>
      </c>
      <c r="AL62" s="18">
        <f t="shared" si="31"/>
        <v>6.6503932738375973</v>
      </c>
      <c r="AM62" s="18">
        <f t="shared" si="31"/>
        <v>3.7886670626457444</v>
      </c>
      <c r="AN62" s="18">
        <f t="shared" si="31"/>
        <v>39.917757190264105</v>
      </c>
      <c r="AO62" s="18">
        <f t="shared" si="31"/>
        <v>23.606919581584627</v>
      </c>
      <c r="AP62" s="18">
        <f t="shared" si="31"/>
        <v>1.537496206320941</v>
      </c>
      <c r="AQ62" s="20">
        <f t="shared" si="31"/>
        <v>9.9502987580084383</v>
      </c>
      <c r="AS62" s="10" t="s">
        <v>12</v>
      </c>
      <c r="AT62" s="18">
        <f t="shared" si="32"/>
        <v>100</v>
      </c>
      <c r="AU62" s="18">
        <f t="shared" si="32"/>
        <v>3.2677702416283574</v>
      </c>
      <c r="AV62" s="18">
        <f t="shared" si="27"/>
        <v>12.498719427535445</v>
      </c>
      <c r="AW62" s="18">
        <f t="shared" si="32"/>
        <v>6.323665676789239</v>
      </c>
      <c r="AX62" s="18">
        <f t="shared" si="32"/>
        <v>4.4726179385490479</v>
      </c>
      <c r="AY62" s="18">
        <f t="shared" si="32"/>
        <v>37.792631350570574</v>
      </c>
      <c r="AZ62" s="18">
        <f t="shared" si="32"/>
        <v>24.569705183966533</v>
      </c>
      <c r="BA62" s="18">
        <f t="shared" si="32"/>
        <v>0.76601478463573924</v>
      </c>
      <c r="BB62" s="20">
        <f t="shared" si="32"/>
        <v>10.308875396325108</v>
      </c>
    </row>
    <row r="63" spans="1:54" ht="15" customHeight="1" x14ac:dyDescent="0.2">
      <c r="A63" s="10" t="s">
        <v>13</v>
      </c>
      <c r="B63" s="18">
        <f t="shared" ref="B63:J63" si="43">B18/$B18*100</f>
        <v>100</v>
      </c>
      <c r="C63" s="18">
        <f t="shared" si="43"/>
        <v>2.000512260903494</v>
      </c>
      <c r="D63" s="18">
        <f t="shared" si="43"/>
        <v>3.2012767660479557</v>
      </c>
      <c r="E63" s="18">
        <f t="shared" si="43"/>
        <v>2.3575003539136761</v>
      </c>
      <c r="F63" s="18">
        <f t="shared" si="43"/>
        <v>6.6153246141256616</v>
      </c>
      <c r="G63" s="18">
        <f t="shared" si="43"/>
        <v>63.691075044864299</v>
      </c>
      <c r="H63" s="18">
        <f t="shared" si="43"/>
        <v>8.3727141234981737</v>
      </c>
      <c r="I63" s="18">
        <f t="shared" si="43"/>
        <v>3.3978131938676688</v>
      </c>
      <c r="J63" s="20">
        <f t="shared" si="43"/>
        <v>10.36378364277906</v>
      </c>
      <c r="L63" s="10" t="s">
        <v>13</v>
      </c>
      <c r="M63" s="18">
        <f t="shared" si="29"/>
        <v>100</v>
      </c>
      <c r="N63" s="18">
        <f t="shared" si="29"/>
        <v>2.2103653866417501</v>
      </c>
      <c r="O63" s="18">
        <f t="shared" si="24"/>
        <v>2.9700542672801502</v>
      </c>
      <c r="P63" s="18">
        <f t="shared" si="29"/>
        <v>2.1135386174736017</v>
      </c>
      <c r="Q63" s="18">
        <f t="shared" si="29"/>
        <v>4.1472007754862599</v>
      </c>
      <c r="R63" s="18">
        <f t="shared" si="29"/>
        <v>66.005593519726474</v>
      </c>
      <c r="S63" s="18">
        <f t="shared" si="29"/>
        <v>8.8645379764476306</v>
      </c>
      <c r="T63" s="18">
        <f t="shared" si="29"/>
        <v>2.8037012277643076</v>
      </c>
      <c r="U63" s="20">
        <f t="shared" si="29"/>
        <v>10.88500822917983</v>
      </c>
      <c r="W63" s="10" t="s">
        <v>13</v>
      </c>
      <c r="X63" s="18">
        <f t="shared" si="30"/>
        <v>100</v>
      </c>
      <c r="Y63" s="18">
        <f t="shared" si="30"/>
        <v>2.144185625235584</v>
      </c>
      <c r="Z63" s="18">
        <f t="shared" si="25"/>
        <v>3.1874735886369252</v>
      </c>
      <c r="AA63" s="18">
        <f t="shared" si="30"/>
        <v>3.6094843590067183</v>
      </c>
      <c r="AB63" s="18">
        <f t="shared" si="30"/>
        <v>6.6046757144494403</v>
      </c>
      <c r="AC63" s="18">
        <f t="shared" si="30"/>
        <v>62.613100741800707</v>
      </c>
      <c r="AD63" s="18">
        <f t="shared" si="30"/>
        <v>9.4276373948506933</v>
      </c>
      <c r="AE63" s="18">
        <f t="shared" si="30"/>
        <v>2.6886761928216325</v>
      </c>
      <c r="AF63" s="20">
        <f t="shared" si="30"/>
        <v>9.7247663831983076</v>
      </c>
      <c r="AH63" s="10" t="s">
        <v>13</v>
      </c>
      <c r="AI63" s="18">
        <f t="shared" si="31"/>
        <v>100</v>
      </c>
      <c r="AJ63" s="18">
        <f t="shared" si="31"/>
        <v>2.1671788810113446</v>
      </c>
      <c r="AK63" s="18">
        <f t="shared" si="26"/>
        <v>3.1424112275895517</v>
      </c>
      <c r="AL63" s="18">
        <f t="shared" si="31"/>
        <v>4.1117150740964457</v>
      </c>
      <c r="AM63" s="18">
        <f t="shared" si="31"/>
        <v>6.9343654076850187</v>
      </c>
      <c r="AN63" s="18">
        <f t="shared" si="31"/>
        <v>58.723448296314473</v>
      </c>
      <c r="AO63" s="18">
        <f t="shared" si="31"/>
        <v>12.412273353534831</v>
      </c>
      <c r="AP63" s="18">
        <f t="shared" si="31"/>
        <v>2.7015005706400039</v>
      </c>
      <c r="AQ63" s="20">
        <f t="shared" si="31"/>
        <v>9.8071071891283488</v>
      </c>
      <c r="AS63" s="10" t="s">
        <v>13</v>
      </c>
      <c r="AT63" s="18">
        <f t="shared" si="32"/>
        <v>100</v>
      </c>
      <c r="AU63" s="18">
        <f t="shared" si="32"/>
        <v>1.465173660670515</v>
      </c>
      <c r="AV63" s="18">
        <f t="shared" si="27"/>
        <v>2.9293081269967778</v>
      </c>
      <c r="AW63" s="18">
        <f t="shared" si="32"/>
        <v>3.5314534759469427</v>
      </c>
      <c r="AX63" s="18">
        <f t="shared" si="32"/>
        <v>6.4180190877409853</v>
      </c>
      <c r="AY63" s="18">
        <f t="shared" si="32"/>
        <v>60.781709095164452</v>
      </c>
      <c r="AZ63" s="18">
        <f t="shared" si="32"/>
        <v>12.62706974756162</v>
      </c>
      <c r="BA63" s="18">
        <f t="shared" si="32"/>
        <v>2.7996347457791764</v>
      </c>
      <c r="BB63" s="20">
        <f t="shared" si="32"/>
        <v>9.4476320601395312</v>
      </c>
    </row>
    <row r="64" spans="1:54" ht="15" customHeight="1" x14ac:dyDescent="0.2">
      <c r="A64" s="10" t="s">
        <v>14</v>
      </c>
      <c r="B64" s="18">
        <f t="shared" ref="B64:J64" si="44">B19/$B19*100</f>
        <v>100</v>
      </c>
      <c r="C64" s="18">
        <f t="shared" si="44"/>
        <v>2.600485108756148</v>
      </c>
      <c r="D64" s="18">
        <f t="shared" si="44"/>
        <v>7.991126648438529</v>
      </c>
      <c r="E64" s="18">
        <f t="shared" si="44"/>
        <v>16.401067203620514</v>
      </c>
      <c r="F64" s="18">
        <f t="shared" si="44"/>
        <v>21.993899743767269</v>
      </c>
      <c r="G64" s="18">
        <f t="shared" si="44"/>
        <v>21.463707603898627</v>
      </c>
      <c r="H64" s="18">
        <f t="shared" si="44"/>
        <v>12.892995617940553</v>
      </c>
      <c r="I64" s="18">
        <f t="shared" si="44"/>
        <v>9.1772849873511646</v>
      </c>
      <c r="J64" s="20">
        <f t="shared" si="44"/>
        <v>7.4794330862271625</v>
      </c>
      <c r="L64" s="10" t="s">
        <v>14</v>
      </c>
      <c r="M64" s="18">
        <f t="shared" si="29"/>
        <v>100</v>
      </c>
      <c r="N64" s="18">
        <f t="shared" si="29"/>
        <v>2.6669393046223564</v>
      </c>
      <c r="O64" s="18">
        <f t="shared" si="24"/>
        <v>7.5536472440704809</v>
      </c>
      <c r="P64" s="18">
        <f t="shared" si="29"/>
        <v>17.543582114995012</v>
      </c>
      <c r="Q64" s="18">
        <f t="shared" si="29"/>
        <v>18.763178939388862</v>
      </c>
      <c r="R64" s="18">
        <f t="shared" si="29"/>
        <v>20.031005514120952</v>
      </c>
      <c r="S64" s="18">
        <f t="shared" si="29"/>
        <v>13.519603158919088</v>
      </c>
      <c r="T64" s="18">
        <f t="shared" si="29"/>
        <v>10.287104740898315</v>
      </c>
      <c r="U64" s="20">
        <f t="shared" si="29"/>
        <v>9.6349389829849112</v>
      </c>
      <c r="W64" s="10" t="s">
        <v>14</v>
      </c>
      <c r="X64" s="18">
        <f t="shared" si="30"/>
        <v>100</v>
      </c>
      <c r="Y64" s="18">
        <f t="shared" si="30"/>
        <v>3.2938157546662516</v>
      </c>
      <c r="Z64" s="18">
        <f t="shared" si="25"/>
        <v>9.4253057437570487</v>
      </c>
      <c r="AA64" s="18">
        <f t="shared" si="30"/>
        <v>17.705861243030135</v>
      </c>
      <c r="AB64" s="18">
        <f t="shared" si="30"/>
        <v>20.309920312608103</v>
      </c>
      <c r="AC64" s="18">
        <f t="shared" si="30"/>
        <v>22.410343247792046</v>
      </c>
      <c r="AD64" s="18">
        <f t="shared" si="30"/>
        <v>14.018082245849268</v>
      </c>
      <c r="AE64" s="18">
        <f t="shared" si="30"/>
        <v>7.3080385963474939</v>
      </c>
      <c r="AF64" s="20">
        <f t="shared" si="30"/>
        <v>5.5286328559496081</v>
      </c>
      <c r="AH64" s="10" t="s">
        <v>14</v>
      </c>
      <c r="AI64" s="18">
        <f t="shared" si="31"/>
        <v>100</v>
      </c>
      <c r="AJ64" s="18">
        <f t="shared" si="31"/>
        <v>3.2070812455323163</v>
      </c>
      <c r="AK64" s="18">
        <f t="shared" si="26"/>
        <v>9.5856093380415199</v>
      </c>
      <c r="AL64" s="18">
        <f t="shared" si="31"/>
        <v>17.451184932640345</v>
      </c>
      <c r="AM64" s="18">
        <f t="shared" si="31"/>
        <v>18.671218184278395</v>
      </c>
      <c r="AN64" s="18">
        <f t="shared" si="31"/>
        <v>23.522477388007918</v>
      </c>
      <c r="AO64" s="18">
        <f t="shared" si="31"/>
        <v>13.210351661150785</v>
      </c>
      <c r="AP64" s="18">
        <f t="shared" si="31"/>
        <v>9.9731349833995377</v>
      </c>
      <c r="AQ64" s="20">
        <f t="shared" si="31"/>
        <v>4.3789422669491662</v>
      </c>
      <c r="AS64" s="10" t="s">
        <v>14</v>
      </c>
      <c r="AT64" s="18">
        <f t="shared" si="32"/>
        <v>100</v>
      </c>
      <c r="AU64" s="18">
        <f t="shared" si="32"/>
        <v>1.9621006035159432</v>
      </c>
      <c r="AV64" s="18">
        <f t="shared" si="27"/>
        <v>9.8808858952464522</v>
      </c>
      <c r="AW64" s="18">
        <f t="shared" si="32"/>
        <v>19.589372367438617</v>
      </c>
      <c r="AX64" s="18">
        <f t="shared" si="32"/>
        <v>14.708720304627029</v>
      </c>
      <c r="AY64" s="18">
        <f t="shared" si="32"/>
        <v>23.605718134460503</v>
      </c>
      <c r="AZ64" s="18">
        <f t="shared" si="32"/>
        <v>12.410967560310347</v>
      </c>
      <c r="BA64" s="18">
        <f t="shared" si="32"/>
        <v>11.038641561819562</v>
      </c>
      <c r="BB64" s="20">
        <f t="shared" si="32"/>
        <v>6.8035935725815566</v>
      </c>
    </row>
    <row r="65" spans="1:54" ht="15" customHeight="1" x14ac:dyDescent="0.2">
      <c r="A65" s="10" t="s">
        <v>15</v>
      </c>
      <c r="B65" s="18">
        <f t="shared" ref="B65:J65" si="45">B20/$B20*100</f>
        <v>100</v>
      </c>
      <c r="C65" s="18">
        <f t="shared" si="45"/>
        <v>2.7715687762731887</v>
      </c>
      <c r="D65" s="18">
        <f t="shared" si="45"/>
        <v>6.472627081174581</v>
      </c>
      <c r="E65" s="18">
        <f t="shared" si="45"/>
        <v>1.9612445718280886</v>
      </c>
      <c r="F65" s="18">
        <f t="shared" si="45"/>
        <v>11.52991677381516</v>
      </c>
      <c r="G65" s="18">
        <f t="shared" si="45"/>
        <v>44.388952021229258</v>
      </c>
      <c r="H65" s="18">
        <f t="shared" si="45"/>
        <v>8.7423870992445885</v>
      </c>
      <c r="I65" s="18">
        <f t="shared" si="45"/>
        <v>18.267307538902017</v>
      </c>
      <c r="J65" s="20">
        <f t="shared" si="45"/>
        <v>5.8659961375331315</v>
      </c>
      <c r="L65" s="10" t="s">
        <v>15</v>
      </c>
      <c r="M65" s="18">
        <f t="shared" si="29"/>
        <v>100</v>
      </c>
      <c r="N65" s="18">
        <f t="shared" si="29"/>
        <v>2.7575407600793191</v>
      </c>
      <c r="O65" s="18">
        <f t="shared" si="24"/>
        <v>5.5847297621498404</v>
      </c>
      <c r="P65" s="18">
        <f t="shared" si="29"/>
        <v>1.8136163030031298</v>
      </c>
      <c r="Q65" s="18">
        <f t="shared" si="29"/>
        <v>10.541571795702788</v>
      </c>
      <c r="R65" s="18">
        <f t="shared" si="29"/>
        <v>45.49791814687871</v>
      </c>
      <c r="S65" s="18">
        <f t="shared" si="29"/>
        <v>7.9780836804190711</v>
      </c>
      <c r="T65" s="18">
        <f t="shared" si="29"/>
        <v>19.637928332916829</v>
      </c>
      <c r="U65" s="20">
        <f t="shared" si="29"/>
        <v>6.1886112188502791</v>
      </c>
      <c r="W65" s="10" t="s">
        <v>15</v>
      </c>
      <c r="X65" s="18">
        <f t="shared" si="30"/>
        <v>100</v>
      </c>
      <c r="Y65" s="18">
        <f t="shared" si="30"/>
        <v>2.3373026098718768</v>
      </c>
      <c r="Z65" s="18">
        <f t="shared" si="25"/>
        <v>5.9970312202015696</v>
      </c>
      <c r="AA65" s="18">
        <f t="shared" si="30"/>
        <v>1.8814288666487493</v>
      </c>
      <c r="AB65" s="18">
        <f t="shared" si="30"/>
        <v>11.795135433450191</v>
      </c>
      <c r="AC65" s="18">
        <f t="shared" si="30"/>
        <v>43.856397577727726</v>
      </c>
      <c r="AD65" s="18">
        <f t="shared" si="30"/>
        <v>9.1095841214648736</v>
      </c>
      <c r="AE65" s="18">
        <f t="shared" si="30"/>
        <v>20.275379389354882</v>
      </c>
      <c r="AF65" s="20">
        <f t="shared" si="30"/>
        <v>4.7477407812801724</v>
      </c>
      <c r="AH65" s="10" t="s">
        <v>15</v>
      </c>
      <c r="AI65" s="18">
        <f t="shared" si="31"/>
        <v>100</v>
      </c>
      <c r="AJ65" s="18">
        <f t="shared" si="31"/>
        <v>3.2605757515347804</v>
      </c>
      <c r="AK65" s="18">
        <f t="shared" si="26"/>
        <v>6.0922347212650276</v>
      </c>
      <c r="AL65" s="18">
        <f t="shared" si="31"/>
        <v>2.6994588298094109</v>
      </c>
      <c r="AM65" s="18">
        <f t="shared" si="31"/>
        <v>9.7638598006916109</v>
      </c>
      <c r="AN65" s="18">
        <f t="shared" si="31"/>
        <v>42.855846685861685</v>
      </c>
      <c r="AO65" s="18">
        <f t="shared" si="31"/>
        <v>8.4036278875493018</v>
      </c>
      <c r="AP65" s="18">
        <f t="shared" si="31"/>
        <v>21.886365150295031</v>
      </c>
      <c r="AQ65" s="20">
        <f t="shared" si="31"/>
        <v>5.0380311729931426</v>
      </c>
      <c r="AS65" s="10" t="s">
        <v>15</v>
      </c>
      <c r="AT65" s="18">
        <f t="shared" si="32"/>
        <v>100</v>
      </c>
      <c r="AU65" s="18">
        <f t="shared" si="32"/>
        <v>4.7844286146287143</v>
      </c>
      <c r="AV65" s="18">
        <f t="shared" si="27"/>
        <v>4.9780444422203907</v>
      </c>
      <c r="AW65" s="18">
        <f t="shared" si="32"/>
        <v>1.7365675848955087</v>
      </c>
      <c r="AX65" s="18">
        <f t="shared" si="32"/>
        <v>10.069310083728885</v>
      </c>
      <c r="AY65" s="18">
        <f t="shared" si="32"/>
        <v>50.508976151394883</v>
      </c>
      <c r="AZ65" s="18">
        <f t="shared" si="32"/>
        <v>6.1504538253129617</v>
      </c>
      <c r="BA65" s="18">
        <f t="shared" si="32"/>
        <v>16.661722835287613</v>
      </c>
      <c r="BB65" s="20">
        <f t="shared" si="32"/>
        <v>5.1104964625310618</v>
      </c>
    </row>
    <row r="68" spans="1:54" ht="30" customHeight="1" x14ac:dyDescent="0.2">
      <c r="A68" s="223" t="s">
        <v>778</v>
      </c>
      <c r="B68" s="223"/>
      <c r="C68" s="223"/>
      <c r="D68" s="223"/>
      <c r="E68" s="223"/>
      <c r="F68" s="223"/>
      <c r="G68" s="223"/>
      <c r="H68" s="223"/>
      <c r="I68" s="223"/>
      <c r="J68" s="223"/>
      <c r="L68" s="223" t="s">
        <v>629</v>
      </c>
      <c r="M68" s="223"/>
      <c r="N68" s="223"/>
      <c r="O68" s="223"/>
      <c r="P68" s="223"/>
      <c r="Q68" s="223"/>
      <c r="R68" s="223"/>
      <c r="S68" s="223"/>
      <c r="T68" s="223"/>
      <c r="U68" s="223"/>
      <c r="W68" s="223" t="s">
        <v>369</v>
      </c>
      <c r="X68" s="223"/>
      <c r="Y68" s="223"/>
      <c r="Z68" s="223"/>
      <c r="AA68" s="223"/>
      <c r="AB68" s="223"/>
      <c r="AC68" s="223"/>
      <c r="AD68" s="223"/>
      <c r="AE68" s="223"/>
      <c r="AF68" s="223"/>
      <c r="AH68" s="223" t="s">
        <v>370</v>
      </c>
      <c r="AI68" s="223"/>
      <c r="AJ68" s="223"/>
      <c r="AK68" s="223"/>
      <c r="AL68" s="223"/>
      <c r="AM68" s="223"/>
      <c r="AN68" s="223"/>
      <c r="AO68" s="223"/>
      <c r="AP68" s="223"/>
      <c r="AQ68" s="223"/>
      <c r="AS68" s="223" t="s">
        <v>371</v>
      </c>
      <c r="AT68" s="223"/>
      <c r="AU68" s="223"/>
      <c r="AV68" s="223"/>
      <c r="AW68" s="223"/>
      <c r="AX68" s="223"/>
      <c r="AY68" s="223"/>
      <c r="AZ68" s="223"/>
      <c r="BA68" s="223"/>
      <c r="BB68" s="223"/>
    </row>
    <row r="70" spans="1:54" ht="13.5" customHeight="1" thickBot="1" x14ac:dyDescent="0.25">
      <c r="A70" s="1" t="s">
        <v>0</v>
      </c>
      <c r="B70" s="1"/>
      <c r="J70" s="3" t="s">
        <v>97</v>
      </c>
      <c r="L70" s="1" t="s">
        <v>0</v>
      </c>
      <c r="M70" s="1"/>
      <c r="U70" s="3" t="s">
        <v>97</v>
      </c>
      <c r="W70" s="1" t="s">
        <v>0</v>
      </c>
      <c r="X70" s="1"/>
      <c r="AF70" s="3" t="s">
        <v>97</v>
      </c>
      <c r="AH70" s="1" t="s">
        <v>0</v>
      </c>
      <c r="AI70" s="1"/>
      <c r="AQ70" s="3" t="s">
        <v>97</v>
      </c>
      <c r="AS70" s="1" t="s">
        <v>0</v>
      </c>
      <c r="AT70" s="1"/>
      <c r="BB70" s="3" t="s">
        <v>97</v>
      </c>
    </row>
    <row r="71" spans="1:54" ht="18" customHeight="1" x14ac:dyDescent="0.2">
      <c r="A71" s="205" t="s">
        <v>38</v>
      </c>
      <c r="B71" s="207" t="s">
        <v>25</v>
      </c>
      <c r="C71" s="209" t="s">
        <v>51</v>
      </c>
      <c r="D71" s="209"/>
      <c r="E71" s="209"/>
      <c r="F71" s="209"/>
      <c r="G71" s="209"/>
      <c r="H71" s="209"/>
      <c r="I71" s="209"/>
      <c r="J71" s="221"/>
      <c r="L71" s="205" t="s">
        <v>38</v>
      </c>
      <c r="M71" s="207" t="s">
        <v>25</v>
      </c>
      <c r="N71" s="209" t="s">
        <v>51</v>
      </c>
      <c r="O71" s="209"/>
      <c r="P71" s="209"/>
      <c r="Q71" s="209"/>
      <c r="R71" s="209"/>
      <c r="S71" s="209"/>
      <c r="T71" s="209"/>
      <c r="U71" s="221"/>
      <c r="W71" s="205" t="s">
        <v>38</v>
      </c>
      <c r="X71" s="207" t="s">
        <v>25</v>
      </c>
      <c r="Y71" s="209" t="s">
        <v>51</v>
      </c>
      <c r="Z71" s="209"/>
      <c r="AA71" s="209"/>
      <c r="AB71" s="209"/>
      <c r="AC71" s="209"/>
      <c r="AD71" s="209"/>
      <c r="AE71" s="209"/>
      <c r="AF71" s="221"/>
      <c r="AH71" s="205" t="s">
        <v>38</v>
      </c>
      <c r="AI71" s="207" t="s">
        <v>25</v>
      </c>
      <c r="AJ71" s="209" t="s">
        <v>51</v>
      </c>
      <c r="AK71" s="209"/>
      <c r="AL71" s="209"/>
      <c r="AM71" s="209"/>
      <c r="AN71" s="209"/>
      <c r="AO71" s="209"/>
      <c r="AP71" s="209"/>
      <c r="AQ71" s="221"/>
      <c r="AS71" s="205" t="s">
        <v>38</v>
      </c>
      <c r="AT71" s="207" t="s">
        <v>25</v>
      </c>
      <c r="AU71" s="209" t="s">
        <v>51</v>
      </c>
      <c r="AV71" s="209"/>
      <c r="AW71" s="209"/>
      <c r="AX71" s="209"/>
      <c r="AY71" s="209"/>
      <c r="AZ71" s="209"/>
      <c r="BA71" s="209"/>
      <c r="BB71" s="221"/>
    </row>
    <row r="72" spans="1:54" ht="61.5" customHeight="1" thickBot="1" x14ac:dyDescent="0.25">
      <c r="A72" s="206"/>
      <c r="B72" s="208"/>
      <c r="C72" s="54" t="s">
        <v>76</v>
      </c>
      <c r="D72" s="54" t="s">
        <v>63</v>
      </c>
      <c r="E72" s="54" t="s">
        <v>42</v>
      </c>
      <c r="F72" s="54" t="s">
        <v>61</v>
      </c>
      <c r="G72" s="54" t="s">
        <v>62</v>
      </c>
      <c r="H72" s="54" t="s">
        <v>43</v>
      </c>
      <c r="I72" s="54" t="s">
        <v>44</v>
      </c>
      <c r="J72" s="55" t="s">
        <v>33</v>
      </c>
      <c r="L72" s="206"/>
      <c r="M72" s="208"/>
      <c r="N72" s="54" t="s">
        <v>76</v>
      </c>
      <c r="O72" s="54" t="s">
        <v>63</v>
      </c>
      <c r="P72" s="54" t="s">
        <v>42</v>
      </c>
      <c r="Q72" s="54" t="s">
        <v>61</v>
      </c>
      <c r="R72" s="54" t="s">
        <v>62</v>
      </c>
      <c r="S72" s="54" t="s">
        <v>43</v>
      </c>
      <c r="T72" s="54" t="s">
        <v>44</v>
      </c>
      <c r="U72" s="55" t="s">
        <v>33</v>
      </c>
      <c r="W72" s="206"/>
      <c r="X72" s="208"/>
      <c r="Y72" s="54" t="s">
        <v>76</v>
      </c>
      <c r="Z72" s="54" t="s">
        <v>63</v>
      </c>
      <c r="AA72" s="54" t="s">
        <v>42</v>
      </c>
      <c r="AB72" s="54" t="s">
        <v>61</v>
      </c>
      <c r="AC72" s="54" t="s">
        <v>62</v>
      </c>
      <c r="AD72" s="54" t="s">
        <v>43</v>
      </c>
      <c r="AE72" s="54" t="s">
        <v>44</v>
      </c>
      <c r="AF72" s="55" t="s">
        <v>33</v>
      </c>
      <c r="AH72" s="206"/>
      <c r="AI72" s="208"/>
      <c r="AJ72" s="54" t="s">
        <v>76</v>
      </c>
      <c r="AK72" s="54" t="s">
        <v>63</v>
      </c>
      <c r="AL72" s="54" t="s">
        <v>42</v>
      </c>
      <c r="AM72" s="54" t="s">
        <v>61</v>
      </c>
      <c r="AN72" s="54" t="s">
        <v>62</v>
      </c>
      <c r="AO72" s="54" t="s">
        <v>43</v>
      </c>
      <c r="AP72" s="54" t="s">
        <v>44</v>
      </c>
      <c r="AQ72" s="55" t="s">
        <v>33</v>
      </c>
      <c r="AS72" s="206"/>
      <c r="AT72" s="208"/>
      <c r="AU72" s="54" t="s">
        <v>76</v>
      </c>
      <c r="AV72" s="54" t="s">
        <v>63</v>
      </c>
      <c r="AW72" s="54" t="s">
        <v>42</v>
      </c>
      <c r="AX72" s="54" t="s">
        <v>61</v>
      </c>
      <c r="AY72" s="54" t="s">
        <v>62</v>
      </c>
      <c r="AZ72" s="54" t="s">
        <v>43</v>
      </c>
      <c r="BA72" s="54" t="s">
        <v>44</v>
      </c>
      <c r="BB72" s="55" t="s">
        <v>33</v>
      </c>
    </row>
    <row r="73" spans="1:54" ht="15" customHeight="1" x14ac:dyDescent="0.2">
      <c r="A73" s="4" t="s">
        <v>1</v>
      </c>
      <c r="B73" s="52">
        <f>B6/B96</f>
        <v>13.621600710319852</v>
      </c>
      <c r="C73" s="52">
        <f t="shared" ref="C73:J73" si="46">C6/C96</f>
        <v>3.4498058511578034</v>
      </c>
      <c r="D73" s="52">
        <f t="shared" si="46"/>
        <v>11.243060483870968</v>
      </c>
      <c r="E73" s="52">
        <f t="shared" si="46"/>
        <v>6.2117140589532056</v>
      </c>
      <c r="F73" s="52">
        <f t="shared" si="46"/>
        <v>6.0786467490714937</v>
      </c>
      <c r="G73" s="52">
        <f t="shared" si="46"/>
        <v>21.27894035977986</v>
      </c>
      <c r="H73" s="52">
        <f t="shared" si="46"/>
        <v>9.9178440403776573</v>
      </c>
      <c r="I73" s="52">
        <f t="shared" si="46"/>
        <v>46.38319197270085</v>
      </c>
      <c r="J73" s="53">
        <f t="shared" si="46"/>
        <v>12.196214022905224</v>
      </c>
      <c r="L73" s="4" t="s">
        <v>1</v>
      </c>
      <c r="M73" s="52">
        <f>M6/M96</f>
        <v>13.465656749794126</v>
      </c>
      <c r="N73" s="52">
        <f t="shared" ref="N73:U73" si="47">N6/N96</f>
        <v>3.8394488357696424</v>
      </c>
      <c r="O73" s="52">
        <f t="shared" si="47"/>
        <v>11.518705226473044</v>
      </c>
      <c r="P73" s="52">
        <f t="shared" si="47"/>
        <v>6.3283813524779156</v>
      </c>
      <c r="Q73" s="52">
        <f t="shared" si="47"/>
        <v>5.7622341725219153</v>
      </c>
      <c r="R73" s="52">
        <f t="shared" si="47"/>
        <v>20.634844084501484</v>
      </c>
      <c r="S73" s="52">
        <f t="shared" si="47"/>
        <v>9.6802896255478359</v>
      </c>
      <c r="T73" s="52">
        <f t="shared" si="47"/>
        <v>49.02239833887726</v>
      </c>
      <c r="U73" s="53">
        <f t="shared" si="47"/>
        <v>11.727213942067166</v>
      </c>
      <c r="V73" s="125"/>
      <c r="W73" s="4" t="s">
        <v>1</v>
      </c>
      <c r="X73" s="52">
        <f>X6/X96</f>
        <v>13.367631403778903</v>
      </c>
      <c r="Y73" s="52">
        <f t="shared" ref="Y73:AF73" si="48">Y6/Y96</f>
        <v>3.4826990068532053</v>
      </c>
      <c r="Z73" s="52">
        <f t="shared" si="48"/>
        <v>11.320859541411249</v>
      </c>
      <c r="AA73" s="52">
        <f t="shared" si="48"/>
        <v>6.7698019911261147</v>
      </c>
      <c r="AB73" s="52">
        <f t="shared" si="48"/>
        <v>5.8082703779370064</v>
      </c>
      <c r="AC73" s="52">
        <f t="shared" si="48"/>
        <v>20.879075578057659</v>
      </c>
      <c r="AD73" s="52">
        <f t="shared" si="48"/>
        <v>10.144486266619616</v>
      </c>
      <c r="AE73" s="52">
        <f t="shared" si="48"/>
        <v>46.051278676987501</v>
      </c>
      <c r="AF73" s="53">
        <f t="shared" si="48"/>
        <v>10.610554413829723</v>
      </c>
      <c r="AG73" s="125"/>
      <c r="AH73" s="4" t="s">
        <v>1</v>
      </c>
      <c r="AI73" s="52">
        <f>AI6/AI96</f>
        <v>12.464646276781348</v>
      </c>
      <c r="AJ73" s="52">
        <f t="shared" ref="AJ73:AQ73" si="49">AJ6/AJ96</f>
        <v>3.4486624767379861</v>
      </c>
      <c r="AK73" s="52">
        <f t="shared" si="49"/>
        <v>10.293191078701639</v>
      </c>
      <c r="AL73" s="52">
        <f t="shared" si="49"/>
        <v>6.9002613280870282</v>
      </c>
      <c r="AM73" s="52">
        <f t="shared" si="49"/>
        <v>5.69965916895588</v>
      </c>
      <c r="AN73" s="52">
        <f t="shared" si="49"/>
        <v>19.206770124974884</v>
      </c>
      <c r="AO73" s="52">
        <f t="shared" si="49"/>
        <v>9.3238555102759566</v>
      </c>
      <c r="AP73" s="52">
        <f t="shared" si="49"/>
        <v>46.815681856547229</v>
      </c>
      <c r="AQ73" s="53">
        <f t="shared" si="49"/>
        <v>7.1133405668744354</v>
      </c>
      <c r="AR73" s="125"/>
      <c r="AS73" s="4" t="s">
        <v>1</v>
      </c>
      <c r="AT73" s="52">
        <f>AT6/AT96</f>
        <v>12.59614803418736</v>
      </c>
      <c r="AU73" s="52">
        <f t="shared" ref="AU73:BB73" si="50">AU6/AU96</f>
        <v>3.549570883138816</v>
      </c>
      <c r="AV73" s="52">
        <f t="shared" si="50"/>
        <v>9.8626381292542646</v>
      </c>
      <c r="AW73" s="52">
        <f t="shared" si="50"/>
        <v>6.7840379746835442</v>
      </c>
      <c r="AX73" s="52">
        <f t="shared" si="50"/>
        <v>5.9721312800334996</v>
      </c>
      <c r="AY73" s="52">
        <f t="shared" si="50"/>
        <v>20.141631779046804</v>
      </c>
      <c r="AZ73" s="52">
        <f t="shared" si="50"/>
        <v>9.1762654142582196</v>
      </c>
      <c r="BA73" s="52">
        <f t="shared" si="50"/>
        <v>42.014269574268489</v>
      </c>
      <c r="BB73" s="53">
        <f t="shared" si="50"/>
        <v>9.74754262632006</v>
      </c>
    </row>
    <row r="74" spans="1:54" ht="15" customHeight="1" x14ac:dyDescent="0.2">
      <c r="A74" s="7" t="s">
        <v>2</v>
      </c>
      <c r="B74" s="18">
        <f>B7/B97</f>
        <v>26.626984154502765</v>
      </c>
      <c r="C74" s="18">
        <f t="shared" ref="C74:J74" si="51">C7/C97</f>
        <v>2.55496902413</v>
      </c>
      <c r="D74" s="18">
        <f t="shared" si="51"/>
        <v>19.307750000000002</v>
      </c>
      <c r="E74" s="18">
        <f t="shared" si="51"/>
        <v>4.1050000000000004</v>
      </c>
      <c r="F74" s="18">
        <f t="shared" si="51"/>
        <v>5.2666666666666666</v>
      </c>
      <c r="G74" s="18">
        <f t="shared" si="51"/>
        <v>36.082286439939438</v>
      </c>
      <c r="H74" s="18">
        <f t="shared" si="51"/>
        <v>2.1879999999999997</v>
      </c>
      <c r="I74" s="18">
        <f t="shared" si="51"/>
        <v>53.780611111111106</v>
      </c>
      <c r="J74" s="20">
        <f t="shared" si="51"/>
        <v>34.528334350917646</v>
      </c>
      <c r="L74" s="7" t="s">
        <v>2</v>
      </c>
      <c r="M74" s="18">
        <f>M7/M97</f>
        <v>23.317200927900547</v>
      </c>
      <c r="N74" s="18">
        <f t="shared" ref="N74:U74" si="52">N7/N97</f>
        <v>2.8793500000000001</v>
      </c>
      <c r="O74" s="18">
        <f t="shared" si="52"/>
        <v>20.659125000000003</v>
      </c>
      <c r="P74" s="18">
        <f t="shared" si="52"/>
        <v>4.1218602945666669</v>
      </c>
      <c r="Q74" s="18">
        <f t="shared" si="52"/>
        <v>5.4633333333333338</v>
      </c>
      <c r="R74" s="18">
        <f t="shared" si="52"/>
        <v>29.141595068674999</v>
      </c>
      <c r="S74" s="18">
        <f t="shared" si="52"/>
        <v>6.0143468095220438</v>
      </c>
      <c r="T74" s="18">
        <f t="shared" si="52"/>
        <v>49.808687499999991</v>
      </c>
      <c r="U74" s="20">
        <f t="shared" si="52"/>
        <v>34.124200000000002</v>
      </c>
      <c r="V74" s="125"/>
      <c r="W74" s="7" t="s">
        <v>2</v>
      </c>
      <c r="X74" s="18">
        <f>X7/X97</f>
        <v>26.26007275638818</v>
      </c>
      <c r="Y74" s="18">
        <f t="shared" ref="Y74:AF74" si="53">Y7/Y97</f>
        <v>2.8753571428571432</v>
      </c>
      <c r="Z74" s="18">
        <f t="shared" si="53"/>
        <v>19.901208333333336</v>
      </c>
      <c r="AA74" s="18">
        <f t="shared" si="53"/>
        <v>4.6855555555555553</v>
      </c>
      <c r="AB74" s="18">
        <f t="shared" si="53"/>
        <v>5.3686521969000003</v>
      </c>
      <c r="AC74" s="18">
        <f t="shared" si="53"/>
        <v>34.611083554256254</v>
      </c>
      <c r="AD74" s="18">
        <f t="shared" si="53"/>
        <v>7.6750589998374998</v>
      </c>
      <c r="AE74" s="18">
        <f t="shared" si="53"/>
        <v>67.34135714285712</v>
      </c>
      <c r="AF74" s="20">
        <f t="shared" si="53"/>
        <v>34.232536558685716</v>
      </c>
      <c r="AG74" s="125"/>
      <c r="AH74" s="7" t="s">
        <v>2</v>
      </c>
      <c r="AI74" s="18">
        <f>AI7/AI97</f>
        <v>19.492757747765573</v>
      </c>
      <c r="AJ74" s="18">
        <f t="shared" ref="AJ74:AQ74" si="54">AJ7/AJ97</f>
        <v>5.1678777823536688</v>
      </c>
      <c r="AK74" s="18">
        <f t="shared" si="54"/>
        <v>18.346529884946154</v>
      </c>
      <c r="AL74" s="18">
        <f t="shared" si="54"/>
        <v>5.4051666666666671</v>
      </c>
      <c r="AM74" s="18">
        <f t="shared" si="54"/>
        <v>2.6237116437142864</v>
      </c>
      <c r="AN74" s="18">
        <f t="shared" si="54"/>
        <v>30.484442006868719</v>
      </c>
      <c r="AO74" s="18">
        <f t="shared" si="54"/>
        <v>5.7281286336399999</v>
      </c>
      <c r="AP74" s="18">
        <f t="shared" si="54"/>
        <v>68.646262081136769</v>
      </c>
      <c r="AQ74" s="20">
        <f t="shared" si="54"/>
        <v>2.8539009321357147</v>
      </c>
      <c r="AR74" s="125"/>
      <c r="AS74" s="7" t="s">
        <v>2</v>
      </c>
      <c r="AT74" s="18">
        <f>AT7/AT97</f>
        <v>20.669429745088841</v>
      </c>
      <c r="AU74" s="18">
        <f t="shared" ref="AU74:BB74" si="55">AU7/AU97</f>
        <v>3.1360000000000001</v>
      </c>
      <c r="AV74" s="18">
        <f t="shared" si="55"/>
        <v>16.613346153846155</v>
      </c>
      <c r="AW74" s="18">
        <f t="shared" si="55"/>
        <v>5.4325555555555551</v>
      </c>
      <c r="AX74" s="18">
        <f t="shared" si="55"/>
        <v>2.5924999999999998</v>
      </c>
      <c r="AY74" s="18">
        <f t="shared" si="55"/>
        <v>30.559292903596429</v>
      </c>
      <c r="AZ74" s="18">
        <f t="shared" si="55"/>
        <v>5.2804166666666674</v>
      </c>
      <c r="BA74" s="18">
        <f t="shared" si="55"/>
        <v>78.831285714285713</v>
      </c>
      <c r="BB74" s="20">
        <f t="shared" si="55"/>
        <v>14.96678904223567</v>
      </c>
    </row>
    <row r="75" spans="1:54" ht="15" customHeight="1" x14ac:dyDescent="0.2">
      <c r="A75" s="10" t="s">
        <v>3</v>
      </c>
      <c r="B75" s="18">
        <f t="shared" ref="B75:J75" si="56">B8/B98</f>
        <v>21.733272620523337</v>
      </c>
      <c r="C75" s="18">
        <f t="shared" si="56"/>
        <v>2.9926048329159998</v>
      </c>
      <c r="D75" s="18">
        <f t="shared" si="56"/>
        <v>6.0739629629629635</v>
      </c>
      <c r="E75" s="18">
        <f t="shared" si="56"/>
        <v>4.1845220711523812</v>
      </c>
      <c r="F75" s="18">
        <f t="shared" si="56"/>
        <v>4.9306818181818182</v>
      </c>
      <c r="G75" s="18">
        <f t="shared" si="56"/>
        <v>14.794665380395456</v>
      </c>
      <c r="H75" s="18">
        <f t="shared" si="56"/>
        <v>11.079455409534285</v>
      </c>
      <c r="I75" s="18">
        <f t="shared" si="56"/>
        <v>152.02687703968826</v>
      </c>
      <c r="J75" s="20">
        <f t="shared" si="56"/>
        <v>16.282409090909088</v>
      </c>
      <c r="L75" s="10" t="s">
        <v>3</v>
      </c>
      <c r="M75" s="18">
        <f t="shared" ref="M75:U75" si="57">M8/M98</f>
        <v>21.020497719133964</v>
      </c>
      <c r="N75" s="18">
        <f t="shared" si="57"/>
        <v>3.3083333333333331</v>
      </c>
      <c r="O75" s="18">
        <f t="shared" si="57"/>
        <v>6.4276666666666671</v>
      </c>
      <c r="P75" s="18">
        <f t="shared" si="57"/>
        <v>4.6926749999999995</v>
      </c>
      <c r="Q75" s="18">
        <f t="shared" si="57"/>
        <v>5.7542307545580904</v>
      </c>
      <c r="R75" s="18">
        <f t="shared" si="57"/>
        <v>13.386260869565218</v>
      </c>
      <c r="S75" s="18">
        <f t="shared" si="57"/>
        <v>11.080236183044445</v>
      </c>
      <c r="T75" s="18">
        <f t="shared" si="57"/>
        <v>150.967625</v>
      </c>
      <c r="U75" s="20">
        <f t="shared" si="57"/>
        <v>13.307429466793126</v>
      </c>
      <c r="V75" s="125"/>
      <c r="W75" s="10" t="s">
        <v>3</v>
      </c>
      <c r="X75" s="18">
        <f t="shared" ref="X75:AF75" si="58">X8/X98</f>
        <v>21.323943538711145</v>
      </c>
      <c r="Y75" s="18">
        <f t="shared" si="58"/>
        <v>3.1092205459791664</v>
      </c>
      <c r="Z75" s="18">
        <f t="shared" si="58"/>
        <v>5.9892000000000003</v>
      </c>
      <c r="AA75" s="18">
        <f t="shared" si="58"/>
        <v>5.1292105263157906</v>
      </c>
      <c r="AB75" s="18">
        <f t="shared" si="58"/>
        <v>5.4429499999999997</v>
      </c>
      <c r="AC75" s="18">
        <f t="shared" si="58"/>
        <v>13.800307700643479</v>
      </c>
      <c r="AD75" s="18">
        <f t="shared" si="58"/>
        <v>13.497897313161289</v>
      </c>
      <c r="AE75" s="18">
        <f t="shared" si="58"/>
        <v>133.77212252879443</v>
      </c>
      <c r="AF75" s="20">
        <f t="shared" si="58"/>
        <v>10.485648455323297</v>
      </c>
      <c r="AG75" s="125"/>
      <c r="AH75" s="10" t="s">
        <v>3</v>
      </c>
      <c r="AI75" s="18">
        <f t="shared" ref="AI75:AQ75" si="59">AI8/AI98</f>
        <v>20.89672058535086</v>
      </c>
      <c r="AJ75" s="18">
        <f t="shared" si="59"/>
        <v>3.0451249999999996</v>
      </c>
      <c r="AK75" s="18">
        <f t="shared" si="59"/>
        <v>5.6324752908000004</v>
      </c>
      <c r="AL75" s="18">
        <f t="shared" si="59"/>
        <v>4.5889999999999995</v>
      </c>
      <c r="AM75" s="18">
        <f t="shared" si="59"/>
        <v>4.2169324005666668</v>
      </c>
      <c r="AN75" s="18">
        <f t="shared" si="59"/>
        <v>14.493343936454501</v>
      </c>
      <c r="AO75" s="18">
        <f t="shared" si="59"/>
        <v>11.897508860642043</v>
      </c>
      <c r="AP75" s="18">
        <f t="shared" si="59"/>
        <v>128.95393886737369</v>
      </c>
      <c r="AQ75" s="20">
        <f t="shared" si="59"/>
        <v>10.422566666666667</v>
      </c>
      <c r="AR75" s="125"/>
      <c r="AS75" s="10" t="s">
        <v>3</v>
      </c>
      <c r="AT75" s="18">
        <f t="shared" ref="AT75:BB75" si="60">AT8/AT98</f>
        <v>20.041216792558725</v>
      </c>
      <c r="AU75" s="18">
        <f t="shared" si="60"/>
        <v>3.8123649609900001</v>
      </c>
      <c r="AV75" s="18">
        <f t="shared" si="60"/>
        <v>5.9184634667533329</v>
      </c>
      <c r="AW75" s="18">
        <f t="shared" si="60"/>
        <v>4.8795882352941167</v>
      </c>
      <c r="AX75" s="18">
        <f t="shared" si="60"/>
        <v>7.0094526597823528</v>
      </c>
      <c r="AY75" s="18">
        <f t="shared" si="60"/>
        <v>10.106750000000002</v>
      </c>
      <c r="AZ75" s="18">
        <f t="shared" si="60"/>
        <v>11.44761007031212</v>
      </c>
      <c r="BA75" s="18">
        <f t="shared" si="60"/>
        <v>106.73179797909999</v>
      </c>
      <c r="BB75" s="20">
        <f t="shared" si="60"/>
        <v>12.13575</v>
      </c>
    </row>
    <row r="76" spans="1:54" ht="15" customHeight="1" x14ac:dyDescent="0.2">
      <c r="A76" s="10" t="s">
        <v>4</v>
      </c>
      <c r="B76" s="18">
        <f t="shared" ref="B76:J76" si="61">B9/B99</f>
        <v>16.181134464697223</v>
      </c>
      <c r="C76" s="18">
        <f t="shared" si="61"/>
        <v>7.6814285714285715</v>
      </c>
      <c r="D76" s="18">
        <f t="shared" si="61"/>
        <v>5.9719999999999995</v>
      </c>
      <c r="E76" s="18">
        <f t="shared" si="61"/>
        <v>3.6667777777777775</v>
      </c>
      <c r="F76" s="18">
        <f t="shared" si="61"/>
        <v>2.1726935693888887</v>
      </c>
      <c r="G76" s="18">
        <f t="shared" si="61"/>
        <v>5.327</v>
      </c>
      <c r="H76" s="18">
        <f t="shared" si="61"/>
        <v>9.0197466296499993</v>
      </c>
      <c r="I76" s="18">
        <f t="shared" si="61"/>
        <v>149.8014</v>
      </c>
      <c r="J76" s="20">
        <f t="shared" si="61"/>
        <v>5.2869999999999999</v>
      </c>
      <c r="L76" s="10" t="s">
        <v>4</v>
      </c>
      <c r="M76" s="18">
        <f t="shared" ref="M76:U76" si="62">M9/M99</f>
        <v>15.57139578935775</v>
      </c>
      <c r="N76" s="18">
        <f t="shared" si="62"/>
        <v>7.7719230769230769</v>
      </c>
      <c r="O76" s="18">
        <f t="shared" si="62"/>
        <v>5.4742668407333328</v>
      </c>
      <c r="P76" s="18">
        <f t="shared" si="62"/>
        <v>3.4640624999999998</v>
      </c>
      <c r="Q76" s="18">
        <f t="shared" si="62"/>
        <v>3.1668750000000001</v>
      </c>
      <c r="R76" s="18">
        <f t="shared" si="62"/>
        <v>5.7471428571428573</v>
      </c>
      <c r="S76" s="18">
        <f t="shared" si="62"/>
        <v>9.4626750000000008</v>
      </c>
      <c r="T76" s="18">
        <f t="shared" si="62"/>
        <v>133.73949999999999</v>
      </c>
      <c r="U76" s="20">
        <f t="shared" si="62"/>
        <v>5.1150000000000002</v>
      </c>
      <c r="V76" s="125"/>
      <c r="W76" s="10" t="s">
        <v>4</v>
      </c>
      <c r="X76" s="18">
        <f t="shared" ref="X76:AF76" si="63">X9/X99</f>
        <v>15.476937521293674</v>
      </c>
      <c r="Y76" s="18">
        <f t="shared" si="63"/>
        <v>7.8819990280714292</v>
      </c>
      <c r="Z76" s="18">
        <f t="shared" si="63"/>
        <v>6.2354418668230744</v>
      </c>
      <c r="AA76" s="18">
        <f t="shared" si="63"/>
        <v>3.8613333333333326</v>
      </c>
      <c r="AB76" s="18">
        <f t="shared" si="63"/>
        <v>2.944722222222222</v>
      </c>
      <c r="AC76" s="18">
        <f t="shared" si="63"/>
        <v>6.0581428571428564</v>
      </c>
      <c r="AD76" s="18">
        <f t="shared" si="63"/>
        <v>8.6451900730250006</v>
      </c>
      <c r="AE76" s="18">
        <f t="shared" si="63"/>
        <v>137.46209999999999</v>
      </c>
      <c r="AF76" s="20">
        <f t="shared" si="63"/>
        <v>6.06</v>
      </c>
      <c r="AG76" s="125"/>
      <c r="AH76" s="10" t="s">
        <v>4</v>
      </c>
      <c r="AI76" s="18">
        <f t="shared" ref="AI76:AQ76" si="64">AI9/AI99</f>
        <v>14.135424028550666</v>
      </c>
      <c r="AJ76" s="18">
        <f t="shared" si="64"/>
        <v>8.0863478704199991</v>
      </c>
      <c r="AK76" s="18">
        <f t="shared" si="64"/>
        <v>4.2942142857142853</v>
      </c>
      <c r="AL76" s="18">
        <f t="shared" si="64"/>
        <v>3.9950000000000001</v>
      </c>
      <c r="AM76" s="18">
        <f t="shared" si="64"/>
        <v>2.8947222222222226</v>
      </c>
      <c r="AN76" s="18">
        <f t="shared" si="64"/>
        <v>6.7833333333333341</v>
      </c>
      <c r="AO76" s="18">
        <f t="shared" si="64"/>
        <v>9.0472542042499988</v>
      </c>
      <c r="AP76" s="18">
        <f t="shared" si="64"/>
        <v>87.136357142857136</v>
      </c>
      <c r="AQ76" s="20">
        <f t="shared" si="64"/>
        <v>6.3966666666666674</v>
      </c>
      <c r="AR76" s="125"/>
      <c r="AS76" s="10" t="s">
        <v>4</v>
      </c>
      <c r="AT76" s="18">
        <f t="shared" ref="AT76:BB76" si="65">AT9/AT99</f>
        <v>12.910799545947498</v>
      </c>
      <c r="AU76" s="18">
        <f t="shared" si="65"/>
        <v>6.5764705882352938</v>
      </c>
      <c r="AV76" s="18">
        <f t="shared" si="65"/>
        <v>5.8888571428571428</v>
      </c>
      <c r="AW76" s="18">
        <f t="shared" si="65"/>
        <v>3.0272272727272731</v>
      </c>
      <c r="AX76" s="18">
        <f t="shared" si="65"/>
        <v>2.4942857142857142</v>
      </c>
      <c r="AY76" s="18">
        <f t="shared" si="65"/>
        <v>6.9659999999999993</v>
      </c>
      <c r="AZ76" s="18">
        <f t="shared" si="65"/>
        <v>8.2736809625515608</v>
      </c>
      <c r="BA76" s="18">
        <f t="shared" si="65"/>
        <v>73.185000000000016</v>
      </c>
      <c r="BB76" s="20">
        <f t="shared" si="65"/>
        <v>7.5970112197052622</v>
      </c>
    </row>
    <row r="77" spans="1:54" ht="15" customHeight="1" x14ac:dyDescent="0.2">
      <c r="A77" s="10" t="s">
        <v>5</v>
      </c>
      <c r="B77" s="18">
        <f t="shared" ref="B77:J77" si="66">B10/B100</f>
        <v>14.256366161615151</v>
      </c>
      <c r="C77" s="18">
        <f t="shared" si="66"/>
        <v>3.3484999999999996</v>
      </c>
      <c r="D77" s="18">
        <f t="shared" si="66"/>
        <v>1.9226666666666665</v>
      </c>
      <c r="E77" s="18">
        <f t="shared" si="66"/>
        <v>3.0072727272727273</v>
      </c>
      <c r="F77" s="18">
        <f t="shared" si="66"/>
        <v>4.3468</v>
      </c>
      <c r="G77" s="18">
        <f t="shared" si="66"/>
        <v>19.094363636363632</v>
      </c>
      <c r="H77" s="18">
        <f t="shared" si="66"/>
        <v>18.75525</v>
      </c>
      <c r="I77" s="18">
        <f t="shared" si="66"/>
        <v>84.7483</v>
      </c>
      <c r="J77" s="20">
        <f t="shared" si="66"/>
        <v>4.4801666666499997</v>
      </c>
      <c r="L77" s="10" t="s">
        <v>5</v>
      </c>
      <c r="M77" s="18">
        <f t="shared" ref="M77:U77" si="67">M10/M100</f>
        <v>14.61794888488032</v>
      </c>
      <c r="N77" s="18">
        <f t="shared" si="67"/>
        <v>3.7379999999999995</v>
      </c>
      <c r="O77" s="18">
        <f t="shared" si="67"/>
        <v>2.6749999999999998</v>
      </c>
      <c r="P77" s="18">
        <f t="shared" si="67"/>
        <v>5.36</v>
      </c>
      <c r="Q77" s="18">
        <f t="shared" si="67"/>
        <v>4.4195000000000002</v>
      </c>
      <c r="R77" s="18">
        <f t="shared" si="67"/>
        <v>16.704740164808335</v>
      </c>
      <c r="S77" s="18">
        <f t="shared" si="67"/>
        <v>15.178111111111109</v>
      </c>
      <c r="T77" s="18">
        <f t="shared" si="67"/>
        <v>97.984499999999997</v>
      </c>
      <c r="U77" s="20">
        <f t="shared" si="67"/>
        <v>4.3123999999999993</v>
      </c>
      <c r="V77" s="125"/>
      <c r="W77" s="10" t="s">
        <v>5</v>
      </c>
      <c r="X77" s="18">
        <f t="shared" ref="X77:AF77" si="68">X10/X100</f>
        <v>14.342072657785884</v>
      </c>
      <c r="Y77" s="18">
        <f t="shared" si="68"/>
        <v>3.8675000000000002</v>
      </c>
      <c r="Z77" s="18">
        <f t="shared" si="68"/>
        <v>1.8433333333333335</v>
      </c>
      <c r="AA77" s="18">
        <f t="shared" si="68"/>
        <v>4.8929999999999998</v>
      </c>
      <c r="AB77" s="18">
        <f t="shared" si="68"/>
        <v>4.4337505469185272</v>
      </c>
      <c r="AC77" s="18">
        <f t="shared" si="68"/>
        <v>19.788312306065325</v>
      </c>
      <c r="AD77" s="18">
        <f t="shared" si="68"/>
        <v>13.828799999999998</v>
      </c>
      <c r="AE77" s="18">
        <f t="shared" si="68"/>
        <v>72.5124</v>
      </c>
      <c r="AF77" s="20">
        <f t="shared" si="68"/>
        <v>4.6660000000000004</v>
      </c>
      <c r="AG77" s="125"/>
      <c r="AH77" s="10" t="s">
        <v>5</v>
      </c>
      <c r="AI77" s="18">
        <f t="shared" ref="AI77:AQ77" si="69">AI10/AI100</f>
        <v>13.187487785354108</v>
      </c>
      <c r="AJ77" s="18">
        <f t="shared" si="69"/>
        <v>2.1863999999999999</v>
      </c>
      <c r="AK77" s="18">
        <f t="shared" si="69"/>
        <v>2.1</v>
      </c>
      <c r="AL77" s="18">
        <f t="shared" si="69"/>
        <v>5.409692307692306</v>
      </c>
      <c r="AM77" s="18">
        <f t="shared" si="69"/>
        <v>7.1672191943642849</v>
      </c>
      <c r="AN77" s="18">
        <f t="shared" si="69"/>
        <v>17.266632372361116</v>
      </c>
      <c r="AO77" s="18">
        <f t="shared" si="69"/>
        <v>13.339461538461537</v>
      </c>
      <c r="AP77" s="18">
        <f t="shared" si="69"/>
        <v>64.688000000000017</v>
      </c>
      <c r="AQ77" s="20">
        <f t="shared" si="69"/>
        <v>4.4962499999999999</v>
      </c>
      <c r="AR77" s="125"/>
      <c r="AS77" s="10" t="s">
        <v>5</v>
      </c>
      <c r="AT77" s="18">
        <f t="shared" ref="AT77:BB77" si="70">AT10/AT100</f>
        <v>13.295494260152378</v>
      </c>
      <c r="AU77" s="18">
        <f t="shared" si="70"/>
        <v>2.0905</v>
      </c>
      <c r="AV77" s="18">
        <f t="shared" si="70"/>
        <v>2.9324999999999997</v>
      </c>
      <c r="AW77" s="18">
        <f t="shared" si="70"/>
        <v>6.2666666666666666</v>
      </c>
      <c r="AX77" s="18">
        <f t="shared" si="70"/>
        <v>6.9820491511785709</v>
      </c>
      <c r="AY77" s="18">
        <f t="shared" si="70"/>
        <v>20.180181818181818</v>
      </c>
      <c r="AZ77" s="18">
        <f t="shared" si="70"/>
        <v>13.497999999999999</v>
      </c>
      <c r="BA77" s="18">
        <f t="shared" si="70"/>
        <v>42.928325045516658</v>
      </c>
      <c r="BB77" s="20">
        <f t="shared" si="70"/>
        <v>6.1950000000000003</v>
      </c>
    </row>
    <row r="78" spans="1:54" ht="15" customHeight="1" x14ac:dyDescent="0.2">
      <c r="A78" s="10" t="s">
        <v>6</v>
      </c>
      <c r="B78" s="18">
        <f t="shared" ref="B78:J78" si="71">B11/B101</f>
        <v>9.5566176470588253</v>
      </c>
      <c r="C78" s="18">
        <f t="shared" si="71"/>
        <v>4.2699999999999996</v>
      </c>
      <c r="D78" s="18">
        <f t="shared" si="71"/>
        <v>9.1905000000000001</v>
      </c>
      <c r="E78" s="18">
        <f t="shared" si="71"/>
        <v>2.2383333333333337</v>
      </c>
      <c r="F78" s="18">
        <f t="shared" si="71"/>
        <v>56.005250000000004</v>
      </c>
      <c r="G78" s="18">
        <f t="shared" si="71"/>
        <v>3.1738333333333326</v>
      </c>
      <c r="H78" s="18">
        <f t="shared" si="71"/>
        <v>3.51</v>
      </c>
      <c r="I78" s="18" t="e">
        <f t="shared" si="71"/>
        <v>#VALUE!</v>
      </c>
      <c r="J78" s="20" t="e">
        <f t="shared" si="71"/>
        <v>#VALUE!</v>
      </c>
      <c r="L78" s="10" t="s">
        <v>6</v>
      </c>
      <c r="M78" s="18">
        <f t="shared" ref="M78:U78" si="72">M11/M101</f>
        <v>11.494607468874303</v>
      </c>
      <c r="N78" s="18">
        <f t="shared" si="72"/>
        <v>32.617007682800001</v>
      </c>
      <c r="O78" s="18">
        <f t="shared" si="72"/>
        <v>9</v>
      </c>
      <c r="P78" s="18">
        <f t="shared" si="72"/>
        <v>2.0291186365314751</v>
      </c>
      <c r="Q78" s="18">
        <f t="shared" si="72"/>
        <v>56.28425</v>
      </c>
      <c r="R78" s="18">
        <f t="shared" si="72"/>
        <v>2.7678333333333338</v>
      </c>
      <c r="S78" s="18">
        <f t="shared" si="72"/>
        <v>3.0833333333333335</v>
      </c>
      <c r="T78" s="18" t="e">
        <f t="shared" si="72"/>
        <v>#VALUE!</v>
      </c>
      <c r="U78" s="20" t="e">
        <f t="shared" si="72"/>
        <v>#VALUE!</v>
      </c>
      <c r="V78" s="125"/>
      <c r="W78" s="10" t="s">
        <v>6</v>
      </c>
      <c r="X78" s="18">
        <f t="shared" ref="X78:AF78" si="73">X11/X101</f>
        <v>9.0724687499999987</v>
      </c>
      <c r="Y78" s="18">
        <f t="shared" si="73"/>
        <v>7.63</v>
      </c>
      <c r="Z78" s="18">
        <f t="shared" si="73"/>
        <v>13.512499999999999</v>
      </c>
      <c r="AA78" s="18">
        <f t="shared" si="73"/>
        <v>2.6454166666666667</v>
      </c>
      <c r="AB78" s="18">
        <f t="shared" si="73"/>
        <v>44.561250000000001</v>
      </c>
      <c r="AC78" s="18">
        <f t="shared" si="73"/>
        <v>3.8073333333333328</v>
      </c>
      <c r="AD78" s="18">
        <f t="shared" si="73"/>
        <v>2.5333333333333332</v>
      </c>
      <c r="AE78" s="18" t="e">
        <f t="shared" si="73"/>
        <v>#VALUE!</v>
      </c>
      <c r="AF78" s="20" t="e">
        <f t="shared" si="73"/>
        <v>#VALUE!</v>
      </c>
      <c r="AG78" s="125"/>
      <c r="AH78" s="10" t="s">
        <v>6</v>
      </c>
      <c r="AI78" s="18">
        <f t="shared" ref="AI78:AQ78" si="74">AI11/AI101</f>
        <v>9.7376550907733339</v>
      </c>
      <c r="AJ78" s="18">
        <f t="shared" si="74"/>
        <v>4.2699999999999996</v>
      </c>
      <c r="AK78" s="18">
        <f t="shared" si="74"/>
        <v>12.09</v>
      </c>
      <c r="AL78" s="18">
        <f t="shared" si="74"/>
        <v>3.4035000000000002</v>
      </c>
      <c r="AM78" s="18">
        <f t="shared" si="74"/>
        <v>46.024499999999996</v>
      </c>
      <c r="AN78" s="18">
        <f t="shared" si="74"/>
        <v>5.4843333333333328</v>
      </c>
      <c r="AO78" s="18">
        <f t="shared" si="74"/>
        <v>2.1999999999999997</v>
      </c>
      <c r="AP78" s="18">
        <f t="shared" si="74"/>
        <v>0.98882636159999993</v>
      </c>
      <c r="AQ78" s="20" t="e">
        <f t="shared" si="74"/>
        <v>#VALUE!</v>
      </c>
      <c r="AR78" s="125"/>
      <c r="AS78" s="10" t="s">
        <v>6</v>
      </c>
      <c r="AT78" s="18">
        <f t="shared" ref="AT78:BB78" si="75">AT11/AT101</f>
        <v>9.3010588235294094</v>
      </c>
      <c r="AU78" s="18" t="e">
        <f t="shared" si="75"/>
        <v>#VALUE!</v>
      </c>
      <c r="AV78" s="18">
        <f t="shared" si="75"/>
        <v>13.07</v>
      </c>
      <c r="AW78" s="18">
        <f t="shared" si="75"/>
        <v>3.41</v>
      </c>
      <c r="AX78" s="18">
        <f t="shared" si="75"/>
        <v>45.237749999999998</v>
      </c>
      <c r="AY78" s="18">
        <f t="shared" si="75"/>
        <v>5.3741666666666665</v>
      </c>
      <c r="AZ78" s="18">
        <f t="shared" si="75"/>
        <v>4.3620000000000001</v>
      </c>
      <c r="BA78" s="18">
        <f t="shared" si="75"/>
        <v>1.5</v>
      </c>
      <c r="BB78" s="20" t="e">
        <f t="shared" si="75"/>
        <v>#VALUE!</v>
      </c>
    </row>
    <row r="79" spans="1:54" ht="15" customHeight="1" x14ac:dyDescent="0.2">
      <c r="A79" s="10" t="s">
        <v>7</v>
      </c>
      <c r="B79" s="18">
        <f t="shared" ref="B79:J79" si="76">B12/B102</f>
        <v>6.4085354074919367</v>
      </c>
      <c r="C79" s="18">
        <f t="shared" si="76"/>
        <v>2.6364223512300002</v>
      </c>
      <c r="D79" s="18">
        <f t="shared" si="76"/>
        <v>8.9271874999999987</v>
      </c>
      <c r="E79" s="18">
        <f t="shared" si="76"/>
        <v>10.853888888888889</v>
      </c>
      <c r="F79" s="18">
        <f t="shared" si="76"/>
        <v>4.2092499999999999</v>
      </c>
      <c r="G79" s="18">
        <f t="shared" si="76"/>
        <v>5.2</v>
      </c>
      <c r="H79" s="18">
        <f t="shared" si="76"/>
        <v>4.5376250000000002</v>
      </c>
      <c r="I79" s="18">
        <f t="shared" si="76"/>
        <v>8</v>
      </c>
      <c r="J79" s="20">
        <f t="shared" si="76"/>
        <v>4.7003286253666667</v>
      </c>
      <c r="L79" s="10" t="s">
        <v>7</v>
      </c>
      <c r="M79" s="18">
        <f t="shared" ref="M79:U79" si="77">M12/M102</f>
        <v>5.8674030354817983</v>
      </c>
      <c r="N79" s="18">
        <f t="shared" si="77"/>
        <v>2.9942857142857151</v>
      </c>
      <c r="O79" s="18">
        <f t="shared" si="77"/>
        <v>7.4562500000000007</v>
      </c>
      <c r="P79" s="18">
        <f t="shared" si="77"/>
        <v>6.3345000000000002</v>
      </c>
      <c r="Q79" s="18">
        <f t="shared" si="77"/>
        <v>3.8209583333333335</v>
      </c>
      <c r="R79" s="18">
        <f t="shared" si="77"/>
        <v>5.4929408402199993</v>
      </c>
      <c r="S79" s="18">
        <f t="shared" si="77"/>
        <v>4.8375000000000004</v>
      </c>
      <c r="T79" s="18">
        <f t="shared" si="77"/>
        <v>8.5</v>
      </c>
      <c r="U79" s="20">
        <f t="shared" si="77"/>
        <v>8.4179639997952425</v>
      </c>
      <c r="V79" s="125"/>
      <c r="W79" s="10" t="s">
        <v>7</v>
      </c>
      <c r="X79" s="18">
        <f t="shared" ref="X79:AF79" si="78">X12/X102</f>
        <v>6.0725508493145171</v>
      </c>
      <c r="Y79" s="18">
        <f t="shared" si="78"/>
        <v>1.9701305315000002</v>
      </c>
      <c r="Z79" s="18">
        <f t="shared" si="78"/>
        <v>7.5223529411764716</v>
      </c>
      <c r="AA79" s="18">
        <f t="shared" si="78"/>
        <v>10.9574</v>
      </c>
      <c r="AB79" s="18">
        <f t="shared" si="78"/>
        <v>3.8935</v>
      </c>
      <c r="AC79" s="18">
        <f t="shared" si="78"/>
        <v>5.6180000000000003</v>
      </c>
      <c r="AD79" s="18">
        <f t="shared" si="78"/>
        <v>6.4254000000000007</v>
      </c>
      <c r="AE79" s="18">
        <f t="shared" si="78"/>
        <v>3.8</v>
      </c>
      <c r="AF79" s="20">
        <f t="shared" si="78"/>
        <v>2.4268333333333332</v>
      </c>
      <c r="AG79" s="125"/>
      <c r="AH79" s="10" t="s">
        <v>7</v>
      </c>
      <c r="AI79" s="18">
        <f t="shared" ref="AI79:AQ79" si="79">AI12/AI102</f>
        <v>5.3767320756572108</v>
      </c>
      <c r="AJ79" s="18">
        <f t="shared" si="79"/>
        <v>1.81125</v>
      </c>
      <c r="AK79" s="18">
        <f t="shared" si="79"/>
        <v>6.4764798622368422</v>
      </c>
      <c r="AL79" s="18">
        <f t="shared" si="79"/>
        <v>9.1431818181818176</v>
      </c>
      <c r="AM79" s="18">
        <f t="shared" si="79"/>
        <v>4.4959975406142858</v>
      </c>
      <c r="AN79" s="18">
        <f t="shared" si="79"/>
        <v>4.9142857142857137</v>
      </c>
      <c r="AO79" s="18">
        <f t="shared" si="79"/>
        <v>4.9722015610261749</v>
      </c>
      <c r="AP79" s="18">
        <f t="shared" si="79"/>
        <v>3.8</v>
      </c>
      <c r="AQ79" s="20">
        <f t="shared" si="79"/>
        <v>2.8700593501333334</v>
      </c>
      <c r="AR79" s="125"/>
      <c r="AS79" s="10" t="s">
        <v>7</v>
      </c>
      <c r="AT79" s="18">
        <f t="shared" ref="AT79:BB79" si="80">AT12/AT102</f>
        <v>4.8120279465722211</v>
      </c>
      <c r="AU79" s="18">
        <f t="shared" si="80"/>
        <v>2.4780000000000002</v>
      </c>
      <c r="AV79" s="18">
        <f t="shared" si="80"/>
        <v>5.8278577054500005</v>
      </c>
      <c r="AW79" s="18">
        <f t="shared" si="80"/>
        <v>7.1864999999999997</v>
      </c>
      <c r="AX79" s="18">
        <f t="shared" si="80"/>
        <v>3.4968648825750006</v>
      </c>
      <c r="AY79" s="18">
        <f t="shared" si="80"/>
        <v>6.9379999999999997</v>
      </c>
      <c r="AZ79" s="18">
        <f t="shared" si="80"/>
        <v>4.8505000000000003</v>
      </c>
      <c r="BA79" s="18">
        <f t="shared" si="80"/>
        <v>3.6</v>
      </c>
      <c r="BB79" s="20">
        <f t="shared" si="80"/>
        <v>3.2703366538333332</v>
      </c>
    </row>
    <row r="80" spans="1:54" ht="15" customHeight="1" x14ac:dyDescent="0.2">
      <c r="A80" s="10" t="s">
        <v>8</v>
      </c>
      <c r="B80" s="18">
        <f t="shared" ref="B80:J80" si="81">B13/B103</f>
        <v>11.146468192714535</v>
      </c>
      <c r="C80" s="18">
        <f t="shared" si="81"/>
        <v>5.3116666666666674</v>
      </c>
      <c r="D80" s="18">
        <f t="shared" si="81"/>
        <v>2.2521666666666671</v>
      </c>
      <c r="E80" s="18">
        <f t="shared" si="81"/>
        <v>9.0729333333333333</v>
      </c>
      <c r="F80" s="18">
        <f t="shared" si="81"/>
        <v>6.3688333333333329</v>
      </c>
      <c r="G80" s="18">
        <f t="shared" si="81"/>
        <v>6.014998408648518</v>
      </c>
      <c r="H80" s="18">
        <f t="shared" si="81"/>
        <v>11.705488468241667</v>
      </c>
      <c r="I80" s="18">
        <f t="shared" si="81"/>
        <v>42.828312500000003</v>
      </c>
      <c r="J80" s="20">
        <f t="shared" si="81"/>
        <v>3.0703333333333336</v>
      </c>
      <c r="L80" s="10" t="s">
        <v>8</v>
      </c>
      <c r="M80" s="18">
        <f t="shared" ref="M80:U80" si="82">M13/M103</f>
        <v>15.111046231064634</v>
      </c>
      <c r="N80" s="18">
        <f t="shared" si="82"/>
        <v>5.9936000000000007</v>
      </c>
      <c r="O80" s="18">
        <f t="shared" si="82"/>
        <v>2.9081666666666663</v>
      </c>
      <c r="P80" s="18">
        <f t="shared" si="82"/>
        <v>10.451461538461537</v>
      </c>
      <c r="Q80" s="18">
        <f t="shared" si="82"/>
        <v>7.7695585532333347</v>
      </c>
      <c r="R80" s="18">
        <f t="shared" si="82"/>
        <v>5.2341428571428574</v>
      </c>
      <c r="S80" s="18">
        <f t="shared" si="82"/>
        <v>12.491000000000001</v>
      </c>
      <c r="T80" s="18">
        <f t="shared" si="82"/>
        <v>76.135720496025002</v>
      </c>
      <c r="U80" s="20">
        <f t="shared" si="82"/>
        <v>2.4948333333333328</v>
      </c>
      <c r="V80" s="125"/>
      <c r="W80" s="10" t="s">
        <v>8</v>
      </c>
      <c r="X80" s="18">
        <f t="shared" ref="X80:AF80" si="83">X13/X103</f>
        <v>11.015467525496298</v>
      </c>
      <c r="Y80" s="18">
        <f t="shared" si="83"/>
        <v>2.6973125000000002</v>
      </c>
      <c r="Z80" s="18">
        <f t="shared" si="83"/>
        <v>3.261333333333333</v>
      </c>
      <c r="AA80" s="18">
        <f t="shared" si="83"/>
        <v>10.946136363636363</v>
      </c>
      <c r="AB80" s="18">
        <f t="shared" si="83"/>
        <v>6.6935555555555553</v>
      </c>
      <c r="AC80" s="18">
        <f t="shared" si="83"/>
        <v>5.4886999999999997</v>
      </c>
      <c r="AD80" s="18">
        <f t="shared" si="83"/>
        <v>11.777043478260868</v>
      </c>
      <c r="AE80" s="18">
        <f t="shared" si="83"/>
        <v>39.4465</v>
      </c>
      <c r="AF80" s="20">
        <f t="shared" si="83"/>
        <v>2.8665923912999998</v>
      </c>
      <c r="AG80" s="125"/>
      <c r="AH80" s="10" t="s">
        <v>8</v>
      </c>
      <c r="AI80" s="18">
        <f t="shared" ref="AI80:AQ80" si="84">AI13/AI103</f>
        <v>10.947906999749316</v>
      </c>
      <c r="AJ80" s="18">
        <f t="shared" si="84"/>
        <v>1.8006249999999999</v>
      </c>
      <c r="AK80" s="18" t="e">
        <f t="shared" si="84"/>
        <v>#VALUE!</v>
      </c>
      <c r="AL80" s="18">
        <f t="shared" si="84"/>
        <v>11.389805847874028</v>
      </c>
      <c r="AM80" s="18">
        <f t="shared" si="84"/>
        <v>6.4736369605294737</v>
      </c>
      <c r="AN80" s="18">
        <f t="shared" si="84"/>
        <v>5.8012547476078442</v>
      </c>
      <c r="AO80" s="18">
        <f t="shared" si="84"/>
        <v>11.338584933508001</v>
      </c>
      <c r="AP80" s="18">
        <f t="shared" si="84"/>
        <v>45.55535714285714</v>
      </c>
      <c r="AQ80" s="20">
        <f t="shared" si="84"/>
        <v>2.8443000000000001</v>
      </c>
      <c r="AR80" s="125"/>
      <c r="AS80" s="10" t="s">
        <v>8</v>
      </c>
      <c r="AT80" s="18">
        <f t="shared" ref="AT80:BB80" si="85">AT13/AT103</f>
        <v>12.282601265822786</v>
      </c>
      <c r="AU80" s="18">
        <f t="shared" si="85"/>
        <v>1.7796666666666667</v>
      </c>
      <c r="AV80" s="18">
        <f t="shared" si="85"/>
        <v>0.52200000000000002</v>
      </c>
      <c r="AW80" s="18">
        <f t="shared" si="85"/>
        <v>10.203769230769231</v>
      </c>
      <c r="AX80" s="18">
        <f t="shared" si="85"/>
        <v>5.0979999999999999</v>
      </c>
      <c r="AY80" s="18">
        <f t="shared" si="85"/>
        <v>5.1961176470588235</v>
      </c>
      <c r="AZ80" s="18">
        <f t="shared" si="85"/>
        <v>12.752289473684209</v>
      </c>
      <c r="BA80" s="18">
        <f t="shared" si="85"/>
        <v>53.686250000000001</v>
      </c>
      <c r="BB80" s="20">
        <f t="shared" si="85"/>
        <v>3.0758000000000001</v>
      </c>
    </row>
    <row r="81" spans="1:54" ht="15" customHeight="1" x14ac:dyDescent="0.2">
      <c r="A81" s="10" t="s">
        <v>9</v>
      </c>
      <c r="B81" s="18">
        <f t="shared" ref="B81:J81" si="86">B14/B104</f>
        <v>7.7925294117647059</v>
      </c>
      <c r="C81" s="18">
        <f t="shared" si="86"/>
        <v>2.3615294117647059</v>
      </c>
      <c r="D81" s="18">
        <f t="shared" si="86"/>
        <v>3.4375</v>
      </c>
      <c r="E81" s="18">
        <f t="shared" si="86"/>
        <v>7.7063749999999995</v>
      </c>
      <c r="F81" s="18">
        <f t="shared" si="86"/>
        <v>5.8016428571428582</v>
      </c>
      <c r="G81" s="18">
        <f t="shared" si="86"/>
        <v>12.000403846153846</v>
      </c>
      <c r="H81" s="18">
        <f t="shared" si="86"/>
        <v>9.3082352941176456</v>
      </c>
      <c r="I81" s="18">
        <f t="shared" si="86"/>
        <v>8.0939999999999994</v>
      </c>
      <c r="J81" s="20">
        <f t="shared" si="86"/>
        <v>7.9406818181818162</v>
      </c>
      <c r="L81" s="10" t="s">
        <v>9</v>
      </c>
      <c r="M81" s="18">
        <f t="shared" ref="M81:U81" si="87">M14/M104</f>
        <v>7.904147176385341</v>
      </c>
      <c r="N81" s="18">
        <f t="shared" si="87"/>
        <v>2.4185060588874996</v>
      </c>
      <c r="O81" s="18">
        <f t="shared" si="87"/>
        <v>1.962</v>
      </c>
      <c r="P81" s="18">
        <f t="shared" si="87"/>
        <v>7.3625499999999988</v>
      </c>
      <c r="Q81" s="18">
        <f t="shared" si="87"/>
        <v>5.0164285714285706</v>
      </c>
      <c r="R81" s="18">
        <f t="shared" si="87"/>
        <v>12.757854166666661</v>
      </c>
      <c r="S81" s="18">
        <f t="shared" si="87"/>
        <v>9.3801247317368421</v>
      </c>
      <c r="T81" s="18">
        <f t="shared" si="87"/>
        <v>12.422000000000001</v>
      </c>
      <c r="U81" s="20">
        <f t="shared" si="87"/>
        <v>7.0187902111354781</v>
      </c>
      <c r="V81" s="125"/>
      <c r="W81" s="10" t="s">
        <v>9</v>
      </c>
      <c r="X81" s="18">
        <f t="shared" ref="X81:AF81" si="88">X14/X104</f>
        <v>8.3097230207085335</v>
      </c>
      <c r="Y81" s="18">
        <f t="shared" si="88"/>
        <v>2.2314374999999997</v>
      </c>
      <c r="Z81" s="18">
        <f t="shared" si="88"/>
        <v>1.702</v>
      </c>
      <c r="AA81" s="18">
        <f t="shared" si="88"/>
        <v>10.95505</v>
      </c>
      <c r="AB81" s="18">
        <f t="shared" si="88"/>
        <v>5.7097307692307693</v>
      </c>
      <c r="AC81" s="18">
        <f t="shared" si="88"/>
        <v>11.973598230670831</v>
      </c>
      <c r="AD81" s="18">
        <f t="shared" si="88"/>
        <v>9.7759736842105269</v>
      </c>
      <c r="AE81" s="18">
        <f t="shared" si="88"/>
        <v>13.437999999999999</v>
      </c>
      <c r="AF81" s="20">
        <f t="shared" si="88"/>
        <v>7.3639900523791093</v>
      </c>
      <c r="AG81" s="125"/>
      <c r="AH81" s="10" t="s">
        <v>9</v>
      </c>
      <c r="AI81" s="18">
        <f t="shared" ref="AI81:AQ81" si="89">AI14/AI104</f>
        <v>8.59055197655284</v>
      </c>
      <c r="AJ81" s="18">
        <f t="shared" si="89"/>
        <v>2.3688127528066665</v>
      </c>
      <c r="AK81" s="18">
        <f t="shared" si="89"/>
        <v>1.7693333333333332</v>
      </c>
      <c r="AL81" s="18">
        <f t="shared" si="89"/>
        <v>12.87376592741</v>
      </c>
      <c r="AM81" s="18">
        <f t="shared" si="89"/>
        <v>5.1552852566834</v>
      </c>
      <c r="AN81" s="18">
        <f t="shared" si="89"/>
        <v>11.950166666666663</v>
      </c>
      <c r="AO81" s="18">
        <f t="shared" si="89"/>
        <v>9.8075882746600005</v>
      </c>
      <c r="AP81" s="18">
        <f t="shared" si="89"/>
        <v>12.934000000000001</v>
      </c>
      <c r="AQ81" s="20">
        <f t="shared" si="89"/>
        <v>7.4832873258999992</v>
      </c>
      <c r="AR81" s="125"/>
      <c r="AS81" s="10" t="s">
        <v>9</v>
      </c>
      <c r="AT81" s="18">
        <f t="shared" ref="AT81:BB81" si="90">AT14/AT104</f>
        <v>7.8290607644745087</v>
      </c>
      <c r="AU81" s="18">
        <f t="shared" si="90"/>
        <v>2.9305696440928566</v>
      </c>
      <c r="AV81" s="18">
        <f t="shared" si="90"/>
        <v>2.077</v>
      </c>
      <c r="AW81" s="18">
        <f t="shared" si="90"/>
        <v>12.556954545454547</v>
      </c>
      <c r="AX81" s="18">
        <f t="shared" si="90"/>
        <v>5.298978927835714</v>
      </c>
      <c r="AY81" s="18">
        <f t="shared" si="90"/>
        <v>9.2725952380952386</v>
      </c>
      <c r="AZ81" s="18">
        <f t="shared" si="90"/>
        <v>10.765411182822843</v>
      </c>
      <c r="BA81" s="18">
        <f t="shared" si="90"/>
        <v>2.4810000000000003</v>
      </c>
      <c r="BB81" s="20">
        <f t="shared" si="90"/>
        <v>8.261444444444443</v>
      </c>
    </row>
    <row r="82" spans="1:54" ht="15" customHeight="1" x14ac:dyDescent="0.2">
      <c r="A82" s="10" t="s">
        <v>10</v>
      </c>
      <c r="B82" s="18">
        <f t="shared" ref="B82:J82" si="91">B15/B105</f>
        <v>13.526914355343431</v>
      </c>
      <c r="C82" s="18">
        <f t="shared" si="91"/>
        <v>1.6928597092250002</v>
      </c>
      <c r="D82" s="18">
        <f t="shared" si="91"/>
        <v>26.028250000000003</v>
      </c>
      <c r="E82" s="18">
        <f t="shared" si="91"/>
        <v>4.5442857142857145</v>
      </c>
      <c r="F82" s="18">
        <f t="shared" si="91"/>
        <v>4.5491666666666664</v>
      </c>
      <c r="G82" s="18">
        <f t="shared" si="91"/>
        <v>18.866956521739127</v>
      </c>
      <c r="H82" s="18">
        <f t="shared" si="91"/>
        <v>14.34148611564286</v>
      </c>
      <c r="I82" s="18">
        <f t="shared" si="91"/>
        <v>14.833418082823075</v>
      </c>
      <c r="J82" s="20">
        <f t="shared" si="91"/>
        <v>14.721428571428572</v>
      </c>
      <c r="L82" s="10" t="s">
        <v>10</v>
      </c>
      <c r="M82" s="18">
        <f t="shared" ref="M82:U82" si="92">M15/M105</f>
        <v>14.293851582751552</v>
      </c>
      <c r="N82" s="18">
        <f t="shared" si="92"/>
        <v>3.0201999760333336</v>
      </c>
      <c r="O82" s="18">
        <f t="shared" si="92"/>
        <v>30.83107142857143</v>
      </c>
      <c r="P82" s="18">
        <f t="shared" si="92"/>
        <v>10.701666666666668</v>
      </c>
      <c r="Q82" s="18">
        <f t="shared" si="92"/>
        <v>4.0009054664211545</v>
      </c>
      <c r="R82" s="18">
        <f t="shared" si="92"/>
        <v>18.658761904761906</v>
      </c>
      <c r="S82" s="18">
        <f t="shared" si="92"/>
        <v>14.518107405247619</v>
      </c>
      <c r="T82" s="18">
        <f t="shared" si="92"/>
        <v>16.165149139994945</v>
      </c>
      <c r="U82" s="20">
        <f t="shared" si="92"/>
        <v>12.791785714285712</v>
      </c>
      <c r="V82" s="125"/>
      <c r="W82" s="10" t="s">
        <v>10</v>
      </c>
      <c r="X82" s="18">
        <f t="shared" ref="X82:AF82" si="93">X15/X105</f>
        <v>14.705091585405007</v>
      </c>
      <c r="Y82" s="18">
        <f t="shared" si="93"/>
        <v>2.3068124999999999</v>
      </c>
      <c r="Z82" s="18">
        <f t="shared" si="93"/>
        <v>33.307499999999997</v>
      </c>
      <c r="AA82" s="18">
        <f t="shared" si="93"/>
        <v>10.718333333333334</v>
      </c>
      <c r="AB82" s="18">
        <f t="shared" si="93"/>
        <v>4.1751111111111108</v>
      </c>
      <c r="AC82" s="18">
        <f t="shared" si="93"/>
        <v>18.675246465516249</v>
      </c>
      <c r="AD82" s="18">
        <f t="shared" si="93"/>
        <v>13.371686024835766</v>
      </c>
      <c r="AE82" s="18">
        <f t="shared" si="93"/>
        <v>17.220696782181815</v>
      </c>
      <c r="AF82" s="20">
        <f t="shared" si="93"/>
        <v>14.373333333333333</v>
      </c>
      <c r="AG82" s="125"/>
      <c r="AH82" s="10" t="s">
        <v>10</v>
      </c>
      <c r="AI82" s="18">
        <f t="shared" ref="AI82:AQ82" si="94">AI15/AI105</f>
        <v>14.855467846091246</v>
      </c>
      <c r="AJ82" s="18">
        <f t="shared" si="94"/>
        <v>4.9076869162993688</v>
      </c>
      <c r="AK82" s="18">
        <f t="shared" si="94"/>
        <v>28.708357142857142</v>
      </c>
      <c r="AL82" s="18">
        <f t="shared" si="94"/>
        <v>9.2485714285714291</v>
      </c>
      <c r="AM82" s="18">
        <f t="shared" si="94"/>
        <v>4.1250732830875005</v>
      </c>
      <c r="AN82" s="18">
        <f t="shared" si="94"/>
        <v>18.079070614670833</v>
      </c>
      <c r="AO82" s="18">
        <f t="shared" si="94"/>
        <v>14.678163717095652</v>
      </c>
      <c r="AP82" s="18">
        <f t="shared" si="94"/>
        <v>18.925222222222224</v>
      </c>
      <c r="AQ82" s="20">
        <f t="shared" si="94"/>
        <v>14.486666666666666</v>
      </c>
      <c r="AR82" s="125"/>
      <c r="AS82" s="10" t="s">
        <v>10</v>
      </c>
      <c r="AT82" s="18">
        <f t="shared" ref="AT82:BB82" si="95">AT15/AT105</f>
        <v>14.746074680249439</v>
      </c>
      <c r="AU82" s="18">
        <f t="shared" si="95"/>
        <v>3.1514285714285717</v>
      </c>
      <c r="AV82" s="18">
        <f t="shared" si="95"/>
        <v>23.737125000000002</v>
      </c>
      <c r="AW82" s="18">
        <f t="shared" si="95"/>
        <v>8.1116666666666664</v>
      </c>
      <c r="AX82" s="18">
        <f t="shared" si="95"/>
        <v>6.3602058177749994</v>
      </c>
      <c r="AY82" s="18">
        <f t="shared" si="95"/>
        <v>18.19841666666667</v>
      </c>
      <c r="AZ82" s="18">
        <f t="shared" si="95"/>
        <v>14.510272727272724</v>
      </c>
      <c r="BA82" s="18">
        <f t="shared" si="95"/>
        <v>20.431750000000001</v>
      </c>
      <c r="BB82" s="20">
        <f t="shared" si="95"/>
        <v>13.575000000000001</v>
      </c>
    </row>
    <row r="83" spans="1:54" ht="15" customHeight="1" x14ac:dyDescent="0.2">
      <c r="A83" s="10" t="s">
        <v>11</v>
      </c>
      <c r="B83" s="18">
        <f t="shared" ref="B83:J83" si="96">B16/B106</f>
        <v>9.6385789276670888</v>
      </c>
      <c r="C83" s="18">
        <f t="shared" si="96"/>
        <v>3.8675000000000002</v>
      </c>
      <c r="D83" s="18">
        <f t="shared" si="96"/>
        <v>1</v>
      </c>
      <c r="E83" s="18">
        <f t="shared" si="96"/>
        <v>1.5666666666666667</v>
      </c>
      <c r="F83" s="18">
        <f t="shared" si="96"/>
        <v>3.0874122708375005</v>
      </c>
      <c r="G83" s="18">
        <f t="shared" si="96"/>
        <v>24.292653846153847</v>
      </c>
      <c r="H83" s="18">
        <f t="shared" si="96"/>
        <v>8.8371258207235286</v>
      </c>
      <c r="I83" s="18">
        <f t="shared" si="96"/>
        <v>23.297142857142855</v>
      </c>
      <c r="J83" s="20">
        <f t="shared" si="96"/>
        <v>3.2445000000000004</v>
      </c>
      <c r="L83" s="10" t="s">
        <v>11</v>
      </c>
      <c r="M83" s="18">
        <f t="shared" ref="M83:U83" si="97">M16/M106</f>
        <v>9.4987986797317081</v>
      </c>
      <c r="N83" s="18">
        <f t="shared" si="97"/>
        <v>3.376125</v>
      </c>
      <c r="O83" s="18">
        <f t="shared" si="97"/>
        <v>1.5</v>
      </c>
      <c r="P83" s="18">
        <f t="shared" si="97"/>
        <v>1.41793611474</v>
      </c>
      <c r="Q83" s="18">
        <f t="shared" si="97"/>
        <v>3.4907894736842109</v>
      </c>
      <c r="R83" s="18">
        <f t="shared" si="97"/>
        <v>26.032900930358327</v>
      </c>
      <c r="S83" s="18">
        <f t="shared" si="97"/>
        <v>7.963333333333332</v>
      </c>
      <c r="T83" s="18">
        <f t="shared" si="97"/>
        <v>24.945714285714285</v>
      </c>
      <c r="U83" s="20">
        <f t="shared" si="97"/>
        <v>4.5169285714285712</v>
      </c>
      <c r="V83" s="125"/>
      <c r="W83" s="10" t="s">
        <v>11</v>
      </c>
      <c r="X83" s="18">
        <f t="shared" ref="X83:AF83" si="98">X16/X106</f>
        <v>10.849526736235999</v>
      </c>
      <c r="Y83" s="18">
        <f t="shared" si="98"/>
        <v>3.074955253177778</v>
      </c>
      <c r="Z83" s="18">
        <f t="shared" si="98"/>
        <v>1.5</v>
      </c>
      <c r="AA83" s="18">
        <f t="shared" si="98"/>
        <v>0.98699999999999999</v>
      </c>
      <c r="AB83" s="18">
        <f t="shared" si="98"/>
        <v>4.1568421052631592</v>
      </c>
      <c r="AC83" s="18">
        <f t="shared" si="98"/>
        <v>31.017833333333328</v>
      </c>
      <c r="AD83" s="18">
        <f t="shared" si="98"/>
        <v>8.1405882352941177</v>
      </c>
      <c r="AE83" s="18">
        <f t="shared" si="98"/>
        <v>23.400772562728573</v>
      </c>
      <c r="AF83" s="20">
        <f t="shared" si="98"/>
        <v>5.1405000000000003</v>
      </c>
      <c r="AG83" s="125"/>
      <c r="AH83" s="10" t="s">
        <v>11</v>
      </c>
      <c r="AI83" s="18">
        <f t="shared" ref="AI83:AQ83" si="99">AI16/AI106</f>
        <v>9.786622137859835</v>
      </c>
      <c r="AJ83" s="18">
        <f t="shared" si="99"/>
        <v>1.7302271135934313</v>
      </c>
      <c r="AK83" s="18">
        <f t="shared" si="99"/>
        <v>1.5125</v>
      </c>
      <c r="AL83" s="18">
        <f t="shared" si="99"/>
        <v>1.5680000000000001</v>
      </c>
      <c r="AM83" s="18">
        <f t="shared" si="99"/>
        <v>4.6563482784300003</v>
      </c>
      <c r="AN83" s="18">
        <f t="shared" si="99"/>
        <v>28.326409090909088</v>
      </c>
      <c r="AO83" s="18">
        <f t="shared" si="99"/>
        <v>7.315555555555556</v>
      </c>
      <c r="AP83" s="18">
        <f t="shared" si="99"/>
        <v>19.011333333333333</v>
      </c>
      <c r="AQ83" s="20">
        <f t="shared" si="99"/>
        <v>10.025571428571428</v>
      </c>
      <c r="AR83" s="125"/>
      <c r="AS83" s="10" t="s">
        <v>11</v>
      </c>
      <c r="AT83" s="18">
        <f t="shared" ref="AT83:BB83" si="100">AT16/AT106</f>
        <v>9.9059917611453336</v>
      </c>
      <c r="AU83" s="18">
        <f t="shared" si="100"/>
        <v>2.2238333333333333</v>
      </c>
      <c r="AV83" s="18">
        <f t="shared" si="100"/>
        <v>2</v>
      </c>
      <c r="AW83" s="18">
        <f t="shared" si="100"/>
        <v>2.2149999999999999</v>
      </c>
      <c r="AX83" s="18">
        <f t="shared" si="100"/>
        <v>4.1751960122904759</v>
      </c>
      <c r="AY83" s="18">
        <f t="shared" si="100"/>
        <v>30.292650000000002</v>
      </c>
      <c r="AZ83" s="18">
        <f t="shared" si="100"/>
        <v>8.518534725382354</v>
      </c>
      <c r="BA83" s="18">
        <f t="shared" si="100"/>
        <v>16.176025070900003</v>
      </c>
      <c r="BB83" s="20">
        <f t="shared" si="100"/>
        <v>9.3767142857142858</v>
      </c>
    </row>
    <row r="84" spans="1:54" ht="15" customHeight="1" x14ac:dyDescent="0.2">
      <c r="A84" s="10" t="s">
        <v>12</v>
      </c>
      <c r="B84" s="18">
        <f t="shared" ref="B84:J84" si="101">B17/B107</f>
        <v>10.797245582281446</v>
      </c>
      <c r="C84" s="18">
        <f t="shared" si="101"/>
        <v>2.5567307692307697</v>
      </c>
      <c r="D84" s="18">
        <f t="shared" si="101"/>
        <v>14.524289473684208</v>
      </c>
      <c r="E84" s="18">
        <f t="shared" si="101"/>
        <v>6.0070804042708339</v>
      </c>
      <c r="F84" s="18">
        <f t="shared" si="101"/>
        <v>4.5687209126777777</v>
      </c>
      <c r="G84" s="18">
        <f t="shared" si="101"/>
        <v>20.104570174635299</v>
      </c>
      <c r="H84" s="18">
        <f t="shared" si="101"/>
        <v>11.336218782172859</v>
      </c>
      <c r="I84" s="18">
        <f t="shared" si="101"/>
        <v>4.3337500000000002</v>
      </c>
      <c r="J84" s="20">
        <f t="shared" si="101"/>
        <v>9.8527391304347809</v>
      </c>
      <c r="L84" s="10" t="s">
        <v>12</v>
      </c>
      <c r="M84" s="18">
        <f t="shared" ref="M84:U84" si="102">M17/M107</f>
        <v>10.520161831249334</v>
      </c>
      <c r="N84" s="18">
        <f t="shared" si="102"/>
        <v>3.1747857142857145</v>
      </c>
      <c r="O84" s="18">
        <f t="shared" si="102"/>
        <v>15.062368421052632</v>
      </c>
      <c r="P84" s="18">
        <f t="shared" si="102"/>
        <v>5.902619999999998</v>
      </c>
      <c r="Q84" s="18">
        <f t="shared" si="102"/>
        <v>4.1897087745607147</v>
      </c>
      <c r="R84" s="18">
        <f t="shared" si="102"/>
        <v>19.524206521739135</v>
      </c>
      <c r="S84" s="18">
        <f t="shared" si="102"/>
        <v>11.325782632154167</v>
      </c>
      <c r="T84" s="18">
        <f t="shared" si="102"/>
        <v>4.1417857142857146</v>
      </c>
      <c r="U84" s="20">
        <f t="shared" si="102"/>
        <v>10.680687499999999</v>
      </c>
      <c r="V84" s="125"/>
      <c r="W84" s="10" t="s">
        <v>12</v>
      </c>
      <c r="X84" s="18">
        <f t="shared" ref="X84:AF84" si="103">X17/X107</f>
        <v>10.210353040913169</v>
      </c>
      <c r="Y84" s="18">
        <f t="shared" si="103"/>
        <v>3.4107148441607142</v>
      </c>
      <c r="Z84" s="18">
        <f t="shared" si="103"/>
        <v>13.319749999999999</v>
      </c>
      <c r="AA84" s="18">
        <f t="shared" si="103"/>
        <v>5.5064527220347825</v>
      </c>
      <c r="AB84" s="18">
        <f t="shared" si="103"/>
        <v>3.4890648723412223</v>
      </c>
      <c r="AC84" s="18">
        <f t="shared" si="103"/>
        <v>18.755619047619049</v>
      </c>
      <c r="AD84" s="18">
        <f t="shared" si="103"/>
        <v>12.230937500000001</v>
      </c>
      <c r="AE84" s="18">
        <f t="shared" si="103"/>
        <v>4.37</v>
      </c>
      <c r="AF84" s="20">
        <f t="shared" si="103"/>
        <v>9.2827022393541672</v>
      </c>
      <c r="AG84" s="125"/>
      <c r="AH84" s="10" t="s">
        <v>12</v>
      </c>
      <c r="AI84" s="18">
        <f t="shared" ref="AI84:AQ84" si="104">AI17/AI107</f>
        <v>9.4674037033652176</v>
      </c>
      <c r="AJ84" s="18">
        <f t="shared" si="104"/>
        <v>2.6578989442599998</v>
      </c>
      <c r="AK84" s="18">
        <f t="shared" si="104"/>
        <v>12.148138888888887</v>
      </c>
      <c r="AL84" s="18">
        <f t="shared" si="104"/>
        <v>5.9241478578545443</v>
      </c>
      <c r="AM84" s="18">
        <f t="shared" si="104"/>
        <v>2.9699400000000002</v>
      </c>
      <c r="AN84" s="18">
        <f t="shared" si="104"/>
        <v>17.384206023644438</v>
      </c>
      <c r="AO84" s="18">
        <f t="shared" si="104"/>
        <v>10.057330704228264</v>
      </c>
      <c r="AP84" s="18">
        <f t="shared" si="104"/>
        <v>7.5327803411750001</v>
      </c>
      <c r="AQ84" s="20">
        <f t="shared" si="104"/>
        <v>8.8636925133681821</v>
      </c>
      <c r="AR84" s="125"/>
      <c r="AS84" s="10" t="s">
        <v>12</v>
      </c>
      <c r="AT84" s="18">
        <f t="shared" ref="AT84:BB84" si="105">AT17/AT107</f>
        <v>9.5437839559805777</v>
      </c>
      <c r="AU84" s="18">
        <f t="shared" si="105"/>
        <v>2.6768750000000003</v>
      </c>
      <c r="AV84" s="18">
        <f t="shared" si="105"/>
        <v>11.169420934645455</v>
      </c>
      <c r="AW84" s="18">
        <f t="shared" si="105"/>
        <v>5.1801874999999997</v>
      </c>
      <c r="AX84" s="18">
        <f t="shared" si="105"/>
        <v>3.3820207925269226</v>
      </c>
      <c r="AY84" s="18">
        <f t="shared" si="105"/>
        <v>18.122207317073169</v>
      </c>
      <c r="AZ84" s="18">
        <f t="shared" si="105"/>
        <v>9.8580651788591851</v>
      </c>
      <c r="BA84" s="18">
        <f t="shared" si="105"/>
        <v>3.7650000000000001</v>
      </c>
      <c r="BB84" s="20">
        <f t="shared" si="105"/>
        <v>12.667156250000001</v>
      </c>
    </row>
    <row r="85" spans="1:54" ht="15" customHeight="1" x14ac:dyDescent="0.2">
      <c r="A85" s="10" t="s">
        <v>13</v>
      </c>
      <c r="B85" s="18">
        <f t="shared" ref="B85:J85" si="106">B18/B108</f>
        <v>14.195300321528727</v>
      </c>
      <c r="C85" s="18">
        <f t="shared" si="106"/>
        <v>2.0533846153846151</v>
      </c>
      <c r="D85" s="18">
        <f t="shared" si="106"/>
        <v>7.1194166666666687</v>
      </c>
      <c r="E85" s="18">
        <f t="shared" si="106"/>
        <v>3.9321874999999999</v>
      </c>
      <c r="F85" s="18">
        <f t="shared" si="106"/>
        <v>5.8848085629733333</v>
      </c>
      <c r="G85" s="18">
        <f t="shared" si="106"/>
        <v>53.116693861193752</v>
      </c>
      <c r="H85" s="18">
        <f t="shared" si="106"/>
        <v>5.3200952380952389</v>
      </c>
      <c r="I85" s="18">
        <f t="shared" si="106"/>
        <v>7.5565000000000007</v>
      </c>
      <c r="J85" s="20">
        <f t="shared" si="106"/>
        <v>15.365555555555554</v>
      </c>
      <c r="L85" s="10" t="s">
        <v>13</v>
      </c>
      <c r="M85" s="18">
        <f t="shared" ref="M85:U85" si="107">M18/M108</f>
        <v>14.49248881916456</v>
      </c>
      <c r="N85" s="18">
        <f t="shared" si="107"/>
        <v>2.4559166666666665</v>
      </c>
      <c r="O85" s="18">
        <f t="shared" si="107"/>
        <v>7.92</v>
      </c>
      <c r="P85" s="18">
        <f t="shared" si="107"/>
        <v>4.0257142857142858</v>
      </c>
      <c r="Q85" s="18">
        <f t="shared" si="107"/>
        <v>3.9496428571428575</v>
      </c>
      <c r="R85" s="18">
        <f t="shared" si="107"/>
        <v>55.003656250000006</v>
      </c>
      <c r="S85" s="18">
        <f t="shared" si="107"/>
        <v>4.9246533379111979</v>
      </c>
      <c r="T85" s="18">
        <f t="shared" si="107"/>
        <v>7.4764000000000008</v>
      </c>
      <c r="U85" s="20">
        <f t="shared" si="107"/>
        <v>16.125643472585629</v>
      </c>
      <c r="V85" s="125"/>
      <c r="W85" s="10" t="s">
        <v>13</v>
      </c>
      <c r="X85" s="18">
        <f t="shared" ref="X85:AF85" si="108">X18/X108</f>
        <v>14.237615217799201</v>
      </c>
      <c r="Y85" s="18">
        <f t="shared" si="108"/>
        <v>2.7169999999999996</v>
      </c>
      <c r="Z85" s="18">
        <f t="shared" si="108"/>
        <v>10.0975</v>
      </c>
      <c r="AA85" s="18">
        <f t="shared" si="108"/>
        <v>4.1579545454545448</v>
      </c>
      <c r="AB85" s="18">
        <f t="shared" si="108"/>
        <v>6.4377692307692307</v>
      </c>
      <c r="AC85" s="18">
        <f t="shared" si="108"/>
        <v>52.893366666666665</v>
      </c>
      <c r="AD85" s="18">
        <f t="shared" si="108"/>
        <v>5.1940041539273452</v>
      </c>
      <c r="AE85" s="18">
        <f t="shared" si="108"/>
        <v>8.5173750000000013</v>
      </c>
      <c r="AF85" s="20">
        <f t="shared" si="108"/>
        <v>13.691906538200001</v>
      </c>
      <c r="AG85" s="125"/>
      <c r="AH85" s="10" t="s">
        <v>13</v>
      </c>
      <c r="AI85" s="18">
        <f t="shared" ref="AI85:AQ85" si="109">AI18/AI108</f>
        <v>12.677164977588436</v>
      </c>
      <c r="AJ85" s="18">
        <f t="shared" si="109"/>
        <v>2.372727272727273</v>
      </c>
      <c r="AK85" s="18">
        <f t="shared" si="109"/>
        <v>9.4612555704000005</v>
      </c>
      <c r="AL85" s="18">
        <f t="shared" si="109"/>
        <v>3.8091266014153851</v>
      </c>
      <c r="AM85" s="18">
        <f t="shared" si="109"/>
        <v>6.9593907978083349</v>
      </c>
      <c r="AN85" s="18">
        <f t="shared" si="109"/>
        <v>47.148299999999999</v>
      </c>
      <c r="AO85" s="18">
        <f t="shared" si="109"/>
        <v>5.7494159691231399</v>
      </c>
      <c r="AP85" s="18">
        <f t="shared" si="109"/>
        <v>8.1337500000000009</v>
      </c>
      <c r="AQ85" s="20">
        <f t="shared" si="109"/>
        <v>11.811</v>
      </c>
      <c r="AR85" s="125"/>
      <c r="AS85" s="10" t="s">
        <v>13</v>
      </c>
      <c r="AT85" s="18">
        <f t="shared" ref="AT85:BB85" si="110">AT18/AT108</f>
        <v>12.295850000000002</v>
      </c>
      <c r="AU85" s="18">
        <f t="shared" si="110"/>
        <v>1.8015555555555554</v>
      </c>
      <c r="AV85" s="18">
        <f t="shared" si="110"/>
        <v>8.1041249999999998</v>
      </c>
      <c r="AW85" s="18">
        <f t="shared" si="110"/>
        <v>3.006153846153846</v>
      </c>
      <c r="AX85" s="18">
        <f t="shared" si="110"/>
        <v>7.8914999999999997</v>
      </c>
      <c r="AY85" s="18">
        <f t="shared" si="110"/>
        <v>44.841766666666672</v>
      </c>
      <c r="AZ85" s="18">
        <f t="shared" si="110"/>
        <v>4.9905178571428568</v>
      </c>
      <c r="BA85" s="18">
        <f t="shared" si="110"/>
        <v>5.1635833333333334</v>
      </c>
      <c r="BB85" s="20">
        <f t="shared" si="110"/>
        <v>17.425000000000001</v>
      </c>
    </row>
    <row r="86" spans="1:54" ht="15" customHeight="1" x14ac:dyDescent="0.2">
      <c r="A86" s="10" t="s">
        <v>14</v>
      </c>
      <c r="B86" s="18">
        <f t="shared" ref="B86:J86" si="111">B19/B109</f>
        <v>9.9699162351431685</v>
      </c>
      <c r="C86" s="18">
        <f t="shared" si="111"/>
        <v>3.6037999999999997</v>
      </c>
      <c r="D86" s="18">
        <f t="shared" si="111"/>
        <v>15.820357142857143</v>
      </c>
      <c r="E86" s="18">
        <f t="shared" si="111"/>
        <v>10.823285714285714</v>
      </c>
      <c r="F86" s="18">
        <f t="shared" si="111"/>
        <v>8.7084428571428596</v>
      </c>
      <c r="G86" s="18">
        <f t="shared" si="111"/>
        <v>12.932521739130435</v>
      </c>
      <c r="H86" s="18">
        <f t="shared" si="111"/>
        <v>9.4038684210526302</v>
      </c>
      <c r="I86" s="18">
        <f t="shared" si="111"/>
        <v>9.0843214285714264</v>
      </c>
      <c r="J86" s="20">
        <f t="shared" si="111"/>
        <v>10.36513566849</v>
      </c>
      <c r="L86" s="10" t="s">
        <v>14</v>
      </c>
      <c r="M86" s="18">
        <f t="shared" ref="M86:U86" si="112">M19/M109</f>
        <v>9.2805729004717303</v>
      </c>
      <c r="N86" s="18">
        <f t="shared" si="112"/>
        <v>3.1050909090909089</v>
      </c>
      <c r="O86" s="18">
        <f t="shared" si="112"/>
        <v>16.1235</v>
      </c>
      <c r="P86" s="18">
        <f t="shared" si="112"/>
        <v>10.699238095238096</v>
      </c>
      <c r="Q86" s="18">
        <f t="shared" si="112"/>
        <v>7.2819275451030281</v>
      </c>
      <c r="R86" s="18">
        <f t="shared" si="112"/>
        <v>12.827045279104999</v>
      </c>
      <c r="S86" s="18">
        <f t="shared" si="112"/>
        <v>7.8703697512945068</v>
      </c>
      <c r="T86" s="18">
        <f t="shared" si="112"/>
        <v>10.134531628163025</v>
      </c>
      <c r="U86" s="20">
        <f t="shared" si="112"/>
        <v>10.283041666666668</v>
      </c>
      <c r="V86" s="125"/>
      <c r="W86" s="10" t="s">
        <v>14</v>
      </c>
      <c r="X86" s="18">
        <f t="shared" ref="X86:AF86" si="113">X19/X109</f>
        <v>8.7804921961526787</v>
      </c>
      <c r="Y86" s="18">
        <f t="shared" si="113"/>
        <v>3.9333</v>
      </c>
      <c r="Z86" s="18">
        <f t="shared" si="113"/>
        <v>16.078857142857142</v>
      </c>
      <c r="AA86" s="18">
        <f t="shared" si="113"/>
        <v>10.068285714285716</v>
      </c>
      <c r="AB86" s="18">
        <f t="shared" si="113"/>
        <v>7.3494027775969695</v>
      </c>
      <c r="AC86" s="18">
        <f t="shared" si="113"/>
        <v>12.164201265475619</v>
      </c>
      <c r="AD86" s="18">
        <f t="shared" si="113"/>
        <v>7.9712619047619047</v>
      </c>
      <c r="AE86" s="18">
        <f t="shared" si="113"/>
        <v>6.7129783981230746</v>
      </c>
      <c r="AF86" s="20">
        <f t="shared" si="113"/>
        <v>7.3355555555555547</v>
      </c>
      <c r="AG86" s="125"/>
      <c r="AH86" s="10" t="s">
        <v>14</v>
      </c>
      <c r="AI86" s="18">
        <f t="shared" ref="AI86:AQ86" si="114">AI19/AI109</f>
        <v>8.7848323507514916</v>
      </c>
      <c r="AJ86" s="18">
        <f t="shared" si="114"/>
        <v>3.2399721738826788</v>
      </c>
      <c r="AK86" s="18">
        <f t="shared" si="114"/>
        <v>14.525874999999999</v>
      </c>
      <c r="AL86" s="18">
        <f t="shared" si="114"/>
        <v>10.578095642909208</v>
      </c>
      <c r="AM86" s="18">
        <f t="shared" si="114"/>
        <v>7.3016922488967744</v>
      </c>
      <c r="AN86" s="18">
        <f t="shared" si="114"/>
        <v>10.967869540485752</v>
      </c>
      <c r="AO86" s="18">
        <f t="shared" si="114"/>
        <v>8.0074999999999985</v>
      </c>
      <c r="AP86" s="18">
        <f t="shared" si="114"/>
        <v>8.6360714285714284</v>
      </c>
      <c r="AQ86" s="20">
        <f t="shared" si="114"/>
        <v>7.5837453843571421</v>
      </c>
      <c r="AR86" s="125"/>
      <c r="AS86" s="10" t="s">
        <v>14</v>
      </c>
      <c r="AT86" s="18">
        <f t="shared" ref="AT86:BB86" si="115">AT19/AT109</f>
        <v>8.9108876169164422</v>
      </c>
      <c r="AU86" s="18">
        <f t="shared" si="115"/>
        <v>2.0106666666666668</v>
      </c>
      <c r="AV86" s="18">
        <f t="shared" si="115"/>
        <v>15.1881875</v>
      </c>
      <c r="AW86" s="18">
        <f t="shared" si="115"/>
        <v>12.678473684210525</v>
      </c>
      <c r="AX86" s="18">
        <f t="shared" si="115"/>
        <v>6.2370172413793119</v>
      </c>
      <c r="AY86" s="18">
        <f t="shared" si="115"/>
        <v>11.164619382678534</v>
      </c>
      <c r="AZ86" s="18">
        <f t="shared" si="115"/>
        <v>7.6308988631513586</v>
      </c>
      <c r="BA86" s="18">
        <f t="shared" si="115"/>
        <v>9.0494966848733345</v>
      </c>
      <c r="BB86" s="20">
        <f t="shared" si="115"/>
        <v>9.2959955165222237</v>
      </c>
    </row>
    <row r="87" spans="1:54" ht="15" customHeight="1" x14ac:dyDescent="0.2">
      <c r="A87" s="10" t="s">
        <v>15</v>
      </c>
      <c r="B87" s="18">
        <f t="shared" ref="B87:J87" si="116">B20/B110</f>
        <v>11.854717322852055</v>
      </c>
      <c r="C87" s="18">
        <f t="shared" si="116"/>
        <v>4.7969999999999997</v>
      </c>
      <c r="D87" s="18">
        <f t="shared" si="116"/>
        <v>12.4475</v>
      </c>
      <c r="E87" s="18">
        <f t="shared" si="116"/>
        <v>5.6574999999999998</v>
      </c>
      <c r="F87" s="18">
        <f t="shared" si="116"/>
        <v>7.3910555555555559</v>
      </c>
      <c r="G87" s="18">
        <f t="shared" si="116"/>
        <v>24.783192856941941</v>
      </c>
      <c r="H87" s="18">
        <f t="shared" si="116"/>
        <v>6.5787935030956524</v>
      </c>
      <c r="I87" s="18">
        <f t="shared" si="116"/>
        <v>15.808425</v>
      </c>
      <c r="J87" s="20">
        <f t="shared" si="116"/>
        <v>5.0763999999999996</v>
      </c>
      <c r="L87" s="10" t="s">
        <v>15</v>
      </c>
      <c r="M87" s="18">
        <f t="shared" ref="M87:U87" si="117">M20/M110</f>
        <v>11.945352320891841</v>
      </c>
      <c r="N87" s="18">
        <f t="shared" si="117"/>
        <v>4.4019545454545455</v>
      </c>
      <c r="O87" s="18">
        <f t="shared" si="117"/>
        <v>12.258249999999999</v>
      </c>
      <c r="P87" s="18">
        <f t="shared" si="117"/>
        <v>3.9808124999999999</v>
      </c>
      <c r="Q87" s="18">
        <f t="shared" si="117"/>
        <v>7.11948076923077</v>
      </c>
      <c r="R87" s="18">
        <f t="shared" si="117"/>
        <v>26.630944444446666</v>
      </c>
      <c r="S87" s="18">
        <f t="shared" si="117"/>
        <v>6.0909782608695648</v>
      </c>
      <c r="T87" s="18">
        <f t="shared" si="117"/>
        <v>18.149236842105264</v>
      </c>
      <c r="U87" s="20">
        <f t="shared" si="117"/>
        <v>4.9395435380772721</v>
      </c>
      <c r="V87" s="125"/>
      <c r="W87" s="10" t="s">
        <v>15</v>
      </c>
      <c r="X87" s="18">
        <f t="shared" ref="X87:AF87" si="118">X20/X110</f>
        <v>11.439791715725997</v>
      </c>
      <c r="Y87" s="18">
        <f t="shared" si="118"/>
        <v>3.32</v>
      </c>
      <c r="Z87" s="18">
        <f t="shared" si="118"/>
        <v>12.777641778375001</v>
      </c>
      <c r="AA87" s="18">
        <f t="shared" si="118"/>
        <v>4.0086875000000006</v>
      </c>
      <c r="AB87" s="18">
        <f t="shared" si="118"/>
        <v>7.1804107142857134</v>
      </c>
      <c r="AC87" s="18">
        <f t="shared" si="118"/>
        <v>25.777413793103456</v>
      </c>
      <c r="AD87" s="18">
        <f t="shared" si="118"/>
        <v>7.3940714285714284</v>
      </c>
      <c r="AE87" s="18">
        <f t="shared" si="118"/>
        <v>15.026074547199997</v>
      </c>
      <c r="AF87" s="20">
        <f t="shared" si="118"/>
        <v>4.046330841528702</v>
      </c>
      <c r="AG87" s="125"/>
      <c r="AH87" s="10" t="s">
        <v>15</v>
      </c>
      <c r="AI87" s="18">
        <f t="shared" ref="AI87:AQ87" si="119">AI20/AI110</f>
        <v>10.91499126086102</v>
      </c>
      <c r="AJ87" s="18">
        <f t="shared" si="119"/>
        <v>4.1338173314153845</v>
      </c>
      <c r="AK87" s="18">
        <f t="shared" si="119"/>
        <v>14.344285714285714</v>
      </c>
      <c r="AL87" s="18">
        <f t="shared" si="119"/>
        <v>4.4491499999999995</v>
      </c>
      <c r="AM87" s="18">
        <f t="shared" si="119"/>
        <v>6.9967126538782596</v>
      </c>
      <c r="AN87" s="18">
        <f t="shared" si="119"/>
        <v>26.160537037037034</v>
      </c>
      <c r="AO87" s="18">
        <f t="shared" si="119"/>
        <v>5.1298349139894137</v>
      </c>
      <c r="AP87" s="18">
        <f t="shared" si="119"/>
        <v>18.036156068235002</v>
      </c>
      <c r="AQ87" s="20">
        <f t="shared" si="119"/>
        <v>3.4597916666666659</v>
      </c>
      <c r="AR87" s="125"/>
      <c r="AS87" s="10" t="s">
        <v>15</v>
      </c>
      <c r="AT87" s="18">
        <f t="shared" ref="AT87:BB87" si="120">AT20/AT110</f>
        <v>13.677992625964444</v>
      </c>
      <c r="AU87" s="18">
        <f t="shared" si="120"/>
        <v>7.9075000000000015</v>
      </c>
      <c r="AV87" s="18">
        <f t="shared" si="120"/>
        <v>14.104285714285714</v>
      </c>
      <c r="AW87" s="18">
        <f t="shared" si="120"/>
        <v>3.8268333333333331</v>
      </c>
      <c r="AX87" s="18">
        <f t="shared" si="120"/>
        <v>8.6828489633478281</v>
      </c>
      <c r="AY87" s="18">
        <f t="shared" si="120"/>
        <v>37.101816105499999</v>
      </c>
      <c r="AZ87" s="18">
        <f t="shared" si="120"/>
        <v>4.6916346153846149</v>
      </c>
      <c r="BA87" s="18">
        <f t="shared" si="120"/>
        <v>18.35852427841915</v>
      </c>
      <c r="BB87" s="20">
        <f t="shared" si="120"/>
        <v>4.4068231629478261</v>
      </c>
    </row>
    <row r="89" spans="1:54" x14ac:dyDescent="0.2">
      <c r="A89" s="62" t="s">
        <v>353</v>
      </c>
      <c r="L89" s="62" t="s">
        <v>353</v>
      </c>
      <c r="W89" s="62" t="s">
        <v>353</v>
      </c>
      <c r="AH89" s="62" t="s">
        <v>353</v>
      </c>
      <c r="AS89" s="62" t="s">
        <v>353</v>
      </c>
    </row>
    <row r="91" spans="1:54" ht="15" x14ac:dyDescent="0.25">
      <c r="A91" s="39" t="s">
        <v>742</v>
      </c>
      <c r="B91" s="39"/>
      <c r="C91" s="39"/>
      <c r="D91" s="39"/>
      <c r="E91" s="39"/>
      <c r="F91" s="39"/>
      <c r="G91" s="39"/>
      <c r="H91" s="39"/>
      <c r="I91" s="39"/>
      <c r="J91" s="61"/>
      <c r="L91" s="39" t="s">
        <v>595</v>
      </c>
      <c r="M91" s="39"/>
      <c r="N91" s="39"/>
      <c r="O91" s="39"/>
      <c r="P91" s="39"/>
      <c r="Q91" s="39"/>
      <c r="R91" s="39"/>
      <c r="S91" s="39"/>
      <c r="T91" s="39"/>
      <c r="U91" s="61"/>
      <c r="V91" s="40"/>
      <c r="W91" s="39" t="s">
        <v>135</v>
      </c>
      <c r="X91" s="39"/>
      <c r="Y91" s="39"/>
      <c r="Z91" s="39"/>
      <c r="AA91" s="39"/>
      <c r="AB91" s="39"/>
      <c r="AC91" s="39"/>
      <c r="AD91" s="39"/>
      <c r="AE91" s="39"/>
      <c r="AF91" s="61"/>
      <c r="AG91" s="40"/>
      <c r="AH91" s="39" t="s">
        <v>137</v>
      </c>
      <c r="AI91" s="39"/>
      <c r="AJ91" s="39"/>
      <c r="AK91" s="39"/>
      <c r="AL91" s="39"/>
      <c r="AM91" s="39"/>
      <c r="AN91" s="39"/>
      <c r="AO91" s="39"/>
      <c r="AP91" s="39"/>
      <c r="AQ91" s="61"/>
      <c r="AR91" s="40"/>
      <c r="AS91" s="39" t="s">
        <v>136</v>
      </c>
      <c r="AT91" s="39"/>
      <c r="AU91" s="39"/>
      <c r="AV91" s="39"/>
      <c r="AW91" s="39"/>
      <c r="AX91" s="39"/>
      <c r="AY91" s="39"/>
      <c r="AZ91" s="39"/>
      <c r="BA91" s="39"/>
      <c r="BB91" s="61"/>
    </row>
    <row r="93" spans="1:54" ht="12" thickBot="1" x14ac:dyDescent="0.25">
      <c r="A93" s="1" t="s">
        <v>0</v>
      </c>
      <c r="B93" s="1"/>
      <c r="J93" s="3"/>
      <c r="L93" s="1" t="s">
        <v>0</v>
      </c>
      <c r="M93" s="1"/>
      <c r="U93" s="3"/>
      <c r="W93" s="1" t="s">
        <v>0</v>
      </c>
      <c r="X93" s="1"/>
      <c r="AF93" s="3"/>
      <c r="AH93" s="1" t="s">
        <v>0</v>
      </c>
      <c r="AI93" s="1"/>
      <c r="AQ93" s="3"/>
      <c r="AS93" s="1" t="s">
        <v>0</v>
      </c>
      <c r="AT93" s="1"/>
      <c r="BB93" s="3"/>
    </row>
    <row r="94" spans="1:54" ht="11.25" customHeight="1" x14ac:dyDescent="0.2">
      <c r="A94" s="229" t="s">
        <v>38</v>
      </c>
      <c r="B94" s="231" t="s">
        <v>25</v>
      </c>
      <c r="C94" s="226" t="s">
        <v>51</v>
      </c>
      <c r="D94" s="226"/>
      <c r="E94" s="226"/>
      <c r="F94" s="226"/>
      <c r="G94" s="226"/>
      <c r="H94" s="226"/>
      <c r="I94" s="226"/>
      <c r="J94" s="237"/>
      <c r="L94" s="229" t="s">
        <v>38</v>
      </c>
      <c r="M94" s="231" t="s">
        <v>25</v>
      </c>
      <c r="N94" s="226" t="s">
        <v>51</v>
      </c>
      <c r="O94" s="226"/>
      <c r="P94" s="226"/>
      <c r="Q94" s="226"/>
      <c r="R94" s="226"/>
      <c r="S94" s="226"/>
      <c r="T94" s="226"/>
      <c r="U94" s="237"/>
      <c r="W94" s="229" t="s">
        <v>38</v>
      </c>
      <c r="X94" s="231" t="s">
        <v>25</v>
      </c>
      <c r="Y94" s="226" t="s">
        <v>51</v>
      </c>
      <c r="Z94" s="226"/>
      <c r="AA94" s="226"/>
      <c r="AB94" s="226"/>
      <c r="AC94" s="226"/>
      <c r="AD94" s="226"/>
      <c r="AE94" s="226"/>
      <c r="AF94" s="237"/>
      <c r="AH94" s="229" t="s">
        <v>38</v>
      </c>
      <c r="AI94" s="231" t="s">
        <v>25</v>
      </c>
      <c r="AJ94" s="226" t="s">
        <v>51</v>
      </c>
      <c r="AK94" s="226"/>
      <c r="AL94" s="226"/>
      <c r="AM94" s="226"/>
      <c r="AN94" s="226"/>
      <c r="AO94" s="226"/>
      <c r="AP94" s="226"/>
      <c r="AQ94" s="237"/>
      <c r="AS94" s="229" t="s">
        <v>38</v>
      </c>
      <c r="AT94" s="231" t="s">
        <v>25</v>
      </c>
      <c r="AU94" s="226" t="s">
        <v>51</v>
      </c>
      <c r="AV94" s="226"/>
      <c r="AW94" s="226"/>
      <c r="AX94" s="226"/>
      <c r="AY94" s="226"/>
      <c r="AZ94" s="226"/>
      <c r="BA94" s="226"/>
      <c r="BB94" s="237"/>
    </row>
    <row r="95" spans="1:54" ht="57" customHeight="1" thickBot="1" x14ac:dyDescent="0.25">
      <c r="A95" s="230"/>
      <c r="B95" s="232"/>
      <c r="C95" s="146" t="s">
        <v>76</v>
      </c>
      <c r="D95" s="146" t="s">
        <v>63</v>
      </c>
      <c r="E95" s="146" t="s">
        <v>42</v>
      </c>
      <c r="F95" s="146" t="s">
        <v>61</v>
      </c>
      <c r="G95" s="146" t="s">
        <v>62</v>
      </c>
      <c r="H95" s="146" t="s">
        <v>43</v>
      </c>
      <c r="I95" s="146" t="s">
        <v>44</v>
      </c>
      <c r="J95" s="147" t="s">
        <v>33</v>
      </c>
      <c r="L95" s="230"/>
      <c r="M95" s="232"/>
      <c r="N95" s="146" t="s">
        <v>76</v>
      </c>
      <c r="O95" s="146" t="s">
        <v>63</v>
      </c>
      <c r="P95" s="146" t="s">
        <v>42</v>
      </c>
      <c r="Q95" s="146" t="s">
        <v>61</v>
      </c>
      <c r="R95" s="146" t="s">
        <v>62</v>
      </c>
      <c r="S95" s="146" t="s">
        <v>43</v>
      </c>
      <c r="T95" s="146" t="s">
        <v>44</v>
      </c>
      <c r="U95" s="147" t="s">
        <v>33</v>
      </c>
      <c r="W95" s="230"/>
      <c r="X95" s="232"/>
      <c r="Y95" s="146" t="s">
        <v>76</v>
      </c>
      <c r="Z95" s="146" t="s">
        <v>63</v>
      </c>
      <c r="AA95" s="146" t="s">
        <v>42</v>
      </c>
      <c r="AB95" s="146" t="s">
        <v>61</v>
      </c>
      <c r="AC95" s="146" t="s">
        <v>62</v>
      </c>
      <c r="AD95" s="146" t="s">
        <v>43</v>
      </c>
      <c r="AE95" s="146" t="s">
        <v>44</v>
      </c>
      <c r="AF95" s="147" t="s">
        <v>33</v>
      </c>
      <c r="AH95" s="230"/>
      <c r="AI95" s="232"/>
      <c r="AJ95" s="146" t="s">
        <v>76</v>
      </c>
      <c r="AK95" s="146" t="s">
        <v>63</v>
      </c>
      <c r="AL95" s="146" t="s">
        <v>42</v>
      </c>
      <c r="AM95" s="146" t="s">
        <v>61</v>
      </c>
      <c r="AN95" s="146" t="s">
        <v>62</v>
      </c>
      <c r="AO95" s="146" t="s">
        <v>43</v>
      </c>
      <c r="AP95" s="146" t="s">
        <v>44</v>
      </c>
      <c r="AQ95" s="147" t="s">
        <v>33</v>
      </c>
      <c r="AS95" s="230"/>
      <c r="AT95" s="232"/>
      <c r="AU95" s="146" t="s">
        <v>76</v>
      </c>
      <c r="AV95" s="146" t="s">
        <v>63</v>
      </c>
      <c r="AW95" s="146" t="s">
        <v>42</v>
      </c>
      <c r="AX95" s="146" t="s">
        <v>61</v>
      </c>
      <c r="AY95" s="146" t="s">
        <v>62</v>
      </c>
      <c r="AZ95" s="146" t="s">
        <v>43</v>
      </c>
      <c r="BA95" s="146" t="s">
        <v>44</v>
      </c>
      <c r="BB95" s="147" t="s">
        <v>33</v>
      </c>
    </row>
    <row r="96" spans="1:54" ht="22.5" x14ac:dyDescent="0.2">
      <c r="A96" s="4" t="s">
        <v>1</v>
      </c>
      <c r="B96" s="48">
        <v>1470</v>
      </c>
      <c r="C96" s="48">
        <v>173</v>
      </c>
      <c r="D96" s="48">
        <v>124</v>
      </c>
      <c r="E96" s="48">
        <v>156</v>
      </c>
      <c r="F96" s="48">
        <v>221</v>
      </c>
      <c r="G96" s="48">
        <v>280</v>
      </c>
      <c r="H96" s="48">
        <v>263</v>
      </c>
      <c r="I96" s="48">
        <v>119</v>
      </c>
      <c r="J96" s="49">
        <v>134</v>
      </c>
      <c r="L96" s="4" t="s">
        <v>1</v>
      </c>
      <c r="M96" s="48">
        <v>1452</v>
      </c>
      <c r="N96" s="48">
        <v>168</v>
      </c>
      <c r="O96" s="48">
        <v>115</v>
      </c>
      <c r="P96" s="48">
        <v>159</v>
      </c>
      <c r="Q96" s="48">
        <v>214</v>
      </c>
      <c r="R96" s="48">
        <v>269</v>
      </c>
      <c r="S96" s="48">
        <v>276</v>
      </c>
      <c r="T96" s="48">
        <v>112</v>
      </c>
      <c r="U96" s="49">
        <v>139</v>
      </c>
      <c r="W96" s="4" t="s">
        <v>1</v>
      </c>
      <c r="X96" s="48">
        <v>1420</v>
      </c>
      <c r="Y96" s="48">
        <v>156</v>
      </c>
      <c r="Z96" s="48">
        <v>119</v>
      </c>
      <c r="AA96" s="48">
        <v>157</v>
      </c>
      <c r="AB96" s="48">
        <v>210</v>
      </c>
      <c r="AC96" s="48">
        <v>264</v>
      </c>
      <c r="AD96" s="48">
        <v>271</v>
      </c>
      <c r="AE96" s="48">
        <v>112</v>
      </c>
      <c r="AF96" s="49">
        <v>131</v>
      </c>
      <c r="AH96" s="4" t="s">
        <v>1</v>
      </c>
      <c r="AI96" s="48">
        <v>1450</v>
      </c>
      <c r="AJ96" s="48">
        <v>157</v>
      </c>
      <c r="AK96" s="48">
        <v>122</v>
      </c>
      <c r="AL96" s="48">
        <v>162</v>
      </c>
      <c r="AM96" s="48">
        <v>209</v>
      </c>
      <c r="AN96" s="48">
        <v>271</v>
      </c>
      <c r="AO96" s="48">
        <v>286</v>
      </c>
      <c r="AP96" s="48">
        <v>110</v>
      </c>
      <c r="AQ96" s="49">
        <v>133</v>
      </c>
      <c r="AS96" s="4" t="s">
        <v>1</v>
      </c>
      <c r="AT96" s="48">
        <v>1424</v>
      </c>
      <c r="AU96" s="48">
        <v>152</v>
      </c>
      <c r="AV96" s="48">
        <v>129</v>
      </c>
      <c r="AW96" s="48">
        <v>158</v>
      </c>
      <c r="AX96" s="48">
        <v>200</v>
      </c>
      <c r="AY96" s="48">
        <v>253</v>
      </c>
      <c r="AZ96" s="48">
        <v>290</v>
      </c>
      <c r="BA96" s="48">
        <v>116</v>
      </c>
      <c r="BB96" s="49">
        <v>126</v>
      </c>
    </row>
    <row r="97" spans="1:54" x14ac:dyDescent="0.2">
      <c r="A97" s="7" t="s">
        <v>2</v>
      </c>
      <c r="B97" s="14">
        <v>101</v>
      </c>
      <c r="C97" s="14">
        <v>10</v>
      </c>
      <c r="D97" s="14">
        <v>14</v>
      </c>
      <c r="E97" s="14">
        <v>8</v>
      </c>
      <c r="F97" s="14">
        <v>3</v>
      </c>
      <c r="G97" s="14">
        <v>35</v>
      </c>
      <c r="H97" s="14">
        <v>5</v>
      </c>
      <c r="I97" s="14">
        <v>9</v>
      </c>
      <c r="J97" s="16">
        <v>17</v>
      </c>
      <c r="L97" s="7" t="s">
        <v>2</v>
      </c>
      <c r="M97" s="14">
        <v>100</v>
      </c>
      <c r="N97" s="14">
        <v>10</v>
      </c>
      <c r="O97" s="14">
        <v>12</v>
      </c>
      <c r="P97" s="14">
        <v>9</v>
      </c>
      <c r="Q97" s="14">
        <v>3</v>
      </c>
      <c r="R97" s="14">
        <v>36</v>
      </c>
      <c r="S97" s="14">
        <v>7</v>
      </c>
      <c r="T97" s="14">
        <v>8</v>
      </c>
      <c r="U97" s="16">
        <v>15</v>
      </c>
      <c r="W97" s="7" t="s">
        <v>2</v>
      </c>
      <c r="X97" s="14">
        <v>93</v>
      </c>
      <c r="Y97" s="14">
        <v>7</v>
      </c>
      <c r="Z97" s="14">
        <v>12</v>
      </c>
      <c r="AA97" s="14">
        <v>9</v>
      </c>
      <c r="AB97" s="14">
        <v>4</v>
      </c>
      <c r="AC97" s="14">
        <v>32</v>
      </c>
      <c r="AD97" s="14">
        <v>8</v>
      </c>
      <c r="AE97" s="14">
        <v>7</v>
      </c>
      <c r="AF97" s="16">
        <v>14</v>
      </c>
      <c r="AH97" s="7" t="s">
        <v>2</v>
      </c>
      <c r="AI97" s="14">
        <v>101</v>
      </c>
      <c r="AJ97" s="14">
        <v>8</v>
      </c>
      <c r="AK97" s="14">
        <v>13</v>
      </c>
      <c r="AL97" s="14">
        <v>9</v>
      </c>
      <c r="AM97" s="14">
        <v>7</v>
      </c>
      <c r="AN97" s="14">
        <v>32</v>
      </c>
      <c r="AO97" s="14">
        <v>10</v>
      </c>
      <c r="AP97" s="14">
        <v>8</v>
      </c>
      <c r="AQ97" s="16">
        <v>14</v>
      </c>
      <c r="AS97" s="7" t="s">
        <v>2</v>
      </c>
      <c r="AT97" s="14">
        <v>98</v>
      </c>
      <c r="AU97" s="14">
        <v>8</v>
      </c>
      <c r="AV97" s="14">
        <v>13</v>
      </c>
      <c r="AW97" s="14">
        <v>9</v>
      </c>
      <c r="AX97" s="14">
        <v>4</v>
      </c>
      <c r="AY97" s="14">
        <v>28</v>
      </c>
      <c r="AZ97" s="14">
        <v>12</v>
      </c>
      <c r="BA97" s="14">
        <v>7</v>
      </c>
      <c r="BB97" s="16">
        <v>17</v>
      </c>
    </row>
    <row r="98" spans="1:54" x14ac:dyDescent="0.2">
      <c r="A98" s="10" t="s">
        <v>3</v>
      </c>
      <c r="B98" s="14">
        <v>180</v>
      </c>
      <c r="C98" s="14">
        <v>25</v>
      </c>
      <c r="D98" s="14">
        <v>27</v>
      </c>
      <c r="E98" s="14">
        <v>21</v>
      </c>
      <c r="F98" s="14">
        <v>22</v>
      </c>
      <c r="G98" s="14">
        <v>22</v>
      </c>
      <c r="H98" s="14">
        <v>35</v>
      </c>
      <c r="I98" s="14">
        <v>17</v>
      </c>
      <c r="J98" s="16">
        <v>11</v>
      </c>
      <c r="L98" s="10" t="s">
        <v>3</v>
      </c>
      <c r="M98" s="14">
        <v>179</v>
      </c>
      <c r="N98" s="14">
        <v>24</v>
      </c>
      <c r="O98" s="14">
        <v>24</v>
      </c>
      <c r="P98" s="14">
        <v>20</v>
      </c>
      <c r="Q98" s="14">
        <v>22</v>
      </c>
      <c r="R98" s="14">
        <v>23</v>
      </c>
      <c r="S98" s="14">
        <v>36</v>
      </c>
      <c r="T98" s="14">
        <v>16</v>
      </c>
      <c r="U98" s="16">
        <v>14</v>
      </c>
      <c r="W98" s="10" t="s">
        <v>3</v>
      </c>
      <c r="X98" s="14">
        <v>175</v>
      </c>
      <c r="Y98" s="14">
        <v>24</v>
      </c>
      <c r="Z98" s="14">
        <v>25</v>
      </c>
      <c r="AA98" s="14">
        <v>19</v>
      </c>
      <c r="AB98" s="14">
        <v>20</v>
      </c>
      <c r="AC98" s="14">
        <v>23</v>
      </c>
      <c r="AD98" s="14">
        <v>31</v>
      </c>
      <c r="AE98" s="14">
        <v>18</v>
      </c>
      <c r="AF98" s="16">
        <v>15</v>
      </c>
      <c r="AH98" s="10" t="s">
        <v>3</v>
      </c>
      <c r="AI98" s="14">
        <v>177</v>
      </c>
      <c r="AJ98" s="14">
        <v>20</v>
      </c>
      <c r="AK98" s="14">
        <v>29</v>
      </c>
      <c r="AL98" s="14">
        <v>20</v>
      </c>
      <c r="AM98" s="14">
        <v>21</v>
      </c>
      <c r="AN98" s="14">
        <v>22</v>
      </c>
      <c r="AO98" s="14">
        <v>31</v>
      </c>
      <c r="AP98" s="14">
        <v>19</v>
      </c>
      <c r="AQ98" s="16">
        <v>15</v>
      </c>
      <c r="AS98" s="10" t="s">
        <v>3</v>
      </c>
      <c r="AT98" s="14">
        <v>172</v>
      </c>
      <c r="AU98" s="14">
        <v>20</v>
      </c>
      <c r="AV98" s="14">
        <v>30</v>
      </c>
      <c r="AW98" s="14">
        <v>17</v>
      </c>
      <c r="AX98" s="14">
        <v>17</v>
      </c>
      <c r="AY98" s="14">
        <v>20</v>
      </c>
      <c r="AZ98" s="14">
        <v>33</v>
      </c>
      <c r="BA98" s="14">
        <v>21</v>
      </c>
      <c r="BB98" s="16">
        <v>14</v>
      </c>
    </row>
    <row r="99" spans="1:54" x14ac:dyDescent="0.2">
      <c r="A99" s="10" t="s">
        <v>4</v>
      </c>
      <c r="B99" s="14">
        <v>72</v>
      </c>
      <c r="C99" s="14">
        <v>14</v>
      </c>
      <c r="D99" s="14">
        <v>5</v>
      </c>
      <c r="E99" s="14">
        <v>9</v>
      </c>
      <c r="F99" s="14">
        <v>9</v>
      </c>
      <c r="G99" s="14">
        <v>7</v>
      </c>
      <c r="H99" s="14">
        <v>18</v>
      </c>
      <c r="I99" s="14">
        <v>5</v>
      </c>
      <c r="J99" s="16">
        <v>5</v>
      </c>
      <c r="L99" s="10" t="s">
        <v>4</v>
      </c>
      <c r="M99" s="14">
        <v>71</v>
      </c>
      <c r="N99" s="14">
        <v>13</v>
      </c>
      <c r="O99" s="14">
        <v>6</v>
      </c>
      <c r="P99" s="14">
        <v>8</v>
      </c>
      <c r="Q99" s="14">
        <v>8</v>
      </c>
      <c r="R99" s="14">
        <v>7</v>
      </c>
      <c r="S99" s="14">
        <v>20</v>
      </c>
      <c r="T99" s="14">
        <v>5</v>
      </c>
      <c r="U99" s="16">
        <v>4</v>
      </c>
      <c r="W99" s="10" t="s">
        <v>4</v>
      </c>
      <c r="X99" s="14">
        <v>73</v>
      </c>
      <c r="Y99" s="14">
        <v>14</v>
      </c>
      <c r="Z99" s="14">
        <v>6</v>
      </c>
      <c r="AA99" s="14">
        <v>9</v>
      </c>
      <c r="AB99" s="14">
        <v>9</v>
      </c>
      <c r="AC99" s="14">
        <v>7</v>
      </c>
      <c r="AD99" s="14">
        <v>20</v>
      </c>
      <c r="AE99" s="14">
        <v>5</v>
      </c>
      <c r="AF99" s="16">
        <v>3</v>
      </c>
      <c r="AH99" s="10" t="s">
        <v>4</v>
      </c>
      <c r="AI99" s="14">
        <v>75</v>
      </c>
      <c r="AJ99" s="14">
        <v>15</v>
      </c>
      <c r="AK99" s="14">
        <v>7</v>
      </c>
      <c r="AL99" s="14">
        <v>8</v>
      </c>
      <c r="AM99" s="14">
        <v>9</v>
      </c>
      <c r="AN99" s="14">
        <v>6</v>
      </c>
      <c r="AO99" s="14">
        <v>20</v>
      </c>
      <c r="AP99" s="14">
        <v>7</v>
      </c>
      <c r="AQ99" s="16">
        <v>3</v>
      </c>
      <c r="AS99" s="10" t="s">
        <v>4</v>
      </c>
      <c r="AT99" s="14">
        <v>79</v>
      </c>
      <c r="AU99" s="14">
        <v>17</v>
      </c>
      <c r="AV99" s="14">
        <v>7</v>
      </c>
      <c r="AW99" s="14">
        <v>11</v>
      </c>
      <c r="AX99" s="14">
        <v>7</v>
      </c>
      <c r="AY99" s="14">
        <v>5</v>
      </c>
      <c r="AZ99" s="14">
        <v>20</v>
      </c>
      <c r="BA99" s="14">
        <v>8</v>
      </c>
      <c r="BB99" s="16">
        <v>4</v>
      </c>
    </row>
    <row r="100" spans="1:54" x14ac:dyDescent="0.2">
      <c r="A100" s="10" t="s">
        <v>5</v>
      </c>
      <c r="B100" s="14">
        <v>66</v>
      </c>
      <c r="C100" s="14">
        <v>4</v>
      </c>
      <c r="D100" s="14">
        <v>3</v>
      </c>
      <c r="E100" s="14">
        <v>11</v>
      </c>
      <c r="F100" s="14">
        <v>20</v>
      </c>
      <c r="G100" s="14">
        <v>11</v>
      </c>
      <c r="H100" s="14">
        <v>8</v>
      </c>
      <c r="I100" s="14">
        <v>5</v>
      </c>
      <c r="J100" s="16">
        <v>4</v>
      </c>
      <c r="L100" s="10" t="s">
        <v>5</v>
      </c>
      <c r="M100" s="14">
        <v>61</v>
      </c>
      <c r="N100" s="14">
        <v>4</v>
      </c>
      <c r="O100" s="14">
        <v>2</v>
      </c>
      <c r="P100" s="14">
        <v>11</v>
      </c>
      <c r="Q100" s="14">
        <v>14</v>
      </c>
      <c r="R100" s="14">
        <v>12</v>
      </c>
      <c r="S100" s="14">
        <v>9</v>
      </c>
      <c r="T100" s="14">
        <v>4</v>
      </c>
      <c r="U100" s="16">
        <v>5</v>
      </c>
      <c r="W100" s="10" t="s">
        <v>5</v>
      </c>
      <c r="X100" s="14">
        <v>62</v>
      </c>
      <c r="Y100" s="14">
        <v>4</v>
      </c>
      <c r="Z100" s="14">
        <v>3</v>
      </c>
      <c r="AA100" s="14">
        <v>10</v>
      </c>
      <c r="AB100" s="14">
        <v>13</v>
      </c>
      <c r="AC100" s="14">
        <v>12</v>
      </c>
      <c r="AD100" s="14">
        <v>10</v>
      </c>
      <c r="AE100" s="14">
        <v>5</v>
      </c>
      <c r="AF100" s="16">
        <v>5</v>
      </c>
      <c r="AH100" s="10" t="s">
        <v>5</v>
      </c>
      <c r="AI100" s="14">
        <v>69</v>
      </c>
      <c r="AJ100" s="14">
        <v>5</v>
      </c>
      <c r="AK100" s="14">
        <v>3</v>
      </c>
      <c r="AL100" s="14">
        <v>13</v>
      </c>
      <c r="AM100" s="14">
        <v>14</v>
      </c>
      <c r="AN100" s="14">
        <v>12</v>
      </c>
      <c r="AO100" s="14">
        <v>13</v>
      </c>
      <c r="AP100" s="14">
        <v>5</v>
      </c>
      <c r="AQ100" s="16">
        <v>4</v>
      </c>
      <c r="AS100" s="10" t="s">
        <v>5</v>
      </c>
      <c r="AT100" s="14">
        <v>63</v>
      </c>
      <c r="AU100" s="14">
        <v>4</v>
      </c>
      <c r="AV100" s="14">
        <v>3</v>
      </c>
      <c r="AW100" s="14">
        <v>9</v>
      </c>
      <c r="AX100" s="14">
        <v>14</v>
      </c>
      <c r="AY100" s="14">
        <v>11</v>
      </c>
      <c r="AZ100" s="14">
        <v>12</v>
      </c>
      <c r="BA100" s="14">
        <v>6</v>
      </c>
      <c r="BB100" s="16">
        <v>4</v>
      </c>
    </row>
    <row r="101" spans="1:54" x14ac:dyDescent="0.2">
      <c r="A101" s="10" t="s">
        <v>6</v>
      </c>
      <c r="B101" s="14">
        <v>17</v>
      </c>
      <c r="C101" s="14">
        <v>1</v>
      </c>
      <c r="D101" s="14">
        <v>1</v>
      </c>
      <c r="E101" s="14">
        <v>6</v>
      </c>
      <c r="F101" s="14">
        <v>2</v>
      </c>
      <c r="G101" s="14">
        <v>3</v>
      </c>
      <c r="H101" s="14">
        <v>4</v>
      </c>
      <c r="I101" s="14" t="s">
        <v>64</v>
      </c>
      <c r="J101" s="16" t="s">
        <v>64</v>
      </c>
      <c r="L101" s="10" t="s">
        <v>6</v>
      </c>
      <c r="M101" s="14">
        <v>16</v>
      </c>
      <c r="N101" s="14">
        <v>1</v>
      </c>
      <c r="O101" s="14">
        <v>1</v>
      </c>
      <c r="P101" s="14">
        <v>6</v>
      </c>
      <c r="Q101" s="14">
        <v>2</v>
      </c>
      <c r="R101" s="14">
        <v>3</v>
      </c>
      <c r="S101" s="14">
        <v>3</v>
      </c>
      <c r="T101" s="14" t="s">
        <v>64</v>
      </c>
      <c r="U101" s="16" t="s">
        <v>64</v>
      </c>
      <c r="W101" s="10" t="s">
        <v>6</v>
      </c>
      <c r="X101" s="14">
        <v>16</v>
      </c>
      <c r="Y101" s="14">
        <v>1</v>
      </c>
      <c r="Z101" s="14">
        <v>1</v>
      </c>
      <c r="AA101" s="14">
        <v>6</v>
      </c>
      <c r="AB101" s="14">
        <v>2</v>
      </c>
      <c r="AC101" s="14">
        <v>3</v>
      </c>
      <c r="AD101" s="14">
        <v>3</v>
      </c>
      <c r="AE101" s="14" t="s">
        <v>64</v>
      </c>
      <c r="AF101" s="16" t="s">
        <v>64</v>
      </c>
      <c r="AH101" s="10" t="s">
        <v>6</v>
      </c>
      <c r="AI101" s="14">
        <v>15</v>
      </c>
      <c r="AJ101" s="14">
        <v>1</v>
      </c>
      <c r="AK101" s="14">
        <v>1</v>
      </c>
      <c r="AL101" s="14">
        <v>4</v>
      </c>
      <c r="AM101" s="14">
        <v>2</v>
      </c>
      <c r="AN101" s="14">
        <v>3</v>
      </c>
      <c r="AO101" s="14">
        <v>3</v>
      </c>
      <c r="AP101" s="14">
        <v>1</v>
      </c>
      <c r="AQ101" s="16" t="s">
        <v>64</v>
      </c>
      <c r="AS101" s="10" t="s">
        <v>6</v>
      </c>
      <c r="AT101" s="14">
        <v>17</v>
      </c>
      <c r="AU101" s="14" t="s">
        <v>64</v>
      </c>
      <c r="AV101" s="14">
        <v>1</v>
      </c>
      <c r="AW101" s="14">
        <v>4</v>
      </c>
      <c r="AX101" s="14">
        <v>2</v>
      </c>
      <c r="AY101" s="14">
        <v>3</v>
      </c>
      <c r="AZ101" s="14">
        <v>5</v>
      </c>
      <c r="BA101" s="14">
        <v>2</v>
      </c>
      <c r="BB101" s="16" t="s">
        <v>64</v>
      </c>
    </row>
    <row r="102" spans="1:54" x14ac:dyDescent="0.2">
      <c r="A102" s="10" t="s">
        <v>7</v>
      </c>
      <c r="B102" s="14">
        <v>62</v>
      </c>
      <c r="C102" s="14">
        <v>10</v>
      </c>
      <c r="D102" s="14">
        <v>16</v>
      </c>
      <c r="E102" s="14">
        <v>9</v>
      </c>
      <c r="F102" s="14">
        <v>10</v>
      </c>
      <c r="G102" s="14">
        <v>5</v>
      </c>
      <c r="H102" s="14">
        <v>4</v>
      </c>
      <c r="I102" s="14">
        <v>2</v>
      </c>
      <c r="J102" s="16">
        <v>6</v>
      </c>
      <c r="L102" s="10" t="s">
        <v>7</v>
      </c>
      <c r="M102" s="14">
        <v>62</v>
      </c>
      <c r="N102" s="14">
        <v>7</v>
      </c>
      <c r="O102" s="14">
        <v>16</v>
      </c>
      <c r="P102" s="14">
        <v>10</v>
      </c>
      <c r="Q102" s="14">
        <v>12</v>
      </c>
      <c r="R102" s="14">
        <v>5</v>
      </c>
      <c r="S102" s="14">
        <v>4</v>
      </c>
      <c r="T102" s="14">
        <v>2</v>
      </c>
      <c r="U102" s="16">
        <v>6</v>
      </c>
      <c r="W102" s="10" t="s">
        <v>7</v>
      </c>
      <c r="X102" s="14">
        <v>62</v>
      </c>
      <c r="Y102" s="14">
        <v>5</v>
      </c>
      <c r="Z102" s="14">
        <v>17</v>
      </c>
      <c r="AA102" s="14">
        <v>10</v>
      </c>
      <c r="AB102" s="14">
        <v>13</v>
      </c>
      <c r="AC102" s="14">
        <v>5</v>
      </c>
      <c r="AD102" s="14">
        <v>5</v>
      </c>
      <c r="AE102" s="14">
        <v>1</v>
      </c>
      <c r="AF102" s="16">
        <v>6</v>
      </c>
      <c r="AH102" s="10" t="s">
        <v>7</v>
      </c>
      <c r="AI102" s="14">
        <v>70</v>
      </c>
      <c r="AJ102" s="14">
        <v>8</v>
      </c>
      <c r="AK102" s="14">
        <v>19</v>
      </c>
      <c r="AL102" s="14">
        <v>11</v>
      </c>
      <c r="AM102" s="14">
        <v>14</v>
      </c>
      <c r="AN102" s="14">
        <v>7</v>
      </c>
      <c r="AO102" s="14">
        <v>4</v>
      </c>
      <c r="AP102" s="14">
        <v>1</v>
      </c>
      <c r="AQ102" s="16">
        <v>6</v>
      </c>
      <c r="AS102" s="10" t="s">
        <v>7</v>
      </c>
      <c r="AT102" s="14">
        <v>72</v>
      </c>
      <c r="AU102" s="14">
        <v>10</v>
      </c>
      <c r="AV102" s="14">
        <v>20</v>
      </c>
      <c r="AW102" s="14">
        <v>10</v>
      </c>
      <c r="AX102" s="14">
        <v>16</v>
      </c>
      <c r="AY102" s="14">
        <v>5</v>
      </c>
      <c r="AZ102" s="14">
        <v>4</v>
      </c>
      <c r="BA102" s="14">
        <v>1</v>
      </c>
      <c r="BB102" s="16">
        <v>6</v>
      </c>
    </row>
    <row r="103" spans="1:54" x14ac:dyDescent="0.2">
      <c r="A103" s="10" t="s">
        <v>8</v>
      </c>
      <c r="B103" s="14">
        <v>88</v>
      </c>
      <c r="C103" s="14">
        <v>12</v>
      </c>
      <c r="D103" s="14">
        <v>3</v>
      </c>
      <c r="E103" s="14">
        <v>15</v>
      </c>
      <c r="F103" s="14">
        <v>9</v>
      </c>
      <c r="G103" s="14">
        <v>14</v>
      </c>
      <c r="H103" s="14">
        <v>24</v>
      </c>
      <c r="I103" s="14">
        <v>8</v>
      </c>
      <c r="J103" s="16">
        <v>3</v>
      </c>
      <c r="L103" s="10" t="s">
        <v>8</v>
      </c>
      <c r="M103" s="14">
        <v>82</v>
      </c>
      <c r="N103" s="14">
        <v>10</v>
      </c>
      <c r="O103" s="14">
        <v>3</v>
      </c>
      <c r="P103" s="14">
        <v>13</v>
      </c>
      <c r="Q103" s="14">
        <v>9</v>
      </c>
      <c r="R103" s="14">
        <v>14</v>
      </c>
      <c r="S103" s="14">
        <v>22</v>
      </c>
      <c r="T103" s="14">
        <v>8</v>
      </c>
      <c r="U103" s="16">
        <v>3</v>
      </c>
      <c r="W103" s="10" t="s">
        <v>8</v>
      </c>
      <c r="X103" s="14">
        <v>81</v>
      </c>
      <c r="Y103" s="14">
        <v>8</v>
      </c>
      <c r="Z103" s="14">
        <v>3</v>
      </c>
      <c r="AA103" s="14">
        <v>11</v>
      </c>
      <c r="AB103" s="14">
        <v>9</v>
      </c>
      <c r="AC103" s="14">
        <v>15</v>
      </c>
      <c r="AD103" s="14">
        <v>23</v>
      </c>
      <c r="AE103" s="14">
        <v>8</v>
      </c>
      <c r="AF103" s="16">
        <v>4</v>
      </c>
      <c r="AH103" s="10" t="s">
        <v>8</v>
      </c>
      <c r="AI103" s="14">
        <v>84</v>
      </c>
      <c r="AJ103" s="14">
        <v>8</v>
      </c>
      <c r="AK103" s="14">
        <v>1</v>
      </c>
      <c r="AL103" s="14">
        <v>11</v>
      </c>
      <c r="AM103" s="14">
        <v>10</v>
      </c>
      <c r="AN103" s="14">
        <v>17</v>
      </c>
      <c r="AO103" s="14">
        <v>25</v>
      </c>
      <c r="AP103" s="14">
        <v>7</v>
      </c>
      <c r="AQ103" s="16">
        <v>5</v>
      </c>
      <c r="AS103" s="10" t="s">
        <v>8</v>
      </c>
      <c r="AT103" s="14">
        <v>79</v>
      </c>
      <c r="AU103" s="14">
        <v>6</v>
      </c>
      <c r="AV103" s="14">
        <v>1</v>
      </c>
      <c r="AW103" s="14">
        <v>13</v>
      </c>
      <c r="AX103" s="14">
        <v>10</v>
      </c>
      <c r="AY103" s="14">
        <v>17</v>
      </c>
      <c r="AZ103" s="14">
        <v>19</v>
      </c>
      <c r="BA103" s="14">
        <v>8</v>
      </c>
      <c r="BB103" s="16">
        <v>5</v>
      </c>
    </row>
    <row r="104" spans="1:54" x14ac:dyDescent="0.2">
      <c r="A104" s="10" t="s">
        <v>9</v>
      </c>
      <c r="B104" s="14">
        <v>102</v>
      </c>
      <c r="C104" s="14">
        <v>17</v>
      </c>
      <c r="D104" s="14">
        <v>4</v>
      </c>
      <c r="E104" s="14">
        <v>8</v>
      </c>
      <c r="F104" s="14">
        <v>14</v>
      </c>
      <c r="G104" s="14">
        <v>26</v>
      </c>
      <c r="H104" s="14">
        <v>17</v>
      </c>
      <c r="I104" s="14">
        <v>5</v>
      </c>
      <c r="J104" s="16">
        <v>11</v>
      </c>
      <c r="L104" s="10" t="s">
        <v>9</v>
      </c>
      <c r="M104" s="14">
        <v>103</v>
      </c>
      <c r="N104" s="14">
        <v>16</v>
      </c>
      <c r="O104" s="14">
        <v>4</v>
      </c>
      <c r="P104" s="14">
        <v>10</v>
      </c>
      <c r="Q104" s="14">
        <v>14</v>
      </c>
      <c r="R104" s="14">
        <v>24</v>
      </c>
      <c r="S104" s="14">
        <v>19</v>
      </c>
      <c r="T104" s="14">
        <v>5</v>
      </c>
      <c r="U104" s="16">
        <v>11</v>
      </c>
      <c r="W104" s="10" t="s">
        <v>9</v>
      </c>
      <c r="X104" s="14">
        <v>102</v>
      </c>
      <c r="Y104" s="14">
        <v>16</v>
      </c>
      <c r="Z104" s="14">
        <v>4</v>
      </c>
      <c r="AA104" s="14">
        <v>10</v>
      </c>
      <c r="AB104" s="14">
        <v>13</v>
      </c>
      <c r="AC104" s="14">
        <v>24</v>
      </c>
      <c r="AD104" s="14">
        <v>19</v>
      </c>
      <c r="AE104" s="14">
        <v>5</v>
      </c>
      <c r="AF104" s="16">
        <v>11</v>
      </c>
      <c r="AH104" s="10" t="s">
        <v>9</v>
      </c>
      <c r="AI104" s="14">
        <v>100</v>
      </c>
      <c r="AJ104" s="14">
        <v>15</v>
      </c>
      <c r="AK104" s="14">
        <v>3</v>
      </c>
      <c r="AL104" s="14">
        <v>10</v>
      </c>
      <c r="AM104" s="14">
        <v>13</v>
      </c>
      <c r="AN104" s="14">
        <v>24</v>
      </c>
      <c r="AO104" s="14">
        <v>20</v>
      </c>
      <c r="AP104" s="14">
        <v>5</v>
      </c>
      <c r="AQ104" s="16">
        <v>10</v>
      </c>
      <c r="AS104" s="10" t="s">
        <v>9</v>
      </c>
      <c r="AT104" s="14">
        <v>101</v>
      </c>
      <c r="AU104" s="14">
        <v>14</v>
      </c>
      <c r="AV104" s="14">
        <v>4</v>
      </c>
      <c r="AW104" s="14">
        <v>11</v>
      </c>
      <c r="AX104" s="14">
        <v>14</v>
      </c>
      <c r="AY104" s="14">
        <v>21</v>
      </c>
      <c r="AZ104" s="14">
        <v>23</v>
      </c>
      <c r="BA104" s="14">
        <v>5</v>
      </c>
      <c r="BB104" s="16">
        <v>9</v>
      </c>
    </row>
    <row r="105" spans="1:54" x14ac:dyDescent="0.2">
      <c r="A105" s="10" t="s">
        <v>10</v>
      </c>
      <c r="B105" s="14">
        <v>99</v>
      </c>
      <c r="C105" s="14">
        <v>8</v>
      </c>
      <c r="D105" s="14">
        <v>8</v>
      </c>
      <c r="E105" s="14">
        <v>7</v>
      </c>
      <c r="F105" s="14">
        <v>12</v>
      </c>
      <c r="G105" s="14">
        <v>23</v>
      </c>
      <c r="H105" s="14">
        <v>21</v>
      </c>
      <c r="I105" s="14">
        <v>13</v>
      </c>
      <c r="J105" s="16">
        <v>7</v>
      </c>
      <c r="L105" s="10" t="s">
        <v>10</v>
      </c>
      <c r="M105" s="14">
        <v>94</v>
      </c>
      <c r="N105" s="14">
        <v>9</v>
      </c>
      <c r="O105" s="14">
        <v>7</v>
      </c>
      <c r="P105" s="14">
        <v>6</v>
      </c>
      <c r="Q105" s="14">
        <v>10</v>
      </c>
      <c r="R105" s="14">
        <v>21</v>
      </c>
      <c r="S105" s="14">
        <v>21</v>
      </c>
      <c r="T105" s="14">
        <v>13</v>
      </c>
      <c r="U105" s="16">
        <v>7</v>
      </c>
      <c r="W105" s="10" t="s">
        <v>10</v>
      </c>
      <c r="X105" s="14">
        <v>92</v>
      </c>
      <c r="Y105" s="14">
        <v>8</v>
      </c>
      <c r="Z105" s="14">
        <v>7</v>
      </c>
      <c r="AA105" s="14">
        <v>6</v>
      </c>
      <c r="AB105" s="14">
        <v>9</v>
      </c>
      <c r="AC105" s="14">
        <v>23</v>
      </c>
      <c r="AD105" s="14">
        <v>22</v>
      </c>
      <c r="AE105" s="14">
        <v>11</v>
      </c>
      <c r="AF105" s="16">
        <v>6</v>
      </c>
      <c r="AH105" s="10" t="s">
        <v>10</v>
      </c>
      <c r="AI105" s="14">
        <v>92</v>
      </c>
      <c r="AJ105" s="14">
        <v>8</v>
      </c>
      <c r="AK105" s="14">
        <v>7</v>
      </c>
      <c r="AL105" s="14">
        <v>7</v>
      </c>
      <c r="AM105" s="14">
        <v>8</v>
      </c>
      <c r="AN105" s="14">
        <v>24</v>
      </c>
      <c r="AO105" s="14">
        <v>23</v>
      </c>
      <c r="AP105" s="14">
        <v>9</v>
      </c>
      <c r="AQ105" s="16">
        <v>6</v>
      </c>
      <c r="AS105" s="10" t="s">
        <v>10</v>
      </c>
      <c r="AT105" s="14">
        <v>89</v>
      </c>
      <c r="AU105" s="14">
        <v>7</v>
      </c>
      <c r="AV105" s="14">
        <v>8</v>
      </c>
      <c r="AW105" s="14">
        <v>6</v>
      </c>
      <c r="AX105" s="14">
        <v>8</v>
      </c>
      <c r="AY105" s="14">
        <v>24</v>
      </c>
      <c r="AZ105" s="14">
        <v>22</v>
      </c>
      <c r="BA105" s="14">
        <v>8</v>
      </c>
      <c r="BB105" s="16">
        <v>6</v>
      </c>
    </row>
    <row r="106" spans="1:54" x14ac:dyDescent="0.2">
      <c r="A106" s="10" t="s">
        <v>11</v>
      </c>
      <c r="B106" s="14">
        <v>79</v>
      </c>
      <c r="C106" s="14">
        <v>13</v>
      </c>
      <c r="D106" s="14">
        <v>2</v>
      </c>
      <c r="E106" s="14">
        <v>3</v>
      </c>
      <c r="F106" s="14">
        <v>16</v>
      </c>
      <c r="G106" s="14">
        <v>13</v>
      </c>
      <c r="H106" s="14">
        <v>17</v>
      </c>
      <c r="I106" s="14">
        <v>7</v>
      </c>
      <c r="J106" s="16">
        <v>8</v>
      </c>
      <c r="L106" s="10" t="s">
        <v>11</v>
      </c>
      <c r="M106" s="14">
        <v>82</v>
      </c>
      <c r="N106" s="14">
        <v>12</v>
      </c>
      <c r="O106" s="14">
        <v>2</v>
      </c>
      <c r="P106" s="14">
        <v>5</v>
      </c>
      <c r="Q106" s="14">
        <v>19</v>
      </c>
      <c r="R106" s="14">
        <v>12</v>
      </c>
      <c r="S106" s="14">
        <v>18</v>
      </c>
      <c r="T106" s="14">
        <v>7</v>
      </c>
      <c r="U106" s="16">
        <v>7</v>
      </c>
      <c r="W106" s="10" t="s">
        <v>11</v>
      </c>
      <c r="X106" s="14">
        <v>75</v>
      </c>
      <c r="Y106" s="14">
        <v>9</v>
      </c>
      <c r="Z106" s="14">
        <v>2</v>
      </c>
      <c r="AA106" s="14">
        <v>4</v>
      </c>
      <c r="AB106" s="14">
        <v>19</v>
      </c>
      <c r="AC106" s="14">
        <v>12</v>
      </c>
      <c r="AD106" s="14">
        <v>17</v>
      </c>
      <c r="AE106" s="14">
        <v>7</v>
      </c>
      <c r="AF106" s="16">
        <v>5</v>
      </c>
      <c r="AH106" s="10" t="s">
        <v>11</v>
      </c>
      <c r="AI106" s="14">
        <v>76</v>
      </c>
      <c r="AJ106" s="14">
        <v>8</v>
      </c>
      <c r="AK106" s="14">
        <v>2</v>
      </c>
      <c r="AL106" s="14">
        <v>4</v>
      </c>
      <c r="AM106" s="14">
        <v>20</v>
      </c>
      <c r="AN106" s="14">
        <v>11</v>
      </c>
      <c r="AO106" s="14">
        <v>18</v>
      </c>
      <c r="AP106" s="14">
        <v>6</v>
      </c>
      <c r="AQ106" s="16">
        <v>7</v>
      </c>
      <c r="AS106" s="10" t="s">
        <v>11</v>
      </c>
      <c r="AT106" s="14">
        <v>75</v>
      </c>
      <c r="AU106" s="14">
        <v>9</v>
      </c>
      <c r="AV106" s="14">
        <v>1</v>
      </c>
      <c r="AW106" s="14">
        <v>3</v>
      </c>
      <c r="AX106" s="14">
        <v>21</v>
      </c>
      <c r="AY106" s="14">
        <v>10</v>
      </c>
      <c r="AZ106" s="14">
        <v>17</v>
      </c>
      <c r="BA106" s="14">
        <v>7</v>
      </c>
      <c r="BB106" s="16">
        <v>7</v>
      </c>
    </row>
    <row r="107" spans="1:54" x14ac:dyDescent="0.2">
      <c r="A107" s="10" t="s">
        <v>12</v>
      </c>
      <c r="B107" s="14">
        <v>225</v>
      </c>
      <c r="C107" s="14">
        <v>26</v>
      </c>
      <c r="D107" s="14">
        <v>19</v>
      </c>
      <c r="E107" s="14">
        <v>24</v>
      </c>
      <c r="F107" s="14">
        <v>27</v>
      </c>
      <c r="G107" s="14">
        <v>51</v>
      </c>
      <c r="H107" s="14">
        <v>47</v>
      </c>
      <c r="I107" s="14">
        <v>8</v>
      </c>
      <c r="J107" s="16">
        <v>23</v>
      </c>
      <c r="L107" s="10" t="s">
        <v>12</v>
      </c>
      <c r="M107" s="14">
        <v>225</v>
      </c>
      <c r="N107" s="14">
        <v>28</v>
      </c>
      <c r="O107" s="14">
        <v>19</v>
      </c>
      <c r="P107" s="14">
        <v>25</v>
      </c>
      <c r="Q107" s="14">
        <v>28</v>
      </c>
      <c r="R107" s="14">
        <v>46</v>
      </c>
      <c r="S107" s="14">
        <v>48</v>
      </c>
      <c r="T107" s="14">
        <v>7</v>
      </c>
      <c r="U107" s="16">
        <v>24</v>
      </c>
      <c r="W107" s="10" t="s">
        <v>12</v>
      </c>
      <c r="X107" s="14">
        <v>215</v>
      </c>
      <c r="Y107" s="14">
        <v>28</v>
      </c>
      <c r="Z107" s="14">
        <v>20</v>
      </c>
      <c r="AA107" s="14">
        <v>23</v>
      </c>
      <c r="AB107" s="14">
        <v>25</v>
      </c>
      <c r="AC107" s="14">
        <v>42</v>
      </c>
      <c r="AD107" s="14">
        <v>48</v>
      </c>
      <c r="AE107" s="14">
        <v>5</v>
      </c>
      <c r="AF107" s="16">
        <v>24</v>
      </c>
      <c r="AH107" s="10" t="s">
        <v>12</v>
      </c>
      <c r="AI107" s="14">
        <v>207</v>
      </c>
      <c r="AJ107" s="14">
        <v>25</v>
      </c>
      <c r="AK107" s="14">
        <v>18</v>
      </c>
      <c r="AL107" s="14">
        <v>22</v>
      </c>
      <c r="AM107" s="14">
        <v>25</v>
      </c>
      <c r="AN107" s="14">
        <v>45</v>
      </c>
      <c r="AO107" s="14">
        <v>46</v>
      </c>
      <c r="AP107" s="14">
        <v>4</v>
      </c>
      <c r="AQ107" s="16">
        <v>22</v>
      </c>
      <c r="AS107" s="10" t="s">
        <v>12</v>
      </c>
      <c r="AT107" s="14">
        <v>206</v>
      </c>
      <c r="AU107" s="14">
        <v>24</v>
      </c>
      <c r="AV107" s="14">
        <v>22</v>
      </c>
      <c r="AW107" s="14">
        <v>24</v>
      </c>
      <c r="AX107" s="14">
        <v>26</v>
      </c>
      <c r="AY107" s="14">
        <v>41</v>
      </c>
      <c r="AZ107" s="14">
        <v>49</v>
      </c>
      <c r="BA107" s="14">
        <v>4</v>
      </c>
      <c r="BB107" s="16">
        <v>16</v>
      </c>
    </row>
    <row r="108" spans="1:54" x14ac:dyDescent="0.2">
      <c r="A108" s="10" t="s">
        <v>13</v>
      </c>
      <c r="B108" s="14">
        <v>94</v>
      </c>
      <c r="C108" s="14">
        <v>13</v>
      </c>
      <c r="D108" s="14">
        <v>6</v>
      </c>
      <c r="E108" s="14">
        <v>8</v>
      </c>
      <c r="F108" s="14">
        <v>15</v>
      </c>
      <c r="G108" s="14">
        <v>16</v>
      </c>
      <c r="H108" s="14">
        <v>21</v>
      </c>
      <c r="I108" s="14">
        <v>6</v>
      </c>
      <c r="J108" s="16">
        <v>9</v>
      </c>
      <c r="L108" s="10" t="s">
        <v>13</v>
      </c>
      <c r="M108" s="14">
        <v>92</v>
      </c>
      <c r="N108" s="14">
        <v>12</v>
      </c>
      <c r="O108" s="14">
        <v>5</v>
      </c>
      <c r="P108" s="14">
        <v>7</v>
      </c>
      <c r="Q108" s="14">
        <v>14</v>
      </c>
      <c r="R108" s="14">
        <v>16</v>
      </c>
      <c r="S108" s="14">
        <v>24</v>
      </c>
      <c r="T108" s="14">
        <v>5</v>
      </c>
      <c r="U108" s="16">
        <v>9</v>
      </c>
      <c r="W108" s="10" t="s">
        <v>13</v>
      </c>
      <c r="X108" s="14">
        <v>89</v>
      </c>
      <c r="Y108" s="14">
        <v>10</v>
      </c>
      <c r="Z108" s="14">
        <v>4</v>
      </c>
      <c r="AA108" s="14">
        <v>11</v>
      </c>
      <c r="AB108" s="14">
        <v>13</v>
      </c>
      <c r="AC108" s="14">
        <v>15</v>
      </c>
      <c r="AD108" s="14">
        <v>23</v>
      </c>
      <c r="AE108" s="14">
        <v>4</v>
      </c>
      <c r="AF108" s="16">
        <v>9</v>
      </c>
      <c r="AH108" s="10" t="s">
        <v>13</v>
      </c>
      <c r="AI108" s="14">
        <v>95</v>
      </c>
      <c r="AJ108" s="14">
        <v>11</v>
      </c>
      <c r="AK108" s="14">
        <v>4</v>
      </c>
      <c r="AL108" s="14">
        <v>13</v>
      </c>
      <c r="AM108" s="14">
        <v>12</v>
      </c>
      <c r="AN108" s="14">
        <v>15</v>
      </c>
      <c r="AO108" s="14">
        <v>26</v>
      </c>
      <c r="AP108" s="14">
        <v>4</v>
      </c>
      <c r="AQ108" s="16">
        <v>10</v>
      </c>
      <c r="AS108" s="10" t="s">
        <v>13</v>
      </c>
      <c r="AT108" s="14">
        <v>90</v>
      </c>
      <c r="AU108" s="14">
        <v>9</v>
      </c>
      <c r="AV108" s="14">
        <v>4</v>
      </c>
      <c r="AW108" s="14">
        <v>13</v>
      </c>
      <c r="AX108" s="14">
        <v>9</v>
      </c>
      <c r="AY108" s="14">
        <v>15</v>
      </c>
      <c r="AZ108" s="14">
        <v>28</v>
      </c>
      <c r="BA108" s="14">
        <v>6</v>
      </c>
      <c r="BB108" s="16">
        <v>6</v>
      </c>
    </row>
    <row r="109" spans="1:54" x14ac:dyDescent="0.2">
      <c r="A109" s="10" t="s">
        <v>14</v>
      </c>
      <c r="B109" s="14">
        <v>139</v>
      </c>
      <c r="C109" s="14">
        <v>10</v>
      </c>
      <c r="D109" s="14">
        <v>7</v>
      </c>
      <c r="E109" s="14">
        <v>21</v>
      </c>
      <c r="F109" s="14">
        <v>35</v>
      </c>
      <c r="G109" s="14">
        <v>23</v>
      </c>
      <c r="H109" s="14">
        <v>19</v>
      </c>
      <c r="I109" s="14">
        <v>14</v>
      </c>
      <c r="J109" s="16">
        <v>10</v>
      </c>
      <c r="L109" s="10" t="s">
        <v>14</v>
      </c>
      <c r="M109" s="14">
        <v>138</v>
      </c>
      <c r="N109" s="14">
        <v>11</v>
      </c>
      <c r="O109" s="14">
        <v>6</v>
      </c>
      <c r="P109" s="14">
        <v>21</v>
      </c>
      <c r="Q109" s="14">
        <v>33</v>
      </c>
      <c r="R109" s="14">
        <v>20</v>
      </c>
      <c r="S109" s="14">
        <v>22</v>
      </c>
      <c r="T109" s="14">
        <v>13</v>
      </c>
      <c r="U109" s="16">
        <v>12</v>
      </c>
      <c r="W109" s="10" t="s">
        <v>14</v>
      </c>
      <c r="X109" s="14">
        <v>136</v>
      </c>
      <c r="Y109" s="14">
        <v>10</v>
      </c>
      <c r="Z109" s="14">
        <v>7</v>
      </c>
      <c r="AA109" s="14">
        <v>21</v>
      </c>
      <c r="AB109" s="14">
        <v>33</v>
      </c>
      <c r="AC109" s="14">
        <v>22</v>
      </c>
      <c r="AD109" s="14">
        <v>21</v>
      </c>
      <c r="AE109" s="14">
        <v>13</v>
      </c>
      <c r="AF109" s="16">
        <v>9</v>
      </c>
      <c r="AH109" s="10" t="s">
        <v>14</v>
      </c>
      <c r="AI109" s="14">
        <v>138</v>
      </c>
      <c r="AJ109" s="14">
        <v>12</v>
      </c>
      <c r="AK109" s="14">
        <v>8</v>
      </c>
      <c r="AL109" s="14">
        <v>20</v>
      </c>
      <c r="AM109" s="14">
        <v>31</v>
      </c>
      <c r="AN109" s="14">
        <v>26</v>
      </c>
      <c r="AO109" s="14">
        <v>20</v>
      </c>
      <c r="AP109" s="14">
        <v>14</v>
      </c>
      <c r="AQ109" s="16">
        <v>7</v>
      </c>
      <c r="AS109" s="10" t="s">
        <v>14</v>
      </c>
      <c r="AT109" s="14">
        <v>138</v>
      </c>
      <c r="AU109" s="14">
        <v>12</v>
      </c>
      <c r="AV109" s="14">
        <v>8</v>
      </c>
      <c r="AW109" s="14">
        <v>19</v>
      </c>
      <c r="AX109" s="14">
        <v>29</v>
      </c>
      <c r="AY109" s="14">
        <v>26</v>
      </c>
      <c r="AZ109" s="14">
        <v>20</v>
      </c>
      <c r="BA109" s="14">
        <v>15</v>
      </c>
      <c r="BB109" s="16">
        <v>9</v>
      </c>
    </row>
    <row r="110" spans="1:54" x14ac:dyDescent="0.2">
      <c r="A110" s="10" t="s">
        <v>15</v>
      </c>
      <c r="B110" s="14">
        <v>146</v>
      </c>
      <c r="C110" s="14">
        <v>10</v>
      </c>
      <c r="D110" s="14">
        <v>9</v>
      </c>
      <c r="E110" s="14">
        <v>6</v>
      </c>
      <c r="F110" s="14">
        <v>27</v>
      </c>
      <c r="G110" s="14">
        <v>31</v>
      </c>
      <c r="H110" s="14">
        <v>23</v>
      </c>
      <c r="I110" s="14">
        <v>20</v>
      </c>
      <c r="J110" s="16">
        <v>20</v>
      </c>
      <c r="L110" s="10" t="s">
        <v>15</v>
      </c>
      <c r="M110" s="14">
        <v>147</v>
      </c>
      <c r="N110" s="14">
        <v>11</v>
      </c>
      <c r="O110" s="14">
        <v>8</v>
      </c>
      <c r="P110" s="14">
        <v>8</v>
      </c>
      <c r="Q110" s="14">
        <v>26</v>
      </c>
      <c r="R110" s="14">
        <v>30</v>
      </c>
      <c r="S110" s="14">
        <v>23</v>
      </c>
      <c r="T110" s="14">
        <v>19</v>
      </c>
      <c r="U110" s="16">
        <v>22</v>
      </c>
      <c r="W110" s="10" t="s">
        <v>15</v>
      </c>
      <c r="X110" s="14">
        <v>149</v>
      </c>
      <c r="Y110" s="14">
        <v>12</v>
      </c>
      <c r="Z110" s="14">
        <v>8</v>
      </c>
      <c r="AA110" s="14">
        <v>8</v>
      </c>
      <c r="AB110" s="14">
        <v>28</v>
      </c>
      <c r="AC110" s="14">
        <v>29</v>
      </c>
      <c r="AD110" s="14">
        <v>21</v>
      </c>
      <c r="AE110" s="14">
        <v>23</v>
      </c>
      <c r="AF110" s="16">
        <v>20</v>
      </c>
      <c r="AH110" s="10" t="s">
        <v>15</v>
      </c>
      <c r="AI110" s="14">
        <v>151</v>
      </c>
      <c r="AJ110" s="14">
        <v>13</v>
      </c>
      <c r="AK110" s="14">
        <v>7</v>
      </c>
      <c r="AL110" s="14">
        <v>10</v>
      </c>
      <c r="AM110" s="14">
        <v>23</v>
      </c>
      <c r="AN110" s="14">
        <v>27</v>
      </c>
      <c r="AO110" s="14">
        <v>27</v>
      </c>
      <c r="AP110" s="14">
        <v>20</v>
      </c>
      <c r="AQ110" s="16">
        <v>24</v>
      </c>
      <c r="AS110" s="10" t="s">
        <v>15</v>
      </c>
      <c r="AT110" s="14">
        <v>145</v>
      </c>
      <c r="AU110" s="14">
        <v>12</v>
      </c>
      <c r="AV110" s="14">
        <v>7</v>
      </c>
      <c r="AW110" s="14">
        <v>9</v>
      </c>
      <c r="AX110" s="14">
        <v>23</v>
      </c>
      <c r="AY110" s="14">
        <v>27</v>
      </c>
      <c r="AZ110" s="14">
        <v>26</v>
      </c>
      <c r="BA110" s="14">
        <v>18</v>
      </c>
      <c r="BB110" s="16">
        <v>23</v>
      </c>
    </row>
  </sheetData>
  <mergeCells count="85">
    <mergeCell ref="L1:U1"/>
    <mergeCell ref="W1:AF1"/>
    <mergeCell ref="AH1:AQ1"/>
    <mergeCell ref="AS1:BB1"/>
    <mergeCell ref="L68:U68"/>
    <mergeCell ref="W68:AF68"/>
    <mergeCell ref="AH68:AQ68"/>
    <mergeCell ref="AS68:BB68"/>
    <mergeCell ref="AU4:BB4"/>
    <mergeCell ref="L4:L5"/>
    <mergeCell ref="M4:M5"/>
    <mergeCell ref="N4:U4"/>
    <mergeCell ref="W4:W5"/>
    <mergeCell ref="X4:X5"/>
    <mergeCell ref="Y4:AF4"/>
    <mergeCell ref="AH4:AH5"/>
    <mergeCell ref="AT94:AT95"/>
    <mergeCell ref="AU94:BB94"/>
    <mergeCell ref="Y94:AF94"/>
    <mergeCell ref="AH94:AH95"/>
    <mergeCell ref="AI94:AI95"/>
    <mergeCell ref="AJ94:AQ94"/>
    <mergeCell ref="AS94:AS95"/>
    <mergeCell ref="L94:L95"/>
    <mergeCell ref="M94:M95"/>
    <mergeCell ref="N94:U94"/>
    <mergeCell ref="W94:W95"/>
    <mergeCell ref="X94:X95"/>
    <mergeCell ref="AI4:AI5"/>
    <mergeCell ref="AJ4:AQ4"/>
    <mergeCell ref="AS4:AS5"/>
    <mergeCell ref="AT4:AT5"/>
    <mergeCell ref="AU27:BB27"/>
    <mergeCell ref="AT27:AT28"/>
    <mergeCell ref="L27:L28"/>
    <mergeCell ref="M27:M28"/>
    <mergeCell ref="N27:U27"/>
    <mergeCell ref="W27:W28"/>
    <mergeCell ref="X27:X28"/>
    <mergeCell ref="Y27:AF27"/>
    <mergeCell ref="AH27:AH28"/>
    <mergeCell ref="AI27:AI28"/>
    <mergeCell ref="AJ27:AQ27"/>
    <mergeCell ref="AS27:AS28"/>
    <mergeCell ref="AU49:BB49"/>
    <mergeCell ref="L49:L50"/>
    <mergeCell ref="M49:M50"/>
    <mergeCell ref="N49:U49"/>
    <mergeCell ref="W49:W50"/>
    <mergeCell ref="X49:X50"/>
    <mergeCell ref="Y49:AF49"/>
    <mergeCell ref="AH49:AH50"/>
    <mergeCell ref="AI49:AI50"/>
    <mergeCell ref="AJ49:AQ49"/>
    <mergeCell ref="AS49:AS50"/>
    <mergeCell ref="AT49:AT50"/>
    <mergeCell ref="AU71:BB71"/>
    <mergeCell ref="L71:L72"/>
    <mergeCell ref="M71:M72"/>
    <mergeCell ref="N71:U71"/>
    <mergeCell ref="W71:W72"/>
    <mergeCell ref="X71:X72"/>
    <mergeCell ref="Y71:AF71"/>
    <mergeCell ref="AH71:AH72"/>
    <mergeCell ref="AI71:AI72"/>
    <mergeCell ref="AJ71:AQ71"/>
    <mergeCell ref="AS71:AS72"/>
    <mergeCell ref="AT71:AT72"/>
    <mergeCell ref="A1:J1"/>
    <mergeCell ref="A4:A5"/>
    <mergeCell ref="B4:B5"/>
    <mergeCell ref="C4:J4"/>
    <mergeCell ref="A27:A28"/>
    <mergeCell ref="B27:B28"/>
    <mergeCell ref="C27:J27"/>
    <mergeCell ref="A94:A95"/>
    <mergeCell ref="B94:B95"/>
    <mergeCell ref="C94:J94"/>
    <mergeCell ref="A49:A50"/>
    <mergeCell ref="B49:B50"/>
    <mergeCell ref="C49:J49"/>
    <mergeCell ref="A68:J68"/>
    <mergeCell ref="A71:A72"/>
    <mergeCell ref="B71:B72"/>
    <mergeCell ref="C71:J71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312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 t="s">
        <v>49</v>
      </c>
      <c r="P1" s="39" t="s">
        <v>312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97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2" t="s">
        <v>72</v>
      </c>
      <c r="U4" s="50" t="s">
        <v>69</v>
      </c>
      <c r="W4" s="93" t="s">
        <v>67</v>
      </c>
      <c r="X4" s="112" t="s">
        <v>71</v>
      </c>
      <c r="Y4" s="50" t="s">
        <v>69</v>
      </c>
    </row>
    <row r="5" spans="1:25" ht="15" customHeight="1" x14ac:dyDescent="0.2">
      <c r="A5" s="4" t="s">
        <v>1</v>
      </c>
      <c r="B5" s="5">
        <v>3256.383014999999</v>
      </c>
      <c r="C5" s="5">
        <v>3727.5358649999989</v>
      </c>
      <c r="D5" s="5">
        <v>4341.5166399999998</v>
      </c>
      <c r="E5" s="5">
        <v>4910.0803600000008</v>
      </c>
      <c r="F5" s="5">
        <v>6338.9786100000001</v>
      </c>
      <c r="G5" s="5">
        <v>6778.304944999998</v>
      </c>
      <c r="H5" s="5">
        <v>6856.4853234902648</v>
      </c>
      <c r="I5" s="5">
        <v>7702.5263225829485</v>
      </c>
      <c r="J5" s="5">
        <v>8783.8098654175865</v>
      </c>
      <c r="K5" s="5">
        <v>9374.0554030153853</v>
      </c>
      <c r="L5" s="30">
        <v>9749.0847723189199</v>
      </c>
      <c r="M5" s="30">
        <v>11331.50955111525</v>
      </c>
      <c r="N5" s="30">
        <v>12313.139808962007</v>
      </c>
      <c r="P5" s="91">
        <f>N5-M5</f>
        <v>981.63025784675665</v>
      </c>
      <c r="Q5" s="87">
        <f>N5/M5-1</f>
        <v>8.6628374923811036E-2</v>
      </c>
      <c r="S5" s="91">
        <f>N5-G5</f>
        <v>5534.834863962009</v>
      </c>
      <c r="T5" s="23">
        <f>N5/G5*100</f>
        <v>181.65514695594754</v>
      </c>
      <c r="U5" s="23">
        <f>(N5/G5)^(1/6)*100-100</f>
        <v>10.460740744207882</v>
      </c>
      <c r="W5" s="91">
        <f>N5-B5</f>
        <v>9056.7567939620076</v>
      </c>
      <c r="X5" s="23">
        <f>N5/B5*100</f>
        <v>378.12320455682055</v>
      </c>
      <c r="Y5" s="23">
        <f>(N5/B5)^(1/11)*100-100</f>
        <v>12.852743360176305</v>
      </c>
    </row>
    <row r="6" spans="1:25" ht="15" customHeight="1" x14ac:dyDescent="0.2">
      <c r="A6" s="7" t="s">
        <v>2</v>
      </c>
      <c r="B6" s="8">
        <v>1604.8403549999998</v>
      </c>
      <c r="C6" s="8">
        <v>1884.5219549999993</v>
      </c>
      <c r="D6" s="8">
        <v>2396.6599899999997</v>
      </c>
      <c r="E6" s="8">
        <v>2568.55996</v>
      </c>
      <c r="F6" s="8">
        <v>2667.9145649999991</v>
      </c>
      <c r="G6" s="8">
        <v>2753.1680649999994</v>
      </c>
      <c r="H6" s="8">
        <v>2458.4074332405144</v>
      </c>
      <c r="I6" s="8">
        <v>3455.6616026064285</v>
      </c>
      <c r="J6" s="8">
        <v>4303.5345877856907</v>
      </c>
      <c r="K6" s="8">
        <v>4819.7162405812669</v>
      </c>
      <c r="L6" s="9">
        <v>5106.2204163775577</v>
      </c>
      <c r="M6" s="9">
        <v>5798.0818198997995</v>
      </c>
      <c r="N6" s="9">
        <v>6469.4161997891106</v>
      </c>
      <c r="P6" s="92">
        <f>N6-M6</f>
        <v>671.33437988931109</v>
      </c>
      <c r="Q6" s="88">
        <f>N6/M6-1</f>
        <v>0.11578559957281054</v>
      </c>
      <c r="S6" s="92">
        <f t="shared" ref="S6:S19" si="0">N6-G6</f>
        <v>3716.2481347891112</v>
      </c>
      <c r="T6" s="25">
        <f t="shared" ref="T6:T19" si="1">N6/G6*100</f>
        <v>234.98079474451234</v>
      </c>
      <c r="U6" s="25">
        <f t="shared" ref="U6:U19" si="2">(N6/G6)^(1/6)*100-100</f>
        <v>15.302501126323946</v>
      </c>
      <c r="W6" s="92">
        <f t="shared" ref="W6:W19" si="3">N6-B6</f>
        <v>4864.5758447891112</v>
      </c>
      <c r="X6" s="25">
        <f t="shared" ref="X6:X19" si="4">N6/B6*100</f>
        <v>403.11898810577401</v>
      </c>
      <c r="Y6" s="25">
        <f t="shared" ref="Y6:Y19" si="5">(N6/B6)^(1/11)*100-100</f>
        <v>13.511375622136313</v>
      </c>
    </row>
    <row r="7" spans="1:25" ht="15" customHeight="1" x14ac:dyDescent="0.2">
      <c r="A7" s="10" t="s">
        <v>3</v>
      </c>
      <c r="B7" s="8">
        <v>37.4</v>
      </c>
      <c r="C7" s="8">
        <v>86.383390000000006</v>
      </c>
      <c r="D7" s="8">
        <v>87.765999999999991</v>
      </c>
      <c r="E7" s="8">
        <v>74.708500000000001</v>
      </c>
      <c r="F7" s="8">
        <v>80.677795000000003</v>
      </c>
      <c r="G7" s="8">
        <v>71.660000000000011</v>
      </c>
      <c r="H7" s="8">
        <v>100.98800000000001</v>
      </c>
      <c r="I7" s="8">
        <v>153.76187459853466</v>
      </c>
      <c r="J7" s="8">
        <v>144.6635</v>
      </c>
      <c r="K7" s="8">
        <v>115.75699999999999</v>
      </c>
      <c r="L7" s="9">
        <v>120.8065</v>
      </c>
      <c r="M7" s="9">
        <v>131.17122541587315</v>
      </c>
      <c r="N7" s="9">
        <v>168.56299999999993</v>
      </c>
      <c r="P7" s="92">
        <f t="shared" ref="P7:P19" si="6">N7-M7</f>
        <v>37.391774584126779</v>
      </c>
      <c r="Q7" s="88">
        <f t="shared" ref="Q7:Q19" si="7">N7/M7-1</f>
        <v>0.28506080099181541</v>
      </c>
      <c r="S7" s="92">
        <f t="shared" si="0"/>
        <v>96.902999999999921</v>
      </c>
      <c r="T7" s="25">
        <f t="shared" si="1"/>
        <v>235.22606754116651</v>
      </c>
      <c r="U7" s="25">
        <f t="shared" si="2"/>
        <v>15.322551186940657</v>
      </c>
      <c r="W7" s="92">
        <f t="shared" si="3"/>
        <v>131.16299999999993</v>
      </c>
      <c r="X7" s="25">
        <f t="shared" si="4"/>
        <v>450.70320855614955</v>
      </c>
      <c r="Y7" s="25">
        <f t="shared" si="5"/>
        <v>14.668624906980796</v>
      </c>
    </row>
    <row r="8" spans="1:25" ht="15" customHeight="1" x14ac:dyDescent="0.2">
      <c r="A8" s="10" t="s">
        <v>4</v>
      </c>
      <c r="B8" s="8">
        <v>48.589130000000004</v>
      </c>
      <c r="C8" s="8">
        <v>50.01</v>
      </c>
      <c r="D8" s="8">
        <v>69.570000000000007</v>
      </c>
      <c r="E8" s="8">
        <v>64.972224999999995</v>
      </c>
      <c r="F8" s="8">
        <v>53.036000000000001</v>
      </c>
      <c r="G8" s="8">
        <v>27.71</v>
      </c>
      <c r="H8" s="8">
        <v>65.849500000000006</v>
      </c>
      <c r="I8" s="8">
        <v>121.38250000000001</v>
      </c>
      <c r="J8" s="8">
        <v>79.52000000000001</v>
      </c>
      <c r="K8" s="8">
        <v>85.575000000000003</v>
      </c>
      <c r="L8" s="9">
        <v>101.4918257064267</v>
      </c>
      <c r="M8" s="9">
        <v>68.033138449199996</v>
      </c>
      <c r="N8" s="9">
        <v>67.449999999999989</v>
      </c>
      <c r="P8" s="92">
        <f t="shared" si="6"/>
        <v>-0.5831384492000069</v>
      </c>
      <c r="Q8" s="88">
        <f t="shared" si="7"/>
        <v>-8.5713883335756247E-3</v>
      </c>
      <c r="S8" s="92">
        <f t="shared" si="0"/>
        <v>39.739999999999988</v>
      </c>
      <c r="T8" s="25">
        <f t="shared" si="1"/>
        <v>243.41392998917354</v>
      </c>
      <c r="U8" s="25">
        <f t="shared" si="2"/>
        <v>15.982083116498529</v>
      </c>
      <c r="W8" s="92">
        <f t="shared" si="3"/>
        <v>18.860869999999984</v>
      </c>
      <c r="X8" s="25">
        <f t="shared" si="4"/>
        <v>138.81705640747217</v>
      </c>
      <c r="Y8" s="25">
        <f t="shared" si="5"/>
        <v>3.0265953611294094</v>
      </c>
    </row>
    <row r="9" spans="1:25" ht="15" customHeight="1" x14ac:dyDescent="0.2">
      <c r="A9" s="10" t="s">
        <v>5</v>
      </c>
      <c r="B9" s="8">
        <v>126.764</v>
      </c>
      <c r="C9" s="8">
        <v>185.6465</v>
      </c>
      <c r="D9" s="8">
        <v>251.71895500000002</v>
      </c>
      <c r="E9" s="8">
        <v>202.39550000000003</v>
      </c>
      <c r="F9" s="8">
        <v>297.79238500000002</v>
      </c>
      <c r="G9" s="8">
        <v>338.96350000000001</v>
      </c>
      <c r="H9" s="8">
        <v>274.90518656799998</v>
      </c>
      <c r="I9" s="8">
        <v>203.48942485379999</v>
      </c>
      <c r="J9" s="8">
        <v>226.35621222639998</v>
      </c>
      <c r="K9" s="8">
        <v>279.6981282417716</v>
      </c>
      <c r="L9" s="9">
        <v>206.03149999999997</v>
      </c>
      <c r="M9" s="9">
        <v>212.809</v>
      </c>
      <c r="N9" s="9">
        <v>285.7835</v>
      </c>
      <c r="P9" s="92">
        <f t="shared" si="6"/>
        <v>72.974500000000006</v>
      </c>
      <c r="Q9" s="88">
        <f t="shared" si="7"/>
        <v>0.34291077914937818</v>
      </c>
      <c r="S9" s="92">
        <f t="shared" si="0"/>
        <v>-53.180000000000007</v>
      </c>
      <c r="T9" s="25">
        <f t="shared" si="1"/>
        <v>84.310995136644507</v>
      </c>
      <c r="U9" s="25">
        <f t="shared" si="2"/>
        <v>-2.8042289777453959</v>
      </c>
      <c r="W9" s="92">
        <f t="shared" si="3"/>
        <v>159.01949999999999</v>
      </c>
      <c r="X9" s="25">
        <f t="shared" si="4"/>
        <v>225.44531570477423</v>
      </c>
      <c r="Y9" s="25">
        <f t="shared" si="5"/>
        <v>7.6699858550352502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5</v>
      </c>
      <c r="G10" s="8">
        <v>5.27</v>
      </c>
      <c r="H10" s="8">
        <v>5</v>
      </c>
      <c r="I10" s="8">
        <v>26.454000000000001</v>
      </c>
      <c r="J10" s="8">
        <v>25.322499999999998</v>
      </c>
      <c r="K10" s="8">
        <v>24.231000000000002</v>
      </c>
      <c r="L10" s="9">
        <v>34.893000000000001</v>
      </c>
      <c r="M10" s="9">
        <v>31.772442835276596</v>
      </c>
      <c r="N10" s="9" t="s">
        <v>64</v>
      </c>
      <c r="P10" s="92" t="e">
        <f t="shared" si="6"/>
        <v>#VALUE!</v>
      </c>
      <c r="Q10" s="88" t="e">
        <f t="shared" si="7"/>
        <v>#VALUE!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84.8</v>
      </c>
      <c r="C11" s="8">
        <v>99.317000000000007</v>
      </c>
      <c r="D11" s="8">
        <v>93.98</v>
      </c>
      <c r="E11" s="8">
        <v>62.839500000000001</v>
      </c>
      <c r="F11" s="8">
        <v>70.085944999999995</v>
      </c>
      <c r="G11" s="8">
        <v>45.007999999999996</v>
      </c>
      <c r="H11" s="8">
        <v>47.190499999999993</v>
      </c>
      <c r="I11" s="8">
        <v>45.01</v>
      </c>
      <c r="J11" s="8">
        <v>40.880748579299997</v>
      </c>
      <c r="K11" s="8">
        <v>35.882000000000005</v>
      </c>
      <c r="L11" s="9">
        <v>47.320999999999998</v>
      </c>
      <c r="M11" s="9">
        <v>64.154000000000011</v>
      </c>
      <c r="N11" s="9">
        <v>58.487807405699996</v>
      </c>
      <c r="P11" s="92">
        <f t="shared" si="6"/>
        <v>-5.6661925943000142</v>
      </c>
      <c r="Q11" s="88">
        <f t="shared" si="7"/>
        <v>-8.8321735110827304E-2</v>
      </c>
      <c r="S11" s="92">
        <f t="shared" si="0"/>
        <v>13.479807405700001</v>
      </c>
      <c r="T11" s="25">
        <f t="shared" si="1"/>
        <v>129.94980315877177</v>
      </c>
      <c r="U11" s="25">
        <f t="shared" si="2"/>
        <v>4.4630265674634018</v>
      </c>
      <c r="W11" s="92">
        <f t="shared" si="3"/>
        <v>-26.312192594300001</v>
      </c>
      <c r="X11" s="25">
        <f t="shared" si="4"/>
        <v>68.971470997287724</v>
      </c>
      <c r="Y11" s="25">
        <f t="shared" si="5"/>
        <v>-3.3206793857012542</v>
      </c>
    </row>
    <row r="12" spans="1:25" ht="15" customHeight="1" x14ac:dyDescent="0.2">
      <c r="A12" s="10" t="s">
        <v>8</v>
      </c>
      <c r="B12" s="8">
        <v>30.513000000000002</v>
      </c>
      <c r="C12" s="8">
        <v>52.115000000000002</v>
      </c>
      <c r="D12" s="8">
        <v>42.980000000000004</v>
      </c>
      <c r="E12" s="8">
        <v>40.234000000000002</v>
      </c>
      <c r="F12" s="8">
        <v>40.909999999999997</v>
      </c>
      <c r="G12" s="8">
        <v>26.994499999999999</v>
      </c>
      <c r="H12" s="8">
        <v>52.151525782500002</v>
      </c>
      <c r="I12" s="8">
        <v>34.380715929200001</v>
      </c>
      <c r="J12" s="8">
        <v>34.864748579299999</v>
      </c>
      <c r="K12" s="8">
        <v>38.923382124510695</v>
      </c>
      <c r="L12" s="9">
        <v>42.639999999999993</v>
      </c>
      <c r="M12" s="9">
        <v>58.489000000000004</v>
      </c>
      <c r="N12" s="9">
        <v>51.214353570600004</v>
      </c>
      <c r="P12" s="92">
        <f t="shared" si="6"/>
        <v>-7.2746464294000006</v>
      </c>
      <c r="Q12" s="88">
        <f t="shared" si="7"/>
        <v>-0.12437631741695021</v>
      </c>
      <c r="S12" s="92">
        <f t="shared" si="0"/>
        <v>24.219853570600005</v>
      </c>
      <c r="T12" s="25">
        <f t="shared" si="1"/>
        <v>189.72143796180706</v>
      </c>
      <c r="U12" s="25">
        <f t="shared" si="2"/>
        <v>11.263504419343789</v>
      </c>
      <c r="W12" s="92">
        <f t="shared" si="3"/>
        <v>20.701353570600002</v>
      </c>
      <c r="X12" s="25">
        <f t="shared" si="4"/>
        <v>167.84437312162029</v>
      </c>
      <c r="Y12" s="25">
        <f t="shared" si="5"/>
        <v>4.8204624704398356</v>
      </c>
    </row>
    <row r="13" spans="1:25" ht="15" customHeight="1" x14ac:dyDescent="0.2">
      <c r="A13" s="10" t="s">
        <v>9</v>
      </c>
      <c r="B13" s="8">
        <v>216.87649999999999</v>
      </c>
      <c r="C13" s="8">
        <v>229.67250000000001</v>
      </c>
      <c r="D13" s="8">
        <v>239.04200000000003</v>
      </c>
      <c r="E13" s="8">
        <v>217.45</v>
      </c>
      <c r="F13" s="8">
        <v>233.06800000000001</v>
      </c>
      <c r="G13" s="8">
        <v>268.851</v>
      </c>
      <c r="H13" s="8">
        <v>291.95522911234974</v>
      </c>
      <c r="I13" s="8">
        <v>311.80500000000001</v>
      </c>
      <c r="J13" s="8">
        <v>386.38200000000001</v>
      </c>
      <c r="K13" s="8">
        <v>374.86700000000002</v>
      </c>
      <c r="L13" s="9">
        <v>370.61033865880006</v>
      </c>
      <c r="M13" s="9">
        <v>371.10749999999996</v>
      </c>
      <c r="N13" s="9">
        <v>372.9135</v>
      </c>
      <c r="P13" s="92">
        <f t="shared" si="6"/>
        <v>1.80600000000004</v>
      </c>
      <c r="Q13" s="88">
        <f t="shared" si="7"/>
        <v>4.8665144196764487E-3</v>
      </c>
      <c r="S13" s="92">
        <f t="shared" si="0"/>
        <v>104.0625</v>
      </c>
      <c r="T13" s="25">
        <f t="shared" si="1"/>
        <v>138.70638383342447</v>
      </c>
      <c r="U13" s="25">
        <f t="shared" si="2"/>
        <v>5.6045770630606739</v>
      </c>
      <c r="W13" s="92">
        <f t="shared" si="3"/>
        <v>156.03700000000001</v>
      </c>
      <c r="X13" s="25">
        <f t="shared" si="4"/>
        <v>171.94739863470684</v>
      </c>
      <c r="Y13" s="25">
        <f t="shared" si="5"/>
        <v>5.0508572862647156</v>
      </c>
    </row>
    <row r="14" spans="1:25" ht="15" customHeight="1" x14ac:dyDescent="0.2">
      <c r="A14" s="10" t="s">
        <v>10</v>
      </c>
      <c r="B14" s="8">
        <v>93.559029999999993</v>
      </c>
      <c r="C14" s="8">
        <v>96.95350000000002</v>
      </c>
      <c r="D14" s="8">
        <v>20.7835</v>
      </c>
      <c r="E14" s="8">
        <v>96.876369999999994</v>
      </c>
      <c r="F14" s="8">
        <v>121.011</v>
      </c>
      <c r="G14" s="8">
        <v>87.336500000000001</v>
      </c>
      <c r="H14" s="8">
        <v>98.555000000000007</v>
      </c>
      <c r="I14" s="8">
        <v>96.323000000000008</v>
      </c>
      <c r="J14" s="8">
        <v>107.37649999999999</v>
      </c>
      <c r="K14" s="8">
        <v>132.18</v>
      </c>
      <c r="L14" s="9">
        <v>154.398</v>
      </c>
      <c r="M14" s="9">
        <v>162.93195982769998</v>
      </c>
      <c r="N14" s="9">
        <v>174.32049999999998</v>
      </c>
      <c r="P14" s="92">
        <f t="shared" si="6"/>
        <v>11.388540172299997</v>
      </c>
      <c r="Q14" s="88">
        <f t="shared" si="7"/>
        <v>6.9897521544228347E-2</v>
      </c>
      <c r="S14" s="92">
        <f t="shared" si="0"/>
        <v>86.98399999999998</v>
      </c>
      <c r="T14" s="25">
        <f t="shared" si="1"/>
        <v>199.59638868056308</v>
      </c>
      <c r="U14" s="25">
        <f t="shared" si="2"/>
        <v>12.208419847664985</v>
      </c>
      <c r="W14" s="92">
        <f t="shared" si="3"/>
        <v>80.761469999999989</v>
      </c>
      <c r="X14" s="25">
        <f t="shared" si="4"/>
        <v>186.32140585467803</v>
      </c>
      <c r="Y14" s="25">
        <f t="shared" si="5"/>
        <v>5.8203859413460464</v>
      </c>
    </row>
    <row r="15" spans="1:25" ht="15" customHeight="1" x14ac:dyDescent="0.2">
      <c r="A15" s="10" t="s">
        <v>11</v>
      </c>
      <c r="B15" s="8">
        <v>36.334000000000003</v>
      </c>
      <c r="C15" s="8">
        <v>12.5</v>
      </c>
      <c r="D15" s="8">
        <v>12.4</v>
      </c>
      <c r="E15" s="8">
        <v>16.559000000000001</v>
      </c>
      <c r="F15" s="8">
        <v>23.3245</v>
      </c>
      <c r="G15" s="8">
        <v>17.556000000000001</v>
      </c>
      <c r="H15" s="8">
        <v>1.36</v>
      </c>
      <c r="I15" s="8">
        <v>1.5</v>
      </c>
      <c r="J15" s="8">
        <v>9.9535</v>
      </c>
      <c r="K15" s="8">
        <v>17.93</v>
      </c>
      <c r="L15" s="9">
        <v>25.759999999999998</v>
      </c>
      <c r="M15" s="9">
        <v>26.67</v>
      </c>
      <c r="N15" s="9">
        <v>42.019999999999996</v>
      </c>
      <c r="P15" s="92">
        <f t="shared" si="6"/>
        <v>15.349999999999994</v>
      </c>
      <c r="Q15" s="88">
        <f t="shared" si="7"/>
        <v>0.57555305586801619</v>
      </c>
      <c r="S15" s="92">
        <f t="shared" si="0"/>
        <v>24.463999999999995</v>
      </c>
      <c r="T15" s="25">
        <f t="shared" si="1"/>
        <v>239.34837092731826</v>
      </c>
      <c r="U15" s="25">
        <f t="shared" si="2"/>
        <v>15.656952845183</v>
      </c>
      <c r="W15" s="92">
        <f t="shared" si="3"/>
        <v>5.6859999999999928</v>
      </c>
      <c r="X15" s="25">
        <f t="shared" si="4"/>
        <v>115.64925414212581</v>
      </c>
      <c r="Y15" s="25">
        <f t="shared" si="5"/>
        <v>1.3305168507060472</v>
      </c>
    </row>
    <row r="16" spans="1:25" ht="15" customHeight="1" x14ac:dyDescent="0.2">
      <c r="A16" s="10" t="s">
        <v>12</v>
      </c>
      <c r="B16" s="8">
        <v>623.27350000000001</v>
      </c>
      <c r="C16" s="8">
        <v>657.78851499999985</v>
      </c>
      <c r="D16" s="8">
        <v>734.0732999999999</v>
      </c>
      <c r="E16" s="8">
        <v>1089.086125</v>
      </c>
      <c r="F16" s="8">
        <v>2152.7404049999996</v>
      </c>
      <c r="G16" s="8">
        <v>2622.4274399999995</v>
      </c>
      <c r="H16" s="8">
        <v>2971.1245000000017</v>
      </c>
      <c r="I16" s="8">
        <v>2570.3462045949846</v>
      </c>
      <c r="J16" s="8">
        <v>2578.9003755214808</v>
      </c>
      <c r="K16" s="8">
        <v>2665.6403142817367</v>
      </c>
      <c r="L16" s="9">
        <v>2918.2507593354139</v>
      </c>
      <c r="M16" s="9">
        <v>3716.5979787535116</v>
      </c>
      <c r="N16" s="9">
        <v>3894.2200065999705</v>
      </c>
      <c r="P16" s="92">
        <f t="shared" si="6"/>
        <v>177.62202784645888</v>
      </c>
      <c r="Q16" s="88">
        <f t="shared" si="7"/>
        <v>4.7791563376470059E-2</v>
      </c>
      <c r="S16" s="92">
        <f t="shared" si="0"/>
        <v>1271.792566599971</v>
      </c>
      <c r="T16" s="25">
        <f t="shared" si="1"/>
        <v>148.49676857408002</v>
      </c>
      <c r="U16" s="25">
        <f t="shared" si="2"/>
        <v>6.8118655756476159</v>
      </c>
      <c r="W16" s="92">
        <f t="shared" si="3"/>
        <v>3270.9465065999702</v>
      </c>
      <c r="X16" s="25">
        <f t="shared" si="4"/>
        <v>624.80115175761046</v>
      </c>
      <c r="Y16" s="25">
        <f t="shared" si="5"/>
        <v>18.124549599402101</v>
      </c>
    </row>
    <row r="17" spans="1:25" ht="15" customHeight="1" x14ac:dyDescent="0.2">
      <c r="A17" s="10" t="s">
        <v>13</v>
      </c>
      <c r="B17" s="8">
        <v>103.09049999999999</v>
      </c>
      <c r="C17" s="8">
        <v>95.359999999999985</v>
      </c>
      <c r="D17" s="8">
        <v>124.51690000000001</v>
      </c>
      <c r="E17" s="8">
        <v>162.49347000000003</v>
      </c>
      <c r="F17" s="8">
        <v>189.35057500000002</v>
      </c>
      <c r="G17" s="8">
        <v>168.197</v>
      </c>
      <c r="H17" s="8">
        <v>166.29638094399999</v>
      </c>
      <c r="I17" s="8">
        <v>246.01350000000002</v>
      </c>
      <c r="J17" s="8">
        <v>300.49976528299999</v>
      </c>
      <c r="K17" s="8">
        <v>305.55949999999996</v>
      </c>
      <c r="L17" s="9">
        <v>148.50439641787312</v>
      </c>
      <c r="M17" s="9">
        <v>171.23699999999999</v>
      </c>
      <c r="N17" s="9">
        <v>176.00241347319999</v>
      </c>
      <c r="P17" s="92">
        <f t="shared" si="6"/>
        <v>4.7654134731999989</v>
      </c>
      <c r="Q17" s="88">
        <f t="shared" si="7"/>
        <v>2.7829344552871227E-2</v>
      </c>
      <c r="S17" s="92">
        <f t="shared" si="0"/>
        <v>7.8054134731999909</v>
      </c>
      <c r="T17" s="25">
        <f t="shared" si="1"/>
        <v>104.64063774811679</v>
      </c>
      <c r="U17" s="25">
        <f t="shared" si="2"/>
        <v>0.75889506202355506</v>
      </c>
      <c r="W17" s="92">
        <f t="shared" si="3"/>
        <v>72.911913473200002</v>
      </c>
      <c r="X17" s="25">
        <f t="shared" si="4"/>
        <v>170.72612265262077</v>
      </c>
      <c r="Y17" s="25">
        <f t="shared" si="5"/>
        <v>4.9828067869607935</v>
      </c>
    </row>
    <row r="18" spans="1:25" ht="15" customHeight="1" x14ac:dyDescent="0.2">
      <c r="A18" s="10" t="s">
        <v>14</v>
      </c>
      <c r="B18" s="8">
        <v>74.528999999999996</v>
      </c>
      <c r="C18" s="8">
        <v>81.363</v>
      </c>
      <c r="D18" s="8">
        <v>88.128500000000003</v>
      </c>
      <c r="E18" s="8">
        <v>90.578209999999999</v>
      </c>
      <c r="F18" s="8">
        <v>93.212000000000003</v>
      </c>
      <c r="G18" s="8">
        <v>77.386440000000007</v>
      </c>
      <c r="H18" s="8">
        <v>94.616567842900011</v>
      </c>
      <c r="I18" s="8">
        <v>128.69200000000001</v>
      </c>
      <c r="J18" s="8">
        <v>152.559</v>
      </c>
      <c r="K18" s="8">
        <v>180.70991974859999</v>
      </c>
      <c r="L18" s="9">
        <v>176.78516932940002</v>
      </c>
      <c r="M18" s="9">
        <v>225.34734748468981</v>
      </c>
      <c r="N18" s="9">
        <v>263.94503280320004</v>
      </c>
      <c r="P18" s="92">
        <f t="shared" si="6"/>
        <v>38.59768531851023</v>
      </c>
      <c r="Q18" s="88">
        <f t="shared" si="7"/>
        <v>0.17128085042639585</v>
      </c>
      <c r="S18" s="92">
        <f t="shared" si="0"/>
        <v>186.55859280320004</v>
      </c>
      <c r="T18" s="25">
        <f t="shared" si="1"/>
        <v>341.0740083187701</v>
      </c>
      <c r="U18" s="25">
        <f t="shared" si="2"/>
        <v>22.68969990164949</v>
      </c>
      <c r="W18" s="92">
        <f t="shared" si="3"/>
        <v>189.41603280320004</v>
      </c>
      <c r="X18" s="25">
        <f t="shared" si="4"/>
        <v>354.15077728562039</v>
      </c>
      <c r="Y18" s="25">
        <f t="shared" si="5"/>
        <v>12.182780487024175</v>
      </c>
    </row>
    <row r="19" spans="1:25" ht="15" customHeight="1" x14ac:dyDescent="0.2">
      <c r="A19" s="10" t="s">
        <v>15</v>
      </c>
      <c r="B19" s="8">
        <v>175.81400000000002</v>
      </c>
      <c r="C19" s="8">
        <v>195.904505</v>
      </c>
      <c r="D19" s="8">
        <v>179.89749500000002</v>
      </c>
      <c r="E19" s="8">
        <v>223.32749999999999</v>
      </c>
      <c r="F19" s="8">
        <v>310.85543999999999</v>
      </c>
      <c r="G19" s="8">
        <v>267.7765</v>
      </c>
      <c r="H19" s="8">
        <v>228.0855</v>
      </c>
      <c r="I19" s="8">
        <v>307.70649999999995</v>
      </c>
      <c r="J19" s="8">
        <v>392.9964274424143</v>
      </c>
      <c r="K19" s="8">
        <v>297.38591803750001</v>
      </c>
      <c r="L19" s="9">
        <v>295.37186649344835</v>
      </c>
      <c r="M19" s="9">
        <v>293.10713844920008</v>
      </c>
      <c r="N19" s="9">
        <v>288.80349532022797</v>
      </c>
      <c r="P19" s="92">
        <f t="shared" si="6"/>
        <v>-4.3036431289721122</v>
      </c>
      <c r="Q19" s="88">
        <f t="shared" si="7"/>
        <v>-1.4682832877227936E-2</v>
      </c>
      <c r="S19" s="92">
        <f t="shared" si="0"/>
        <v>21.026995320227968</v>
      </c>
      <c r="T19" s="25">
        <f t="shared" si="1"/>
        <v>107.85244236153208</v>
      </c>
      <c r="U19" s="25">
        <f t="shared" si="2"/>
        <v>1.2678673499355995</v>
      </c>
      <c r="W19" s="92">
        <f t="shared" si="3"/>
        <v>112.98949532022795</v>
      </c>
      <c r="X19" s="25">
        <f t="shared" si="4"/>
        <v>164.2664948867712</v>
      </c>
      <c r="Y19" s="25">
        <f t="shared" si="5"/>
        <v>4.6153380495598668</v>
      </c>
    </row>
    <row r="20" spans="1:25" ht="7.5" customHeight="1" x14ac:dyDescent="0.2"/>
    <row r="21" spans="1:25" s="63" customFormat="1" ht="13.5" customHeight="1" x14ac:dyDescent="0.2">
      <c r="A21" s="143" t="s">
        <v>353</v>
      </c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364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49.282911365388024</v>
      </c>
      <c r="C28" s="24">
        <f t="shared" ref="C28:N28" si="10">C6/C$5*100</f>
        <v>50.556775930578468</v>
      </c>
      <c r="D28" s="24">
        <f t="shared" si="10"/>
        <v>55.203289281876387</v>
      </c>
      <c r="E28" s="24">
        <f t="shared" si="10"/>
        <v>52.311973973476874</v>
      </c>
      <c r="F28" s="24">
        <f t="shared" si="10"/>
        <v>42.087451766933775</v>
      </c>
      <c r="G28" s="24">
        <f t="shared" si="10"/>
        <v>40.617353266628527</v>
      </c>
      <c r="H28" s="24">
        <f t="shared" si="10"/>
        <v>35.855213236117194</v>
      </c>
      <c r="I28" s="25">
        <f t="shared" si="10"/>
        <v>44.864002508823816</v>
      </c>
      <c r="J28" s="25">
        <f t="shared" si="10"/>
        <v>48.993940598930514</v>
      </c>
      <c r="K28" s="25">
        <f t="shared" si="10"/>
        <v>51.415487037028726</v>
      </c>
      <c r="L28" s="25">
        <f t="shared" si="10"/>
        <v>52.376407997558019</v>
      </c>
      <c r="M28" s="25">
        <f t="shared" si="10"/>
        <v>51.167779489089796</v>
      </c>
      <c r="N28" s="25">
        <f t="shared" si="10"/>
        <v>52.540751588643573</v>
      </c>
    </row>
    <row r="29" spans="1:25" ht="15" customHeight="1" x14ac:dyDescent="0.2">
      <c r="A29" s="10" t="s">
        <v>3</v>
      </c>
      <c r="B29" s="24">
        <f t="shared" si="9"/>
        <v>1.148513544866282</v>
      </c>
      <c r="C29" s="24">
        <f t="shared" ref="C29:N29" si="11">C7/C$5*100</f>
        <v>2.3174395399143939</v>
      </c>
      <c r="D29" s="24">
        <f t="shared" si="11"/>
        <v>2.0215516207257931</v>
      </c>
      <c r="E29" s="24">
        <f t="shared" si="11"/>
        <v>1.5215331424840466</v>
      </c>
      <c r="F29" s="24">
        <f t="shared" si="11"/>
        <v>1.2727254651518694</v>
      </c>
      <c r="G29" s="24">
        <f t="shared" si="11"/>
        <v>1.0571964610836793</v>
      </c>
      <c r="H29" s="24">
        <f t="shared" si="11"/>
        <v>1.4728829018858383</v>
      </c>
      <c r="I29" s="25">
        <f t="shared" si="11"/>
        <v>1.9962525041650552</v>
      </c>
      <c r="J29" s="25">
        <f t="shared" si="11"/>
        <v>1.6469334174632959</v>
      </c>
      <c r="K29" s="25">
        <f t="shared" si="11"/>
        <v>1.2348657547166195</v>
      </c>
      <c r="L29" s="25">
        <f t="shared" si="11"/>
        <v>1.239157344728524</v>
      </c>
      <c r="M29" s="25">
        <f t="shared" si="11"/>
        <v>1.1575794453878674</v>
      </c>
      <c r="N29" s="25">
        <f t="shared" si="11"/>
        <v>1.3689684565858082</v>
      </c>
    </row>
    <row r="30" spans="1:25" ht="15" customHeight="1" x14ac:dyDescent="0.2">
      <c r="A30" s="10" t="s">
        <v>4</v>
      </c>
      <c r="B30" s="24">
        <f t="shared" si="9"/>
        <v>1.4921196240178773</v>
      </c>
      <c r="C30" s="24">
        <f t="shared" ref="C30:N30" si="12">C8/C$5*100</f>
        <v>1.3416369905269847</v>
      </c>
      <c r="D30" s="24">
        <f t="shared" si="12"/>
        <v>1.6024354106817382</v>
      </c>
      <c r="E30" s="24">
        <f t="shared" si="12"/>
        <v>1.3232415813251575</v>
      </c>
      <c r="F30" s="24">
        <f t="shared" si="12"/>
        <v>0.83666475725810985</v>
      </c>
      <c r="G30" s="24">
        <f t="shared" si="12"/>
        <v>0.40880426928033414</v>
      </c>
      <c r="H30" s="24">
        <f t="shared" si="12"/>
        <v>0.96039730114203181</v>
      </c>
      <c r="I30" s="25">
        <f t="shared" si="12"/>
        <v>1.5758790676783545</v>
      </c>
      <c r="J30" s="25">
        <f t="shared" si="12"/>
        <v>0.90530192727731118</v>
      </c>
      <c r="K30" s="25">
        <f t="shared" si="12"/>
        <v>0.9128919802679295</v>
      </c>
      <c r="L30" s="25">
        <f t="shared" si="12"/>
        <v>1.0410395239827812</v>
      </c>
      <c r="M30" s="25">
        <f t="shared" si="12"/>
        <v>0.60038901385830057</v>
      </c>
      <c r="N30" s="25">
        <f t="shared" si="12"/>
        <v>0.5477887934879706</v>
      </c>
    </row>
    <row r="31" spans="1:25" ht="15" customHeight="1" x14ac:dyDescent="0.2">
      <c r="A31" s="10" t="s">
        <v>5</v>
      </c>
      <c r="B31" s="24">
        <f t="shared" si="9"/>
        <v>3.8927853208938332</v>
      </c>
      <c r="C31" s="24">
        <f t="shared" ref="C31:N31" si="13">C9/C$5*100</f>
        <v>4.9804081496074373</v>
      </c>
      <c r="D31" s="24">
        <f t="shared" si="13"/>
        <v>5.7979497920339664</v>
      </c>
      <c r="E31" s="24">
        <f t="shared" si="13"/>
        <v>4.1220404791908534</v>
      </c>
      <c r="F31" s="24">
        <f t="shared" si="13"/>
        <v>4.6977975999196504</v>
      </c>
      <c r="G31" s="24">
        <f t="shared" si="13"/>
        <v>5.0007118704512656</v>
      </c>
      <c r="H31" s="24">
        <f t="shared" si="13"/>
        <v>4.0094184352174862</v>
      </c>
      <c r="I31" s="25">
        <f t="shared" si="13"/>
        <v>2.6418530275864387</v>
      </c>
      <c r="J31" s="25">
        <f t="shared" si="13"/>
        <v>2.5769707643328967</v>
      </c>
      <c r="K31" s="25">
        <f t="shared" si="13"/>
        <v>2.9837473347106536</v>
      </c>
      <c r="L31" s="25">
        <f t="shared" si="13"/>
        <v>2.1133419681096206</v>
      </c>
      <c r="M31" s="25">
        <f t="shared" si="13"/>
        <v>1.8780286866462139</v>
      </c>
      <c r="N31" s="25">
        <f t="shared" si="13"/>
        <v>2.3209636569869456</v>
      </c>
    </row>
    <row r="32" spans="1:25" ht="15" customHeight="1" x14ac:dyDescent="0.2">
      <c r="A32" s="10" t="s">
        <v>6</v>
      </c>
      <c r="B32" s="24" t="e">
        <f t="shared" si="9"/>
        <v>#VALUE!</v>
      </c>
      <c r="C32" s="24" t="e">
        <f t="shared" ref="C32:N32" si="14">C10/C$5*100</f>
        <v>#VALUE!</v>
      </c>
      <c r="D32" s="24" t="e">
        <f t="shared" si="14"/>
        <v>#VALUE!</v>
      </c>
      <c r="E32" s="24" t="e">
        <f t="shared" si="14"/>
        <v>#VALUE!</v>
      </c>
      <c r="F32" s="24">
        <f t="shared" si="14"/>
        <v>7.8877060605825264E-2</v>
      </c>
      <c r="G32" s="24">
        <f t="shared" si="14"/>
        <v>7.7748051212824285E-2</v>
      </c>
      <c r="H32" s="24">
        <f t="shared" si="14"/>
        <v>7.2923659340012575E-2</v>
      </c>
      <c r="I32" s="25">
        <f t="shared" si="14"/>
        <v>0.34344575911983349</v>
      </c>
      <c r="J32" s="25">
        <f t="shared" si="14"/>
        <v>0.28828606707092191</v>
      </c>
      <c r="K32" s="25">
        <f t="shared" si="14"/>
        <v>0.25849004468445458</v>
      </c>
      <c r="L32" s="25">
        <f t="shared" si="14"/>
        <v>0.35791051996053513</v>
      </c>
      <c r="M32" s="25">
        <f t="shared" si="14"/>
        <v>0.28039020478211168</v>
      </c>
      <c r="N32" s="25" t="e">
        <f t="shared" si="14"/>
        <v>#VALUE!</v>
      </c>
    </row>
    <row r="33" spans="1:14" ht="15" customHeight="1" x14ac:dyDescent="0.2">
      <c r="A33" s="10" t="s">
        <v>7</v>
      </c>
      <c r="B33" s="24">
        <f t="shared" si="9"/>
        <v>2.6041162728518907</v>
      </c>
      <c r="C33" s="24">
        <f t="shared" ref="C33:N33" si="15">C11/C$5*100</f>
        <v>2.6644143368959918</v>
      </c>
      <c r="D33" s="24">
        <f t="shared" si="15"/>
        <v>2.16468132666192</v>
      </c>
      <c r="E33" s="24">
        <f t="shared" si="15"/>
        <v>1.2798059378400883</v>
      </c>
      <c r="F33" s="24">
        <f t="shared" si="15"/>
        <v>1.1056346662763072</v>
      </c>
      <c r="G33" s="24">
        <f t="shared" si="15"/>
        <v>0.66400081384948673</v>
      </c>
      <c r="H33" s="24">
        <f t="shared" si="15"/>
        <v>0.68826078921697253</v>
      </c>
      <c r="I33" s="25">
        <f t="shared" si="15"/>
        <v>0.58435373168457339</v>
      </c>
      <c r="J33" s="25">
        <f t="shared" si="15"/>
        <v>0.46541021727086879</v>
      </c>
      <c r="K33" s="25">
        <f t="shared" si="15"/>
        <v>0.38277990109230331</v>
      </c>
      <c r="L33" s="25">
        <f t="shared" si="15"/>
        <v>0.48538915298347757</v>
      </c>
      <c r="M33" s="25">
        <f t="shared" si="15"/>
        <v>0.56615581278564919</v>
      </c>
      <c r="N33" s="25">
        <f t="shared" si="15"/>
        <v>0.47500319425537729</v>
      </c>
    </row>
    <row r="34" spans="1:14" ht="15" customHeight="1" x14ac:dyDescent="0.2">
      <c r="A34" s="10" t="s">
        <v>8</v>
      </c>
      <c r="B34" s="24">
        <f t="shared" si="9"/>
        <v>0.93702122445200176</v>
      </c>
      <c r="C34" s="24">
        <f t="shared" ref="C34:N34" si="16">C12/C$5*100</f>
        <v>1.3981086135035756</v>
      </c>
      <c r="D34" s="24">
        <f t="shared" si="16"/>
        <v>0.98997662715396162</v>
      </c>
      <c r="E34" s="24">
        <f t="shared" si="16"/>
        <v>0.81941632417600585</v>
      </c>
      <c r="F34" s="24">
        <f t="shared" si="16"/>
        <v>0.64537210987686222</v>
      </c>
      <c r="G34" s="24">
        <f t="shared" si="16"/>
        <v>0.39824853291548112</v>
      </c>
      <c r="H34" s="24">
        <f t="shared" si="16"/>
        <v>0.76061602004498263</v>
      </c>
      <c r="I34" s="25">
        <f t="shared" si="16"/>
        <v>0.44635635750311653</v>
      </c>
      <c r="J34" s="25">
        <f t="shared" si="16"/>
        <v>0.39692057448288715</v>
      </c>
      <c r="K34" s="25">
        <f t="shared" si="16"/>
        <v>0.41522457944925389</v>
      </c>
      <c r="L34" s="25">
        <f t="shared" si="16"/>
        <v>0.43737438945109952</v>
      </c>
      <c r="M34" s="25">
        <f t="shared" si="16"/>
        <v>0.51616247364185908</v>
      </c>
      <c r="N34" s="25">
        <f t="shared" si="16"/>
        <v>0.41593252708236206</v>
      </c>
    </row>
    <row r="35" spans="1:14" ht="15" customHeight="1" x14ac:dyDescent="0.2">
      <c r="A35" s="10" t="s">
        <v>9</v>
      </c>
      <c r="B35" s="24">
        <f t="shared" si="9"/>
        <v>6.6600427222778658</v>
      </c>
      <c r="C35" s="24">
        <f t="shared" ref="C35:N35" si="17">C13/C$5*100</f>
        <v>6.1615101321097567</v>
      </c>
      <c r="D35" s="24">
        <f t="shared" si="17"/>
        <v>5.5059560937212026</v>
      </c>
      <c r="E35" s="24">
        <f t="shared" si="17"/>
        <v>4.4286444224305921</v>
      </c>
      <c r="F35" s="24">
        <f t="shared" si="17"/>
        <v>3.6767437522556969</v>
      </c>
      <c r="G35" s="24">
        <f t="shared" si="17"/>
        <v>3.9663456008764753</v>
      </c>
      <c r="H35" s="24">
        <f t="shared" si="17"/>
        <v>4.258088734064863</v>
      </c>
      <c r="I35" s="25">
        <f t="shared" si="17"/>
        <v>4.0480874318575522</v>
      </c>
      <c r="J35" s="25">
        <f t="shared" si="17"/>
        <v>4.3987974002170773</v>
      </c>
      <c r="K35" s="25">
        <f t="shared" si="17"/>
        <v>3.9989842590370785</v>
      </c>
      <c r="L35" s="25">
        <f t="shared" si="17"/>
        <v>3.8014885224005148</v>
      </c>
      <c r="M35" s="25">
        <f t="shared" si="17"/>
        <v>3.2750049613952399</v>
      </c>
      <c r="N35" s="25">
        <f t="shared" si="17"/>
        <v>3.028581708530413</v>
      </c>
    </row>
    <row r="36" spans="1:14" ht="15" customHeight="1" x14ac:dyDescent="0.2">
      <c r="A36" s="10" t="s">
        <v>10</v>
      </c>
      <c r="B36" s="24">
        <f t="shared" si="9"/>
        <v>2.8730966096136581</v>
      </c>
      <c r="C36" s="24">
        <f t="shared" ref="C36:N36" si="18">C14/C$5*100</f>
        <v>2.6010078376536305</v>
      </c>
      <c r="D36" s="24">
        <f t="shared" si="18"/>
        <v>0.47871519847497346</v>
      </c>
      <c r="E36" s="24">
        <f t="shared" si="18"/>
        <v>1.9730098673985852</v>
      </c>
      <c r="F36" s="24">
        <f t="shared" si="18"/>
        <v>1.908998396194304</v>
      </c>
      <c r="G36" s="24">
        <f t="shared" si="18"/>
        <v>1.2884710957777663</v>
      </c>
      <c r="H36" s="24">
        <f t="shared" si="18"/>
        <v>1.437398249250988</v>
      </c>
      <c r="I36" s="25">
        <f t="shared" si="18"/>
        <v>1.250537758210468</v>
      </c>
      <c r="J36" s="25">
        <f t="shared" si="18"/>
        <v>1.222436524073091</v>
      </c>
      <c r="K36" s="25">
        <f t="shared" si="18"/>
        <v>1.4100620736408407</v>
      </c>
      <c r="L36" s="25">
        <f t="shared" si="18"/>
        <v>1.5837178935851519</v>
      </c>
      <c r="M36" s="25">
        <f t="shared" si="18"/>
        <v>1.4378663239238427</v>
      </c>
      <c r="N36" s="25">
        <f t="shared" si="18"/>
        <v>1.4157274481129694</v>
      </c>
    </row>
    <row r="37" spans="1:14" ht="15" customHeight="1" x14ac:dyDescent="0.2">
      <c r="A37" s="10" t="s">
        <v>11</v>
      </c>
      <c r="B37" s="24">
        <f t="shared" si="9"/>
        <v>1.1157778379457619</v>
      </c>
      <c r="C37" s="24">
        <f t="shared" ref="C37:N37" si="19">C15/C$5*100</f>
        <v>0.33534217919590703</v>
      </c>
      <c r="D37" s="24">
        <f t="shared" si="19"/>
        <v>0.28561447595879769</v>
      </c>
      <c r="E37" s="24">
        <f t="shared" si="19"/>
        <v>0.33724498961153454</v>
      </c>
      <c r="F37" s="24">
        <f t="shared" si="19"/>
        <v>0.36795360002011429</v>
      </c>
      <c r="G37" s="24">
        <f t="shared" si="19"/>
        <v>0.2590028058998754</v>
      </c>
      <c r="H37" s="24">
        <f t="shared" si="19"/>
        <v>1.9835235340483422E-2</v>
      </c>
      <c r="I37" s="25">
        <f t="shared" si="19"/>
        <v>1.9474130138343922E-2</v>
      </c>
      <c r="J37" s="25">
        <f t="shared" si="19"/>
        <v>0.11331643276099995</v>
      </c>
      <c r="K37" s="25">
        <f t="shared" si="19"/>
        <v>0.19127260538947097</v>
      </c>
      <c r="L37" s="25">
        <f t="shared" si="19"/>
        <v>0.26422993133818773</v>
      </c>
      <c r="M37" s="25">
        <f t="shared" si="19"/>
        <v>0.23536140423034047</v>
      </c>
      <c r="N37" s="25">
        <f t="shared" si="19"/>
        <v>0.34126145444573058</v>
      </c>
    </row>
    <row r="38" spans="1:14" ht="15" customHeight="1" x14ac:dyDescent="0.2">
      <c r="A38" s="10" t="s">
        <v>12</v>
      </c>
      <c r="B38" s="24">
        <f t="shared" si="9"/>
        <v>19.140054997492371</v>
      </c>
      <c r="C38" s="24">
        <f t="shared" ref="C38:N38" si="20">C16/C$5*100</f>
        <v>17.646738725611165</v>
      </c>
      <c r="D38" s="24">
        <f t="shared" si="20"/>
        <v>16.9082226528101</v>
      </c>
      <c r="E38" s="24">
        <f t="shared" si="20"/>
        <v>22.180617121305115</v>
      </c>
      <c r="F38" s="24">
        <f t="shared" si="20"/>
        <v>33.960367078758757</v>
      </c>
      <c r="G38" s="24">
        <f t="shared" si="20"/>
        <v>38.688543246116822</v>
      </c>
      <c r="H38" s="24">
        <f t="shared" si="20"/>
        <v>43.333054178953063</v>
      </c>
      <c r="I38" s="25">
        <f t="shared" si="20"/>
        <v>33.370170992587404</v>
      </c>
      <c r="J38" s="25">
        <f t="shared" si="20"/>
        <v>29.359701712975074</v>
      </c>
      <c r="K38" s="25">
        <f t="shared" si="20"/>
        <v>28.436361848515112</v>
      </c>
      <c r="L38" s="25">
        <f t="shared" si="20"/>
        <v>29.933586869829611</v>
      </c>
      <c r="M38" s="25">
        <f t="shared" si="20"/>
        <v>32.798789622762335</v>
      </c>
      <c r="N38" s="25">
        <f t="shared" si="20"/>
        <v>31.626539347548039</v>
      </c>
    </row>
    <row r="39" spans="1:14" ht="15" customHeight="1" x14ac:dyDescent="0.2">
      <c r="A39" s="10" t="s">
        <v>13</v>
      </c>
      <c r="B39" s="24">
        <f t="shared" si="9"/>
        <v>3.1657977432362947</v>
      </c>
      <c r="C39" s="24">
        <f t="shared" ref="C39:N39" si="21">C17/C$5*100</f>
        <v>2.5582584166497351</v>
      </c>
      <c r="D39" s="24">
        <f t="shared" si="21"/>
        <v>2.8680507372188724</v>
      </c>
      <c r="E39" s="24">
        <f t="shared" si="21"/>
        <v>3.3093851441567854</v>
      </c>
      <c r="F39" s="24">
        <f t="shared" si="21"/>
        <v>2.9870833560045726</v>
      </c>
      <c r="G39" s="24">
        <f t="shared" si="21"/>
        <v>2.4814020815642142</v>
      </c>
      <c r="H39" s="24">
        <f t="shared" si="21"/>
        <v>2.4253881266874431</v>
      </c>
      <c r="I39" s="25">
        <f t="shared" si="21"/>
        <v>3.1939326098596488</v>
      </c>
      <c r="J39" s="25">
        <f t="shared" si="21"/>
        <v>3.4210640927701146</v>
      </c>
      <c r="K39" s="25">
        <f t="shared" si="21"/>
        <v>3.2596297638875651</v>
      </c>
      <c r="L39" s="25">
        <f t="shared" si="21"/>
        <v>1.5232650026752186</v>
      </c>
      <c r="M39" s="25">
        <f t="shared" si="21"/>
        <v>1.5111578843716087</v>
      </c>
      <c r="N39" s="25">
        <f t="shared" si="21"/>
        <v>1.4293869492580458</v>
      </c>
    </row>
    <row r="40" spans="1:14" ht="15" customHeight="1" x14ac:dyDescent="0.2">
      <c r="A40" s="10" t="s">
        <v>14</v>
      </c>
      <c r="B40" s="24">
        <f t="shared" si="9"/>
        <v>2.2887049728700299</v>
      </c>
      <c r="C40" s="24">
        <f t="shared" ref="C40:N40" si="22">C18/C$5*100</f>
        <v>2.1827556580733267</v>
      </c>
      <c r="D40" s="24">
        <f t="shared" si="22"/>
        <v>2.0299012374624921</v>
      </c>
      <c r="E40" s="24">
        <f t="shared" si="22"/>
        <v>1.8447398689825107</v>
      </c>
      <c r="F40" s="24">
        <f t="shared" si="22"/>
        <v>1.4704577146380369</v>
      </c>
      <c r="G40" s="24">
        <f t="shared" si="22"/>
        <v>1.1416783492026861</v>
      </c>
      <c r="H40" s="24">
        <f t="shared" si="22"/>
        <v>1.3799572722593658</v>
      </c>
      <c r="I40" s="25">
        <f t="shared" si="22"/>
        <v>1.6707765038425044</v>
      </c>
      <c r="J40" s="25">
        <f t="shared" si="22"/>
        <v>1.7368203813317318</v>
      </c>
      <c r="K40" s="25">
        <f t="shared" si="22"/>
        <v>1.9277667133316749</v>
      </c>
      <c r="L40" s="25">
        <f t="shared" si="22"/>
        <v>1.8133514422949248</v>
      </c>
      <c r="M40" s="25">
        <f t="shared" si="22"/>
        <v>1.9886789705129009</v>
      </c>
      <c r="N40" s="25">
        <f t="shared" si="22"/>
        <v>2.1436046118073806</v>
      </c>
    </row>
    <row r="41" spans="1:14" ht="15" customHeight="1" x14ac:dyDescent="0.2">
      <c r="A41" s="10" t="s">
        <v>15</v>
      </c>
      <c r="B41" s="24">
        <f t="shared" si="9"/>
        <v>5.399057764094132</v>
      </c>
      <c r="C41" s="24">
        <f t="shared" ref="C41:N41" si="23">C19/C$5*100</f>
        <v>5.2556034896796371</v>
      </c>
      <c r="D41" s="24">
        <f t="shared" si="23"/>
        <v>4.1436555452197927</v>
      </c>
      <c r="E41" s="24">
        <f t="shared" si="23"/>
        <v>4.5483471476218353</v>
      </c>
      <c r="F41" s="24">
        <f t="shared" si="23"/>
        <v>4.9038726761060953</v>
      </c>
      <c r="G41" s="24">
        <f t="shared" si="23"/>
        <v>3.9504935551405773</v>
      </c>
      <c r="H41" s="24">
        <f t="shared" si="23"/>
        <v>3.3265658604792878</v>
      </c>
      <c r="I41" s="25">
        <f t="shared" si="23"/>
        <v>3.9948776169428823</v>
      </c>
      <c r="J41" s="25">
        <f t="shared" si="23"/>
        <v>4.4740998890432042</v>
      </c>
      <c r="K41" s="25">
        <f t="shared" si="23"/>
        <v>3.1724361042483156</v>
      </c>
      <c r="L41" s="25">
        <f t="shared" si="23"/>
        <v>3.0297394411023375</v>
      </c>
      <c r="M41" s="25">
        <f t="shared" si="23"/>
        <v>2.586655706611944</v>
      </c>
      <c r="N41" s="25">
        <f t="shared" si="23"/>
        <v>2.345490263255396</v>
      </c>
    </row>
    <row r="42" spans="1:14" ht="7.5" customHeight="1" x14ac:dyDescent="0.2"/>
    <row r="43" spans="1:14" s="63" customFormat="1" ht="13.5" customHeight="1" x14ac:dyDescent="0.25">
      <c r="A43" s="143" t="s">
        <v>353</v>
      </c>
    </row>
  </sheetData>
  <mergeCells count="3">
    <mergeCell ref="P2:Q3"/>
    <mergeCell ref="S2:U3"/>
    <mergeCell ref="W2:Y3"/>
  </mergeCells>
  <hyperlinks>
    <hyperlink ref="Q1" location="OBSAH!A1" display="Obsah"/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38" customWidth="1"/>
    <col min="16" max="17" width="9.140625" style="38"/>
    <col min="18" max="18" width="9.7109375" style="38" bestFit="1" customWidth="1"/>
    <col min="19" max="44" width="9.140625" style="38"/>
    <col min="45" max="45" width="9.140625" style="125"/>
    <col min="46" max="16384" width="9.140625" style="38"/>
  </cols>
  <sheetData>
    <row r="1" spans="1:45" s="40" customFormat="1" ht="30" customHeight="1" x14ac:dyDescent="0.25">
      <c r="A1" s="223" t="s">
        <v>533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0"/>
      <c r="N1" s="161"/>
      <c r="P1" s="61" t="s">
        <v>49</v>
      </c>
      <c r="R1"/>
      <c r="S1"/>
      <c r="T1"/>
      <c r="U1"/>
      <c r="V1"/>
      <c r="W1"/>
      <c r="X1"/>
      <c r="Y1"/>
      <c r="Z1"/>
      <c r="AA1"/>
      <c r="AB1"/>
      <c r="AC1"/>
      <c r="AD1"/>
      <c r="AF1" s="39" t="s">
        <v>217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  <c r="AS1" s="124"/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/>
      <c r="AC2"/>
      <c r="AD2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352</v>
      </c>
      <c r="Q3" s="111" t="s">
        <v>534</v>
      </c>
      <c r="R3"/>
      <c r="S3"/>
      <c r="T3"/>
      <c r="U3"/>
      <c r="V3"/>
      <c r="W3"/>
      <c r="X3"/>
      <c r="Y3"/>
      <c r="Z3"/>
      <c r="AA3"/>
      <c r="AD3" s="86" t="s">
        <v>77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352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M5" si="0">AG5/R5*1000</f>
        <v>25.067418613602239</v>
      </c>
      <c r="C5" s="22">
        <f t="shared" si="0"/>
        <v>29.407174926630685</v>
      </c>
      <c r="D5" s="22">
        <f t="shared" si="0"/>
        <v>34.056720244118644</v>
      </c>
      <c r="E5" s="22">
        <f t="shared" si="0"/>
        <v>37.8621743790628</v>
      </c>
      <c r="F5" s="22">
        <f t="shared" si="0"/>
        <v>47.204004870093605</v>
      </c>
      <c r="G5" s="22">
        <f t="shared" si="0"/>
        <v>49.344133604624062</v>
      </c>
      <c r="H5" s="22">
        <f t="shared" si="0"/>
        <v>47.537892586182437</v>
      </c>
      <c r="I5" s="23">
        <f t="shared" si="0"/>
        <v>50.941286755528616</v>
      </c>
      <c r="J5" s="23">
        <f t="shared" si="0"/>
        <v>55.494685848154475</v>
      </c>
      <c r="K5" s="23">
        <f t="shared" si="0"/>
        <v>56.758106800853639</v>
      </c>
      <c r="L5" s="23">
        <f t="shared" si="0"/>
        <v>57.161949272473613</v>
      </c>
      <c r="M5" s="23">
        <f t="shared" si="0"/>
        <v>64.701570509122959</v>
      </c>
      <c r="N5" s="23">
        <f t="shared" ref="N5:N19" si="1">AS5/AD5*1000</f>
        <v>67.679157326074318</v>
      </c>
      <c r="Q5" s="4" t="s">
        <v>1</v>
      </c>
      <c r="R5" s="5">
        <v>129905</v>
      </c>
      <c r="S5" s="5">
        <v>126756</v>
      </c>
      <c r="T5" s="5">
        <v>127479</v>
      </c>
      <c r="U5" s="5">
        <v>129683</v>
      </c>
      <c r="V5" s="5">
        <v>134289</v>
      </c>
      <c r="W5" s="5">
        <v>137368</v>
      </c>
      <c r="X5" s="5">
        <v>144232</v>
      </c>
      <c r="Y5" s="6">
        <v>151204</v>
      </c>
      <c r="Z5" s="6">
        <v>158282</v>
      </c>
      <c r="AA5" s="6">
        <v>165158</v>
      </c>
      <c r="AB5" s="6">
        <v>170552</v>
      </c>
      <c r="AC5" s="6">
        <v>175135</v>
      </c>
      <c r="AD5" s="6">
        <v>181934</v>
      </c>
      <c r="AF5" s="4" t="s">
        <v>1</v>
      </c>
      <c r="AG5" s="5">
        <v>3256.383014999999</v>
      </c>
      <c r="AH5" s="5">
        <v>3727.5358649999989</v>
      </c>
      <c r="AI5" s="5">
        <v>4341.5166399999998</v>
      </c>
      <c r="AJ5" s="5">
        <v>4910.0803600000008</v>
      </c>
      <c r="AK5" s="5">
        <v>6338.9786100000001</v>
      </c>
      <c r="AL5" s="5">
        <v>6778.304944999998</v>
      </c>
      <c r="AM5" s="5">
        <v>6856.4853234902648</v>
      </c>
      <c r="AN5" s="5">
        <v>7702.5263225829485</v>
      </c>
      <c r="AO5" s="5">
        <v>8783.8098654175865</v>
      </c>
      <c r="AP5" s="5">
        <v>9374.0554030153853</v>
      </c>
      <c r="AQ5" s="5">
        <v>9749.0847723189199</v>
      </c>
      <c r="AR5" s="5">
        <v>11331.50955111525</v>
      </c>
      <c r="AS5" s="6">
        <v>12313.139808962007</v>
      </c>
    </row>
    <row r="6" spans="1:45" ht="15" customHeight="1" x14ac:dyDescent="0.2">
      <c r="A6" s="7" t="s">
        <v>2</v>
      </c>
      <c r="B6" s="24">
        <f t="shared" ref="B6:B19" si="2">AG6/R6*1000</f>
        <v>25.096413514316541</v>
      </c>
      <c r="C6" s="24">
        <f t="shared" ref="C6:M6" si="3">AH6/S6*1000</f>
        <v>29.929199170981153</v>
      </c>
      <c r="D6" s="24">
        <f t="shared" si="3"/>
        <v>38.44806272559557</v>
      </c>
      <c r="E6" s="24">
        <f t="shared" si="3"/>
        <v>40.990711435957998</v>
      </c>
      <c r="F6" s="24">
        <f t="shared" si="3"/>
        <v>42.147149526066336</v>
      </c>
      <c r="G6" s="24">
        <f t="shared" si="3"/>
        <v>43.556583160625848</v>
      </c>
      <c r="H6" s="24">
        <f t="shared" si="3"/>
        <v>36.948530618620211</v>
      </c>
      <c r="I6" s="25">
        <f t="shared" si="3"/>
        <v>48.873668466699122</v>
      </c>
      <c r="J6" s="25">
        <f t="shared" si="3"/>
        <v>57.004233231150288</v>
      </c>
      <c r="K6" s="25">
        <f t="shared" si="3"/>
        <v>63.139835991579993</v>
      </c>
      <c r="L6" s="25">
        <f t="shared" si="3"/>
        <v>64.959677586667155</v>
      </c>
      <c r="M6" s="25">
        <f t="shared" si="3"/>
        <v>68.797914257742917</v>
      </c>
      <c r="N6" s="25">
        <f t="shared" si="1"/>
        <v>75.269531120292157</v>
      </c>
      <c r="Q6" s="7" t="s">
        <v>79</v>
      </c>
      <c r="R6" s="8">
        <v>63947</v>
      </c>
      <c r="S6" s="8">
        <v>62966</v>
      </c>
      <c r="T6" s="8">
        <v>62335</v>
      </c>
      <c r="U6" s="8">
        <v>62662</v>
      </c>
      <c r="V6" s="8">
        <v>63300</v>
      </c>
      <c r="W6" s="8">
        <v>63209</v>
      </c>
      <c r="X6" s="8">
        <v>66536</v>
      </c>
      <c r="Y6" s="9">
        <v>70706</v>
      </c>
      <c r="Z6" s="9">
        <v>75495</v>
      </c>
      <c r="AA6" s="9">
        <v>76334</v>
      </c>
      <c r="AB6" s="9">
        <v>78606</v>
      </c>
      <c r="AC6" s="9">
        <v>84277</v>
      </c>
      <c r="AD6" s="9">
        <v>85950</v>
      </c>
      <c r="AF6" s="7" t="s">
        <v>2</v>
      </c>
      <c r="AG6" s="8">
        <v>1604.8403549999998</v>
      </c>
      <c r="AH6" s="8">
        <v>1884.5219549999993</v>
      </c>
      <c r="AI6" s="8">
        <v>2396.6599899999997</v>
      </c>
      <c r="AJ6" s="8">
        <v>2568.55996</v>
      </c>
      <c r="AK6" s="8">
        <v>2667.9145649999991</v>
      </c>
      <c r="AL6" s="8">
        <v>2753.1680649999994</v>
      </c>
      <c r="AM6" s="8">
        <v>2458.4074332405144</v>
      </c>
      <c r="AN6" s="8">
        <v>3455.6616026064285</v>
      </c>
      <c r="AO6" s="8">
        <v>4303.5345877856907</v>
      </c>
      <c r="AP6" s="8">
        <v>4819.7162405812669</v>
      </c>
      <c r="AQ6" s="8">
        <v>5106.2204163775577</v>
      </c>
      <c r="AR6" s="8">
        <v>5798.0818198997995</v>
      </c>
      <c r="AS6" s="9">
        <v>6469.4161997891106</v>
      </c>
    </row>
    <row r="7" spans="1:45" ht="15" customHeight="1" x14ac:dyDescent="0.2">
      <c r="A7" s="10" t="s">
        <v>3</v>
      </c>
      <c r="B7" s="24">
        <f t="shared" si="2"/>
        <v>6.6394461210722522</v>
      </c>
      <c r="C7" s="24">
        <f t="shared" ref="C7:C19" si="4">AH7/S7*1000</f>
        <v>16.685993818813984</v>
      </c>
      <c r="D7" s="24">
        <f t="shared" ref="D7:D19" si="5">AI7/T7*1000</f>
        <v>16.587790587790586</v>
      </c>
      <c r="E7" s="24">
        <f t="shared" ref="E7:E19" si="6">AJ7/U7*1000</f>
        <v>14.292806581212934</v>
      </c>
      <c r="F7" s="24">
        <f t="shared" ref="F7:F19" si="7">AK7/V7*1000</f>
        <v>15.647361326609776</v>
      </c>
      <c r="G7" s="24">
        <f t="shared" ref="G7:G19" si="8">AL7/W7*1000</f>
        <v>13.490210843373497</v>
      </c>
      <c r="H7" s="24">
        <f t="shared" ref="H7:H19" si="9">AM7/X7*1000</f>
        <v>19.257818459191459</v>
      </c>
      <c r="I7" s="25">
        <f t="shared" ref="I7:I19" si="10">AN7/Y7*1000</f>
        <v>24.816312879040456</v>
      </c>
      <c r="J7" s="25">
        <f t="shared" ref="J7:J19" si="11">AO7/Z7*1000</f>
        <v>23.514873211963586</v>
      </c>
      <c r="K7" s="25">
        <f t="shared" ref="K7:K19" si="12">AP7/AA7*1000</f>
        <v>18.724846328049175</v>
      </c>
      <c r="L7" s="25">
        <f t="shared" ref="L7:L19" si="13">AQ7/AB7*1000</f>
        <v>20.286565910999162</v>
      </c>
      <c r="M7" s="25">
        <f t="shared" ref="M7:M19" si="14">AR7/AC7*1000</f>
        <v>24.196868735634226</v>
      </c>
      <c r="N7" s="25">
        <f t="shared" si="1"/>
        <v>29.802510608203665</v>
      </c>
      <c r="Q7" s="10" t="s">
        <v>80</v>
      </c>
      <c r="R7" s="8">
        <v>5633</v>
      </c>
      <c r="S7" s="8">
        <v>5177</v>
      </c>
      <c r="T7" s="8">
        <v>5291</v>
      </c>
      <c r="U7" s="8">
        <v>5227</v>
      </c>
      <c r="V7" s="8">
        <v>5156</v>
      </c>
      <c r="W7" s="8">
        <v>5312</v>
      </c>
      <c r="X7" s="8">
        <v>5244</v>
      </c>
      <c r="Y7" s="9">
        <v>6196</v>
      </c>
      <c r="Z7" s="9">
        <v>6152</v>
      </c>
      <c r="AA7" s="9">
        <v>6182</v>
      </c>
      <c r="AB7" s="9">
        <v>5955</v>
      </c>
      <c r="AC7" s="9">
        <v>5421</v>
      </c>
      <c r="AD7" s="9">
        <v>5656</v>
      </c>
      <c r="AF7" s="10" t="s">
        <v>3</v>
      </c>
      <c r="AG7" s="8">
        <v>37.4</v>
      </c>
      <c r="AH7" s="8">
        <v>86.383390000000006</v>
      </c>
      <c r="AI7" s="8">
        <v>87.765999999999991</v>
      </c>
      <c r="AJ7" s="8">
        <v>74.708500000000001</v>
      </c>
      <c r="AK7" s="8">
        <v>80.677795000000003</v>
      </c>
      <c r="AL7" s="8">
        <v>71.660000000000011</v>
      </c>
      <c r="AM7" s="8">
        <v>100.98800000000001</v>
      </c>
      <c r="AN7" s="8">
        <v>153.76187459853466</v>
      </c>
      <c r="AO7" s="8">
        <v>144.6635</v>
      </c>
      <c r="AP7" s="8">
        <v>115.75699999999999</v>
      </c>
      <c r="AQ7" s="8">
        <v>120.8065</v>
      </c>
      <c r="AR7" s="8">
        <v>131.17122541587315</v>
      </c>
      <c r="AS7" s="9">
        <v>168.56299999999993</v>
      </c>
    </row>
    <row r="8" spans="1:45" ht="15" customHeight="1" x14ac:dyDescent="0.2">
      <c r="A8" s="10" t="s">
        <v>4</v>
      </c>
      <c r="B8" s="24">
        <f t="shared" si="2"/>
        <v>15.827078175895767</v>
      </c>
      <c r="C8" s="24">
        <f t="shared" si="4"/>
        <v>17.173763736263737</v>
      </c>
      <c r="D8" s="24">
        <f t="shared" si="5"/>
        <v>24.097679251818501</v>
      </c>
      <c r="E8" s="24">
        <f t="shared" si="6"/>
        <v>23.764529992684707</v>
      </c>
      <c r="F8" s="24">
        <f t="shared" si="7"/>
        <v>17.360392798690672</v>
      </c>
      <c r="G8" s="24">
        <f t="shared" si="8"/>
        <v>9.4670310898530925</v>
      </c>
      <c r="H8" s="24">
        <f t="shared" si="9"/>
        <v>20.584401375429824</v>
      </c>
      <c r="I8" s="25">
        <f t="shared" si="10"/>
        <v>34.900086256469237</v>
      </c>
      <c r="J8" s="25">
        <f t="shared" si="11"/>
        <v>22.514156285390715</v>
      </c>
      <c r="K8" s="25">
        <f t="shared" si="12"/>
        <v>24.456987710774509</v>
      </c>
      <c r="L8" s="25">
        <f t="shared" si="13"/>
        <v>30.478025737665675</v>
      </c>
      <c r="M8" s="25">
        <f t="shared" si="14"/>
        <v>20.597377671571298</v>
      </c>
      <c r="N8" s="25">
        <f t="shared" si="1"/>
        <v>20.753846153846151</v>
      </c>
      <c r="Q8" s="10" t="s">
        <v>81</v>
      </c>
      <c r="R8" s="8">
        <v>3070</v>
      </c>
      <c r="S8" s="8">
        <v>2912</v>
      </c>
      <c r="T8" s="8">
        <v>2887</v>
      </c>
      <c r="U8" s="8">
        <v>2734</v>
      </c>
      <c r="V8" s="8">
        <v>3055</v>
      </c>
      <c r="W8" s="8">
        <v>2927</v>
      </c>
      <c r="X8" s="8">
        <v>3199</v>
      </c>
      <c r="Y8" s="9">
        <v>3478</v>
      </c>
      <c r="Z8" s="9">
        <v>3532</v>
      </c>
      <c r="AA8" s="9">
        <v>3499</v>
      </c>
      <c r="AB8" s="9">
        <v>3330</v>
      </c>
      <c r="AC8" s="9">
        <v>3303</v>
      </c>
      <c r="AD8" s="9">
        <v>3250</v>
      </c>
      <c r="AF8" s="10" t="s">
        <v>4</v>
      </c>
      <c r="AG8" s="8">
        <v>48.589130000000004</v>
      </c>
      <c r="AH8" s="8">
        <v>50.01</v>
      </c>
      <c r="AI8" s="8">
        <v>69.570000000000007</v>
      </c>
      <c r="AJ8" s="8">
        <v>64.972224999999995</v>
      </c>
      <c r="AK8" s="8">
        <v>53.036000000000001</v>
      </c>
      <c r="AL8" s="8">
        <v>27.71</v>
      </c>
      <c r="AM8" s="8">
        <v>65.849500000000006</v>
      </c>
      <c r="AN8" s="8">
        <v>121.38250000000001</v>
      </c>
      <c r="AO8" s="8">
        <v>79.52000000000001</v>
      </c>
      <c r="AP8" s="8">
        <v>85.575000000000003</v>
      </c>
      <c r="AQ8" s="8">
        <v>101.4918257064267</v>
      </c>
      <c r="AR8" s="8">
        <v>68.033138449199996</v>
      </c>
      <c r="AS8" s="9">
        <v>67.449999999999989</v>
      </c>
    </row>
    <row r="9" spans="1:45" ht="15" customHeight="1" x14ac:dyDescent="0.2">
      <c r="A9" s="10" t="s">
        <v>5</v>
      </c>
      <c r="B9" s="24">
        <f t="shared" si="2"/>
        <v>32.55367231638418</v>
      </c>
      <c r="C9" s="24">
        <f t="shared" si="4"/>
        <v>49.717862881628278</v>
      </c>
      <c r="D9" s="24">
        <f t="shared" si="5"/>
        <v>64.197642183116557</v>
      </c>
      <c r="E9" s="24">
        <f t="shared" si="6"/>
        <v>49.425030525030536</v>
      </c>
      <c r="F9" s="24">
        <f t="shared" si="7"/>
        <v>76.142261569930966</v>
      </c>
      <c r="G9" s="24">
        <f t="shared" si="8"/>
        <v>83.018246387460209</v>
      </c>
      <c r="H9" s="24">
        <f t="shared" si="9"/>
        <v>65.625492138457858</v>
      </c>
      <c r="I9" s="25">
        <f t="shared" si="10"/>
        <v>46.02791785881022</v>
      </c>
      <c r="J9" s="25">
        <f t="shared" si="11"/>
        <v>52.228013896262112</v>
      </c>
      <c r="K9" s="25">
        <f t="shared" si="12"/>
        <v>59.943876605608999</v>
      </c>
      <c r="L9" s="25">
        <f t="shared" si="13"/>
        <v>43.901875133177064</v>
      </c>
      <c r="M9" s="25">
        <f t="shared" si="14"/>
        <v>44.764198569625584</v>
      </c>
      <c r="N9" s="25">
        <f t="shared" si="1"/>
        <v>55.578276935044734</v>
      </c>
      <c r="Q9" s="10" t="s">
        <v>82</v>
      </c>
      <c r="R9" s="8">
        <v>3894</v>
      </c>
      <c r="S9" s="8">
        <v>3734</v>
      </c>
      <c r="T9" s="8">
        <v>3921</v>
      </c>
      <c r="U9" s="8">
        <v>4094.9999999999995</v>
      </c>
      <c r="V9" s="8">
        <v>3911</v>
      </c>
      <c r="W9" s="8">
        <v>4083</v>
      </c>
      <c r="X9" s="8">
        <v>4189</v>
      </c>
      <c r="Y9" s="9">
        <v>4421</v>
      </c>
      <c r="Z9" s="9">
        <v>4334</v>
      </c>
      <c r="AA9" s="9">
        <v>4666</v>
      </c>
      <c r="AB9" s="9">
        <v>4693</v>
      </c>
      <c r="AC9" s="9">
        <v>4754</v>
      </c>
      <c r="AD9" s="9">
        <v>5142</v>
      </c>
      <c r="AF9" s="10" t="s">
        <v>5</v>
      </c>
      <c r="AG9" s="8">
        <v>126.764</v>
      </c>
      <c r="AH9" s="8">
        <v>185.6465</v>
      </c>
      <c r="AI9" s="8">
        <v>251.71895500000002</v>
      </c>
      <c r="AJ9" s="8">
        <v>202.39550000000003</v>
      </c>
      <c r="AK9" s="8">
        <v>297.79238500000002</v>
      </c>
      <c r="AL9" s="8">
        <v>338.96350000000001</v>
      </c>
      <c r="AM9" s="8">
        <v>274.90518656799998</v>
      </c>
      <c r="AN9" s="8">
        <v>203.48942485379999</v>
      </c>
      <c r="AO9" s="8">
        <v>226.35621222639998</v>
      </c>
      <c r="AP9" s="8">
        <v>279.6981282417716</v>
      </c>
      <c r="AQ9" s="8">
        <v>206.03149999999997</v>
      </c>
      <c r="AR9" s="8">
        <v>212.809</v>
      </c>
      <c r="AS9" s="9">
        <v>285.7835</v>
      </c>
    </row>
    <row r="10" spans="1:45" ht="15" customHeight="1" x14ac:dyDescent="0.2">
      <c r="A10" s="10" t="s">
        <v>6</v>
      </c>
      <c r="B10" s="24" t="e">
        <f t="shared" si="2"/>
        <v>#VALUE!</v>
      </c>
      <c r="C10" s="24" t="e">
        <f t="shared" si="4"/>
        <v>#VALUE!</v>
      </c>
      <c r="D10" s="24" t="e">
        <f t="shared" si="5"/>
        <v>#VALUE!</v>
      </c>
      <c r="E10" s="24" t="e">
        <f t="shared" si="6"/>
        <v>#VALUE!</v>
      </c>
      <c r="F10" s="24">
        <f t="shared" si="7"/>
        <v>7.5301204819277112</v>
      </c>
      <c r="G10" s="24">
        <f t="shared" si="8"/>
        <v>7.8656716417910433</v>
      </c>
      <c r="H10" s="24">
        <f t="shared" si="9"/>
        <v>7.3206442166910692</v>
      </c>
      <c r="I10" s="25">
        <f t="shared" si="10"/>
        <v>38.008620689655174</v>
      </c>
      <c r="J10" s="25">
        <f t="shared" si="11"/>
        <v>31.378562577447333</v>
      </c>
      <c r="K10" s="25">
        <f t="shared" si="12"/>
        <v>29.264492753623191</v>
      </c>
      <c r="L10" s="25">
        <f t="shared" si="13"/>
        <v>42.345873786407765</v>
      </c>
      <c r="M10" s="25">
        <f t="shared" si="14"/>
        <v>41.586967061880365</v>
      </c>
      <c r="N10" s="25">
        <f t="shared" si="1"/>
        <v>0</v>
      </c>
      <c r="Q10" s="10" t="s">
        <v>83</v>
      </c>
      <c r="R10" s="8">
        <v>737</v>
      </c>
      <c r="S10" s="8">
        <v>677</v>
      </c>
      <c r="T10" s="8">
        <v>629</v>
      </c>
      <c r="U10" s="8">
        <v>650</v>
      </c>
      <c r="V10" s="8">
        <v>664</v>
      </c>
      <c r="W10" s="8">
        <v>670</v>
      </c>
      <c r="X10" s="8">
        <v>683</v>
      </c>
      <c r="Y10" s="9">
        <v>696</v>
      </c>
      <c r="Z10" s="9">
        <v>807</v>
      </c>
      <c r="AA10" s="9">
        <v>828</v>
      </c>
      <c r="AB10" s="9">
        <v>824</v>
      </c>
      <c r="AC10" s="9">
        <v>764</v>
      </c>
      <c r="AD10" s="9">
        <v>795</v>
      </c>
      <c r="AF10" s="10" t="s">
        <v>6</v>
      </c>
      <c r="AG10" s="8" t="s">
        <v>64</v>
      </c>
      <c r="AH10" s="8" t="s">
        <v>64</v>
      </c>
      <c r="AI10" s="8" t="s">
        <v>64</v>
      </c>
      <c r="AJ10" s="8" t="s">
        <v>64</v>
      </c>
      <c r="AK10" s="8">
        <v>5</v>
      </c>
      <c r="AL10" s="8">
        <v>5.27</v>
      </c>
      <c r="AM10" s="8">
        <v>5</v>
      </c>
      <c r="AN10" s="8">
        <v>26.454000000000001</v>
      </c>
      <c r="AO10" s="8">
        <v>25.322499999999998</v>
      </c>
      <c r="AP10" s="8">
        <v>24.231000000000002</v>
      </c>
      <c r="AQ10" s="8">
        <v>34.893000000000001</v>
      </c>
      <c r="AR10" s="8">
        <v>31.772442835276596</v>
      </c>
      <c r="AS10" s="9"/>
    </row>
    <row r="11" spans="1:45" ht="15" customHeight="1" x14ac:dyDescent="0.2">
      <c r="A11" s="10" t="s">
        <v>7</v>
      </c>
      <c r="B11" s="24">
        <f t="shared" si="2"/>
        <v>19.588819588819586</v>
      </c>
      <c r="C11" s="24">
        <f t="shared" si="4"/>
        <v>25.220162519045203</v>
      </c>
      <c r="D11" s="24">
        <f t="shared" si="5"/>
        <v>23.477391956032974</v>
      </c>
      <c r="E11" s="24">
        <f t="shared" si="6"/>
        <v>15.193302707930368</v>
      </c>
      <c r="F11" s="24">
        <f t="shared" si="7"/>
        <v>17.161103085210577</v>
      </c>
      <c r="G11" s="24">
        <f t="shared" si="8"/>
        <v>11.806925498426022</v>
      </c>
      <c r="H11" s="24">
        <f t="shared" si="9"/>
        <v>11.571971554683666</v>
      </c>
      <c r="I11" s="25">
        <f t="shared" si="10"/>
        <v>10.681063122923588</v>
      </c>
      <c r="J11" s="25">
        <f t="shared" si="11"/>
        <v>8.9749173609879236</v>
      </c>
      <c r="K11" s="25">
        <f t="shared" si="12"/>
        <v>7.9543338505874539</v>
      </c>
      <c r="L11" s="25">
        <f t="shared" si="13"/>
        <v>10.483163491360211</v>
      </c>
      <c r="M11" s="25">
        <f t="shared" si="14"/>
        <v>14.567211625794734</v>
      </c>
      <c r="N11" s="25">
        <f t="shared" si="1"/>
        <v>12.502737795147498</v>
      </c>
      <c r="Q11" s="10" t="s">
        <v>84</v>
      </c>
      <c r="R11" s="8">
        <v>4329</v>
      </c>
      <c r="S11" s="8">
        <v>3938</v>
      </c>
      <c r="T11" s="8">
        <v>4003</v>
      </c>
      <c r="U11" s="8">
        <v>4136</v>
      </c>
      <c r="V11" s="8">
        <v>4083.9999999999995</v>
      </c>
      <c r="W11" s="8">
        <v>3812</v>
      </c>
      <c r="X11" s="8">
        <v>4078.0000000000005</v>
      </c>
      <c r="Y11" s="9">
        <v>4214</v>
      </c>
      <c r="Z11" s="9">
        <v>4555</v>
      </c>
      <c r="AA11" s="9">
        <v>4511</v>
      </c>
      <c r="AB11" s="9">
        <v>4514</v>
      </c>
      <c r="AC11" s="9">
        <v>4404</v>
      </c>
      <c r="AD11" s="9">
        <v>4678</v>
      </c>
      <c r="AF11" s="10" t="s">
        <v>7</v>
      </c>
      <c r="AG11" s="8">
        <v>84.8</v>
      </c>
      <c r="AH11" s="8">
        <v>99.317000000000007</v>
      </c>
      <c r="AI11" s="8">
        <v>93.98</v>
      </c>
      <c r="AJ11" s="8">
        <v>62.839500000000001</v>
      </c>
      <c r="AK11" s="8">
        <v>70.085944999999995</v>
      </c>
      <c r="AL11" s="8">
        <v>45.007999999999996</v>
      </c>
      <c r="AM11" s="8">
        <v>47.190499999999993</v>
      </c>
      <c r="AN11" s="8">
        <v>45.01</v>
      </c>
      <c r="AO11" s="8">
        <v>40.880748579299997</v>
      </c>
      <c r="AP11" s="8">
        <v>35.882000000000005</v>
      </c>
      <c r="AQ11" s="8">
        <v>47.320999999999998</v>
      </c>
      <c r="AR11" s="8">
        <v>64.154000000000011</v>
      </c>
      <c r="AS11" s="9">
        <v>58.487807405699996</v>
      </c>
    </row>
    <row r="12" spans="1:45" ht="15" customHeight="1" x14ac:dyDescent="0.2">
      <c r="A12" s="10" t="s">
        <v>8</v>
      </c>
      <c r="B12" s="24">
        <f t="shared" si="2"/>
        <v>15.371788413098237</v>
      </c>
      <c r="C12" s="24">
        <f t="shared" si="4"/>
        <v>26.083583583583586</v>
      </c>
      <c r="D12" s="24">
        <f t="shared" si="5"/>
        <v>22.131822863027807</v>
      </c>
      <c r="E12" s="24">
        <f t="shared" si="6"/>
        <v>22.021893814997267</v>
      </c>
      <c r="F12" s="24">
        <f t="shared" si="7"/>
        <v>20.703441295546554</v>
      </c>
      <c r="G12" s="24">
        <f t="shared" si="8"/>
        <v>12.854523809523808</v>
      </c>
      <c r="H12" s="24">
        <f t="shared" si="9"/>
        <v>24.553449050141243</v>
      </c>
      <c r="I12" s="25">
        <f t="shared" si="10"/>
        <v>16.561038501541425</v>
      </c>
      <c r="J12" s="25">
        <f t="shared" si="11"/>
        <v>16.345404866057194</v>
      </c>
      <c r="K12" s="25">
        <f t="shared" si="12"/>
        <v>14.816666206513398</v>
      </c>
      <c r="L12" s="25">
        <f t="shared" si="13"/>
        <v>14.523160762942776</v>
      </c>
      <c r="M12" s="25">
        <f t="shared" si="14"/>
        <v>20.508064516129036</v>
      </c>
      <c r="N12" s="25">
        <f t="shared" si="1"/>
        <v>16.852370375320831</v>
      </c>
      <c r="Q12" s="10" t="s">
        <v>85</v>
      </c>
      <c r="R12" s="8">
        <v>1985</v>
      </c>
      <c r="S12" s="8">
        <v>1998</v>
      </c>
      <c r="T12" s="8">
        <v>1942</v>
      </c>
      <c r="U12" s="8">
        <v>1827</v>
      </c>
      <c r="V12" s="8">
        <v>1976</v>
      </c>
      <c r="W12" s="8">
        <v>2100</v>
      </c>
      <c r="X12" s="8">
        <v>2124</v>
      </c>
      <c r="Y12" s="9">
        <v>2076</v>
      </c>
      <c r="Z12" s="9">
        <v>2133</v>
      </c>
      <c r="AA12" s="9">
        <v>2627</v>
      </c>
      <c r="AB12" s="9">
        <v>2936</v>
      </c>
      <c r="AC12" s="9">
        <v>2852</v>
      </c>
      <c r="AD12" s="9">
        <v>3039</v>
      </c>
      <c r="AF12" s="10" t="s">
        <v>8</v>
      </c>
      <c r="AG12" s="8">
        <v>30.513000000000002</v>
      </c>
      <c r="AH12" s="8">
        <v>52.115000000000002</v>
      </c>
      <c r="AI12" s="8">
        <v>42.980000000000004</v>
      </c>
      <c r="AJ12" s="8">
        <v>40.234000000000002</v>
      </c>
      <c r="AK12" s="8">
        <v>40.909999999999997</v>
      </c>
      <c r="AL12" s="8">
        <v>26.994499999999999</v>
      </c>
      <c r="AM12" s="8">
        <v>52.151525782500002</v>
      </c>
      <c r="AN12" s="8">
        <v>34.380715929200001</v>
      </c>
      <c r="AO12" s="8">
        <v>34.864748579299999</v>
      </c>
      <c r="AP12" s="8">
        <v>38.923382124510695</v>
      </c>
      <c r="AQ12" s="8">
        <v>42.639999999999993</v>
      </c>
      <c r="AR12" s="8">
        <v>58.489000000000004</v>
      </c>
      <c r="AS12" s="9">
        <v>51.214353570600004</v>
      </c>
    </row>
    <row r="13" spans="1:45" ht="15" customHeight="1" x14ac:dyDescent="0.2">
      <c r="A13" s="10" t="s">
        <v>9</v>
      </c>
      <c r="B13" s="24">
        <f t="shared" si="2"/>
        <v>58.726374221500137</v>
      </c>
      <c r="C13" s="24">
        <f t="shared" si="4"/>
        <v>63.16625412541255</v>
      </c>
      <c r="D13" s="24">
        <f t="shared" si="5"/>
        <v>65.473021090112312</v>
      </c>
      <c r="E13" s="24">
        <f t="shared" si="6"/>
        <v>61.722963383479986</v>
      </c>
      <c r="F13" s="24">
        <f t="shared" si="7"/>
        <v>67.22468993366023</v>
      </c>
      <c r="G13" s="24">
        <f t="shared" si="8"/>
        <v>74.577253814147028</v>
      </c>
      <c r="H13" s="24">
        <f t="shared" si="9"/>
        <v>83.630830453265474</v>
      </c>
      <c r="I13" s="25">
        <f t="shared" si="10"/>
        <v>78.303616273229522</v>
      </c>
      <c r="J13" s="25">
        <f t="shared" si="11"/>
        <v>99.429233144621719</v>
      </c>
      <c r="K13" s="25">
        <f t="shared" si="12"/>
        <v>97.216545643153538</v>
      </c>
      <c r="L13" s="25">
        <f t="shared" si="13"/>
        <v>97.786369039261231</v>
      </c>
      <c r="M13" s="25">
        <f t="shared" si="14"/>
        <v>95.89341085271316</v>
      </c>
      <c r="N13" s="25">
        <f t="shared" si="1"/>
        <v>93.275012506253134</v>
      </c>
      <c r="Q13" s="10" t="s">
        <v>86</v>
      </c>
      <c r="R13" s="8">
        <v>3693</v>
      </c>
      <c r="S13" s="8">
        <v>3636</v>
      </c>
      <c r="T13" s="8">
        <v>3651</v>
      </c>
      <c r="U13" s="8">
        <v>3523</v>
      </c>
      <c r="V13" s="8">
        <v>3467</v>
      </c>
      <c r="W13" s="8">
        <v>3605</v>
      </c>
      <c r="X13" s="8">
        <v>3491</v>
      </c>
      <c r="Y13" s="9">
        <v>3982</v>
      </c>
      <c r="Z13" s="9">
        <v>3886</v>
      </c>
      <c r="AA13" s="9">
        <v>3856</v>
      </c>
      <c r="AB13" s="9">
        <v>3790</v>
      </c>
      <c r="AC13" s="9">
        <v>3870</v>
      </c>
      <c r="AD13" s="9">
        <v>3998</v>
      </c>
      <c r="AF13" s="10" t="s">
        <v>9</v>
      </c>
      <c r="AG13" s="8">
        <v>216.87649999999999</v>
      </c>
      <c r="AH13" s="8">
        <v>229.67250000000001</v>
      </c>
      <c r="AI13" s="8">
        <v>239.04200000000003</v>
      </c>
      <c r="AJ13" s="8">
        <v>217.45</v>
      </c>
      <c r="AK13" s="8">
        <v>233.06800000000001</v>
      </c>
      <c r="AL13" s="8">
        <v>268.851</v>
      </c>
      <c r="AM13" s="8">
        <v>291.95522911234974</v>
      </c>
      <c r="AN13" s="8">
        <v>311.80500000000001</v>
      </c>
      <c r="AO13" s="8">
        <v>386.38200000000001</v>
      </c>
      <c r="AP13" s="8">
        <v>374.86700000000002</v>
      </c>
      <c r="AQ13" s="8">
        <v>370.61033865880006</v>
      </c>
      <c r="AR13" s="8">
        <v>371.10749999999996</v>
      </c>
      <c r="AS13" s="9">
        <v>372.9135</v>
      </c>
    </row>
    <row r="14" spans="1:45" ht="15" customHeight="1" x14ac:dyDescent="0.2">
      <c r="A14" s="10" t="s">
        <v>10</v>
      </c>
      <c r="B14" s="24">
        <f t="shared" si="2"/>
        <v>21.263415909090906</v>
      </c>
      <c r="C14" s="24">
        <f t="shared" si="4"/>
        <v>22.887983947119928</v>
      </c>
      <c r="D14" s="24">
        <f t="shared" si="5"/>
        <v>4.8401257568700515</v>
      </c>
      <c r="E14" s="24">
        <f t="shared" si="6"/>
        <v>24.48227697750821</v>
      </c>
      <c r="F14" s="24">
        <f t="shared" si="7"/>
        <v>30.870153061224489</v>
      </c>
      <c r="G14" s="24">
        <f t="shared" si="8"/>
        <v>22.93500525210084</v>
      </c>
      <c r="H14" s="24">
        <f t="shared" si="9"/>
        <v>25.565499351491571</v>
      </c>
      <c r="I14" s="25">
        <f t="shared" si="10"/>
        <v>22.89588780603756</v>
      </c>
      <c r="J14" s="25">
        <f t="shared" si="11"/>
        <v>23.547478070175437</v>
      </c>
      <c r="K14" s="25">
        <f t="shared" si="12"/>
        <v>29.550637156270959</v>
      </c>
      <c r="L14" s="25">
        <f t="shared" si="13"/>
        <v>34.234589800443459</v>
      </c>
      <c r="M14" s="25">
        <f t="shared" si="14"/>
        <v>40.032422562088449</v>
      </c>
      <c r="N14" s="25">
        <f t="shared" si="1"/>
        <v>46.374168661878159</v>
      </c>
      <c r="Q14" s="10" t="s">
        <v>87</v>
      </c>
      <c r="R14" s="8">
        <v>4400</v>
      </c>
      <c r="S14" s="8">
        <v>4236</v>
      </c>
      <c r="T14" s="8">
        <v>4294</v>
      </c>
      <c r="U14" s="8">
        <v>3957</v>
      </c>
      <c r="V14" s="8">
        <v>3920</v>
      </c>
      <c r="W14" s="8">
        <v>3808</v>
      </c>
      <c r="X14" s="8">
        <v>3855</v>
      </c>
      <c r="Y14" s="9">
        <v>4207</v>
      </c>
      <c r="Z14" s="9">
        <v>4560</v>
      </c>
      <c r="AA14" s="9">
        <v>4473</v>
      </c>
      <c r="AB14" s="9">
        <v>4510</v>
      </c>
      <c r="AC14" s="9">
        <v>4070</v>
      </c>
      <c r="AD14" s="9">
        <v>3759</v>
      </c>
      <c r="AF14" s="10" t="s">
        <v>10</v>
      </c>
      <c r="AG14" s="8">
        <v>93.559029999999993</v>
      </c>
      <c r="AH14" s="8">
        <v>96.95350000000002</v>
      </c>
      <c r="AI14" s="8">
        <v>20.7835</v>
      </c>
      <c r="AJ14" s="8">
        <v>96.876369999999994</v>
      </c>
      <c r="AK14" s="8">
        <v>121.011</v>
      </c>
      <c r="AL14" s="8">
        <v>87.336500000000001</v>
      </c>
      <c r="AM14" s="8">
        <v>98.555000000000007</v>
      </c>
      <c r="AN14" s="8">
        <v>96.323000000000008</v>
      </c>
      <c r="AO14" s="8">
        <v>107.37649999999999</v>
      </c>
      <c r="AP14" s="8">
        <v>132.18</v>
      </c>
      <c r="AQ14" s="8">
        <v>154.398</v>
      </c>
      <c r="AR14" s="8">
        <v>162.93195982769998</v>
      </c>
      <c r="AS14" s="9">
        <v>174.32049999999998</v>
      </c>
    </row>
    <row r="15" spans="1:45" ht="15" customHeight="1" x14ac:dyDescent="0.2">
      <c r="A15" s="10" t="s">
        <v>11</v>
      </c>
      <c r="B15" s="24">
        <f t="shared" si="2"/>
        <v>18.699948533196089</v>
      </c>
      <c r="C15" s="24">
        <f t="shared" si="4"/>
        <v>6.94058856191005</v>
      </c>
      <c r="D15" s="24">
        <f t="shared" si="5"/>
        <v>6.946778711484594</v>
      </c>
      <c r="E15" s="24">
        <f t="shared" si="6"/>
        <v>8.6741749607124152</v>
      </c>
      <c r="F15" s="24">
        <f t="shared" si="7"/>
        <v>11.40004887585533</v>
      </c>
      <c r="G15" s="24">
        <f t="shared" si="8"/>
        <v>8.6185567010309292</v>
      </c>
      <c r="H15" s="24">
        <f t="shared" si="9"/>
        <v>0.59859154929577463</v>
      </c>
      <c r="I15" s="25">
        <f t="shared" si="10"/>
        <v>0.66021126760563376</v>
      </c>
      <c r="J15" s="25">
        <f t="shared" si="11"/>
        <v>4.1335132890365447</v>
      </c>
      <c r="K15" s="25">
        <f t="shared" si="12"/>
        <v>7.2008032128514055</v>
      </c>
      <c r="L15" s="25">
        <f t="shared" si="13"/>
        <v>10.324649298597194</v>
      </c>
      <c r="M15" s="25">
        <f t="shared" si="14"/>
        <v>10.993404781533389</v>
      </c>
      <c r="N15" s="25">
        <f t="shared" si="1"/>
        <v>15.696675382891295</v>
      </c>
      <c r="Q15" s="10" t="s">
        <v>11</v>
      </c>
      <c r="R15" s="8">
        <v>1943</v>
      </c>
      <c r="S15" s="8">
        <v>1801</v>
      </c>
      <c r="T15" s="8">
        <v>1785</v>
      </c>
      <c r="U15" s="8">
        <v>1909</v>
      </c>
      <c r="V15" s="8">
        <v>2045.9999999999998</v>
      </c>
      <c r="W15" s="8">
        <v>2037</v>
      </c>
      <c r="X15" s="8">
        <v>2272</v>
      </c>
      <c r="Y15" s="9">
        <v>2272</v>
      </c>
      <c r="Z15" s="9">
        <v>2408</v>
      </c>
      <c r="AA15" s="9">
        <v>2490</v>
      </c>
      <c r="AB15" s="9">
        <v>2495</v>
      </c>
      <c r="AC15" s="9">
        <v>2426</v>
      </c>
      <c r="AD15" s="9">
        <v>2677</v>
      </c>
      <c r="AF15" s="10" t="s">
        <v>11</v>
      </c>
      <c r="AG15" s="8">
        <v>36.334000000000003</v>
      </c>
      <c r="AH15" s="8">
        <v>12.5</v>
      </c>
      <c r="AI15" s="8">
        <v>12.4</v>
      </c>
      <c r="AJ15" s="8">
        <v>16.559000000000001</v>
      </c>
      <c r="AK15" s="8">
        <v>23.3245</v>
      </c>
      <c r="AL15" s="8">
        <v>17.556000000000001</v>
      </c>
      <c r="AM15" s="8">
        <v>1.36</v>
      </c>
      <c r="AN15" s="8">
        <v>1.5</v>
      </c>
      <c r="AO15" s="8">
        <v>9.9535</v>
      </c>
      <c r="AP15" s="8">
        <v>17.93</v>
      </c>
      <c r="AQ15" s="8">
        <v>25.759999999999998</v>
      </c>
      <c r="AR15" s="8">
        <v>26.67</v>
      </c>
      <c r="AS15" s="9">
        <v>42.019999999999996</v>
      </c>
    </row>
    <row r="16" spans="1:45" ht="15" customHeight="1" x14ac:dyDescent="0.2">
      <c r="A16" s="10" t="s">
        <v>12</v>
      </c>
      <c r="B16" s="24">
        <f t="shared" si="2"/>
        <v>32.638955802262252</v>
      </c>
      <c r="C16" s="24">
        <f t="shared" si="4"/>
        <v>34.70630058565925</v>
      </c>
      <c r="D16" s="24">
        <f t="shared" si="5"/>
        <v>36.630404191616762</v>
      </c>
      <c r="E16" s="24">
        <f t="shared" si="6"/>
        <v>50.174427577628308</v>
      </c>
      <c r="F16" s="24">
        <f t="shared" si="7"/>
        <v>87.289773943719069</v>
      </c>
      <c r="G16" s="24">
        <f t="shared" si="8"/>
        <v>94.991394936066925</v>
      </c>
      <c r="H16" s="24">
        <f t="shared" si="9"/>
        <v>102.88183455105792</v>
      </c>
      <c r="I16" s="25">
        <f t="shared" si="10"/>
        <v>89.988663816650373</v>
      </c>
      <c r="J16" s="25">
        <f t="shared" si="11"/>
        <v>89.00739889285154</v>
      </c>
      <c r="K16" s="25">
        <f t="shared" si="12"/>
        <v>82.640138711611385</v>
      </c>
      <c r="L16" s="25">
        <f t="shared" si="13"/>
        <v>84.274308632765795</v>
      </c>
      <c r="M16" s="25">
        <f t="shared" si="14"/>
        <v>105.38159177593035</v>
      </c>
      <c r="N16" s="25">
        <f t="shared" si="1"/>
        <v>101.4463231458559</v>
      </c>
      <c r="Q16" s="10" t="s">
        <v>88</v>
      </c>
      <c r="R16" s="8">
        <v>19096</v>
      </c>
      <c r="S16" s="8">
        <v>18953</v>
      </c>
      <c r="T16" s="8">
        <v>20040</v>
      </c>
      <c r="U16" s="8">
        <v>21706</v>
      </c>
      <c r="V16" s="8">
        <v>24662</v>
      </c>
      <c r="W16" s="8">
        <v>27607</v>
      </c>
      <c r="X16" s="8">
        <v>28879</v>
      </c>
      <c r="Y16" s="9">
        <v>28563</v>
      </c>
      <c r="Z16" s="9">
        <v>28974</v>
      </c>
      <c r="AA16" s="9">
        <v>32256</v>
      </c>
      <c r="AB16" s="9">
        <v>34628</v>
      </c>
      <c r="AC16" s="9">
        <v>35268</v>
      </c>
      <c r="AD16" s="9">
        <v>38387</v>
      </c>
      <c r="AF16" s="10" t="s">
        <v>12</v>
      </c>
      <c r="AG16" s="8">
        <v>623.27350000000001</v>
      </c>
      <c r="AH16" s="8">
        <v>657.78851499999985</v>
      </c>
      <c r="AI16" s="8">
        <v>734.0732999999999</v>
      </c>
      <c r="AJ16" s="8">
        <v>1089.086125</v>
      </c>
      <c r="AK16" s="8">
        <v>2152.7404049999996</v>
      </c>
      <c r="AL16" s="8">
        <v>2622.4274399999995</v>
      </c>
      <c r="AM16" s="8">
        <v>2971.1245000000017</v>
      </c>
      <c r="AN16" s="8">
        <v>2570.3462045949846</v>
      </c>
      <c r="AO16" s="8">
        <v>2578.9003755214808</v>
      </c>
      <c r="AP16" s="8">
        <v>2665.6403142817367</v>
      </c>
      <c r="AQ16" s="8">
        <v>2918.2507593354139</v>
      </c>
      <c r="AR16" s="8">
        <v>3716.5979787535116</v>
      </c>
      <c r="AS16" s="9">
        <v>3894.2200065999705</v>
      </c>
    </row>
    <row r="17" spans="1:45" ht="15" customHeight="1" x14ac:dyDescent="0.2">
      <c r="A17" s="10" t="s">
        <v>13</v>
      </c>
      <c r="B17" s="24">
        <f t="shared" si="2"/>
        <v>27.839724547664051</v>
      </c>
      <c r="C17" s="24">
        <f t="shared" si="4"/>
        <v>28.705599036724863</v>
      </c>
      <c r="D17" s="24">
        <f t="shared" si="5"/>
        <v>35.323943262411348</v>
      </c>
      <c r="E17" s="24">
        <f t="shared" si="6"/>
        <v>46.34725328009128</v>
      </c>
      <c r="F17" s="24">
        <f t="shared" si="7"/>
        <v>49.763620236530883</v>
      </c>
      <c r="G17" s="24">
        <f t="shared" si="8"/>
        <v>44.344054837859211</v>
      </c>
      <c r="H17" s="24">
        <f t="shared" si="9"/>
        <v>41.010204918372381</v>
      </c>
      <c r="I17" s="25">
        <f t="shared" si="10"/>
        <v>60.105912533593944</v>
      </c>
      <c r="J17" s="25">
        <f t="shared" si="11"/>
        <v>65.81247597087166</v>
      </c>
      <c r="K17" s="25">
        <f t="shared" si="12"/>
        <v>66.964606618452763</v>
      </c>
      <c r="L17" s="25">
        <f t="shared" si="13"/>
        <v>32.102117686526832</v>
      </c>
      <c r="M17" s="25">
        <f t="shared" si="14"/>
        <v>37.290287456445988</v>
      </c>
      <c r="N17" s="25">
        <f t="shared" si="1"/>
        <v>38.161841603035562</v>
      </c>
      <c r="Q17" s="10" t="s">
        <v>89</v>
      </c>
      <c r="R17" s="8">
        <v>3703</v>
      </c>
      <c r="S17" s="8">
        <v>3322</v>
      </c>
      <c r="T17" s="8">
        <v>3525</v>
      </c>
      <c r="U17" s="8">
        <v>3506</v>
      </c>
      <c r="V17" s="8">
        <v>3805</v>
      </c>
      <c r="W17" s="8">
        <v>3793</v>
      </c>
      <c r="X17" s="8">
        <v>4054.9999999999995</v>
      </c>
      <c r="Y17" s="9">
        <v>4093</v>
      </c>
      <c r="Z17" s="9">
        <v>4566</v>
      </c>
      <c r="AA17" s="9">
        <v>4563</v>
      </c>
      <c r="AB17" s="9">
        <v>4626</v>
      </c>
      <c r="AC17" s="9">
        <v>4592</v>
      </c>
      <c r="AD17" s="9">
        <v>4612</v>
      </c>
      <c r="AF17" s="10" t="s">
        <v>13</v>
      </c>
      <c r="AG17" s="8">
        <v>103.09049999999999</v>
      </c>
      <c r="AH17" s="8">
        <v>95.359999999999985</v>
      </c>
      <c r="AI17" s="8">
        <v>124.51690000000001</v>
      </c>
      <c r="AJ17" s="8">
        <v>162.49347000000003</v>
      </c>
      <c r="AK17" s="8">
        <v>189.35057500000002</v>
      </c>
      <c r="AL17" s="8">
        <v>168.197</v>
      </c>
      <c r="AM17" s="8">
        <v>166.29638094399999</v>
      </c>
      <c r="AN17" s="8">
        <v>246.01350000000002</v>
      </c>
      <c r="AO17" s="8">
        <v>300.49976528299999</v>
      </c>
      <c r="AP17" s="8">
        <v>305.55949999999996</v>
      </c>
      <c r="AQ17" s="8">
        <v>148.50439641787312</v>
      </c>
      <c r="AR17" s="8">
        <v>171.23699999999999</v>
      </c>
      <c r="AS17" s="9">
        <v>176.00241347319999</v>
      </c>
    </row>
    <row r="18" spans="1:45" ht="15" customHeight="1" x14ac:dyDescent="0.2">
      <c r="A18" s="10" t="s">
        <v>14</v>
      </c>
      <c r="B18" s="24">
        <f t="shared" si="2"/>
        <v>22.381081081081081</v>
      </c>
      <c r="C18" s="24">
        <f t="shared" si="4"/>
        <v>26.399415963659958</v>
      </c>
      <c r="D18" s="24">
        <f t="shared" si="5"/>
        <v>28.603862382343397</v>
      </c>
      <c r="E18" s="24">
        <f t="shared" si="6"/>
        <v>24.580246947082767</v>
      </c>
      <c r="F18" s="24">
        <f t="shared" si="7"/>
        <v>26.971064814814817</v>
      </c>
      <c r="G18" s="24">
        <f t="shared" si="8"/>
        <v>22.620999707687815</v>
      </c>
      <c r="H18" s="24">
        <f t="shared" si="9"/>
        <v>26.451374851244061</v>
      </c>
      <c r="I18" s="25">
        <f t="shared" si="10"/>
        <v>35.807456872565389</v>
      </c>
      <c r="J18" s="25">
        <f t="shared" si="11"/>
        <v>39.999737808075508</v>
      </c>
      <c r="K18" s="25">
        <f t="shared" si="12"/>
        <v>45.923740723913596</v>
      </c>
      <c r="L18" s="25">
        <f t="shared" si="13"/>
        <v>44.869332317106604</v>
      </c>
      <c r="M18" s="25">
        <f t="shared" si="14"/>
        <v>51.343665410045524</v>
      </c>
      <c r="N18" s="25">
        <f t="shared" si="1"/>
        <v>55.590781972030335</v>
      </c>
      <c r="Q18" s="10" t="s">
        <v>90</v>
      </c>
      <c r="R18" s="8">
        <v>3330</v>
      </c>
      <c r="S18" s="8">
        <v>3082</v>
      </c>
      <c r="T18" s="8">
        <v>3081</v>
      </c>
      <c r="U18" s="8">
        <v>3685</v>
      </c>
      <c r="V18" s="8">
        <v>3456</v>
      </c>
      <c r="W18" s="8">
        <v>3421</v>
      </c>
      <c r="X18" s="8">
        <v>3577</v>
      </c>
      <c r="Y18" s="9">
        <v>3594</v>
      </c>
      <c r="Z18" s="9">
        <v>3814</v>
      </c>
      <c r="AA18" s="9">
        <v>3935</v>
      </c>
      <c r="AB18" s="9">
        <v>3940</v>
      </c>
      <c r="AC18" s="9">
        <v>4389</v>
      </c>
      <c r="AD18" s="9">
        <v>4748</v>
      </c>
      <c r="AF18" s="10" t="s">
        <v>14</v>
      </c>
      <c r="AG18" s="8">
        <v>74.528999999999996</v>
      </c>
      <c r="AH18" s="8">
        <v>81.363</v>
      </c>
      <c r="AI18" s="8">
        <v>88.128500000000003</v>
      </c>
      <c r="AJ18" s="8">
        <v>90.578209999999999</v>
      </c>
      <c r="AK18" s="8">
        <v>93.212000000000003</v>
      </c>
      <c r="AL18" s="8">
        <v>77.386440000000007</v>
      </c>
      <c r="AM18" s="8">
        <v>94.616567842900011</v>
      </c>
      <c r="AN18" s="8">
        <v>128.69200000000001</v>
      </c>
      <c r="AO18" s="8">
        <v>152.559</v>
      </c>
      <c r="AP18" s="8">
        <v>180.70991974859999</v>
      </c>
      <c r="AQ18" s="8">
        <v>176.78516932940002</v>
      </c>
      <c r="AR18" s="8">
        <v>225.34734748468981</v>
      </c>
      <c r="AS18" s="9">
        <v>263.94503280320004</v>
      </c>
    </row>
    <row r="19" spans="1:45" ht="15" customHeight="1" x14ac:dyDescent="0.2">
      <c r="A19" s="10" t="s">
        <v>15</v>
      </c>
      <c r="B19" s="24">
        <f t="shared" si="2"/>
        <v>17.330113356333172</v>
      </c>
      <c r="C19" s="24">
        <f t="shared" si="4"/>
        <v>18.975639771406431</v>
      </c>
      <c r="D19" s="24">
        <f t="shared" si="5"/>
        <v>17.820455175829622</v>
      </c>
      <c r="E19" s="24">
        <f t="shared" si="6"/>
        <v>22.186320286111663</v>
      </c>
      <c r="F19" s="24">
        <f t="shared" si="7"/>
        <v>28.81759896171317</v>
      </c>
      <c r="G19" s="24">
        <f t="shared" si="8"/>
        <v>24.378778222869631</v>
      </c>
      <c r="H19" s="24">
        <f t="shared" si="9"/>
        <v>18.928257261410788</v>
      </c>
      <c r="I19" s="25">
        <f t="shared" si="10"/>
        <v>24.217416968361402</v>
      </c>
      <c r="J19" s="25">
        <f t="shared" si="11"/>
        <v>30.077791783439025</v>
      </c>
      <c r="K19" s="25">
        <f t="shared" si="12"/>
        <v>19.908014328390681</v>
      </c>
      <c r="L19" s="25">
        <f t="shared" si="13"/>
        <v>18.807505029827976</v>
      </c>
      <c r="M19" s="25">
        <f t="shared" si="14"/>
        <v>19.878408847012551</v>
      </c>
      <c r="N19" s="25">
        <f t="shared" si="1"/>
        <v>18.946630933558222</v>
      </c>
      <c r="Q19" s="10" t="s">
        <v>91</v>
      </c>
      <c r="R19" s="8">
        <v>10145</v>
      </c>
      <c r="S19" s="8">
        <v>10324</v>
      </c>
      <c r="T19" s="8">
        <v>10095</v>
      </c>
      <c r="U19" s="8">
        <v>10066</v>
      </c>
      <c r="V19" s="8">
        <v>10787</v>
      </c>
      <c r="W19" s="8">
        <v>10984</v>
      </c>
      <c r="X19" s="8">
        <v>12050</v>
      </c>
      <c r="Y19" s="9">
        <v>12706</v>
      </c>
      <c r="Z19" s="9">
        <v>13066</v>
      </c>
      <c r="AA19" s="9">
        <v>14938</v>
      </c>
      <c r="AB19" s="9">
        <v>15705</v>
      </c>
      <c r="AC19" s="9">
        <v>14745</v>
      </c>
      <c r="AD19" s="9">
        <v>15243</v>
      </c>
      <c r="AF19" s="10" t="s">
        <v>15</v>
      </c>
      <c r="AG19" s="8">
        <v>175.81400000000002</v>
      </c>
      <c r="AH19" s="8">
        <v>195.904505</v>
      </c>
      <c r="AI19" s="8">
        <v>179.89749500000002</v>
      </c>
      <c r="AJ19" s="8">
        <v>223.32749999999999</v>
      </c>
      <c r="AK19" s="8">
        <v>310.85543999999999</v>
      </c>
      <c r="AL19" s="8">
        <v>267.7765</v>
      </c>
      <c r="AM19" s="8">
        <v>228.0855</v>
      </c>
      <c r="AN19" s="8">
        <v>307.70649999999995</v>
      </c>
      <c r="AO19" s="8">
        <v>392.9964274424143</v>
      </c>
      <c r="AP19" s="8">
        <v>297.38591803750001</v>
      </c>
      <c r="AQ19" s="8">
        <v>295.37186649344835</v>
      </c>
      <c r="AR19" s="8">
        <v>293.10713844920008</v>
      </c>
      <c r="AS19" s="9">
        <v>288.80349532022797</v>
      </c>
    </row>
    <row r="20" spans="1:45" ht="7.5" customHeight="1" x14ac:dyDescent="0.25">
      <c r="Q20" s="63" t="s">
        <v>93</v>
      </c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45" s="63" customFormat="1" ht="13.5" customHeight="1" x14ac:dyDescent="0.25">
      <c r="A21" s="63" t="s">
        <v>96</v>
      </c>
      <c r="Q21" s="63" t="s">
        <v>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F21" s="63" t="s">
        <v>96</v>
      </c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125"/>
    </row>
    <row r="22" spans="1:45" ht="15" x14ac:dyDescent="0.25">
      <c r="Q22" s="63" t="s">
        <v>617</v>
      </c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45" s="40" customFormat="1" ht="30" customHeight="1" x14ac:dyDescent="0.25">
      <c r="A23" s="223" t="s">
        <v>487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190"/>
      <c r="N23" s="161"/>
      <c r="AF23" s="39" t="s">
        <v>217</v>
      </c>
      <c r="AG23" s="39"/>
      <c r="AH23" s="39"/>
      <c r="AI23" s="39"/>
      <c r="AJ23" s="39"/>
      <c r="AK23" s="39"/>
      <c r="AL23" s="39"/>
      <c r="AM23" s="39"/>
      <c r="AN23" s="39"/>
      <c r="AQ23" s="61"/>
      <c r="AR23" s="61"/>
      <c r="AS23" s="124"/>
    </row>
    <row r="24" spans="1:4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352</v>
      </c>
      <c r="Q25" s="111" t="s">
        <v>66</v>
      </c>
      <c r="AD25" s="38" t="s">
        <v>77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352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M27" si="15">AG27/R27*1000</f>
        <v>0.30962313759484772</v>
      </c>
      <c r="C27" s="22">
        <f t="shared" si="15"/>
        <v>0.35511597056667094</v>
      </c>
      <c r="D27" s="22">
        <f t="shared" si="15"/>
        <v>0.41311242647692714</v>
      </c>
      <c r="E27" s="22">
        <f t="shared" si="15"/>
        <v>0.46714980773437109</v>
      </c>
      <c r="F27" s="22">
        <f t="shared" si="15"/>
        <v>0.60229067050598573</v>
      </c>
      <c r="G27" s="22">
        <f t="shared" si="15"/>
        <v>0.64292347856983345</v>
      </c>
      <c r="H27" s="22">
        <f t="shared" si="15"/>
        <v>0.64896365525907906</v>
      </c>
      <c r="I27" s="23">
        <f t="shared" si="15"/>
        <v>0.72737215268964339</v>
      </c>
      <c r="J27" s="23">
        <f t="shared" si="15"/>
        <v>0.82660026607407999</v>
      </c>
      <c r="K27" s="23">
        <f t="shared" si="15"/>
        <v>0.87859881310337795</v>
      </c>
      <c r="L27" s="23">
        <f t="shared" si="15"/>
        <v>0.91111621956120448</v>
      </c>
      <c r="M27" s="23">
        <f t="shared" si="15"/>
        <v>1.0592854945751102</v>
      </c>
      <c r="N27" s="23">
        <f t="shared" ref="N27:N41" si="16">AS27/AD27*1000</f>
        <v>1.1520635306245388</v>
      </c>
      <c r="Q27" s="4" t="s">
        <v>1</v>
      </c>
      <c r="R27" s="5">
        <v>10517247</v>
      </c>
      <c r="S27" s="5">
        <v>10496672</v>
      </c>
      <c r="T27" s="5">
        <v>10509286</v>
      </c>
      <c r="U27" s="5">
        <v>10510719</v>
      </c>
      <c r="V27" s="5">
        <v>10524783</v>
      </c>
      <c r="W27" s="5">
        <v>10542942</v>
      </c>
      <c r="X27" s="5">
        <v>10565284</v>
      </c>
      <c r="Y27" s="6">
        <v>10589526</v>
      </c>
      <c r="Z27" s="6">
        <v>10626430</v>
      </c>
      <c r="AA27" s="6">
        <v>10669324</v>
      </c>
      <c r="AB27" s="6">
        <v>10700155</v>
      </c>
      <c r="AC27" s="6">
        <v>10697314</v>
      </c>
      <c r="AD27" s="6">
        <v>10687900</v>
      </c>
      <c r="AF27" s="4" t="s">
        <v>1</v>
      </c>
      <c r="AG27" s="5">
        <v>3256.383014999999</v>
      </c>
      <c r="AH27" s="5">
        <v>3727.5358649999989</v>
      </c>
      <c r="AI27" s="5">
        <v>4341.5166399999998</v>
      </c>
      <c r="AJ27" s="5">
        <v>4910.0803600000008</v>
      </c>
      <c r="AK27" s="5">
        <v>6338.9786100000001</v>
      </c>
      <c r="AL27" s="5">
        <v>6778.304944999998</v>
      </c>
      <c r="AM27" s="5">
        <v>6856.4853234902648</v>
      </c>
      <c r="AN27" s="5">
        <v>7702.5263225829485</v>
      </c>
      <c r="AO27" s="5">
        <v>8783.8098654175865</v>
      </c>
      <c r="AP27" s="5">
        <v>9374.0554030153853</v>
      </c>
      <c r="AQ27" s="5">
        <v>9749.0847723189199</v>
      </c>
      <c r="AR27" s="5">
        <v>11331.50955111525</v>
      </c>
      <c r="AS27" s="6">
        <v>12313.139808962007</v>
      </c>
    </row>
    <row r="28" spans="1:45" ht="15" customHeight="1" x14ac:dyDescent="0.2">
      <c r="A28" s="7" t="s">
        <v>2</v>
      </c>
      <c r="B28" s="24">
        <f t="shared" ref="B28:B41" si="17">AG28/R28*1000</f>
        <v>1.2821019576169226</v>
      </c>
      <c r="C28" s="24">
        <f t="shared" ref="C28:M28" si="18">AH28/S28*1000</f>
        <v>1.5223010712124867</v>
      </c>
      <c r="D28" s="24">
        <f t="shared" si="18"/>
        <v>1.927048022224098</v>
      </c>
      <c r="E28" s="24">
        <f t="shared" si="18"/>
        <v>2.0634948367639758</v>
      </c>
      <c r="F28" s="24">
        <f t="shared" si="18"/>
        <v>2.1324977039745812</v>
      </c>
      <c r="G28" s="24">
        <f t="shared" si="18"/>
        <v>2.1807150891044556</v>
      </c>
      <c r="H28" s="24">
        <f t="shared" si="18"/>
        <v>1.9315986658939308</v>
      </c>
      <c r="I28" s="25">
        <f t="shared" si="18"/>
        <v>2.6859825569750111</v>
      </c>
      <c r="J28" s="25">
        <f t="shared" si="18"/>
        <v>3.3075234989341542</v>
      </c>
      <c r="K28" s="25">
        <f t="shared" si="18"/>
        <v>3.6643168350156481</v>
      </c>
      <c r="L28" s="25">
        <f t="shared" si="18"/>
        <v>3.8471544765334893</v>
      </c>
      <c r="M28" s="25">
        <f t="shared" si="18"/>
        <v>4.3712426502262103</v>
      </c>
      <c r="N28" s="25">
        <f t="shared" si="16"/>
        <v>4.8817382365820157</v>
      </c>
      <c r="Q28" s="7" t="s">
        <v>79</v>
      </c>
      <c r="R28" s="8">
        <v>1251726</v>
      </c>
      <c r="S28" s="8">
        <v>1237943</v>
      </c>
      <c r="T28" s="8">
        <v>1243695</v>
      </c>
      <c r="U28" s="8">
        <v>1244762</v>
      </c>
      <c r="V28" s="8">
        <v>1251075</v>
      </c>
      <c r="W28" s="8">
        <v>1262507</v>
      </c>
      <c r="X28" s="8">
        <v>1272732</v>
      </c>
      <c r="Y28" s="9">
        <v>1286554</v>
      </c>
      <c r="Z28" s="9">
        <v>1301135</v>
      </c>
      <c r="AA28" s="9">
        <v>1315311</v>
      </c>
      <c r="AB28" s="9">
        <v>1327272</v>
      </c>
      <c r="AC28" s="9">
        <v>1326415</v>
      </c>
      <c r="AD28" s="9">
        <v>1325228</v>
      </c>
      <c r="AF28" s="7" t="s">
        <v>2</v>
      </c>
      <c r="AG28" s="8">
        <v>1604.8403549999998</v>
      </c>
      <c r="AH28" s="8">
        <v>1884.5219549999993</v>
      </c>
      <c r="AI28" s="8">
        <v>2396.6599899999997</v>
      </c>
      <c r="AJ28" s="8">
        <v>2568.55996</v>
      </c>
      <c r="AK28" s="8">
        <v>2667.9145649999991</v>
      </c>
      <c r="AL28" s="8">
        <v>2753.1680649999994</v>
      </c>
      <c r="AM28" s="8">
        <v>2458.4074332405144</v>
      </c>
      <c r="AN28" s="8">
        <v>3455.6616026064285</v>
      </c>
      <c r="AO28" s="8">
        <v>4303.5345877856907</v>
      </c>
      <c r="AP28" s="8">
        <v>4819.7162405812669</v>
      </c>
      <c r="AQ28" s="8">
        <v>5106.2204163775577</v>
      </c>
      <c r="AR28" s="8">
        <v>5798.0818198997995</v>
      </c>
      <c r="AS28" s="9">
        <v>6469.4161997891106</v>
      </c>
    </row>
    <row r="29" spans="1:45" ht="15" customHeight="1" x14ac:dyDescent="0.2">
      <c r="A29" s="10" t="s">
        <v>3</v>
      </c>
      <c r="B29" s="24">
        <f t="shared" si="17"/>
        <v>2.9748789765143644E-2</v>
      </c>
      <c r="C29" s="24">
        <f t="shared" ref="C29:C41" si="19">AH29/S29*1000</f>
        <v>6.785311218181847E-2</v>
      </c>
      <c r="D29" s="24">
        <f t="shared" ref="D29:D41" si="20">AI29/T29*1000</f>
        <v>6.8250197325702103E-2</v>
      </c>
      <c r="E29" s="24">
        <f t="shared" ref="E29:E41" si="21">AJ29/U29*1000</f>
        <v>5.7591721919906511E-2</v>
      </c>
      <c r="F29" s="24">
        <f t="shared" ref="F29:F41" si="22">AK29/V29*1000</f>
        <v>6.162660725866391E-2</v>
      </c>
      <c r="G29" s="24">
        <f t="shared" ref="G29:G41" si="23">AL29/W29*1000</f>
        <v>5.4258242278270745E-2</v>
      </c>
      <c r="H29" s="24">
        <f t="shared" ref="H29:H41" si="24">AM29/X29*1000</f>
        <v>7.5745790921275785E-2</v>
      </c>
      <c r="I29" s="25">
        <f t="shared" ref="I29:I41" si="25">AN29/Y29*1000</f>
        <v>0.11425619543882483</v>
      </c>
      <c r="J29" s="25">
        <f t="shared" ref="J29:J41" si="26">AO29/Z29*1000</f>
        <v>0.10629222085557805</v>
      </c>
      <c r="K29" s="25">
        <f t="shared" ref="K29:K41" si="27">AP29/AA29*1000</f>
        <v>8.4033814759293057E-2</v>
      </c>
      <c r="L29" s="25">
        <f t="shared" ref="L29:L41" si="28">AQ29/AB29*1000</f>
        <v>8.6760911141641778E-2</v>
      </c>
      <c r="M29" s="25">
        <f t="shared" ref="M29:M41" si="29">AR29/AC29*1000</f>
        <v>9.4216567089709366E-2</v>
      </c>
      <c r="N29" s="25">
        <f t="shared" si="16"/>
        <v>0.1211806419239025</v>
      </c>
      <c r="Q29" s="10" t="s">
        <v>80</v>
      </c>
      <c r="R29" s="8">
        <v>1257194</v>
      </c>
      <c r="S29" s="8">
        <v>1273094</v>
      </c>
      <c r="T29" s="8">
        <v>1285945</v>
      </c>
      <c r="U29" s="8">
        <v>1297209</v>
      </c>
      <c r="V29" s="8">
        <v>1309139</v>
      </c>
      <c r="W29" s="8">
        <v>1320721</v>
      </c>
      <c r="X29" s="8">
        <v>1333249</v>
      </c>
      <c r="Y29" s="9">
        <v>1345764</v>
      </c>
      <c r="Z29" s="9">
        <v>1360998</v>
      </c>
      <c r="AA29" s="9">
        <v>1377505</v>
      </c>
      <c r="AB29" s="9">
        <v>1392407</v>
      </c>
      <c r="AC29" s="9">
        <v>1392231</v>
      </c>
      <c r="AD29" s="9">
        <v>1391006</v>
      </c>
      <c r="AF29" s="10" t="s">
        <v>3</v>
      </c>
      <c r="AG29" s="8">
        <v>37.4</v>
      </c>
      <c r="AH29" s="8">
        <v>86.383390000000006</v>
      </c>
      <c r="AI29" s="8">
        <v>87.765999999999991</v>
      </c>
      <c r="AJ29" s="8">
        <v>74.708500000000001</v>
      </c>
      <c r="AK29" s="8">
        <v>80.677795000000003</v>
      </c>
      <c r="AL29" s="8">
        <v>71.660000000000011</v>
      </c>
      <c r="AM29" s="8">
        <v>100.98800000000001</v>
      </c>
      <c r="AN29" s="8">
        <v>153.76187459853466</v>
      </c>
      <c r="AO29" s="8">
        <v>144.6635</v>
      </c>
      <c r="AP29" s="8">
        <v>115.75699999999999</v>
      </c>
      <c r="AQ29" s="8">
        <v>120.8065</v>
      </c>
      <c r="AR29" s="8">
        <v>131.17122541587315</v>
      </c>
      <c r="AS29" s="9">
        <v>168.56299999999993</v>
      </c>
    </row>
    <row r="30" spans="1:45" ht="15" customHeight="1" x14ac:dyDescent="0.2">
      <c r="A30" s="10" t="s">
        <v>4</v>
      </c>
      <c r="B30" s="24">
        <f t="shared" si="17"/>
        <v>7.6169255851138887E-2</v>
      </c>
      <c r="C30" s="24">
        <f t="shared" si="19"/>
        <v>7.8643575239775623E-2</v>
      </c>
      <c r="D30" s="24">
        <f t="shared" si="20"/>
        <v>0.10932130280445207</v>
      </c>
      <c r="E30" s="24">
        <f t="shared" si="21"/>
        <v>0.10208647907196715</v>
      </c>
      <c r="F30" s="24">
        <f t="shared" si="22"/>
        <v>8.3270661049974021E-2</v>
      </c>
      <c r="G30" s="24">
        <f t="shared" si="23"/>
        <v>4.3480853360782813E-2</v>
      </c>
      <c r="H30" s="24">
        <f t="shared" si="24"/>
        <v>0.10316274143946409</v>
      </c>
      <c r="I30" s="25">
        <f t="shared" si="25"/>
        <v>0.18990347007102851</v>
      </c>
      <c r="J30" s="25">
        <f t="shared" si="26"/>
        <v>0.12407377646436547</v>
      </c>
      <c r="K30" s="25">
        <f t="shared" si="27"/>
        <v>0.13305708666008445</v>
      </c>
      <c r="L30" s="25">
        <f t="shared" si="28"/>
        <v>0.15765500087210696</v>
      </c>
      <c r="M30" s="25">
        <f t="shared" si="29"/>
        <v>0.10569863598528396</v>
      </c>
      <c r="N30" s="25">
        <f t="shared" si="16"/>
        <v>0.10488488320380164</v>
      </c>
      <c r="Q30" s="10" t="s">
        <v>81</v>
      </c>
      <c r="R30" s="8">
        <v>637910</v>
      </c>
      <c r="S30" s="8">
        <v>635907</v>
      </c>
      <c r="T30" s="8">
        <v>636381</v>
      </c>
      <c r="U30" s="8">
        <v>636443</v>
      </c>
      <c r="V30" s="8">
        <v>636911</v>
      </c>
      <c r="W30" s="8">
        <v>637292</v>
      </c>
      <c r="X30" s="8">
        <v>638307</v>
      </c>
      <c r="Y30" s="9">
        <v>639180</v>
      </c>
      <c r="Z30" s="9">
        <v>640909</v>
      </c>
      <c r="AA30" s="9">
        <v>643145</v>
      </c>
      <c r="AB30" s="9">
        <v>643759</v>
      </c>
      <c r="AC30" s="9">
        <v>643652</v>
      </c>
      <c r="AD30" s="9">
        <v>643086</v>
      </c>
      <c r="AF30" s="10" t="s">
        <v>4</v>
      </c>
      <c r="AG30" s="8">
        <v>48.589130000000004</v>
      </c>
      <c r="AH30" s="8">
        <v>50.01</v>
      </c>
      <c r="AI30" s="8">
        <v>69.570000000000007</v>
      </c>
      <c r="AJ30" s="8">
        <v>64.972224999999995</v>
      </c>
      <c r="AK30" s="8">
        <v>53.036000000000001</v>
      </c>
      <c r="AL30" s="8">
        <v>27.71</v>
      </c>
      <c r="AM30" s="8">
        <v>65.849500000000006</v>
      </c>
      <c r="AN30" s="8">
        <v>121.38250000000001</v>
      </c>
      <c r="AO30" s="8">
        <v>79.52000000000001</v>
      </c>
      <c r="AP30" s="8">
        <v>85.575000000000003</v>
      </c>
      <c r="AQ30" s="8">
        <v>101.4918257064267</v>
      </c>
      <c r="AR30" s="8">
        <v>68.033138449199996</v>
      </c>
      <c r="AS30" s="9">
        <v>67.449999999999989</v>
      </c>
    </row>
    <row r="31" spans="1:45" ht="15" customHeight="1" x14ac:dyDescent="0.2">
      <c r="A31" s="10" t="s">
        <v>5</v>
      </c>
      <c r="B31" s="24">
        <f t="shared" si="17"/>
        <v>0.22160647386556134</v>
      </c>
      <c r="C31" s="24">
        <f t="shared" si="19"/>
        <v>0.32484247511360514</v>
      </c>
      <c r="D31" s="24">
        <f t="shared" si="20"/>
        <v>0.44005579389387711</v>
      </c>
      <c r="E31" s="24">
        <f t="shared" si="21"/>
        <v>0.35329352292444172</v>
      </c>
      <c r="F31" s="24">
        <f t="shared" si="22"/>
        <v>0.51880839139153279</v>
      </c>
      <c r="G31" s="24">
        <f t="shared" si="23"/>
        <v>0.58882075512667964</v>
      </c>
      <c r="H31" s="24">
        <f t="shared" si="24"/>
        <v>0.47591257252466074</v>
      </c>
      <c r="I31" s="25">
        <f t="shared" si="25"/>
        <v>0.35131144360044747</v>
      </c>
      <c r="J31" s="25">
        <f t="shared" si="26"/>
        <v>0.38852698884210635</v>
      </c>
      <c r="K31" s="25">
        <f t="shared" si="27"/>
        <v>0.47605680081863189</v>
      </c>
      <c r="L31" s="25">
        <f t="shared" si="28"/>
        <v>0.34868054744630544</v>
      </c>
      <c r="M31" s="25">
        <f t="shared" si="29"/>
        <v>0.36026944577056819</v>
      </c>
      <c r="N31" s="25">
        <f t="shared" si="16"/>
        <v>0.4842351844791799</v>
      </c>
      <c r="Q31" s="10" t="s">
        <v>82</v>
      </c>
      <c r="R31" s="8">
        <v>572023</v>
      </c>
      <c r="S31" s="8">
        <v>571497</v>
      </c>
      <c r="T31" s="8">
        <v>572016</v>
      </c>
      <c r="U31" s="8">
        <v>572882</v>
      </c>
      <c r="V31" s="8">
        <v>573993</v>
      </c>
      <c r="W31" s="8">
        <v>575665</v>
      </c>
      <c r="X31" s="8">
        <v>577638</v>
      </c>
      <c r="Y31" s="9">
        <v>579228</v>
      </c>
      <c r="Z31" s="9">
        <v>582601</v>
      </c>
      <c r="AA31" s="9">
        <v>587531</v>
      </c>
      <c r="AB31" s="9">
        <v>590889</v>
      </c>
      <c r="AC31" s="9">
        <v>590694</v>
      </c>
      <c r="AD31" s="9">
        <v>590175</v>
      </c>
      <c r="AF31" s="10" t="s">
        <v>5</v>
      </c>
      <c r="AG31" s="8">
        <v>126.764</v>
      </c>
      <c r="AH31" s="8">
        <v>185.6465</v>
      </c>
      <c r="AI31" s="8">
        <v>251.71895500000002</v>
      </c>
      <c r="AJ31" s="8">
        <v>202.39550000000003</v>
      </c>
      <c r="AK31" s="8">
        <v>297.79238500000002</v>
      </c>
      <c r="AL31" s="8">
        <v>338.96350000000001</v>
      </c>
      <c r="AM31" s="8">
        <v>274.90518656799998</v>
      </c>
      <c r="AN31" s="8">
        <v>203.48942485379999</v>
      </c>
      <c r="AO31" s="8">
        <v>226.35621222639998</v>
      </c>
      <c r="AP31" s="8">
        <v>279.6981282417716</v>
      </c>
      <c r="AQ31" s="8">
        <v>206.03149999999997</v>
      </c>
      <c r="AR31" s="8">
        <v>212.809</v>
      </c>
      <c r="AS31" s="9">
        <v>285.7835</v>
      </c>
    </row>
    <row r="32" spans="1:45" ht="15" customHeight="1" x14ac:dyDescent="0.2">
      <c r="A32" s="10" t="s">
        <v>6</v>
      </c>
      <c r="B32" s="24" t="e">
        <f t="shared" si="17"/>
        <v>#VALUE!</v>
      </c>
      <c r="C32" s="24" t="e">
        <f t="shared" si="19"/>
        <v>#VALUE!</v>
      </c>
      <c r="D32" s="24" t="e">
        <f t="shared" si="20"/>
        <v>#VALUE!</v>
      </c>
      <c r="E32" s="24" t="e">
        <f t="shared" si="21"/>
        <v>#VALUE!</v>
      </c>
      <c r="F32" s="24">
        <f t="shared" si="22"/>
        <v>1.6673336001067091E-2</v>
      </c>
      <c r="G32" s="24">
        <f t="shared" si="23"/>
        <v>1.7654586507473886E-2</v>
      </c>
      <c r="H32" s="24">
        <f t="shared" si="24"/>
        <v>1.6817067305266768E-2</v>
      </c>
      <c r="I32" s="25">
        <f t="shared" si="25"/>
        <v>8.9339628376324698E-2</v>
      </c>
      <c r="J32" s="25">
        <f t="shared" si="26"/>
        <v>8.5756133904532905E-2</v>
      </c>
      <c r="K32" s="25">
        <f t="shared" si="27"/>
        <v>8.219275661704098E-2</v>
      </c>
      <c r="L32" s="25">
        <f t="shared" si="28"/>
        <v>0.11860823217885223</v>
      </c>
      <c r="M32" s="25">
        <f t="shared" si="29"/>
        <v>0.1080559345772015</v>
      </c>
      <c r="N32" s="25">
        <f t="shared" si="16"/>
        <v>0</v>
      </c>
      <c r="Q32" s="10" t="s">
        <v>83</v>
      </c>
      <c r="R32" s="8">
        <v>307619</v>
      </c>
      <c r="S32" s="8">
        <v>303519</v>
      </c>
      <c r="T32" s="8">
        <v>302484</v>
      </c>
      <c r="U32" s="8">
        <v>300999</v>
      </c>
      <c r="V32" s="8">
        <v>299880</v>
      </c>
      <c r="W32" s="8">
        <v>298506</v>
      </c>
      <c r="X32" s="8">
        <v>297317</v>
      </c>
      <c r="Y32" s="9">
        <v>296106</v>
      </c>
      <c r="Z32" s="9">
        <v>295285</v>
      </c>
      <c r="AA32" s="9">
        <v>294807</v>
      </c>
      <c r="AB32" s="9">
        <v>294187</v>
      </c>
      <c r="AC32" s="9">
        <v>294037</v>
      </c>
      <c r="AD32" s="9">
        <v>293779</v>
      </c>
      <c r="AF32" s="10" t="s">
        <v>6</v>
      </c>
      <c r="AG32" s="8" t="s">
        <v>64</v>
      </c>
      <c r="AH32" s="8" t="s">
        <v>64</v>
      </c>
      <c r="AI32" s="8" t="s">
        <v>64</v>
      </c>
      <c r="AJ32" s="8" t="s">
        <v>64</v>
      </c>
      <c r="AK32" s="8">
        <v>5</v>
      </c>
      <c r="AL32" s="8">
        <v>5.27</v>
      </c>
      <c r="AM32" s="8">
        <v>5</v>
      </c>
      <c r="AN32" s="8">
        <v>26.454000000000001</v>
      </c>
      <c r="AO32" s="8">
        <v>25.322499999999998</v>
      </c>
      <c r="AP32" s="8">
        <v>24.231000000000002</v>
      </c>
      <c r="AQ32" s="8">
        <v>34.893000000000001</v>
      </c>
      <c r="AR32" s="8">
        <v>31.772442835276596</v>
      </c>
      <c r="AS32" s="9"/>
    </row>
    <row r="33" spans="1:45" ht="15" customHeight="1" x14ac:dyDescent="0.2">
      <c r="A33" s="10" t="s">
        <v>7</v>
      </c>
      <c r="B33" s="24">
        <f t="shared" si="17"/>
        <v>0.10146016492062657</v>
      </c>
      <c r="C33" s="24">
        <f t="shared" si="19"/>
        <v>0.11986193496219505</v>
      </c>
      <c r="D33" s="24">
        <f t="shared" si="20"/>
        <v>0.11359611853739256</v>
      </c>
      <c r="E33" s="24">
        <f t="shared" si="21"/>
        <v>7.6091431532908232E-2</v>
      </c>
      <c r="F33" s="24">
        <f t="shared" si="22"/>
        <v>8.4974393450931079E-2</v>
      </c>
      <c r="G33" s="24">
        <f t="shared" si="23"/>
        <v>5.4662422377975681E-2</v>
      </c>
      <c r="H33" s="24">
        <f t="shared" si="24"/>
        <v>5.7388422716770027E-2</v>
      </c>
      <c r="I33" s="25">
        <f t="shared" si="25"/>
        <v>5.482759334760158E-2</v>
      </c>
      <c r="J33" s="25">
        <f t="shared" si="26"/>
        <v>4.9819333373101952E-2</v>
      </c>
      <c r="K33" s="25">
        <f t="shared" si="27"/>
        <v>4.3729898834543729E-2</v>
      </c>
      <c r="L33" s="25">
        <f t="shared" si="28"/>
        <v>5.7745437328243901E-2</v>
      </c>
      <c r="M33" s="25">
        <f t="shared" si="29"/>
        <v>7.8313848662888152E-2</v>
      </c>
      <c r="N33" s="25">
        <f t="shared" si="16"/>
        <v>7.1459753547708407E-2</v>
      </c>
      <c r="Q33" s="10" t="s">
        <v>84</v>
      </c>
      <c r="R33" s="8">
        <v>835796</v>
      </c>
      <c r="S33" s="8">
        <v>828595</v>
      </c>
      <c r="T33" s="8">
        <v>827317</v>
      </c>
      <c r="U33" s="8">
        <v>825842</v>
      </c>
      <c r="V33" s="8">
        <v>824789</v>
      </c>
      <c r="W33" s="8">
        <v>823381</v>
      </c>
      <c r="X33" s="8">
        <v>822300</v>
      </c>
      <c r="Y33" s="9">
        <v>820937</v>
      </c>
      <c r="Z33" s="9">
        <v>820580</v>
      </c>
      <c r="AA33" s="9">
        <v>820537</v>
      </c>
      <c r="AB33" s="9">
        <v>819476</v>
      </c>
      <c r="AC33" s="9">
        <v>819191</v>
      </c>
      <c r="AD33" s="9">
        <v>818472</v>
      </c>
      <c r="AF33" s="10" t="s">
        <v>7</v>
      </c>
      <c r="AG33" s="8">
        <v>84.8</v>
      </c>
      <c r="AH33" s="8">
        <v>99.317000000000007</v>
      </c>
      <c r="AI33" s="8">
        <v>93.98</v>
      </c>
      <c r="AJ33" s="8">
        <v>62.839500000000001</v>
      </c>
      <c r="AK33" s="8">
        <v>70.085944999999995</v>
      </c>
      <c r="AL33" s="8">
        <v>45.007999999999996</v>
      </c>
      <c r="AM33" s="8">
        <v>47.190499999999993</v>
      </c>
      <c r="AN33" s="8">
        <v>45.01</v>
      </c>
      <c r="AO33" s="8">
        <v>40.880748579299997</v>
      </c>
      <c r="AP33" s="8">
        <v>35.882000000000005</v>
      </c>
      <c r="AQ33" s="8">
        <v>47.320999999999998</v>
      </c>
      <c r="AR33" s="8">
        <v>64.154000000000011</v>
      </c>
      <c r="AS33" s="9">
        <v>58.487807405699996</v>
      </c>
    </row>
    <row r="34" spans="1:45" ht="15" customHeight="1" x14ac:dyDescent="0.2">
      <c r="A34" s="10" t="s">
        <v>8</v>
      </c>
      <c r="B34" s="24">
        <f t="shared" si="17"/>
        <v>6.9429306708109317E-2</v>
      </c>
      <c r="C34" s="24">
        <f t="shared" si="19"/>
        <v>0.11894817087087911</v>
      </c>
      <c r="D34" s="24">
        <f t="shared" si="20"/>
        <v>9.7995180041633143E-2</v>
      </c>
      <c r="E34" s="24">
        <f t="shared" si="21"/>
        <v>9.1759355764208975E-2</v>
      </c>
      <c r="F34" s="24">
        <f t="shared" si="22"/>
        <v>9.3228778545758659E-2</v>
      </c>
      <c r="G34" s="24">
        <f t="shared" si="23"/>
        <v>6.1469605057018976E-2</v>
      </c>
      <c r="H34" s="24">
        <f t="shared" si="24"/>
        <v>0.11847799595732646</v>
      </c>
      <c r="I34" s="25">
        <f t="shared" si="25"/>
        <v>7.7972476445908004E-2</v>
      </c>
      <c r="J34" s="25">
        <f t="shared" si="26"/>
        <v>7.8949540269424454E-2</v>
      </c>
      <c r="K34" s="25">
        <f t="shared" si="27"/>
        <v>8.7873678170324432E-2</v>
      </c>
      <c r="L34" s="25">
        <f t="shared" si="28"/>
        <v>9.6217853105304826E-2</v>
      </c>
      <c r="M34" s="25">
        <f t="shared" si="29"/>
        <v>0.1320069965581448</v>
      </c>
      <c r="N34" s="25">
        <f t="shared" si="16"/>
        <v>0.11569002311028585</v>
      </c>
      <c r="Q34" s="10" t="s">
        <v>85</v>
      </c>
      <c r="R34" s="8">
        <v>439483</v>
      </c>
      <c r="S34" s="8">
        <v>438132</v>
      </c>
      <c r="T34" s="8">
        <v>438593</v>
      </c>
      <c r="U34" s="8">
        <v>438473</v>
      </c>
      <c r="V34" s="8">
        <v>438813</v>
      </c>
      <c r="W34" s="8">
        <v>439152</v>
      </c>
      <c r="X34" s="8">
        <v>440179</v>
      </c>
      <c r="Y34" s="9">
        <v>440934</v>
      </c>
      <c r="Z34" s="9">
        <v>441608</v>
      </c>
      <c r="AA34" s="9">
        <v>442947</v>
      </c>
      <c r="AB34" s="9">
        <v>443161</v>
      </c>
      <c r="AC34" s="9">
        <v>443075</v>
      </c>
      <c r="AD34" s="9">
        <v>442686</v>
      </c>
      <c r="AF34" s="10" t="s">
        <v>8</v>
      </c>
      <c r="AG34" s="8">
        <v>30.513000000000002</v>
      </c>
      <c r="AH34" s="8">
        <v>52.115000000000002</v>
      </c>
      <c r="AI34" s="8">
        <v>42.980000000000004</v>
      </c>
      <c r="AJ34" s="8">
        <v>40.234000000000002</v>
      </c>
      <c r="AK34" s="8">
        <v>40.909999999999997</v>
      </c>
      <c r="AL34" s="8">
        <v>26.994499999999999</v>
      </c>
      <c r="AM34" s="8">
        <v>52.151525782500002</v>
      </c>
      <c r="AN34" s="8">
        <v>34.380715929200001</v>
      </c>
      <c r="AO34" s="8">
        <v>34.864748579299999</v>
      </c>
      <c r="AP34" s="8">
        <v>38.923382124510695</v>
      </c>
      <c r="AQ34" s="8">
        <v>42.639999999999993</v>
      </c>
      <c r="AR34" s="8">
        <v>58.489000000000004</v>
      </c>
      <c r="AS34" s="9">
        <v>51.214353570600004</v>
      </c>
    </row>
    <row r="35" spans="1:45" ht="15" customHeight="1" x14ac:dyDescent="0.2">
      <c r="A35" s="10" t="s">
        <v>9</v>
      </c>
      <c r="B35" s="24">
        <f t="shared" si="17"/>
        <v>0.39126477549901134</v>
      </c>
      <c r="C35" s="24">
        <f t="shared" si="19"/>
        <v>0.41453388683331832</v>
      </c>
      <c r="D35" s="24">
        <f t="shared" si="20"/>
        <v>0.4320374487158633</v>
      </c>
      <c r="E35" s="24">
        <f t="shared" si="21"/>
        <v>0.39389333995105541</v>
      </c>
      <c r="F35" s="24">
        <f t="shared" si="22"/>
        <v>0.42243126166784478</v>
      </c>
      <c r="G35" s="24">
        <f t="shared" si="23"/>
        <v>0.48769387051716945</v>
      </c>
      <c r="H35" s="24">
        <f t="shared" si="24"/>
        <v>0.52969414382739066</v>
      </c>
      <c r="I35" s="25">
        <f t="shared" si="25"/>
        <v>0.56604544266294876</v>
      </c>
      <c r="J35" s="25">
        <f t="shared" si="26"/>
        <v>0.70163504561566625</v>
      </c>
      <c r="K35" s="25">
        <f t="shared" si="27"/>
        <v>0.68008265482358754</v>
      </c>
      <c r="L35" s="25">
        <f t="shared" si="28"/>
        <v>0.67187632211238124</v>
      </c>
      <c r="M35" s="25">
        <f t="shared" si="29"/>
        <v>0.67292889510246046</v>
      </c>
      <c r="N35" s="25">
        <f t="shared" si="16"/>
        <v>0.67679769581322591</v>
      </c>
      <c r="Q35" s="10" t="s">
        <v>86</v>
      </c>
      <c r="R35" s="8">
        <v>554296</v>
      </c>
      <c r="S35" s="8">
        <v>554050</v>
      </c>
      <c r="T35" s="8">
        <v>553290</v>
      </c>
      <c r="U35" s="8">
        <v>552053</v>
      </c>
      <c r="V35" s="8">
        <v>551730</v>
      </c>
      <c r="W35" s="8">
        <v>551270</v>
      </c>
      <c r="X35" s="8">
        <v>551177</v>
      </c>
      <c r="Y35" s="9">
        <v>550848</v>
      </c>
      <c r="Z35" s="9">
        <v>550688</v>
      </c>
      <c r="AA35" s="9">
        <v>551208</v>
      </c>
      <c r="AB35" s="9">
        <v>551605</v>
      </c>
      <c r="AC35" s="9">
        <v>551481</v>
      </c>
      <c r="AD35" s="9">
        <v>550997</v>
      </c>
      <c r="AF35" s="10" t="s">
        <v>9</v>
      </c>
      <c r="AG35" s="8">
        <v>216.87649999999999</v>
      </c>
      <c r="AH35" s="8">
        <v>229.67250000000001</v>
      </c>
      <c r="AI35" s="8">
        <v>239.04200000000003</v>
      </c>
      <c r="AJ35" s="8">
        <v>217.45</v>
      </c>
      <c r="AK35" s="8">
        <v>233.06800000000001</v>
      </c>
      <c r="AL35" s="8">
        <v>268.851</v>
      </c>
      <c r="AM35" s="8">
        <v>291.95522911234974</v>
      </c>
      <c r="AN35" s="8">
        <v>311.80500000000001</v>
      </c>
      <c r="AO35" s="8">
        <v>386.38200000000001</v>
      </c>
      <c r="AP35" s="8">
        <v>374.86700000000002</v>
      </c>
      <c r="AQ35" s="8">
        <v>370.61033865880006</v>
      </c>
      <c r="AR35" s="8">
        <v>371.10749999999996</v>
      </c>
      <c r="AS35" s="9">
        <v>372.9135</v>
      </c>
    </row>
    <row r="36" spans="1:45" ht="15" customHeight="1" x14ac:dyDescent="0.2">
      <c r="A36" s="10" t="s">
        <v>10</v>
      </c>
      <c r="B36" s="24">
        <f t="shared" si="17"/>
        <v>0.18104368236915025</v>
      </c>
      <c r="C36" s="24">
        <f t="shared" si="19"/>
        <v>0.18779975206291408</v>
      </c>
      <c r="D36" s="24">
        <f t="shared" si="20"/>
        <v>4.0246200201778048E-2</v>
      </c>
      <c r="E36" s="24">
        <f t="shared" si="21"/>
        <v>0.18782461936364464</v>
      </c>
      <c r="F36" s="24">
        <f t="shared" si="22"/>
        <v>0.23446791278586498</v>
      </c>
      <c r="G36" s="24">
        <f t="shared" si="23"/>
        <v>0.16917580150586833</v>
      </c>
      <c r="H36" s="24">
        <f t="shared" si="24"/>
        <v>0.19079358749247416</v>
      </c>
      <c r="I36" s="25">
        <f t="shared" si="25"/>
        <v>0.18622388316516608</v>
      </c>
      <c r="J36" s="25">
        <f t="shared" si="26"/>
        <v>0.20684131952805201</v>
      </c>
      <c r="K36" s="25">
        <f t="shared" si="27"/>
        <v>0.25363333883403116</v>
      </c>
      <c r="L36" s="25">
        <f t="shared" si="28"/>
        <v>0.29501862997993694</v>
      </c>
      <c r="M36" s="25">
        <f t="shared" si="29"/>
        <v>0.31140536840056193</v>
      </c>
      <c r="N36" s="25">
        <f t="shared" si="16"/>
        <v>0.33346436961029613</v>
      </c>
      <c r="Q36" s="10" t="s">
        <v>87</v>
      </c>
      <c r="R36" s="8">
        <v>516776</v>
      </c>
      <c r="S36" s="8">
        <v>516260</v>
      </c>
      <c r="T36" s="8">
        <v>516409</v>
      </c>
      <c r="U36" s="8">
        <v>515781</v>
      </c>
      <c r="V36" s="8">
        <v>516109</v>
      </c>
      <c r="W36" s="8">
        <v>516247</v>
      </c>
      <c r="X36" s="8">
        <v>516553</v>
      </c>
      <c r="Y36" s="9">
        <v>517243</v>
      </c>
      <c r="Z36" s="9">
        <v>519125</v>
      </c>
      <c r="AA36" s="9">
        <v>521146</v>
      </c>
      <c r="AB36" s="9">
        <v>523350</v>
      </c>
      <c r="AC36" s="9">
        <v>523215</v>
      </c>
      <c r="AD36" s="9">
        <v>522756</v>
      </c>
      <c r="AF36" s="10" t="s">
        <v>10</v>
      </c>
      <c r="AG36" s="8">
        <v>93.559029999999993</v>
      </c>
      <c r="AH36" s="8">
        <v>96.95350000000002</v>
      </c>
      <c r="AI36" s="8">
        <v>20.7835</v>
      </c>
      <c r="AJ36" s="8">
        <v>96.876369999999994</v>
      </c>
      <c r="AK36" s="8">
        <v>121.011</v>
      </c>
      <c r="AL36" s="8">
        <v>87.336500000000001</v>
      </c>
      <c r="AM36" s="8">
        <v>98.555000000000007</v>
      </c>
      <c r="AN36" s="8">
        <v>96.323000000000008</v>
      </c>
      <c r="AO36" s="8">
        <v>107.37649999999999</v>
      </c>
      <c r="AP36" s="8">
        <v>132.18</v>
      </c>
      <c r="AQ36" s="8">
        <v>154.398</v>
      </c>
      <c r="AR36" s="8">
        <v>162.93195982769998</v>
      </c>
      <c r="AS36" s="9">
        <v>174.32049999999998</v>
      </c>
    </row>
    <row r="37" spans="1:45" ht="15" customHeight="1" x14ac:dyDescent="0.2">
      <c r="A37" s="10" t="s">
        <v>11</v>
      </c>
      <c r="B37" s="24">
        <f t="shared" si="17"/>
        <v>7.0578865578865585E-2</v>
      </c>
      <c r="C37" s="24">
        <f t="shared" si="19"/>
        <v>2.4415397717062651E-2</v>
      </c>
      <c r="D37" s="24">
        <f t="shared" si="20"/>
        <v>2.4236406600902611E-2</v>
      </c>
      <c r="E37" s="24">
        <f t="shared" si="21"/>
        <v>3.2435428835583972E-2</v>
      </c>
      <c r="F37" s="24">
        <f t="shared" si="22"/>
        <v>4.573377568107042E-2</v>
      </c>
      <c r="G37" s="24">
        <f t="shared" si="23"/>
        <v>3.4456837688196629E-2</v>
      </c>
      <c r="H37" s="24">
        <f t="shared" si="24"/>
        <v>2.6709244344415707E-3</v>
      </c>
      <c r="I37" s="25">
        <f t="shared" si="25"/>
        <v>2.9489014359184058E-3</v>
      </c>
      <c r="J37" s="25">
        <f t="shared" si="26"/>
        <v>1.9554279899178614E-2</v>
      </c>
      <c r="K37" s="25">
        <f t="shared" si="27"/>
        <v>3.5200345524864049E-2</v>
      </c>
      <c r="L37" s="25">
        <f t="shared" si="28"/>
        <v>5.0524168636180873E-2</v>
      </c>
      <c r="M37" s="25">
        <f t="shared" si="29"/>
        <v>5.231791717016368E-2</v>
      </c>
      <c r="N37" s="25">
        <f t="shared" si="16"/>
        <v>8.2501997757799095E-2</v>
      </c>
      <c r="Q37" s="10" t="s">
        <v>11</v>
      </c>
      <c r="R37" s="8">
        <v>514800</v>
      </c>
      <c r="S37" s="8">
        <v>511972</v>
      </c>
      <c r="T37" s="8">
        <v>511627</v>
      </c>
      <c r="U37" s="8">
        <v>510522</v>
      </c>
      <c r="V37" s="8">
        <v>510006</v>
      </c>
      <c r="W37" s="8">
        <v>509507</v>
      </c>
      <c r="X37" s="8">
        <v>509187</v>
      </c>
      <c r="Y37" s="9">
        <v>508664</v>
      </c>
      <c r="Z37" s="9">
        <v>509019</v>
      </c>
      <c r="AA37" s="9">
        <v>509370</v>
      </c>
      <c r="AB37" s="9">
        <v>509855</v>
      </c>
      <c r="AC37" s="9">
        <v>509768</v>
      </c>
      <c r="AD37" s="9">
        <v>509321</v>
      </c>
      <c r="AF37" s="10" t="s">
        <v>11</v>
      </c>
      <c r="AG37" s="8">
        <v>36.334000000000003</v>
      </c>
      <c r="AH37" s="8">
        <v>12.5</v>
      </c>
      <c r="AI37" s="8">
        <v>12.4</v>
      </c>
      <c r="AJ37" s="8">
        <v>16.559000000000001</v>
      </c>
      <c r="AK37" s="8">
        <v>23.3245</v>
      </c>
      <c r="AL37" s="8">
        <v>17.556000000000001</v>
      </c>
      <c r="AM37" s="8">
        <v>1.36</v>
      </c>
      <c r="AN37" s="8">
        <v>1.5</v>
      </c>
      <c r="AO37" s="8">
        <v>9.9535</v>
      </c>
      <c r="AP37" s="8">
        <v>17.93</v>
      </c>
      <c r="AQ37" s="8">
        <v>25.759999999999998</v>
      </c>
      <c r="AR37" s="8">
        <v>26.67</v>
      </c>
      <c r="AS37" s="9">
        <v>42.019999999999996</v>
      </c>
    </row>
    <row r="38" spans="1:45" ht="15" customHeight="1" x14ac:dyDescent="0.2">
      <c r="A38" s="10" t="s">
        <v>12</v>
      </c>
      <c r="B38" s="24">
        <f t="shared" si="17"/>
        <v>0.54067698099786166</v>
      </c>
      <c r="C38" s="24">
        <f t="shared" si="19"/>
        <v>0.56480325991106195</v>
      </c>
      <c r="D38" s="24">
        <f t="shared" si="20"/>
        <v>0.62894943374499412</v>
      </c>
      <c r="E38" s="24">
        <f t="shared" si="21"/>
        <v>0.93197634815677532</v>
      </c>
      <c r="F38" s="24">
        <f t="shared" si="22"/>
        <v>1.8388834547159847</v>
      </c>
      <c r="G38" s="24">
        <f t="shared" si="23"/>
        <v>2.2345859915488129</v>
      </c>
      <c r="H38" s="24">
        <f t="shared" si="24"/>
        <v>2.5243799342720146</v>
      </c>
      <c r="I38" s="25">
        <f t="shared" si="25"/>
        <v>2.177379317508926</v>
      </c>
      <c r="J38" s="25">
        <f t="shared" si="26"/>
        <v>2.1767850500169073</v>
      </c>
      <c r="K38" s="25">
        <f t="shared" si="27"/>
        <v>2.2409189463752379</v>
      </c>
      <c r="L38" s="25">
        <f t="shared" si="28"/>
        <v>2.444128865491844</v>
      </c>
      <c r="M38" s="25">
        <f t="shared" si="29"/>
        <v>3.1131979517460855</v>
      </c>
      <c r="N38" s="25">
        <f t="shared" si="16"/>
        <v>3.2648458731040777</v>
      </c>
      <c r="Q38" s="10" t="s">
        <v>88</v>
      </c>
      <c r="R38" s="8">
        <v>1152765</v>
      </c>
      <c r="S38" s="8">
        <v>1164633</v>
      </c>
      <c r="T38" s="8">
        <v>1167142</v>
      </c>
      <c r="U38" s="8">
        <v>1168577</v>
      </c>
      <c r="V38" s="8">
        <v>1170678</v>
      </c>
      <c r="W38" s="8">
        <v>1173563</v>
      </c>
      <c r="X38" s="8">
        <v>1176972</v>
      </c>
      <c r="Y38" s="9">
        <v>1180477</v>
      </c>
      <c r="Z38" s="9">
        <v>1184729</v>
      </c>
      <c r="AA38" s="9">
        <v>1189530</v>
      </c>
      <c r="AB38" s="9">
        <v>1193984</v>
      </c>
      <c r="AC38" s="9">
        <v>1193820</v>
      </c>
      <c r="AD38" s="9">
        <v>1192773</v>
      </c>
      <c r="AF38" s="10" t="s">
        <v>12</v>
      </c>
      <c r="AG38" s="8">
        <v>623.27350000000001</v>
      </c>
      <c r="AH38" s="8">
        <v>657.78851499999985</v>
      </c>
      <c r="AI38" s="8">
        <v>734.0732999999999</v>
      </c>
      <c r="AJ38" s="8">
        <v>1089.086125</v>
      </c>
      <c r="AK38" s="8">
        <v>2152.7404049999996</v>
      </c>
      <c r="AL38" s="8">
        <v>2622.4274399999995</v>
      </c>
      <c r="AM38" s="8">
        <v>2971.1245000000017</v>
      </c>
      <c r="AN38" s="8">
        <v>2570.3462045949846</v>
      </c>
      <c r="AO38" s="8">
        <v>2578.9003755214808</v>
      </c>
      <c r="AP38" s="8">
        <v>2665.6403142817367</v>
      </c>
      <c r="AQ38" s="8">
        <v>2918.2507593354139</v>
      </c>
      <c r="AR38" s="8">
        <v>3716.5979787535116</v>
      </c>
      <c r="AS38" s="9">
        <v>3894.2200065999705</v>
      </c>
    </row>
    <row r="39" spans="1:45" ht="15" customHeight="1" x14ac:dyDescent="0.2">
      <c r="A39" s="10" t="s">
        <v>13</v>
      </c>
      <c r="B39" s="24">
        <f t="shared" si="17"/>
        <v>0.16066193831322145</v>
      </c>
      <c r="C39" s="24">
        <f t="shared" si="19"/>
        <v>0.14926868363053494</v>
      </c>
      <c r="D39" s="24">
        <f t="shared" si="20"/>
        <v>0.19521743015848878</v>
      </c>
      <c r="E39" s="24">
        <f t="shared" si="21"/>
        <v>0.2552284189809616</v>
      </c>
      <c r="F39" s="24">
        <f t="shared" si="22"/>
        <v>0.29767001410135691</v>
      </c>
      <c r="G39" s="24">
        <f t="shared" si="23"/>
        <v>0.26483796099475038</v>
      </c>
      <c r="H39" s="24">
        <f t="shared" si="24"/>
        <v>0.26226362395971486</v>
      </c>
      <c r="I39" s="25">
        <f t="shared" si="25"/>
        <v>0.38856527775364741</v>
      </c>
      <c r="J39" s="25">
        <f t="shared" si="26"/>
        <v>0.47506314200051536</v>
      </c>
      <c r="K39" s="25">
        <f t="shared" si="27"/>
        <v>0.48337238052902748</v>
      </c>
      <c r="L39" s="25">
        <f t="shared" si="28"/>
        <v>0.23506197129301329</v>
      </c>
      <c r="M39" s="25">
        <f t="shared" si="29"/>
        <v>0.27109389347298829</v>
      </c>
      <c r="N39" s="25">
        <f t="shared" si="16"/>
        <v>0.27888285729506351</v>
      </c>
      <c r="Q39" s="10" t="s">
        <v>89</v>
      </c>
      <c r="R39" s="8">
        <v>641661</v>
      </c>
      <c r="S39" s="8">
        <v>638848</v>
      </c>
      <c r="T39" s="8">
        <v>637837</v>
      </c>
      <c r="U39" s="8">
        <v>636659</v>
      </c>
      <c r="V39" s="8">
        <v>636109</v>
      </c>
      <c r="W39" s="8">
        <v>635094</v>
      </c>
      <c r="X39" s="8">
        <v>634081</v>
      </c>
      <c r="Y39" s="9">
        <v>633133</v>
      </c>
      <c r="Z39" s="9">
        <v>632547</v>
      </c>
      <c r="AA39" s="9">
        <v>632141</v>
      </c>
      <c r="AB39" s="9">
        <v>631767</v>
      </c>
      <c r="AC39" s="9">
        <v>631652</v>
      </c>
      <c r="AD39" s="9">
        <v>631098</v>
      </c>
      <c r="AF39" s="10" t="s">
        <v>13</v>
      </c>
      <c r="AG39" s="8">
        <v>103.09049999999999</v>
      </c>
      <c r="AH39" s="8">
        <v>95.359999999999985</v>
      </c>
      <c r="AI39" s="8">
        <v>124.51690000000001</v>
      </c>
      <c r="AJ39" s="8">
        <v>162.49347000000003</v>
      </c>
      <c r="AK39" s="8">
        <v>189.35057500000002</v>
      </c>
      <c r="AL39" s="8">
        <v>168.197</v>
      </c>
      <c r="AM39" s="8">
        <v>166.29638094399999</v>
      </c>
      <c r="AN39" s="8">
        <v>246.01350000000002</v>
      </c>
      <c r="AO39" s="8">
        <v>300.49976528299999</v>
      </c>
      <c r="AP39" s="8">
        <v>305.55949999999996</v>
      </c>
      <c r="AQ39" s="8">
        <v>148.50439641787312</v>
      </c>
      <c r="AR39" s="8">
        <v>171.23699999999999</v>
      </c>
      <c r="AS39" s="9">
        <v>176.00241347319999</v>
      </c>
    </row>
    <row r="40" spans="1:45" ht="15" customHeight="1" x14ac:dyDescent="0.2">
      <c r="A40" s="10" t="s">
        <v>14</v>
      </c>
      <c r="B40" s="24">
        <f t="shared" si="17"/>
        <v>0.12622214243495317</v>
      </c>
      <c r="C40" s="24">
        <f t="shared" si="19"/>
        <v>0.13799788329635884</v>
      </c>
      <c r="D40" s="24">
        <f t="shared" si="20"/>
        <v>0.14980222641887883</v>
      </c>
      <c r="E40" s="24">
        <f t="shared" si="21"/>
        <v>0.15441380239143257</v>
      </c>
      <c r="F40" s="24">
        <f t="shared" si="22"/>
        <v>0.15911127649877352</v>
      </c>
      <c r="G40" s="24">
        <f t="shared" si="23"/>
        <v>0.13232341816739282</v>
      </c>
      <c r="H40" s="24">
        <f t="shared" si="24"/>
        <v>0.16197168190446032</v>
      </c>
      <c r="I40" s="25">
        <f t="shared" si="25"/>
        <v>0.22072622929169405</v>
      </c>
      <c r="J40" s="25">
        <f t="shared" si="26"/>
        <v>0.26174209930343478</v>
      </c>
      <c r="K40" s="25">
        <f t="shared" si="27"/>
        <v>0.31011981903279501</v>
      </c>
      <c r="L40" s="25">
        <f t="shared" si="28"/>
        <v>0.30408165712501761</v>
      </c>
      <c r="M40" s="25">
        <f t="shared" si="29"/>
        <v>0.38769102628741225</v>
      </c>
      <c r="N40" s="25">
        <f t="shared" si="16"/>
        <v>0.45449385324574476</v>
      </c>
      <c r="Q40" s="10" t="s">
        <v>90</v>
      </c>
      <c r="R40" s="8">
        <v>590459</v>
      </c>
      <c r="S40" s="8">
        <v>589596</v>
      </c>
      <c r="T40" s="8">
        <v>588299</v>
      </c>
      <c r="U40" s="8">
        <v>586594</v>
      </c>
      <c r="V40" s="8">
        <v>585829</v>
      </c>
      <c r="W40" s="8">
        <v>584828</v>
      </c>
      <c r="X40" s="8">
        <v>584155</v>
      </c>
      <c r="Y40" s="9">
        <v>583039</v>
      </c>
      <c r="Z40" s="9">
        <v>582860</v>
      </c>
      <c r="AA40" s="9">
        <v>582710</v>
      </c>
      <c r="AB40" s="9">
        <v>581374</v>
      </c>
      <c r="AC40" s="9">
        <v>581255</v>
      </c>
      <c r="AD40" s="9">
        <v>580745</v>
      </c>
      <c r="AF40" s="10" t="s">
        <v>14</v>
      </c>
      <c r="AG40" s="8">
        <v>74.528999999999996</v>
      </c>
      <c r="AH40" s="8">
        <v>81.363</v>
      </c>
      <c r="AI40" s="8">
        <v>88.128500000000003</v>
      </c>
      <c r="AJ40" s="8">
        <v>90.578209999999999</v>
      </c>
      <c r="AK40" s="8">
        <v>93.212000000000003</v>
      </c>
      <c r="AL40" s="8">
        <v>77.386440000000007</v>
      </c>
      <c r="AM40" s="8">
        <v>94.616567842900011</v>
      </c>
      <c r="AN40" s="8">
        <v>128.69200000000001</v>
      </c>
      <c r="AO40" s="8">
        <v>152.559</v>
      </c>
      <c r="AP40" s="8">
        <v>180.70991974859999</v>
      </c>
      <c r="AQ40" s="8">
        <v>176.78516932940002</v>
      </c>
      <c r="AR40" s="8">
        <v>225.34734748468981</v>
      </c>
      <c r="AS40" s="9">
        <v>263.94503280320004</v>
      </c>
    </row>
    <row r="41" spans="1:45" ht="15" customHeight="1" x14ac:dyDescent="0.2">
      <c r="A41" s="10" t="s">
        <v>15</v>
      </c>
      <c r="B41" s="24">
        <f t="shared" si="17"/>
        <v>0.14124567479608177</v>
      </c>
      <c r="C41" s="24">
        <f t="shared" si="19"/>
        <v>0.15893264055763873</v>
      </c>
      <c r="D41" s="24">
        <f t="shared" si="20"/>
        <v>0.14646639408394541</v>
      </c>
      <c r="E41" s="24">
        <f t="shared" si="21"/>
        <v>0.1824685866676253</v>
      </c>
      <c r="F41" s="24">
        <f t="shared" si="22"/>
        <v>0.25485761509589888</v>
      </c>
      <c r="G41" s="24">
        <f t="shared" si="23"/>
        <v>0.22035427650716871</v>
      </c>
      <c r="H41" s="24">
        <f t="shared" si="24"/>
        <v>0.18827681505517826</v>
      </c>
      <c r="I41" s="25">
        <f t="shared" si="25"/>
        <v>0.25484649487874544</v>
      </c>
      <c r="J41" s="25">
        <f t="shared" si="26"/>
        <v>0.32631521792110763</v>
      </c>
      <c r="K41" s="25">
        <f t="shared" si="27"/>
        <v>0.24752539297765341</v>
      </c>
      <c r="L41" s="25">
        <f t="shared" si="28"/>
        <v>0.24674589893602489</v>
      </c>
      <c r="M41" s="25">
        <f t="shared" si="29"/>
        <v>0.24490330978987798</v>
      </c>
      <c r="N41" s="25">
        <f t="shared" si="16"/>
        <v>0.24151932492505129</v>
      </c>
      <c r="Q41" s="10" t="s">
        <v>91</v>
      </c>
      <c r="R41" s="8">
        <v>1244739</v>
      </c>
      <c r="S41" s="8">
        <v>1232626</v>
      </c>
      <c r="T41" s="8">
        <v>1228251</v>
      </c>
      <c r="U41" s="8">
        <v>1223923</v>
      </c>
      <c r="V41" s="8">
        <v>1219722</v>
      </c>
      <c r="W41" s="8">
        <v>1215209</v>
      </c>
      <c r="X41" s="8">
        <v>1211437</v>
      </c>
      <c r="Y41" s="9">
        <v>1207419</v>
      </c>
      <c r="Z41" s="9">
        <v>1204346</v>
      </c>
      <c r="AA41" s="9">
        <v>1201436</v>
      </c>
      <c r="AB41" s="9">
        <v>1197069</v>
      </c>
      <c r="AC41" s="9">
        <v>1196828</v>
      </c>
      <c r="AD41" s="9">
        <v>1195778</v>
      </c>
      <c r="AF41" s="10" t="s">
        <v>15</v>
      </c>
      <c r="AG41" s="8">
        <v>175.81400000000002</v>
      </c>
      <c r="AH41" s="8">
        <v>195.904505</v>
      </c>
      <c r="AI41" s="8">
        <v>179.89749500000002</v>
      </c>
      <c r="AJ41" s="8">
        <v>223.32749999999999</v>
      </c>
      <c r="AK41" s="8">
        <v>310.85543999999999</v>
      </c>
      <c r="AL41" s="8">
        <v>267.7765</v>
      </c>
      <c r="AM41" s="8">
        <v>228.0855</v>
      </c>
      <c r="AN41" s="8">
        <v>307.70649999999995</v>
      </c>
      <c r="AO41" s="8">
        <v>392.9964274424143</v>
      </c>
      <c r="AP41" s="8">
        <v>297.38591803750001</v>
      </c>
      <c r="AQ41" s="8">
        <v>295.37186649344835</v>
      </c>
      <c r="AR41" s="8">
        <v>293.10713844920008</v>
      </c>
      <c r="AS41" s="9">
        <v>288.80349532022797</v>
      </c>
    </row>
    <row r="42" spans="1:45" ht="7.5" customHeight="1" x14ac:dyDescent="0.2"/>
    <row r="43" spans="1:45" ht="14.25" customHeight="1" x14ac:dyDescent="0.2">
      <c r="A43" s="63" t="s">
        <v>96</v>
      </c>
      <c r="Q43" s="38" t="s">
        <v>764</v>
      </c>
      <c r="AF43" s="63" t="s">
        <v>96</v>
      </c>
    </row>
    <row r="44" spans="1:45" ht="14.25" customHeight="1" x14ac:dyDescent="0.2">
      <c r="A44" s="63"/>
    </row>
    <row r="45" spans="1:45" s="40" customFormat="1" ht="30" customHeight="1" x14ac:dyDescent="0.25">
      <c r="A45" s="223" t="s">
        <v>488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90"/>
      <c r="N45" s="161"/>
      <c r="Q45" s="39" t="s">
        <v>365</v>
      </c>
      <c r="R45" s="39"/>
      <c r="S45" s="39"/>
      <c r="T45" s="39"/>
      <c r="U45" s="39"/>
      <c r="V45" s="39"/>
      <c r="W45" s="39"/>
      <c r="X45" s="39"/>
      <c r="Y45" s="39"/>
      <c r="Z45" s="39"/>
      <c r="AA45" s="39"/>
      <c r="AF45" s="39" t="s">
        <v>217</v>
      </c>
      <c r="AG45" s="39"/>
      <c r="AH45" s="39"/>
      <c r="AI45" s="39"/>
      <c r="AJ45" s="39"/>
      <c r="AK45" s="39"/>
      <c r="AL45" s="39"/>
      <c r="AM45" s="39"/>
      <c r="AN45" s="39"/>
      <c r="AQ45" s="61"/>
      <c r="AR45" s="61"/>
      <c r="AS45" s="124"/>
    </row>
    <row r="46" spans="1:45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61"/>
      <c r="AC46" s="61"/>
      <c r="AD46" s="61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N47" s="3" t="s">
        <v>352</v>
      </c>
      <c r="Q47" s="1" t="s">
        <v>0</v>
      </c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2"/>
      <c r="AD47" s="2"/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352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24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1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24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2022</v>
      </c>
    </row>
    <row r="49" spans="1:45" ht="15" customHeight="1" x14ac:dyDescent="0.2">
      <c r="A49" s="4" t="s">
        <v>1</v>
      </c>
      <c r="B49" s="22">
        <f t="shared" ref="B49:M49" si="30">AG49/R49</f>
        <v>13.975892768240339</v>
      </c>
      <c r="C49" s="22">
        <f t="shared" si="30"/>
        <v>13.805688388888885</v>
      </c>
      <c r="D49" s="22">
        <f t="shared" si="30"/>
        <v>16.139467063197024</v>
      </c>
      <c r="E49" s="22">
        <f t="shared" si="30"/>
        <v>18.95783922779923</v>
      </c>
      <c r="F49" s="22">
        <f t="shared" si="30"/>
        <v>23.564976245353161</v>
      </c>
      <c r="G49" s="22">
        <f t="shared" si="30"/>
        <v>25.578509226415086</v>
      </c>
      <c r="H49" s="22">
        <f t="shared" si="30"/>
        <v>24.663616271547713</v>
      </c>
      <c r="I49" s="23">
        <f t="shared" si="30"/>
        <v>22.992615888307309</v>
      </c>
      <c r="J49" s="23">
        <f t="shared" si="30"/>
        <v>24.954005299481778</v>
      </c>
      <c r="K49" s="23">
        <f t="shared" si="30"/>
        <v>25.682343569905164</v>
      </c>
      <c r="L49" s="23">
        <f t="shared" si="30"/>
        <v>25.723178818783431</v>
      </c>
      <c r="M49" s="23">
        <f t="shared" si="30"/>
        <v>27.239205651719352</v>
      </c>
      <c r="N49" s="23">
        <f t="shared" ref="N49:N63" si="31">AS49/AD49</f>
        <v>27.732296867031547</v>
      </c>
      <c r="Q49" s="4" t="s">
        <v>1</v>
      </c>
      <c r="R49" s="5">
        <v>233</v>
      </c>
      <c r="S49" s="5">
        <v>270</v>
      </c>
      <c r="T49" s="5">
        <v>269</v>
      </c>
      <c r="U49" s="5">
        <v>259</v>
      </c>
      <c r="V49" s="5">
        <v>269</v>
      </c>
      <c r="W49" s="5">
        <v>265</v>
      </c>
      <c r="X49" s="5">
        <v>278</v>
      </c>
      <c r="Y49" s="6">
        <v>335</v>
      </c>
      <c r="Z49" s="6">
        <v>352</v>
      </c>
      <c r="AA49" s="6">
        <v>365</v>
      </c>
      <c r="AB49" s="6">
        <v>379</v>
      </c>
      <c r="AC49" s="6">
        <v>416</v>
      </c>
      <c r="AD49" s="6">
        <v>444</v>
      </c>
      <c r="AF49" s="4" t="s">
        <v>1</v>
      </c>
      <c r="AG49" s="5">
        <v>3256.383014999999</v>
      </c>
      <c r="AH49" s="5">
        <v>3727.5358649999989</v>
      </c>
      <c r="AI49" s="5">
        <v>4341.5166399999998</v>
      </c>
      <c r="AJ49" s="5">
        <v>4910.0803600000008</v>
      </c>
      <c r="AK49" s="5">
        <v>6338.9786100000001</v>
      </c>
      <c r="AL49" s="5">
        <v>6778.304944999998</v>
      </c>
      <c r="AM49" s="5">
        <v>6856.4853234902648</v>
      </c>
      <c r="AN49" s="5">
        <v>7702.5263225829485</v>
      </c>
      <c r="AO49" s="5">
        <v>8783.8098654175865</v>
      </c>
      <c r="AP49" s="5">
        <v>9374.0554030153853</v>
      </c>
      <c r="AQ49" s="5">
        <v>9749.0847723189199</v>
      </c>
      <c r="AR49" s="5">
        <v>11331.50955111525</v>
      </c>
      <c r="AS49" s="6">
        <v>12313.139808962007</v>
      </c>
    </row>
    <row r="50" spans="1:45" ht="15" customHeight="1" x14ac:dyDescent="0.2">
      <c r="A50" s="7" t="s">
        <v>2</v>
      </c>
      <c r="B50" s="24">
        <f t="shared" ref="B50:B63" si="32">AG50/R50</f>
        <v>16.375921989795916</v>
      </c>
      <c r="C50" s="24">
        <f t="shared" ref="C50:M50" si="33">AH50/S50</f>
        <v>17.132017772727266</v>
      </c>
      <c r="D50" s="24">
        <f t="shared" si="33"/>
        <v>21.987706330275227</v>
      </c>
      <c r="E50" s="24">
        <f t="shared" si="33"/>
        <v>23.140179819819821</v>
      </c>
      <c r="F50" s="24">
        <f t="shared" si="33"/>
        <v>24.702912638888879</v>
      </c>
      <c r="G50" s="24">
        <f t="shared" si="33"/>
        <v>24.36431915929203</v>
      </c>
      <c r="H50" s="24">
        <f t="shared" si="33"/>
        <v>22.147814713878507</v>
      </c>
      <c r="I50" s="25">
        <f t="shared" si="33"/>
        <v>26.997356270362722</v>
      </c>
      <c r="J50" s="25">
        <f t="shared" si="33"/>
        <v>33.886099116422763</v>
      </c>
      <c r="K50" s="25">
        <f t="shared" si="33"/>
        <v>36.791727027337913</v>
      </c>
      <c r="L50" s="25">
        <f t="shared" si="33"/>
        <v>37.545738355717333</v>
      </c>
      <c r="M50" s="25">
        <f t="shared" si="33"/>
        <v>39.986771171722758</v>
      </c>
      <c r="N50" s="25">
        <f t="shared" si="31"/>
        <v>43.129441331927403</v>
      </c>
      <c r="Q50" s="7" t="s">
        <v>2</v>
      </c>
      <c r="R50" s="8">
        <v>98</v>
      </c>
      <c r="S50" s="8">
        <v>110</v>
      </c>
      <c r="T50" s="8">
        <v>109</v>
      </c>
      <c r="U50" s="8">
        <v>111</v>
      </c>
      <c r="V50" s="8">
        <v>108</v>
      </c>
      <c r="W50" s="8">
        <v>113</v>
      </c>
      <c r="X50" s="8">
        <v>111</v>
      </c>
      <c r="Y50" s="9">
        <v>128</v>
      </c>
      <c r="Z50" s="9">
        <v>127</v>
      </c>
      <c r="AA50" s="9">
        <v>131</v>
      </c>
      <c r="AB50" s="9">
        <v>136</v>
      </c>
      <c r="AC50" s="9">
        <v>145</v>
      </c>
      <c r="AD50" s="9">
        <v>150</v>
      </c>
      <c r="AF50" s="7" t="s">
        <v>2</v>
      </c>
      <c r="AG50" s="8">
        <v>1604.8403549999998</v>
      </c>
      <c r="AH50" s="8">
        <v>1884.5219549999993</v>
      </c>
      <c r="AI50" s="8">
        <v>2396.6599899999997</v>
      </c>
      <c r="AJ50" s="8">
        <v>2568.55996</v>
      </c>
      <c r="AK50" s="8">
        <v>2667.9145649999991</v>
      </c>
      <c r="AL50" s="8">
        <v>2753.1680649999994</v>
      </c>
      <c r="AM50" s="8">
        <v>2458.4074332405144</v>
      </c>
      <c r="AN50" s="8">
        <v>3455.6616026064285</v>
      </c>
      <c r="AO50" s="8">
        <v>4303.5345877856907</v>
      </c>
      <c r="AP50" s="8">
        <v>4819.7162405812669</v>
      </c>
      <c r="AQ50" s="8">
        <v>5106.2204163775577</v>
      </c>
      <c r="AR50" s="8">
        <v>5798.0818198997995</v>
      </c>
      <c r="AS50" s="9">
        <v>6469.4161997891106</v>
      </c>
    </row>
    <row r="51" spans="1:45" ht="15" customHeight="1" x14ac:dyDescent="0.2">
      <c r="A51" s="10" t="s">
        <v>3</v>
      </c>
      <c r="B51" s="24">
        <f t="shared" si="32"/>
        <v>5.3428571428571425</v>
      </c>
      <c r="C51" s="24">
        <f t="shared" ref="C51:C63" si="34">AH51/S51</f>
        <v>5.7588926666666671</v>
      </c>
      <c r="D51" s="24">
        <f t="shared" ref="D51:D63" si="35">AI51/T51</f>
        <v>5.8510666666666662</v>
      </c>
      <c r="E51" s="24">
        <f t="shared" ref="E51:E63" si="36">AJ51/U51</f>
        <v>4.9805666666666664</v>
      </c>
      <c r="F51" s="24">
        <f t="shared" ref="F51:F63" si="37">AK51/V51</f>
        <v>5.3785196666666666</v>
      </c>
      <c r="G51" s="24">
        <f t="shared" ref="G51:G63" si="38">AL51/W51</f>
        <v>7.9622222222222234</v>
      </c>
      <c r="H51" s="24">
        <f t="shared" ref="H51:H63" si="39">AM51/X51</f>
        <v>6.7325333333333344</v>
      </c>
      <c r="I51" s="25">
        <f t="shared" ref="I51:I63" si="40">AN51/Y51</f>
        <v>8.0927302420281393</v>
      </c>
      <c r="J51" s="25">
        <f t="shared" ref="J51:J63" si="41">AO51/Z51</f>
        <v>9.0414687499999999</v>
      </c>
      <c r="K51" s="25">
        <f t="shared" ref="K51:K63" si="42">AP51/AA51</f>
        <v>9.6464166666666653</v>
      </c>
      <c r="L51" s="25">
        <f t="shared" ref="L51:L63" si="43">AQ51/AB51</f>
        <v>7.55040625</v>
      </c>
      <c r="M51" s="25">
        <f t="shared" ref="M51:M63" si="44">AR51/AC51</f>
        <v>7.2872903008818417</v>
      </c>
      <c r="N51" s="25">
        <f t="shared" si="31"/>
        <v>7.3288260869565187</v>
      </c>
      <c r="Q51" s="10" t="s">
        <v>3</v>
      </c>
      <c r="R51" s="8">
        <v>7</v>
      </c>
      <c r="S51" s="8">
        <v>15</v>
      </c>
      <c r="T51" s="8">
        <v>15</v>
      </c>
      <c r="U51" s="8">
        <v>15</v>
      </c>
      <c r="V51" s="8">
        <v>15</v>
      </c>
      <c r="W51" s="8">
        <v>9</v>
      </c>
      <c r="X51" s="8">
        <v>15</v>
      </c>
      <c r="Y51" s="9">
        <v>19</v>
      </c>
      <c r="Z51" s="9">
        <v>16</v>
      </c>
      <c r="AA51" s="9">
        <v>12</v>
      </c>
      <c r="AB51" s="9">
        <v>16</v>
      </c>
      <c r="AC51" s="9">
        <v>18</v>
      </c>
      <c r="AD51" s="9">
        <v>23</v>
      </c>
      <c r="AF51" s="10" t="s">
        <v>3</v>
      </c>
      <c r="AG51" s="8">
        <v>37.4</v>
      </c>
      <c r="AH51" s="8">
        <v>86.383390000000006</v>
      </c>
      <c r="AI51" s="8">
        <v>87.765999999999991</v>
      </c>
      <c r="AJ51" s="8">
        <v>74.708500000000001</v>
      </c>
      <c r="AK51" s="8">
        <v>80.677795000000003</v>
      </c>
      <c r="AL51" s="8">
        <v>71.660000000000011</v>
      </c>
      <c r="AM51" s="8">
        <v>100.98800000000001</v>
      </c>
      <c r="AN51" s="8">
        <v>153.76187459853466</v>
      </c>
      <c r="AO51" s="8">
        <v>144.6635</v>
      </c>
      <c r="AP51" s="8">
        <v>115.75699999999999</v>
      </c>
      <c r="AQ51" s="8">
        <v>120.8065</v>
      </c>
      <c r="AR51" s="8">
        <v>131.17122541587315</v>
      </c>
      <c r="AS51" s="9">
        <v>168.56299999999993</v>
      </c>
    </row>
    <row r="52" spans="1:45" ht="15" customHeight="1" x14ac:dyDescent="0.2">
      <c r="A52" s="10" t="s">
        <v>4</v>
      </c>
      <c r="B52" s="24">
        <f t="shared" si="32"/>
        <v>4.0490941666666673</v>
      </c>
      <c r="C52" s="24">
        <f t="shared" si="34"/>
        <v>4.5463636363636359</v>
      </c>
      <c r="D52" s="24">
        <f t="shared" si="35"/>
        <v>6.3245454545454551</v>
      </c>
      <c r="E52" s="24">
        <f t="shared" si="36"/>
        <v>8.1215281249999993</v>
      </c>
      <c r="F52" s="24">
        <f t="shared" si="37"/>
        <v>5.8928888888888888</v>
      </c>
      <c r="G52" s="24">
        <f t="shared" si="38"/>
        <v>6.9275000000000002</v>
      </c>
      <c r="H52" s="24">
        <f t="shared" si="39"/>
        <v>9.4070714285714292</v>
      </c>
      <c r="I52" s="25">
        <f t="shared" si="40"/>
        <v>12.138250000000001</v>
      </c>
      <c r="J52" s="25">
        <f t="shared" si="41"/>
        <v>7.9520000000000008</v>
      </c>
      <c r="K52" s="25">
        <f t="shared" si="42"/>
        <v>6.5826923076923078</v>
      </c>
      <c r="L52" s="25">
        <f t="shared" si="43"/>
        <v>6.7661217137617795</v>
      </c>
      <c r="M52" s="25">
        <f t="shared" si="44"/>
        <v>5.6694282040999999</v>
      </c>
      <c r="N52" s="25">
        <f t="shared" si="31"/>
        <v>5.6208333333333327</v>
      </c>
      <c r="Q52" s="10" t="s">
        <v>4</v>
      </c>
      <c r="R52" s="8">
        <v>12</v>
      </c>
      <c r="S52" s="8">
        <v>11</v>
      </c>
      <c r="T52" s="8">
        <v>11</v>
      </c>
      <c r="U52" s="8">
        <v>8</v>
      </c>
      <c r="V52" s="8">
        <v>9</v>
      </c>
      <c r="W52" s="8">
        <v>4</v>
      </c>
      <c r="X52" s="8">
        <v>7</v>
      </c>
      <c r="Y52" s="9">
        <v>10</v>
      </c>
      <c r="Z52" s="9">
        <v>10</v>
      </c>
      <c r="AA52" s="9">
        <v>13</v>
      </c>
      <c r="AB52" s="9">
        <v>15</v>
      </c>
      <c r="AC52" s="9">
        <v>12</v>
      </c>
      <c r="AD52" s="9">
        <v>12</v>
      </c>
      <c r="AF52" s="10" t="s">
        <v>4</v>
      </c>
      <c r="AG52" s="8">
        <v>48.589130000000004</v>
      </c>
      <c r="AH52" s="8">
        <v>50.01</v>
      </c>
      <c r="AI52" s="8">
        <v>69.570000000000007</v>
      </c>
      <c r="AJ52" s="8">
        <v>64.972224999999995</v>
      </c>
      <c r="AK52" s="8">
        <v>53.036000000000001</v>
      </c>
      <c r="AL52" s="8">
        <v>27.71</v>
      </c>
      <c r="AM52" s="8">
        <v>65.849500000000006</v>
      </c>
      <c r="AN52" s="8">
        <v>121.38250000000001</v>
      </c>
      <c r="AO52" s="8">
        <v>79.52000000000001</v>
      </c>
      <c r="AP52" s="8">
        <v>85.575000000000003</v>
      </c>
      <c r="AQ52" s="8">
        <v>101.4918257064267</v>
      </c>
      <c r="AR52" s="8">
        <v>68.033138449199996</v>
      </c>
      <c r="AS52" s="9">
        <v>67.449999999999989</v>
      </c>
    </row>
    <row r="53" spans="1:45" ht="15" customHeight="1" x14ac:dyDescent="0.2">
      <c r="A53" s="10" t="s">
        <v>5</v>
      </c>
      <c r="B53" s="24">
        <f t="shared" si="32"/>
        <v>14.084888888888889</v>
      </c>
      <c r="C53" s="24">
        <f t="shared" si="34"/>
        <v>13.260464285714287</v>
      </c>
      <c r="D53" s="24">
        <f t="shared" si="35"/>
        <v>16.781263666666668</v>
      </c>
      <c r="E53" s="24">
        <f t="shared" si="36"/>
        <v>25.299437500000003</v>
      </c>
      <c r="F53" s="24">
        <f t="shared" si="37"/>
        <v>22.907106538461541</v>
      </c>
      <c r="G53" s="24">
        <f t="shared" si="38"/>
        <v>21.185218750000001</v>
      </c>
      <c r="H53" s="24">
        <f t="shared" si="39"/>
        <v>17.181574160499999</v>
      </c>
      <c r="I53" s="25">
        <f t="shared" si="40"/>
        <v>9.6899726120857146</v>
      </c>
      <c r="J53" s="25">
        <f t="shared" si="41"/>
        <v>9.0542484890559987</v>
      </c>
      <c r="K53" s="25">
        <f t="shared" si="42"/>
        <v>12.160788184424852</v>
      </c>
      <c r="L53" s="25">
        <f t="shared" si="43"/>
        <v>11.446194444444442</v>
      </c>
      <c r="M53" s="25">
        <f t="shared" si="44"/>
        <v>10.133761904761904</v>
      </c>
      <c r="N53" s="25">
        <f t="shared" si="31"/>
        <v>11.907645833333333</v>
      </c>
      <c r="Q53" s="10" t="s">
        <v>5</v>
      </c>
      <c r="R53" s="8">
        <v>9</v>
      </c>
      <c r="S53" s="8">
        <v>14</v>
      </c>
      <c r="T53" s="8">
        <v>15</v>
      </c>
      <c r="U53" s="8">
        <v>8</v>
      </c>
      <c r="V53" s="8">
        <v>13</v>
      </c>
      <c r="W53" s="8">
        <v>16</v>
      </c>
      <c r="X53" s="8">
        <v>16</v>
      </c>
      <c r="Y53" s="9">
        <v>21</v>
      </c>
      <c r="Z53" s="9">
        <v>25</v>
      </c>
      <c r="AA53" s="9">
        <v>23</v>
      </c>
      <c r="AB53" s="9">
        <v>18</v>
      </c>
      <c r="AC53" s="9">
        <v>21</v>
      </c>
      <c r="AD53" s="9">
        <v>24</v>
      </c>
      <c r="AF53" s="10" t="s">
        <v>5</v>
      </c>
      <c r="AG53" s="8">
        <v>126.764</v>
      </c>
      <c r="AH53" s="8">
        <v>185.6465</v>
      </c>
      <c r="AI53" s="8">
        <v>251.71895500000002</v>
      </c>
      <c r="AJ53" s="8">
        <v>202.39550000000003</v>
      </c>
      <c r="AK53" s="8">
        <v>297.79238500000002</v>
      </c>
      <c r="AL53" s="8">
        <v>338.96350000000001</v>
      </c>
      <c r="AM53" s="8">
        <v>274.90518656799998</v>
      </c>
      <c r="AN53" s="8">
        <v>203.48942485379999</v>
      </c>
      <c r="AO53" s="8">
        <v>226.35621222639998</v>
      </c>
      <c r="AP53" s="8">
        <v>279.6981282417716</v>
      </c>
      <c r="AQ53" s="8">
        <v>206.03149999999997</v>
      </c>
      <c r="AR53" s="8">
        <v>212.809</v>
      </c>
      <c r="AS53" s="9">
        <v>285.7835</v>
      </c>
    </row>
    <row r="54" spans="1:45" ht="15" customHeight="1" x14ac:dyDescent="0.2">
      <c r="A54" s="10" t="s">
        <v>6</v>
      </c>
      <c r="B54" s="24" t="e">
        <f t="shared" si="32"/>
        <v>#VALUE!</v>
      </c>
      <c r="C54" s="24" t="e">
        <f t="shared" si="34"/>
        <v>#VALUE!</v>
      </c>
      <c r="D54" s="24" t="e">
        <f t="shared" si="35"/>
        <v>#VALUE!</v>
      </c>
      <c r="E54" s="24" t="e">
        <f t="shared" si="36"/>
        <v>#VALUE!</v>
      </c>
      <c r="F54" s="24">
        <f t="shared" si="37"/>
        <v>5</v>
      </c>
      <c r="G54" s="24">
        <f t="shared" si="38"/>
        <v>5.27</v>
      </c>
      <c r="H54" s="24">
        <f t="shared" si="39"/>
        <v>5</v>
      </c>
      <c r="I54" s="25">
        <f t="shared" si="40"/>
        <v>13.227</v>
      </c>
      <c r="J54" s="25">
        <f t="shared" si="41"/>
        <v>12.661249999999999</v>
      </c>
      <c r="K54" s="25">
        <f t="shared" si="42"/>
        <v>12.115500000000001</v>
      </c>
      <c r="L54" s="25">
        <f t="shared" si="43"/>
        <v>34.893000000000001</v>
      </c>
      <c r="M54" s="25">
        <f t="shared" si="44"/>
        <v>31.772442835276596</v>
      </c>
      <c r="N54" s="25" t="e">
        <f t="shared" si="31"/>
        <v>#VALUE!</v>
      </c>
      <c r="Q54" s="10" t="s">
        <v>6</v>
      </c>
      <c r="R54" s="8" t="s">
        <v>64</v>
      </c>
      <c r="S54" s="8" t="s">
        <v>64</v>
      </c>
      <c r="T54" s="8" t="s">
        <v>64</v>
      </c>
      <c r="U54" s="8" t="s">
        <v>64</v>
      </c>
      <c r="V54" s="8">
        <v>1</v>
      </c>
      <c r="W54" s="8">
        <v>1</v>
      </c>
      <c r="X54" s="8">
        <v>1</v>
      </c>
      <c r="Y54" s="9">
        <v>2</v>
      </c>
      <c r="Z54" s="9">
        <v>2</v>
      </c>
      <c r="AA54" s="9">
        <v>2</v>
      </c>
      <c r="AB54" s="9">
        <v>1</v>
      </c>
      <c r="AC54" s="9">
        <v>1</v>
      </c>
      <c r="AD54" s="9" t="s">
        <v>64</v>
      </c>
      <c r="AF54" s="10" t="s">
        <v>6</v>
      </c>
      <c r="AG54" s="8" t="s">
        <v>64</v>
      </c>
      <c r="AH54" s="8" t="s">
        <v>64</v>
      </c>
      <c r="AI54" s="8" t="s">
        <v>64</v>
      </c>
      <c r="AJ54" s="8" t="s">
        <v>64</v>
      </c>
      <c r="AK54" s="8">
        <v>5</v>
      </c>
      <c r="AL54" s="8">
        <v>5.27</v>
      </c>
      <c r="AM54" s="8">
        <v>5</v>
      </c>
      <c r="AN54" s="8">
        <v>26.454000000000001</v>
      </c>
      <c r="AO54" s="8">
        <v>25.322499999999998</v>
      </c>
      <c r="AP54" s="8">
        <v>24.231000000000002</v>
      </c>
      <c r="AQ54" s="8">
        <v>34.893000000000001</v>
      </c>
      <c r="AR54" s="8">
        <v>31.772442835276596</v>
      </c>
      <c r="AS54" s="9"/>
    </row>
    <row r="55" spans="1:45" ht="15" customHeight="1" x14ac:dyDescent="0.2">
      <c r="A55" s="10" t="s">
        <v>7</v>
      </c>
      <c r="B55" s="24">
        <f t="shared" si="32"/>
        <v>21.2</v>
      </c>
      <c r="C55" s="24">
        <f t="shared" si="34"/>
        <v>19.863400000000002</v>
      </c>
      <c r="D55" s="24">
        <f t="shared" si="35"/>
        <v>23.495000000000001</v>
      </c>
      <c r="E55" s="24">
        <f t="shared" si="36"/>
        <v>10.47325</v>
      </c>
      <c r="F55" s="24">
        <f t="shared" si="37"/>
        <v>8.7607431249999994</v>
      </c>
      <c r="G55" s="24">
        <f t="shared" si="38"/>
        <v>7.5013333333333323</v>
      </c>
      <c r="H55" s="24">
        <f t="shared" si="39"/>
        <v>6.7414999999999994</v>
      </c>
      <c r="I55" s="25">
        <f t="shared" si="40"/>
        <v>6.43</v>
      </c>
      <c r="J55" s="25">
        <f t="shared" si="41"/>
        <v>6.8134580965499998</v>
      </c>
      <c r="K55" s="25">
        <f t="shared" si="42"/>
        <v>5.9803333333333342</v>
      </c>
      <c r="L55" s="25">
        <f t="shared" si="43"/>
        <v>5.9151249999999997</v>
      </c>
      <c r="M55" s="25">
        <f t="shared" si="44"/>
        <v>6.4154000000000009</v>
      </c>
      <c r="N55" s="25">
        <f t="shared" si="31"/>
        <v>5.8487807405699996</v>
      </c>
      <c r="Q55" s="10" t="s">
        <v>7</v>
      </c>
      <c r="R55" s="8">
        <v>4</v>
      </c>
      <c r="S55" s="8">
        <v>5</v>
      </c>
      <c r="T55" s="8">
        <v>4</v>
      </c>
      <c r="U55" s="8">
        <v>6</v>
      </c>
      <c r="V55" s="8">
        <v>8</v>
      </c>
      <c r="W55" s="8">
        <v>6</v>
      </c>
      <c r="X55" s="8">
        <v>7</v>
      </c>
      <c r="Y55" s="9">
        <v>7</v>
      </c>
      <c r="Z55" s="9">
        <v>6</v>
      </c>
      <c r="AA55" s="9">
        <v>6</v>
      </c>
      <c r="AB55" s="9">
        <v>8</v>
      </c>
      <c r="AC55" s="9">
        <v>10</v>
      </c>
      <c r="AD55" s="9">
        <v>10</v>
      </c>
      <c r="AF55" s="10" t="s">
        <v>7</v>
      </c>
      <c r="AG55" s="8">
        <v>84.8</v>
      </c>
      <c r="AH55" s="8">
        <v>99.317000000000007</v>
      </c>
      <c r="AI55" s="8">
        <v>93.98</v>
      </c>
      <c r="AJ55" s="8">
        <v>62.839500000000001</v>
      </c>
      <c r="AK55" s="8">
        <v>70.085944999999995</v>
      </c>
      <c r="AL55" s="8">
        <v>45.007999999999996</v>
      </c>
      <c r="AM55" s="8">
        <v>47.190499999999993</v>
      </c>
      <c r="AN55" s="8">
        <v>45.01</v>
      </c>
      <c r="AO55" s="8">
        <v>40.880748579299997</v>
      </c>
      <c r="AP55" s="8">
        <v>35.882000000000005</v>
      </c>
      <c r="AQ55" s="8">
        <v>47.320999999999998</v>
      </c>
      <c r="AR55" s="8">
        <v>64.154000000000011</v>
      </c>
      <c r="AS55" s="9">
        <v>58.487807405699996</v>
      </c>
    </row>
    <row r="56" spans="1:45" ht="15" customHeight="1" x14ac:dyDescent="0.2">
      <c r="A56" s="10" t="s">
        <v>8</v>
      </c>
      <c r="B56" s="24">
        <f t="shared" si="32"/>
        <v>10.171000000000001</v>
      </c>
      <c r="C56" s="24">
        <f t="shared" si="34"/>
        <v>13.02875</v>
      </c>
      <c r="D56" s="24">
        <f t="shared" si="35"/>
        <v>10.745000000000001</v>
      </c>
      <c r="E56" s="24">
        <f t="shared" si="36"/>
        <v>20.117000000000001</v>
      </c>
      <c r="F56" s="24">
        <f t="shared" si="37"/>
        <v>10.227499999999999</v>
      </c>
      <c r="G56" s="24">
        <f t="shared" si="38"/>
        <v>6.7486249999999997</v>
      </c>
      <c r="H56" s="24">
        <f t="shared" si="39"/>
        <v>10.430305156500001</v>
      </c>
      <c r="I56" s="25">
        <f t="shared" si="40"/>
        <v>5.7301193215333335</v>
      </c>
      <c r="J56" s="25">
        <f t="shared" si="41"/>
        <v>5.8107914298833334</v>
      </c>
      <c r="K56" s="25">
        <f t="shared" si="42"/>
        <v>6.4872303540851162</v>
      </c>
      <c r="L56" s="25">
        <f t="shared" si="43"/>
        <v>7.1066666666666656</v>
      </c>
      <c r="M56" s="25">
        <f t="shared" si="44"/>
        <v>5.8489000000000004</v>
      </c>
      <c r="N56" s="25">
        <f t="shared" si="31"/>
        <v>5.6904837300666671</v>
      </c>
      <c r="Q56" s="10" t="s">
        <v>8</v>
      </c>
      <c r="R56" s="8">
        <v>3</v>
      </c>
      <c r="S56" s="8">
        <v>4</v>
      </c>
      <c r="T56" s="8">
        <v>4</v>
      </c>
      <c r="U56" s="8">
        <v>2</v>
      </c>
      <c r="V56" s="8">
        <v>4</v>
      </c>
      <c r="W56" s="8">
        <v>4</v>
      </c>
      <c r="X56" s="8">
        <v>5</v>
      </c>
      <c r="Y56" s="9">
        <v>6</v>
      </c>
      <c r="Z56" s="9">
        <v>6</v>
      </c>
      <c r="AA56" s="9">
        <v>6</v>
      </c>
      <c r="AB56" s="9">
        <v>6</v>
      </c>
      <c r="AC56" s="9">
        <v>10</v>
      </c>
      <c r="AD56" s="9">
        <v>9</v>
      </c>
      <c r="AF56" s="10" t="s">
        <v>8</v>
      </c>
      <c r="AG56" s="8">
        <v>30.513000000000002</v>
      </c>
      <c r="AH56" s="8">
        <v>52.115000000000002</v>
      </c>
      <c r="AI56" s="8">
        <v>42.980000000000004</v>
      </c>
      <c r="AJ56" s="8">
        <v>40.234000000000002</v>
      </c>
      <c r="AK56" s="8">
        <v>40.909999999999997</v>
      </c>
      <c r="AL56" s="8">
        <v>26.994499999999999</v>
      </c>
      <c r="AM56" s="8">
        <v>52.151525782500002</v>
      </c>
      <c r="AN56" s="8">
        <v>34.380715929200001</v>
      </c>
      <c r="AO56" s="8">
        <v>34.864748579299999</v>
      </c>
      <c r="AP56" s="8">
        <v>38.923382124510695</v>
      </c>
      <c r="AQ56" s="8">
        <v>42.639999999999993</v>
      </c>
      <c r="AR56" s="8">
        <v>58.489000000000004</v>
      </c>
      <c r="AS56" s="9">
        <v>51.214353570600004</v>
      </c>
    </row>
    <row r="57" spans="1:45" ht="15" customHeight="1" x14ac:dyDescent="0.2">
      <c r="A57" s="10" t="s">
        <v>9</v>
      </c>
      <c r="B57" s="24">
        <f t="shared" si="32"/>
        <v>24.097388888888887</v>
      </c>
      <c r="C57" s="24">
        <f t="shared" si="34"/>
        <v>25.519166666666667</v>
      </c>
      <c r="D57" s="24">
        <f t="shared" si="35"/>
        <v>26.560222222222226</v>
      </c>
      <c r="E57" s="24">
        <f t="shared" si="36"/>
        <v>36.241666666666667</v>
      </c>
      <c r="F57" s="24">
        <f t="shared" si="37"/>
        <v>38.844666666666669</v>
      </c>
      <c r="G57" s="24">
        <f t="shared" si="38"/>
        <v>33.606375</v>
      </c>
      <c r="H57" s="24">
        <f t="shared" si="39"/>
        <v>36.494403639043718</v>
      </c>
      <c r="I57" s="25">
        <f t="shared" si="40"/>
        <v>44.543571428571433</v>
      </c>
      <c r="J57" s="25">
        <f t="shared" si="41"/>
        <v>42.931333333333335</v>
      </c>
      <c r="K57" s="25">
        <f t="shared" si="42"/>
        <v>41.651888888888891</v>
      </c>
      <c r="L57" s="25">
        <f t="shared" si="43"/>
        <v>46.326292332350008</v>
      </c>
      <c r="M57" s="25">
        <f t="shared" si="44"/>
        <v>41.23416666666666</v>
      </c>
      <c r="N57" s="25">
        <f t="shared" si="31"/>
        <v>41.43483333333333</v>
      </c>
      <c r="Q57" s="10" t="s">
        <v>9</v>
      </c>
      <c r="R57" s="8">
        <v>9</v>
      </c>
      <c r="S57" s="8">
        <v>9</v>
      </c>
      <c r="T57" s="8">
        <v>9</v>
      </c>
      <c r="U57" s="8">
        <v>6</v>
      </c>
      <c r="V57" s="8">
        <v>6</v>
      </c>
      <c r="W57" s="8">
        <v>8</v>
      </c>
      <c r="X57" s="8">
        <v>8</v>
      </c>
      <c r="Y57" s="9">
        <v>7</v>
      </c>
      <c r="Z57" s="9">
        <v>9</v>
      </c>
      <c r="AA57" s="9">
        <v>9</v>
      </c>
      <c r="AB57" s="9">
        <v>8</v>
      </c>
      <c r="AC57" s="9">
        <v>9</v>
      </c>
      <c r="AD57" s="9">
        <v>9</v>
      </c>
      <c r="AF57" s="10" t="s">
        <v>9</v>
      </c>
      <c r="AG57" s="8">
        <v>216.87649999999999</v>
      </c>
      <c r="AH57" s="8">
        <v>229.67250000000001</v>
      </c>
      <c r="AI57" s="8">
        <v>239.04200000000003</v>
      </c>
      <c r="AJ57" s="8">
        <v>217.45</v>
      </c>
      <c r="AK57" s="8">
        <v>233.06800000000001</v>
      </c>
      <c r="AL57" s="8">
        <v>268.851</v>
      </c>
      <c r="AM57" s="8">
        <v>291.95522911234974</v>
      </c>
      <c r="AN57" s="8">
        <v>311.80500000000001</v>
      </c>
      <c r="AO57" s="8">
        <v>386.38200000000001</v>
      </c>
      <c r="AP57" s="8">
        <v>374.86700000000002</v>
      </c>
      <c r="AQ57" s="8">
        <v>370.61033865880006</v>
      </c>
      <c r="AR57" s="8">
        <v>371.10749999999996</v>
      </c>
      <c r="AS57" s="9">
        <v>372.9135</v>
      </c>
    </row>
    <row r="58" spans="1:45" ht="15" customHeight="1" x14ac:dyDescent="0.2">
      <c r="A58" s="10" t="s">
        <v>10</v>
      </c>
      <c r="B58" s="24">
        <f t="shared" si="32"/>
        <v>13.365575714285713</v>
      </c>
      <c r="C58" s="24">
        <f t="shared" si="34"/>
        <v>13.850500000000002</v>
      </c>
      <c r="D58" s="24">
        <f t="shared" si="35"/>
        <v>2.9690714285714286</v>
      </c>
      <c r="E58" s="24">
        <f t="shared" si="36"/>
        <v>13.839481428571428</v>
      </c>
      <c r="F58" s="24">
        <f t="shared" si="37"/>
        <v>20.168499999999998</v>
      </c>
      <c r="G58" s="24">
        <f t="shared" si="38"/>
        <v>12.476642857142858</v>
      </c>
      <c r="H58" s="24">
        <f t="shared" si="39"/>
        <v>19.711000000000002</v>
      </c>
      <c r="I58" s="25">
        <f t="shared" si="40"/>
        <v>19.264600000000002</v>
      </c>
      <c r="J58" s="25">
        <f t="shared" si="41"/>
        <v>21.475299999999997</v>
      </c>
      <c r="K58" s="25">
        <f t="shared" si="42"/>
        <v>16.522500000000001</v>
      </c>
      <c r="L58" s="25">
        <f t="shared" si="43"/>
        <v>17.155333333333331</v>
      </c>
      <c r="M58" s="25">
        <f t="shared" si="44"/>
        <v>13.577663318974999</v>
      </c>
      <c r="N58" s="25">
        <f t="shared" si="31"/>
        <v>13.40926923076923</v>
      </c>
      <c r="Q58" s="10" t="s">
        <v>10</v>
      </c>
      <c r="R58" s="8">
        <v>7</v>
      </c>
      <c r="S58" s="8">
        <v>7</v>
      </c>
      <c r="T58" s="8">
        <v>7</v>
      </c>
      <c r="U58" s="8">
        <v>7</v>
      </c>
      <c r="V58" s="8">
        <v>6</v>
      </c>
      <c r="W58" s="8">
        <v>7</v>
      </c>
      <c r="X58" s="8">
        <v>5</v>
      </c>
      <c r="Y58" s="9">
        <v>5</v>
      </c>
      <c r="Z58" s="9">
        <v>5</v>
      </c>
      <c r="AA58" s="9">
        <v>8</v>
      </c>
      <c r="AB58" s="9">
        <v>9</v>
      </c>
      <c r="AC58" s="9">
        <v>12</v>
      </c>
      <c r="AD58" s="9">
        <v>13</v>
      </c>
      <c r="AF58" s="10" t="s">
        <v>10</v>
      </c>
      <c r="AG58" s="8">
        <v>93.559029999999993</v>
      </c>
      <c r="AH58" s="8">
        <v>96.95350000000002</v>
      </c>
      <c r="AI58" s="8">
        <v>20.7835</v>
      </c>
      <c r="AJ58" s="8">
        <v>96.876369999999994</v>
      </c>
      <c r="AK58" s="8">
        <v>121.011</v>
      </c>
      <c r="AL58" s="8">
        <v>87.336500000000001</v>
      </c>
      <c r="AM58" s="8">
        <v>98.555000000000007</v>
      </c>
      <c r="AN58" s="8">
        <v>96.323000000000008</v>
      </c>
      <c r="AO58" s="8">
        <v>107.37649999999999</v>
      </c>
      <c r="AP58" s="8">
        <v>132.18</v>
      </c>
      <c r="AQ58" s="8">
        <v>154.398</v>
      </c>
      <c r="AR58" s="8">
        <v>162.93195982769998</v>
      </c>
      <c r="AS58" s="9">
        <v>174.32049999999998</v>
      </c>
    </row>
    <row r="59" spans="1:45" ht="15" customHeight="1" x14ac:dyDescent="0.2">
      <c r="A59" s="10" t="s">
        <v>11</v>
      </c>
      <c r="B59" s="24">
        <f t="shared" si="32"/>
        <v>18.167000000000002</v>
      </c>
      <c r="C59" s="24">
        <f t="shared" si="34"/>
        <v>12.5</v>
      </c>
      <c r="D59" s="24">
        <f t="shared" si="35"/>
        <v>12.4</v>
      </c>
      <c r="E59" s="24">
        <f t="shared" si="36"/>
        <v>16.559000000000001</v>
      </c>
      <c r="F59" s="24">
        <f t="shared" si="37"/>
        <v>11.66225</v>
      </c>
      <c r="G59" s="24">
        <f t="shared" si="38"/>
        <v>5.8520000000000003</v>
      </c>
      <c r="H59" s="24">
        <f t="shared" si="39"/>
        <v>1.36</v>
      </c>
      <c r="I59" s="25">
        <f t="shared" si="40"/>
        <v>1.5</v>
      </c>
      <c r="J59" s="25">
        <f t="shared" si="41"/>
        <v>2.488375</v>
      </c>
      <c r="K59" s="25">
        <f t="shared" si="42"/>
        <v>4.4824999999999999</v>
      </c>
      <c r="L59" s="25">
        <f t="shared" si="43"/>
        <v>6.4399999999999995</v>
      </c>
      <c r="M59" s="25">
        <f t="shared" si="44"/>
        <v>6.6675000000000004</v>
      </c>
      <c r="N59" s="25">
        <f t="shared" si="31"/>
        <v>10.504999999999999</v>
      </c>
      <c r="Q59" s="10" t="s">
        <v>11</v>
      </c>
      <c r="R59" s="8">
        <v>2</v>
      </c>
      <c r="S59" s="8">
        <v>1</v>
      </c>
      <c r="T59" s="8">
        <v>1</v>
      </c>
      <c r="U59" s="8">
        <v>1</v>
      </c>
      <c r="V59" s="8">
        <v>2</v>
      </c>
      <c r="W59" s="8">
        <v>3</v>
      </c>
      <c r="X59" s="8">
        <v>1</v>
      </c>
      <c r="Y59" s="9">
        <v>1</v>
      </c>
      <c r="Z59" s="9">
        <v>4</v>
      </c>
      <c r="AA59" s="9">
        <v>4</v>
      </c>
      <c r="AB59" s="9">
        <v>4</v>
      </c>
      <c r="AC59" s="9">
        <v>4</v>
      </c>
      <c r="AD59" s="9">
        <v>4</v>
      </c>
      <c r="AF59" s="10" t="s">
        <v>11</v>
      </c>
      <c r="AG59" s="8">
        <v>36.334000000000003</v>
      </c>
      <c r="AH59" s="8">
        <v>12.5</v>
      </c>
      <c r="AI59" s="8">
        <v>12.4</v>
      </c>
      <c r="AJ59" s="8">
        <v>16.559000000000001</v>
      </c>
      <c r="AK59" s="8">
        <v>23.3245</v>
      </c>
      <c r="AL59" s="8">
        <v>17.556000000000001</v>
      </c>
      <c r="AM59" s="8">
        <v>1.36</v>
      </c>
      <c r="AN59" s="8">
        <v>1.5</v>
      </c>
      <c r="AO59" s="8">
        <v>9.9535</v>
      </c>
      <c r="AP59" s="8">
        <v>17.93</v>
      </c>
      <c r="AQ59" s="8">
        <v>25.759999999999998</v>
      </c>
      <c r="AR59" s="8">
        <v>26.67</v>
      </c>
      <c r="AS59" s="9">
        <v>42.019999999999996</v>
      </c>
    </row>
    <row r="60" spans="1:45" ht="15" customHeight="1" x14ac:dyDescent="0.2">
      <c r="A60" s="10" t="s">
        <v>12</v>
      </c>
      <c r="B60" s="24">
        <f t="shared" si="32"/>
        <v>14.494732558139535</v>
      </c>
      <c r="C60" s="24">
        <f t="shared" si="34"/>
        <v>13.995500319148933</v>
      </c>
      <c r="D60" s="24">
        <f t="shared" si="35"/>
        <v>15.293193749999999</v>
      </c>
      <c r="E60" s="24">
        <f t="shared" si="36"/>
        <v>21.781722500000001</v>
      </c>
      <c r="F60" s="24">
        <f t="shared" si="37"/>
        <v>42.210596176470581</v>
      </c>
      <c r="G60" s="24">
        <f t="shared" si="38"/>
        <v>52.44854879999999</v>
      </c>
      <c r="H60" s="24">
        <f t="shared" si="39"/>
        <v>57.137009615384649</v>
      </c>
      <c r="I60" s="25">
        <f t="shared" si="40"/>
        <v>37.251394269492529</v>
      </c>
      <c r="J60" s="25">
        <f t="shared" si="41"/>
        <v>34.38533834028641</v>
      </c>
      <c r="K60" s="25">
        <f t="shared" si="42"/>
        <v>31.36047428566749</v>
      </c>
      <c r="L60" s="25">
        <f t="shared" si="43"/>
        <v>30.718429045635936</v>
      </c>
      <c r="M60" s="25">
        <f t="shared" si="44"/>
        <v>33.183910524584924</v>
      </c>
      <c r="N60" s="25">
        <f t="shared" si="31"/>
        <v>32.183636418181571</v>
      </c>
      <c r="Q60" s="10" t="s">
        <v>12</v>
      </c>
      <c r="R60" s="8">
        <v>43</v>
      </c>
      <c r="S60" s="8">
        <v>47</v>
      </c>
      <c r="T60" s="8">
        <v>48</v>
      </c>
      <c r="U60" s="8">
        <v>50</v>
      </c>
      <c r="V60" s="8">
        <v>51</v>
      </c>
      <c r="W60" s="8">
        <v>50</v>
      </c>
      <c r="X60" s="8">
        <v>52</v>
      </c>
      <c r="Y60" s="9">
        <v>69</v>
      </c>
      <c r="Z60" s="9">
        <v>75</v>
      </c>
      <c r="AA60" s="9">
        <v>85</v>
      </c>
      <c r="AB60" s="9">
        <v>95</v>
      </c>
      <c r="AC60" s="9">
        <v>112</v>
      </c>
      <c r="AD60" s="9">
        <v>121</v>
      </c>
      <c r="AF60" s="10" t="s">
        <v>12</v>
      </c>
      <c r="AG60" s="8">
        <v>623.27350000000001</v>
      </c>
      <c r="AH60" s="8">
        <v>657.78851499999985</v>
      </c>
      <c r="AI60" s="8">
        <v>734.0732999999999</v>
      </c>
      <c r="AJ60" s="8">
        <v>1089.086125</v>
      </c>
      <c r="AK60" s="8">
        <v>2152.7404049999996</v>
      </c>
      <c r="AL60" s="8">
        <v>2622.4274399999995</v>
      </c>
      <c r="AM60" s="8">
        <v>2971.1245000000017</v>
      </c>
      <c r="AN60" s="8">
        <v>2570.3462045949846</v>
      </c>
      <c r="AO60" s="8">
        <v>2578.9003755214808</v>
      </c>
      <c r="AP60" s="8">
        <v>2665.6403142817367</v>
      </c>
      <c r="AQ60" s="8">
        <v>2918.2507593354139</v>
      </c>
      <c r="AR60" s="8">
        <v>3716.5979787535116</v>
      </c>
      <c r="AS60" s="9">
        <v>3894.2200065999705</v>
      </c>
    </row>
    <row r="61" spans="1:45" ht="15" customHeight="1" x14ac:dyDescent="0.2">
      <c r="A61" s="10" t="s">
        <v>13</v>
      </c>
      <c r="B61" s="24">
        <f t="shared" si="32"/>
        <v>11.454499999999999</v>
      </c>
      <c r="C61" s="24">
        <f t="shared" si="34"/>
        <v>8.6690909090909081</v>
      </c>
      <c r="D61" s="24">
        <f t="shared" si="35"/>
        <v>10.376408333333334</v>
      </c>
      <c r="E61" s="24">
        <f t="shared" si="36"/>
        <v>10.832898000000002</v>
      </c>
      <c r="F61" s="24">
        <f t="shared" si="37"/>
        <v>11.138269117647059</v>
      </c>
      <c r="G61" s="24">
        <f t="shared" si="38"/>
        <v>11.213133333333333</v>
      </c>
      <c r="H61" s="24">
        <f t="shared" si="39"/>
        <v>12.792029303384615</v>
      </c>
      <c r="I61" s="25">
        <f t="shared" si="40"/>
        <v>15.375843750000001</v>
      </c>
      <c r="J61" s="25">
        <f t="shared" si="41"/>
        <v>16.694431404611109</v>
      </c>
      <c r="K61" s="25">
        <f t="shared" si="42"/>
        <v>17.974088235294115</v>
      </c>
      <c r="L61" s="25">
        <f t="shared" si="43"/>
        <v>9.2815247761170703</v>
      </c>
      <c r="M61" s="25">
        <f t="shared" si="44"/>
        <v>11.415799999999999</v>
      </c>
      <c r="N61" s="25">
        <f t="shared" si="31"/>
        <v>9.7779118596222219</v>
      </c>
      <c r="Q61" s="10" t="s">
        <v>13</v>
      </c>
      <c r="R61" s="8">
        <v>9</v>
      </c>
      <c r="S61" s="8">
        <v>11</v>
      </c>
      <c r="T61" s="8">
        <v>12</v>
      </c>
      <c r="U61" s="8">
        <v>15</v>
      </c>
      <c r="V61" s="8">
        <v>17</v>
      </c>
      <c r="W61" s="8">
        <v>15</v>
      </c>
      <c r="X61" s="8">
        <v>13</v>
      </c>
      <c r="Y61" s="9">
        <v>16</v>
      </c>
      <c r="Z61" s="9">
        <v>18</v>
      </c>
      <c r="AA61" s="9">
        <v>17</v>
      </c>
      <c r="AB61" s="9">
        <v>16</v>
      </c>
      <c r="AC61" s="9">
        <v>15</v>
      </c>
      <c r="AD61" s="9">
        <v>18</v>
      </c>
      <c r="AF61" s="10" t="s">
        <v>13</v>
      </c>
      <c r="AG61" s="8">
        <v>103.09049999999999</v>
      </c>
      <c r="AH61" s="8">
        <v>95.359999999999985</v>
      </c>
      <c r="AI61" s="8">
        <v>124.51690000000001</v>
      </c>
      <c r="AJ61" s="8">
        <v>162.49347000000003</v>
      </c>
      <c r="AK61" s="8">
        <v>189.35057500000002</v>
      </c>
      <c r="AL61" s="8">
        <v>168.197</v>
      </c>
      <c r="AM61" s="8">
        <v>166.29638094399999</v>
      </c>
      <c r="AN61" s="8">
        <v>246.01350000000002</v>
      </c>
      <c r="AO61" s="8">
        <v>300.49976528299999</v>
      </c>
      <c r="AP61" s="8">
        <v>305.55949999999996</v>
      </c>
      <c r="AQ61" s="8">
        <v>148.50439641787312</v>
      </c>
      <c r="AR61" s="8">
        <v>171.23699999999999</v>
      </c>
      <c r="AS61" s="9">
        <v>176.00241347319999</v>
      </c>
    </row>
    <row r="62" spans="1:45" ht="15" customHeight="1" x14ac:dyDescent="0.2">
      <c r="A62" s="10" t="s">
        <v>14</v>
      </c>
      <c r="B62" s="24">
        <f t="shared" si="32"/>
        <v>10.647</v>
      </c>
      <c r="C62" s="24">
        <f t="shared" si="34"/>
        <v>7.3966363636363637</v>
      </c>
      <c r="D62" s="24">
        <f t="shared" si="35"/>
        <v>7.3440416666666666</v>
      </c>
      <c r="E62" s="24">
        <f t="shared" si="36"/>
        <v>7.5481841666666663</v>
      </c>
      <c r="F62" s="24">
        <f t="shared" si="37"/>
        <v>11.6515</v>
      </c>
      <c r="G62" s="24">
        <f t="shared" si="38"/>
        <v>7.7386440000000007</v>
      </c>
      <c r="H62" s="24">
        <f t="shared" si="39"/>
        <v>6.7583262744928581</v>
      </c>
      <c r="I62" s="25">
        <f t="shared" si="40"/>
        <v>7.1495555555555557</v>
      </c>
      <c r="J62" s="25">
        <f t="shared" si="41"/>
        <v>8.4755000000000003</v>
      </c>
      <c r="K62" s="25">
        <f t="shared" si="42"/>
        <v>10.039439986033333</v>
      </c>
      <c r="L62" s="25">
        <f t="shared" si="43"/>
        <v>11.785677955293334</v>
      </c>
      <c r="M62" s="25">
        <f t="shared" si="44"/>
        <v>15.02315649897932</v>
      </c>
      <c r="N62" s="25">
        <f t="shared" si="31"/>
        <v>15.526178400188238</v>
      </c>
      <c r="Q62" s="10" t="s">
        <v>14</v>
      </c>
      <c r="R62" s="8">
        <v>7</v>
      </c>
      <c r="S62" s="8">
        <v>11</v>
      </c>
      <c r="T62" s="8">
        <v>12</v>
      </c>
      <c r="U62" s="8">
        <v>12</v>
      </c>
      <c r="V62" s="8">
        <v>8</v>
      </c>
      <c r="W62" s="8">
        <v>10</v>
      </c>
      <c r="X62" s="8">
        <v>14</v>
      </c>
      <c r="Y62" s="9">
        <v>18</v>
      </c>
      <c r="Z62" s="9">
        <v>18</v>
      </c>
      <c r="AA62" s="9">
        <v>18</v>
      </c>
      <c r="AB62" s="9">
        <v>15</v>
      </c>
      <c r="AC62" s="9">
        <v>15</v>
      </c>
      <c r="AD62" s="9">
        <v>17</v>
      </c>
      <c r="AF62" s="10" t="s">
        <v>14</v>
      </c>
      <c r="AG62" s="8">
        <v>74.528999999999996</v>
      </c>
      <c r="AH62" s="8">
        <v>81.363</v>
      </c>
      <c r="AI62" s="8">
        <v>88.128500000000003</v>
      </c>
      <c r="AJ62" s="8">
        <v>90.578209999999999</v>
      </c>
      <c r="AK62" s="8">
        <v>93.212000000000003</v>
      </c>
      <c r="AL62" s="8">
        <v>77.386440000000007</v>
      </c>
      <c r="AM62" s="8">
        <v>94.616567842900011</v>
      </c>
      <c r="AN62" s="8">
        <v>128.69200000000001</v>
      </c>
      <c r="AO62" s="8">
        <v>152.559</v>
      </c>
      <c r="AP62" s="8">
        <v>180.70991974859999</v>
      </c>
      <c r="AQ62" s="8">
        <v>176.78516932940002</v>
      </c>
      <c r="AR62" s="8">
        <v>225.34734748468981</v>
      </c>
      <c r="AS62" s="9">
        <v>263.94503280320004</v>
      </c>
    </row>
    <row r="63" spans="1:45" ht="15" customHeight="1" x14ac:dyDescent="0.2">
      <c r="A63" s="10" t="s">
        <v>15</v>
      </c>
      <c r="B63" s="24">
        <f t="shared" si="32"/>
        <v>7.6440869565217398</v>
      </c>
      <c r="C63" s="24">
        <f t="shared" si="34"/>
        <v>7.8361802000000003</v>
      </c>
      <c r="D63" s="24">
        <f t="shared" si="35"/>
        <v>8.1771588636363646</v>
      </c>
      <c r="E63" s="24">
        <f t="shared" si="36"/>
        <v>12.407083333333333</v>
      </c>
      <c r="F63" s="24">
        <f t="shared" si="37"/>
        <v>14.80264</v>
      </c>
      <c r="G63" s="24">
        <f t="shared" si="38"/>
        <v>14.093500000000001</v>
      </c>
      <c r="H63" s="24">
        <f t="shared" si="39"/>
        <v>9.9167608695652181</v>
      </c>
      <c r="I63" s="25">
        <f t="shared" si="40"/>
        <v>11.834865384615382</v>
      </c>
      <c r="J63" s="25">
        <f t="shared" si="41"/>
        <v>12.677304111045622</v>
      </c>
      <c r="K63" s="25">
        <f t="shared" si="42"/>
        <v>9.5930941302419352</v>
      </c>
      <c r="L63" s="25">
        <f t="shared" si="43"/>
        <v>9.230370827920261</v>
      </c>
      <c r="M63" s="25">
        <f t="shared" si="44"/>
        <v>9.1595980765375025</v>
      </c>
      <c r="N63" s="25">
        <f t="shared" si="31"/>
        <v>8.4942204505949395</v>
      </c>
      <c r="Q63" s="10" t="s">
        <v>15</v>
      </c>
      <c r="R63" s="8">
        <v>23</v>
      </c>
      <c r="S63" s="8">
        <v>25</v>
      </c>
      <c r="T63" s="8">
        <v>22</v>
      </c>
      <c r="U63" s="8">
        <v>18</v>
      </c>
      <c r="V63" s="8">
        <v>21</v>
      </c>
      <c r="W63" s="8">
        <v>19</v>
      </c>
      <c r="X63" s="8">
        <v>23</v>
      </c>
      <c r="Y63" s="9">
        <v>26</v>
      </c>
      <c r="Z63" s="9">
        <v>31</v>
      </c>
      <c r="AA63" s="9">
        <v>31</v>
      </c>
      <c r="AB63" s="9">
        <v>32</v>
      </c>
      <c r="AC63" s="9">
        <v>32</v>
      </c>
      <c r="AD63" s="9">
        <v>34</v>
      </c>
      <c r="AF63" s="10" t="s">
        <v>15</v>
      </c>
      <c r="AG63" s="8">
        <v>175.81400000000002</v>
      </c>
      <c r="AH63" s="8">
        <v>195.904505</v>
      </c>
      <c r="AI63" s="8">
        <v>179.89749500000002</v>
      </c>
      <c r="AJ63" s="8">
        <v>223.32749999999999</v>
      </c>
      <c r="AK63" s="8">
        <v>310.85543999999999</v>
      </c>
      <c r="AL63" s="8">
        <v>267.7765</v>
      </c>
      <c r="AM63" s="8">
        <v>228.0855</v>
      </c>
      <c r="AN63" s="8">
        <v>307.70649999999995</v>
      </c>
      <c r="AO63" s="8">
        <v>392.9964274424143</v>
      </c>
      <c r="AP63" s="8">
        <v>297.38591803750001</v>
      </c>
      <c r="AQ63" s="8">
        <v>295.37186649344835</v>
      </c>
      <c r="AR63" s="8">
        <v>293.10713844920008</v>
      </c>
      <c r="AS63" s="9">
        <v>288.80349532022797</v>
      </c>
    </row>
    <row r="64" spans="1:45" ht="7.5" customHeight="1" x14ac:dyDescent="0.2"/>
    <row r="65" spans="1:45" s="63" customFormat="1" ht="13.5" customHeight="1" x14ac:dyDescent="0.25">
      <c r="A65" s="63" t="s">
        <v>96</v>
      </c>
      <c r="Q65" s="17"/>
      <c r="AF65" s="63" t="s">
        <v>60</v>
      </c>
      <c r="AS65" s="135"/>
    </row>
  </sheetData>
  <mergeCells count="3">
    <mergeCell ref="A1:L1"/>
    <mergeCell ref="A23:L23"/>
    <mergeCell ref="A45:L45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2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10" style="38" customWidth="1"/>
    <col min="19" max="19" width="17.140625" style="38" customWidth="1"/>
    <col min="20" max="26" width="10.7109375" style="38" customWidth="1"/>
    <col min="27" max="27" width="4.7109375" style="38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16384" width="9.140625" style="38"/>
  </cols>
  <sheetData>
    <row r="1" spans="1:44" s="40" customFormat="1" ht="30" customHeight="1" x14ac:dyDescent="0.25">
      <c r="A1" s="223" t="s">
        <v>779</v>
      </c>
      <c r="B1" s="223"/>
      <c r="C1" s="223"/>
      <c r="D1" s="223"/>
      <c r="E1" s="223"/>
      <c r="F1" s="223"/>
      <c r="G1" s="223"/>
      <c r="H1" s="223"/>
      <c r="I1" s="61" t="s">
        <v>49</v>
      </c>
      <c r="J1" s="223" t="s">
        <v>630</v>
      </c>
      <c r="K1" s="223"/>
      <c r="L1" s="223"/>
      <c r="M1" s="223"/>
      <c r="N1" s="223"/>
      <c r="O1" s="223"/>
      <c r="P1" s="223"/>
      <c r="Q1" s="223"/>
      <c r="S1" s="223" t="s">
        <v>489</v>
      </c>
      <c r="T1" s="223"/>
      <c r="U1" s="223"/>
      <c r="V1" s="223"/>
      <c r="W1" s="223"/>
      <c r="X1" s="223"/>
      <c r="Y1" s="223"/>
      <c r="Z1" s="223"/>
      <c r="AB1" s="223" t="s">
        <v>490</v>
      </c>
      <c r="AC1" s="223"/>
      <c r="AD1" s="223"/>
      <c r="AE1" s="223"/>
      <c r="AF1" s="223"/>
      <c r="AG1" s="223"/>
      <c r="AH1" s="223"/>
      <c r="AI1" s="223"/>
      <c r="AK1" s="223" t="s">
        <v>491</v>
      </c>
      <c r="AL1" s="223"/>
      <c r="AM1" s="223"/>
      <c r="AN1" s="223"/>
      <c r="AO1" s="223"/>
      <c r="AP1" s="223"/>
      <c r="AQ1" s="223"/>
      <c r="AR1" s="223"/>
    </row>
    <row r="2" spans="1:44" ht="7.5" customHeight="1" x14ac:dyDescent="0.2"/>
    <row r="3" spans="1:44" ht="13.5" customHeight="1" thickBot="1" x14ac:dyDescent="0.25">
      <c r="A3" s="1" t="s">
        <v>0</v>
      </c>
      <c r="B3" s="1"/>
      <c r="H3" s="3" t="s">
        <v>352</v>
      </c>
      <c r="J3" s="1" t="s">
        <v>0</v>
      </c>
      <c r="K3" s="1"/>
      <c r="Q3" s="3" t="s">
        <v>352</v>
      </c>
      <c r="S3" s="1" t="s">
        <v>0</v>
      </c>
      <c r="T3" s="1"/>
      <c r="Z3" s="3" t="s">
        <v>352</v>
      </c>
      <c r="AB3" s="1" t="s">
        <v>0</v>
      </c>
      <c r="AC3" s="1"/>
      <c r="AI3" s="3" t="s">
        <v>352</v>
      </c>
      <c r="AK3" s="1" t="s">
        <v>0</v>
      </c>
      <c r="AL3" s="1"/>
      <c r="AR3" s="3" t="s">
        <v>352</v>
      </c>
    </row>
    <row r="4" spans="1:44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4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4" ht="15" customHeight="1" x14ac:dyDescent="0.2">
      <c r="A6" s="4" t="s">
        <v>1</v>
      </c>
      <c r="B6" s="12">
        <v>12313.139808962007</v>
      </c>
      <c r="C6" s="12">
        <v>216.74887924662795</v>
      </c>
      <c r="D6" s="12">
        <v>1971.8277041803565</v>
      </c>
      <c r="E6" s="12">
        <v>2328.7745748712059</v>
      </c>
      <c r="F6" s="12">
        <v>7795.7886506638179</v>
      </c>
      <c r="G6" s="13">
        <v>4997.2842030011025</v>
      </c>
      <c r="H6" s="13">
        <v>7315.8556059609055</v>
      </c>
      <c r="J6" s="4" t="s">
        <v>1</v>
      </c>
      <c r="K6" s="12">
        <v>11331.50955111525</v>
      </c>
      <c r="L6" s="12">
        <v>175.48235600252875</v>
      </c>
      <c r="M6" s="12">
        <v>1674.513876115077</v>
      </c>
      <c r="N6" s="12">
        <v>2607.3768189976477</v>
      </c>
      <c r="O6" s="12">
        <v>6874.1364999999996</v>
      </c>
      <c r="P6" s="13">
        <v>4357.4757321176057</v>
      </c>
      <c r="Q6" s="13">
        <v>6974.0338189976455</v>
      </c>
      <c r="S6" s="4" t="s">
        <v>1</v>
      </c>
      <c r="T6" s="12">
        <v>9749.0847723189199</v>
      </c>
      <c r="U6" s="12">
        <v>183.29576330395838</v>
      </c>
      <c r="V6" s="12">
        <v>1481.294154774102</v>
      </c>
      <c r="W6" s="12">
        <v>2277.9887317297334</v>
      </c>
      <c r="X6" s="12">
        <v>5806.5061225111267</v>
      </c>
      <c r="Y6" s="13">
        <v>3831.0331498077953</v>
      </c>
      <c r="Z6" s="13">
        <v>5918.0516225111269</v>
      </c>
      <c r="AB6" s="4" t="s">
        <v>1</v>
      </c>
      <c r="AC6" s="12">
        <v>9374.0554030153853</v>
      </c>
      <c r="AD6" s="12">
        <v>178.8964369875963</v>
      </c>
      <c r="AE6" s="12">
        <v>1540.5778486413001</v>
      </c>
      <c r="AF6" s="12">
        <v>2444.1895889217003</v>
      </c>
      <c r="AG6" s="12">
        <v>5210.391528464791</v>
      </c>
      <c r="AH6" s="13">
        <v>3757.3644527171959</v>
      </c>
      <c r="AI6" s="13">
        <v>5616.6909502981898</v>
      </c>
      <c r="AK6" s="4" t="s">
        <v>1</v>
      </c>
      <c r="AL6" s="12">
        <v>8783.8098654175865</v>
      </c>
      <c r="AM6" s="12">
        <v>114.69247750940001</v>
      </c>
      <c r="AN6" s="12">
        <v>1406.597389240852</v>
      </c>
      <c r="AO6" s="12">
        <v>2435.0771739955339</v>
      </c>
      <c r="AP6" s="12">
        <v>4827.4428246717998</v>
      </c>
      <c r="AQ6" s="13">
        <v>3661.2768256891868</v>
      </c>
      <c r="AR6" s="13">
        <v>5122.5330397283997</v>
      </c>
    </row>
    <row r="7" spans="1:44" ht="15" customHeight="1" x14ac:dyDescent="0.2">
      <c r="A7" s="7" t="s">
        <v>2</v>
      </c>
      <c r="B7" s="14">
        <v>6469.4161997891106</v>
      </c>
      <c r="C7" s="14">
        <v>44.116294196299997</v>
      </c>
      <c r="D7" s="14">
        <v>572.30160308929464</v>
      </c>
      <c r="E7" s="14">
        <v>816.00265183969998</v>
      </c>
      <c r="F7" s="14">
        <v>5036.9956506638173</v>
      </c>
      <c r="G7" s="16">
        <v>2136.2666299575117</v>
      </c>
      <c r="H7" s="16">
        <v>4333.1495698316003</v>
      </c>
      <c r="J7" s="7" t="s">
        <v>2</v>
      </c>
      <c r="K7" s="14">
        <v>5798.0818198997995</v>
      </c>
      <c r="L7" s="14">
        <v>47.103000000000002</v>
      </c>
      <c r="M7" s="14">
        <v>481.71363844919995</v>
      </c>
      <c r="N7" s="14">
        <v>1082.3601814506001</v>
      </c>
      <c r="O7" s="14">
        <v>4186.9049999999997</v>
      </c>
      <c r="P7" s="16">
        <v>2000.6675</v>
      </c>
      <c r="Q7" s="16">
        <v>3797.4143198997999</v>
      </c>
      <c r="S7" s="7" t="s">
        <v>2</v>
      </c>
      <c r="T7" s="14">
        <v>5106.2204163775577</v>
      </c>
      <c r="U7" s="14">
        <v>50.515085671292596</v>
      </c>
      <c r="V7" s="14">
        <v>491.95746811973333</v>
      </c>
      <c r="W7" s="14">
        <v>1048.4908625865332</v>
      </c>
      <c r="X7" s="14">
        <v>3515.2569999999996</v>
      </c>
      <c r="Y7" s="16">
        <v>1917.3959163775598</v>
      </c>
      <c r="Z7" s="16">
        <v>3188.8245000000006</v>
      </c>
      <c r="AB7" s="7" t="s">
        <v>2</v>
      </c>
      <c r="AC7" s="14">
        <v>4819.7162405812669</v>
      </c>
      <c r="AD7" s="14">
        <v>78.451661083321397</v>
      </c>
      <c r="AE7" s="14">
        <v>557.08257760004574</v>
      </c>
      <c r="AF7" s="14">
        <v>1000.3325018979001</v>
      </c>
      <c r="AG7" s="14">
        <v>3183.8495000000003</v>
      </c>
      <c r="AH7" s="16">
        <v>1826.834613525067</v>
      </c>
      <c r="AI7" s="16">
        <v>2992.8816270561997</v>
      </c>
      <c r="AK7" s="7" t="s">
        <v>2</v>
      </c>
      <c r="AL7" s="14">
        <v>4303.5345877856907</v>
      </c>
      <c r="AM7" s="14">
        <v>40.682500000000005</v>
      </c>
      <c r="AN7" s="14">
        <v>428.04846463983802</v>
      </c>
      <c r="AO7" s="14">
        <v>942.01979847405221</v>
      </c>
      <c r="AP7" s="14">
        <v>2892.7838246718002</v>
      </c>
      <c r="AQ7" s="16">
        <v>1637.1862966365904</v>
      </c>
      <c r="AR7" s="16">
        <v>2666.3482911490996</v>
      </c>
    </row>
    <row r="8" spans="1:44" ht="15" customHeight="1" x14ac:dyDescent="0.2">
      <c r="A8" s="10" t="s">
        <v>3</v>
      </c>
      <c r="B8" s="14">
        <v>168.56299999999993</v>
      </c>
      <c r="C8" s="14">
        <v>19.902000000000001</v>
      </c>
      <c r="D8" s="14">
        <v>98.01100000000001</v>
      </c>
      <c r="E8" s="14">
        <v>50.65</v>
      </c>
      <c r="F8" s="14" t="s">
        <v>64</v>
      </c>
      <c r="G8" s="14" t="s">
        <v>541</v>
      </c>
      <c r="H8" s="16" t="s">
        <v>541</v>
      </c>
      <c r="J8" s="10" t="s">
        <v>3</v>
      </c>
      <c r="K8" s="14">
        <v>131.17122541587315</v>
      </c>
      <c r="L8" s="14">
        <v>6.9817254158731501</v>
      </c>
      <c r="M8" s="14">
        <v>60.739499999999992</v>
      </c>
      <c r="N8" s="14">
        <v>63.449999999999996</v>
      </c>
      <c r="O8" s="14" t="s">
        <v>64</v>
      </c>
      <c r="P8" s="16">
        <v>102.57172541587315</v>
      </c>
      <c r="Q8" s="16">
        <v>28.599499999999999</v>
      </c>
      <c r="S8" s="10" t="s">
        <v>3</v>
      </c>
      <c r="T8" s="14">
        <v>120.8065</v>
      </c>
      <c r="U8" s="14">
        <v>4.38</v>
      </c>
      <c r="V8" s="14">
        <v>64.493499999999997</v>
      </c>
      <c r="W8" s="14">
        <v>51.933</v>
      </c>
      <c r="X8" s="14" t="s">
        <v>64</v>
      </c>
      <c r="Y8" s="16" t="s">
        <v>541</v>
      </c>
      <c r="Z8" s="16" t="s">
        <v>541</v>
      </c>
      <c r="AB8" s="10" t="s">
        <v>3</v>
      </c>
      <c r="AC8" s="14">
        <v>115.75699999999999</v>
      </c>
      <c r="AD8" s="14">
        <v>1.6</v>
      </c>
      <c r="AE8" s="14">
        <v>88.23</v>
      </c>
      <c r="AF8" s="14">
        <v>25.927</v>
      </c>
      <c r="AG8" s="14" t="s">
        <v>64</v>
      </c>
      <c r="AH8" s="16" t="s">
        <v>541</v>
      </c>
      <c r="AI8" s="16" t="s">
        <v>541</v>
      </c>
      <c r="AK8" s="10" t="s">
        <v>3</v>
      </c>
      <c r="AL8" s="14">
        <v>144.6635</v>
      </c>
      <c r="AM8" s="14">
        <v>6.5600000000000005</v>
      </c>
      <c r="AN8" s="14">
        <v>89.772500000000008</v>
      </c>
      <c r="AO8" s="14">
        <v>48.331000000000003</v>
      </c>
      <c r="AP8" s="14" t="s">
        <v>64</v>
      </c>
      <c r="AQ8" s="16" t="s">
        <v>541</v>
      </c>
      <c r="AR8" s="16" t="s">
        <v>541</v>
      </c>
    </row>
    <row r="9" spans="1:44" ht="15" customHeight="1" x14ac:dyDescent="0.2">
      <c r="A9" s="10" t="s">
        <v>4</v>
      </c>
      <c r="B9" s="14">
        <v>67.449999999999989</v>
      </c>
      <c r="C9" s="14" t="s">
        <v>541</v>
      </c>
      <c r="D9" s="14" t="s">
        <v>541</v>
      </c>
      <c r="E9" s="14" t="s">
        <v>541</v>
      </c>
      <c r="F9" s="14" t="s">
        <v>64</v>
      </c>
      <c r="G9" s="14">
        <v>67.449999999999989</v>
      </c>
      <c r="H9" s="16" t="s">
        <v>64</v>
      </c>
      <c r="J9" s="10" t="s">
        <v>4</v>
      </c>
      <c r="K9" s="14">
        <v>68.033138449199996</v>
      </c>
      <c r="L9" s="14" t="s">
        <v>541</v>
      </c>
      <c r="M9" s="14" t="s">
        <v>541</v>
      </c>
      <c r="N9" s="14" t="s">
        <v>541</v>
      </c>
      <c r="O9" s="14" t="s">
        <v>541</v>
      </c>
      <c r="P9" s="14">
        <v>68.033138449199996</v>
      </c>
      <c r="Q9" s="16" t="s">
        <v>64</v>
      </c>
      <c r="S9" s="10" t="s">
        <v>4</v>
      </c>
      <c r="T9" s="14">
        <v>101.4918257064267</v>
      </c>
      <c r="U9" s="14" t="s">
        <v>541</v>
      </c>
      <c r="V9" s="14" t="s">
        <v>541</v>
      </c>
      <c r="W9" s="14" t="s">
        <v>541</v>
      </c>
      <c r="X9" s="14" t="s">
        <v>541</v>
      </c>
      <c r="Y9" s="16" t="s">
        <v>541</v>
      </c>
      <c r="Z9" s="16" t="s">
        <v>541</v>
      </c>
      <c r="AB9" s="10" t="s">
        <v>4</v>
      </c>
      <c r="AC9" s="14">
        <v>85.575000000000003</v>
      </c>
      <c r="AD9" s="14" t="s">
        <v>541</v>
      </c>
      <c r="AE9" s="14" t="s">
        <v>541</v>
      </c>
      <c r="AF9" s="14" t="s">
        <v>541</v>
      </c>
      <c r="AG9" s="14" t="s">
        <v>541</v>
      </c>
      <c r="AH9" s="16" t="s">
        <v>541</v>
      </c>
      <c r="AI9" s="16" t="s">
        <v>541</v>
      </c>
      <c r="AK9" s="10" t="s">
        <v>4</v>
      </c>
      <c r="AL9" s="14">
        <v>79.52000000000001</v>
      </c>
      <c r="AM9" s="14" t="s">
        <v>541</v>
      </c>
      <c r="AN9" s="14" t="s">
        <v>541</v>
      </c>
      <c r="AO9" s="14" t="s">
        <v>541</v>
      </c>
      <c r="AP9" s="14" t="s">
        <v>541</v>
      </c>
      <c r="AQ9" s="16" t="s">
        <v>541</v>
      </c>
      <c r="AR9" s="16" t="s">
        <v>541</v>
      </c>
    </row>
    <row r="10" spans="1:44" ht="15" customHeight="1" x14ac:dyDescent="0.2">
      <c r="A10" s="10" t="s">
        <v>5</v>
      </c>
      <c r="B10" s="14">
        <v>285.7835</v>
      </c>
      <c r="C10" s="14" t="s">
        <v>541</v>
      </c>
      <c r="D10" s="14">
        <v>109.03100000000001</v>
      </c>
      <c r="E10" s="14">
        <v>116.226</v>
      </c>
      <c r="F10" s="14" t="s">
        <v>541</v>
      </c>
      <c r="G10" s="16">
        <v>145.732</v>
      </c>
      <c r="H10" s="16">
        <v>140.0515</v>
      </c>
      <c r="J10" s="10" t="s">
        <v>5</v>
      </c>
      <c r="K10" s="14">
        <v>212.809</v>
      </c>
      <c r="L10" s="14" t="s">
        <v>541</v>
      </c>
      <c r="M10" s="14">
        <v>75.658999999999992</v>
      </c>
      <c r="N10" s="14">
        <v>51.66</v>
      </c>
      <c r="O10" s="14" t="s">
        <v>541</v>
      </c>
      <c r="P10" s="16">
        <v>103.87899999999999</v>
      </c>
      <c r="Q10" s="16">
        <v>108.93</v>
      </c>
      <c r="S10" s="10" t="s">
        <v>5</v>
      </c>
      <c r="T10" s="14">
        <v>206.03149999999997</v>
      </c>
      <c r="U10" s="14">
        <v>14.09</v>
      </c>
      <c r="V10" s="14">
        <v>92.03649999999999</v>
      </c>
      <c r="W10" s="14">
        <v>99.905000000000001</v>
      </c>
      <c r="X10" s="14" t="s">
        <v>64</v>
      </c>
      <c r="Y10" s="16">
        <v>54.476500000000001</v>
      </c>
      <c r="Z10" s="16">
        <v>151.55500000000001</v>
      </c>
      <c r="AB10" s="10" t="s">
        <v>5</v>
      </c>
      <c r="AC10" s="14">
        <v>279.6981282417716</v>
      </c>
      <c r="AD10" s="14">
        <v>13.257653682099999</v>
      </c>
      <c r="AE10" s="14">
        <v>132.36505715497159</v>
      </c>
      <c r="AF10" s="14">
        <v>134.0754174047</v>
      </c>
      <c r="AG10" s="14" t="s">
        <v>64</v>
      </c>
      <c r="AH10" s="16">
        <v>88.991792166971607</v>
      </c>
      <c r="AI10" s="16">
        <v>190.70633607479999</v>
      </c>
      <c r="AK10" s="10" t="s">
        <v>5</v>
      </c>
      <c r="AL10" s="14">
        <v>226.35621222639998</v>
      </c>
      <c r="AM10" s="14" t="s">
        <v>541</v>
      </c>
      <c r="AN10" s="14" t="s">
        <v>541</v>
      </c>
      <c r="AO10" s="14" t="s">
        <v>541</v>
      </c>
      <c r="AP10" s="14" t="s">
        <v>541</v>
      </c>
      <c r="AQ10" s="16">
        <v>81.433712226400004</v>
      </c>
      <c r="AR10" s="16">
        <v>144.92250000000001</v>
      </c>
    </row>
    <row r="11" spans="1:44" ht="15" customHeight="1" x14ac:dyDescent="0.2">
      <c r="A11" s="10" t="s">
        <v>6</v>
      </c>
      <c r="B11" s="14" t="s">
        <v>64</v>
      </c>
      <c r="C11" s="51" t="s">
        <v>64</v>
      </c>
      <c r="D11" s="14" t="s">
        <v>64</v>
      </c>
      <c r="E11" s="14" t="s">
        <v>64</v>
      </c>
      <c r="F11" s="14" t="s">
        <v>64</v>
      </c>
      <c r="G11" s="16" t="s">
        <v>64</v>
      </c>
      <c r="H11" s="16" t="s">
        <v>64</v>
      </c>
      <c r="J11" s="10" t="s">
        <v>6</v>
      </c>
      <c r="K11" s="14">
        <v>31.772442835276596</v>
      </c>
      <c r="L11" s="51" t="s">
        <v>541</v>
      </c>
      <c r="M11" s="14" t="s">
        <v>541</v>
      </c>
      <c r="N11" s="14" t="s">
        <v>541</v>
      </c>
      <c r="O11" s="14" t="s">
        <v>541</v>
      </c>
      <c r="P11" s="16" t="s">
        <v>541</v>
      </c>
      <c r="Q11" s="16" t="s">
        <v>541</v>
      </c>
      <c r="S11" s="10" t="s">
        <v>6</v>
      </c>
      <c r="T11" s="14">
        <v>34.893000000000001</v>
      </c>
      <c r="U11" s="51" t="s">
        <v>541</v>
      </c>
      <c r="V11" s="14" t="s">
        <v>541</v>
      </c>
      <c r="W11" s="14" t="s">
        <v>541</v>
      </c>
      <c r="X11" s="14" t="s">
        <v>541</v>
      </c>
      <c r="Y11" s="16" t="s">
        <v>541</v>
      </c>
      <c r="Z11" s="16" t="s">
        <v>541</v>
      </c>
      <c r="AB11" s="10" t="s">
        <v>6</v>
      </c>
      <c r="AC11" s="14">
        <v>24.231000000000002</v>
      </c>
      <c r="AD11" s="51" t="s">
        <v>541</v>
      </c>
      <c r="AE11" s="14" t="s">
        <v>541</v>
      </c>
      <c r="AF11" s="14" t="s">
        <v>541</v>
      </c>
      <c r="AG11" s="14" t="s">
        <v>541</v>
      </c>
      <c r="AH11" s="16" t="s">
        <v>541</v>
      </c>
      <c r="AI11" s="16" t="s">
        <v>541</v>
      </c>
      <c r="AK11" s="10" t="s">
        <v>6</v>
      </c>
      <c r="AL11" s="14">
        <v>25.322499999999998</v>
      </c>
      <c r="AM11" s="51" t="s">
        <v>541</v>
      </c>
      <c r="AN11" s="14" t="s">
        <v>541</v>
      </c>
      <c r="AO11" s="14" t="s">
        <v>541</v>
      </c>
      <c r="AP11" s="14" t="s">
        <v>541</v>
      </c>
      <c r="AQ11" s="16" t="s">
        <v>541</v>
      </c>
      <c r="AR11" s="16" t="s">
        <v>541</v>
      </c>
    </row>
    <row r="12" spans="1:44" ht="15" customHeight="1" x14ac:dyDescent="0.2">
      <c r="A12" s="10" t="s">
        <v>7</v>
      </c>
      <c r="B12" s="14">
        <v>58.487807405699996</v>
      </c>
      <c r="C12" s="51" t="s">
        <v>541</v>
      </c>
      <c r="D12" s="51" t="s">
        <v>541</v>
      </c>
      <c r="E12" s="14" t="s">
        <v>64</v>
      </c>
      <c r="F12" s="14" t="s">
        <v>64</v>
      </c>
      <c r="G12" s="14" t="s">
        <v>541</v>
      </c>
      <c r="H12" s="16" t="s">
        <v>541</v>
      </c>
      <c r="J12" s="10" t="s">
        <v>7</v>
      </c>
      <c r="K12" s="14">
        <v>64.154000000000011</v>
      </c>
      <c r="L12" s="14" t="s">
        <v>541</v>
      </c>
      <c r="M12" s="14" t="s">
        <v>541</v>
      </c>
      <c r="N12" s="14" t="s">
        <v>541</v>
      </c>
      <c r="O12" s="14" t="s">
        <v>541</v>
      </c>
      <c r="P12" s="16">
        <v>64.154000000000011</v>
      </c>
      <c r="Q12" s="16" t="s">
        <v>64</v>
      </c>
      <c r="S12" s="10" t="s">
        <v>7</v>
      </c>
      <c r="T12" s="14">
        <v>47.320999999999998</v>
      </c>
      <c r="U12" s="14" t="s">
        <v>541</v>
      </c>
      <c r="V12" s="14" t="s">
        <v>541</v>
      </c>
      <c r="W12" s="14" t="s">
        <v>541</v>
      </c>
      <c r="X12" s="14" t="s">
        <v>541</v>
      </c>
      <c r="Y12" s="16">
        <v>47.320999999999998</v>
      </c>
      <c r="Z12" s="16" t="s">
        <v>64</v>
      </c>
      <c r="AB12" s="10" t="s">
        <v>7</v>
      </c>
      <c r="AC12" s="14">
        <v>35.882000000000005</v>
      </c>
      <c r="AD12" s="14" t="s">
        <v>541</v>
      </c>
      <c r="AE12" s="14" t="s">
        <v>541</v>
      </c>
      <c r="AF12" s="14" t="s">
        <v>541</v>
      </c>
      <c r="AG12" s="14" t="s">
        <v>541</v>
      </c>
      <c r="AH12" s="16" t="s">
        <v>541</v>
      </c>
      <c r="AI12" s="16" t="s">
        <v>541</v>
      </c>
      <c r="AK12" s="10" t="s">
        <v>7</v>
      </c>
      <c r="AL12" s="14">
        <v>40.880748579299997</v>
      </c>
      <c r="AM12" s="14" t="s">
        <v>541</v>
      </c>
      <c r="AN12" s="14" t="s">
        <v>541</v>
      </c>
      <c r="AO12" s="14" t="s">
        <v>541</v>
      </c>
      <c r="AP12" s="14" t="s">
        <v>541</v>
      </c>
      <c r="AQ12" s="16" t="s">
        <v>541</v>
      </c>
      <c r="AR12" s="16" t="s">
        <v>541</v>
      </c>
    </row>
    <row r="13" spans="1:44" ht="15" customHeight="1" x14ac:dyDescent="0.2">
      <c r="A13" s="10" t="s">
        <v>8</v>
      </c>
      <c r="B13" s="14">
        <v>51.214353570600004</v>
      </c>
      <c r="C13" s="51" t="s">
        <v>541</v>
      </c>
      <c r="D13" s="51" t="s">
        <v>541</v>
      </c>
      <c r="E13" s="14" t="s">
        <v>64</v>
      </c>
      <c r="F13" s="14" t="s">
        <v>64</v>
      </c>
      <c r="G13" s="16">
        <v>51.214353570600004</v>
      </c>
      <c r="H13" s="16" t="s">
        <v>64</v>
      </c>
      <c r="J13" s="10" t="s">
        <v>8</v>
      </c>
      <c r="K13" s="14">
        <v>58.489000000000004</v>
      </c>
      <c r="L13" s="14" t="s">
        <v>541</v>
      </c>
      <c r="M13" s="14" t="s">
        <v>541</v>
      </c>
      <c r="N13" s="14" t="s">
        <v>541</v>
      </c>
      <c r="O13" s="14" t="s">
        <v>541</v>
      </c>
      <c r="P13" s="16">
        <v>58.489000000000004</v>
      </c>
      <c r="Q13" s="16" t="s">
        <v>64</v>
      </c>
      <c r="S13" s="10" t="s">
        <v>8</v>
      </c>
      <c r="T13" s="14">
        <v>42.639999999999993</v>
      </c>
      <c r="U13" s="14" t="s">
        <v>541</v>
      </c>
      <c r="V13" s="14" t="s">
        <v>541</v>
      </c>
      <c r="W13" s="14" t="s">
        <v>541</v>
      </c>
      <c r="X13" s="14" t="s">
        <v>541</v>
      </c>
      <c r="Y13" s="16">
        <v>42.639999999999993</v>
      </c>
      <c r="Z13" s="16" t="s">
        <v>64</v>
      </c>
      <c r="AB13" s="10" t="s">
        <v>8</v>
      </c>
      <c r="AC13" s="14">
        <v>38.923382124510695</v>
      </c>
      <c r="AD13" s="14" t="s">
        <v>541</v>
      </c>
      <c r="AE13" s="14" t="s">
        <v>541</v>
      </c>
      <c r="AF13" s="14" t="s">
        <v>541</v>
      </c>
      <c r="AG13" s="14" t="s">
        <v>541</v>
      </c>
      <c r="AH13" s="16">
        <v>38.923382124510695</v>
      </c>
      <c r="AI13" s="16" t="s">
        <v>64</v>
      </c>
      <c r="AK13" s="10" t="s">
        <v>8</v>
      </c>
      <c r="AL13" s="14">
        <v>34.864748579299999</v>
      </c>
      <c r="AM13" s="14" t="s">
        <v>541</v>
      </c>
      <c r="AN13" s="14" t="s">
        <v>541</v>
      </c>
      <c r="AO13" s="14" t="s">
        <v>541</v>
      </c>
      <c r="AP13" s="14" t="s">
        <v>541</v>
      </c>
      <c r="AQ13" s="16">
        <v>34.864748579299999</v>
      </c>
      <c r="AR13" s="16" t="s">
        <v>64</v>
      </c>
    </row>
    <row r="14" spans="1:44" ht="15" customHeight="1" x14ac:dyDescent="0.2">
      <c r="A14" s="10" t="s">
        <v>9</v>
      </c>
      <c r="B14" s="14">
        <v>372.9135</v>
      </c>
      <c r="C14" s="14" t="s">
        <v>541</v>
      </c>
      <c r="D14" s="14" t="s">
        <v>541</v>
      </c>
      <c r="E14" s="14" t="s">
        <v>541</v>
      </c>
      <c r="F14" s="14" t="s">
        <v>541</v>
      </c>
      <c r="G14" s="14" t="s">
        <v>541</v>
      </c>
      <c r="H14" s="16" t="s">
        <v>541</v>
      </c>
      <c r="J14" s="10" t="s">
        <v>9</v>
      </c>
      <c r="K14" s="14">
        <v>371.10749999999996</v>
      </c>
      <c r="L14" s="14" t="s">
        <v>541</v>
      </c>
      <c r="M14" s="14" t="s">
        <v>541</v>
      </c>
      <c r="N14" s="14" t="s">
        <v>541</v>
      </c>
      <c r="O14" s="14" t="s">
        <v>541</v>
      </c>
      <c r="P14" s="16" t="s">
        <v>541</v>
      </c>
      <c r="Q14" s="16" t="s">
        <v>541</v>
      </c>
      <c r="S14" s="10" t="s">
        <v>9</v>
      </c>
      <c r="T14" s="14">
        <v>370.61033865880006</v>
      </c>
      <c r="U14" s="14" t="s">
        <v>541</v>
      </c>
      <c r="V14" s="14" t="s">
        <v>541</v>
      </c>
      <c r="W14" s="14" t="s">
        <v>541</v>
      </c>
      <c r="X14" s="14" t="s">
        <v>541</v>
      </c>
      <c r="Y14" s="16" t="s">
        <v>541</v>
      </c>
      <c r="Z14" s="16" t="s">
        <v>541</v>
      </c>
      <c r="AB14" s="10" t="s">
        <v>9</v>
      </c>
      <c r="AC14" s="14">
        <v>374.86700000000002</v>
      </c>
      <c r="AD14" s="14" t="s">
        <v>541</v>
      </c>
      <c r="AE14" s="14" t="s">
        <v>541</v>
      </c>
      <c r="AF14" s="14" t="s">
        <v>541</v>
      </c>
      <c r="AG14" s="14" t="s">
        <v>541</v>
      </c>
      <c r="AH14" s="16" t="s">
        <v>541</v>
      </c>
      <c r="AI14" s="16" t="s">
        <v>541</v>
      </c>
      <c r="AK14" s="10" t="s">
        <v>9</v>
      </c>
      <c r="AL14" s="14">
        <v>386.38200000000001</v>
      </c>
      <c r="AM14" s="14" t="s">
        <v>541</v>
      </c>
      <c r="AN14" s="14" t="s">
        <v>541</v>
      </c>
      <c r="AO14" s="14" t="s">
        <v>541</v>
      </c>
      <c r="AP14" s="14" t="s">
        <v>541</v>
      </c>
      <c r="AQ14" s="16" t="s">
        <v>541</v>
      </c>
      <c r="AR14" s="16" t="s">
        <v>541</v>
      </c>
    </row>
    <row r="15" spans="1:44" ht="15" customHeight="1" x14ac:dyDescent="0.2">
      <c r="A15" s="10" t="s">
        <v>10</v>
      </c>
      <c r="B15" s="14">
        <v>174.32049999999998</v>
      </c>
      <c r="C15" s="51" t="s">
        <v>541</v>
      </c>
      <c r="D15" s="51" t="s">
        <v>541</v>
      </c>
      <c r="E15" s="14" t="s">
        <v>541</v>
      </c>
      <c r="F15" s="14" t="s">
        <v>541</v>
      </c>
      <c r="G15" s="16">
        <v>174.32049999999998</v>
      </c>
      <c r="H15" s="16" t="s">
        <v>64</v>
      </c>
      <c r="J15" s="10" t="s">
        <v>10</v>
      </c>
      <c r="K15" s="14">
        <v>162.93195982769998</v>
      </c>
      <c r="L15" s="14" t="s">
        <v>541</v>
      </c>
      <c r="M15" s="14" t="s">
        <v>541</v>
      </c>
      <c r="N15" s="14" t="s">
        <v>541</v>
      </c>
      <c r="O15" s="14" t="s">
        <v>541</v>
      </c>
      <c r="P15" s="16">
        <v>162.93195982769998</v>
      </c>
      <c r="Q15" s="16" t="s">
        <v>64</v>
      </c>
      <c r="S15" s="10" t="s">
        <v>10</v>
      </c>
      <c r="T15" s="14">
        <v>154.398</v>
      </c>
      <c r="U15" s="14" t="s">
        <v>541</v>
      </c>
      <c r="V15" s="14" t="s">
        <v>541</v>
      </c>
      <c r="W15" s="14" t="s">
        <v>541</v>
      </c>
      <c r="X15" s="14" t="s">
        <v>541</v>
      </c>
      <c r="Y15" s="16">
        <v>154.398</v>
      </c>
      <c r="Z15" s="16" t="s">
        <v>64</v>
      </c>
      <c r="AB15" s="10" t="s">
        <v>10</v>
      </c>
      <c r="AC15" s="14">
        <v>132.18</v>
      </c>
      <c r="AD15" s="14" t="s">
        <v>541</v>
      </c>
      <c r="AE15" s="14" t="s">
        <v>541</v>
      </c>
      <c r="AF15" s="14" t="s">
        <v>541</v>
      </c>
      <c r="AG15" s="14" t="s">
        <v>541</v>
      </c>
      <c r="AH15" s="16">
        <v>132.18</v>
      </c>
      <c r="AI15" s="16" t="s">
        <v>64</v>
      </c>
      <c r="AK15" s="10" t="s">
        <v>10</v>
      </c>
      <c r="AL15" s="14">
        <v>107.37649999999999</v>
      </c>
      <c r="AM15" s="14" t="s">
        <v>541</v>
      </c>
      <c r="AN15" s="14" t="s">
        <v>541</v>
      </c>
      <c r="AO15" s="14" t="s">
        <v>541</v>
      </c>
      <c r="AP15" s="14" t="s">
        <v>541</v>
      </c>
      <c r="AQ15" s="16">
        <v>107.37649999999999</v>
      </c>
      <c r="AR15" s="16" t="s">
        <v>64</v>
      </c>
    </row>
    <row r="16" spans="1:44" ht="15" customHeight="1" x14ac:dyDescent="0.2">
      <c r="A16" s="10" t="s">
        <v>11</v>
      </c>
      <c r="B16" s="14">
        <v>42.019999999999996</v>
      </c>
      <c r="C16" s="14" t="s">
        <v>541</v>
      </c>
      <c r="D16" s="14" t="s">
        <v>64</v>
      </c>
      <c r="E16" s="14" t="s">
        <v>541</v>
      </c>
      <c r="F16" s="14" t="s">
        <v>541</v>
      </c>
      <c r="G16" s="14" t="s">
        <v>541</v>
      </c>
      <c r="H16" s="16" t="s">
        <v>541</v>
      </c>
      <c r="J16" s="10" t="s">
        <v>11</v>
      </c>
      <c r="K16" s="14">
        <v>26.67</v>
      </c>
      <c r="L16" s="14" t="s">
        <v>541</v>
      </c>
      <c r="M16" s="14" t="s">
        <v>541</v>
      </c>
      <c r="N16" s="14" t="s">
        <v>541</v>
      </c>
      <c r="O16" s="14" t="s">
        <v>541</v>
      </c>
      <c r="P16" s="16" t="s">
        <v>541</v>
      </c>
      <c r="Q16" s="16" t="s">
        <v>541</v>
      </c>
      <c r="S16" s="10" t="s">
        <v>11</v>
      </c>
      <c r="T16" s="14">
        <v>25.759999999999998</v>
      </c>
      <c r="U16" s="14" t="s">
        <v>541</v>
      </c>
      <c r="V16" s="14" t="s">
        <v>541</v>
      </c>
      <c r="W16" s="14" t="s">
        <v>541</v>
      </c>
      <c r="X16" s="14" t="s">
        <v>541</v>
      </c>
      <c r="Y16" s="16" t="s">
        <v>541</v>
      </c>
      <c r="Z16" s="16" t="s">
        <v>541</v>
      </c>
      <c r="AB16" s="10" t="s">
        <v>11</v>
      </c>
      <c r="AC16" s="14">
        <v>17.93</v>
      </c>
      <c r="AD16" s="14" t="s">
        <v>541</v>
      </c>
      <c r="AE16" s="14" t="s">
        <v>541</v>
      </c>
      <c r="AF16" s="14" t="s">
        <v>541</v>
      </c>
      <c r="AG16" s="14" t="s">
        <v>541</v>
      </c>
      <c r="AH16" s="16">
        <v>17.93</v>
      </c>
      <c r="AI16" s="16" t="s">
        <v>64</v>
      </c>
      <c r="AK16" s="10" t="s">
        <v>11</v>
      </c>
      <c r="AL16" s="14">
        <v>9.9535</v>
      </c>
      <c r="AM16" s="14" t="s">
        <v>541</v>
      </c>
      <c r="AN16" s="14" t="s">
        <v>541</v>
      </c>
      <c r="AO16" s="14" t="s">
        <v>541</v>
      </c>
      <c r="AP16" s="14" t="s">
        <v>541</v>
      </c>
      <c r="AQ16" s="16">
        <v>9.9535</v>
      </c>
      <c r="AR16" s="16" t="s">
        <v>64</v>
      </c>
    </row>
    <row r="17" spans="1:44" ht="15" customHeight="1" x14ac:dyDescent="0.2">
      <c r="A17" s="10" t="s">
        <v>12</v>
      </c>
      <c r="B17" s="14">
        <v>3894.2200065999705</v>
      </c>
      <c r="C17" s="14">
        <v>42.202676785300014</v>
      </c>
      <c r="D17" s="14">
        <v>712.90029368536204</v>
      </c>
      <c r="E17" s="14">
        <v>1034.5885361293062</v>
      </c>
      <c r="F17" s="14">
        <v>2104.5284999999999</v>
      </c>
      <c r="G17" s="16">
        <v>1431.0589704706626</v>
      </c>
      <c r="H17" s="16">
        <v>2463.1610361293065</v>
      </c>
      <c r="J17" s="10" t="s">
        <v>12</v>
      </c>
      <c r="K17" s="14">
        <v>3716.5979787535116</v>
      </c>
      <c r="L17" s="14">
        <v>38.718283101965753</v>
      </c>
      <c r="M17" s="14">
        <v>588.45519655369992</v>
      </c>
      <c r="N17" s="14">
        <v>977.10449909784722</v>
      </c>
      <c r="O17" s="14">
        <v>2112.3200000000002</v>
      </c>
      <c r="P17" s="16">
        <v>1025.5659796556656</v>
      </c>
      <c r="Q17" s="16">
        <v>2691.0319990978464</v>
      </c>
      <c r="S17" s="10" t="s">
        <v>12</v>
      </c>
      <c r="T17" s="14">
        <v>2918.2507593354139</v>
      </c>
      <c r="U17" s="14">
        <v>40.410995806746357</v>
      </c>
      <c r="V17" s="14">
        <v>384.24239438546687</v>
      </c>
      <c r="W17" s="14">
        <v>680.22036914320029</v>
      </c>
      <c r="X17" s="14">
        <v>1813.377</v>
      </c>
      <c r="Y17" s="16">
        <v>710.76875933541328</v>
      </c>
      <c r="Z17" s="16">
        <v>2207.482</v>
      </c>
      <c r="AB17" s="10" t="s">
        <v>12</v>
      </c>
      <c r="AC17" s="14">
        <v>2665.6403142817367</v>
      </c>
      <c r="AD17" s="14">
        <v>26.266779051464198</v>
      </c>
      <c r="AE17" s="14">
        <v>373.32271388628294</v>
      </c>
      <c r="AF17" s="14">
        <v>725.09929287919999</v>
      </c>
      <c r="AG17" s="14">
        <v>1540.9515284647903</v>
      </c>
      <c r="AH17" s="16">
        <v>786.39132711454704</v>
      </c>
      <c r="AI17" s="16">
        <v>1879.2489871671905</v>
      </c>
      <c r="AK17" s="10" t="s">
        <v>12</v>
      </c>
      <c r="AL17" s="14">
        <v>2578.9003755214808</v>
      </c>
      <c r="AM17" s="14">
        <v>18.9285</v>
      </c>
      <c r="AN17" s="14">
        <v>378.08399999999995</v>
      </c>
      <c r="AO17" s="14">
        <v>744.27087552148146</v>
      </c>
      <c r="AP17" s="14">
        <v>1437.617</v>
      </c>
      <c r="AQ17" s="16">
        <v>826.76437552148161</v>
      </c>
      <c r="AR17" s="16">
        <v>1752.136</v>
      </c>
    </row>
    <row r="18" spans="1:44" ht="15" customHeight="1" x14ac:dyDescent="0.2">
      <c r="A18" s="10" t="s">
        <v>13</v>
      </c>
      <c r="B18" s="14">
        <v>176.00241347319999</v>
      </c>
      <c r="C18" s="14">
        <v>14.330059374200001</v>
      </c>
      <c r="D18" s="14">
        <v>76.87</v>
      </c>
      <c r="E18" s="14" t="s">
        <v>541</v>
      </c>
      <c r="F18" s="14" t="s">
        <v>541</v>
      </c>
      <c r="G18" s="14" t="s">
        <v>541</v>
      </c>
      <c r="H18" s="16" t="s">
        <v>541</v>
      </c>
      <c r="J18" s="10" t="s">
        <v>13</v>
      </c>
      <c r="K18" s="14">
        <v>171.23699999999999</v>
      </c>
      <c r="L18" s="14" t="s">
        <v>541</v>
      </c>
      <c r="M18" s="14" t="s">
        <v>541</v>
      </c>
      <c r="N18" s="14" t="s">
        <v>541</v>
      </c>
      <c r="O18" s="14" t="s">
        <v>541</v>
      </c>
      <c r="P18" s="16">
        <v>171.23699999999999</v>
      </c>
      <c r="Q18" s="16" t="s">
        <v>64</v>
      </c>
      <c r="S18" s="10" t="s">
        <v>13</v>
      </c>
      <c r="T18" s="14">
        <v>148.50439641787312</v>
      </c>
      <c r="U18" s="14" t="s">
        <v>541</v>
      </c>
      <c r="V18" s="14" t="s">
        <v>541</v>
      </c>
      <c r="W18" s="14" t="s">
        <v>541</v>
      </c>
      <c r="X18" s="14" t="s">
        <v>541</v>
      </c>
      <c r="Y18" s="16">
        <v>148.50439641787312</v>
      </c>
      <c r="Z18" s="16" t="s">
        <v>64</v>
      </c>
      <c r="AB18" s="10" t="s">
        <v>13</v>
      </c>
      <c r="AC18" s="14">
        <v>305.55949999999996</v>
      </c>
      <c r="AD18" s="14" t="s">
        <v>541</v>
      </c>
      <c r="AE18" s="14" t="s">
        <v>541</v>
      </c>
      <c r="AF18" s="14" t="s">
        <v>541</v>
      </c>
      <c r="AG18" s="14" t="s">
        <v>541</v>
      </c>
      <c r="AH18" s="16" t="s">
        <v>541</v>
      </c>
      <c r="AI18" s="16" t="s">
        <v>541</v>
      </c>
      <c r="AK18" s="10" t="s">
        <v>13</v>
      </c>
      <c r="AL18" s="14">
        <v>300.49976528299999</v>
      </c>
      <c r="AM18" s="14" t="s">
        <v>541</v>
      </c>
      <c r="AN18" s="14" t="s">
        <v>541</v>
      </c>
      <c r="AO18" s="14" t="s">
        <v>541</v>
      </c>
      <c r="AP18" s="14" t="s">
        <v>541</v>
      </c>
      <c r="AQ18" s="16" t="s">
        <v>541</v>
      </c>
      <c r="AR18" s="16" t="s">
        <v>541</v>
      </c>
    </row>
    <row r="19" spans="1:44" ht="15" customHeight="1" x14ac:dyDescent="0.2">
      <c r="A19" s="10" t="s">
        <v>14</v>
      </c>
      <c r="B19" s="14">
        <v>263.94503280320004</v>
      </c>
      <c r="C19" s="14">
        <v>22.57</v>
      </c>
      <c r="D19" s="14">
        <v>56.177500000000002</v>
      </c>
      <c r="E19" s="14" t="s">
        <v>541</v>
      </c>
      <c r="F19" s="14" t="s">
        <v>541</v>
      </c>
      <c r="G19" s="16">
        <v>263.94503280320004</v>
      </c>
      <c r="H19" s="16" t="s">
        <v>64</v>
      </c>
      <c r="J19" s="10" t="s">
        <v>14</v>
      </c>
      <c r="K19" s="14">
        <v>225.34734748468981</v>
      </c>
      <c r="L19" s="14" t="s">
        <v>541</v>
      </c>
      <c r="M19" s="14">
        <v>65.697999999999993</v>
      </c>
      <c r="N19" s="14">
        <v>155.30100000000002</v>
      </c>
      <c r="O19" s="14" t="s">
        <v>64</v>
      </c>
      <c r="P19" s="16">
        <v>225.34734748468981</v>
      </c>
      <c r="Q19" s="16" t="s">
        <v>64</v>
      </c>
      <c r="S19" s="10" t="s">
        <v>14</v>
      </c>
      <c r="T19" s="14">
        <v>176.78516932940002</v>
      </c>
      <c r="U19" s="14">
        <v>4.0324999999999998</v>
      </c>
      <c r="V19" s="14">
        <v>44.829169329400003</v>
      </c>
      <c r="W19" s="14">
        <v>127.9235</v>
      </c>
      <c r="X19" s="14" t="s">
        <v>64</v>
      </c>
      <c r="Y19" s="16">
        <v>176.78516932940002</v>
      </c>
      <c r="Z19" s="16" t="s">
        <v>64</v>
      </c>
      <c r="AB19" s="10" t="s">
        <v>14</v>
      </c>
      <c r="AC19" s="14">
        <v>180.70991974859999</v>
      </c>
      <c r="AD19" s="14">
        <v>9.3479610462</v>
      </c>
      <c r="AE19" s="14">
        <v>43.290000000000006</v>
      </c>
      <c r="AF19" s="14">
        <v>128.0719587024</v>
      </c>
      <c r="AG19" s="14" t="s">
        <v>64</v>
      </c>
      <c r="AH19" s="16">
        <v>180.70991974859999</v>
      </c>
      <c r="AI19" s="16" t="s">
        <v>64</v>
      </c>
      <c r="AK19" s="10" t="s">
        <v>14</v>
      </c>
      <c r="AL19" s="14">
        <v>152.559</v>
      </c>
      <c r="AM19" s="14" t="s">
        <v>541</v>
      </c>
      <c r="AN19" s="14" t="s">
        <v>541</v>
      </c>
      <c r="AO19" s="14" t="s">
        <v>541</v>
      </c>
      <c r="AP19" s="14" t="s">
        <v>541</v>
      </c>
      <c r="AQ19" s="16" t="s">
        <v>541</v>
      </c>
      <c r="AR19" s="16" t="s">
        <v>541</v>
      </c>
    </row>
    <row r="20" spans="1:44" ht="15" customHeight="1" x14ac:dyDescent="0.2">
      <c r="A20" s="10" t="s">
        <v>15</v>
      </c>
      <c r="B20" s="14">
        <v>288.80349532022797</v>
      </c>
      <c r="C20" s="14">
        <v>14.66749532022795</v>
      </c>
      <c r="D20" s="14" t="s">
        <v>541</v>
      </c>
      <c r="E20" s="14" t="s">
        <v>541</v>
      </c>
      <c r="F20" s="14" t="s">
        <v>541</v>
      </c>
      <c r="G20" s="14">
        <v>266.69539049912407</v>
      </c>
      <c r="H20" s="16">
        <v>30.9</v>
      </c>
      <c r="J20" s="10" t="s">
        <v>15</v>
      </c>
      <c r="K20" s="14">
        <v>293.10713844920008</v>
      </c>
      <c r="L20" s="14" t="s">
        <v>541</v>
      </c>
      <c r="M20" s="14" t="s">
        <v>541</v>
      </c>
      <c r="N20" s="14" t="s">
        <v>541</v>
      </c>
      <c r="O20" s="14" t="s">
        <v>541</v>
      </c>
      <c r="P20" s="16">
        <v>259.79713844920002</v>
      </c>
      <c r="Q20" s="16">
        <v>33.309999999999995</v>
      </c>
      <c r="S20" s="10" t="s">
        <v>15</v>
      </c>
      <c r="T20" s="14">
        <v>295.37186649344835</v>
      </c>
      <c r="U20" s="14" t="s">
        <v>541</v>
      </c>
      <c r="V20" s="14" t="s">
        <v>541</v>
      </c>
      <c r="W20" s="14" t="s">
        <v>541</v>
      </c>
      <c r="X20" s="14" t="s">
        <v>541</v>
      </c>
      <c r="Y20" s="16">
        <v>283.49186649344836</v>
      </c>
      <c r="Z20" s="16">
        <v>11.879999999999999</v>
      </c>
      <c r="AB20" s="10" t="s">
        <v>15</v>
      </c>
      <c r="AC20" s="14">
        <v>297.38591803750001</v>
      </c>
      <c r="AD20" s="14" t="s">
        <v>541</v>
      </c>
      <c r="AE20" s="14" t="s">
        <v>541</v>
      </c>
      <c r="AF20" s="14" t="s">
        <v>541</v>
      </c>
      <c r="AG20" s="14" t="s">
        <v>541</v>
      </c>
      <c r="AH20" s="16">
        <v>277.38591803749995</v>
      </c>
      <c r="AI20" s="16">
        <v>20</v>
      </c>
      <c r="AK20" s="10" t="s">
        <v>15</v>
      </c>
      <c r="AL20" s="14">
        <v>392.9964274424143</v>
      </c>
      <c r="AM20" s="14" t="s">
        <v>541</v>
      </c>
      <c r="AN20" s="14" t="s">
        <v>541</v>
      </c>
      <c r="AO20" s="14" t="s">
        <v>541</v>
      </c>
      <c r="AP20" s="14" t="s">
        <v>541</v>
      </c>
      <c r="AQ20" s="16">
        <v>378.13642744241429</v>
      </c>
      <c r="AR20" s="16">
        <v>14.860000000000001</v>
      </c>
    </row>
    <row r="21" spans="1:44" ht="7.5" customHeight="1" x14ac:dyDescent="0.2"/>
    <row r="22" spans="1:44" ht="15" customHeight="1" x14ac:dyDescent="0.2">
      <c r="A22" s="63" t="s">
        <v>96</v>
      </c>
      <c r="J22" s="63" t="s">
        <v>96</v>
      </c>
      <c r="S22" s="63" t="s">
        <v>96</v>
      </c>
      <c r="AB22" s="63" t="s">
        <v>96</v>
      </c>
      <c r="AK22" s="63" t="s">
        <v>96</v>
      </c>
    </row>
    <row r="23" spans="1:44" ht="15" customHeight="1" x14ac:dyDescent="0.2">
      <c r="A23" s="63"/>
      <c r="J23" s="63"/>
    </row>
    <row r="24" spans="1:44" s="40" customFormat="1" ht="15" customHeight="1" x14ac:dyDescent="0.2">
      <c r="A24" s="39" t="s">
        <v>780</v>
      </c>
      <c r="B24" s="39"/>
      <c r="C24" s="39"/>
      <c r="D24" s="39"/>
      <c r="E24" s="39"/>
      <c r="F24" s="39"/>
      <c r="G24" s="39"/>
      <c r="H24" s="39"/>
      <c r="J24" s="39" t="s">
        <v>631</v>
      </c>
      <c r="K24" s="39"/>
      <c r="L24" s="39"/>
      <c r="M24" s="39"/>
      <c r="N24" s="39"/>
      <c r="O24" s="39"/>
      <c r="P24" s="39"/>
      <c r="Q24" s="39"/>
      <c r="S24" s="39" t="s">
        <v>219</v>
      </c>
      <c r="T24" s="39"/>
      <c r="U24" s="39"/>
      <c r="V24" s="39"/>
      <c r="W24" s="39"/>
      <c r="X24" s="39"/>
      <c r="Y24" s="39"/>
      <c r="Z24" s="39"/>
      <c r="AB24" s="39" t="s">
        <v>220</v>
      </c>
      <c r="AC24" s="39"/>
      <c r="AD24" s="39"/>
      <c r="AE24" s="39"/>
      <c r="AF24" s="39"/>
      <c r="AG24" s="39"/>
      <c r="AH24" s="39"/>
      <c r="AI24" s="39"/>
      <c r="AK24" s="39" t="s">
        <v>221</v>
      </c>
      <c r="AL24" s="39"/>
      <c r="AM24" s="39"/>
      <c r="AN24" s="39"/>
      <c r="AO24" s="39"/>
      <c r="AP24" s="39"/>
      <c r="AQ24" s="39"/>
      <c r="AR24" s="39"/>
    </row>
    <row r="25" spans="1:44" ht="7.5" customHeight="1" x14ac:dyDescent="0.2"/>
    <row r="26" spans="1:44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4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4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4" ht="15" customHeight="1" x14ac:dyDescent="0.2">
      <c r="A30" s="7" t="s">
        <v>2</v>
      </c>
      <c r="B30" s="18">
        <f t="shared" ref="B30:H30" si="5">B7/B$6*100</f>
        <v>52.540751588643573</v>
      </c>
      <c r="C30" s="18">
        <f t="shared" si="5"/>
        <v>20.353643511163082</v>
      </c>
      <c r="D30" s="18">
        <f t="shared" si="5"/>
        <v>29.023915318564171</v>
      </c>
      <c r="E30" s="18">
        <f t="shared" si="5"/>
        <v>35.040001752201775</v>
      </c>
      <c r="F30" s="18">
        <f t="shared" si="5"/>
        <v>64.611752272618546</v>
      </c>
      <c r="G30" s="18">
        <f t="shared" si="5"/>
        <v>42.748551876929149</v>
      </c>
      <c r="H30" s="20">
        <f t="shared" si="5"/>
        <v>59.229566618304794</v>
      </c>
      <c r="J30" s="7" t="s">
        <v>2</v>
      </c>
      <c r="K30" s="18">
        <f t="shared" ref="K30:Q43" si="6">K7/K$6*100</f>
        <v>51.167779489089796</v>
      </c>
      <c r="L30" s="18">
        <f t="shared" si="1"/>
        <v>26.842014817330828</v>
      </c>
      <c r="M30" s="18">
        <f t="shared" si="6"/>
        <v>28.767372150226084</v>
      </c>
      <c r="N30" s="18">
        <f t="shared" si="6"/>
        <v>41.511459853612223</v>
      </c>
      <c r="O30" s="18">
        <f t="shared" si="6"/>
        <v>60.908086419290633</v>
      </c>
      <c r="P30" s="18">
        <f t="shared" si="6"/>
        <v>45.91345134187894</v>
      </c>
      <c r="Q30" s="20">
        <f t="shared" si="6"/>
        <v>54.450758606237869</v>
      </c>
      <c r="S30" s="7" t="s">
        <v>2</v>
      </c>
      <c r="T30" s="18">
        <f t="shared" ref="T30:Z43" si="7">T7/T$6*100</f>
        <v>52.376407997558019</v>
      </c>
      <c r="U30" s="18">
        <f t="shared" si="2"/>
        <v>27.559330756338156</v>
      </c>
      <c r="V30" s="18">
        <f t="shared" si="7"/>
        <v>33.211328522035316</v>
      </c>
      <c r="W30" s="18">
        <f t="shared" si="7"/>
        <v>46.027043416952637</v>
      </c>
      <c r="X30" s="18">
        <f t="shared" si="7"/>
        <v>60.539968887172449</v>
      </c>
      <c r="Y30" s="18">
        <f t="shared" si="7"/>
        <v>50.049055735102584</v>
      </c>
      <c r="Z30" s="20">
        <f t="shared" si="7"/>
        <v>53.883012575799903</v>
      </c>
      <c r="AB30" s="7" t="s">
        <v>2</v>
      </c>
      <c r="AC30" s="18">
        <f t="shared" ref="AC30:AI43" si="8">AC7/AC$6*100</f>
        <v>51.415487037028726</v>
      </c>
      <c r="AD30" s="18">
        <f t="shared" si="3"/>
        <v>43.85311546968417</v>
      </c>
      <c r="AE30" s="18">
        <f t="shared" si="8"/>
        <v>36.160624929883298</v>
      </c>
      <c r="AF30" s="18">
        <f t="shared" si="8"/>
        <v>40.926960266581261</v>
      </c>
      <c r="AG30" s="18">
        <f t="shared" si="8"/>
        <v>61.105763023879732</v>
      </c>
      <c r="AH30" s="18">
        <f t="shared" si="8"/>
        <v>48.620106899770221</v>
      </c>
      <c r="AI30" s="20">
        <f t="shared" si="8"/>
        <v>53.285495918149238</v>
      </c>
      <c r="AK30" s="7" t="s">
        <v>2</v>
      </c>
      <c r="AL30" s="18">
        <f t="shared" ref="AL30:AR43" si="9">AL7/AL$6*100</f>
        <v>48.993940598930514</v>
      </c>
      <c r="AM30" s="18">
        <f t="shared" si="4"/>
        <v>35.470940102994753</v>
      </c>
      <c r="AN30" s="18">
        <f t="shared" si="9"/>
        <v>30.431484368875307</v>
      </c>
      <c r="AO30" s="18">
        <f t="shared" si="9"/>
        <v>38.685418619745974</v>
      </c>
      <c r="AP30" s="18">
        <f t="shared" si="9"/>
        <v>59.923730424885356</v>
      </c>
      <c r="AQ30" s="18">
        <f t="shared" si="9"/>
        <v>44.716266334993989</v>
      </c>
      <c r="AR30" s="20">
        <f t="shared" si="9"/>
        <v>52.051363465495015</v>
      </c>
    </row>
    <row r="31" spans="1:44" ht="15" customHeight="1" x14ac:dyDescent="0.2">
      <c r="A31" s="10" t="s">
        <v>3</v>
      </c>
      <c r="B31" s="18">
        <f t="shared" ref="B31:H31" si="10">B8/B$6*100</f>
        <v>1.3689684565858082</v>
      </c>
      <c r="C31" s="18">
        <f t="shared" si="10"/>
        <v>9.1820543982395808</v>
      </c>
      <c r="D31" s="18">
        <f t="shared" si="10"/>
        <v>4.9705661296984838</v>
      </c>
      <c r="E31" s="18">
        <f t="shared" si="10"/>
        <v>2.1749636287918173</v>
      </c>
      <c r="F31" s="18" t="e">
        <f t="shared" si="10"/>
        <v>#VALUE!</v>
      </c>
      <c r="G31" s="18" t="e">
        <f t="shared" si="10"/>
        <v>#VALUE!</v>
      </c>
      <c r="H31" s="20" t="e">
        <f t="shared" si="10"/>
        <v>#VALUE!</v>
      </c>
      <c r="J31" s="10" t="s">
        <v>3</v>
      </c>
      <c r="K31" s="18">
        <f t="shared" si="6"/>
        <v>1.1575794453878674</v>
      </c>
      <c r="L31" s="18">
        <f t="shared" si="1"/>
        <v>3.9785911101926064</v>
      </c>
      <c r="M31" s="18">
        <f t="shared" si="6"/>
        <v>3.6272915301793427</v>
      </c>
      <c r="N31" s="18">
        <f t="shared" si="6"/>
        <v>2.433480252554828</v>
      </c>
      <c r="O31" s="18" t="e">
        <f t="shared" si="6"/>
        <v>#VALUE!</v>
      </c>
      <c r="P31" s="18">
        <f t="shared" si="6"/>
        <v>2.3539253393851096</v>
      </c>
      <c r="Q31" s="20">
        <f t="shared" si="6"/>
        <v>0.41008547911100485</v>
      </c>
      <c r="S31" s="10" t="s">
        <v>3</v>
      </c>
      <c r="T31" s="18">
        <f t="shared" si="7"/>
        <v>1.239157344728524</v>
      </c>
      <c r="U31" s="18">
        <f t="shared" si="2"/>
        <v>2.3895805997090447</v>
      </c>
      <c r="V31" s="18">
        <f t="shared" si="7"/>
        <v>4.3538617763488903</v>
      </c>
      <c r="W31" s="18">
        <f t="shared" si="7"/>
        <v>2.2797742270026937</v>
      </c>
      <c r="X31" s="18" t="e">
        <f t="shared" si="7"/>
        <v>#VALUE!</v>
      </c>
      <c r="Y31" s="18" t="e">
        <f t="shared" si="7"/>
        <v>#VALUE!</v>
      </c>
      <c r="Z31" s="20" t="e">
        <f t="shared" si="7"/>
        <v>#VALUE!</v>
      </c>
      <c r="AB31" s="10" t="s">
        <v>3</v>
      </c>
      <c r="AC31" s="18">
        <f t="shared" si="8"/>
        <v>1.2348657547166195</v>
      </c>
      <c r="AD31" s="18">
        <f t="shared" si="3"/>
        <v>0.89437220044294974</v>
      </c>
      <c r="AE31" s="18">
        <f t="shared" si="8"/>
        <v>5.7270718307298605</v>
      </c>
      <c r="AF31" s="18">
        <f t="shared" si="8"/>
        <v>1.0607605939209559</v>
      </c>
      <c r="AG31" s="18" t="e">
        <f t="shared" si="8"/>
        <v>#VALUE!</v>
      </c>
      <c r="AH31" s="18" t="e">
        <f t="shared" si="8"/>
        <v>#VALUE!</v>
      </c>
      <c r="AI31" s="20" t="e">
        <f t="shared" si="8"/>
        <v>#VALUE!</v>
      </c>
      <c r="AK31" s="10" t="s">
        <v>3</v>
      </c>
      <c r="AL31" s="18">
        <f t="shared" si="9"/>
        <v>1.6469334174632959</v>
      </c>
      <c r="AM31" s="18">
        <f t="shared" si="4"/>
        <v>5.719642772092314</v>
      </c>
      <c r="AN31" s="18">
        <f t="shared" si="9"/>
        <v>6.3822456010991679</v>
      </c>
      <c r="AO31" s="18">
        <f t="shared" si="9"/>
        <v>1.9847830909070254</v>
      </c>
      <c r="AP31" s="18" t="e">
        <f t="shared" si="9"/>
        <v>#VALUE!</v>
      </c>
      <c r="AQ31" s="18" t="e">
        <f t="shared" si="9"/>
        <v>#VALUE!</v>
      </c>
      <c r="AR31" s="20" t="e">
        <f t="shared" si="9"/>
        <v>#VALUE!</v>
      </c>
    </row>
    <row r="32" spans="1:44" ht="15" customHeight="1" x14ac:dyDescent="0.2">
      <c r="A32" s="10" t="s">
        <v>4</v>
      </c>
      <c r="B32" s="18">
        <f t="shared" ref="B32:H32" si="11">B9/B$6*100</f>
        <v>0.5477887934879706</v>
      </c>
      <c r="C32" s="18" t="e">
        <f t="shared" si="11"/>
        <v>#VALUE!</v>
      </c>
      <c r="D32" s="18" t="e">
        <f t="shared" si="11"/>
        <v>#VALUE!</v>
      </c>
      <c r="E32" s="18" t="e">
        <f t="shared" si="11"/>
        <v>#VALUE!</v>
      </c>
      <c r="F32" s="18" t="e">
        <f t="shared" si="11"/>
        <v>#VALUE!</v>
      </c>
      <c r="G32" s="18">
        <f t="shared" si="11"/>
        <v>1.3497331202314471</v>
      </c>
      <c r="H32" s="20" t="e">
        <f t="shared" si="11"/>
        <v>#VALUE!</v>
      </c>
      <c r="J32" s="10" t="s">
        <v>4</v>
      </c>
      <c r="K32" s="18">
        <f t="shared" si="6"/>
        <v>0.60038901385830057</v>
      </c>
      <c r="L32" s="18" t="e">
        <f t="shared" si="1"/>
        <v>#VALUE!</v>
      </c>
      <c r="M32" s="18" t="e">
        <f t="shared" si="6"/>
        <v>#VALUE!</v>
      </c>
      <c r="N32" s="18" t="e">
        <f t="shared" si="6"/>
        <v>#VALUE!</v>
      </c>
      <c r="O32" s="18" t="e">
        <f t="shared" si="6"/>
        <v>#VALUE!</v>
      </c>
      <c r="P32" s="18">
        <f t="shared" si="6"/>
        <v>1.5612970130332287</v>
      </c>
      <c r="Q32" s="20" t="e">
        <f t="shared" si="6"/>
        <v>#VALUE!</v>
      </c>
      <c r="S32" s="10" t="s">
        <v>4</v>
      </c>
      <c r="T32" s="18">
        <f t="shared" si="7"/>
        <v>1.0410395239827812</v>
      </c>
      <c r="U32" s="18" t="e">
        <f t="shared" si="2"/>
        <v>#VALUE!</v>
      </c>
      <c r="V32" s="18" t="e">
        <f t="shared" si="7"/>
        <v>#VALUE!</v>
      </c>
      <c r="W32" s="18" t="e">
        <f t="shared" si="7"/>
        <v>#VALUE!</v>
      </c>
      <c r="X32" s="18" t="e">
        <f t="shared" si="7"/>
        <v>#VALUE!</v>
      </c>
      <c r="Y32" s="18" t="e">
        <f t="shared" si="7"/>
        <v>#VALUE!</v>
      </c>
      <c r="Z32" s="20" t="e">
        <f t="shared" si="7"/>
        <v>#VALUE!</v>
      </c>
      <c r="AB32" s="10" t="s">
        <v>4</v>
      </c>
      <c r="AC32" s="18">
        <f t="shared" si="8"/>
        <v>0.9128919802679295</v>
      </c>
      <c r="AD32" s="18" t="e">
        <f t="shared" si="3"/>
        <v>#VALUE!</v>
      </c>
      <c r="AE32" s="18" t="e">
        <f t="shared" si="8"/>
        <v>#VALUE!</v>
      </c>
      <c r="AF32" s="18" t="e">
        <f t="shared" si="8"/>
        <v>#VALUE!</v>
      </c>
      <c r="AG32" s="18" t="e">
        <f t="shared" si="8"/>
        <v>#VALUE!</v>
      </c>
      <c r="AH32" s="18" t="e">
        <f t="shared" si="8"/>
        <v>#VALUE!</v>
      </c>
      <c r="AI32" s="20" t="e">
        <f t="shared" si="8"/>
        <v>#VALUE!</v>
      </c>
      <c r="AK32" s="10" t="s">
        <v>4</v>
      </c>
      <c r="AL32" s="18">
        <f t="shared" si="9"/>
        <v>0.90530192727731118</v>
      </c>
      <c r="AM32" s="18" t="e">
        <f t="shared" si="4"/>
        <v>#VALUE!</v>
      </c>
      <c r="AN32" s="18" t="e">
        <f t="shared" si="9"/>
        <v>#VALUE!</v>
      </c>
      <c r="AO32" s="18" t="e">
        <f t="shared" si="9"/>
        <v>#VALUE!</v>
      </c>
      <c r="AP32" s="18" t="e">
        <f t="shared" si="9"/>
        <v>#VALUE!</v>
      </c>
      <c r="AQ32" s="18" t="e">
        <f t="shared" si="9"/>
        <v>#VALUE!</v>
      </c>
      <c r="AR32" s="20" t="e">
        <f t="shared" si="9"/>
        <v>#VALUE!</v>
      </c>
    </row>
    <row r="33" spans="1:44" ht="15" customHeight="1" x14ac:dyDescent="0.2">
      <c r="A33" s="10" t="s">
        <v>5</v>
      </c>
      <c r="B33" s="18">
        <f t="shared" ref="B33:H33" si="12">B10/B$6*100</f>
        <v>2.3209636569869456</v>
      </c>
      <c r="C33" s="18" t="e">
        <f t="shared" si="12"/>
        <v>#VALUE!</v>
      </c>
      <c r="D33" s="18">
        <f t="shared" si="12"/>
        <v>5.5294384884059484</v>
      </c>
      <c r="E33" s="18">
        <f t="shared" si="12"/>
        <v>4.9908652067119013</v>
      </c>
      <c r="F33" s="18" t="e">
        <f t="shared" si="12"/>
        <v>#VALUE!</v>
      </c>
      <c r="G33" s="18">
        <f t="shared" si="12"/>
        <v>2.9162239744635921</v>
      </c>
      <c r="H33" s="20">
        <f t="shared" si="12"/>
        <v>1.9143557164508149</v>
      </c>
      <c r="J33" s="10" t="s">
        <v>5</v>
      </c>
      <c r="K33" s="18">
        <f t="shared" si="6"/>
        <v>1.8780286866462139</v>
      </c>
      <c r="L33" s="18" t="e">
        <f t="shared" si="1"/>
        <v>#VALUE!</v>
      </c>
      <c r="M33" s="18">
        <f t="shared" si="6"/>
        <v>4.5182665297185336</v>
      </c>
      <c r="N33" s="18">
        <f t="shared" si="6"/>
        <v>1.9813016524347109</v>
      </c>
      <c r="O33" s="18" t="e">
        <f t="shared" si="6"/>
        <v>#VALUE!</v>
      </c>
      <c r="P33" s="18">
        <f t="shared" si="6"/>
        <v>2.383926070645443</v>
      </c>
      <c r="Q33" s="20">
        <f t="shared" si="6"/>
        <v>1.561936790488007</v>
      </c>
      <c r="S33" s="10" t="s">
        <v>5</v>
      </c>
      <c r="T33" s="18">
        <f t="shared" si="7"/>
        <v>2.1133419681096206</v>
      </c>
      <c r="U33" s="18">
        <f t="shared" si="2"/>
        <v>7.687029828744393</v>
      </c>
      <c r="V33" s="18">
        <f t="shared" si="7"/>
        <v>6.2132493875961856</v>
      </c>
      <c r="W33" s="18">
        <f t="shared" si="7"/>
        <v>4.3856669968748996</v>
      </c>
      <c r="X33" s="18" t="e">
        <f t="shared" si="7"/>
        <v>#VALUE!</v>
      </c>
      <c r="Y33" s="18">
        <f t="shared" si="7"/>
        <v>1.4219793426411127</v>
      </c>
      <c r="Z33" s="20">
        <f t="shared" si="7"/>
        <v>2.5608935113629969</v>
      </c>
      <c r="AB33" s="10" t="s">
        <v>5</v>
      </c>
      <c r="AC33" s="18">
        <f t="shared" si="8"/>
        <v>2.9837473347106536</v>
      </c>
      <c r="AD33" s="18">
        <f t="shared" si="3"/>
        <v>7.4107980602314685</v>
      </c>
      <c r="AE33" s="18">
        <f t="shared" si="8"/>
        <v>8.5919096702389872</v>
      </c>
      <c r="AF33" s="18">
        <f t="shared" si="8"/>
        <v>5.4854753498827336</v>
      </c>
      <c r="AG33" s="18" t="e">
        <f t="shared" si="8"/>
        <v>#VALUE!</v>
      </c>
      <c r="AH33" s="18">
        <f t="shared" si="8"/>
        <v>2.368463141833788</v>
      </c>
      <c r="AI33" s="20">
        <f t="shared" si="8"/>
        <v>3.3953503541916508</v>
      </c>
      <c r="AK33" s="10" t="s">
        <v>5</v>
      </c>
      <c r="AL33" s="18">
        <f t="shared" si="9"/>
        <v>2.5769707643328967</v>
      </c>
      <c r="AM33" s="18" t="e">
        <f t="shared" si="4"/>
        <v>#VALUE!</v>
      </c>
      <c r="AN33" s="18" t="e">
        <f t="shared" si="9"/>
        <v>#VALUE!</v>
      </c>
      <c r="AO33" s="18" t="e">
        <f t="shared" si="9"/>
        <v>#VALUE!</v>
      </c>
      <c r="AP33" s="18" t="e">
        <f t="shared" si="9"/>
        <v>#VALUE!</v>
      </c>
      <c r="AQ33" s="18">
        <f t="shared" si="9"/>
        <v>2.2241888855555518</v>
      </c>
      <c r="AR33" s="20">
        <f t="shared" si="9"/>
        <v>2.8291179163909095</v>
      </c>
    </row>
    <row r="34" spans="1:44" ht="15" customHeight="1" x14ac:dyDescent="0.2">
      <c r="A34" s="10" t="s">
        <v>6</v>
      </c>
      <c r="B34" s="18" t="e">
        <f t="shared" ref="B34:H34" si="13">B11/B$6*100</f>
        <v>#VALUE!</v>
      </c>
      <c r="C34" s="18" t="e">
        <f t="shared" si="13"/>
        <v>#VALUE!</v>
      </c>
      <c r="D34" s="18" t="e">
        <f t="shared" si="13"/>
        <v>#VALUE!</v>
      </c>
      <c r="E34" s="18" t="e">
        <f t="shared" si="13"/>
        <v>#VALUE!</v>
      </c>
      <c r="F34" s="18" t="e">
        <f t="shared" si="13"/>
        <v>#VALUE!</v>
      </c>
      <c r="G34" s="18" t="e">
        <f t="shared" si="13"/>
        <v>#VALUE!</v>
      </c>
      <c r="H34" s="20" t="e">
        <f t="shared" si="13"/>
        <v>#VALUE!</v>
      </c>
      <c r="J34" s="10" t="s">
        <v>6</v>
      </c>
      <c r="K34" s="18">
        <f t="shared" si="6"/>
        <v>0.28039020478211168</v>
      </c>
      <c r="L34" s="18" t="e">
        <f t="shared" si="1"/>
        <v>#VALUE!</v>
      </c>
      <c r="M34" s="18" t="e">
        <f t="shared" si="6"/>
        <v>#VALUE!</v>
      </c>
      <c r="N34" s="18" t="e">
        <f t="shared" si="6"/>
        <v>#VALUE!</v>
      </c>
      <c r="O34" s="18" t="e">
        <f t="shared" si="6"/>
        <v>#VALUE!</v>
      </c>
      <c r="P34" s="18" t="e">
        <f t="shared" si="6"/>
        <v>#VALUE!</v>
      </c>
      <c r="Q34" s="20" t="e">
        <f t="shared" si="6"/>
        <v>#VALUE!</v>
      </c>
      <c r="S34" s="10" t="s">
        <v>6</v>
      </c>
      <c r="T34" s="18">
        <f t="shared" si="7"/>
        <v>0.35791051996053513</v>
      </c>
      <c r="U34" s="18" t="e">
        <f t="shared" si="2"/>
        <v>#VALUE!</v>
      </c>
      <c r="V34" s="18" t="e">
        <f t="shared" si="7"/>
        <v>#VALUE!</v>
      </c>
      <c r="W34" s="18" t="e">
        <f t="shared" si="7"/>
        <v>#VALUE!</v>
      </c>
      <c r="X34" s="18" t="e">
        <f t="shared" si="7"/>
        <v>#VALUE!</v>
      </c>
      <c r="Y34" s="18" t="e">
        <f t="shared" si="7"/>
        <v>#VALUE!</v>
      </c>
      <c r="Z34" s="20" t="e">
        <f t="shared" si="7"/>
        <v>#VALUE!</v>
      </c>
      <c r="AB34" s="10" t="s">
        <v>6</v>
      </c>
      <c r="AC34" s="18">
        <f t="shared" si="8"/>
        <v>0.25849004468445458</v>
      </c>
      <c r="AD34" s="18" t="e">
        <f t="shared" si="3"/>
        <v>#VALUE!</v>
      </c>
      <c r="AE34" s="18" t="e">
        <f t="shared" si="8"/>
        <v>#VALUE!</v>
      </c>
      <c r="AF34" s="18" t="e">
        <f t="shared" si="8"/>
        <v>#VALUE!</v>
      </c>
      <c r="AG34" s="18" t="e">
        <f t="shared" si="8"/>
        <v>#VALUE!</v>
      </c>
      <c r="AH34" s="18" t="e">
        <f t="shared" si="8"/>
        <v>#VALUE!</v>
      </c>
      <c r="AI34" s="20" t="e">
        <f t="shared" si="8"/>
        <v>#VALUE!</v>
      </c>
      <c r="AK34" s="10" t="s">
        <v>6</v>
      </c>
      <c r="AL34" s="18">
        <f t="shared" si="9"/>
        <v>0.28828606707092191</v>
      </c>
      <c r="AM34" s="18" t="e">
        <f t="shared" si="4"/>
        <v>#VALUE!</v>
      </c>
      <c r="AN34" s="18" t="e">
        <f t="shared" si="9"/>
        <v>#VALUE!</v>
      </c>
      <c r="AO34" s="18" t="e">
        <f t="shared" si="9"/>
        <v>#VALUE!</v>
      </c>
      <c r="AP34" s="18" t="e">
        <f t="shared" si="9"/>
        <v>#VALUE!</v>
      </c>
      <c r="AQ34" s="18" t="e">
        <f t="shared" si="9"/>
        <v>#VALUE!</v>
      </c>
      <c r="AR34" s="20" t="e">
        <f t="shared" si="9"/>
        <v>#VALUE!</v>
      </c>
    </row>
    <row r="35" spans="1:44" ht="15" customHeight="1" x14ac:dyDescent="0.2">
      <c r="A35" s="10" t="s">
        <v>7</v>
      </c>
      <c r="B35" s="18">
        <f t="shared" ref="B35:H35" si="14">B12/B$6*100</f>
        <v>0.47500319425537729</v>
      </c>
      <c r="C35" s="18" t="e">
        <f t="shared" si="14"/>
        <v>#VALUE!</v>
      </c>
      <c r="D35" s="18" t="e">
        <f t="shared" si="14"/>
        <v>#VALUE!</v>
      </c>
      <c r="E35" s="18" t="e">
        <f t="shared" si="14"/>
        <v>#VALUE!</v>
      </c>
      <c r="F35" s="18" t="e">
        <f t="shared" si="14"/>
        <v>#VALUE!</v>
      </c>
      <c r="G35" s="18" t="e">
        <f t="shared" si="14"/>
        <v>#VALUE!</v>
      </c>
      <c r="H35" s="20" t="e">
        <f t="shared" si="14"/>
        <v>#VALUE!</v>
      </c>
      <c r="J35" s="10" t="s">
        <v>7</v>
      </c>
      <c r="K35" s="18">
        <f t="shared" si="6"/>
        <v>0.56615581278564919</v>
      </c>
      <c r="L35" s="18" t="e">
        <f t="shared" si="1"/>
        <v>#VALUE!</v>
      </c>
      <c r="M35" s="18" t="e">
        <f t="shared" si="6"/>
        <v>#VALUE!</v>
      </c>
      <c r="N35" s="18" t="e">
        <f t="shared" si="6"/>
        <v>#VALUE!</v>
      </c>
      <c r="O35" s="18" t="e">
        <f t="shared" si="6"/>
        <v>#VALUE!</v>
      </c>
      <c r="P35" s="18">
        <f t="shared" si="6"/>
        <v>1.472274407110078</v>
      </c>
      <c r="Q35" s="20" t="e">
        <f t="shared" si="6"/>
        <v>#VALUE!</v>
      </c>
      <c r="S35" s="10" t="s">
        <v>7</v>
      </c>
      <c r="T35" s="18">
        <f t="shared" si="7"/>
        <v>0.48538915298347757</v>
      </c>
      <c r="U35" s="18" t="e">
        <f t="shared" si="2"/>
        <v>#VALUE!</v>
      </c>
      <c r="V35" s="18" t="e">
        <f t="shared" si="7"/>
        <v>#VALUE!</v>
      </c>
      <c r="W35" s="18" t="e">
        <f t="shared" si="7"/>
        <v>#VALUE!</v>
      </c>
      <c r="X35" s="18" t="e">
        <f t="shared" si="7"/>
        <v>#VALUE!</v>
      </c>
      <c r="Y35" s="18">
        <f t="shared" si="7"/>
        <v>1.2352020499319907</v>
      </c>
      <c r="Z35" s="20" t="e">
        <f t="shared" si="7"/>
        <v>#VALUE!</v>
      </c>
      <c r="AB35" s="10" t="s">
        <v>7</v>
      </c>
      <c r="AC35" s="18">
        <f t="shared" si="8"/>
        <v>0.38277990109230331</v>
      </c>
      <c r="AD35" s="18" t="e">
        <f t="shared" si="3"/>
        <v>#VALUE!</v>
      </c>
      <c r="AE35" s="18" t="e">
        <f t="shared" si="8"/>
        <v>#VALUE!</v>
      </c>
      <c r="AF35" s="18" t="e">
        <f t="shared" si="8"/>
        <v>#VALUE!</v>
      </c>
      <c r="AG35" s="18" t="e">
        <f t="shared" si="8"/>
        <v>#VALUE!</v>
      </c>
      <c r="AH35" s="18" t="e">
        <f t="shared" si="8"/>
        <v>#VALUE!</v>
      </c>
      <c r="AI35" s="20" t="e">
        <f t="shared" si="8"/>
        <v>#VALUE!</v>
      </c>
      <c r="AK35" s="10" t="s">
        <v>7</v>
      </c>
      <c r="AL35" s="18">
        <f t="shared" si="9"/>
        <v>0.46541021727086879</v>
      </c>
      <c r="AM35" s="18" t="e">
        <f t="shared" si="4"/>
        <v>#VALUE!</v>
      </c>
      <c r="AN35" s="18" t="e">
        <f t="shared" si="9"/>
        <v>#VALUE!</v>
      </c>
      <c r="AO35" s="18" t="e">
        <f t="shared" si="9"/>
        <v>#VALUE!</v>
      </c>
      <c r="AP35" s="18" t="e">
        <f t="shared" si="9"/>
        <v>#VALUE!</v>
      </c>
      <c r="AQ35" s="18" t="e">
        <f t="shared" si="9"/>
        <v>#VALUE!</v>
      </c>
      <c r="AR35" s="20" t="e">
        <f t="shared" si="9"/>
        <v>#VALUE!</v>
      </c>
    </row>
    <row r="36" spans="1:44" ht="15" customHeight="1" x14ac:dyDescent="0.2">
      <c r="A36" s="10" t="s">
        <v>8</v>
      </c>
      <c r="B36" s="18">
        <f t="shared" ref="B36:H36" si="15">B13/B$6*100</f>
        <v>0.41593252708236206</v>
      </c>
      <c r="C36" s="18" t="e">
        <f t="shared" si="15"/>
        <v>#VALUE!</v>
      </c>
      <c r="D36" s="18" t="e">
        <f t="shared" si="15"/>
        <v>#VALUE!</v>
      </c>
      <c r="E36" s="18" t="e">
        <f t="shared" si="15"/>
        <v>#VALUE!</v>
      </c>
      <c r="F36" s="18" t="e">
        <f t="shared" si="15"/>
        <v>#VALUE!</v>
      </c>
      <c r="G36" s="18">
        <f t="shared" si="15"/>
        <v>1.0248437249144924</v>
      </c>
      <c r="H36" s="20" t="e">
        <f t="shared" si="15"/>
        <v>#VALUE!</v>
      </c>
      <c r="J36" s="10" t="s">
        <v>8</v>
      </c>
      <c r="K36" s="18">
        <f t="shared" si="6"/>
        <v>0.51616247364185908</v>
      </c>
      <c r="L36" s="18" t="e">
        <f t="shared" si="1"/>
        <v>#VALUE!</v>
      </c>
      <c r="M36" s="18" t="e">
        <f t="shared" si="6"/>
        <v>#VALUE!</v>
      </c>
      <c r="N36" s="18" t="e">
        <f t="shared" si="6"/>
        <v>#VALUE!</v>
      </c>
      <c r="O36" s="18" t="e">
        <f t="shared" si="6"/>
        <v>#VALUE!</v>
      </c>
      <c r="P36" s="18">
        <f t="shared" si="6"/>
        <v>1.3422679458406543</v>
      </c>
      <c r="Q36" s="20" t="e">
        <f t="shared" si="6"/>
        <v>#VALUE!</v>
      </c>
      <c r="S36" s="10" t="s">
        <v>8</v>
      </c>
      <c r="T36" s="18">
        <f t="shared" si="7"/>
        <v>0.43737438945109952</v>
      </c>
      <c r="U36" s="18" t="e">
        <f t="shared" si="2"/>
        <v>#VALUE!</v>
      </c>
      <c r="V36" s="18" t="e">
        <f t="shared" si="7"/>
        <v>#VALUE!</v>
      </c>
      <c r="W36" s="18" t="e">
        <f t="shared" si="7"/>
        <v>#VALUE!</v>
      </c>
      <c r="X36" s="18" t="e">
        <f t="shared" si="7"/>
        <v>#VALUE!</v>
      </c>
      <c r="Y36" s="18">
        <f t="shared" si="7"/>
        <v>1.1130156887872209</v>
      </c>
      <c r="Z36" s="20" t="e">
        <f t="shared" si="7"/>
        <v>#VALUE!</v>
      </c>
      <c r="AB36" s="10" t="s">
        <v>8</v>
      </c>
      <c r="AC36" s="18">
        <f t="shared" si="8"/>
        <v>0.41522457944925389</v>
      </c>
      <c r="AD36" s="18" t="e">
        <f t="shared" si="3"/>
        <v>#VALUE!</v>
      </c>
      <c r="AE36" s="18" t="e">
        <f t="shared" si="8"/>
        <v>#VALUE!</v>
      </c>
      <c r="AF36" s="18" t="e">
        <f t="shared" si="8"/>
        <v>#VALUE!</v>
      </c>
      <c r="AG36" s="18" t="e">
        <f t="shared" si="8"/>
        <v>#VALUE!</v>
      </c>
      <c r="AH36" s="18">
        <f t="shared" si="8"/>
        <v>1.0359224561344496</v>
      </c>
      <c r="AI36" s="20" t="e">
        <f t="shared" si="8"/>
        <v>#VALUE!</v>
      </c>
      <c r="AK36" s="10" t="s">
        <v>8</v>
      </c>
      <c r="AL36" s="18">
        <f t="shared" si="9"/>
        <v>0.39692057448288715</v>
      </c>
      <c r="AM36" s="18" t="e">
        <f t="shared" si="4"/>
        <v>#VALUE!</v>
      </c>
      <c r="AN36" s="18" t="e">
        <f t="shared" si="9"/>
        <v>#VALUE!</v>
      </c>
      <c r="AO36" s="18" t="e">
        <f t="shared" si="9"/>
        <v>#VALUE!</v>
      </c>
      <c r="AP36" s="18" t="e">
        <f t="shared" si="9"/>
        <v>#VALUE!</v>
      </c>
      <c r="AQ36" s="18">
        <f t="shared" si="9"/>
        <v>0.9522565552725496</v>
      </c>
      <c r="AR36" s="20" t="e">
        <f t="shared" si="9"/>
        <v>#VALUE!</v>
      </c>
    </row>
    <row r="37" spans="1:44" ht="15" customHeight="1" x14ac:dyDescent="0.2">
      <c r="A37" s="10" t="s">
        <v>9</v>
      </c>
      <c r="B37" s="18">
        <f t="shared" ref="B37:H37" si="16">B14/B$6*100</f>
        <v>3.028581708530413</v>
      </c>
      <c r="C37" s="18" t="e">
        <f t="shared" si="16"/>
        <v>#VALUE!</v>
      </c>
      <c r="D37" s="18" t="e">
        <f t="shared" si="16"/>
        <v>#VALUE!</v>
      </c>
      <c r="E37" s="18" t="e">
        <f t="shared" si="16"/>
        <v>#VALUE!</v>
      </c>
      <c r="F37" s="18" t="e">
        <f t="shared" si="16"/>
        <v>#VALUE!</v>
      </c>
      <c r="G37" s="18" t="e">
        <f t="shared" si="16"/>
        <v>#VALUE!</v>
      </c>
      <c r="H37" s="20" t="e">
        <f t="shared" si="16"/>
        <v>#VALUE!</v>
      </c>
      <c r="J37" s="10" t="s">
        <v>9</v>
      </c>
      <c r="K37" s="18">
        <f t="shared" si="6"/>
        <v>3.2750049613952399</v>
      </c>
      <c r="L37" s="18" t="e">
        <f t="shared" si="1"/>
        <v>#VALUE!</v>
      </c>
      <c r="M37" s="18" t="e">
        <f t="shared" si="6"/>
        <v>#VALUE!</v>
      </c>
      <c r="N37" s="18" t="e">
        <f t="shared" si="6"/>
        <v>#VALUE!</v>
      </c>
      <c r="O37" s="18" t="e">
        <f t="shared" si="6"/>
        <v>#VALUE!</v>
      </c>
      <c r="P37" s="18" t="e">
        <f t="shared" si="6"/>
        <v>#VALUE!</v>
      </c>
      <c r="Q37" s="20" t="e">
        <f t="shared" si="6"/>
        <v>#VALUE!</v>
      </c>
      <c r="S37" s="10" t="s">
        <v>9</v>
      </c>
      <c r="T37" s="18">
        <f t="shared" si="7"/>
        <v>3.8014885224005148</v>
      </c>
      <c r="U37" s="18" t="e">
        <f t="shared" si="2"/>
        <v>#VALUE!</v>
      </c>
      <c r="V37" s="18" t="e">
        <f t="shared" si="7"/>
        <v>#VALUE!</v>
      </c>
      <c r="W37" s="18" t="e">
        <f t="shared" si="7"/>
        <v>#VALUE!</v>
      </c>
      <c r="X37" s="18" t="e">
        <f t="shared" si="7"/>
        <v>#VALUE!</v>
      </c>
      <c r="Y37" s="18" t="e">
        <f t="shared" si="7"/>
        <v>#VALUE!</v>
      </c>
      <c r="Z37" s="20" t="e">
        <f t="shared" si="7"/>
        <v>#VALUE!</v>
      </c>
      <c r="AB37" s="10" t="s">
        <v>9</v>
      </c>
      <c r="AC37" s="18">
        <f t="shared" si="8"/>
        <v>3.9989842590370785</v>
      </c>
      <c r="AD37" s="18" t="e">
        <f t="shared" si="3"/>
        <v>#VALUE!</v>
      </c>
      <c r="AE37" s="18" t="e">
        <f t="shared" si="8"/>
        <v>#VALUE!</v>
      </c>
      <c r="AF37" s="18" t="e">
        <f t="shared" si="8"/>
        <v>#VALUE!</v>
      </c>
      <c r="AG37" s="18" t="e">
        <f t="shared" si="8"/>
        <v>#VALUE!</v>
      </c>
      <c r="AH37" s="18" t="e">
        <f t="shared" si="8"/>
        <v>#VALUE!</v>
      </c>
      <c r="AI37" s="20" t="e">
        <f t="shared" si="8"/>
        <v>#VALUE!</v>
      </c>
      <c r="AK37" s="10" t="s">
        <v>9</v>
      </c>
      <c r="AL37" s="18">
        <f t="shared" si="9"/>
        <v>4.3987974002170773</v>
      </c>
      <c r="AM37" s="18" t="e">
        <f t="shared" si="4"/>
        <v>#VALUE!</v>
      </c>
      <c r="AN37" s="18" t="e">
        <f t="shared" si="9"/>
        <v>#VALUE!</v>
      </c>
      <c r="AO37" s="18" t="e">
        <f t="shared" si="9"/>
        <v>#VALUE!</v>
      </c>
      <c r="AP37" s="18" t="e">
        <f t="shared" si="9"/>
        <v>#VALUE!</v>
      </c>
      <c r="AQ37" s="18" t="e">
        <f t="shared" si="9"/>
        <v>#VALUE!</v>
      </c>
      <c r="AR37" s="20" t="e">
        <f t="shared" si="9"/>
        <v>#VALUE!</v>
      </c>
    </row>
    <row r="38" spans="1:44" ht="15" customHeight="1" x14ac:dyDescent="0.2">
      <c r="A38" s="10" t="s">
        <v>10</v>
      </c>
      <c r="B38" s="18">
        <f t="shared" ref="B38:H38" si="17">B15/B$6*100</f>
        <v>1.4157274481129694</v>
      </c>
      <c r="C38" s="18" t="e">
        <f t="shared" si="17"/>
        <v>#VALUE!</v>
      </c>
      <c r="D38" s="18" t="e">
        <f t="shared" si="17"/>
        <v>#VALUE!</v>
      </c>
      <c r="E38" s="18" t="e">
        <f t="shared" si="17"/>
        <v>#VALUE!</v>
      </c>
      <c r="F38" s="18" t="e">
        <f t="shared" si="17"/>
        <v>#VALUE!</v>
      </c>
      <c r="G38" s="18">
        <f t="shared" si="17"/>
        <v>3.4883047054900813</v>
      </c>
      <c r="H38" s="20" t="e">
        <f t="shared" si="17"/>
        <v>#VALUE!</v>
      </c>
      <c r="J38" s="10" t="s">
        <v>10</v>
      </c>
      <c r="K38" s="18">
        <f t="shared" si="6"/>
        <v>1.4378663239238427</v>
      </c>
      <c r="L38" s="18" t="e">
        <f t="shared" si="1"/>
        <v>#VALUE!</v>
      </c>
      <c r="M38" s="18" t="e">
        <f t="shared" si="6"/>
        <v>#VALUE!</v>
      </c>
      <c r="N38" s="18" t="e">
        <f t="shared" si="6"/>
        <v>#VALUE!</v>
      </c>
      <c r="O38" s="18" t="e">
        <f t="shared" si="6"/>
        <v>#VALUE!</v>
      </c>
      <c r="P38" s="18">
        <f t="shared" si="6"/>
        <v>3.7391363680302083</v>
      </c>
      <c r="Q38" s="20" t="e">
        <f t="shared" si="6"/>
        <v>#VALUE!</v>
      </c>
      <c r="S38" s="10" t="s">
        <v>10</v>
      </c>
      <c r="T38" s="18">
        <f t="shared" si="7"/>
        <v>1.5837178935851519</v>
      </c>
      <c r="U38" s="18" t="e">
        <f t="shared" si="2"/>
        <v>#VALUE!</v>
      </c>
      <c r="V38" s="18" t="e">
        <f t="shared" si="7"/>
        <v>#VALUE!</v>
      </c>
      <c r="W38" s="18" t="e">
        <f t="shared" si="7"/>
        <v>#VALUE!</v>
      </c>
      <c r="X38" s="18" t="e">
        <f t="shared" si="7"/>
        <v>#VALUE!</v>
      </c>
      <c r="Y38" s="18">
        <f t="shared" si="7"/>
        <v>4.030192221326673</v>
      </c>
      <c r="Z38" s="20" t="e">
        <f t="shared" si="7"/>
        <v>#VALUE!</v>
      </c>
      <c r="AB38" s="10" t="s">
        <v>10</v>
      </c>
      <c r="AC38" s="18">
        <f t="shared" si="8"/>
        <v>1.4100620736408407</v>
      </c>
      <c r="AD38" s="18" t="e">
        <f t="shared" si="3"/>
        <v>#VALUE!</v>
      </c>
      <c r="AE38" s="18" t="e">
        <f t="shared" si="8"/>
        <v>#VALUE!</v>
      </c>
      <c r="AF38" s="18" t="e">
        <f t="shared" si="8"/>
        <v>#VALUE!</v>
      </c>
      <c r="AG38" s="18" t="e">
        <f t="shared" si="8"/>
        <v>#VALUE!</v>
      </c>
      <c r="AH38" s="18">
        <f t="shared" si="8"/>
        <v>3.5178913747483822</v>
      </c>
      <c r="AI38" s="20" t="e">
        <f t="shared" si="8"/>
        <v>#VALUE!</v>
      </c>
      <c r="AK38" s="10" t="s">
        <v>10</v>
      </c>
      <c r="AL38" s="18">
        <f t="shared" si="9"/>
        <v>1.222436524073091</v>
      </c>
      <c r="AM38" s="18" t="e">
        <f t="shared" si="4"/>
        <v>#VALUE!</v>
      </c>
      <c r="AN38" s="18" t="e">
        <f t="shared" si="9"/>
        <v>#VALUE!</v>
      </c>
      <c r="AO38" s="18" t="e">
        <f t="shared" si="9"/>
        <v>#VALUE!</v>
      </c>
      <c r="AP38" s="18" t="e">
        <f t="shared" si="9"/>
        <v>#VALUE!</v>
      </c>
      <c r="AQ38" s="18">
        <f t="shared" si="9"/>
        <v>2.9327610315231434</v>
      </c>
      <c r="AR38" s="20" t="e">
        <f t="shared" si="9"/>
        <v>#VALUE!</v>
      </c>
    </row>
    <row r="39" spans="1:44" ht="15" customHeight="1" x14ac:dyDescent="0.2">
      <c r="A39" s="10" t="s">
        <v>11</v>
      </c>
      <c r="B39" s="18">
        <f t="shared" ref="B39:H39" si="18">B16/B$6*100</f>
        <v>0.34126145444573058</v>
      </c>
      <c r="C39" s="18" t="e">
        <f t="shared" si="18"/>
        <v>#VALUE!</v>
      </c>
      <c r="D39" s="18" t="e">
        <f t="shared" si="18"/>
        <v>#VALUE!</v>
      </c>
      <c r="E39" s="18" t="e">
        <f t="shared" si="18"/>
        <v>#VALUE!</v>
      </c>
      <c r="F39" s="18" t="e">
        <f t="shared" si="18"/>
        <v>#VALUE!</v>
      </c>
      <c r="G39" s="18" t="e">
        <f t="shared" si="18"/>
        <v>#VALUE!</v>
      </c>
      <c r="H39" s="20" t="e">
        <f t="shared" si="18"/>
        <v>#VALUE!</v>
      </c>
      <c r="J39" s="10" t="s">
        <v>11</v>
      </c>
      <c r="K39" s="18">
        <f t="shared" si="6"/>
        <v>0.23536140423034047</v>
      </c>
      <c r="L39" s="18" t="e">
        <f t="shared" si="1"/>
        <v>#VALUE!</v>
      </c>
      <c r="M39" s="18" t="e">
        <f t="shared" si="6"/>
        <v>#VALUE!</v>
      </c>
      <c r="N39" s="18" t="e">
        <f t="shared" si="6"/>
        <v>#VALUE!</v>
      </c>
      <c r="O39" s="18" t="e">
        <f t="shared" si="6"/>
        <v>#VALUE!</v>
      </c>
      <c r="P39" s="18" t="e">
        <f t="shared" si="6"/>
        <v>#VALUE!</v>
      </c>
      <c r="Q39" s="20" t="e">
        <f t="shared" si="6"/>
        <v>#VALUE!</v>
      </c>
      <c r="S39" s="10" t="s">
        <v>11</v>
      </c>
      <c r="T39" s="18">
        <f t="shared" si="7"/>
        <v>0.26422993133818773</v>
      </c>
      <c r="U39" s="18" t="e">
        <f t="shared" si="2"/>
        <v>#VALUE!</v>
      </c>
      <c r="V39" s="18" t="e">
        <f t="shared" si="7"/>
        <v>#VALUE!</v>
      </c>
      <c r="W39" s="18" t="e">
        <f t="shared" si="7"/>
        <v>#VALUE!</v>
      </c>
      <c r="X39" s="18" t="e">
        <f t="shared" si="7"/>
        <v>#VALUE!</v>
      </c>
      <c r="Y39" s="18" t="e">
        <f t="shared" si="7"/>
        <v>#VALUE!</v>
      </c>
      <c r="Z39" s="20" t="e">
        <f t="shared" si="7"/>
        <v>#VALUE!</v>
      </c>
      <c r="AB39" s="10" t="s">
        <v>11</v>
      </c>
      <c r="AC39" s="18">
        <f t="shared" si="8"/>
        <v>0.19127260538947097</v>
      </c>
      <c r="AD39" s="18" t="e">
        <f t="shared" si="3"/>
        <v>#VALUE!</v>
      </c>
      <c r="AE39" s="18" t="e">
        <f t="shared" si="8"/>
        <v>#VALUE!</v>
      </c>
      <c r="AF39" s="18" t="e">
        <f t="shared" si="8"/>
        <v>#VALUE!</v>
      </c>
      <c r="AG39" s="18" t="e">
        <f t="shared" si="8"/>
        <v>#VALUE!</v>
      </c>
      <c r="AH39" s="18">
        <f t="shared" si="8"/>
        <v>0.47719618965984639</v>
      </c>
      <c r="AI39" s="20" t="e">
        <f t="shared" si="8"/>
        <v>#VALUE!</v>
      </c>
      <c r="AK39" s="10" t="s">
        <v>11</v>
      </c>
      <c r="AL39" s="18">
        <f t="shared" si="9"/>
        <v>0.11331643276099995</v>
      </c>
      <c r="AM39" s="18" t="e">
        <f t="shared" si="4"/>
        <v>#VALUE!</v>
      </c>
      <c r="AN39" s="18" t="e">
        <f t="shared" si="9"/>
        <v>#VALUE!</v>
      </c>
      <c r="AO39" s="18" t="e">
        <f t="shared" si="9"/>
        <v>#VALUE!</v>
      </c>
      <c r="AP39" s="18" t="e">
        <f t="shared" si="9"/>
        <v>#VALUE!</v>
      </c>
      <c r="AQ39" s="18">
        <f t="shared" si="9"/>
        <v>0.2718587114244328</v>
      </c>
      <c r="AR39" s="20" t="e">
        <f t="shared" si="9"/>
        <v>#VALUE!</v>
      </c>
    </row>
    <row r="40" spans="1:44" ht="15" customHeight="1" x14ac:dyDescent="0.2">
      <c r="A40" s="10" t="s">
        <v>12</v>
      </c>
      <c r="B40" s="18">
        <f t="shared" ref="B40:H40" si="19">B17/B$6*100</f>
        <v>31.626539347548039</v>
      </c>
      <c r="C40" s="18">
        <f t="shared" si="19"/>
        <v>19.470770475024995</v>
      </c>
      <c r="D40" s="18">
        <f t="shared" si="19"/>
        <v>36.154289351649936</v>
      </c>
      <c r="E40" s="18">
        <f t="shared" si="19"/>
        <v>44.426306749184803</v>
      </c>
      <c r="F40" s="18">
        <f t="shared" si="19"/>
        <v>26.995710046869952</v>
      </c>
      <c r="G40" s="18">
        <f t="shared" si="19"/>
        <v>28.636733720512531</v>
      </c>
      <c r="H40" s="20">
        <f t="shared" si="19"/>
        <v>33.668803333438412</v>
      </c>
      <c r="J40" s="10" t="s">
        <v>12</v>
      </c>
      <c r="K40" s="18">
        <f t="shared" si="6"/>
        <v>32.798789622762335</v>
      </c>
      <c r="L40" s="18">
        <f t="shared" si="1"/>
        <v>22.063917982391239</v>
      </c>
      <c r="M40" s="18">
        <f t="shared" si="6"/>
        <v>35.141852507005424</v>
      </c>
      <c r="N40" s="18">
        <f t="shared" si="6"/>
        <v>37.474617860316592</v>
      </c>
      <c r="O40" s="18">
        <f t="shared" si="6"/>
        <v>30.728514046818827</v>
      </c>
      <c r="P40" s="18">
        <f t="shared" si="6"/>
        <v>23.535781785232583</v>
      </c>
      <c r="Q40" s="20">
        <f t="shared" si="6"/>
        <v>38.586448946767788</v>
      </c>
      <c r="S40" s="10" t="s">
        <v>12</v>
      </c>
      <c r="T40" s="18">
        <f t="shared" si="7"/>
        <v>29.933586869829611</v>
      </c>
      <c r="U40" s="18">
        <f t="shared" si="2"/>
        <v>22.046879359526177</v>
      </c>
      <c r="V40" s="18">
        <f t="shared" si="7"/>
        <v>25.939641572680344</v>
      </c>
      <c r="W40" s="18">
        <f t="shared" si="7"/>
        <v>29.860567774920117</v>
      </c>
      <c r="X40" s="18">
        <f t="shared" si="7"/>
        <v>31.230088485909885</v>
      </c>
      <c r="Y40" s="18">
        <f t="shared" si="7"/>
        <v>18.552926365857026</v>
      </c>
      <c r="Z40" s="20">
        <f t="shared" si="7"/>
        <v>37.300823663030656</v>
      </c>
      <c r="AB40" s="10" t="s">
        <v>12</v>
      </c>
      <c r="AC40" s="18">
        <f t="shared" si="8"/>
        <v>28.436361848515112</v>
      </c>
      <c r="AD40" s="18">
        <f t="shared" si="3"/>
        <v>14.682673111754255</v>
      </c>
      <c r="AE40" s="18">
        <f t="shared" si="8"/>
        <v>24.232641941173686</v>
      </c>
      <c r="AF40" s="18">
        <f t="shared" si="8"/>
        <v>29.666245865939189</v>
      </c>
      <c r="AG40" s="18">
        <f t="shared" si="8"/>
        <v>29.5745822563707</v>
      </c>
      <c r="AH40" s="18">
        <f t="shared" si="8"/>
        <v>20.929333233720676</v>
      </c>
      <c r="AI40" s="20">
        <f t="shared" si="8"/>
        <v>33.458294283886516</v>
      </c>
      <c r="AK40" s="10" t="s">
        <v>12</v>
      </c>
      <c r="AL40" s="18">
        <f t="shared" si="9"/>
        <v>29.359701712975074</v>
      </c>
      <c r="AM40" s="18">
        <f t="shared" si="4"/>
        <v>16.503697898102036</v>
      </c>
      <c r="AN40" s="18">
        <f t="shared" si="9"/>
        <v>26.87933326849511</v>
      </c>
      <c r="AO40" s="18">
        <f t="shared" si="9"/>
        <v>30.564570333525143</v>
      </c>
      <c r="AP40" s="18">
        <f t="shared" si="9"/>
        <v>29.780093772477528</v>
      </c>
      <c r="AQ40" s="18">
        <f t="shared" si="9"/>
        <v>22.581312882995515</v>
      </c>
      <c r="AR40" s="20">
        <f t="shared" si="9"/>
        <v>34.204484117742254</v>
      </c>
    </row>
    <row r="41" spans="1:44" ht="15" customHeight="1" x14ac:dyDescent="0.2">
      <c r="A41" s="10" t="s">
        <v>13</v>
      </c>
      <c r="B41" s="18">
        <f t="shared" ref="B41:H41" si="20">B18/B$6*100</f>
        <v>1.4293869492580458</v>
      </c>
      <c r="C41" s="18">
        <f t="shared" si="20"/>
        <v>6.6113649233196385</v>
      </c>
      <c r="D41" s="18">
        <f t="shared" si="20"/>
        <v>3.8984136310202167</v>
      </c>
      <c r="E41" s="18" t="e">
        <f t="shared" si="20"/>
        <v>#VALUE!</v>
      </c>
      <c r="F41" s="18" t="e">
        <f t="shared" si="20"/>
        <v>#VALUE!</v>
      </c>
      <c r="G41" s="18" t="e">
        <f t="shared" si="20"/>
        <v>#VALUE!</v>
      </c>
      <c r="H41" s="20" t="e">
        <f t="shared" si="20"/>
        <v>#VALUE!</v>
      </c>
      <c r="J41" s="10" t="s">
        <v>13</v>
      </c>
      <c r="K41" s="18">
        <f t="shared" si="6"/>
        <v>1.5111578843716087</v>
      </c>
      <c r="L41" s="18" t="e">
        <f t="shared" si="1"/>
        <v>#VALUE!</v>
      </c>
      <c r="M41" s="18" t="e">
        <f t="shared" si="6"/>
        <v>#VALUE!</v>
      </c>
      <c r="N41" s="18" t="e">
        <f t="shared" si="6"/>
        <v>#VALUE!</v>
      </c>
      <c r="O41" s="18" t="e">
        <f t="shared" si="6"/>
        <v>#VALUE!</v>
      </c>
      <c r="P41" s="18">
        <f t="shared" si="6"/>
        <v>3.9297292865652707</v>
      </c>
      <c r="Q41" s="20" t="e">
        <f t="shared" si="6"/>
        <v>#VALUE!</v>
      </c>
      <c r="S41" s="10" t="s">
        <v>13</v>
      </c>
      <c r="T41" s="18">
        <f t="shared" si="7"/>
        <v>1.5232650026752186</v>
      </c>
      <c r="U41" s="18" t="e">
        <f t="shared" si="2"/>
        <v>#VALUE!</v>
      </c>
      <c r="V41" s="18" t="e">
        <f t="shared" si="7"/>
        <v>#VALUE!</v>
      </c>
      <c r="W41" s="18" t="e">
        <f t="shared" si="7"/>
        <v>#VALUE!</v>
      </c>
      <c r="X41" s="18" t="e">
        <f t="shared" si="7"/>
        <v>#VALUE!</v>
      </c>
      <c r="Y41" s="18">
        <f t="shared" si="7"/>
        <v>3.8763537304636388</v>
      </c>
      <c r="Z41" s="20" t="e">
        <f t="shared" si="7"/>
        <v>#VALUE!</v>
      </c>
      <c r="AB41" s="10" t="s">
        <v>13</v>
      </c>
      <c r="AC41" s="18">
        <f t="shared" si="8"/>
        <v>3.2596297638875651</v>
      </c>
      <c r="AD41" s="18" t="e">
        <f t="shared" si="3"/>
        <v>#VALUE!</v>
      </c>
      <c r="AE41" s="18" t="e">
        <f t="shared" si="8"/>
        <v>#VALUE!</v>
      </c>
      <c r="AF41" s="18" t="e">
        <f t="shared" si="8"/>
        <v>#VALUE!</v>
      </c>
      <c r="AG41" s="18" t="e">
        <f t="shared" si="8"/>
        <v>#VALUE!</v>
      </c>
      <c r="AH41" s="18" t="e">
        <f t="shared" si="8"/>
        <v>#VALUE!</v>
      </c>
      <c r="AI41" s="20" t="e">
        <f t="shared" si="8"/>
        <v>#VALUE!</v>
      </c>
      <c r="AK41" s="10" t="s">
        <v>13</v>
      </c>
      <c r="AL41" s="18">
        <f t="shared" si="9"/>
        <v>3.4210640927701146</v>
      </c>
      <c r="AM41" s="18" t="e">
        <f t="shared" si="4"/>
        <v>#VALUE!</v>
      </c>
      <c r="AN41" s="18" t="e">
        <f t="shared" si="9"/>
        <v>#VALUE!</v>
      </c>
      <c r="AO41" s="18" t="e">
        <f t="shared" si="9"/>
        <v>#VALUE!</v>
      </c>
      <c r="AP41" s="18" t="e">
        <f t="shared" si="9"/>
        <v>#VALUE!</v>
      </c>
      <c r="AQ41" s="18" t="e">
        <f t="shared" si="9"/>
        <v>#VALUE!</v>
      </c>
      <c r="AR41" s="20" t="e">
        <f t="shared" si="9"/>
        <v>#VALUE!</v>
      </c>
    </row>
    <row r="42" spans="1:44" ht="15" customHeight="1" x14ac:dyDescent="0.2">
      <c r="A42" s="10" t="s">
        <v>14</v>
      </c>
      <c r="B42" s="18">
        <f t="shared" ref="B42:H42" si="21">B19/B$6*100</f>
        <v>2.1436046118073806</v>
      </c>
      <c r="C42" s="18">
        <f t="shared" si="21"/>
        <v>10.412971950973136</v>
      </c>
      <c r="D42" s="18">
        <f t="shared" si="21"/>
        <v>2.849006527340161</v>
      </c>
      <c r="E42" s="18" t="e">
        <f t="shared" si="21"/>
        <v>#VALUE!</v>
      </c>
      <c r="F42" s="18" t="e">
        <f t="shared" si="21"/>
        <v>#VALUE!</v>
      </c>
      <c r="G42" s="18">
        <f t="shared" si="21"/>
        <v>5.281769498814751</v>
      </c>
      <c r="H42" s="20" t="e">
        <f t="shared" si="21"/>
        <v>#VALUE!</v>
      </c>
      <c r="J42" s="10" t="s">
        <v>14</v>
      </c>
      <c r="K42" s="18">
        <f t="shared" si="6"/>
        <v>1.9886789705129009</v>
      </c>
      <c r="L42" s="18" t="e">
        <f t="shared" si="1"/>
        <v>#VALUE!</v>
      </c>
      <c r="M42" s="18">
        <f t="shared" si="6"/>
        <v>3.9234073206022839</v>
      </c>
      <c r="N42" s="18">
        <f t="shared" si="6"/>
        <v>5.9562161812768704</v>
      </c>
      <c r="O42" s="18" t="e">
        <f t="shared" si="6"/>
        <v>#VALUE!</v>
      </c>
      <c r="P42" s="18">
        <f t="shared" si="6"/>
        <v>5.1715112450018763</v>
      </c>
      <c r="Q42" s="20" t="e">
        <f t="shared" si="6"/>
        <v>#VALUE!</v>
      </c>
      <c r="S42" s="10" t="s">
        <v>14</v>
      </c>
      <c r="T42" s="18">
        <f t="shared" si="7"/>
        <v>1.8133514422949248</v>
      </c>
      <c r="U42" s="18">
        <f t="shared" si="2"/>
        <v>2.1999962941385212</v>
      </c>
      <c r="V42" s="18">
        <f t="shared" si="7"/>
        <v>3.0263515983586982</v>
      </c>
      <c r="W42" s="18">
        <f t="shared" si="7"/>
        <v>5.6156335726412712</v>
      </c>
      <c r="X42" s="18" t="e">
        <f t="shared" si="7"/>
        <v>#VALUE!</v>
      </c>
      <c r="Y42" s="18">
        <f t="shared" si="7"/>
        <v>4.6145559805001799</v>
      </c>
      <c r="Z42" s="20" t="e">
        <f t="shared" si="7"/>
        <v>#VALUE!</v>
      </c>
      <c r="AB42" s="10" t="s">
        <v>14</v>
      </c>
      <c r="AC42" s="18">
        <f t="shared" si="8"/>
        <v>1.9277667133316749</v>
      </c>
      <c r="AD42" s="18">
        <f t="shared" si="3"/>
        <v>5.2253478065905457</v>
      </c>
      <c r="AE42" s="18">
        <f t="shared" si="8"/>
        <v>2.8099845806675248</v>
      </c>
      <c r="AF42" s="18">
        <f t="shared" si="8"/>
        <v>5.2398537037751369</v>
      </c>
      <c r="AG42" s="18" t="e">
        <f t="shared" si="8"/>
        <v>#VALUE!</v>
      </c>
      <c r="AH42" s="18">
        <f t="shared" si="8"/>
        <v>4.8094860645715869</v>
      </c>
      <c r="AI42" s="20" t="e">
        <f t="shared" si="8"/>
        <v>#VALUE!</v>
      </c>
      <c r="AK42" s="10" t="s">
        <v>14</v>
      </c>
      <c r="AL42" s="18">
        <f t="shared" si="9"/>
        <v>1.7368203813317318</v>
      </c>
      <c r="AM42" s="18" t="e">
        <f t="shared" si="4"/>
        <v>#VALUE!</v>
      </c>
      <c r="AN42" s="18" t="e">
        <f t="shared" si="9"/>
        <v>#VALUE!</v>
      </c>
      <c r="AO42" s="18" t="e">
        <f t="shared" si="9"/>
        <v>#VALUE!</v>
      </c>
      <c r="AP42" s="18" t="e">
        <f t="shared" si="9"/>
        <v>#VALUE!</v>
      </c>
      <c r="AQ42" s="18" t="e">
        <f t="shared" si="9"/>
        <v>#VALUE!</v>
      </c>
      <c r="AR42" s="20" t="e">
        <f t="shared" si="9"/>
        <v>#VALUE!</v>
      </c>
    </row>
    <row r="43" spans="1:44" ht="15" customHeight="1" x14ac:dyDescent="0.2">
      <c r="A43" s="10" t="s">
        <v>15</v>
      </c>
      <c r="B43" s="18">
        <f t="shared" ref="B43:H43" si="22">B20/B$6*100</f>
        <v>2.345490263255396</v>
      </c>
      <c r="C43" s="18">
        <f t="shared" si="22"/>
        <v>6.7670455188552667</v>
      </c>
      <c r="D43" s="18" t="e">
        <f t="shared" si="22"/>
        <v>#VALUE!</v>
      </c>
      <c r="E43" s="18" t="e">
        <f t="shared" si="22"/>
        <v>#VALUE!</v>
      </c>
      <c r="F43" s="18" t="e">
        <f t="shared" si="22"/>
        <v>#VALUE!</v>
      </c>
      <c r="G43" s="18">
        <f t="shared" si="22"/>
        <v>5.3368065466230847</v>
      </c>
      <c r="H43" s="20">
        <f t="shared" si="22"/>
        <v>0.42237028263410376</v>
      </c>
      <c r="J43" s="10" t="s">
        <v>15</v>
      </c>
      <c r="K43" s="18">
        <f t="shared" si="6"/>
        <v>2.586655706611944</v>
      </c>
      <c r="L43" s="18" t="e">
        <f t="shared" si="1"/>
        <v>#VALUE!</v>
      </c>
      <c r="M43" s="18" t="e">
        <f t="shared" si="6"/>
        <v>#VALUE!</v>
      </c>
      <c r="N43" s="18" t="e">
        <f t="shared" si="6"/>
        <v>#VALUE!</v>
      </c>
      <c r="O43" s="18" t="e">
        <f t="shared" si="6"/>
        <v>#VALUE!</v>
      </c>
      <c r="P43" s="18">
        <f t="shared" si="6"/>
        <v>5.9621017860022869</v>
      </c>
      <c r="Q43" s="20">
        <f t="shared" si="6"/>
        <v>0.47762888544161847</v>
      </c>
      <c r="S43" s="10" t="s">
        <v>15</v>
      </c>
      <c r="T43" s="18">
        <f t="shared" si="7"/>
        <v>3.0297394411023375</v>
      </c>
      <c r="U43" s="18" t="e">
        <f t="shared" si="2"/>
        <v>#VALUE!</v>
      </c>
      <c r="V43" s="18" t="e">
        <f t="shared" si="7"/>
        <v>#VALUE!</v>
      </c>
      <c r="W43" s="18" t="e">
        <f t="shared" si="7"/>
        <v>#VALUE!</v>
      </c>
      <c r="X43" s="18" t="e">
        <f t="shared" si="7"/>
        <v>#VALUE!</v>
      </c>
      <c r="Y43" s="18">
        <f t="shared" si="7"/>
        <v>7.3998802779263668</v>
      </c>
      <c r="Z43" s="20">
        <f t="shared" si="7"/>
        <v>0.20074174336044606</v>
      </c>
      <c r="AB43" s="10" t="s">
        <v>15</v>
      </c>
      <c r="AC43" s="18">
        <f t="shared" si="8"/>
        <v>3.1724361042483156</v>
      </c>
      <c r="AD43" s="18" t="e">
        <f t="shared" si="3"/>
        <v>#VALUE!</v>
      </c>
      <c r="AE43" s="18" t="e">
        <f t="shared" si="8"/>
        <v>#VALUE!</v>
      </c>
      <c r="AF43" s="18" t="e">
        <f t="shared" si="8"/>
        <v>#VALUE!</v>
      </c>
      <c r="AG43" s="18" t="e">
        <f t="shared" si="8"/>
        <v>#VALUE!</v>
      </c>
      <c r="AH43" s="18">
        <f t="shared" si="8"/>
        <v>7.3824597408139114</v>
      </c>
      <c r="AI43" s="20">
        <f t="shared" si="8"/>
        <v>0.35608154653654572</v>
      </c>
      <c r="AK43" s="10" t="s">
        <v>15</v>
      </c>
      <c r="AL43" s="18">
        <f t="shared" si="9"/>
        <v>4.4740998890432042</v>
      </c>
      <c r="AM43" s="18" t="e">
        <f t="shared" si="4"/>
        <v>#VALUE!</v>
      </c>
      <c r="AN43" s="18" t="e">
        <f t="shared" si="9"/>
        <v>#VALUE!</v>
      </c>
      <c r="AO43" s="18" t="e">
        <f t="shared" si="9"/>
        <v>#VALUE!</v>
      </c>
      <c r="AP43" s="18" t="e">
        <f t="shared" si="9"/>
        <v>#VALUE!</v>
      </c>
      <c r="AQ43" s="18">
        <f t="shared" si="9"/>
        <v>10.327993359836569</v>
      </c>
      <c r="AR43" s="20">
        <f t="shared" si="9"/>
        <v>0.29009085709650961</v>
      </c>
    </row>
    <row r="44" spans="1:44" ht="7.5" customHeight="1" x14ac:dyDescent="0.2"/>
    <row r="45" spans="1:44" ht="7.5" customHeight="1" x14ac:dyDescent="0.2"/>
    <row r="46" spans="1:44" ht="15" customHeight="1" x14ac:dyDescent="0.2"/>
    <row r="47" spans="1:44" s="40" customFormat="1" ht="15" customHeight="1" x14ac:dyDescent="0.2">
      <c r="A47" s="39" t="s">
        <v>781</v>
      </c>
      <c r="B47" s="39"/>
      <c r="C47" s="39"/>
      <c r="D47" s="39"/>
      <c r="E47" s="39"/>
      <c r="F47" s="39"/>
      <c r="G47" s="39"/>
      <c r="H47" s="39"/>
      <c r="J47" s="39" t="s">
        <v>632</v>
      </c>
      <c r="K47" s="39"/>
      <c r="L47" s="39"/>
      <c r="M47" s="39"/>
      <c r="N47" s="39"/>
      <c r="O47" s="39"/>
      <c r="P47" s="39"/>
      <c r="Q47" s="39"/>
      <c r="S47" s="39" t="s">
        <v>222</v>
      </c>
      <c r="T47" s="39"/>
      <c r="U47" s="39"/>
      <c r="V47" s="39"/>
      <c r="W47" s="39"/>
      <c r="X47" s="39"/>
      <c r="Y47" s="39"/>
      <c r="Z47" s="39"/>
      <c r="AB47" s="39" t="s">
        <v>224</v>
      </c>
      <c r="AC47" s="39"/>
      <c r="AD47" s="39"/>
      <c r="AE47" s="39"/>
      <c r="AF47" s="39"/>
      <c r="AG47" s="39"/>
      <c r="AH47" s="39"/>
      <c r="AI47" s="39"/>
      <c r="AK47" s="39" t="s">
        <v>223</v>
      </c>
      <c r="AL47" s="39"/>
      <c r="AM47" s="39"/>
      <c r="AN47" s="39"/>
      <c r="AO47" s="39"/>
      <c r="AP47" s="39"/>
      <c r="AQ47" s="39"/>
      <c r="AR47" s="39"/>
    </row>
    <row r="48" spans="1:44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1.7603055159730197</v>
      </c>
      <c r="D52" s="52">
        <f t="shared" si="23"/>
        <v>16.014012142907529</v>
      </c>
      <c r="E52" s="52">
        <f t="shared" si="23"/>
        <v>18.912922382122456</v>
      </c>
      <c r="F52" s="52">
        <f t="shared" si="23"/>
        <v>63.312759958996999</v>
      </c>
      <c r="G52" s="52">
        <f t="shared" si="23"/>
        <v>40.584970856611854</v>
      </c>
      <c r="H52" s="53">
        <f t="shared" si="23"/>
        <v>59.415029143388153</v>
      </c>
      <c r="J52" s="11" t="s">
        <v>1</v>
      </c>
      <c r="K52" s="52">
        <f>K6/$K6*100</f>
        <v>100</v>
      </c>
      <c r="L52" s="52">
        <f>L6/$K6*100</f>
        <v>1.5486229368730289</v>
      </c>
      <c r="M52" s="52">
        <f t="shared" ref="M52:Q52" si="24">M6/$K6*100</f>
        <v>14.777500460653725</v>
      </c>
      <c r="N52" s="52">
        <f t="shared" si="24"/>
        <v>23.009968859277262</v>
      </c>
      <c r="O52" s="52">
        <f t="shared" si="24"/>
        <v>60.663907743196013</v>
      </c>
      <c r="P52" s="52">
        <f t="shared" si="24"/>
        <v>38.454503457473962</v>
      </c>
      <c r="Q52" s="53">
        <f t="shared" si="24"/>
        <v>61.545496542526045</v>
      </c>
      <c r="S52" s="11" t="s">
        <v>1</v>
      </c>
      <c r="T52" s="52">
        <f>T6/$T6*100</f>
        <v>100</v>
      </c>
      <c r="U52" s="52">
        <f t="shared" ref="U52:Z66" si="25">U6/$T6*100</f>
        <v>1.8801330338659024</v>
      </c>
      <c r="V52" s="52">
        <f t="shared" si="25"/>
        <v>15.194186832593937</v>
      </c>
      <c r="W52" s="52">
        <f t="shared" si="25"/>
        <v>23.366180363901897</v>
      </c>
      <c r="X52" s="52">
        <f t="shared" si="25"/>
        <v>59.559499769638272</v>
      </c>
      <c r="Y52" s="52">
        <f t="shared" si="25"/>
        <v>39.29633641801378</v>
      </c>
      <c r="Z52" s="53">
        <f t="shared" si="25"/>
        <v>60.703663581986248</v>
      </c>
      <c r="AB52" s="11" t="s">
        <v>1</v>
      </c>
      <c r="AC52" s="52">
        <f>AC6/$AC6*100</f>
        <v>100</v>
      </c>
      <c r="AD52" s="52">
        <f t="shared" ref="AD52:AI66" si="26">AD6/$AC6*100</f>
        <v>1.9084209479927976</v>
      </c>
      <c r="AE52" s="52">
        <f t="shared" si="26"/>
        <v>16.434486275232992</v>
      </c>
      <c r="AF52" s="52">
        <f t="shared" si="26"/>
        <v>26.073982751749785</v>
      </c>
      <c r="AG52" s="52">
        <f t="shared" si="26"/>
        <v>55.583110025024453</v>
      </c>
      <c r="AH52" s="52">
        <f t="shared" si="26"/>
        <v>40.082592764584589</v>
      </c>
      <c r="AI52" s="53">
        <f t="shared" si="26"/>
        <v>59.917407235415411</v>
      </c>
      <c r="AK52" s="11" t="s">
        <v>1</v>
      </c>
      <c r="AL52" s="52">
        <f>AL6/$AL6*100</f>
        <v>100</v>
      </c>
      <c r="AM52" s="52">
        <f t="shared" ref="AM52:AR52" si="27">AM6/$AL6*100</f>
        <v>1.3057258668695861</v>
      </c>
      <c r="AN52" s="52">
        <f t="shared" si="27"/>
        <v>16.013522728659176</v>
      </c>
      <c r="AO52" s="52">
        <f t="shared" si="27"/>
        <v>27.722334742041564</v>
      </c>
      <c r="AP52" s="52">
        <f t="shared" si="27"/>
        <v>54.958416662429663</v>
      </c>
      <c r="AQ52" s="52">
        <f t="shared" si="27"/>
        <v>41.682104710666209</v>
      </c>
      <c r="AR52" s="53">
        <f t="shared" si="27"/>
        <v>58.317895289333798</v>
      </c>
    </row>
    <row r="53" spans="1:44" ht="15" customHeight="1" x14ac:dyDescent="0.2">
      <c r="A53" s="7" t="s">
        <v>2</v>
      </c>
      <c r="B53" s="18">
        <f t="shared" ref="B53:H53" si="28">B7/$B7*100</f>
        <v>100</v>
      </c>
      <c r="C53" s="18">
        <f t="shared" si="28"/>
        <v>0.68192079213790724</v>
      </c>
      <c r="D53" s="18">
        <f t="shared" si="28"/>
        <v>8.8462634867725853</v>
      </c>
      <c r="E53" s="18">
        <f t="shared" si="28"/>
        <v>12.613234743906258</v>
      </c>
      <c r="F53" s="18">
        <f t="shared" si="28"/>
        <v>77.858580977183266</v>
      </c>
      <c r="G53" s="18">
        <f t="shared" si="28"/>
        <v>33.021010922548925</v>
      </c>
      <c r="H53" s="20">
        <f t="shared" si="28"/>
        <v>66.978989077451104</v>
      </c>
      <c r="J53" s="7" t="s">
        <v>2</v>
      </c>
      <c r="K53" s="18">
        <f t="shared" ref="K53:Q66" si="29">K7/$K7*100</f>
        <v>100</v>
      </c>
      <c r="L53" s="18">
        <f t="shared" si="29"/>
        <v>0.81238936363981873</v>
      </c>
      <c r="M53" s="18">
        <f t="shared" si="29"/>
        <v>8.3081552384427155</v>
      </c>
      <c r="N53" s="18">
        <f t="shared" si="29"/>
        <v>18.667556186182019</v>
      </c>
      <c r="O53" s="18">
        <f t="shared" si="29"/>
        <v>72.211899211735457</v>
      </c>
      <c r="P53" s="18">
        <f t="shared" si="29"/>
        <v>34.505678983926011</v>
      </c>
      <c r="Q53" s="20">
        <f t="shared" si="29"/>
        <v>65.494321016073997</v>
      </c>
      <c r="S53" s="7" t="s">
        <v>2</v>
      </c>
      <c r="T53" s="18">
        <f t="shared" ref="T53:Z66" si="30">T7/$T7*100</f>
        <v>100</v>
      </c>
      <c r="U53" s="18">
        <f t="shared" si="25"/>
        <v>0.98928525508361986</v>
      </c>
      <c r="V53" s="18">
        <f t="shared" si="30"/>
        <v>9.6344737986993643</v>
      </c>
      <c r="W53" s="18">
        <f t="shared" si="30"/>
        <v>20.533599748722775</v>
      </c>
      <c r="X53" s="18">
        <f t="shared" si="30"/>
        <v>68.84264119749426</v>
      </c>
      <c r="Y53" s="18">
        <f t="shared" si="30"/>
        <v>37.55019877770561</v>
      </c>
      <c r="Z53" s="20">
        <f t="shared" si="30"/>
        <v>62.44980122229444</v>
      </c>
      <c r="AB53" s="7" t="s">
        <v>2</v>
      </c>
      <c r="AC53" s="18">
        <f t="shared" ref="AC53:AI66" si="31">AC7/$AC7*100</f>
        <v>100</v>
      </c>
      <c r="AD53" s="18">
        <f t="shared" si="26"/>
        <v>1.6277236494292031</v>
      </c>
      <c r="AE53" s="18">
        <f t="shared" si="31"/>
        <v>11.558410283773481</v>
      </c>
      <c r="AF53" s="18">
        <f t="shared" si="31"/>
        <v>20.755008219680128</v>
      </c>
      <c r="AG53" s="18">
        <f t="shared" si="31"/>
        <v>66.058857847117196</v>
      </c>
      <c r="AH53" s="18">
        <f t="shared" si="31"/>
        <v>37.903364479082846</v>
      </c>
      <c r="AI53" s="20">
        <f t="shared" si="31"/>
        <v>62.096635520917154</v>
      </c>
      <c r="AK53" s="7" t="s">
        <v>2</v>
      </c>
      <c r="AL53" s="18">
        <f t="shared" ref="AL53:AR66" si="32">AL7/$AL7*100</f>
        <v>100</v>
      </c>
      <c r="AM53" s="18">
        <f t="shared" si="32"/>
        <v>0.94532759456529614</v>
      </c>
      <c r="AN53" s="18">
        <f t="shared" si="32"/>
        <v>9.9464395117150186</v>
      </c>
      <c r="AO53" s="18">
        <f t="shared" si="32"/>
        <v>21.889444112932114</v>
      </c>
      <c r="AP53" s="18">
        <f t="shared" si="32"/>
        <v>67.218788780787563</v>
      </c>
      <c r="AQ53" s="18">
        <f t="shared" si="32"/>
        <v>38.04282882454946</v>
      </c>
      <c r="AR53" s="20">
        <f t="shared" si="32"/>
        <v>61.957171175450533</v>
      </c>
    </row>
    <row r="54" spans="1:44" ht="15" customHeight="1" x14ac:dyDescent="0.2">
      <c r="A54" s="10" t="s">
        <v>3</v>
      </c>
      <c r="B54" s="18">
        <f t="shared" ref="B54:H54" si="33">B8/$B8*100</f>
        <v>100</v>
      </c>
      <c r="C54" s="18">
        <f t="shared" si="33"/>
        <v>11.80686152951716</v>
      </c>
      <c r="D54" s="18">
        <f t="shared" si="33"/>
        <v>58.145025895362593</v>
      </c>
      <c r="E54" s="18">
        <f t="shared" si="33"/>
        <v>30.048112575120296</v>
      </c>
      <c r="F54" s="18" t="e">
        <f t="shared" si="33"/>
        <v>#VALUE!</v>
      </c>
      <c r="G54" s="18" t="e">
        <f t="shared" si="33"/>
        <v>#VALUE!</v>
      </c>
      <c r="H54" s="20" t="e">
        <f t="shared" si="33"/>
        <v>#VALUE!</v>
      </c>
      <c r="J54" s="10" t="s">
        <v>3</v>
      </c>
      <c r="K54" s="18">
        <f t="shared" si="29"/>
        <v>100</v>
      </c>
      <c r="L54" s="18">
        <f t="shared" si="29"/>
        <v>5.3226044002698512</v>
      </c>
      <c r="M54" s="18">
        <f t="shared" si="29"/>
        <v>46.30550626284677</v>
      </c>
      <c r="N54" s="18">
        <f t="shared" si="29"/>
        <v>48.37188933688337</v>
      </c>
      <c r="O54" s="18" t="e">
        <f t="shared" si="29"/>
        <v>#VALUE!</v>
      </c>
      <c r="P54" s="18">
        <f t="shared" si="29"/>
        <v>78.196818769264041</v>
      </c>
      <c r="Q54" s="20">
        <f t="shared" si="29"/>
        <v>21.803181230735948</v>
      </c>
      <c r="S54" s="10" t="s">
        <v>3</v>
      </c>
      <c r="T54" s="18">
        <f t="shared" si="30"/>
        <v>100</v>
      </c>
      <c r="U54" s="18">
        <f t="shared" si="25"/>
        <v>3.6256327267158639</v>
      </c>
      <c r="V54" s="18">
        <f t="shared" si="30"/>
        <v>53.385786360833229</v>
      </c>
      <c r="W54" s="18">
        <f t="shared" si="30"/>
        <v>42.9885809124509</v>
      </c>
      <c r="X54" s="18" t="e">
        <f t="shared" si="30"/>
        <v>#VALUE!</v>
      </c>
      <c r="Y54" s="18" t="e">
        <f t="shared" si="30"/>
        <v>#VALUE!</v>
      </c>
      <c r="Z54" s="20" t="e">
        <f t="shared" si="30"/>
        <v>#VALUE!</v>
      </c>
      <c r="AB54" s="10" t="s">
        <v>3</v>
      </c>
      <c r="AC54" s="18">
        <f t="shared" si="31"/>
        <v>100</v>
      </c>
      <c r="AD54" s="18">
        <f t="shared" si="26"/>
        <v>1.3822058277253213</v>
      </c>
      <c r="AE54" s="18">
        <f t="shared" si="31"/>
        <v>76.220012612628182</v>
      </c>
      <c r="AF54" s="18">
        <f t="shared" si="31"/>
        <v>22.3977815596465</v>
      </c>
      <c r="AG54" s="18" t="e">
        <f t="shared" si="31"/>
        <v>#VALUE!</v>
      </c>
      <c r="AH54" s="18" t="e">
        <f t="shared" si="31"/>
        <v>#VALUE!</v>
      </c>
      <c r="AI54" s="20" t="e">
        <f t="shared" si="31"/>
        <v>#VALUE!</v>
      </c>
      <c r="AK54" s="10" t="s">
        <v>3</v>
      </c>
      <c r="AL54" s="18">
        <f t="shared" si="32"/>
        <v>100</v>
      </c>
      <c r="AM54" s="18">
        <f t="shared" ref="AM54" si="34">AM8/$AL8*100</f>
        <v>4.5346614730045944</v>
      </c>
      <c r="AN54" s="18">
        <f t="shared" si="32"/>
        <v>62.056081872759897</v>
      </c>
      <c r="AO54" s="18">
        <f t="shared" si="32"/>
        <v>33.40925665423552</v>
      </c>
      <c r="AP54" s="18" t="e">
        <f t="shared" si="32"/>
        <v>#VALUE!</v>
      </c>
      <c r="AQ54" s="18" t="e">
        <f t="shared" si="32"/>
        <v>#VALUE!</v>
      </c>
      <c r="AR54" s="20" t="e">
        <f t="shared" si="32"/>
        <v>#VALUE!</v>
      </c>
    </row>
    <row r="55" spans="1:44" ht="15" customHeight="1" x14ac:dyDescent="0.2">
      <c r="A55" s="10" t="s">
        <v>4</v>
      </c>
      <c r="B55" s="18">
        <f t="shared" ref="B55:H55" si="35">B9/$B9*100</f>
        <v>100</v>
      </c>
      <c r="C55" s="18" t="e">
        <f t="shared" si="35"/>
        <v>#VALUE!</v>
      </c>
      <c r="D55" s="18" t="e">
        <f t="shared" si="35"/>
        <v>#VALUE!</v>
      </c>
      <c r="E55" s="18" t="e">
        <f t="shared" si="35"/>
        <v>#VALUE!</v>
      </c>
      <c r="F55" s="18" t="e">
        <f t="shared" si="35"/>
        <v>#VALUE!</v>
      </c>
      <c r="G55" s="18">
        <f t="shared" si="35"/>
        <v>100</v>
      </c>
      <c r="H55" s="20" t="e">
        <f t="shared" si="35"/>
        <v>#VALUE!</v>
      </c>
      <c r="J55" s="10" t="s">
        <v>4</v>
      </c>
      <c r="K55" s="18">
        <f t="shared" si="29"/>
        <v>100</v>
      </c>
      <c r="L55" s="18" t="e">
        <f t="shared" si="29"/>
        <v>#VALUE!</v>
      </c>
      <c r="M55" s="18" t="e">
        <f t="shared" si="29"/>
        <v>#VALUE!</v>
      </c>
      <c r="N55" s="18" t="e">
        <f t="shared" si="29"/>
        <v>#VALUE!</v>
      </c>
      <c r="O55" s="18" t="e">
        <f t="shared" si="29"/>
        <v>#VALUE!</v>
      </c>
      <c r="P55" s="18">
        <f t="shared" si="29"/>
        <v>100</v>
      </c>
      <c r="Q55" s="20" t="e">
        <f t="shared" si="29"/>
        <v>#VALUE!</v>
      </c>
      <c r="S55" s="10" t="s">
        <v>4</v>
      </c>
      <c r="T55" s="18">
        <f t="shared" si="30"/>
        <v>100</v>
      </c>
      <c r="U55" s="18" t="e">
        <f t="shared" si="25"/>
        <v>#VALUE!</v>
      </c>
      <c r="V55" s="18" t="e">
        <f t="shared" si="30"/>
        <v>#VALUE!</v>
      </c>
      <c r="W55" s="18" t="e">
        <f t="shared" si="30"/>
        <v>#VALUE!</v>
      </c>
      <c r="X55" s="18" t="e">
        <f t="shared" si="30"/>
        <v>#VALUE!</v>
      </c>
      <c r="Y55" s="18" t="e">
        <f t="shared" si="30"/>
        <v>#VALUE!</v>
      </c>
      <c r="Z55" s="20" t="e">
        <f t="shared" si="30"/>
        <v>#VALUE!</v>
      </c>
      <c r="AB55" s="10" t="s">
        <v>4</v>
      </c>
      <c r="AC55" s="18">
        <f t="shared" si="31"/>
        <v>100</v>
      </c>
      <c r="AD55" s="18" t="e">
        <f t="shared" si="26"/>
        <v>#VALUE!</v>
      </c>
      <c r="AE55" s="18" t="e">
        <f t="shared" si="31"/>
        <v>#VALUE!</v>
      </c>
      <c r="AF55" s="18" t="e">
        <f t="shared" si="31"/>
        <v>#VALUE!</v>
      </c>
      <c r="AG55" s="18" t="e">
        <f t="shared" si="31"/>
        <v>#VALUE!</v>
      </c>
      <c r="AH55" s="18" t="e">
        <f t="shared" si="31"/>
        <v>#VALUE!</v>
      </c>
      <c r="AI55" s="20" t="e">
        <f t="shared" si="31"/>
        <v>#VALUE!</v>
      </c>
      <c r="AK55" s="10" t="s">
        <v>4</v>
      </c>
      <c r="AL55" s="18">
        <f t="shared" si="32"/>
        <v>100</v>
      </c>
      <c r="AM55" s="18" t="e">
        <f t="shared" ref="AM55" si="36">AM9/$AL9*100</f>
        <v>#VALUE!</v>
      </c>
      <c r="AN55" s="18" t="e">
        <f t="shared" si="32"/>
        <v>#VALUE!</v>
      </c>
      <c r="AO55" s="18" t="e">
        <f t="shared" si="32"/>
        <v>#VALUE!</v>
      </c>
      <c r="AP55" s="18" t="e">
        <f t="shared" si="32"/>
        <v>#VALUE!</v>
      </c>
      <c r="AQ55" s="18" t="e">
        <f t="shared" si="32"/>
        <v>#VALUE!</v>
      </c>
      <c r="AR55" s="20" t="e">
        <f t="shared" si="32"/>
        <v>#VALUE!</v>
      </c>
    </row>
    <row r="56" spans="1:44" ht="15" customHeight="1" x14ac:dyDescent="0.2">
      <c r="A56" s="10" t="s">
        <v>5</v>
      </c>
      <c r="B56" s="18">
        <f t="shared" ref="B56:H56" si="37">B10/$B10*100</f>
        <v>100</v>
      </c>
      <c r="C56" s="18" t="e">
        <f t="shared" si="37"/>
        <v>#VALUE!</v>
      </c>
      <c r="D56" s="18">
        <f t="shared" si="37"/>
        <v>38.151607773016991</v>
      </c>
      <c r="E56" s="18">
        <f t="shared" si="37"/>
        <v>40.66924787470235</v>
      </c>
      <c r="F56" s="18" t="e">
        <f t="shared" si="37"/>
        <v>#VALUE!</v>
      </c>
      <c r="G56" s="18">
        <f t="shared" si="37"/>
        <v>50.993846740627077</v>
      </c>
      <c r="H56" s="20">
        <f t="shared" si="37"/>
        <v>49.006153259372923</v>
      </c>
      <c r="J56" s="10" t="s">
        <v>5</v>
      </c>
      <c r="K56" s="18">
        <f t="shared" si="29"/>
        <v>100</v>
      </c>
      <c r="L56" s="18" t="e">
        <f t="shared" si="29"/>
        <v>#VALUE!</v>
      </c>
      <c r="M56" s="18">
        <f t="shared" si="29"/>
        <v>35.552537721618918</v>
      </c>
      <c r="N56" s="18">
        <f t="shared" si="29"/>
        <v>24.275289109013247</v>
      </c>
      <c r="O56" s="18" t="e">
        <f t="shared" si="29"/>
        <v>#VALUE!</v>
      </c>
      <c r="P56" s="18">
        <f t="shared" si="29"/>
        <v>48.813255078497612</v>
      </c>
      <c r="Q56" s="20">
        <f t="shared" si="29"/>
        <v>51.186744921502381</v>
      </c>
      <c r="S56" s="10" t="s">
        <v>5</v>
      </c>
      <c r="T56" s="18">
        <f t="shared" si="30"/>
        <v>100</v>
      </c>
      <c r="U56" s="18">
        <f t="shared" si="25"/>
        <v>6.8387600925101264</v>
      </c>
      <c r="V56" s="18">
        <f t="shared" si="30"/>
        <v>44.671081849134723</v>
      </c>
      <c r="W56" s="18">
        <f t="shared" si="30"/>
        <v>48.490158058355163</v>
      </c>
      <c r="X56" s="18" t="e">
        <f t="shared" si="30"/>
        <v>#VALUE!</v>
      </c>
      <c r="Y56" s="18">
        <f t="shared" si="30"/>
        <v>26.440859771442721</v>
      </c>
      <c r="Z56" s="20">
        <f t="shared" si="30"/>
        <v>73.559140228557297</v>
      </c>
      <c r="AB56" s="10" t="s">
        <v>5</v>
      </c>
      <c r="AC56" s="18">
        <f t="shared" si="31"/>
        <v>100</v>
      </c>
      <c r="AD56" s="18">
        <f t="shared" si="26"/>
        <v>4.7399865581653291</v>
      </c>
      <c r="AE56" s="18">
        <f t="shared" si="31"/>
        <v>47.324255613378647</v>
      </c>
      <c r="AF56" s="18">
        <f t="shared" si="31"/>
        <v>47.935757828456026</v>
      </c>
      <c r="AG56" s="18" t="e">
        <f t="shared" si="31"/>
        <v>#VALUE!</v>
      </c>
      <c r="AH56" s="18">
        <f t="shared" si="31"/>
        <v>31.817085343541134</v>
      </c>
      <c r="AI56" s="20">
        <f t="shared" si="31"/>
        <v>68.182914656458863</v>
      </c>
      <c r="AK56" s="10" t="s">
        <v>5</v>
      </c>
      <c r="AL56" s="18">
        <f t="shared" si="32"/>
        <v>100</v>
      </c>
      <c r="AM56" s="18" t="e">
        <f t="shared" ref="AM56" si="38">AM10/$AL10*100</f>
        <v>#VALUE!</v>
      </c>
      <c r="AN56" s="18" t="e">
        <f t="shared" si="32"/>
        <v>#VALUE!</v>
      </c>
      <c r="AO56" s="18" t="e">
        <f t="shared" si="32"/>
        <v>#VALUE!</v>
      </c>
      <c r="AP56" s="18" t="e">
        <f t="shared" si="32"/>
        <v>#VALUE!</v>
      </c>
      <c r="AQ56" s="18">
        <f t="shared" si="32"/>
        <v>35.975912224998069</v>
      </c>
      <c r="AR56" s="20">
        <f t="shared" si="32"/>
        <v>64.024087775001945</v>
      </c>
    </row>
    <row r="57" spans="1:44" ht="15" customHeight="1" x14ac:dyDescent="0.2">
      <c r="A57" s="10" t="s">
        <v>6</v>
      </c>
      <c r="B57" s="18" t="e">
        <f t="shared" ref="B57:H57" si="39">B11/$B11*100</f>
        <v>#VALUE!</v>
      </c>
      <c r="C57" s="18" t="e">
        <f t="shared" si="39"/>
        <v>#VALUE!</v>
      </c>
      <c r="D57" s="18" t="e">
        <f t="shared" si="39"/>
        <v>#VALUE!</v>
      </c>
      <c r="E57" s="18" t="e">
        <f t="shared" si="39"/>
        <v>#VALUE!</v>
      </c>
      <c r="F57" s="18" t="e">
        <f t="shared" si="39"/>
        <v>#VALUE!</v>
      </c>
      <c r="G57" s="18" t="e">
        <f t="shared" si="39"/>
        <v>#VALUE!</v>
      </c>
      <c r="H57" s="20" t="e">
        <f t="shared" si="39"/>
        <v>#VALUE!</v>
      </c>
      <c r="J57" s="10" t="s">
        <v>6</v>
      </c>
      <c r="K57" s="18">
        <f t="shared" si="29"/>
        <v>100</v>
      </c>
      <c r="L57" s="18" t="e">
        <f t="shared" si="29"/>
        <v>#VALUE!</v>
      </c>
      <c r="M57" s="18" t="e">
        <f t="shared" si="29"/>
        <v>#VALUE!</v>
      </c>
      <c r="N57" s="18" t="e">
        <f t="shared" si="29"/>
        <v>#VALUE!</v>
      </c>
      <c r="O57" s="18" t="e">
        <f t="shared" si="29"/>
        <v>#VALUE!</v>
      </c>
      <c r="P57" s="18" t="e">
        <f t="shared" si="29"/>
        <v>#VALUE!</v>
      </c>
      <c r="Q57" s="20" t="e">
        <f t="shared" si="29"/>
        <v>#VALUE!</v>
      </c>
      <c r="S57" s="10" t="s">
        <v>6</v>
      </c>
      <c r="T57" s="18">
        <f t="shared" si="30"/>
        <v>100</v>
      </c>
      <c r="U57" s="18" t="e">
        <f t="shared" si="25"/>
        <v>#VALUE!</v>
      </c>
      <c r="V57" s="18" t="e">
        <f t="shared" si="30"/>
        <v>#VALUE!</v>
      </c>
      <c r="W57" s="18" t="e">
        <f t="shared" si="30"/>
        <v>#VALUE!</v>
      </c>
      <c r="X57" s="18" t="e">
        <f t="shared" si="30"/>
        <v>#VALUE!</v>
      </c>
      <c r="Y57" s="18" t="e">
        <f t="shared" si="30"/>
        <v>#VALUE!</v>
      </c>
      <c r="Z57" s="20" t="e">
        <f t="shared" si="30"/>
        <v>#VALUE!</v>
      </c>
      <c r="AB57" s="10" t="s">
        <v>6</v>
      </c>
      <c r="AC57" s="18">
        <f t="shared" si="31"/>
        <v>100</v>
      </c>
      <c r="AD57" s="18" t="e">
        <f t="shared" si="26"/>
        <v>#VALUE!</v>
      </c>
      <c r="AE57" s="18" t="e">
        <f t="shared" si="31"/>
        <v>#VALUE!</v>
      </c>
      <c r="AF57" s="18" t="e">
        <f t="shared" si="31"/>
        <v>#VALUE!</v>
      </c>
      <c r="AG57" s="18" t="e">
        <f t="shared" si="31"/>
        <v>#VALUE!</v>
      </c>
      <c r="AH57" s="18" t="e">
        <f t="shared" si="31"/>
        <v>#VALUE!</v>
      </c>
      <c r="AI57" s="20" t="e">
        <f t="shared" si="31"/>
        <v>#VALUE!</v>
      </c>
      <c r="AK57" s="10" t="s">
        <v>6</v>
      </c>
      <c r="AL57" s="18">
        <f t="shared" si="32"/>
        <v>100</v>
      </c>
      <c r="AM57" s="18" t="e">
        <f t="shared" ref="AM57" si="40">AM11/$AL11*100</f>
        <v>#VALUE!</v>
      </c>
      <c r="AN57" s="18" t="e">
        <f t="shared" si="32"/>
        <v>#VALUE!</v>
      </c>
      <c r="AO57" s="18" t="e">
        <f t="shared" si="32"/>
        <v>#VALUE!</v>
      </c>
      <c r="AP57" s="18" t="e">
        <f t="shared" si="32"/>
        <v>#VALUE!</v>
      </c>
      <c r="AQ57" s="18" t="e">
        <f t="shared" si="32"/>
        <v>#VALUE!</v>
      </c>
      <c r="AR57" s="20" t="e">
        <f t="shared" si="32"/>
        <v>#VALUE!</v>
      </c>
    </row>
    <row r="58" spans="1:44" ht="15" customHeight="1" x14ac:dyDescent="0.2">
      <c r="A58" s="10" t="s">
        <v>7</v>
      </c>
      <c r="B58" s="18">
        <f t="shared" ref="B58:H58" si="41">B12/$B12*100</f>
        <v>100</v>
      </c>
      <c r="C58" s="18" t="e">
        <f t="shared" si="41"/>
        <v>#VALUE!</v>
      </c>
      <c r="D58" s="18" t="e">
        <f t="shared" si="41"/>
        <v>#VALUE!</v>
      </c>
      <c r="E58" s="18" t="e">
        <f t="shared" si="41"/>
        <v>#VALUE!</v>
      </c>
      <c r="F58" s="18" t="e">
        <f t="shared" si="41"/>
        <v>#VALUE!</v>
      </c>
      <c r="G58" s="18" t="e">
        <f t="shared" si="41"/>
        <v>#VALUE!</v>
      </c>
      <c r="H58" s="20" t="e">
        <f t="shared" si="41"/>
        <v>#VALUE!</v>
      </c>
      <c r="J58" s="10" t="s">
        <v>7</v>
      </c>
      <c r="K58" s="18">
        <f t="shared" si="29"/>
        <v>100</v>
      </c>
      <c r="L58" s="18" t="e">
        <f t="shared" si="29"/>
        <v>#VALUE!</v>
      </c>
      <c r="M58" s="18" t="e">
        <f t="shared" si="29"/>
        <v>#VALUE!</v>
      </c>
      <c r="N58" s="18" t="e">
        <f t="shared" si="29"/>
        <v>#VALUE!</v>
      </c>
      <c r="O58" s="18" t="e">
        <f t="shared" si="29"/>
        <v>#VALUE!</v>
      </c>
      <c r="P58" s="18">
        <f t="shared" si="29"/>
        <v>100</v>
      </c>
      <c r="Q58" s="20" t="e">
        <f t="shared" si="29"/>
        <v>#VALUE!</v>
      </c>
      <c r="S58" s="10" t="s">
        <v>7</v>
      </c>
      <c r="T58" s="18">
        <f t="shared" si="30"/>
        <v>100</v>
      </c>
      <c r="U58" s="18" t="e">
        <f t="shared" si="25"/>
        <v>#VALUE!</v>
      </c>
      <c r="V58" s="18" t="e">
        <f t="shared" si="30"/>
        <v>#VALUE!</v>
      </c>
      <c r="W58" s="18" t="e">
        <f t="shared" si="30"/>
        <v>#VALUE!</v>
      </c>
      <c r="X58" s="18" t="e">
        <f t="shared" si="30"/>
        <v>#VALUE!</v>
      </c>
      <c r="Y58" s="18">
        <f t="shared" si="30"/>
        <v>100</v>
      </c>
      <c r="Z58" s="20" t="e">
        <f t="shared" si="30"/>
        <v>#VALUE!</v>
      </c>
      <c r="AB58" s="10" t="s">
        <v>7</v>
      </c>
      <c r="AC58" s="18">
        <f t="shared" si="31"/>
        <v>100</v>
      </c>
      <c r="AD58" s="18" t="e">
        <f t="shared" si="26"/>
        <v>#VALUE!</v>
      </c>
      <c r="AE58" s="18" t="e">
        <f t="shared" si="31"/>
        <v>#VALUE!</v>
      </c>
      <c r="AF58" s="18" t="e">
        <f t="shared" si="31"/>
        <v>#VALUE!</v>
      </c>
      <c r="AG58" s="18" t="e">
        <f t="shared" si="31"/>
        <v>#VALUE!</v>
      </c>
      <c r="AH58" s="18" t="e">
        <f t="shared" si="31"/>
        <v>#VALUE!</v>
      </c>
      <c r="AI58" s="20" t="e">
        <f t="shared" si="31"/>
        <v>#VALUE!</v>
      </c>
      <c r="AK58" s="10" t="s">
        <v>7</v>
      </c>
      <c r="AL58" s="18">
        <f t="shared" si="32"/>
        <v>100</v>
      </c>
      <c r="AM58" s="18" t="e">
        <f t="shared" ref="AM58" si="42">AM12/$AL12*100</f>
        <v>#VALUE!</v>
      </c>
      <c r="AN58" s="18" t="e">
        <f t="shared" si="32"/>
        <v>#VALUE!</v>
      </c>
      <c r="AO58" s="18" t="e">
        <f t="shared" si="32"/>
        <v>#VALUE!</v>
      </c>
      <c r="AP58" s="18" t="e">
        <f t="shared" si="32"/>
        <v>#VALUE!</v>
      </c>
      <c r="AQ58" s="18" t="e">
        <f t="shared" si="32"/>
        <v>#VALUE!</v>
      </c>
      <c r="AR58" s="20" t="e">
        <f t="shared" si="32"/>
        <v>#VALUE!</v>
      </c>
    </row>
    <row r="59" spans="1:44" ht="15" customHeight="1" x14ac:dyDescent="0.2">
      <c r="A59" s="10" t="s">
        <v>8</v>
      </c>
      <c r="B59" s="18">
        <f t="shared" ref="B59:H59" si="43">B13/$B13*100</f>
        <v>100</v>
      </c>
      <c r="C59" s="18" t="e">
        <f t="shared" si="43"/>
        <v>#VALUE!</v>
      </c>
      <c r="D59" s="18" t="e">
        <f t="shared" si="43"/>
        <v>#VALUE!</v>
      </c>
      <c r="E59" s="18" t="e">
        <f t="shared" si="43"/>
        <v>#VALUE!</v>
      </c>
      <c r="F59" s="18" t="e">
        <f t="shared" si="43"/>
        <v>#VALUE!</v>
      </c>
      <c r="G59" s="18">
        <f t="shared" si="43"/>
        <v>100</v>
      </c>
      <c r="H59" s="20" t="e">
        <f t="shared" si="43"/>
        <v>#VALUE!</v>
      </c>
      <c r="J59" s="10" t="s">
        <v>8</v>
      </c>
      <c r="K59" s="18">
        <f t="shared" si="29"/>
        <v>100</v>
      </c>
      <c r="L59" s="18" t="e">
        <f t="shared" si="29"/>
        <v>#VALUE!</v>
      </c>
      <c r="M59" s="18" t="e">
        <f t="shared" si="29"/>
        <v>#VALUE!</v>
      </c>
      <c r="N59" s="18" t="e">
        <f t="shared" si="29"/>
        <v>#VALUE!</v>
      </c>
      <c r="O59" s="18" t="e">
        <f t="shared" si="29"/>
        <v>#VALUE!</v>
      </c>
      <c r="P59" s="18">
        <f t="shared" si="29"/>
        <v>100</v>
      </c>
      <c r="Q59" s="20" t="e">
        <f t="shared" si="29"/>
        <v>#VALUE!</v>
      </c>
      <c r="S59" s="10" t="s">
        <v>8</v>
      </c>
      <c r="T59" s="18">
        <f t="shared" si="30"/>
        <v>100</v>
      </c>
      <c r="U59" s="18" t="e">
        <f t="shared" si="25"/>
        <v>#VALUE!</v>
      </c>
      <c r="V59" s="18" t="e">
        <f t="shared" si="30"/>
        <v>#VALUE!</v>
      </c>
      <c r="W59" s="18" t="e">
        <f t="shared" si="30"/>
        <v>#VALUE!</v>
      </c>
      <c r="X59" s="18" t="e">
        <f t="shared" si="30"/>
        <v>#VALUE!</v>
      </c>
      <c r="Y59" s="18">
        <f t="shared" si="30"/>
        <v>100</v>
      </c>
      <c r="Z59" s="20" t="e">
        <f t="shared" si="30"/>
        <v>#VALUE!</v>
      </c>
      <c r="AB59" s="10" t="s">
        <v>8</v>
      </c>
      <c r="AC59" s="18">
        <f t="shared" si="31"/>
        <v>100</v>
      </c>
      <c r="AD59" s="18" t="e">
        <f t="shared" si="26"/>
        <v>#VALUE!</v>
      </c>
      <c r="AE59" s="18" t="e">
        <f t="shared" si="31"/>
        <v>#VALUE!</v>
      </c>
      <c r="AF59" s="18" t="e">
        <f t="shared" si="31"/>
        <v>#VALUE!</v>
      </c>
      <c r="AG59" s="18" t="e">
        <f t="shared" si="31"/>
        <v>#VALUE!</v>
      </c>
      <c r="AH59" s="18">
        <f t="shared" si="31"/>
        <v>100</v>
      </c>
      <c r="AI59" s="20" t="e">
        <f t="shared" si="31"/>
        <v>#VALUE!</v>
      </c>
      <c r="AK59" s="10" t="s">
        <v>8</v>
      </c>
      <c r="AL59" s="18">
        <f t="shared" si="32"/>
        <v>100</v>
      </c>
      <c r="AM59" s="18" t="e">
        <f t="shared" ref="AM59" si="44">AM13/$AL13*100</f>
        <v>#VALUE!</v>
      </c>
      <c r="AN59" s="18" t="e">
        <f t="shared" si="32"/>
        <v>#VALUE!</v>
      </c>
      <c r="AO59" s="18" t="e">
        <f t="shared" si="32"/>
        <v>#VALUE!</v>
      </c>
      <c r="AP59" s="18" t="e">
        <f t="shared" si="32"/>
        <v>#VALUE!</v>
      </c>
      <c r="AQ59" s="18">
        <f t="shared" si="32"/>
        <v>100</v>
      </c>
      <c r="AR59" s="20" t="e">
        <f t="shared" si="32"/>
        <v>#VALUE!</v>
      </c>
    </row>
    <row r="60" spans="1:44" ht="15" customHeight="1" x14ac:dyDescent="0.2">
      <c r="A60" s="10" t="s">
        <v>9</v>
      </c>
      <c r="B60" s="18">
        <f t="shared" ref="B60:H60" si="45">B14/$B14*100</f>
        <v>100</v>
      </c>
      <c r="C60" s="18" t="e">
        <f t="shared" si="45"/>
        <v>#VALUE!</v>
      </c>
      <c r="D60" s="18" t="e">
        <f t="shared" si="45"/>
        <v>#VALUE!</v>
      </c>
      <c r="E60" s="18" t="e">
        <f t="shared" si="45"/>
        <v>#VALUE!</v>
      </c>
      <c r="F60" s="18" t="e">
        <f t="shared" si="45"/>
        <v>#VALUE!</v>
      </c>
      <c r="G60" s="18" t="e">
        <f t="shared" si="45"/>
        <v>#VALUE!</v>
      </c>
      <c r="H60" s="20" t="e">
        <f t="shared" si="45"/>
        <v>#VALUE!</v>
      </c>
      <c r="J60" s="10" t="s">
        <v>9</v>
      </c>
      <c r="K60" s="18">
        <f t="shared" si="29"/>
        <v>100</v>
      </c>
      <c r="L60" s="18" t="e">
        <f t="shared" si="29"/>
        <v>#VALUE!</v>
      </c>
      <c r="M60" s="18" t="e">
        <f t="shared" si="29"/>
        <v>#VALUE!</v>
      </c>
      <c r="N60" s="18" t="e">
        <f t="shared" si="29"/>
        <v>#VALUE!</v>
      </c>
      <c r="O60" s="18" t="e">
        <f t="shared" si="29"/>
        <v>#VALUE!</v>
      </c>
      <c r="P60" s="18" t="e">
        <f t="shared" si="29"/>
        <v>#VALUE!</v>
      </c>
      <c r="Q60" s="20" t="e">
        <f t="shared" si="29"/>
        <v>#VALUE!</v>
      </c>
      <c r="S60" s="10" t="s">
        <v>9</v>
      </c>
      <c r="T60" s="18">
        <f t="shared" si="30"/>
        <v>100</v>
      </c>
      <c r="U60" s="18" t="e">
        <f t="shared" si="25"/>
        <v>#VALUE!</v>
      </c>
      <c r="V60" s="18" t="e">
        <f t="shared" si="30"/>
        <v>#VALUE!</v>
      </c>
      <c r="W60" s="18" t="e">
        <f t="shared" si="30"/>
        <v>#VALUE!</v>
      </c>
      <c r="X60" s="18" t="e">
        <f t="shared" si="30"/>
        <v>#VALUE!</v>
      </c>
      <c r="Y60" s="18" t="e">
        <f t="shared" si="30"/>
        <v>#VALUE!</v>
      </c>
      <c r="Z60" s="20" t="e">
        <f t="shared" si="30"/>
        <v>#VALUE!</v>
      </c>
      <c r="AB60" s="10" t="s">
        <v>9</v>
      </c>
      <c r="AC60" s="18">
        <f t="shared" si="31"/>
        <v>100</v>
      </c>
      <c r="AD60" s="18" t="e">
        <f t="shared" si="26"/>
        <v>#VALUE!</v>
      </c>
      <c r="AE60" s="18" t="e">
        <f t="shared" si="31"/>
        <v>#VALUE!</v>
      </c>
      <c r="AF60" s="18" t="e">
        <f t="shared" si="31"/>
        <v>#VALUE!</v>
      </c>
      <c r="AG60" s="18" t="e">
        <f t="shared" si="31"/>
        <v>#VALUE!</v>
      </c>
      <c r="AH60" s="18" t="e">
        <f t="shared" si="31"/>
        <v>#VALUE!</v>
      </c>
      <c r="AI60" s="20" t="e">
        <f t="shared" si="31"/>
        <v>#VALUE!</v>
      </c>
      <c r="AK60" s="10" t="s">
        <v>9</v>
      </c>
      <c r="AL60" s="18">
        <f t="shared" si="32"/>
        <v>100</v>
      </c>
      <c r="AM60" s="18" t="e">
        <f t="shared" ref="AM60" si="46">AM14/$AL14*100</f>
        <v>#VALUE!</v>
      </c>
      <c r="AN60" s="18" t="e">
        <f t="shared" si="32"/>
        <v>#VALUE!</v>
      </c>
      <c r="AO60" s="18" t="e">
        <f t="shared" si="32"/>
        <v>#VALUE!</v>
      </c>
      <c r="AP60" s="18" t="e">
        <f t="shared" si="32"/>
        <v>#VALUE!</v>
      </c>
      <c r="AQ60" s="18" t="e">
        <f t="shared" si="32"/>
        <v>#VALUE!</v>
      </c>
      <c r="AR60" s="20" t="e">
        <f t="shared" si="32"/>
        <v>#VALUE!</v>
      </c>
    </row>
    <row r="61" spans="1:44" ht="15" customHeight="1" x14ac:dyDescent="0.2">
      <c r="A61" s="10" t="s">
        <v>10</v>
      </c>
      <c r="B61" s="18">
        <f t="shared" ref="B61:H61" si="47">B15/$B15*100</f>
        <v>100</v>
      </c>
      <c r="C61" s="18" t="e">
        <f t="shared" si="47"/>
        <v>#VALUE!</v>
      </c>
      <c r="D61" s="18" t="e">
        <f t="shared" si="47"/>
        <v>#VALUE!</v>
      </c>
      <c r="E61" s="18" t="e">
        <f t="shared" si="47"/>
        <v>#VALUE!</v>
      </c>
      <c r="F61" s="18" t="e">
        <f t="shared" si="47"/>
        <v>#VALUE!</v>
      </c>
      <c r="G61" s="18">
        <f t="shared" si="47"/>
        <v>100</v>
      </c>
      <c r="H61" s="20" t="e">
        <f t="shared" si="47"/>
        <v>#VALUE!</v>
      </c>
      <c r="J61" s="10" t="s">
        <v>10</v>
      </c>
      <c r="K61" s="18">
        <f t="shared" si="29"/>
        <v>100</v>
      </c>
      <c r="L61" s="18" t="e">
        <f t="shared" si="29"/>
        <v>#VALUE!</v>
      </c>
      <c r="M61" s="18" t="e">
        <f t="shared" si="29"/>
        <v>#VALUE!</v>
      </c>
      <c r="N61" s="18" t="e">
        <f t="shared" si="29"/>
        <v>#VALUE!</v>
      </c>
      <c r="O61" s="18" t="e">
        <f t="shared" si="29"/>
        <v>#VALUE!</v>
      </c>
      <c r="P61" s="18">
        <f t="shared" si="29"/>
        <v>100</v>
      </c>
      <c r="Q61" s="20" t="e">
        <f t="shared" si="29"/>
        <v>#VALUE!</v>
      </c>
      <c r="S61" s="10" t="s">
        <v>10</v>
      </c>
      <c r="T61" s="18">
        <f t="shared" si="30"/>
        <v>100</v>
      </c>
      <c r="U61" s="18" t="e">
        <f t="shared" si="25"/>
        <v>#VALUE!</v>
      </c>
      <c r="V61" s="18" t="e">
        <f t="shared" si="30"/>
        <v>#VALUE!</v>
      </c>
      <c r="W61" s="18" t="e">
        <f t="shared" si="30"/>
        <v>#VALUE!</v>
      </c>
      <c r="X61" s="18" t="e">
        <f t="shared" si="30"/>
        <v>#VALUE!</v>
      </c>
      <c r="Y61" s="18">
        <f t="shared" si="30"/>
        <v>100</v>
      </c>
      <c r="Z61" s="20" t="e">
        <f t="shared" si="30"/>
        <v>#VALUE!</v>
      </c>
      <c r="AB61" s="10" t="s">
        <v>10</v>
      </c>
      <c r="AC61" s="18">
        <f t="shared" si="31"/>
        <v>100</v>
      </c>
      <c r="AD61" s="18" t="e">
        <f t="shared" si="26"/>
        <v>#VALUE!</v>
      </c>
      <c r="AE61" s="18" t="e">
        <f t="shared" si="31"/>
        <v>#VALUE!</v>
      </c>
      <c r="AF61" s="18" t="e">
        <f t="shared" si="31"/>
        <v>#VALUE!</v>
      </c>
      <c r="AG61" s="18" t="e">
        <f t="shared" si="31"/>
        <v>#VALUE!</v>
      </c>
      <c r="AH61" s="18">
        <f t="shared" si="31"/>
        <v>100</v>
      </c>
      <c r="AI61" s="20" t="e">
        <f t="shared" si="31"/>
        <v>#VALUE!</v>
      </c>
      <c r="AK61" s="10" t="s">
        <v>10</v>
      </c>
      <c r="AL61" s="18">
        <f t="shared" si="32"/>
        <v>100</v>
      </c>
      <c r="AM61" s="18" t="e">
        <f t="shared" ref="AM61" si="48">AM15/$AL15*100</f>
        <v>#VALUE!</v>
      </c>
      <c r="AN61" s="18" t="e">
        <f t="shared" si="32"/>
        <v>#VALUE!</v>
      </c>
      <c r="AO61" s="18" t="e">
        <f t="shared" si="32"/>
        <v>#VALUE!</v>
      </c>
      <c r="AP61" s="18" t="e">
        <f t="shared" si="32"/>
        <v>#VALUE!</v>
      </c>
      <c r="AQ61" s="18">
        <f t="shared" si="32"/>
        <v>100</v>
      </c>
      <c r="AR61" s="20" t="e">
        <f t="shared" si="32"/>
        <v>#VALUE!</v>
      </c>
    </row>
    <row r="62" spans="1:44" ht="15" customHeight="1" x14ac:dyDescent="0.2">
      <c r="A62" s="10" t="s">
        <v>11</v>
      </c>
      <c r="B62" s="18">
        <f t="shared" ref="B62:H62" si="49">B16/$B16*100</f>
        <v>100</v>
      </c>
      <c r="C62" s="18" t="e">
        <f t="shared" si="49"/>
        <v>#VALUE!</v>
      </c>
      <c r="D62" s="18" t="e">
        <f t="shared" si="49"/>
        <v>#VALUE!</v>
      </c>
      <c r="E62" s="18" t="e">
        <f t="shared" si="49"/>
        <v>#VALUE!</v>
      </c>
      <c r="F62" s="18" t="e">
        <f t="shared" si="49"/>
        <v>#VALUE!</v>
      </c>
      <c r="G62" s="18" t="e">
        <f t="shared" si="49"/>
        <v>#VALUE!</v>
      </c>
      <c r="H62" s="20" t="e">
        <f t="shared" si="49"/>
        <v>#VALUE!</v>
      </c>
      <c r="J62" s="10" t="s">
        <v>11</v>
      </c>
      <c r="K62" s="18">
        <f t="shared" si="29"/>
        <v>100</v>
      </c>
      <c r="L62" s="18" t="e">
        <f t="shared" si="29"/>
        <v>#VALUE!</v>
      </c>
      <c r="M62" s="18" t="e">
        <f t="shared" si="29"/>
        <v>#VALUE!</v>
      </c>
      <c r="N62" s="18" t="e">
        <f t="shared" si="29"/>
        <v>#VALUE!</v>
      </c>
      <c r="O62" s="18" t="e">
        <f t="shared" si="29"/>
        <v>#VALUE!</v>
      </c>
      <c r="P62" s="18" t="e">
        <f t="shared" si="29"/>
        <v>#VALUE!</v>
      </c>
      <c r="Q62" s="20" t="e">
        <f t="shared" si="29"/>
        <v>#VALUE!</v>
      </c>
      <c r="S62" s="10" t="s">
        <v>11</v>
      </c>
      <c r="T62" s="18">
        <f t="shared" si="30"/>
        <v>100</v>
      </c>
      <c r="U62" s="18" t="e">
        <f t="shared" si="25"/>
        <v>#VALUE!</v>
      </c>
      <c r="V62" s="18" t="e">
        <f t="shared" si="30"/>
        <v>#VALUE!</v>
      </c>
      <c r="W62" s="18" t="e">
        <f t="shared" si="30"/>
        <v>#VALUE!</v>
      </c>
      <c r="X62" s="18" t="e">
        <f t="shared" si="30"/>
        <v>#VALUE!</v>
      </c>
      <c r="Y62" s="18" t="e">
        <f t="shared" si="30"/>
        <v>#VALUE!</v>
      </c>
      <c r="Z62" s="20" t="e">
        <f t="shared" si="30"/>
        <v>#VALUE!</v>
      </c>
      <c r="AB62" s="10" t="s">
        <v>11</v>
      </c>
      <c r="AC62" s="18">
        <f t="shared" si="31"/>
        <v>100</v>
      </c>
      <c r="AD62" s="18" t="e">
        <f t="shared" si="26"/>
        <v>#VALUE!</v>
      </c>
      <c r="AE62" s="18" t="e">
        <f t="shared" si="31"/>
        <v>#VALUE!</v>
      </c>
      <c r="AF62" s="18" t="e">
        <f t="shared" si="31"/>
        <v>#VALUE!</v>
      </c>
      <c r="AG62" s="18" t="e">
        <f t="shared" si="31"/>
        <v>#VALUE!</v>
      </c>
      <c r="AH62" s="18">
        <f t="shared" si="31"/>
        <v>100</v>
      </c>
      <c r="AI62" s="20" t="e">
        <f t="shared" si="31"/>
        <v>#VALUE!</v>
      </c>
      <c r="AK62" s="10" t="s">
        <v>11</v>
      </c>
      <c r="AL62" s="18">
        <f t="shared" si="32"/>
        <v>100</v>
      </c>
      <c r="AM62" s="18" t="e">
        <f t="shared" ref="AM62" si="50">AM16/$AL16*100</f>
        <v>#VALUE!</v>
      </c>
      <c r="AN62" s="18" t="e">
        <f t="shared" si="32"/>
        <v>#VALUE!</v>
      </c>
      <c r="AO62" s="18" t="e">
        <f t="shared" si="32"/>
        <v>#VALUE!</v>
      </c>
      <c r="AP62" s="18" t="e">
        <f t="shared" si="32"/>
        <v>#VALUE!</v>
      </c>
      <c r="AQ62" s="18">
        <f t="shared" si="32"/>
        <v>100</v>
      </c>
      <c r="AR62" s="20" t="e">
        <f t="shared" si="32"/>
        <v>#VALUE!</v>
      </c>
    </row>
    <row r="63" spans="1:44" ht="15" customHeight="1" x14ac:dyDescent="0.2">
      <c r="A63" s="10" t="s">
        <v>12</v>
      </c>
      <c r="B63" s="18">
        <f t="shared" ref="B63:H63" si="51">B17/$B17*100</f>
        <v>100</v>
      </c>
      <c r="C63" s="18">
        <f t="shared" si="51"/>
        <v>1.0837260533245276</v>
      </c>
      <c r="D63" s="18">
        <f t="shared" si="51"/>
        <v>18.306626037489668</v>
      </c>
      <c r="E63" s="18">
        <f t="shared" si="51"/>
        <v>26.56728521695932</v>
      </c>
      <c r="F63" s="18">
        <f t="shared" si="51"/>
        <v>54.042362692226433</v>
      </c>
      <c r="G63" s="18">
        <f t="shared" si="51"/>
        <v>36.74828253270968</v>
      </c>
      <c r="H63" s="20">
        <f t="shared" si="51"/>
        <v>63.251717467290291</v>
      </c>
      <c r="J63" s="10" t="s">
        <v>12</v>
      </c>
      <c r="K63" s="18">
        <f t="shared" si="29"/>
        <v>100</v>
      </c>
      <c r="L63" s="18">
        <f t="shared" si="29"/>
        <v>1.0417667803540929</v>
      </c>
      <c r="M63" s="18">
        <f t="shared" si="29"/>
        <v>15.833167857209526</v>
      </c>
      <c r="N63" s="18">
        <f t="shared" si="29"/>
        <v>26.290293022909967</v>
      </c>
      <c r="O63" s="18">
        <f t="shared" si="29"/>
        <v>56.834772339526452</v>
      </c>
      <c r="P63" s="18">
        <f t="shared" si="29"/>
        <v>27.594213458610994</v>
      </c>
      <c r="Q63" s="20">
        <f t="shared" si="29"/>
        <v>72.40578654138902</v>
      </c>
      <c r="S63" s="10" t="s">
        <v>12</v>
      </c>
      <c r="T63" s="18">
        <f t="shared" si="30"/>
        <v>100</v>
      </c>
      <c r="U63" s="18">
        <f t="shared" si="25"/>
        <v>1.3847677646436845</v>
      </c>
      <c r="V63" s="18">
        <f t="shared" si="30"/>
        <v>13.166873790961406</v>
      </c>
      <c r="W63" s="18">
        <f t="shared" si="30"/>
        <v>23.309181603643612</v>
      </c>
      <c r="X63" s="18">
        <f t="shared" si="30"/>
        <v>62.13917684075129</v>
      </c>
      <c r="Y63" s="18">
        <f t="shared" si="30"/>
        <v>24.35598644364886</v>
      </c>
      <c r="Z63" s="20">
        <f t="shared" si="30"/>
        <v>75.644013556351126</v>
      </c>
      <c r="AB63" s="10" t="s">
        <v>12</v>
      </c>
      <c r="AC63" s="18">
        <f t="shared" si="31"/>
        <v>100</v>
      </c>
      <c r="AD63" s="18">
        <f t="shared" si="26"/>
        <v>0.98538347093320611</v>
      </c>
      <c r="AE63" s="18">
        <f t="shared" si="31"/>
        <v>14.004992042104364</v>
      </c>
      <c r="AF63" s="18">
        <f t="shared" si="31"/>
        <v>27.201692928874383</v>
      </c>
      <c r="AG63" s="18">
        <f t="shared" si="31"/>
        <v>57.807931558088079</v>
      </c>
      <c r="AH63" s="18">
        <f t="shared" si="31"/>
        <v>29.50102918616918</v>
      </c>
      <c r="AI63" s="20">
        <f t="shared" si="31"/>
        <v>70.498970813830852</v>
      </c>
      <c r="AK63" s="10" t="s">
        <v>12</v>
      </c>
      <c r="AL63" s="18">
        <f t="shared" si="32"/>
        <v>100</v>
      </c>
      <c r="AM63" s="18">
        <f t="shared" ref="AM63" si="52">AM17/$AL17*100</f>
        <v>0.7339756192083402</v>
      </c>
      <c r="AN63" s="18">
        <f t="shared" si="32"/>
        <v>14.660667142814596</v>
      </c>
      <c r="AO63" s="18">
        <f t="shared" si="32"/>
        <v>28.860008807861842</v>
      </c>
      <c r="AP63" s="18">
        <f t="shared" si="32"/>
        <v>55.74534843011525</v>
      </c>
      <c r="AQ63" s="18">
        <f t="shared" si="32"/>
        <v>32.058794646315143</v>
      </c>
      <c r="AR63" s="20">
        <f t="shared" si="32"/>
        <v>67.941205353684893</v>
      </c>
    </row>
    <row r="64" spans="1:44" ht="15" customHeight="1" x14ac:dyDescent="0.2">
      <c r="A64" s="10" t="s">
        <v>13</v>
      </c>
      <c r="B64" s="18">
        <f t="shared" ref="B64:H64" si="53">B18/$B18*100</f>
        <v>100</v>
      </c>
      <c r="C64" s="18">
        <f t="shared" si="53"/>
        <v>8.1419675397701585</v>
      </c>
      <c r="D64" s="18">
        <f t="shared" si="53"/>
        <v>43.675537444664101</v>
      </c>
      <c r="E64" s="18" t="e">
        <f t="shared" si="53"/>
        <v>#VALUE!</v>
      </c>
      <c r="F64" s="18" t="e">
        <f t="shared" si="53"/>
        <v>#VALUE!</v>
      </c>
      <c r="G64" s="18" t="e">
        <f t="shared" si="53"/>
        <v>#VALUE!</v>
      </c>
      <c r="H64" s="20" t="e">
        <f t="shared" si="53"/>
        <v>#VALUE!</v>
      </c>
      <c r="J64" s="10" t="s">
        <v>13</v>
      </c>
      <c r="K64" s="18">
        <f t="shared" si="29"/>
        <v>100</v>
      </c>
      <c r="L64" s="18" t="e">
        <f t="shared" si="29"/>
        <v>#VALUE!</v>
      </c>
      <c r="M64" s="18" t="e">
        <f t="shared" si="29"/>
        <v>#VALUE!</v>
      </c>
      <c r="N64" s="18" t="e">
        <f t="shared" si="29"/>
        <v>#VALUE!</v>
      </c>
      <c r="O64" s="18" t="e">
        <f t="shared" si="29"/>
        <v>#VALUE!</v>
      </c>
      <c r="P64" s="18">
        <f t="shared" si="29"/>
        <v>100</v>
      </c>
      <c r="Q64" s="20" t="e">
        <f t="shared" si="29"/>
        <v>#VALUE!</v>
      </c>
      <c r="S64" s="10" t="s">
        <v>13</v>
      </c>
      <c r="T64" s="18">
        <f t="shared" si="30"/>
        <v>100</v>
      </c>
      <c r="U64" s="18" t="e">
        <f t="shared" si="25"/>
        <v>#VALUE!</v>
      </c>
      <c r="V64" s="18" t="e">
        <f t="shared" si="30"/>
        <v>#VALUE!</v>
      </c>
      <c r="W64" s="18" t="e">
        <f t="shared" si="30"/>
        <v>#VALUE!</v>
      </c>
      <c r="X64" s="18" t="e">
        <f t="shared" si="30"/>
        <v>#VALUE!</v>
      </c>
      <c r="Y64" s="18">
        <f t="shared" si="30"/>
        <v>100</v>
      </c>
      <c r="Z64" s="20" t="e">
        <f t="shared" si="30"/>
        <v>#VALUE!</v>
      </c>
      <c r="AB64" s="10" t="s">
        <v>13</v>
      </c>
      <c r="AC64" s="18">
        <f t="shared" si="31"/>
        <v>100</v>
      </c>
      <c r="AD64" s="18" t="e">
        <f t="shared" si="26"/>
        <v>#VALUE!</v>
      </c>
      <c r="AE64" s="18" t="e">
        <f t="shared" si="31"/>
        <v>#VALUE!</v>
      </c>
      <c r="AF64" s="18" t="e">
        <f t="shared" si="31"/>
        <v>#VALUE!</v>
      </c>
      <c r="AG64" s="18" t="e">
        <f t="shared" si="31"/>
        <v>#VALUE!</v>
      </c>
      <c r="AH64" s="18" t="e">
        <f t="shared" si="31"/>
        <v>#VALUE!</v>
      </c>
      <c r="AI64" s="20" t="e">
        <f t="shared" si="31"/>
        <v>#VALUE!</v>
      </c>
      <c r="AK64" s="10" t="s">
        <v>13</v>
      </c>
      <c r="AL64" s="18">
        <f t="shared" si="32"/>
        <v>100</v>
      </c>
      <c r="AM64" s="18" t="e">
        <f t="shared" ref="AM64" si="54">AM18/$AL18*100</f>
        <v>#VALUE!</v>
      </c>
      <c r="AN64" s="18" t="e">
        <f t="shared" si="32"/>
        <v>#VALUE!</v>
      </c>
      <c r="AO64" s="18" t="e">
        <f t="shared" si="32"/>
        <v>#VALUE!</v>
      </c>
      <c r="AP64" s="18" t="e">
        <f t="shared" si="32"/>
        <v>#VALUE!</v>
      </c>
      <c r="AQ64" s="18" t="e">
        <f t="shared" si="32"/>
        <v>#VALUE!</v>
      </c>
      <c r="AR64" s="20" t="e">
        <f t="shared" si="32"/>
        <v>#VALUE!</v>
      </c>
    </row>
    <row r="65" spans="1:45" ht="15" customHeight="1" x14ac:dyDescent="0.2">
      <c r="A65" s="10" t="s">
        <v>14</v>
      </c>
      <c r="B65" s="18">
        <f t="shared" ref="B65:H65" si="55">B19/$B19*100</f>
        <v>100</v>
      </c>
      <c r="C65" s="18">
        <f t="shared" si="55"/>
        <v>8.5510228248274736</v>
      </c>
      <c r="D65" s="18">
        <f t="shared" si="55"/>
        <v>21.283787538402546</v>
      </c>
      <c r="E65" s="18" t="e">
        <f t="shared" si="55"/>
        <v>#VALUE!</v>
      </c>
      <c r="F65" s="18" t="e">
        <f t="shared" si="55"/>
        <v>#VALUE!</v>
      </c>
      <c r="G65" s="18">
        <f t="shared" si="55"/>
        <v>100</v>
      </c>
      <c r="H65" s="20" t="e">
        <f t="shared" si="55"/>
        <v>#VALUE!</v>
      </c>
      <c r="J65" s="10" t="s">
        <v>14</v>
      </c>
      <c r="K65" s="18">
        <f t="shared" si="29"/>
        <v>100</v>
      </c>
      <c r="L65" s="18" t="e">
        <f t="shared" si="29"/>
        <v>#VALUE!</v>
      </c>
      <c r="M65" s="18">
        <f t="shared" si="29"/>
        <v>29.154103979175321</v>
      </c>
      <c r="N65" s="18">
        <f t="shared" si="29"/>
        <v>68.916276021643085</v>
      </c>
      <c r="O65" s="18" t="e">
        <f t="shared" si="29"/>
        <v>#VALUE!</v>
      </c>
      <c r="P65" s="18">
        <f t="shared" si="29"/>
        <v>100</v>
      </c>
      <c r="Q65" s="20" t="e">
        <f t="shared" si="29"/>
        <v>#VALUE!</v>
      </c>
      <c r="S65" s="10" t="s">
        <v>14</v>
      </c>
      <c r="T65" s="18">
        <f t="shared" si="30"/>
        <v>100</v>
      </c>
      <c r="U65" s="18">
        <f t="shared" si="25"/>
        <v>2.281017132430565</v>
      </c>
      <c r="V65" s="18">
        <f t="shared" si="30"/>
        <v>25.35799213217415</v>
      </c>
      <c r="W65" s="18">
        <f t="shared" si="30"/>
        <v>72.360990735395276</v>
      </c>
      <c r="X65" s="18" t="e">
        <f t="shared" si="30"/>
        <v>#VALUE!</v>
      </c>
      <c r="Y65" s="18">
        <f t="shared" si="30"/>
        <v>100</v>
      </c>
      <c r="Z65" s="20" t="e">
        <f t="shared" si="30"/>
        <v>#VALUE!</v>
      </c>
      <c r="AB65" s="10" t="s">
        <v>14</v>
      </c>
      <c r="AC65" s="18">
        <f t="shared" si="31"/>
        <v>100</v>
      </c>
      <c r="AD65" s="18">
        <f t="shared" si="26"/>
        <v>5.1729097435296838</v>
      </c>
      <c r="AE65" s="18">
        <f t="shared" si="31"/>
        <v>23.955519464689147</v>
      </c>
      <c r="AF65" s="18">
        <f t="shared" si="31"/>
        <v>70.871570791781181</v>
      </c>
      <c r="AG65" s="18" t="e">
        <f t="shared" si="31"/>
        <v>#VALUE!</v>
      </c>
      <c r="AH65" s="18">
        <f t="shared" si="31"/>
        <v>100</v>
      </c>
      <c r="AI65" s="20" t="e">
        <f t="shared" si="31"/>
        <v>#VALUE!</v>
      </c>
      <c r="AK65" s="10" t="s">
        <v>14</v>
      </c>
      <c r="AL65" s="18">
        <f t="shared" si="32"/>
        <v>100</v>
      </c>
      <c r="AM65" s="18" t="e">
        <f t="shared" ref="AM65" si="56">AM19/$AL19*100</f>
        <v>#VALUE!</v>
      </c>
      <c r="AN65" s="18" t="e">
        <f t="shared" si="32"/>
        <v>#VALUE!</v>
      </c>
      <c r="AO65" s="18" t="e">
        <f t="shared" si="32"/>
        <v>#VALUE!</v>
      </c>
      <c r="AP65" s="18" t="e">
        <f t="shared" si="32"/>
        <v>#VALUE!</v>
      </c>
      <c r="AQ65" s="18" t="e">
        <f t="shared" si="32"/>
        <v>#VALUE!</v>
      </c>
      <c r="AR65" s="20" t="e">
        <f t="shared" si="32"/>
        <v>#VALUE!</v>
      </c>
    </row>
    <row r="66" spans="1:45" ht="15" customHeight="1" x14ac:dyDescent="0.2">
      <c r="A66" s="10" t="s">
        <v>15</v>
      </c>
      <c r="B66" s="18">
        <f t="shared" ref="B66:H66" si="57">B20/$B20*100</f>
        <v>100</v>
      </c>
      <c r="C66" s="18">
        <f t="shared" si="57"/>
        <v>5.0787111506266562</v>
      </c>
      <c r="D66" s="18" t="e">
        <f t="shared" si="57"/>
        <v>#VALUE!</v>
      </c>
      <c r="E66" s="18" t="e">
        <f t="shared" si="57"/>
        <v>#VALUE!</v>
      </c>
      <c r="F66" s="18" t="e">
        <f t="shared" si="57"/>
        <v>#VALUE!</v>
      </c>
      <c r="G66" s="18">
        <f t="shared" si="57"/>
        <v>92.344931699462222</v>
      </c>
      <c r="H66" s="20">
        <f t="shared" si="57"/>
        <v>10.699316490521623</v>
      </c>
      <c r="J66" s="10" t="s">
        <v>15</v>
      </c>
      <c r="K66" s="18">
        <f t="shared" si="29"/>
        <v>100</v>
      </c>
      <c r="L66" s="18" t="e">
        <f t="shared" si="29"/>
        <v>#VALUE!</v>
      </c>
      <c r="M66" s="18" t="e">
        <f t="shared" si="29"/>
        <v>#VALUE!</v>
      </c>
      <c r="N66" s="18" t="e">
        <f t="shared" si="29"/>
        <v>#VALUE!</v>
      </c>
      <c r="O66" s="18" t="e">
        <f t="shared" si="29"/>
        <v>#VALUE!</v>
      </c>
      <c r="P66" s="18">
        <f t="shared" si="29"/>
        <v>88.63555484310622</v>
      </c>
      <c r="Q66" s="20">
        <f t="shared" si="29"/>
        <v>11.364445156893757</v>
      </c>
      <c r="S66" s="10" t="s">
        <v>15</v>
      </c>
      <c r="T66" s="18">
        <f t="shared" si="30"/>
        <v>100</v>
      </c>
      <c r="U66" s="18" t="e">
        <f t="shared" si="25"/>
        <v>#VALUE!</v>
      </c>
      <c r="V66" s="18" t="e">
        <f t="shared" si="30"/>
        <v>#VALUE!</v>
      </c>
      <c r="W66" s="18" t="e">
        <f t="shared" si="30"/>
        <v>#VALUE!</v>
      </c>
      <c r="X66" s="18" t="e">
        <f t="shared" si="30"/>
        <v>#VALUE!</v>
      </c>
      <c r="Y66" s="18">
        <f t="shared" si="30"/>
        <v>95.977951407141376</v>
      </c>
      <c r="Z66" s="20">
        <f t="shared" si="30"/>
        <v>4.022048592858626</v>
      </c>
      <c r="AB66" s="10" t="s">
        <v>15</v>
      </c>
      <c r="AC66" s="18">
        <f t="shared" si="31"/>
        <v>100</v>
      </c>
      <c r="AD66" s="18" t="e">
        <f t="shared" si="26"/>
        <v>#VALUE!</v>
      </c>
      <c r="AE66" s="18" t="e">
        <f t="shared" si="31"/>
        <v>#VALUE!</v>
      </c>
      <c r="AF66" s="18" t="e">
        <f t="shared" si="31"/>
        <v>#VALUE!</v>
      </c>
      <c r="AG66" s="18" t="e">
        <f t="shared" si="31"/>
        <v>#VALUE!</v>
      </c>
      <c r="AH66" s="18">
        <f t="shared" si="31"/>
        <v>93.274731994042142</v>
      </c>
      <c r="AI66" s="20">
        <f t="shared" si="31"/>
        <v>6.725268005957842</v>
      </c>
      <c r="AK66" s="10" t="s">
        <v>15</v>
      </c>
      <c r="AL66" s="18">
        <f t="shared" si="32"/>
        <v>100</v>
      </c>
      <c r="AM66" s="18" t="e">
        <f t="shared" ref="AM66" si="58">AM20/$AL20*100</f>
        <v>#VALUE!</v>
      </c>
      <c r="AN66" s="18" t="e">
        <f t="shared" si="32"/>
        <v>#VALUE!</v>
      </c>
      <c r="AO66" s="18" t="e">
        <f t="shared" si="32"/>
        <v>#VALUE!</v>
      </c>
      <c r="AP66" s="18" t="e">
        <f t="shared" si="32"/>
        <v>#VALUE!</v>
      </c>
      <c r="AQ66" s="18">
        <f t="shared" si="32"/>
        <v>96.218795143582454</v>
      </c>
      <c r="AR66" s="20">
        <f t="shared" si="32"/>
        <v>3.7812048564175393</v>
      </c>
    </row>
    <row r="67" spans="1:45" ht="7.5" customHeight="1" x14ac:dyDescent="0.2">
      <c r="AR67" s="125"/>
    </row>
    <row r="68" spans="1:45" ht="7.5" customHeight="1" x14ac:dyDescent="0.2"/>
    <row r="69" spans="1:45" ht="15" customHeight="1" x14ac:dyDescent="0.2"/>
    <row r="70" spans="1:45" s="40" customFormat="1" ht="30" customHeight="1" x14ac:dyDescent="0.2">
      <c r="A70" s="223" t="s">
        <v>782</v>
      </c>
      <c r="B70" s="223"/>
      <c r="C70" s="223"/>
      <c r="D70" s="223"/>
      <c r="E70" s="223"/>
      <c r="F70" s="223"/>
      <c r="G70" s="223"/>
      <c r="H70" s="223"/>
      <c r="J70" s="223" t="s">
        <v>633</v>
      </c>
      <c r="K70" s="223"/>
      <c r="L70" s="223"/>
      <c r="M70" s="223"/>
      <c r="N70" s="223"/>
      <c r="O70" s="223"/>
      <c r="P70" s="223"/>
      <c r="Q70" s="223"/>
      <c r="S70" s="223" t="s">
        <v>492</v>
      </c>
      <c r="T70" s="223"/>
      <c r="U70" s="223"/>
      <c r="V70" s="223"/>
      <c r="W70" s="223"/>
      <c r="X70" s="223"/>
      <c r="Y70" s="223"/>
      <c r="Z70" s="223"/>
      <c r="AB70" s="223" t="s">
        <v>493</v>
      </c>
      <c r="AC70" s="223"/>
      <c r="AD70" s="223"/>
      <c r="AE70" s="223"/>
      <c r="AF70" s="223"/>
      <c r="AG70" s="223"/>
      <c r="AH70" s="223"/>
      <c r="AI70" s="223"/>
      <c r="AK70" s="223" t="s">
        <v>494</v>
      </c>
      <c r="AL70" s="223"/>
      <c r="AM70" s="223"/>
      <c r="AN70" s="223"/>
      <c r="AO70" s="223"/>
      <c r="AP70" s="223"/>
      <c r="AQ70" s="223"/>
      <c r="AR70" s="223"/>
    </row>
    <row r="71" spans="1:45" ht="7.5" customHeight="1" x14ac:dyDescent="0.2"/>
    <row r="72" spans="1:45" ht="15" customHeight="1" thickBot="1" x14ac:dyDescent="0.25">
      <c r="A72" s="1" t="s">
        <v>0</v>
      </c>
      <c r="B72" s="1"/>
      <c r="C72" s="1"/>
      <c r="H72" s="3" t="s">
        <v>352</v>
      </c>
      <c r="J72" s="1" t="s">
        <v>0</v>
      </c>
      <c r="K72" s="1"/>
      <c r="L72" s="1"/>
      <c r="Q72" s="3" t="s">
        <v>352</v>
      </c>
      <c r="S72" s="1" t="s">
        <v>0</v>
      </c>
      <c r="T72" s="1"/>
      <c r="U72" s="1"/>
      <c r="Z72" s="3" t="s">
        <v>352</v>
      </c>
      <c r="AB72" s="1" t="s">
        <v>0</v>
      </c>
      <c r="AC72" s="1"/>
      <c r="AD72" s="1"/>
      <c r="AI72" s="3" t="s">
        <v>352</v>
      </c>
      <c r="AK72" s="1" t="s">
        <v>0</v>
      </c>
      <c r="AL72" s="1"/>
      <c r="AM72" s="1"/>
      <c r="AR72" s="3" t="s">
        <v>352</v>
      </c>
    </row>
    <row r="73" spans="1:45" ht="22.5" customHeight="1" x14ac:dyDescent="0.2">
      <c r="A73" s="217" t="s">
        <v>38</v>
      </c>
      <c r="B73" s="224" t="s">
        <v>25</v>
      </c>
      <c r="C73" s="221" t="s">
        <v>26</v>
      </c>
      <c r="D73" s="239"/>
      <c r="E73" s="239"/>
      <c r="F73" s="240"/>
      <c r="G73" s="211" t="s">
        <v>27</v>
      </c>
      <c r="H73" s="222"/>
      <c r="J73" s="217" t="s">
        <v>38</v>
      </c>
      <c r="K73" s="224" t="s">
        <v>25</v>
      </c>
      <c r="L73" s="221" t="s">
        <v>26</v>
      </c>
      <c r="M73" s="239"/>
      <c r="N73" s="239"/>
      <c r="O73" s="240"/>
      <c r="P73" s="211" t="s">
        <v>27</v>
      </c>
      <c r="Q73" s="222"/>
      <c r="S73" s="217" t="s">
        <v>38</v>
      </c>
      <c r="T73" s="224" t="s">
        <v>25</v>
      </c>
      <c r="U73" s="221" t="s">
        <v>26</v>
      </c>
      <c r="V73" s="239"/>
      <c r="W73" s="239"/>
      <c r="X73" s="240"/>
      <c r="Y73" s="211" t="s">
        <v>27</v>
      </c>
      <c r="Z73" s="222"/>
      <c r="AB73" s="217" t="s">
        <v>38</v>
      </c>
      <c r="AC73" s="224" t="s">
        <v>25</v>
      </c>
      <c r="AD73" s="221" t="s">
        <v>26</v>
      </c>
      <c r="AE73" s="239"/>
      <c r="AF73" s="239"/>
      <c r="AG73" s="240"/>
      <c r="AH73" s="211" t="s">
        <v>27</v>
      </c>
      <c r="AI73" s="222"/>
      <c r="AK73" s="217" t="s">
        <v>38</v>
      </c>
      <c r="AL73" s="224" t="s">
        <v>25</v>
      </c>
      <c r="AM73" s="221" t="s">
        <v>26</v>
      </c>
      <c r="AN73" s="239"/>
      <c r="AO73" s="239"/>
      <c r="AP73" s="240"/>
      <c r="AQ73" s="211" t="s">
        <v>27</v>
      </c>
      <c r="AR73" s="222"/>
    </row>
    <row r="74" spans="1:45" ht="37.5" customHeight="1" thickBot="1" x14ac:dyDescent="0.25">
      <c r="A74" s="218"/>
      <c r="B74" s="203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18"/>
      <c r="K74" s="203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18"/>
      <c r="T74" s="203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18"/>
      <c r="AC74" s="203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18"/>
      <c r="AL74" s="203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</row>
    <row r="75" spans="1:45" ht="15" customHeight="1" x14ac:dyDescent="0.2">
      <c r="A75" s="11" t="s">
        <v>1</v>
      </c>
      <c r="B75" s="52">
        <f>B6/B98</f>
        <v>27.732296867031547</v>
      </c>
      <c r="C75" s="52">
        <f t="shared" ref="C75:H75" si="59">C6/C98</f>
        <v>2.6759120894645427</v>
      </c>
      <c r="D75" s="52">
        <f t="shared" si="59"/>
        <v>9.1288319637979463</v>
      </c>
      <c r="E75" s="52">
        <f t="shared" si="59"/>
        <v>22.392063219915443</v>
      </c>
      <c r="F75" s="52">
        <f t="shared" si="59"/>
        <v>181.29741048055391</v>
      </c>
      <c r="G75" s="52">
        <f t="shared" si="59"/>
        <v>13.255395763928654</v>
      </c>
      <c r="H75" s="53">
        <f t="shared" si="59"/>
        <v>109.19187471583442</v>
      </c>
      <c r="J75" s="11" t="s">
        <v>1</v>
      </c>
      <c r="K75" s="52">
        <f>K6/K98</f>
        <v>27.239205651719352</v>
      </c>
      <c r="L75" s="52">
        <f t="shared" ref="L75:Q75" si="60">L6/L98</f>
        <v>2.7419118125395117</v>
      </c>
      <c r="M75" s="52">
        <f t="shared" si="60"/>
        <v>8.5434381434442699</v>
      </c>
      <c r="N75" s="52">
        <f t="shared" si="60"/>
        <v>22.477386370669375</v>
      </c>
      <c r="O75" s="52">
        <f t="shared" si="60"/>
        <v>171.85341249999999</v>
      </c>
      <c r="P75" s="52">
        <f t="shared" si="60"/>
        <v>12.593860497449727</v>
      </c>
      <c r="Q75" s="53">
        <f t="shared" si="60"/>
        <v>99.629054557109228</v>
      </c>
      <c r="R75" s="125"/>
      <c r="S75" s="11" t="s">
        <v>1</v>
      </c>
      <c r="T75" s="52">
        <f>T6/T98</f>
        <v>25.723178818783431</v>
      </c>
      <c r="U75" s="52">
        <f t="shared" ref="U75:Z75" si="61">U6/U98</f>
        <v>2.8199348200608982</v>
      </c>
      <c r="V75" s="52">
        <f t="shared" si="61"/>
        <v>8.4164440612164881</v>
      </c>
      <c r="W75" s="52">
        <f t="shared" si="61"/>
        <v>22.116395453686732</v>
      </c>
      <c r="X75" s="52">
        <f t="shared" si="61"/>
        <v>165.90017492888933</v>
      </c>
      <c r="Y75" s="52">
        <f t="shared" si="61"/>
        <v>12.123522625974037</v>
      </c>
      <c r="Z75" s="53">
        <f t="shared" si="61"/>
        <v>93.937327341446462</v>
      </c>
      <c r="AA75" s="125"/>
      <c r="AB75" s="11" t="s">
        <v>1</v>
      </c>
      <c r="AC75" s="52">
        <f>AC6/AC98</f>
        <v>25.682343569905164</v>
      </c>
      <c r="AD75" s="52">
        <f t="shared" ref="AD75:AI75" si="62">AD6/AD98</f>
        <v>3.3754044714640812</v>
      </c>
      <c r="AE75" s="52">
        <f t="shared" si="62"/>
        <v>8.5114798267475145</v>
      </c>
      <c r="AF75" s="52">
        <f t="shared" si="62"/>
        <v>25.197830813625778</v>
      </c>
      <c r="AG75" s="52">
        <f t="shared" si="62"/>
        <v>153.24680966072916</v>
      </c>
      <c r="AH75" s="52">
        <f t="shared" si="62"/>
        <v>12.482938381120253</v>
      </c>
      <c r="AI75" s="53">
        <f t="shared" si="62"/>
        <v>87.760796098409216</v>
      </c>
      <c r="AJ75" s="125"/>
      <c r="AK75" s="11" t="s">
        <v>1</v>
      </c>
      <c r="AL75" s="52">
        <f>AL6/AL98</f>
        <v>24.954005299481778</v>
      </c>
      <c r="AM75" s="52">
        <f t="shared" ref="AM75:AR75" si="63">AM6/AM98</f>
        <v>2.389426614779167</v>
      </c>
      <c r="AN75" s="52">
        <f t="shared" si="63"/>
        <v>8.4227388577296516</v>
      </c>
      <c r="AO75" s="52">
        <f t="shared" si="63"/>
        <v>23.414203596110902</v>
      </c>
      <c r="AP75" s="52">
        <f t="shared" si="63"/>
        <v>146.28614620217576</v>
      </c>
      <c r="AQ75" s="52">
        <f t="shared" si="63"/>
        <v>12.846585353295392</v>
      </c>
      <c r="AR75" s="53">
        <f t="shared" si="63"/>
        <v>76.455717010871638</v>
      </c>
      <c r="AS75" s="125"/>
    </row>
    <row r="76" spans="1:45" ht="15" customHeight="1" x14ac:dyDescent="0.2">
      <c r="A76" s="7" t="s">
        <v>2</v>
      </c>
      <c r="B76" s="18">
        <f>B7/B99</f>
        <v>43.129441331927403</v>
      </c>
      <c r="C76" s="18">
        <f t="shared" ref="C76:H76" si="64">C7/C99</f>
        <v>2.1007759141095237</v>
      </c>
      <c r="D76" s="18">
        <f t="shared" si="64"/>
        <v>8.9422125482702288</v>
      </c>
      <c r="E76" s="18">
        <f t="shared" si="64"/>
        <v>20.923144918966667</v>
      </c>
      <c r="F76" s="18">
        <f t="shared" si="64"/>
        <v>193.73060194860835</v>
      </c>
      <c r="G76" s="18">
        <f t="shared" si="64"/>
        <v>18.576231564847927</v>
      </c>
      <c r="H76" s="20">
        <f t="shared" si="64"/>
        <v>123.80427342376001</v>
      </c>
      <c r="J76" s="7" t="s">
        <v>2</v>
      </c>
      <c r="K76" s="18">
        <f>K7/K99</f>
        <v>39.986771171722758</v>
      </c>
      <c r="L76" s="18">
        <f t="shared" ref="L76:Q76" si="65">L7/L99</f>
        <v>2.7707647058823532</v>
      </c>
      <c r="M76" s="18">
        <f t="shared" si="65"/>
        <v>8.1646379398169486</v>
      </c>
      <c r="N76" s="18">
        <f t="shared" si="65"/>
        <v>24.052448476680002</v>
      </c>
      <c r="O76" s="18">
        <f t="shared" si="65"/>
        <v>174.454375</v>
      </c>
      <c r="P76" s="18">
        <f t="shared" si="65"/>
        <v>18.697827102803739</v>
      </c>
      <c r="Q76" s="20">
        <f t="shared" si="65"/>
        <v>99.931955786836838</v>
      </c>
      <c r="R76" s="125"/>
      <c r="S76" s="7" t="s">
        <v>2</v>
      </c>
      <c r="T76" s="18">
        <f>T7/T99</f>
        <v>37.545738355717333</v>
      </c>
      <c r="U76" s="18">
        <f t="shared" ref="U76:Z76" si="66">U7/U99</f>
        <v>3.1571928544557872</v>
      </c>
      <c r="V76" s="18">
        <f t="shared" si="66"/>
        <v>8.4820253124091955</v>
      </c>
      <c r="W76" s="18">
        <f t="shared" si="66"/>
        <v>26.212271564663332</v>
      </c>
      <c r="X76" s="18">
        <f t="shared" si="66"/>
        <v>159.78440909090907</v>
      </c>
      <c r="Y76" s="18">
        <f t="shared" si="66"/>
        <v>18.797999180172155</v>
      </c>
      <c r="Z76" s="20">
        <f t="shared" si="66"/>
        <v>93.788955882352965</v>
      </c>
      <c r="AA76" s="125"/>
      <c r="AB76" s="7" t="s">
        <v>2</v>
      </c>
      <c r="AC76" s="18">
        <f>AC7/AC99</f>
        <v>36.791727027337913</v>
      </c>
      <c r="AD76" s="18">
        <f t="shared" ref="AD76:AI76" si="67">AD7/AD99</f>
        <v>6.5376384236101162</v>
      </c>
      <c r="AE76" s="18">
        <f t="shared" si="67"/>
        <v>8.7044152750007147</v>
      </c>
      <c r="AF76" s="18">
        <f t="shared" si="67"/>
        <v>30.313106118118185</v>
      </c>
      <c r="AG76" s="18">
        <f t="shared" si="67"/>
        <v>144.72043181818182</v>
      </c>
      <c r="AH76" s="18">
        <f t="shared" si="67"/>
        <v>18.452874884091585</v>
      </c>
      <c r="AI76" s="20">
        <f t="shared" si="67"/>
        <v>93.527550845506241</v>
      </c>
      <c r="AJ76" s="125"/>
      <c r="AK76" s="7" t="s">
        <v>2</v>
      </c>
      <c r="AL76" s="18">
        <f>AL7/AL99</f>
        <v>33.886099116422763</v>
      </c>
      <c r="AM76" s="18">
        <f t="shared" ref="AM76:AR76" si="68">AM7/AM99</f>
        <v>2.9058928571428573</v>
      </c>
      <c r="AN76" s="18">
        <f t="shared" si="68"/>
        <v>8.3931071498007448</v>
      </c>
      <c r="AO76" s="18">
        <f t="shared" si="68"/>
        <v>23.550494961851307</v>
      </c>
      <c r="AP76" s="18">
        <f t="shared" si="68"/>
        <v>131.4901738487182</v>
      </c>
      <c r="AQ76" s="18">
        <f t="shared" si="68"/>
        <v>18.190958851517671</v>
      </c>
      <c r="AR76" s="20">
        <f t="shared" si="68"/>
        <v>72.063467328354051</v>
      </c>
      <c r="AS76" s="125"/>
    </row>
    <row r="77" spans="1:45" ht="15" customHeight="1" x14ac:dyDescent="0.2">
      <c r="A77" s="10" t="s">
        <v>3</v>
      </c>
      <c r="B77" s="18">
        <f t="shared" ref="B77:H77" si="69">B8/B100</f>
        <v>7.3288260869565187</v>
      </c>
      <c r="C77" s="18">
        <f t="shared" si="69"/>
        <v>2.8431428571428574</v>
      </c>
      <c r="D77" s="18">
        <f t="shared" si="69"/>
        <v>8.1675833333333347</v>
      </c>
      <c r="E77" s="18">
        <f t="shared" si="69"/>
        <v>12.6625</v>
      </c>
      <c r="F77" s="18" t="e">
        <f t="shared" si="69"/>
        <v>#VALUE!</v>
      </c>
      <c r="G77" s="18" t="e">
        <f t="shared" si="69"/>
        <v>#VALUE!</v>
      </c>
      <c r="H77" s="20" t="e">
        <f t="shared" si="69"/>
        <v>#VALUE!</v>
      </c>
      <c r="J77" s="10" t="s">
        <v>3</v>
      </c>
      <c r="K77" s="18">
        <f t="shared" ref="K77:Q77" si="70">K8/K100</f>
        <v>7.2872903008818417</v>
      </c>
      <c r="L77" s="18">
        <f t="shared" si="70"/>
        <v>1.39634508317463</v>
      </c>
      <c r="M77" s="18">
        <f t="shared" si="70"/>
        <v>7.5924374999999991</v>
      </c>
      <c r="N77" s="18">
        <f t="shared" si="70"/>
        <v>12.69</v>
      </c>
      <c r="O77" s="18" t="e">
        <f t="shared" si="70"/>
        <v>#VALUE!</v>
      </c>
      <c r="P77" s="18">
        <f t="shared" si="70"/>
        <v>6.8381150277248768</v>
      </c>
      <c r="Q77" s="20">
        <f t="shared" si="70"/>
        <v>9.5331666666666663</v>
      </c>
      <c r="R77" s="125"/>
      <c r="S77" s="10" t="s">
        <v>3</v>
      </c>
      <c r="T77" s="18">
        <f t="shared" ref="T77:Z77" si="71">T8/T100</f>
        <v>7.55040625</v>
      </c>
      <c r="U77" s="18">
        <f t="shared" si="71"/>
        <v>1.46</v>
      </c>
      <c r="V77" s="18">
        <f t="shared" si="71"/>
        <v>9.2133571428571432</v>
      </c>
      <c r="W77" s="18">
        <f t="shared" si="71"/>
        <v>8.6555</v>
      </c>
      <c r="X77" s="18" t="e">
        <f t="shared" si="71"/>
        <v>#VALUE!</v>
      </c>
      <c r="Y77" s="18" t="e">
        <f t="shared" si="71"/>
        <v>#VALUE!</v>
      </c>
      <c r="Z77" s="20" t="e">
        <f t="shared" si="71"/>
        <v>#VALUE!</v>
      </c>
      <c r="AA77" s="125"/>
      <c r="AB77" s="10" t="s">
        <v>3</v>
      </c>
      <c r="AC77" s="18">
        <f t="shared" ref="AC77:AI77" si="72">AC8/AC100</f>
        <v>9.6464166666666653</v>
      </c>
      <c r="AD77" s="18">
        <f t="shared" si="72"/>
        <v>0.8</v>
      </c>
      <c r="AE77" s="18">
        <f t="shared" si="72"/>
        <v>12.604285714285714</v>
      </c>
      <c r="AF77" s="18">
        <f t="shared" si="72"/>
        <v>8.6423333333333332</v>
      </c>
      <c r="AG77" s="18" t="e">
        <f t="shared" si="72"/>
        <v>#VALUE!</v>
      </c>
      <c r="AH77" s="18" t="e">
        <f t="shared" si="72"/>
        <v>#VALUE!</v>
      </c>
      <c r="AI77" s="20" t="e">
        <f t="shared" si="72"/>
        <v>#VALUE!</v>
      </c>
      <c r="AJ77" s="125"/>
      <c r="AK77" s="10" t="s">
        <v>3</v>
      </c>
      <c r="AL77" s="18">
        <f t="shared" ref="AL77:AR77" si="73">AL8/AL100</f>
        <v>9.0414687499999999</v>
      </c>
      <c r="AM77" s="18">
        <f t="shared" si="73"/>
        <v>1.6400000000000001</v>
      </c>
      <c r="AN77" s="18">
        <f t="shared" si="73"/>
        <v>12.824642857142859</v>
      </c>
      <c r="AO77" s="18">
        <f t="shared" si="73"/>
        <v>9.6661999999999999</v>
      </c>
      <c r="AP77" s="18" t="e">
        <f t="shared" si="73"/>
        <v>#VALUE!</v>
      </c>
      <c r="AQ77" s="18" t="e">
        <f t="shared" si="73"/>
        <v>#VALUE!</v>
      </c>
      <c r="AR77" s="20" t="e">
        <f t="shared" si="73"/>
        <v>#VALUE!</v>
      </c>
      <c r="AS77" s="125"/>
    </row>
    <row r="78" spans="1:45" ht="15" customHeight="1" x14ac:dyDescent="0.2">
      <c r="A78" s="10" t="s">
        <v>4</v>
      </c>
      <c r="B78" s="18">
        <f t="shared" ref="B78:H78" si="74">B9/B101</f>
        <v>5.6208333333333327</v>
      </c>
      <c r="C78" s="18" t="e">
        <f t="shared" si="74"/>
        <v>#VALUE!</v>
      </c>
      <c r="D78" s="18" t="e">
        <f t="shared" si="74"/>
        <v>#VALUE!</v>
      </c>
      <c r="E78" s="18" t="e">
        <f t="shared" si="74"/>
        <v>#VALUE!</v>
      </c>
      <c r="F78" s="18" t="e">
        <f t="shared" si="74"/>
        <v>#VALUE!</v>
      </c>
      <c r="G78" s="18">
        <f t="shared" si="74"/>
        <v>5.6208333333333327</v>
      </c>
      <c r="H78" s="20" t="e">
        <f t="shared" si="74"/>
        <v>#VALUE!</v>
      </c>
      <c r="J78" s="10" t="s">
        <v>4</v>
      </c>
      <c r="K78" s="18">
        <f t="shared" ref="K78:Q78" si="75">K9/K101</f>
        <v>5.6694282040999999</v>
      </c>
      <c r="L78" s="18" t="e">
        <f t="shared" si="75"/>
        <v>#VALUE!</v>
      </c>
      <c r="M78" s="18" t="e">
        <f t="shared" si="75"/>
        <v>#VALUE!</v>
      </c>
      <c r="N78" s="18" t="e">
        <f t="shared" si="75"/>
        <v>#VALUE!</v>
      </c>
      <c r="O78" s="18" t="e">
        <f t="shared" si="75"/>
        <v>#VALUE!</v>
      </c>
      <c r="P78" s="18">
        <f t="shared" si="75"/>
        <v>5.6694282040999999</v>
      </c>
      <c r="Q78" s="20" t="e">
        <f t="shared" si="75"/>
        <v>#VALUE!</v>
      </c>
      <c r="R78" s="125"/>
      <c r="S78" s="10" t="s">
        <v>4</v>
      </c>
      <c r="T78" s="18">
        <f t="shared" ref="T78:Z78" si="76">T9/T101</f>
        <v>6.7661217137617795</v>
      </c>
      <c r="U78" s="18" t="e">
        <f t="shared" si="76"/>
        <v>#VALUE!</v>
      </c>
      <c r="V78" s="18" t="e">
        <f t="shared" si="76"/>
        <v>#VALUE!</v>
      </c>
      <c r="W78" s="18" t="e">
        <f t="shared" si="76"/>
        <v>#VALUE!</v>
      </c>
      <c r="X78" s="18" t="e">
        <f t="shared" si="76"/>
        <v>#VALUE!</v>
      </c>
      <c r="Y78" s="18" t="e">
        <f t="shared" si="76"/>
        <v>#VALUE!</v>
      </c>
      <c r="Z78" s="20" t="e">
        <f t="shared" si="76"/>
        <v>#VALUE!</v>
      </c>
      <c r="AA78" s="125"/>
      <c r="AB78" s="10" t="s">
        <v>4</v>
      </c>
      <c r="AC78" s="18">
        <f t="shared" ref="AC78:AI78" si="77">AC9/AC101</f>
        <v>6.5826923076923078</v>
      </c>
      <c r="AD78" s="18" t="e">
        <f t="shared" si="77"/>
        <v>#VALUE!</v>
      </c>
      <c r="AE78" s="18" t="e">
        <f t="shared" si="77"/>
        <v>#VALUE!</v>
      </c>
      <c r="AF78" s="18" t="e">
        <f t="shared" si="77"/>
        <v>#VALUE!</v>
      </c>
      <c r="AG78" s="18" t="e">
        <f t="shared" si="77"/>
        <v>#VALUE!</v>
      </c>
      <c r="AH78" s="18" t="e">
        <f t="shared" si="77"/>
        <v>#VALUE!</v>
      </c>
      <c r="AI78" s="20" t="e">
        <f t="shared" si="77"/>
        <v>#VALUE!</v>
      </c>
      <c r="AJ78" s="125"/>
      <c r="AK78" s="10" t="s">
        <v>4</v>
      </c>
      <c r="AL78" s="18">
        <f t="shared" ref="AL78:AR78" si="78">AL9/AL101</f>
        <v>7.9520000000000008</v>
      </c>
      <c r="AM78" s="18" t="e">
        <f t="shared" si="78"/>
        <v>#VALUE!</v>
      </c>
      <c r="AN78" s="18" t="e">
        <f t="shared" si="78"/>
        <v>#VALUE!</v>
      </c>
      <c r="AO78" s="18" t="e">
        <f t="shared" si="78"/>
        <v>#VALUE!</v>
      </c>
      <c r="AP78" s="18" t="e">
        <f t="shared" si="78"/>
        <v>#VALUE!</v>
      </c>
      <c r="AQ78" s="18" t="e">
        <f t="shared" si="78"/>
        <v>#VALUE!</v>
      </c>
      <c r="AR78" s="20" t="e">
        <f t="shared" si="78"/>
        <v>#VALUE!</v>
      </c>
      <c r="AS78" s="125"/>
    </row>
    <row r="79" spans="1:45" ht="15" customHeight="1" x14ac:dyDescent="0.2">
      <c r="A79" s="10" t="s">
        <v>5</v>
      </c>
      <c r="B79" s="18">
        <f t="shared" ref="B79:H79" si="79">B10/B102</f>
        <v>11.907645833333333</v>
      </c>
      <c r="C79" s="18" t="e">
        <f t="shared" si="79"/>
        <v>#VALUE!</v>
      </c>
      <c r="D79" s="18">
        <f t="shared" si="79"/>
        <v>9.0859166666666678</v>
      </c>
      <c r="E79" s="18">
        <f t="shared" si="79"/>
        <v>14.52825</v>
      </c>
      <c r="F79" s="18" t="e">
        <f t="shared" si="79"/>
        <v>#VALUE!</v>
      </c>
      <c r="G79" s="18">
        <f t="shared" si="79"/>
        <v>8.096222222222222</v>
      </c>
      <c r="H79" s="20">
        <f t="shared" si="79"/>
        <v>23.341916666666666</v>
      </c>
      <c r="J79" s="10" t="s">
        <v>5</v>
      </c>
      <c r="K79" s="18">
        <f t="shared" ref="K79:Q79" si="80">K10/K102</f>
        <v>10.133761904761904</v>
      </c>
      <c r="L79" s="18" t="e">
        <f t="shared" si="80"/>
        <v>#VALUE!</v>
      </c>
      <c r="M79" s="18">
        <f t="shared" si="80"/>
        <v>7.5658999999999992</v>
      </c>
      <c r="N79" s="18">
        <f t="shared" si="80"/>
        <v>8.61</v>
      </c>
      <c r="O79" s="18" t="e">
        <f t="shared" si="80"/>
        <v>#VALUE!</v>
      </c>
      <c r="P79" s="18">
        <f t="shared" si="80"/>
        <v>5.7710555555555549</v>
      </c>
      <c r="Q79" s="20">
        <f t="shared" si="80"/>
        <v>36.31</v>
      </c>
      <c r="R79" s="125"/>
      <c r="S79" s="10" t="s">
        <v>5</v>
      </c>
      <c r="T79" s="18">
        <f t="shared" ref="T79:Z79" si="81">T10/T102</f>
        <v>11.446194444444442</v>
      </c>
      <c r="U79" s="18">
        <f t="shared" si="81"/>
        <v>3.5225</v>
      </c>
      <c r="V79" s="18">
        <f t="shared" si="81"/>
        <v>9.2036499999999997</v>
      </c>
      <c r="W79" s="18">
        <f t="shared" si="81"/>
        <v>24.97625</v>
      </c>
      <c r="X79" s="18" t="e">
        <f t="shared" si="81"/>
        <v>#VALUE!</v>
      </c>
      <c r="Y79" s="18">
        <f t="shared" si="81"/>
        <v>3.8911785714285716</v>
      </c>
      <c r="Z79" s="20">
        <f t="shared" si="81"/>
        <v>37.888750000000002</v>
      </c>
      <c r="AA79" s="125"/>
      <c r="AB79" s="10" t="s">
        <v>5</v>
      </c>
      <c r="AC79" s="18">
        <f t="shared" ref="AC79:AI79" si="82">AC10/AC102</f>
        <v>12.160788184424852</v>
      </c>
      <c r="AD79" s="18">
        <f t="shared" si="82"/>
        <v>1.8939505260142855</v>
      </c>
      <c r="AE79" s="18">
        <f t="shared" si="82"/>
        <v>13.236505715497159</v>
      </c>
      <c r="AF79" s="18">
        <f t="shared" si="82"/>
        <v>22.345902900783333</v>
      </c>
      <c r="AG79" s="18" t="e">
        <f t="shared" si="82"/>
        <v>#VALUE!</v>
      </c>
      <c r="AH79" s="18">
        <f t="shared" si="82"/>
        <v>5.2348113039395061</v>
      </c>
      <c r="AI79" s="20">
        <f t="shared" si="82"/>
        <v>31.784389345799998</v>
      </c>
      <c r="AJ79" s="125"/>
      <c r="AK79" s="10" t="s">
        <v>5</v>
      </c>
      <c r="AL79" s="18">
        <f t="shared" ref="AL79:AR79" si="83">AL10/AL102</f>
        <v>9.0542484890559987</v>
      </c>
      <c r="AM79" s="18" t="e">
        <f t="shared" si="83"/>
        <v>#VALUE!</v>
      </c>
      <c r="AN79" s="18" t="e">
        <f t="shared" si="83"/>
        <v>#VALUE!</v>
      </c>
      <c r="AO79" s="18" t="e">
        <f t="shared" si="83"/>
        <v>#VALUE!</v>
      </c>
      <c r="AP79" s="18" t="e">
        <f t="shared" si="83"/>
        <v>#VALUE!</v>
      </c>
      <c r="AQ79" s="18">
        <f t="shared" si="83"/>
        <v>4.285984854021053</v>
      </c>
      <c r="AR79" s="20">
        <f t="shared" si="83"/>
        <v>24.153750000000002</v>
      </c>
      <c r="AS79" s="125"/>
    </row>
    <row r="80" spans="1:45" ht="15" customHeight="1" x14ac:dyDescent="0.2">
      <c r="A80" s="10" t="s">
        <v>6</v>
      </c>
      <c r="B80" s="18" t="e">
        <f t="shared" ref="B80:H80" si="84">B11/B103</f>
        <v>#VALUE!</v>
      </c>
      <c r="C80" s="18" t="e">
        <f t="shared" si="84"/>
        <v>#VALUE!</v>
      </c>
      <c r="D80" s="18" t="e">
        <f t="shared" si="84"/>
        <v>#VALUE!</v>
      </c>
      <c r="E80" s="18" t="e">
        <f t="shared" si="84"/>
        <v>#VALUE!</v>
      </c>
      <c r="F80" s="18" t="e">
        <f t="shared" si="84"/>
        <v>#VALUE!</v>
      </c>
      <c r="G80" s="18" t="e">
        <f t="shared" si="84"/>
        <v>#VALUE!</v>
      </c>
      <c r="H80" s="20" t="e">
        <f t="shared" si="84"/>
        <v>#VALUE!</v>
      </c>
      <c r="J80" s="10" t="s">
        <v>6</v>
      </c>
      <c r="K80" s="18">
        <f t="shared" ref="K80:Q80" si="85">K11/K103</f>
        <v>31.772442835276596</v>
      </c>
      <c r="L80" s="18" t="e">
        <f t="shared" si="85"/>
        <v>#VALUE!</v>
      </c>
      <c r="M80" s="18" t="e">
        <f t="shared" si="85"/>
        <v>#VALUE!</v>
      </c>
      <c r="N80" s="18" t="e">
        <f t="shared" si="85"/>
        <v>#VALUE!</v>
      </c>
      <c r="O80" s="18" t="e">
        <f t="shared" si="85"/>
        <v>#VALUE!</v>
      </c>
      <c r="P80" s="18" t="e">
        <f t="shared" si="85"/>
        <v>#VALUE!</v>
      </c>
      <c r="Q80" s="20" t="e">
        <f t="shared" si="85"/>
        <v>#VALUE!</v>
      </c>
      <c r="R80" s="125"/>
      <c r="S80" s="10" t="s">
        <v>6</v>
      </c>
      <c r="T80" s="18">
        <f t="shared" ref="T80:Z80" si="86">T11/T103</f>
        <v>34.893000000000001</v>
      </c>
      <c r="U80" s="18" t="e">
        <f t="shared" si="86"/>
        <v>#VALUE!</v>
      </c>
      <c r="V80" s="18" t="e">
        <f t="shared" si="86"/>
        <v>#VALUE!</v>
      </c>
      <c r="W80" s="18" t="e">
        <f t="shared" si="86"/>
        <v>#VALUE!</v>
      </c>
      <c r="X80" s="18" t="e">
        <f t="shared" si="86"/>
        <v>#VALUE!</v>
      </c>
      <c r="Y80" s="18" t="e">
        <f t="shared" si="86"/>
        <v>#VALUE!</v>
      </c>
      <c r="Z80" s="20" t="e">
        <f t="shared" si="86"/>
        <v>#VALUE!</v>
      </c>
      <c r="AA80" s="125"/>
      <c r="AB80" s="10" t="s">
        <v>6</v>
      </c>
      <c r="AC80" s="18">
        <f t="shared" ref="AC80:AI80" si="87">AC11/AC103</f>
        <v>12.115500000000001</v>
      </c>
      <c r="AD80" s="18" t="e">
        <f t="shared" si="87"/>
        <v>#VALUE!</v>
      </c>
      <c r="AE80" s="18" t="e">
        <f t="shared" si="87"/>
        <v>#VALUE!</v>
      </c>
      <c r="AF80" s="18" t="e">
        <f t="shared" si="87"/>
        <v>#VALUE!</v>
      </c>
      <c r="AG80" s="18" t="e">
        <f t="shared" si="87"/>
        <v>#VALUE!</v>
      </c>
      <c r="AH80" s="18" t="e">
        <f t="shared" si="87"/>
        <v>#VALUE!</v>
      </c>
      <c r="AI80" s="20" t="e">
        <f t="shared" si="87"/>
        <v>#VALUE!</v>
      </c>
      <c r="AJ80" s="125"/>
      <c r="AK80" s="10" t="s">
        <v>6</v>
      </c>
      <c r="AL80" s="18">
        <f t="shared" ref="AL80:AR80" si="88">AL11/AL103</f>
        <v>12.661249999999999</v>
      </c>
      <c r="AM80" s="18" t="e">
        <f t="shared" si="88"/>
        <v>#VALUE!</v>
      </c>
      <c r="AN80" s="18" t="e">
        <f t="shared" si="88"/>
        <v>#VALUE!</v>
      </c>
      <c r="AO80" s="18" t="e">
        <f t="shared" si="88"/>
        <v>#VALUE!</v>
      </c>
      <c r="AP80" s="18" t="e">
        <f t="shared" si="88"/>
        <v>#VALUE!</v>
      </c>
      <c r="AQ80" s="18" t="e">
        <f t="shared" si="88"/>
        <v>#VALUE!</v>
      </c>
      <c r="AR80" s="20" t="e">
        <f t="shared" si="88"/>
        <v>#VALUE!</v>
      </c>
      <c r="AS80" s="125"/>
    </row>
    <row r="81" spans="1:45" ht="15" customHeight="1" x14ac:dyDescent="0.2">
      <c r="A81" s="10" t="s">
        <v>7</v>
      </c>
      <c r="B81" s="18">
        <f t="shared" ref="B81:H81" si="89">B12/B104</f>
        <v>5.8487807405699996</v>
      </c>
      <c r="C81" s="18" t="e">
        <f t="shared" si="89"/>
        <v>#VALUE!</v>
      </c>
      <c r="D81" s="18" t="e">
        <f t="shared" si="89"/>
        <v>#VALUE!</v>
      </c>
      <c r="E81" s="18" t="e">
        <f t="shared" si="89"/>
        <v>#VALUE!</v>
      </c>
      <c r="F81" s="18" t="e">
        <f t="shared" si="89"/>
        <v>#VALUE!</v>
      </c>
      <c r="G81" s="18" t="e">
        <f t="shared" si="89"/>
        <v>#VALUE!</v>
      </c>
      <c r="H81" s="20" t="e">
        <f t="shared" si="89"/>
        <v>#VALUE!</v>
      </c>
      <c r="J81" s="10" t="s">
        <v>7</v>
      </c>
      <c r="K81" s="18">
        <f t="shared" ref="K81:Q81" si="90">K12/K104</f>
        <v>6.4154000000000009</v>
      </c>
      <c r="L81" s="18" t="e">
        <f t="shared" si="90"/>
        <v>#VALUE!</v>
      </c>
      <c r="M81" s="18" t="e">
        <f t="shared" si="90"/>
        <v>#VALUE!</v>
      </c>
      <c r="N81" s="18" t="e">
        <f t="shared" si="90"/>
        <v>#VALUE!</v>
      </c>
      <c r="O81" s="18" t="e">
        <f t="shared" si="90"/>
        <v>#VALUE!</v>
      </c>
      <c r="P81" s="18">
        <f t="shared" si="90"/>
        <v>6.4154000000000009</v>
      </c>
      <c r="Q81" s="20" t="e">
        <f t="shared" si="90"/>
        <v>#VALUE!</v>
      </c>
      <c r="R81" s="125"/>
      <c r="S81" s="10" t="s">
        <v>7</v>
      </c>
      <c r="T81" s="18">
        <f t="shared" ref="T81:Z81" si="91">T12/T104</f>
        <v>5.9151249999999997</v>
      </c>
      <c r="U81" s="18" t="e">
        <f t="shared" si="91"/>
        <v>#VALUE!</v>
      </c>
      <c r="V81" s="18" t="e">
        <f t="shared" si="91"/>
        <v>#VALUE!</v>
      </c>
      <c r="W81" s="18" t="e">
        <f t="shared" si="91"/>
        <v>#VALUE!</v>
      </c>
      <c r="X81" s="18" t="e">
        <f t="shared" si="91"/>
        <v>#VALUE!</v>
      </c>
      <c r="Y81" s="18">
        <f t="shared" si="91"/>
        <v>5.9151249999999997</v>
      </c>
      <c r="Z81" s="20" t="e">
        <f t="shared" si="91"/>
        <v>#VALUE!</v>
      </c>
      <c r="AA81" s="125"/>
      <c r="AB81" s="10" t="s">
        <v>7</v>
      </c>
      <c r="AC81" s="18">
        <f t="shared" ref="AC81:AI81" si="92">AC12/AC104</f>
        <v>5.9803333333333342</v>
      </c>
      <c r="AD81" s="18" t="e">
        <f t="shared" si="92"/>
        <v>#VALUE!</v>
      </c>
      <c r="AE81" s="18" t="e">
        <f t="shared" si="92"/>
        <v>#VALUE!</v>
      </c>
      <c r="AF81" s="18" t="e">
        <f t="shared" si="92"/>
        <v>#VALUE!</v>
      </c>
      <c r="AG81" s="18" t="e">
        <f t="shared" si="92"/>
        <v>#VALUE!</v>
      </c>
      <c r="AH81" s="18" t="e">
        <f t="shared" si="92"/>
        <v>#VALUE!</v>
      </c>
      <c r="AI81" s="20" t="e">
        <f t="shared" si="92"/>
        <v>#VALUE!</v>
      </c>
      <c r="AJ81" s="125"/>
      <c r="AK81" s="10" t="s">
        <v>7</v>
      </c>
      <c r="AL81" s="18">
        <f t="shared" ref="AL81:AR81" si="93">AL12/AL104</f>
        <v>6.8134580965499998</v>
      </c>
      <c r="AM81" s="18" t="e">
        <f t="shared" si="93"/>
        <v>#VALUE!</v>
      </c>
      <c r="AN81" s="18" t="e">
        <f t="shared" si="93"/>
        <v>#VALUE!</v>
      </c>
      <c r="AO81" s="18" t="e">
        <f t="shared" si="93"/>
        <v>#VALUE!</v>
      </c>
      <c r="AP81" s="18" t="e">
        <f t="shared" si="93"/>
        <v>#VALUE!</v>
      </c>
      <c r="AQ81" s="18" t="e">
        <f t="shared" si="93"/>
        <v>#VALUE!</v>
      </c>
      <c r="AR81" s="20" t="e">
        <f t="shared" si="93"/>
        <v>#VALUE!</v>
      </c>
      <c r="AS81" s="125"/>
    </row>
    <row r="82" spans="1:45" ht="15" customHeight="1" x14ac:dyDescent="0.2">
      <c r="A82" s="10" t="s">
        <v>8</v>
      </c>
      <c r="B82" s="18">
        <f t="shared" ref="B82:H82" si="94">B13/B105</f>
        <v>5.6904837300666671</v>
      </c>
      <c r="C82" s="18" t="e">
        <f t="shared" si="94"/>
        <v>#VALUE!</v>
      </c>
      <c r="D82" s="18" t="e">
        <f t="shared" si="94"/>
        <v>#VALUE!</v>
      </c>
      <c r="E82" s="18" t="e">
        <f t="shared" si="94"/>
        <v>#VALUE!</v>
      </c>
      <c r="F82" s="18" t="e">
        <f t="shared" si="94"/>
        <v>#VALUE!</v>
      </c>
      <c r="G82" s="18">
        <f t="shared" si="94"/>
        <v>5.6904837300666671</v>
      </c>
      <c r="H82" s="20" t="e">
        <f t="shared" si="94"/>
        <v>#VALUE!</v>
      </c>
      <c r="J82" s="10" t="s">
        <v>8</v>
      </c>
      <c r="K82" s="18">
        <f t="shared" ref="K82:Q82" si="95">K13/K105</f>
        <v>5.8489000000000004</v>
      </c>
      <c r="L82" s="18" t="e">
        <f t="shared" si="95"/>
        <v>#VALUE!</v>
      </c>
      <c r="M82" s="18" t="e">
        <f t="shared" si="95"/>
        <v>#VALUE!</v>
      </c>
      <c r="N82" s="18" t="e">
        <f t="shared" si="95"/>
        <v>#VALUE!</v>
      </c>
      <c r="O82" s="18" t="e">
        <f t="shared" si="95"/>
        <v>#VALUE!</v>
      </c>
      <c r="P82" s="18">
        <f t="shared" si="95"/>
        <v>5.8489000000000004</v>
      </c>
      <c r="Q82" s="20" t="e">
        <f t="shared" si="95"/>
        <v>#VALUE!</v>
      </c>
      <c r="R82" s="125"/>
      <c r="S82" s="10" t="s">
        <v>8</v>
      </c>
      <c r="T82" s="18">
        <f t="shared" ref="T82:Z82" si="96">T13/T105</f>
        <v>7.1066666666666656</v>
      </c>
      <c r="U82" s="18" t="e">
        <f t="shared" si="96"/>
        <v>#VALUE!</v>
      </c>
      <c r="V82" s="18" t="e">
        <f t="shared" si="96"/>
        <v>#VALUE!</v>
      </c>
      <c r="W82" s="18" t="e">
        <f t="shared" si="96"/>
        <v>#VALUE!</v>
      </c>
      <c r="X82" s="18" t="e">
        <f t="shared" si="96"/>
        <v>#VALUE!</v>
      </c>
      <c r="Y82" s="18">
        <f t="shared" si="96"/>
        <v>7.1066666666666656</v>
      </c>
      <c r="Z82" s="20" t="e">
        <f t="shared" si="96"/>
        <v>#VALUE!</v>
      </c>
      <c r="AA82" s="125"/>
      <c r="AB82" s="10" t="s">
        <v>8</v>
      </c>
      <c r="AC82" s="18">
        <f t="shared" ref="AC82:AI82" si="97">AC13/AC105</f>
        <v>6.4872303540851162</v>
      </c>
      <c r="AD82" s="18" t="e">
        <f t="shared" si="97"/>
        <v>#VALUE!</v>
      </c>
      <c r="AE82" s="18" t="e">
        <f t="shared" si="97"/>
        <v>#VALUE!</v>
      </c>
      <c r="AF82" s="18" t="e">
        <f t="shared" si="97"/>
        <v>#VALUE!</v>
      </c>
      <c r="AG82" s="18" t="e">
        <f t="shared" si="97"/>
        <v>#VALUE!</v>
      </c>
      <c r="AH82" s="18">
        <f t="shared" si="97"/>
        <v>6.4872303540851162</v>
      </c>
      <c r="AI82" s="20" t="e">
        <f t="shared" si="97"/>
        <v>#VALUE!</v>
      </c>
      <c r="AJ82" s="125"/>
      <c r="AK82" s="10" t="s">
        <v>8</v>
      </c>
      <c r="AL82" s="18">
        <f t="shared" ref="AL82:AR82" si="98">AL13/AL105</f>
        <v>5.8107914298833334</v>
      </c>
      <c r="AM82" s="18" t="e">
        <f t="shared" si="98"/>
        <v>#VALUE!</v>
      </c>
      <c r="AN82" s="18" t="e">
        <f t="shared" si="98"/>
        <v>#VALUE!</v>
      </c>
      <c r="AO82" s="18" t="e">
        <f t="shared" si="98"/>
        <v>#VALUE!</v>
      </c>
      <c r="AP82" s="18" t="e">
        <f t="shared" si="98"/>
        <v>#VALUE!</v>
      </c>
      <c r="AQ82" s="18">
        <f t="shared" si="98"/>
        <v>5.8107914298833334</v>
      </c>
      <c r="AR82" s="20" t="e">
        <f t="shared" si="98"/>
        <v>#VALUE!</v>
      </c>
      <c r="AS82" s="125"/>
    </row>
    <row r="83" spans="1:45" ht="15" customHeight="1" x14ac:dyDescent="0.2">
      <c r="A83" s="10" t="s">
        <v>9</v>
      </c>
      <c r="B83" s="18">
        <f t="shared" ref="B83:H83" si="99">B14/B106</f>
        <v>41.43483333333333</v>
      </c>
      <c r="C83" s="18" t="e">
        <f t="shared" si="99"/>
        <v>#VALUE!</v>
      </c>
      <c r="D83" s="18" t="e">
        <f t="shared" si="99"/>
        <v>#VALUE!</v>
      </c>
      <c r="E83" s="18" t="e">
        <f t="shared" si="99"/>
        <v>#VALUE!</v>
      </c>
      <c r="F83" s="18" t="e">
        <f t="shared" si="99"/>
        <v>#VALUE!</v>
      </c>
      <c r="G83" s="18" t="e">
        <f t="shared" si="99"/>
        <v>#VALUE!</v>
      </c>
      <c r="H83" s="20" t="e">
        <f t="shared" si="99"/>
        <v>#VALUE!</v>
      </c>
      <c r="J83" s="10" t="s">
        <v>9</v>
      </c>
      <c r="K83" s="18">
        <f t="shared" ref="K83:Q83" si="100">K14/K106</f>
        <v>41.23416666666666</v>
      </c>
      <c r="L83" s="18" t="e">
        <f t="shared" si="100"/>
        <v>#VALUE!</v>
      </c>
      <c r="M83" s="18" t="e">
        <f t="shared" si="100"/>
        <v>#VALUE!</v>
      </c>
      <c r="N83" s="18" t="e">
        <f t="shared" si="100"/>
        <v>#VALUE!</v>
      </c>
      <c r="O83" s="18" t="e">
        <f t="shared" si="100"/>
        <v>#VALUE!</v>
      </c>
      <c r="P83" s="18" t="e">
        <f t="shared" si="100"/>
        <v>#VALUE!</v>
      </c>
      <c r="Q83" s="20" t="e">
        <f t="shared" si="100"/>
        <v>#VALUE!</v>
      </c>
      <c r="R83" s="125"/>
      <c r="S83" s="10" t="s">
        <v>9</v>
      </c>
      <c r="T83" s="18">
        <f t="shared" ref="T83:Z83" si="101">T14/T106</f>
        <v>46.326292332350008</v>
      </c>
      <c r="U83" s="18" t="e">
        <f t="shared" si="101"/>
        <v>#VALUE!</v>
      </c>
      <c r="V83" s="18" t="e">
        <f t="shared" si="101"/>
        <v>#VALUE!</v>
      </c>
      <c r="W83" s="18" t="e">
        <f t="shared" si="101"/>
        <v>#VALUE!</v>
      </c>
      <c r="X83" s="18" t="e">
        <f t="shared" si="101"/>
        <v>#VALUE!</v>
      </c>
      <c r="Y83" s="18" t="e">
        <f t="shared" si="101"/>
        <v>#VALUE!</v>
      </c>
      <c r="Z83" s="20" t="e">
        <f t="shared" si="101"/>
        <v>#VALUE!</v>
      </c>
      <c r="AA83" s="125"/>
      <c r="AB83" s="10" t="s">
        <v>9</v>
      </c>
      <c r="AC83" s="18">
        <f t="shared" ref="AC83:AI83" si="102">AC14/AC106</f>
        <v>41.651888888888891</v>
      </c>
      <c r="AD83" s="18" t="e">
        <f t="shared" si="102"/>
        <v>#VALUE!</v>
      </c>
      <c r="AE83" s="18" t="e">
        <f t="shared" si="102"/>
        <v>#VALUE!</v>
      </c>
      <c r="AF83" s="18" t="e">
        <f t="shared" si="102"/>
        <v>#VALUE!</v>
      </c>
      <c r="AG83" s="18" t="e">
        <f t="shared" si="102"/>
        <v>#VALUE!</v>
      </c>
      <c r="AH83" s="18" t="e">
        <f t="shared" si="102"/>
        <v>#VALUE!</v>
      </c>
      <c r="AI83" s="20" t="e">
        <f t="shared" si="102"/>
        <v>#VALUE!</v>
      </c>
      <c r="AJ83" s="125"/>
      <c r="AK83" s="10" t="s">
        <v>9</v>
      </c>
      <c r="AL83" s="18">
        <f t="shared" ref="AL83:AR83" si="103">AL14/AL106</f>
        <v>42.931333333333335</v>
      </c>
      <c r="AM83" s="18" t="e">
        <f t="shared" si="103"/>
        <v>#VALUE!</v>
      </c>
      <c r="AN83" s="18" t="e">
        <f t="shared" si="103"/>
        <v>#VALUE!</v>
      </c>
      <c r="AO83" s="18" t="e">
        <f t="shared" si="103"/>
        <v>#VALUE!</v>
      </c>
      <c r="AP83" s="18" t="e">
        <f t="shared" si="103"/>
        <v>#VALUE!</v>
      </c>
      <c r="AQ83" s="18" t="e">
        <f t="shared" si="103"/>
        <v>#VALUE!</v>
      </c>
      <c r="AR83" s="20" t="e">
        <f t="shared" si="103"/>
        <v>#VALUE!</v>
      </c>
      <c r="AS83" s="125"/>
    </row>
    <row r="84" spans="1:45" ht="15" customHeight="1" x14ac:dyDescent="0.2">
      <c r="A84" s="10" t="s">
        <v>10</v>
      </c>
      <c r="B84" s="18">
        <f t="shared" ref="B84:H84" si="104">B15/B107</f>
        <v>13.40926923076923</v>
      </c>
      <c r="C84" s="18" t="e">
        <f t="shared" si="104"/>
        <v>#VALUE!</v>
      </c>
      <c r="D84" s="18" t="e">
        <f t="shared" si="104"/>
        <v>#VALUE!</v>
      </c>
      <c r="E84" s="18" t="e">
        <f t="shared" si="104"/>
        <v>#VALUE!</v>
      </c>
      <c r="F84" s="18" t="e">
        <f t="shared" si="104"/>
        <v>#VALUE!</v>
      </c>
      <c r="G84" s="18">
        <f t="shared" si="104"/>
        <v>13.40926923076923</v>
      </c>
      <c r="H84" s="20" t="e">
        <f t="shared" si="104"/>
        <v>#VALUE!</v>
      </c>
      <c r="J84" s="10" t="s">
        <v>10</v>
      </c>
      <c r="K84" s="18">
        <f t="shared" ref="K84:Q84" si="105">K15/K107</f>
        <v>13.577663318974999</v>
      </c>
      <c r="L84" s="18" t="e">
        <f t="shared" si="105"/>
        <v>#VALUE!</v>
      </c>
      <c r="M84" s="18" t="e">
        <f t="shared" si="105"/>
        <v>#VALUE!</v>
      </c>
      <c r="N84" s="18" t="e">
        <f t="shared" si="105"/>
        <v>#VALUE!</v>
      </c>
      <c r="O84" s="18" t="e">
        <f t="shared" si="105"/>
        <v>#VALUE!</v>
      </c>
      <c r="P84" s="18">
        <f t="shared" si="105"/>
        <v>13.577663318974999</v>
      </c>
      <c r="Q84" s="20" t="e">
        <f t="shared" si="105"/>
        <v>#VALUE!</v>
      </c>
      <c r="R84" s="125"/>
      <c r="S84" s="10" t="s">
        <v>10</v>
      </c>
      <c r="T84" s="18">
        <f t="shared" ref="T84:Z84" si="106">T15/T107</f>
        <v>17.155333333333331</v>
      </c>
      <c r="U84" s="18" t="e">
        <f t="shared" si="106"/>
        <v>#VALUE!</v>
      </c>
      <c r="V84" s="18" t="e">
        <f t="shared" si="106"/>
        <v>#VALUE!</v>
      </c>
      <c r="W84" s="18" t="e">
        <f t="shared" si="106"/>
        <v>#VALUE!</v>
      </c>
      <c r="X84" s="18" t="e">
        <f t="shared" si="106"/>
        <v>#VALUE!</v>
      </c>
      <c r="Y84" s="18">
        <f t="shared" si="106"/>
        <v>17.155333333333331</v>
      </c>
      <c r="Z84" s="20" t="e">
        <f t="shared" si="106"/>
        <v>#VALUE!</v>
      </c>
      <c r="AA84" s="125"/>
      <c r="AB84" s="10" t="s">
        <v>10</v>
      </c>
      <c r="AC84" s="18">
        <f t="shared" ref="AC84:AI84" si="107">AC15/AC107</f>
        <v>16.522500000000001</v>
      </c>
      <c r="AD84" s="18" t="e">
        <f t="shared" si="107"/>
        <v>#VALUE!</v>
      </c>
      <c r="AE84" s="18" t="e">
        <f t="shared" si="107"/>
        <v>#VALUE!</v>
      </c>
      <c r="AF84" s="18" t="e">
        <f t="shared" si="107"/>
        <v>#VALUE!</v>
      </c>
      <c r="AG84" s="18" t="e">
        <f t="shared" si="107"/>
        <v>#VALUE!</v>
      </c>
      <c r="AH84" s="18">
        <f t="shared" si="107"/>
        <v>16.522500000000001</v>
      </c>
      <c r="AI84" s="20" t="e">
        <f t="shared" si="107"/>
        <v>#VALUE!</v>
      </c>
      <c r="AJ84" s="125"/>
      <c r="AK84" s="10" t="s">
        <v>10</v>
      </c>
      <c r="AL84" s="18">
        <f t="shared" ref="AL84:AR84" si="108">AL15/AL107</f>
        <v>21.475299999999997</v>
      </c>
      <c r="AM84" s="18" t="e">
        <f t="shared" si="108"/>
        <v>#VALUE!</v>
      </c>
      <c r="AN84" s="18" t="e">
        <f t="shared" si="108"/>
        <v>#VALUE!</v>
      </c>
      <c r="AO84" s="18" t="e">
        <f t="shared" si="108"/>
        <v>#VALUE!</v>
      </c>
      <c r="AP84" s="18" t="e">
        <f t="shared" si="108"/>
        <v>#VALUE!</v>
      </c>
      <c r="AQ84" s="18">
        <f t="shared" si="108"/>
        <v>21.475299999999997</v>
      </c>
      <c r="AR84" s="20" t="e">
        <f t="shared" si="108"/>
        <v>#VALUE!</v>
      </c>
      <c r="AS84" s="125"/>
    </row>
    <row r="85" spans="1:45" ht="15" customHeight="1" x14ac:dyDescent="0.2">
      <c r="A85" s="10" t="s">
        <v>11</v>
      </c>
      <c r="B85" s="18">
        <f t="shared" ref="B85:H85" si="109">B16/B108</f>
        <v>10.504999999999999</v>
      </c>
      <c r="C85" s="18" t="e">
        <f t="shared" si="109"/>
        <v>#VALUE!</v>
      </c>
      <c r="D85" s="18" t="e">
        <f t="shared" si="109"/>
        <v>#VALUE!</v>
      </c>
      <c r="E85" s="18" t="e">
        <f t="shared" si="109"/>
        <v>#VALUE!</v>
      </c>
      <c r="F85" s="18" t="e">
        <f t="shared" si="109"/>
        <v>#VALUE!</v>
      </c>
      <c r="G85" s="18" t="e">
        <f t="shared" si="109"/>
        <v>#VALUE!</v>
      </c>
      <c r="H85" s="20" t="e">
        <f t="shared" si="109"/>
        <v>#VALUE!</v>
      </c>
      <c r="J85" s="10" t="s">
        <v>11</v>
      </c>
      <c r="K85" s="18">
        <f t="shared" ref="K85:Q85" si="110">K16/K108</f>
        <v>6.6675000000000004</v>
      </c>
      <c r="L85" s="18" t="e">
        <f t="shared" si="110"/>
        <v>#VALUE!</v>
      </c>
      <c r="M85" s="18" t="e">
        <f t="shared" si="110"/>
        <v>#VALUE!</v>
      </c>
      <c r="N85" s="18" t="e">
        <f t="shared" si="110"/>
        <v>#VALUE!</v>
      </c>
      <c r="O85" s="18" t="e">
        <f t="shared" si="110"/>
        <v>#VALUE!</v>
      </c>
      <c r="P85" s="18" t="e">
        <f t="shared" si="110"/>
        <v>#VALUE!</v>
      </c>
      <c r="Q85" s="20" t="e">
        <f t="shared" si="110"/>
        <v>#VALUE!</v>
      </c>
      <c r="R85" s="125"/>
      <c r="S85" s="10" t="s">
        <v>11</v>
      </c>
      <c r="T85" s="18">
        <f t="shared" ref="T85:Z85" si="111">T16/T108</f>
        <v>6.4399999999999995</v>
      </c>
      <c r="U85" s="18" t="e">
        <f t="shared" si="111"/>
        <v>#VALUE!</v>
      </c>
      <c r="V85" s="18" t="e">
        <f t="shared" si="111"/>
        <v>#VALUE!</v>
      </c>
      <c r="W85" s="18" t="e">
        <f t="shared" si="111"/>
        <v>#VALUE!</v>
      </c>
      <c r="X85" s="18" t="e">
        <f t="shared" si="111"/>
        <v>#VALUE!</v>
      </c>
      <c r="Y85" s="18" t="e">
        <f t="shared" si="111"/>
        <v>#VALUE!</v>
      </c>
      <c r="Z85" s="20" t="e">
        <f t="shared" si="111"/>
        <v>#VALUE!</v>
      </c>
      <c r="AA85" s="125"/>
      <c r="AB85" s="10" t="s">
        <v>11</v>
      </c>
      <c r="AC85" s="18">
        <f t="shared" ref="AC85:AI85" si="112">AC16/AC108</f>
        <v>4.4824999999999999</v>
      </c>
      <c r="AD85" s="18" t="e">
        <f t="shared" si="112"/>
        <v>#VALUE!</v>
      </c>
      <c r="AE85" s="18" t="e">
        <f t="shared" si="112"/>
        <v>#VALUE!</v>
      </c>
      <c r="AF85" s="18" t="e">
        <f t="shared" si="112"/>
        <v>#VALUE!</v>
      </c>
      <c r="AG85" s="18" t="e">
        <f t="shared" si="112"/>
        <v>#VALUE!</v>
      </c>
      <c r="AH85" s="18">
        <f t="shared" si="112"/>
        <v>4.4824999999999999</v>
      </c>
      <c r="AI85" s="20" t="e">
        <f t="shared" si="112"/>
        <v>#VALUE!</v>
      </c>
      <c r="AJ85" s="125"/>
      <c r="AK85" s="10" t="s">
        <v>11</v>
      </c>
      <c r="AL85" s="18">
        <f t="shared" ref="AL85:AR85" si="113">AL16/AL108</f>
        <v>2.488375</v>
      </c>
      <c r="AM85" s="18" t="e">
        <f t="shared" si="113"/>
        <v>#VALUE!</v>
      </c>
      <c r="AN85" s="18" t="e">
        <f t="shared" si="113"/>
        <v>#VALUE!</v>
      </c>
      <c r="AO85" s="18" t="e">
        <f t="shared" si="113"/>
        <v>#VALUE!</v>
      </c>
      <c r="AP85" s="18" t="e">
        <f t="shared" si="113"/>
        <v>#VALUE!</v>
      </c>
      <c r="AQ85" s="18">
        <f t="shared" si="113"/>
        <v>2.488375</v>
      </c>
      <c r="AR85" s="20" t="e">
        <f t="shared" si="113"/>
        <v>#VALUE!</v>
      </c>
      <c r="AS85" s="125"/>
    </row>
    <row r="86" spans="1:45" ht="15" customHeight="1" x14ac:dyDescent="0.2">
      <c r="A86" s="10" t="s">
        <v>12</v>
      </c>
      <c r="B86" s="18">
        <f t="shared" ref="B86:H86" si="114">B17/B109</f>
        <v>32.183636418181571</v>
      </c>
      <c r="C86" s="18">
        <f t="shared" si="114"/>
        <v>2.3445931547388899</v>
      </c>
      <c r="D86" s="18">
        <f t="shared" si="114"/>
        <v>11.139067088833782</v>
      </c>
      <c r="E86" s="18">
        <f t="shared" si="114"/>
        <v>33.373823746106652</v>
      </c>
      <c r="F86" s="18">
        <f t="shared" si="114"/>
        <v>263.06606249999999</v>
      </c>
      <c r="G86" s="18">
        <f t="shared" si="114"/>
        <v>13.89377641233653</v>
      </c>
      <c r="H86" s="20">
        <f t="shared" si="114"/>
        <v>136.84227978496148</v>
      </c>
      <c r="J86" s="10" t="s">
        <v>12</v>
      </c>
      <c r="K86" s="18">
        <f t="shared" ref="K86:Q86" si="115">K17/K109</f>
        <v>33.183910524584924</v>
      </c>
      <c r="L86" s="18">
        <f t="shared" si="115"/>
        <v>2.5812188734643837</v>
      </c>
      <c r="M86" s="18">
        <f t="shared" si="115"/>
        <v>10.145779250925861</v>
      </c>
      <c r="N86" s="18">
        <f t="shared" si="115"/>
        <v>30.534515596807726</v>
      </c>
      <c r="O86" s="18">
        <f t="shared" si="115"/>
        <v>301.76000000000005</v>
      </c>
      <c r="P86" s="18">
        <f t="shared" si="115"/>
        <v>11.027591179093179</v>
      </c>
      <c r="Q86" s="20">
        <f t="shared" si="115"/>
        <v>141.63326311041297</v>
      </c>
      <c r="R86" s="125"/>
      <c r="S86" s="10" t="s">
        <v>12</v>
      </c>
      <c r="T86" s="18">
        <f t="shared" ref="T86:Z86" si="116">T17/T109</f>
        <v>30.718429045635936</v>
      </c>
      <c r="U86" s="18">
        <f t="shared" si="116"/>
        <v>2.5256872379216473</v>
      </c>
      <c r="V86" s="18">
        <f t="shared" si="116"/>
        <v>8.3530955301188445</v>
      </c>
      <c r="W86" s="18">
        <f t="shared" si="116"/>
        <v>25.193347005303714</v>
      </c>
      <c r="X86" s="18">
        <f t="shared" si="116"/>
        <v>302.22949999999997</v>
      </c>
      <c r="Y86" s="18">
        <f t="shared" si="116"/>
        <v>9.1124199914796566</v>
      </c>
      <c r="Z86" s="20">
        <f t="shared" si="116"/>
        <v>129.85188235294117</v>
      </c>
      <c r="AA86" s="125"/>
      <c r="AB86" s="10" t="s">
        <v>12</v>
      </c>
      <c r="AC86" s="18">
        <f t="shared" ref="AC86:AI86" si="117">AC17/AC109</f>
        <v>31.36047428566749</v>
      </c>
      <c r="AD86" s="18">
        <f t="shared" si="117"/>
        <v>2.62667790514642</v>
      </c>
      <c r="AE86" s="18">
        <f t="shared" si="117"/>
        <v>8.6819235787507658</v>
      </c>
      <c r="AF86" s="18">
        <f t="shared" si="117"/>
        <v>27.888434341507693</v>
      </c>
      <c r="AG86" s="18">
        <f t="shared" si="117"/>
        <v>256.82525474413171</v>
      </c>
      <c r="AH86" s="18">
        <f t="shared" si="117"/>
        <v>11.564578339919809</v>
      </c>
      <c r="AI86" s="20">
        <f t="shared" si="117"/>
        <v>110.54405806865827</v>
      </c>
      <c r="AJ86" s="125"/>
      <c r="AK86" s="10" t="s">
        <v>12</v>
      </c>
      <c r="AL86" s="18">
        <f t="shared" ref="AL86:AR86" si="118">AL17/AL109</f>
        <v>34.38533834028641</v>
      </c>
      <c r="AM86" s="18">
        <f t="shared" si="118"/>
        <v>2.3660625</v>
      </c>
      <c r="AN86" s="18">
        <f t="shared" si="118"/>
        <v>9.9495789473684191</v>
      </c>
      <c r="AO86" s="18">
        <f t="shared" si="118"/>
        <v>31.011286480061727</v>
      </c>
      <c r="AP86" s="18">
        <f t="shared" si="118"/>
        <v>287.52339999999998</v>
      </c>
      <c r="AQ86" s="18">
        <f t="shared" si="118"/>
        <v>13.334909282604542</v>
      </c>
      <c r="AR86" s="20">
        <f t="shared" si="118"/>
        <v>134.7796923076923</v>
      </c>
      <c r="AS86" s="125"/>
    </row>
    <row r="87" spans="1:45" ht="15" customHeight="1" x14ac:dyDescent="0.2">
      <c r="A87" s="10" t="s">
        <v>13</v>
      </c>
      <c r="B87" s="18">
        <f t="shared" ref="B87:H87" si="119">B18/B110</f>
        <v>9.7779118596222219</v>
      </c>
      <c r="C87" s="18">
        <f t="shared" si="119"/>
        <v>3.5825148435500003</v>
      </c>
      <c r="D87" s="18">
        <f t="shared" si="119"/>
        <v>7.6870000000000003</v>
      </c>
      <c r="E87" s="18" t="e">
        <f t="shared" si="119"/>
        <v>#VALUE!</v>
      </c>
      <c r="F87" s="18" t="e">
        <f t="shared" si="119"/>
        <v>#VALUE!</v>
      </c>
      <c r="G87" s="18" t="e">
        <f t="shared" si="119"/>
        <v>#VALUE!</v>
      </c>
      <c r="H87" s="20" t="e">
        <f t="shared" si="119"/>
        <v>#VALUE!</v>
      </c>
      <c r="J87" s="10" t="s">
        <v>13</v>
      </c>
      <c r="K87" s="18">
        <f t="shared" ref="K87:Q87" si="120">K18/K110</f>
        <v>11.415799999999999</v>
      </c>
      <c r="L87" s="18" t="e">
        <f t="shared" si="120"/>
        <v>#VALUE!</v>
      </c>
      <c r="M87" s="18" t="e">
        <f t="shared" si="120"/>
        <v>#VALUE!</v>
      </c>
      <c r="N87" s="18" t="e">
        <f t="shared" si="120"/>
        <v>#VALUE!</v>
      </c>
      <c r="O87" s="18" t="e">
        <f t="shared" si="120"/>
        <v>#VALUE!</v>
      </c>
      <c r="P87" s="18">
        <f t="shared" si="120"/>
        <v>11.415799999999999</v>
      </c>
      <c r="Q87" s="20" t="e">
        <f t="shared" si="120"/>
        <v>#VALUE!</v>
      </c>
      <c r="R87" s="125"/>
      <c r="S87" s="10" t="s">
        <v>13</v>
      </c>
      <c r="T87" s="18">
        <f t="shared" ref="T87:Z87" si="121">T18/T110</f>
        <v>9.2815247761170703</v>
      </c>
      <c r="U87" s="18" t="e">
        <f t="shared" si="121"/>
        <v>#VALUE!</v>
      </c>
      <c r="V87" s="18" t="e">
        <f t="shared" si="121"/>
        <v>#VALUE!</v>
      </c>
      <c r="W87" s="18" t="e">
        <f t="shared" si="121"/>
        <v>#VALUE!</v>
      </c>
      <c r="X87" s="18" t="e">
        <f t="shared" si="121"/>
        <v>#VALUE!</v>
      </c>
      <c r="Y87" s="18">
        <f t="shared" si="121"/>
        <v>9.2815247761170703</v>
      </c>
      <c r="Z87" s="20" t="e">
        <f t="shared" si="121"/>
        <v>#VALUE!</v>
      </c>
      <c r="AA87" s="125"/>
      <c r="AB87" s="10" t="s">
        <v>13</v>
      </c>
      <c r="AC87" s="18">
        <f t="shared" ref="AC87:AI87" si="122">AC18/AC110</f>
        <v>17.974088235294115</v>
      </c>
      <c r="AD87" s="18" t="e">
        <f t="shared" si="122"/>
        <v>#VALUE!</v>
      </c>
      <c r="AE87" s="18" t="e">
        <f t="shared" si="122"/>
        <v>#VALUE!</v>
      </c>
      <c r="AF87" s="18" t="e">
        <f t="shared" si="122"/>
        <v>#VALUE!</v>
      </c>
      <c r="AG87" s="18" t="e">
        <f t="shared" si="122"/>
        <v>#VALUE!</v>
      </c>
      <c r="AH87" s="18" t="e">
        <f t="shared" si="122"/>
        <v>#VALUE!</v>
      </c>
      <c r="AI87" s="20" t="e">
        <f t="shared" si="122"/>
        <v>#VALUE!</v>
      </c>
      <c r="AJ87" s="125"/>
      <c r="AK87" s="10" t="s">
        <v>13</v>
      </c>
      <c r="AL87" s="18">
        <f t="shared" ref="AL87:AR87" si="123">AL18/AL110</f>
        <v>16.694431404611109</v>
      </c>
      <c r="AM87" s="18" t="e">
        <f t="shared" si="123"/>
        <v>#VALUE!</v>
      </c>
      <c r="AN87" s="18" t="e">
        <f t="shared" si="123"/>
        <v>#VALUE!</v>
      </c>
      <c r="AO87" s="18" t="e">
        <f t="shared" si="123"/>
        <v>#VALUE!</v>
      </c>
      <c r="AP87" s="18" t="e">
        <f t="shared" si="123"/>
        <v>#VALUE!</v>
      </c>
      <c r="AQ87" s="18" t="e">
        <f t="shared" si="123"/>
        <v>#VALUE!</v>
      </c>
      <c r="AR87" s="20" t="e">
        <f t="shared" si="123"/>
        <v>#VALUE!</v>
      </c>
      <c r="AS87" s="125"/>
    </row>
    <row r="88" spans="1:45" ht="15" customHeight="1" x14ac:dyDescent="0.2">
      <c r="A88" s="10" t="s">
        <v>14</v>
      </c>
      <c r="B88" s="18">
        <f t="shared" ref="B88:H88" si="124">B19/B111</f>
        <v>15.526178400188238</v>
      </c>
      <c r="C88" s="18">
        <f t="shared" si="124"/>
        <v>4.5140000000000002</v>
      </c>
      <c r="D88" s="18">
        <f t="shared" si="124"/>
        <v>8.0253571428571426</v>
      </c>
      <c r="E88" s="18" t="e">
        <f t="shared" si="124"/>
        <v>#VALUE!</v>
      </c>
      <c r="F88" s="18" t="e">
        <f t="shared" si="124"/>
        <v>#VALUE!</v>
      </c>
      <c r="G88" s="18">
        <f t="shared" si="124"/>
        <v>15.526178400188238</v>
      </c>
      <c r="H88" s="20" t="e">
        <f t="shared" si="124"/>
        <v>#VALUE!</v>
      </c>
      <c r="J88" s="10" t="s">
        <v>14</v>
      </c>
      <c r="K88" s="18">
        <f t="shared" ref="K88:Q88" si="125">K19/K111</f>
        <v>15.02315649897932</v>
      </c>
      <c r="L88" s="18" t="e">
        <f t="shared" si="125"/>
        <v>#VALUE!</v>
      </c>
      <c r="M88" s="18">
        <f t="shared" si="125"/>
        <v>7.299777777777777</v>
      </c>
      <c r="N88" s="18">
        <f t="shared" si="125"/>
        <v>31.060200000000002</v>
      </c>
      <c r="O88" s="18" t="e">
        <f t="shared" si="125"/>
        <v>#VALUE!</v>
      </c>
      <c r="P88" s="18">
        <f t="shared" si="125"/>
        <v>15.02315649897932</v>
      </c>
      <c r="Q88" s="20" t="e">
        <f t="shared" si="125"/>
        <v>#VALUE!</v>
      </c>
      <c r="R88" s="125"/>
      <c r="S88" s="10" t="s">
        <v>14</v>
      </c>
      <c r="T88" s="18">
        <f t="shared" ref="T88:Z88" si="126">T19/T111</f>
        <v>11.785677955293334</v>
      </c>
      <c r="U88" s="18">
        <f t="shared" si="126"/>
        <v>2.0162499999999999</v>
      </c>
      <c r="V88" s="18">
        <f t="shared" si="126"/>
        <v>5.6036461661750003</v>
      </c>
      <c r="W88" s="18">
        <f t="shared" si="126"/>
        <v>25.584700000000002</v>
      </c>
      <c r="X88" s="18" t="e">
        <f t="shared" si="126"/>
        <v>#VALUE!</v>
      </c>
      <c r="Y88" s="18">
        <f t="shared" si="126"/>
        <v>11.785677955293334</v>
      </c>
      <c r="Z88" s="20" t="e">
        <f t="shared" si="126"/>
        <v>#VALUE!</v>
      </c>
      <c r="AA88" s="125"/>
      <c r="AB88" s="10" t="s">
        <v>14</v>
      </c>
      <c r="AC88" s="18">
        <f t="shared" ref="AC88:AI88" si="127">AC19/AC111</f>
        <v>10.039439986033333</v>
      </c>
      <c r="AD88" s="18">
        <f t="shared" si="127"/>
        <v>3.1159870154</v>
      </c>
      <c r="AE88" s="18">
        <f t="shared" si="127"/>
        <v>4.3290000000000006</v>
      </c>
      <c r="AF88" s="18">
        <f t="shared" si="127"/>
        <v>25.614391740479999</v>
      </c>
      <c r="AG88" s="18" t="e">
        <f t="shared" si="127"/>
        <v>#VALUE!</v>
      </c>
      <c r="AH88" s="18">
        <f t="shared" si="127"/>
        <v>10.039439986033333</v>
      </c>
      <c r="AI88" s="20" t="e">
        <f t="shared" si="127"/>
        <v>#VALUE!</v>
      </c>
      <c r="AJ88" s="125"/>
      <c r="AK88" s="10" t="s">
        <v>14</v>
      </c>
      <c r="AL88" s="18">
        <f t="shared" ref="AL88:AR88" si="128">AL19/AL111</f>
        <v>8.4755000000000003</v>
      </c>
      <c r="AM88" s="18" t="e">
        <f t="shared" si="128"/>
        <v>#VALUE!</v>
      </c>
      <c r="AN88" s="18" t="e">
        <f t="shared" si="128"/>
        <v>#VALUE!</v>
      </c>
      <c r="AO88" s="18" t="e">
        <f t="shared" si="128"/>
        <v>#VALUE!</v>
      </c>
      <c r="AP88" s="18" t="e">
        <f t="shared" si="128"/>
        <v>#VALUE!</v>
      </c>
      <c r="AQ88" s="18" t="e">
        <f t="shared" si="128"/>
        <v>#VALUE!</v>
      </c>
      <c r="AR88" s="20" t="e">
        <f t="shared" si="128"/>
        <v>#VALUE!</v>
      </c>
      <c r="AS88" s="125"/>
    </row>
    <row r="89" spans="1:45" ht="15" customHeight="1" x14ac:dyDescent="0.2">
      <c r="A89" s="10" t="s">
        <v>15</v>
      </c>
      <c r="B89" s="18">
        <f t="shared" ref="B89:H89" si="129">B20/B112</f>
        <v>8.4942204505949395</v>
      </c>
      <c r="C89" s="18">
        <f t="shared" si="129"/>
        <v>2.4445825533713248</v>
      </c>
      <c r="D89" s="18" t="e">
        <f t="shared" si="129"/>
        <v>#VALUE!</v>
      </c>
      <c r="E89" s="18" t="e">
        <f t="shared" si="129"/>
        <v>#VALUE!</v>
      </c>
      <c r="F89" s="18" t="e">
        <f t="shared" si="129"/>
        <v>#VALUE!</v>
      </c>
      <c r="G89" s="18">
        <f t="shared" si="129"/>
        <v>8.6030771128749706</v>
      </c>
      <c r="H89" s="20">
        <f t="shared" si="129"/>
        <v>10.299999999999999</v>
      </c>
      <c r="J89" s="10" t="s">
        <v>15</v>
      </c>
      <c r="K89" s="18">
        <f t="shared" ref="K89:Q89" si="130">K20/K112</f>
        <v>9.1595980765375025</v>
      </c>
      <c r="L89" s="18" t="e">
        <f t="shared" si="130"/>
        <v>#VALUE!</v>
      </c>
      <c r="M89" s="18" t="e">
        <f t="shared" si="130"/>
        <v>#VALUE!</v>
      </c>
      <c r="N89" s="18" t="e">
        <f t="shared" si="130"/>
        <v>#VALUE!</v>
      </c>
      <c r="O89" s="18" t="e">
        <f t="shared" si="130"/>
        <v>#VALUE!</v>
      </c>
      <c r="P89" s="18">
        <f t="shared" si="130"/>
        <v>9.6221162388592596</v>
      </c>
      <c r="Q89" s="20">
        <f t="shared" si="130"/>
        <v>6.661999999999999</v>
      </c>
      <c r="R89" s="125"/>
      <c r="S89" s="10" t="s">
        <v>15</v>
      </c>
      <c r="T89" s="18">
        <f t="shared" ref="T89:Z89" si="131">T20/T112</f>
        <v>9.230370827920261</v>
      </c>
      <c r="U89" s="18" t="e">
        <f t="shared" si="131"/>
        <v>#VALUE!</v>
      </c>
      <c r="V89" s="18" t="e">
        <f t="shared" si="131"/>
        <v>#VALUE!</v>
      </c>
      <c r="W89" s="18" t="e">
        <f t="shared" si="131"/>
        <v>#VALUE!</v>
      </c>
      <c r="X89" s="18" t="e">
        <f t="shared" si="131"/>
        <v>#VALUE!</v>
      </c>
      <c r="Y89" s="18">
        <f t="shared" si="131"/>
        <v>9.7755816032223564</v>
      </c>
      <c r="Z89" s="20">
        <f t="shared" si="131"/>
        <v>3.9599999999999995</v>
      </c>
      <c r="AA89" s="125"/>
      <c r="AB89" s="10" t="s">
        <v>15</v>
      </c>
      <c r="AC89" s="18">
        <f t="shared" ref="AC89:AI89" si="132">AC20/AC112</f>
        <v>9.5930941302419352</v>
      </c>
      <c r="AD89" s="18" t="e">
        <f t="shared" si="132"/>
        <v>#VALUE!</v>
      </c>
      <c r="AE89" s="18" t="e">
        <f t="shared" si="132"/>
        <v>#VALUE!</v>
      </c>
      <c r="AF89" s="18" t="e">
        <f t="shared" si="132"/>
        <v>#VALUE!</v>
      </c>
      <c r="AG89" s="18" t="e">
        <f t="shared" si="132"/>
        <v>#VALUE!</v>
      </c>
      <c r="AH89" s="18">
        <f t="shared" si="132"/>
        <v>9.9066399299107122</v>
      </c>
      <c r="AI89" s="20">
        <f t="shared" si="132"/>
        <v>6.666666666666667</v>
      </c>
      <c r="AJ89" s="125"/>
      <c r="AK89" s="10" t="s">
        <v>15</v>
      </c>
      <c r="AL89" s="18">
        <f t="shared" ref="AL89:AR89" si="133">AL20/AL112</f>
        <v>12.677304111045622</v>
      </c>
      <c r="AM89" s="18" t="e">
        <f t="shared" si="133"/>
        <v>#VALUE!</v>
      </c>
      <c r="AN89" s="18" t="e">
        <f t="shared" si="133"/>
        <v>#VALUE!</v>
      </c>
      <c r="AO89" s="18" t="e">
        <f t="shared" si="133"/>
        <v>#VALUE!</v>
      </c>
      <c r="AP89" s="18" t="e">
        <f t="shared" si="133"/>
        <v>#VALUE!</v>
      </c>
      <c r="AQ89" s="18">
        <f t="shared" si="133"/>
        <v>13.504872408657652</v>
      </c>
      <c r="AR89" s="20">
        <f t="shared" si="133"/>
        <v>4.953333333333334</v>
      </c>
      <c r="AS89" s="125"/>
    </row>
    <row r="90" spans="1:45" ht="6" customHeight="1" x14ac:dyDescent="0.2"/>
    <row r="91" spans="1:45" x14ac:dyDescent="0.2">
      <c r="A91" s="63" t="s">
        <v>96</v>
      </c>
      <c r="J91" s="63" t="s">
        <v>96</v>
      </c>
      <c r="S91" s="63" t="s">
        <v>96</v>
      </c>
      <c r="AB91" s="63" t="s">
        <v>96</v>
      </c>
      <c r="AK91" s="63" t="s">
        <v>96</v>
      </c>
    </row>
    <row r="92" spans="1:45" ht="15" customHeight="1" x14ac:dyDescent="0.2"/>
    <row r="93" spans="1:45" ht="12.75" x14ac:dyDescent="0.2">
      <c r="A93" s="39" t="s">
        <v>745</v>
      </c>
      <c r="B93" s="39"/>
      <c r="C93" s="39"/>
      <c r="D93" s="39"/>
      <c r="E93" s="39"/>
      <c r="F93" s="39"/>
      <c r="G93" s="39"/>
      <c r="H93" s="39"/>
      <c r="J93" s="39" t="s">
        <v>598</v>
      </c>
      <c r="K93" s="39"/>
      <c r="L93" s="39"/>
      <c r="M93" s="39"/>
      <c r="N93" s="39"/>
      <c r="O93" s="39"/>
      <c r="P93" s="39"/>
      <c r="Q93" s="39"/>
      <c r="R93" s="40"/>
      <c r="S93" s="39" t="s">
        <v>142</v>
      </c>
      <c r="T93" s="39"/>
      <c r="U93" s="39"/>
      <c r="V93" s="39"/>
      <c r="W93" s="39"/>
      <c r="X93" s="39"/>
      <c r="Y93" s="39"/>
      <c r="Z93" s="39"/>
      <c r="AA93" s="40"/>
      <c r="AB93" s="39" t="s">
        <v>143</v>
      </c>
      <c r="AC93" s="39"/>
      <c r="AD93" s="39"/>
      <c r="AE93" s="39"/>
      <c r="AF93" s="39"/>
      <c r="AG93" s="39"/>
      <c r="AH93" s="39"/>
      <c r="AI93" s="39"/>
      <c r="AJ93" s="40"/>
      <c r="AK93" s="39" t="s">
        <v>144</v>
      </c>
      <c r="AL93" s="39"/>
      <c r="AM93" s="39"/>
      <c r="AN93" s="39"/>
      <c r="AO93" s="39"/>
      <c r="AP93" s="39"/>
      <c r="AQ93" s="39"/>
      <c r="AR93" s="39"/>
    </row>
    <row r="95" spans="1:45" ht="12" thickBot="1" x14ac:dyDescent="0.25">
      <c r="A95" s="1" t="s">
        <v>0</v>
      </c>
      <c r="B95" s="1"/>
      <c r="H95" s="3"/>
      <c r="J95" s="1" t="s">
        <v>0</v>
      </c>
      <c r="K95" s="1"/>
      <c r="Q95" s="3"/>
      <c r="S95" s="1" t="s">
        <v>0</v>
      </c>
      <c r="T95" s="1"/>
      <c r="Z95" s="3"/>
      <c r="AB95" s="1" t="s">
        <v>0</v>
      </c>
      <c r="AC95" s="1"/>
      <c r="AI95" s="3"/>
      <c r="AK95" s="1" t="s">
        <v>0</v>
      </c>
      <c r="AL95" s="1"/>
      <c r="AR95" s="3"/>
    </row>
    <row r="96" spans="1:45" ht="11.25" customHeight="1" x14ac:dyDescent="0.2">
      <c r="A96" s="233" t="s">
        <v>38</v>
      </c>
      <c r="B96" s="235" t="s">
        <v>25</v>
      </c>
      <c r="C96" s="237" t="s">
        <v>26</v>
      </c>
      <c r="D96" s="238"/>
      <c r="E96" s="238"/>
      <c r="F96" s="238"/>
      <c r="G96" s="228" t="s">
        <v>27</v>
      </c>
      <c r="H96" s="238"/>
      <c r="J96" s="233" t="s">
        <v>38</v>
      </c>
      <c r="K96" s="235" t="s">
        <v>25</v>
      </c>
      <c r="L96" s="237" t="s">
        <v>26</v>
      </c>
      <c r="M96" s="238"/>
      <c r="N96" s="238"/>
      <c r="O96" s="238"/>
      <c r="P96" s="228" t="s">
        <v>27</v>
      </c>
      <c r="Q96" s="238"/>
      <c r="S96" s="233" t="s">
        <v>38</v>
      </c>
      <c r="T96" s="235" t="s">
        <v>25</v>
      </c>
      <c r="U96" s="237" t="s">
        <v>26</v>
      </c>
      <c r="V96" s="238"/>
      <c r="W96" s="238"/>
      <c r="X96" s="238"/>
      <c r="Y96" s="228" t="s">
        <v>27</v>
      </c>
      <c r="Z96" s="238"/>
      <c r="AB96" s="233" t="s">
        <v>38</v>
      </c>
      <c r="AC96" s="235" t="s">
        <v>25</v>
      </c>
      <c r="AD96" s="237" t="s">
        <v>26</v>
      </c>
      <c r="AE96" s="238"/>
      <c r="AF96" s="238"/>
      <c r="AG96" s="238"/>
      <c r="AH96" s="228" t="s">
        <v>27</v>
      </c>
      <c r="AI96" s="238"/>
      <c r="AK96" s="233" t="s">
        <v>38</v>
      </c>
      <c r="AL96" s="235" t="s">
        <v>25</v>
      </c>
      <c r="AM96" s="237" t="s">
        <v>26</v>
      </c>
      <c r="AN96" s="238"/>
      <c r="AO96" s="238"/>
      <c r="AP96" s="238"/>
      <c r="AQ96" s="228" t="s">
        <v>27</v>
      </c>
      <c r="AR96" s="238"/>
    </row>
    <row r="97" spans="1:44" ht="34.5" thickBot="1" x14ac:dyDescent="0.25">
      <c r="A97" s="234"/>
      <c r="B97" s="236"/>
      <c r="C97" s="144" t="s">
        <v>28</v>
      </c>
      <c r="D97" s="144" t="s">
        <v>29</v>
      </c>
      <c r="E97" s="144" t="s">
        <v>30</v>
      </c>
      <c r="F97" s="144" t="s">
        <v>31</v>
      </c>
      <c r="G97" s="144" t="s">
        <v>20</v>
      </c>
      <c r="H97" s="145" t="s">
        <v>21</v>
      </c>
      <c r="J97" s="234"/>
      <c r="K97" s="236"/>
      <c r="L97" s="144" t="s">
        <v>28</v>
      </c>
      <c r="M97" s="144" t="s">
        <v>29</v>
      </c>
      <c r="N97" s="144" t="s">
        <v>30</v>
      </c>
      <c r="O97" s="144" t="s">
        <v>31</v>
      </c>
      <c r="P97" s="144" t="s">
        <v>20</v>
      </c>
      <c r="Q97" s="145" t="s">
        <v>21</v>
      </c>
      <c r="S97" s="234"/>
      <c r="T97" s="236"/>
      <c r="U97" s="144" t="s">
        <v>28</v>
      </c>
      <c r="V97" s="144" t="s">
        <v>29</v>
      </c>
      <c r="W97" s="144" t="s">
        <v>30</v>
      </c>
      <c r="X97" s="144" t="s">
        <v>31</v>
      </c>
      <c r="Y97" s="144" t="s">
        <v>20</v>
      </c>
      <c r="Z97" s="145" t="s">
        <v>32</v>
      </c>
      <c r="AB97" s="234"/>
      <c r="AC97" s="236"/>
      <c r="AD97" s="144" t="s">
        <v>28</v>
      </c>
      <c r="AE97" s="144" t="s">
        <v>29</v>
      </c>
      <c r="AF97" s="144" t="s">
        <v>30</v>
      </c>
      <c r="AG97" s="144" t="s">
        <v>31</v>
      </c>
      <c r="AH97" s="144" t="s">
        <v>20</v>
      </c>
      <c r="AI97" s="145" t="s">
        <v>32</v>
      </c>
      <c r="AK97" s="234"/>
      <c r="AL97" s="236"/>
      <c r="AM97" s="144" t="s">
        <v>28</v>
      </c>
      <c r="AN97" s="144" t="s">
        <v>29</v>
      </c>
      <c r="AO97" s="144" t="s">
        <v>30</v>
      </c>
      <c r="AP97" s="144" t="s">
        <v>31</v>
      </c>
      <c r="AQ97" s="144" t="s">
        <v>20</v>
      </c>
      <c r="AR97" s="145" t="s">
        <v>32</v>
      </c>
    </row>
    <row r="98" spans="1:44" x14ac:dyDescent="0.2">
      <c r="A98" s="4" t="s">
        <v>1</v>
      </c>
      <c r="B98" s="12">
        <v>444</v>
      </c>
      <c r="C98" s="12">
        <v>81</v>
      </c>
      <c r="D98" s="12">
        <v>216</v>
      </c>
      <c r="E98" s="12">
        <v>104</v>
      </c>
      <c r="F98" s="12">
        <v>43</v>
      </c>
      <c r="G98" s="13">
        <v>377</v>
      </c>
      <c r="H98" s="13">
        <v>67</v>
      </c>
      <c r="J98" s="4" t="s">
        <v>1</v>
      </c>
      <c r="K98" s="12">
        <v>416</v>
      </c>
      <c r="L98" s="12">
        <v>64</v>
      </c>
      <c r="M98" s="12">
        <v>196</v>
      </c>
      <c r="N98" s="12">
        <v>116</v>
      </c>
      <c r="O98" s="12">
        <v>40</v>
      </c>
      <c r="P98" s="13">
        <v>346</v>
      </c>
      <c r="Q98" s="13">
        <v>70</v>
      </c>
      <c r="S98" s="4" t="s">
        <v>1</v>
      </c>
      <c r="T98" s="12">
        <v>379</v>
      </c>
      <c r="U98" s="12">
        <v>65</v>
      </c>
      <c r="V98" s="12">
        <v>176</v>
      </c>
      <c r="W98" s="12">
        <v>103</v>
      </c>
      <c r="X98" s="12">
        <v>35</v>
      </c>
      <c r="Y98" s="13">
        <v>316</v>
      </c>
      <c r="Z98" s="13">
        <v>63</v>
      </c>
      <c r="AB98" s="4" t="s">
        <v>1</v>
      </c>
      <c r="AC98" s="12">
        <v>365</v>
      </c>
      <c r="AD98" s="12">
        <v>53</v>
      </c>
      <c r="AE98" s="12">
        <v>181</v>
      </c>
      <c r="AF98" s="12">
        <v>97</v>
      </c>
      <c r="AG98" s="12">
        <v>34</v>
      </c>
      <c r="AH98" s="13">
        <v>301</v>
      </c>
      <c r="AI98" s="13">
        <v>64</v>
      </c>
      <c r="AK98" s="4" t="s">
        <v>1</v>
      </c>
      <c r="AL98" s="12">
        <v>352</v>
      </c>
      <c r="AM98" s="12">
        <v>48</v>
      </c>
      <c r="AN98" s="12">
        <v>167</v>
      </c>
      <c r="AO98" s="12">
        <v>104</v>
      </c>
      <c r="AP98" s="12">
        <v>33</v>
      </c>
      <c r="AQ98" s="13">
        <v>285</v>
      </c>
      <c r="AR98" s="13">
        <v>67</v>
      </c>
    </row>
    <row r="99" spans="1:44" x14ac:dyDescent="0.2">
      <c r="A99" s="7" t="s">
        <v>2</v>
      </c>
      <c r="B99" s="14">
        <v>150</v>
      </c>
      <c r="C99" s="14">
        <v>21</v>
      </c>
      <c r="D99" s="14">
        <v>64</v>
      </c>
      <c r="E99" s="14">
        <v>39</v>
      </c>
      <c r="F99" s="14">
        <v>26</v>
      </c>
      <c r="G99" s="16">
        <v>115</v>
      </c>
      <c r="H99" s="16">
        <v>35</v>
      </c>
      <c r="J99" s="7" t="s">
        <v>2</v>
      </c>
      <c r="K99" s="14">
        <v>145</v>
      </c>
      <c r="L99" s="14">
        <v>17</v>
      </c>
      <c r="M99" s="14">
        <v>59</v>
      </c>
      <c r="N99" s="14">
        <v>45</v>
      </c>
      <c r="O99" s="14">
        <v>24</v>
      </c>
      <c r="P99" s="16">
        <v>107</v>
      </c>
      <c r="Q99" s="16">
        <v>38</v>
      </c>
      <c r="S99" s="7" t="s">
        <v>2</v>
      </c>
      <c r="T99" s="14">
        <v>136</v>
      </c>
      <c r="U99" s="14">
        <v>16</v>
      </c>
      <c r="V99" s="14">
        <v>58</v>
      </c>
      <c r="W99" s="14">
        <v>40</v>
      </c>
      <c r="X99" s="14">
        <v>22</v>
      </c>
      <c r="Y99" s="16">
        <v>102</v>
      </c>
      <c r="Z99" s="16">
        <v>34</v>
      </c>
      <c r="AB99" s="7" t="s">
        <v>2</v>
      </c>
      <c r="AC99" s="14">
        <v>131</v>
      </c>
      <c r="AD99" s="14">
        <v>12</v>
      </c>
      <c r="AE99" s="14">
        <v>64</v>
      </c>
      <c r="AF99" s="14">
        <v>33</v>
      </c>
      <c r="AG99" s="14">
        <v>22</v>
      </c>
      <c r="AH99" s="16">
        <v>99</v>
      </c>
      <c r="AI99" s="16">
        <v>32</v>
      </c>
      <c r="AK99" s="7" t="s">
        <v>2</v>
      </c>
      <c r="AL99" s="14">
        <v>127</v>
      </c>
      <c r="AM99" s="14">
        <v>14</v>
      </c>
      <c r="AN99" s="14">
        <v>51</v>
      </c>
      <c r="AO99" s="14">
        <v>40</v>
      </c>
      <c r="AP99" s="14">
        <v>22</v>
      </c>
      <c r="AQ99" s="16">
        <v>90</v>
      </c>
      <c r="AR99" s="16">
        <v>37</v>
      </c>
    </row>
    <row r="100" spans="1:44" x14ac:dyDescent="0.2">
      <c r="A100" s="10" t="s">
        <v>3</v>
      </c>
      <c r="B100" s="14">
        <v>23</v>
      </c>
      <c r="C100" s="14">
        <v>7</v>
      </c>
      <c r="D100" s="14">
        <v>12</v>
      </c>
      <c r="E100" s="14">
        <v>4</v>
      </c>
      <c r="F100" s="14" t="s">
        <v>64</v>
      </c>
      <c r="G100" s="16">
        <v>22</v>
      </c>
      <c r="H100" s="16">
        <v>1</v>
      </c>
      <c r="J100" s="10" t="s">
        <v>3</v>
      </c>
      <c r="K100" s="14">
        <v>18</v>
      </c>
      <c r="L100" s="14">
        <v>5</v>
      </c>
      <c r="M100" s="14">
        <v>8</v>
      </c>
      <c r="N100" s="14">
        <v>5</v>
      </c>
      <c r="O100" s="14" t="s">
        <v>64</v>
      </c>
      <c r="P100" s="16">
        <v>15</v>
      </c>
      <c r="Q100" s="16">
        <v>3</v>
      </c>
      <c r="S100" s="10" t="s">
        <v>3</v>
      </c>
      <c r="T100" s="14">
        <v>16</v>
      </c>
      <c r="U100" s="14">
        <v>3</v>
      </c>
      <c r="V100" s="14">
        <v>7</v>
      </c>
      <c r="W100" s="14">
        <v>6</v>
      </c>
      <c r="X100" s="14" t="s">
        <v>64</v>
      </c>
      <c r="Y100" s="16">
        <v>15</v>
      </c>
      <c r="Z100" s="16">
        <v>1</v>
      </c>
      <c r="AB100" s="10" t="s">
        <v>3</v>
      </c>
      <c r="AC100" s="14">
        <v>12</v>
      </c>
      <c r="AD100" s="14">
        <v>2</v>
      </c>
      <c r="AE100" s="14">
        <v>7</v>
      </c>
      <c r="AF100" s="14">
        <v>3</v>
      </c>
      <c r="AG100" s="14" t="s">
        <v>64</v>
      </c>
      <c r="AH100" s="16">
        <v>11</v>
      </c>
      <c r="AI100" s="16">
        <v>1</v>
      </c>
      <c r="AK100" s="10" t="s">
        <v>3</v>
      </c>
      <c r="AL100" s="14">
        <v>16</v>
      </c>
      <c r="AM100" s="14">
        <v>4</v>
      </c>
      <c r="AN100" s="14">
        <v>7</v>
      </c>
      <c r="AO100" s="14">
        <v>5</v>
      </c>
      <c r="AP100" s="14" t="s">
        <v>64</v>
      </c>
      <c r="AQ100" s="16">
        <v>14</v>
      </c>
      <c r="AR100" s="16">
        <v>2</v>
      </c>
    </row>
    <row r="101" spans="1:44" x14ac:dyDescent="0.2">
      <c r="A101" s="10" t="s">
        <v>4</v>
      </c>
      <c r="B101" s="14">
        <v>12</v>
      </c>
      <c r="C101" s="14">
        <v>6</v>
      </c>
      <c r="D101" s="14">
        <v>5</v>
      </c>
      <c r="E101" s="14">
        <v>1</v>
      </c>
      <c r="F101" s="14" t="s">
        <v>64</v>
      </c>
      <c r="G101" s="16">
        <v>12</v>
      </c>
      <c r="H101" s="16" t="s">
        <v>64</v>
      </c>
      <c r="J101" s="10" t="s">
        <v>4</v>
      </c>
      <c r="K101" s="14">
        <v>12</v>
      </c>
      <c r="L101" s="14">
        <v>5</v>
      </c>
      <c r="M101" s="14">
        <v>5</v>
      </c>
      <c r="N101" s="14">
        <v>2</v>
      </c>
      <c r="O101" s="14" t="s">
        <v>64</v>
      </c>
      <c r="P101" s="16">
        <v>12</v>
      </c>
      <c r="Q101" s="16" t="s">
        <v>64</v>
      </c>
      <c r="S101" s="10" t="s">
        <v>4</v>
      </c>
      <c r="T101" s="14">
        <v>15</v>
      </c>
      <c r="U101" s="14">
        <v>6</v>
      </c>
      <c r="V101" s="14">
        <v>7</v>
      </c>
      <c r="W101" s="14">
        <v>1</v>
      </c>
      <c r="X101" s="14">
        <v>1</v>
      </c>
      <c r="Y101" s="16">
        <v>14</v>
      </c>
      <c r="Z101" s="16">
        <v>1</v>
      </c>
      <c r="AB101" s="10" t="s">
        <v>4</v>
      </c>
      <c r="AC101" s="14">
        <v>13</v>
      </c>
      <c r="AD101" s="14">
        <v>3</v>
      </c>
      <c r="AE101" s="14">
        <v>7</v>
      </c>
      <c r="AF101" s="14">
        <v>2</v>
      </c>
      <c r="AG101" s="14">
        <v>1</v>
      </c>
      <c r="AH101" s="16">
        <v>12</v>
      </c>
      <c r="AI101" s="16">
        <v>1</v>
      </c>
      <c r="AK101" s="10" t="s">
        <v>4</v>
      </c>
      <c r="AL101" s="14">
        <v>10</v>
      </c>
      <c r="AM101" s="14">
        <v>2</v>
      </c>
      <c r="AN101" s="14">
        <v>7</v>
      </c>
      <c r="AO101" s="14" t="s">
        <v>64</v>
      </c>
      <c r="AP101" s="14">
        <v>1</v>
      </c>
      <c r="AQ101" s="16">
        <v>9</v>
      </c>
      <c r="AR101" s="16">
        <v>1</v>
      </c>
    </row>
    <row r="102" spans="1:44" x14ac:dyDescent="0.2">
      <c r="A102" s="10" t="s">
        <v>5</v>
      </c>
      <c r="B102" s="14">
        <v>24</v>
      </c>
      <c r="C102" s="14">
        <v>3</v>
      </c>
      <c r="D102" s="14">
        <v>12</v>
      </c>
      <c r="E102" s="14">
        <v>8</v>
      </c>
      <c r="F102" s="14">
        <v>1</v>
      </c>
      <c r="G102" s="16">
        <v>18</v>
      </c>
      <c r="H102" s="16">
        <v>6</v>
      </c>
      <c r="J102" s="10" t="s">
        <v>5</v>
      </c>
      <c r="K102" s="14">
        <v>21</v>
      </c>
      <c r="L102" s="14">
        <v>4</v>
      </c>
      <c r="M102" s="14">
        <v>10</v>
      </c>
      <c r="N102" s="14">
        <v>6</v>
      </c>
      <c r="O102" s="14">
        <v>1</v>
      </c>
      <c r="P102" s="16">
        <v>18</v>
      </c>
      <c r="Q102" s="16">
        <v>3</v>
      </c>
      <c r="S102" s="10" t="s">
        <v>5</v>
      </c>
      <c r="T102" s="14">
        <v>18</v>
      </c>
      <c r="U102" s="14">
        <v>4</v>
      </c>
      <c r="V102" s="14">
        <v>10</v>
      </c>
      <c r="W102" s="14">
        <v>4</v>
      </c>
      <c r="X102" s="14" t="s">
        <v>64</v>
      </c>
      <c r="Y102" s="16">
        <v>14</v>
      </c>
      <c r="Z102" s="16">
        <v>4</v>
      </c>
      <c r="AB102" s="10" t="s">
        <v>5</v>
      </c>
      <c r="AC102" s="14">
        <v>23</v>
      </c>
      <c r="AD102" s="14">
        <v>7</v>
      </c>
      <c r="AE102" s="14">
        <v>10</v>
      </c>
      <c r="AF102" s="14">
        <v>6</v>
      </c>
      <c r="AG102" s="14" t="s">
        <v>64</v>
      </c>
      <c r="AH102" s="16">
        <v>17</v>
      </c>
      <c r="AI102" s="16">
        <v>6</v>
      </c>
      <c r="AK102" s="10" t="s">
        <v>5</v>
      </c>
      <c r="AL102" s="14">
        <v>25</v>
      </c>
      <c r="AM102" s="14">
        <v>8</v>
      </c>
      <c r="AN102" s="14">
        <v>10</v>
      </c>
      <c r="AO102" s="14">
        <v>6</v>
      </c>
      <c r="AP102" s="14">
        <v>1</v>
      </c>
      <c r="AQ102" s="16">
        <v>19</v>
      </c>
      <c r="AR102" s="16">
        <v>6</v>
      </c>
    </row>
    <row r="103" spans="1:44" x14ac:dyDescent="0.2">
      <c r="A103" s="10" t="s">
        <v>6</v>
      </c>
      <c r="B103" s="14" t="s">
        <v>64</v>
      </c>
      <c r="C103" s="51" t="s">
        <v>64</v>
      </c>
      <c r="D103" s="14" t="s">
        <v>64</v>
      </c>
      <c r="E103" s="14" t="s">
        <v>64</v>
      </c>
      <c r="F103" s="14" t="s">
        <v>64</v>
      </c>
      <c r="G103" s="16" t="s">
        <v>64</v>
      </c>
      <c r="H103" s="16" t="s">
        <v>64</v>
      </c>
      <c r="J103" s="10" t="s">
        <v>6</v>
      </c>
      <c r="K103" s="14">
        <v>1</v>
      </c>
      <c r="L103" s="51" t="s">
        <v>64</v>
      </c>
      <c r="M103" s="14">
        <v>1</v>
      </c>
      <c r="N103" s="14" t="s">
        <v>64</v>
      </c>
      <c r="O103" s="14" t="s">
        <v>64</v>
      </c>
      <c r="P103" s="16">
        <v>1</v>
      </c>
      <c r="Q103" s="16" t="s">
        <v>64</v>
      </c>
      <c r="S103" s="10" t="s">
        <v>6</v>
      </c>
      <c r="T103" s="14">
        <v>1</v>
      </c>
      <c r="U103" s="51" t="s">
        <v>64</v>
      </c>
      <c r="V103" s="14">
        <v>1</v>
      </c>
      <c r="W103" s="14" t="s">
        <v>64</v>
      </c>
      <c r="X103" s="14" t="s">
        <v>64</v>
      </c>
      <c r="Y103" s="16">
        <v>1</v>
      </c>
      <c r="Z103" s="16" t="s">
        <v>64</v>
      </c>
      <c r="AB103" s="10" t="s">
        <v>6</v>
      </c>
      <c r="AC103" s="14">
        <v>2</v>
      </c>
      <c r="AD103" s="51" t="s">
        <v>64</v>
      </c>
      <c r="AE103" s="14">
        <v>2</v>
      </c>
      <c r="AF103" s="14" t="s">
        <v>64</v>
      </c>
      <c r="AG103" s="14" t="s">
        <v>64</v>
      </c>
      <c r="AH103" s="16">
        <v>2</v>
      </c>
      <c r="AI103" s="16" t="s">
        <v>64</v>
      </c>
      <c r="AK103" s="10" t="s">
        <v>6</v>
      </c>
      <c r="AL103" s="14">
        <v>2</v>
      </c>
      <c r="AM103" s="51" t="s">
        <v>64</v>
      </c>
      <c r="AN103" s="14">
        <v>2</v>
      </c>
      <c r="AO103" s="14" t="s">
        <v>64</v>
      </c>
      <c r="AP103" s="14" t="s">
        <v>64</v>
      </c>
      <c r="AQ103" s="16">
        <v>2</v>
      </c>
      <c r="AR103" s="16" t="s">
        <v>64</v>
      </c>
    </row>
    <row r="104" spans="1:44" x14ac:dyDescent="0.2">
      <c r="A104" s="10" t="s">
        <v>7</v>
      </c>
      <c r="B104" s="14">
        <v>10</v>
      </c>
      <c r="C104" s="14">
        <v>2</v>
      </c>
      <c r="D104" s="14">
        <v>8</v>
      </c>
      <c r="E104" s="14" t="s">
        <v>64</v>
      </c>
      <c r="F104" s="14" t="s">
        <v>64</v>
      </c>
      <c r="G104" s="16">
        <v>9</v>
      </c>
      <c r="H104" s="16">
        <v>1</v>
      </c>
      <c r="J104" s="10" t="s">
        <v>7</v>
      </c>
      <c r="K104" s="14">
        <v>10</v>
      </c>
      <c r="L104" s="14">
        <v>2</v>
      </c>
      <c r="M104" s="14">
        <v>7</v>
      </c>
      <c r="N104" s="14">
        <v>1</v>
      </c>
      <c r="O104" s="14" t="s">
        <v>64</v>
      </c>
      <c r="P104" s="16">
        <v>10</v>
      </c>
      <c r="Q104" s="16" t="s">
        <v>64</v>
      </c>
      <c r="S104" s="10" t="s">
        <v>7</v>
      </c>
      <c r="T104" s="14">
        <v>8</v>
      </c>
      <c r="U104" s="14">
        <v>3</v>
      </c>
      <c r="V104" s="14">
        <v>4</v>
      </c>
      <c r="W104" s="14">
        <v>1</v>
      </c>
      <c r="X104" s="14" t="s">
        <v>64</v>
      </c>
      <c r="Y104" s="16">
        <v>8</v>
      </c>
      <c r="Z104" s="16" t="s">
        <v>64</v>
      </c>
      <c r="AB104" s="10" t="s">
        <v>7</v>
      </c>
      <c r="AC104" s="14">
        <v>6</v>
      </c>
      <c r="AD104" s="14">
        <v>3</v>
      </c>
      <c r="AE104" s="14">
        <v>2</v>
      </c>
      <c r="AF104" s="14">
        <v>1</v>
      </c>
      <c r="AG104" s="14" t="s">
        <v>64</v>
      </c>
      <c r="AH104" s="16">
        <v>5</v>
      </c>
      <c r="AI104" s="16">
        <v>1</v>
      </c>
      <c r="AK104" s="10" t="s">
        <v>7</v>
      </c>
      <c r="AL104" s="14">
        <v>6</v>
      </c>
      <c r="AM104" s="14">
        <v>2</v>
      </c>
      <c r="AN104" s="14">
        <v>3</v>
      </c>
      <c r="AO104" s="14">
        <v>1</v>
      </c>
      <c r="AP104" s="14" t="s">
        <v>64</v>
      </c>
      <c r="AQ104" s="16">
        <v>5</v>
      </c>
      <c r="AR104" s="16">
        <v>1</v>
      </c>
    </row>
    <row r="105" spans="1:44" x14ac:dyDescent="0.2">
      <c r="A105" s="10" t="s">
        <v>8</v>
      </c>
      <c r="B105" s="14">
        <v>9</v>
      </c>
      <c r="C105" s="14">
        <v>3</v>
      </c>
      <c r="D105" s="14">
        <v>6</v>
      </c>
      <c r="E105" s="14" t="s">
        <v>64</v>
      </c>
      <c r="F105" s="14" t="s">
        <v>64</v>
      </c>
      <c r="G105" s="16">
        <v>9</v>
      </c>
      <c r="H105" s="16" t="s">
        <v>64</v>
      </c>
      <c r="J105" s="10" t="s">
        <v>8</v>
      </c>
      <c r="K105" s="14">
        <v>10</v>
      </c>
      <c r="L105" s="14">
        <v>2</v>
      </c>
      <c r="M105" s="14">
        <v>8</v>
      </c>
      <c r="N105" s="14" t="s">
        <v>64</v>
      </c>
      <c r="O105" s="14" t="s">
        <v>64</v>
      </c>
      <c r="P105" s="16">
        <v>10</v>
      </c>
      <c r="Q105" s="16" t="s">
        <v>64</v>
      </c>
      <c r="S105" s="10" t="s">
        <v>8</v>
      </c>
      <c r="T105" s="14">
        <v>6</v>
      </c>
      <c r="U105" s="14">
        <v>1</v>
      </c>
      <c r="V105" s="14">
        <v>5</v>
      </c>
      <c r="W105" s="14" t="s">
        <v>64</v>
      </c>
      <c r="X105" s="14" t="s">
        <v>64</v>
      </c>
      <c r="Y105" s="16">
        <v>6</v>
      </c>
      <c r="Z105" s="16" t="s">
        <v>64</v>
      </c>
      <c r="AB105" s="10" t="s">
        <v>8</v>
      </c>
      <c r="AC105" s="14">
        <v>6</v>
      </c>
      <c r="AD105" s="14">
        <v>1</v>
      </c>
      <c r="AE105" s="14">
        <v>5</v>
      </c>
      <c r="AF105" s="14" t="s">
        <v>64</v>
      </c>
      <c r="AG105" s="14" t="s">
        <v>64</v>
      </c>
      <c r="AH105" s="16">
        <v>6</v>
      </c>
      <c r="AI105" s="16" t="s">
        <v>64</v>
      </c>
      <c r="AK105" s="10" t="s">
        <v>8</v>
      </c>
      <c r="AL105" s="14">
        <v>6</v>
      </c>
      <c r="AM105" s="14">
        <v>1</v>
      </c>
      <c r="AN105" s="14">
        <v>5</v>
      </c>
      <c r="AO105" s="14" t="s">
        <v>64</v>
      </c>
      <c r="AP105" s="14" t="s">
        <v>64</v>
      </c>
      <c r="AQ105" s="16">
        <v>6</v>
      </c>
      <c r="AR105" s="16" t="s">
        <v>64</v>
      </c>
    </row>
    <row r="106" spans="1:44" x14ac:dyDescent="0.2">
      <c r="A106" s="10" t="s">
        <v>9</v>
      </c>
      <c r="B106" s="14">
        <v>9</v>
      </c>
      <c r="C106" s="14">
        <v>1</v>
      </c>
      <c r="D106" s="14">
        <v>4</v>
      </c>
      <c r="E106" s="14">
        <v>2</v>
      </c>
      <c r="F106" s="14">
        <v>2</v>
      </c>
      <c r="G106" s="16">
        <v>8</v>
      </c>
      <c r="H106" s="16">
        <v>1</v>
      </c>
      <c r="J106" s="10" t="s">
        <v>9</v>
      </c>
      <c r="K106" s="14">
        <v>9</v>
      </c>
      <c r="L106" s="14">
        <v>2</v>
      </c>
      <c r="M106" s="14">
        <v>3</v>
      </c>
      <c r="N106" s="14">
        <v>2</v>
      </c>
      <c r="O106" s="14">
        <v>2</v>
      </c>
      <c r="P106" s="16">
        <v>8</v>
      </c>
      <c r="Q106" s="16">
        <v>1</v>
      </c>
      <c r="S106" s="10" t="s">
        <v>9</v>
      </c>
      <c r="T106" s="14">
        <v>8</v>
      </c>
      <c r="U106" s="14">
        <v>2</v>
      </c>
      <c r="V106" s="14">
        <v>3</v>
      </c>
      <c r="W106" s="14">
        <v>2</v>
      </c>
      <c r="X106" s="14">
        <v>1</v>
      </c>
      <c r="Y106" s="16">
        <v>7</v>
      </c>
      <c r="Z106" s="16">
        <v>1</v>
      </c>
      <c r="AB106" s="10" t="s">
        <v>9</v>
      </c>
      <c r="AC106" s="14">
        <v>9</v>
      </c>
      <c r="AD106" s="14">
        <v>2</v>
      </c>
      <c r="AE106" s="14">
        <v>4</v>
      </c>
      <c r="AF106" s="14">
        <v>2</v>
      </c>
      <c r="AG106" s="14">
        <v>1</v>
      </c>
      <c r="AH106" s="16">
        <v>7</v>
      </c>
      <c r="AI106" s="16">
        <v>2</v>
      </c>
      <c r="AK106" s="10" t="s">
        <v>9</v>
      </c>
      <c r="AL106" s="14">
        <v>9</v>
      </c>
      <c r="AM106" s="14">
        <v>1</v>
      </c>
      <c r="AN106" s="14">
        <v>4</v>
      </c>
      <c r="AO106" s="14">
        <v>3</v>
      </c>
      <c r="AP106" s="14">
        <v>1</v>
      </c>
      <c r="AQ106" s="16">
        <v>7</v>
      </c>
      <c r="AR106" s="16">
        <v>2</v>
      </c>
    </row>
    <row r="107" spans="1:44" x14ac:dyDescent="0.2">
      <c r="A107" s="10" t="s">
        <v>10</v>
      </c>
      <c r="B107" s="14">
        <v>13</v>
      </c>
      <c r="C107" s="14">
        <v>3</v>
      </c>
      <c r="D107" s="14">
        <v>6</v>
      </c>
      <c r="E107" s="14">
        <v>2</v>
      </c>
      <c r="F107" s="14">
        <v>2</v>
      </c>
      <c r="G107" s="16">
        <v>13</v>
      </c>
      <c r="H107" s="16" t="s">
        <v>64</v>
      </c>
      <c r="J107" s="10" t="s">
        <v>10</v>
      </c>
      <c r="K107" s="14">
        <v>12</v>
      </c>
      <c r="L107" s="14">
        <v>3</v>
      </c>
      <c r="M107" s="14">
        <v>4</v>
      </c>
      <c r="N107" s="14">
        <v>3</v>
      </c>
      <c r="O107" s="14">
        <v>2</v>
      </c>
      <c r="P107" s="16">
        <v>12</v>
      </c>
      <c r="Q107" s="16" t="s">
        <v>64</v>
      </c>
      <c r="S107" s="10" t="s">
        <v>10</v>
      </c>
      <c r="T107" s="14">
        <v>9</v>
      </c>
      <c r="U107" s="14">
        <v>3</v>
      </c>
      <c r="V107" s="14">
        <v>3</v>
      </c>
      <c r="W107" s="14">
        <v>1</v>
      </c>
      <c r="X107" s="14">
        <v>2</v>
      </c>
      <c r="Y107" s="16">
        <v>9</v>
      </c>
      <c r="Z107" s="16" t="s">
        <v>64</v>
      </c>
      <c r="AB107" s="10" t="s">
        <v>10</v>
      </c>
      <c r="AC107" s="14">
        <v>8</v>
      </c>
      <c r="AD107" s="14">
        <v>3</v>
      </c>
      <c r="AE107" s="14">
        <v>1</v>
      </c>
      <c r="AF107" s="14">
        <v>2</v>
      </c>
      <c r="AG107" s="14">
        <v>2</v>
      </c>
      <c r="AH107" s="16">
        <v>8</v>
      </c>
      <c r="AI107" s="16" t="s">
        <v>64</v>
      </c>
      <c r="AK107" s="10" t="s">
        <v>10</v>
      </c>
      <c r="AL107" s="14">
        <v>5</v>
      </c>
      <c r="AM107" s="14">
        <v>1</v>
      </c>
      <c r="AN107" s="14">
        <v>1</v>
      </c>
      <c r="AO107" s="14">
        <v>2</v>
      </c>
      <c r="AP107" s="14">
        <v>1</v>
      </c>
      <c r="AQ107" s="16">
        <v>5</v>
      </c>
      <c r="AR107" s="16" t="s">
        <v>64</v>
      </c>
    </row>
    <row r="108" spans="1:44" x14ac:dyDescent="0.2">
      <c r="A108" s="10" t="s">
        <v>11</v>
      </c>
      <c r="B108" s="14">
        <v>4</v>
      </c>
      <c r="C108" s="14">
        <v>2</v>
      </c>
      <c r="D108" s="14" t="s">
        <v>64</v>
      </c>
      <c r="E108" s="14">
        <v>1</v>
      </c>
      <c r="F108" s="14">
        <v>1</v>
      </c>
      <c r="G108" s="16">
        <v>3</v>
      </c>
      <c r="H108" s="16">
        <v>1</v>
      </c>
      <c r="J108" s="10" t="s">
        <v>11</v>
      </c>
      <c r="K108" s="14">
        <v>4</v>
      </c>
      <c r="L108" s="14">
        <v>1</v>
      </c>
      <c r="M108" s="14">
        <v>1</v>
      </c>
      <c r="N108" s="14">
        <v>1</v>
      </c>
      <c r="O108" s="14">
        <v>1</v>
      </c>
      <c r="P108" s="16">
        <v>3</v>
      </c>
      <c r="Q108" s="16">
        <v>1</v>
      </c>
      <c r="S108" s="10" t="s">
        <v>11</v>
      </c>
      <c r="T108" s="14">
        <v>4</v>
      </c>
      <c r="U108" s="14">
        <v>1</v>
      </c>
      <c r="V108" s="14">
        <v>1</v>
      </c>
      <c r="W108" s="14">
        <v>1</v>
      </c>
      <c r="X108" s="14">
        <v>1</v>
      </c>
      <c r="Y108" s="16">
        <v>2</v>
      </c>
      <c r="Z108" s="16">
        <v>2</v>
      </c>
      <c r="AB108" s="10" t="s">
        <v>11</v>
      </c>
      <c r="AC108" s="14">
        <v>4</v>
      </c>
      <c r="AD108" s="14">
        <v>1</v>
      </c>
      <c r="AE108" s="14">
        <v>1</v>
      </c>
      <c r="AF108" s="14">
        <v>2</v>
      </c>
      <c r="AG108" s="14" t="s">
        <v>64</v>
      </c>
      <c r="AH108" s="16">
        <v>4</v>
      </c>
      <c r="AI108" s="16" t="s">
        <v>64</v>
      </c>
      <c r="AK108" s="10" t="s">
        <v>11</v>
      </c>
      <c r="AL108" s="14">
        <v>4</v>
      </c>
      <c r="AM108" s="14">
        <v>1</v>
      </c>
      <c r="AN108" s="14">
        <v>1</v>
      </c>
      <c r="AO108" s="14">
        <v>2</v>
      </c>
      <c r="AP108" s="14" t="s">
        <v>64</v>
      </c>
      <c r="AQ108" s="16">
        <v>4</v>
      </c>
      <c r="AR108" s="16" t="s">
        <v>64</v>
      </c>
    </row>
    <row r="109" spans="1:44" x14ac:dyDescent="0.2">
      <c r="A109" s="10" t="s">
        <v>12</v>
      </c>
      <c r="B109" s="14">
        <v>121</v>
      </c>
      <c r="C109" s="14">
        <v>18</v>
      </c>
      <c r="D109" s="14">
        <v>64</v>
      </c>
      <c r="E109" s="14">
        <v>31</v>
      </c>
      <c r="F109" s="14">
        <v>8</v>
      </c>
      <c r="G109" s="16">
        <v>103</v>
      </c>
      <c r="H109" s="16">
        <v>18</v>
      </c>
      <c r="J109" s="10" t="s">
        <v>12</v>
      </c>
      <c r="K109" s="14">
        <v>112</v>
      </c>
      <c r="L109" s="14">
        <v>15</v>
      </c>
      <c r="M109" s="14">
        <v>58</v>
      </c>
      <c r="N109" s="14">
        <v>32</v>
      </c>
      <c r="O109" s="14">
        <v>7</v>
      </c>
      <c r="P109" s="16">
        <v>93</v>
      </c>
      <c r="Q109" s="16">
        <v>19</v>
      </c>
      <c r="S109" s="10" t="s">
        <v>12</v>
      </c>
      <c r="T109" s="14">
        <v>95</v>
      </c>
      <c r="U109" s="14">
        <v>16</v>
      </c>
      <c r="V109" s="14">
        <v>46</v>
      </c>
      <c r="W109" s="14">
        <v>27</v>
      </c>
      <c r="X109" s="14">
        <v>6</v>
      </c>
      <c r="Y109" s="16">
        <v>78</v>
      </c>
      <c r="Z109" s="16">
        <v>17</v>
      </c>
      <c r="AB109" s="10" t="s">
        <v>12</v>
      </c>
      <c r="AC109" s="14">
        <v>85</v>
      </c>
      <c r="AD109" s="14">
        <v>10</v>
      </c>
      <c r="AE109" s="14">
        <v>43</v>
      </c>
      <c r="AF109" s="14">
        <v>26</v>
      </c>
      <c r="AG109" s="14">
        <v>6</v>
      </c>
      <c r="AH109" s="16">
        <v>68</v>
      </c>
      <c r="AI109" s="16">
        <v>17</v>
      </c>
      <c r="AK109" s="10" t="s">
        <v>12</v>
      </c>
      <c r="AL109" s="14">
        <v>75</v>
      </c>
      <c r="AM109" s="14">
        <v>8</v>
      </c>
      <c r="AN109" s="14">
        <v>38</v>
      </c>
      <c r="AO109" s="14">
        <v>24</v>
      </c>
      <c r="AP109" s="14">
        <v>5</v>
      </c>
      <c r="AQ109" s="16">
        <v>62</v>
      </c>
      <c r="AR109" s="16">
        <v>13</v>
      </c>
    </row>
    <row r="110" spans="1:44" x14ac:dyDescent="0.2">
      <c r="A110" s="10" t="s">
        <v>13</v>
      </c>
      <c r="B110" s="14">
        <v>18</v>
      </c>
      <c r="C110" s="14">
        <v>4</v>
      </c>
      <c r="D110" s="14">
        <v>10</v>
      </c>
      <c r="E110" s="14">
        <v>3</v>
      </c>
      <c r="F110" s="14">
        <v>1</v>
      </c>
      <c r="G110" s="16">
        <v>17</v>
      </c>
      <c r="H110" s="16">
        <v>1</v>
      </c>
      <c r="J110" s="10" t="s">
        <v>13</v>
      </c>
      <c r="K110" s="14">
        <v>15</v>
      </c>
      <c r="L110" s="14">
        <v>2</v>
      </c>
      <c r="M110" s="14">
        <v>9</v>
      </c>
      <c r="N110" s="14">
        <v>3</v>
      </c>
      <c r="O110" s="14">
        <v>1</v>
      </c>
      <c r="P110" s="16">
        <v>15</v>
      </c>
      <c r="Q110" s="16" t="s">
        <v>64</v>
      </c>
      <c r="S110" s="10" t="s">
        <v>13</v>
      </c>
      <c r="T110" s="14">
        <v>16</v>
      </c>
      <c r="U110" s="14">
        <v>3</v>
      </c>
      <c r="V110" s="14">
        <v>9</v>
      </c>
      <c r="W110" s="14">
        <v>3</v>
      </c>
      <c r="X110" s="14">
        <v>1</v>
      </c>
      <c r="Y110" s="16">
        <v>16</v>
      </c>
      <c r="Z110" s="16" t="s">
        <v>64</v>
      </c>
      <c r="AB110" s="10" t="s">
        <v>13</v>
      </c>
      <c r="AC110" s="14">
        <v>17</v>
      </c>
      <c r="AD110" s="14">
        <v>2</v>
      </c>
      <c r="AE110" s="14">
        <v>10</v>
      </c>
      <c r="AF110" s="14">
        <v>4</v>
      </c>
      <c r="AG110" s="14">
        <v>1</v>
      </c>
      <c r="AH110" s="16">
        <v>16</v>
      </c>
      <c r="AI110" s="16">
        <v>1</v>
      </c>
      <c r="AK110" s="10" t="s">
        <v>13</v>
      </c>
      <c r="AL110" s="14">
        <v>18</v>
      </c>
      <c r="AM110" s="14">
        <v>2</v>
      </c>
      <c r="AN110" s="14">
        <v>11</v>
      </c>
      <c r="AO110" s="14">
        <v>4</v>
      </c>
      <c r="AP110" s="14">
        <v>1</v>
      </c>
      <c r="AQ110" s="16">
        <v>17</v>
      </c>
      <c r="AR110" s="16">
        <v>1</v>
      </c>
    </row>
    <row r="111" spans="1:44" x14ac:dyDescent="0.2">
      <c r="A111" s="10" t="s">
        <v>14</v>
      </c>
      <c r="B111" s="14">
        <v>17</v>
      </c>
      <c r="C111" s="14">
        <v>5</v>
      </c>
      <c r="D111" s="14">
        <v>7</v>
      </c>
      <c r="E111" s="14">
        <v>4</v>
      </c>
      <c r="F111" s="14">
        <v>1</v>
      </c>
      <c r="G111" s="16">
        <v>17</v>
      </c>
      <c r="H111" s="16" t="s">
        <v>64</v>
      </c>
      <c r="J111" s="10" t="s">
        <v>14</v>
      </c>
      <c r="K111" s="14">
        <v>15</v>
      </c>
      <c r="L111" s="14">
        <v>1</v>
      </c>
      <c r="M111" s="14">
        <v>9</v>
      </c>
      <c r="N111" s="14">
        <v>5</v>
      </c>
      <c r="O111" s="14" t="s">
        <v>64</v>
      </c>
      <c r="P111" s="16">
        <v>15</v>
      </c>
      <c r="Q111" s="16" t="s">
        <v>64</v>
      </c>
      <c r="S111" s="10" t="s">
        <v>14</v>
      </c>
      <c r="T111" s="14">
        <v>15</v>
      </c>
      <c r="U111" s="14">
        <v>2</v>
      </c>
      <c r="V111" s="14">
        <v>8</v>
      </c>
      <c r="W111" s="14">
        <v>5</v>
      </c>
      <c r="X111" s="14" t="s">
        <v>64</v>
      </c>
      <c r="Y111" s="16">
        <v>15</v>
      </c>
      <c r="Z111" s="16" t="s">
        <v>64</v>
      </c>
      <c r="AB111" s="10" t="s">
        <v>14</v>
      </c>
      <c r="AC111" s="14">
        <v>18</v>
      </c>
      <c r="AD111" s="14">
        <v>3</v>
      </c>
      <c r="AE111" s="14">
        <v>10</v>
      </c>
      <c r="AF111" s="14">
        <v>5</v>
      </c>
      <c r="AG111" s="14" t="s">
        <v>64</v>
      </c>
      <c r="AH111" s="16">
        <v>18</v>
      </c>
      <c r="AI111" s="16" t="s">
        <v>64</v>
      </c>
      <c r="AK111" s="10" t="s">
        <v>14</v>
      </c>
      <c r="AL111" s="14">
        <v>18</v>
      </c>
      <c r="AM111" s="14">
        <v>1</v>
      </c>
      <c r="AN111" s="14">
        <v>10</v>
      </c>
      <c r="AO111" s="14">
        <v>7</v>
      </c>
      <c r="AP111" s="14" t="s">
        <v>64</v>
      </c>
      <c r="AQ111" s="16">
        <v>17</v>
      </c>
      <c r="AR111" s="16">
        <v>1</v>
      </c>
    </row>
    <row r="112" spans="1:44" x14ac:dyDescent="0.2">
      <c r="A112" s="10" t="s">
        <v>15</v>
      </c>
      <c r="B112" s="14">
        <v>34</v>
      </c>
      <c r="C112" s="14">
        <v>6</v>
      </c>
      <c r="D112" s="14">
        <v>18</v>
      </c>
      <c r="E112" s="14">
        <v>9</v>
      </c>
      <c r="F112" s="14">
        <v>1</v>
      </c>
      <c r="G112" s="16">
        <v>31</v>
      </c>
      <c r="H112" s="16">
        <v>3</v>
      </c>
      <c r="J112" s="10" t="s">
        <v>15</v>
      </c>
      <c r="K112" s="14">
        <v>32</v>
      </c>
      <c r="L112" s="14">
        <v>5</v>
      </c>
      <c r="M112" s="14">
        <v>14</v>
      </c>
      <c r="N112" s="14">
        <v>11</v>
      </c>
      <c r="O112" s="14">
        <v>2</v>
      </c>
      <c r="P112" s="16">
        <v>27</v>
      </c>
      <c r="Q112" s="16">
        <v>5</v>
      </c>
      <c r="S112" s="10" t="s">
        <v>15</v>
      </c>
      <c r="T112" s="14">
        <v>32</v>
      </c>
      <c r="U112" s="14">
        <v>5</v>
      </c>
      <c r="V112" s="14">
        <v>14</v>
      </c>
      <c r="W112" s="14">
        <v>12</v>
      </c>
      <c r="X112" s="14">
        <v>1</v>
      </c>
      <c r="Y112" s="16">
        <v>29</v>
      </c>
      <c r="Z112" s="16">
        <v>3</v>
      </c>
      <c r="AB112" s="10" t="s">
        <v>15</v>
      </c>
      <c r="AC112" s="14">
        <v>31</v>
      </c>
      <c r="AD112" s="14">
        <v>4</v>
      </c>
      <c r="AE112" s="14">
        <v>15</v>
      </c>
      <c r="AF112" s="14">
        <v>11</v>
      </c>
      <c r="AG112" s="14">
        <v>1</v>
      </c>
      <c r="AH112" s="16">
        <v>28</v>
      </c>
      <c r="AI112" s="16">
        <v>3</v>
      </c>
      <c r="AK112" s="10" t="s">
        <v>15</v>
      </c>
      <c r="AL112" s="14">
        <v>31</v>
      </c>
      <c r="AM112" s="14">
        <v>3</v>
      </c>
      <c r="AN112" s="14">
        <v>17</v>
      </c>
      <c r="AO112" s="14">
        <v>10</v>
      </c>
      <c r="AP112" s="14">
        <v>1</v>
      </c>
      <c r="AQ112" s="16">
        <v>28</v>
      </c>
      <c r="AR112" s="16">
        <v>3</v>
      </c>
    </row>
  </sheetData>
  <mergeCells count="110">
    <mergeCell ref="AQ96:AR96"/>
    <mergeCell ref="AD96:AG96"/>
    <mergeCell ref="AH96:AI96"/>
    <mergeCell ref="AK96:AK97"/>
    <mergeCell ref="AL96:AL97"/>
    <mergeCell ref="AM96:AP96"/>
    <mergeCell ref="J1:Q1"/>
    <mergeCell ref="S1:Z1"/>
    <mergeCell ref="AB1:AI1"/>
    <mergeCell ref="AK1:AR1"/>
    <mergeCell ref="J70:Q70"/>
    <mergeCell ref="S70:Z70"/>
    <mergeCell ref="AB70:AI70"/>
    <mergeCell ref="AK70:AR70"/>
    <mergeCell ref="AK50:AK51"/>
    <mergeCell ref="AL50:AL51"/>
    <mergeCell ref="AM50:AP50"/>
    <mergeCell ref="AQ50:AR50"/>
    <mergeCell ref="AD50:AG50"/>
    <mergeCell ref="AH50:AI50"/>
    <mergeCell ref="AK27:AK28"/>
    <mergeCell ref="AL27:AL28"/>
    <mergeCell ref="J96:J97"/>
    <mergeCell ref="K96:K97"/>
    <mergeCell ref="L96:O96"/>
    <mergeCell ref="P96:Q96"/>
    <mergeCell ref="S96:S97"/>
    <mergeCell ref="T96:T97"/>
    <mergeCell ref="U96:X96"/>
    <mergeCell ref="Y96:Z96"/>
    <mergeCell ref="AB96:AB97"/>
    <mergeCell ref="AK73:AK74"/>
    <mergeCell ref="T73:T74"/>
    <mergeCell ref="AC96:AC97"/>
    <mergeCell ref="AL73:AL74"/>
    <mergeCell ref="AM73:AP73"/>
    <mergeCell ref="AQ73:AR73"/>
    <mergeCell ref="U73:X73"/>
    <mergeCell ref="Y73:Z73"/>
    <mergeCell ref="AB73:AB74"/>
    <mergeCell ref="AC73:AC74"/>
    <mergeCell ref="AD73:AG73"/>
    <mergeCell ref="AH73:AI73"/>
    <mergeCell ref="U50:X50"/>
    <mergeCell ref="Y50:Z50"/>
    <mergeCell ref="AB50:AB51"/>
    <mergeCell ref="AC50:AC51"/>
    <mergeCell ref="J73:J74"/>
    <mergeCell ref="K73:K74"/>
    <mergeCell ref="L73:O73"/>
    <mergeCell ref="P73:Q73"/>
    <mergeCell ref="S73:S74"/>
    <mergeCell ref="J50:J51"/>
    <mergeCell ref="K50:K51"/>
    <mergeCell ref="L50:O50"/>
    <mergeCell ref="P50:Q50"/>
    <mergeCell ref="S50:S51"/>
    <mergeCell ref="T50:T51"/>
    <mergeCell ref="AQ4:AR4"/>
    <mergeCell ref="J27:J28"/>
    <mergeCell ref="K27:K28"/>
    <mergeCell ref="L27:O27"/>
    <mergeCell ref="P27:Q27"/>
    <mergeCell ref="S27:S28"/>
    <mergeCell ref="T27:T28"/>
    <mergeCell ref="U4:X4"/>
    <mergeCell ref="Y4:Z4"/>
    <mergeCell ref="AB4:AB5"/>
    <mergeCell ref="AC4:AC5"/>
    <mergeCell ref="AD4:AG4"/>
    <mergeCell ref="AH4:AI4"/>
    <mergeCell ref="AM27:AP27"/>
    <mergeCell ref="AQ27:AR27"/>
    <mergeCell ref="AC27:AC28"/>
    <mergeCell ref="AD27:AG27"/>
    <mergeCell ref="AH27:AI27"/>
    <mergeCell ref="T4:T5"/>
    <mergeCell ref="J4:J5"/>
    <mergeCell ref="K4:K5"/>
    <mergeCell ref="L4:O4"/>
    <mergeCell ref="P4:Q4"/>
    <mergeCell ref="S4:S5"/>
    <mergeCell ref="AK4:AK5"/>
    <mergeCell ref="AL4:AL5"/>
    <mergeCell ref="AM4:AP4"/>
    <mergeCell ref="A27:A28"/>
    <mergeCell ref="B27:B28"/>
    <mergeCell ref="C27:F27"/>
    <mergeCell ref="G27:H27"/>
    <mergeCell ref="U27:X27"/>
    <mergeCell ref="Y27:Z27"/>
    <mergeCell ref="AB27:AB28"/>
    <mergeCell ref="A50:A51"/>
    <mergeCell ref="B50:B51"/>
    <mergeCell ref="C50:F50"/>
    <mergeCell ref="G50:H50"/>
    <mergeCell ref="A1:H1"/>
    <mergeCell ref="A4:A5"/>
    <mergeCell ref="B4:B5"/>
    <mergeCell ref="C4:F4"/>
    <mergeCell ref="G4:H4"/>
    <mergeCell ref="A96:A97"/>
    <mergeCell ref="B96:B97"/>
    <mergeCell ref="C96:F96"/>
    <mergeCell ref="G96:H96"/>
    <mergeCell ref="A70:H70"/>
    <mergeCell ref="A73:A74"/>
    <mergeCell ref="B73:B74"/>
    <mergeCell ref="C73:F73"/>
    <mergeCell ref="G73:H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19"/>
  <sheetViews>
    <sheetView workbookViewId="0"/>
  </sheetViews>
  <sheetFormatPr defaultRowHeight="12.75" x14ac:dyDescent="0.2"/>
  <cols>
    <col min="1" max="1" width="9.140625" style="150"/>
    <col min="2" max="2" width="23.28515625" style="150" customWidth="1"/>
    <col min="3" max="3" width="152.28515625" style="150" customWidth="1"/>
    <col min="4" max="16384" width="9.140625" style="150"/>
  </cols>
  <sheetData>
    <row r="1" spans="2:5" ht="15" x14ac:dyDescent="0.25">
      <c r="E1" s="61" t="s">
        <v>49</v>
      </c>
    </row>
    <row r="2" spans="2:5" ht="15" x14ac:dyDescent="0.25">
      <c r="B2" s="151" t="s">
        <v>507</v>
      </c>
      <c r="C2" s="151" t="s">
        <v>508</v>
      </c>
    </row>
    <row r="3" spans="2:5" x14ac:dyDescent="0.2">
      <c r="B3" s="150" t="s">
        <v>542</v>
      </c>
      <c r="C3" s="150" t="s">
        <v>543</v>
      </c>
    </row>
    <row r="4" spans="2:5" x14ac:dyDescent="0.2">
      <c r="B4" s="150" t="s">
        <v>505</v>
      </c>
      <c r="C4" s="150" t="s">
        <v>514</v>
      </c>
    </row>
    <row r="5" spans="2:5" x14ac:dyDescent="0.2">
      <c r="B5" s="150" t="s">
        <v>506</v>
      </c>
      <c r="C5" s="150" t="s">
        <v>515</v>
      </c>
    </row>
    <row r="6" spans="2:5" x14ac:dyDescent="0.2">
      <c r="B6" s="150" t="s">
        <v>509</v>
      </c>
      <c r="C6" s="150" t="s">
        <v>516</v>
      </c>
    </row>
    <row r="7" spans="2:5" x14ac:dyDescent="0.2">
      <c r="B7" s="150" t="s">
        <v>510</v>
      </c>
      <c r="C7" s="150" t="s">
        <v>517</v>
      </c>
    </row>
    <row r="8" spans="2:5" x14ac:dyDescent="0.2">
      <c r="B8" s="150" t="s">
        <v>511</v>
      </c>
      <c r="C8" s="150" t="s">
        <v>518</v>
      </c>
    </row>
    <row r="9" spans="2:5" x14ac:dyDescent="0.2">
      <c r="B9" s="150" t="s">
        <v>512</v>
      </c>
      <c r="C9" s="150" t="s">
        <v>519</v>
      </c>
    </row>
    <row r="10" spans="2:5" x14ac:dyDescent="0.2">
      <c r="B10" s="150" t="s">
        <v>513</v>
      </c>
      <c r="C10" s="150" t="s">
        <v>521</v>
      </c>
    </row>
    <row r="11" spans="2:5" x14ac:dyDescent="0.2">
      <c r="B11" s="150" t="s">
        <v>527</v>
      </c>
      <c r="C11" s="150" t="s">
        <v>526</v>
      </c>
    </row>
    <row r="15" spans="2:5" ht="15" x14ac:dyDescent="0.25">
      <c r="B15" s="151" t="s">
        <v>520</v>
      </c>
    </row>
    <row r="16" spans="2:5" x14ac:dyDescent="0.2">
      <c r="C16" s="150" t="s">
        <v>529</v>
      </c>
    </row>
    <row r="17" spans="2:3" x14ac:dyDescent="0.2">
      <c r="B17" s="152"/>
      <c r="C17" s="150" t="s">
        <v>528</v>
      </c>
    </row>
    <row r="19" spans="2:3" ht="25.5" customHeight="1" x14ac:dyDescent="0.2">
      <c r="B19" s="198" t="s">
        <v>908</v>
      </c>
      <c r="C19" s="198"/>
    </row>
  </sheetData>
  <mergeCells count="1">
    <mergeCell ref="B19:C19"/>
  </mergeCells>
  <hyperlinks>
    <hyperlink ref="E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10.7109375" style="125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30" customHeight="1" thickBot="1" x14ac:dyDescent="0.3">
      <c r="A1" s="223" t="s">
        <v>387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0"/>
      <c r="N1" s="161"/>
      <c r="O1" s="124" t="s">
        <v>49</v>
      </c>
      <c r="P1" s="223" t="s">
        <v>387</v>
      </c>
      <c r="Q1" s="223"/>
      <c r="R1" s="223"/>
      <c r="S1" s="223"/>
      <c r="T1" s="223"/>
      <c r="U1" s="223"/>
      <c r="V1" s="223"/>
      <c r="W1" s="223"/>
      <c r="X1" s="223"/>
      <c r="Y1" s="223"/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97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5912.2753850000008</v>
      </c>
      <c r="C5" s="5">
        <v>6245.4484850000017</v>
      </c>
      <c r="D5" s="5">
        <v>6426.5514199999998</v>
      </c>
      <c r="E5" s="5">
        <v>6629.6838700000008</v>
      </c>
      <c r="F5" s="5">
        <v>6882.2767900000008</v>
      </c>
      <c r="G5" s="5">
        <v>7425.4915549999996</v>
      </c>
      <c r="H5" s="5">
        <v>7287.2861222046022</v>
      </c>
      <c r="I5" s="5">
        <v>7619.8399748113297</v>
      </c>
      <c r="J5" s="5">
        <v>7427.1292628985511</v>
      </c>
      <c r="K5" s="5">
        <v>8126.5220789482901</v>
      </c>
      <c r="L5" s="6">
        <v>8367.7092289360808</v>
      </c>
      <c r="M5" s="6">
        <v>8771.6167235714092</v>
      </c>
      <c r="N5" s="6">
        <v>8999.8269263938219</v>
      </c>
      <c r="P5" s="91">
        <f>N5-M5</f>
        <v>228.21020282241261</v>
      </c>
      <c r="Q5" s="87">
        <f>N5/M5-1</f>
        <v>2.6016891756015514E-2</v>
      </c>
      <c r="S5" s="91">
        <f>N5-G5</f>
        <v>1574.3353713938222</v>
      </c>
      <c r="T5" s="23">
        <f>N5/G5*100</f>
        <v>121.20176637105908</v>
      </c>
      <c r="U5" s="23">
        <f>(N5/G5)^(1/6)*100-100</f>
        <v>3.2566802577730982</v>
      </c>
      <c r="W5" s="91">
        <f>N5-B5</f>
        <v>3087.551541393821</v>
      </c>
      <c r="X5" s="23">
        <f>N5/B5*100</f>
        <v>152.22272881989275</v>
      </c>
      <c r="Y5" s="23">
        <f>(N5/B5)^(1/10)*100-100</f>
        <v>4.2912686127169621</v>
      </c>
    </row>
    <row r="6" spans="1:25" ht="15" customHeight="1" x14ac:dyDescent="0.2">
      <c r="A6" s="7" t="s">
        <v>2</v>
      </c>
      <c r="B6" s="8">
        <v>1500.8693700000001</v>
      </c>
      <c r="C6" s="8">
        <v>1556.4232200000006</v>
      </c>
      <c r="D6" s="8">
        <v>1732.90644</v>
      </c>
      <c r="E6" s="8">
        <v>1656.6100999999999</v>
      </c>
      <c r="F6" s="8">
        <v>1988.3324499999999</v>
      </c>
      <c r="G6" s="8">
        <v>2190.6194149999992</v>
      </c>
      <c r="H6" s="8">
        <v>2255.8649563949348</v>
      </c>
      <c r="I6" s="8">
        <v>2269.3317118896298</v>
      </c>
      <c r="J6" s="8">
        <v>2270.7244933008474</v>
      </c>
      <c r="K6" s="8">
        <v>2320.205902558992</v>
      </c>
      <c r="L6" s="9">
        <v>2336.8591281455001</v>
      </c>
      <c r="M6" s="9">
        <v>2406.1246188098171</v>
      </c>
      <c r="N6" s="9">
        <v>2550.7582861730607</v>
      </c>
      <c r="P6" s="92">
        <f>N6-M6</f>
        <v>144.6336673632436</v>
      </c>
      <c r="Q6" s="88">
        <f>N6/M6-1</f>
        <v>6.0110630277656396E-2</v>
      </c>
      <c r="S6" s="92">
        <f t="shared" ref="S6:S19" si="0">N6-G6</f>
        <v>360.13887117306149</v>
      </c>
      <c r="T6" s="25">
        <f t="shared" ref="T6:T19" si="1">N6/G6*100</f>
        <v>116.44004744535059</v>
      </c>
      <c r="U6" s="25">
        <f t="shared" ref="U6:U19" si="2">(N6/G6)^(1/6)*100-100</f>
        <v>2.5692222209292197</v>
      </c>
      <c r="W6" s="92">
        <f t="shared" ref="W6:W19" si="3">N6-B6</f>
        <v>1049.8889161730606</v>
      </c>
      <c r="X6" s="25">
        <f t="shared" ref="X6:X19" si="4">N6/B6*100</f>
        <v>169.95205160147017</v>
      </c>
      <c r="Y6" s="25">
        <f t="shared" ref="Y6:Y19" si="5">(N6/B6)^(1/10)*100-100</f>
        <v>5.4466146085482876</v>
      </c>
    </row>
    <row r="7" spans="1:25" ht="15" customHeight="1" x14ac:dyDescent="0.2">
      <c r="A7" s="10" t="s">
        <v>3</v>
      </c>
      <c r="B7" s="8">
        <v>1095.5412999999999</v>
      </c>
      <c r="C7" s="8">
        <v>730.44624500000009</v>
      </c>
      <c r="D7" s="8">
        <v>756.68916000000013</v>
      </c>
      <c r="E7" s="8">
        <v>889.78365499999995</v>
      </c>
      <c r="F7" s="8">
        <v>947.74880999999993</v>
      </c>
      <c r="G7" s="8">
        <v>1057.9444999999998</v>
      </c>
      <c r="H7" s="8">
        <v>1136.6215</v>
      </c>
      <c r="I7" s="8">
        <v>919.34224919700011</v>
      </c>
      <c r="J7" s="8">
        <v>1012.2403064181781</v>
      </c>
      <c r="K7" s="8">
        <v>1013.0203843708828</v>
      </c>
      <c r="L7" s="9">
        <v>1083.7352793852476</v>
      </c>
      <c r="M7" s="9">
        <v>1102.2850000000001</v>
      </c>
      <c r="N7" s="9">
        <v>1216.5739999999996</v>
      </c>
      <c r="P7" s="92">
        <f t="shared" ref="P7:P19" si="6">N7-M7</f>
        <v>114.28899999999953</v>
      </c>
      <c r="Q7" s="88">
        <f t="shared" ref="Q7:Q19" si="7">N7/M7-1</f>
        <v>0.10368371156279865</v>
      </c>
      <c r="S7" s="92">
        <f t="shared" si="0"/>
        <v>158.62949999999978</v>
      </c>
      <c r="T7" s="25">
        <f t="shared" si="1"/>
        <v>114.99412303764515</v>
      </c>
      <c r="U7" s="25">
        <f t="shared" si="2"/>
        <v>2.3558354867058995</v>
      </c>
      <c r="W7" s="92">
        <f t="shared" si="3"/>
        <v>121.03269999999975</v>
      </c>
      <c r="X7" s="25">
        <f t="shared" si="4"/>
        <v>111.04775328871671</v>
      </c>
      <c r="Y7" s="25">
        <f t="shared" si="5"/>
        <v>1.053411040774634</v>
      </c>
    </row>
    <row r="8" spans="1:25" ht="15" customHeight="1" x14ac:dyDescent="0.2">
      <c r="A8" s="10" t="s">
        <v>4</v>
      </c>
      <c r="B8" s="8">
        <v>26.549499999999998</v>
      </c>
      <c r="C8" s="8">
        <v>63.519499999999994</v>
      </c>
      <c r="D8" s="8">
        <v>29.881190000000004</v>
      </c>
      <c r="E8" s="8">
        <v>22.90437</v>
      </c>
      <c r="F8" s="8">
        <v>24.222574999999999</v>
      </c>
      <c r="G8" s="8">
        <v>35.805349999999997</v>
      </c>
      <c r="H8" s="8">
        <v>37.83</v>
      </c>
      <c r="I8" s="8">
        <v>40.6814913408423</v>
      </c>
      <c r="J8" s="8">
        <v>37.331700999900001</v>
      </c>
      <c r="K8" s="8">
        <v>55.269499999999994</v>
      </c>
      <c r="L8" s="9">
        <v>36.392499999999998</v>
      </c>
      <c r="M8" s="9">
        <v>44.563000000000002</v>
      </c>
      <c r="N8" s="9">
        <v>40.501000000000005</v>
      </c>
      <c r="P8" s="92">
        <f t="shared" si="6"/>
        <v>-4.0619999999999976</v>
      </c>
      <c r="Q8" s="88">
        <f t="shared" si="7"/>
        <v>-9.1151852433633218E-2</v>
      </c>
      <c r="S8" s="92">
        <f t="shared" si="0"/>
        <v>4.6956500000000077</v>
      </c>
      <c r="T8" s="25">
        <f t="shared" si="1"/>
        <v>113.11438095145002</v>
      </c>
      <c r="U8" s="25">
        <f t="shared" si="2"/>
        <v>2.075058425674797</v>
      </c>
      <c r="W8" s="92">
        <f t="shared" si="3"/>
        <v>13.951500000000006</v>
      </c>
      <c r="X8" s="25">
        <f t="shared" si="4"/>
        <v>152.54901222245243</v>
      </c>
      <c r="Y8" s="25">
        <f t="shared" si="5"/>
        <v>4.3136015010360325</v>
      </c>
    </row>
    <row r="9" spans="1:25" ht="15" customHeight="1" x14ac:dyDescent="0.2">
      <c r="A9" s="10" t="s">
        <v>5</v>
      </c>
      <c r="B9" s="8">
        <v>212.85849999999999</v>
      </c>
      <c r="C9" s="8">
        <v>315.34975500000002</v>
      </c>
      <c r="D9" s="8">
        <v>616.78449999999998</v>
      </c>
      <c r="E9" s="8">
        <v>381.19550000000004</v>
      </c>
      <c r="F9" s="8">
        <v>461.53227499999997</v>
      </c>
      <c r="G9" s="8">
        <v>469.83050000000003</v>
      </c>
      <c r="H9" s="8">
        <v>490.89299999999997</v>
      </c>
      <c r="I9" s="8">
        <v>505.32299999999998</v>
      </c>
      <c r="J9" s="8">
        <v>585.06550000000004</v>
      </c>
      <c r="K9" s="8">
        <v>964.30700000000002</v>
      </c>
      <c r="L9" s="9">
        <v>989.94499999999994</v>
      </c>
      <c r="M9" s="9">
        <v>1082.9518404631485</v>
      </c>
      <c r="N9" s="9">
        <v>1194.7770000000003</v>
      </c>
      <c r="P9" s="92">
        <f t="shared" si="6"/>
        <v>111.82515953685174</v>
      </c>
      <c r="Q9" s="88">
        <f t="shared" si="7"/>
        <v>0.10325958676890679</v>
      </c>
      <c r="S9" s="92">
        <f t="shared" si="0"/>
        <v>724.94650000000024</v>
      </c>
      <c r="T9" s="25">
        <f t="shared" si="1"/>
        <v>254.29958250901126</v>
      </c>
      <c r="U9" s="25">
        <f t="shared" si="2"/>
        <v>16.830869223624248</v>
      </c>
      <c r="W9" s="92">
        <f t="shared" si="3"/>
        <v>981.91850000000022</v>
      </c>
      <c r="X9" s="25">
        <f t="shared" si="4"/>
        <v>561.30105210738611</v>
      </c>
      <c r="Y9" s="25">
        <f t="shared" si="5"/>
        <v>18.828218362271159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0.5</v>
      </c>
      <c r="G10" s="8" t="s">
        <v>64</v>
      </c>
      <c r="H10" s="8" t="s">
        <v>64</v>
      </c>
      <c r="I10" s="8" t="s">
        <v>64</v>
      </c>
      <c r="J10" s="8">
        <v>3.0819999999999999</v>
      </c>
      <c r="K10" s="8">
        <v>2.7904999999999998</v>
      </c>
      <c r="L10" s="9" t="s">
        <v>64</v>
      </c>
      <c r="M10" s="9">
        <v>2.0614999999999997</v>
      </c>
      <c r="N10" s="9">
        <v>7.83</v>
      </c>
      <c r="P10" s="92">
        <f t="shared" si="6"/>
        <v>5.7685000000000004</v>
      </c>
      <c r="Q10" s="88">
        <f t="shared" si="7"/>
        <v>2.7982051903953438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143.67394000000002</v>
      </c>
      <c r="C11" s="8">
        <v>138.33426499999999</v>
      </c>
      <c r="D11" s="8">
        <v>151.95095999999998</v>
      </c>
      <c r="E11" s="8">
        <v>152.27466999999999</v>
      </c>
      <c r="F11" s="8">
        <v>125.00449999999999</v>
      </c>
      <c r="G11" s="8">
        <v>101.129</v>
      </c>
      <c r="H11" s="8">
        <v>102.01449999999998</v>
      </c>
      <c r="I11" s="8">
        <v>112.551</v>
      </c>
      <c r="J11" s="8">
        <v>111.611</v>
      </c>
      <c r="K11" s="8">
        <v>98.16449999999999</v>
      </c>
      <c r="L11" s="9">
        <v>99.754999999999981</v>
      </c>
      <c r="M11" s="9">
        <v>107.616</v>
      </c>
      <c r="N11" s="9">
        <v>120.30249999999998</v>
      </c>
      <c r="P11" s="92">
        <f t="shared" si="6"/>
        <v>12.686499999999981</v>
      </c>
      <c r="Q11" s="88">
        <f t="shared" si="7"/>
        <v>0.11788674546535804</v>
      </c>
      <c r="S11" s="92">
        <f t="shared" si="0"/>
        <v>19.173499999999976</v>
      </c>
      <c r="T11" s="25">
        <f t="shared" si="1"/>
        <v>118.95944783395463</v>
      </c>
      <c r="U11" s="25">
        <f t="shared" si="2"/>
        <v>2.9358108582665068</v>
      </c>
      <c r="W11" s="92">
        <f t="shared" si="3"/>
        <v>-23.371440000000035</v>
      </c>
      <c r="X11" s="25">
        <f t="shared" si="4"/>
        <v>83.732999874577104</v>
      </c>
      <c r="Y11" s="25">
        <f t="shared" si="5"/>
        <v>-1.7597033792674068</v>
      </c>
    </row>
    <row r="12" spans="1:25" ht="15" customHeight="1" x14ac:dyDescent="0.2">
      <c r="A12" s="10" t="s">
        <v>8</v>
      </c>
      <c r="B12" s="8">
        <v>199.71350000000001</v>
      </c>
      <c r="C12" s="8">
        <v>216.18099500000002</v>
      </c>
      <c r="D12" s="8">
        <v>234.50184000000002</v>
      </c>
      <c r="E12" s="8">
        <v>250.533805</v>
      </c>
      <c r="F12" s="8">
        <v>285.70239500000002</v>
      </c>
      <c r="G12" s="8">
        <v>325.69</v>
      </c>
      <c r="H12" s="8">
        <v>286.67450000000002</v>
      </c>
      <c r="I12" s="8">
        <v>306.38300013259999</v>
      </c>
      <c r="J12" s="8">
        <v>320.82438154628073</v>
      </c>
      <c r="K12" s="8">
        <v>430.40259190943641</v>
      </c>
      <c r="L12" s="9">
        <v>337.13199999999995</v>
      </c>
      <c r="M12" s="9">
        <v>303.15368801161344</v>
      </c>
      <c r="N12" s="9">
        <v>307.45372974359992</v>
      </c>
      <c r="P12" s="92">
        <f t="shared" si="6"/>
        <v>4.3000417319864823</v>
      </c>
      <c r="Q12" s="88">
        <f t="shared" si="7"/>
        <v>1.4184362262555705E-2</v>
      </c>
      <c r="S12" s="92">
        <f t="shared" si="0"/>
        <v>-18.236270256400076</v>
      </c>
      <c r="T12" s="25">
        <f t="shared" si="1"/>
        <v>94.400727607111037</v>
      </c>
      <c r="U12" s="25">
        <f t="shared" si="2"/>
        <v>-0.95576005394013919</v>
      </c>
      <c r="W12" s="92">
        <f t="shared" si="3"/>
        <v>107.74022974359991</v>
      </c>
      <c r="X12" s="25">
        <f t="shared" si="4"/>
        <v>153.9473945144419</v>
      </c>
      <c r="Y12" s="25">
        <f t="shared" si="5"/>
        <v>4.4088312500606435</v>
      </c>
    </row>
    <row r="13" spans="1:25" ht="15" customHeight="1" x14ac:dyDescent="0.2">
      <c r="A13" s="10" t="s">
        <v>9</v>
      </c>
      <c r="B13" s="8">
        <v>213.25974499999998</v>
      </c>
      <c r="C13" s="8">
        <v>305.33</v>
      </c>
      <c r="D13" s="8">
        <v>276.93400000000003</v>
      </c>
      <c r="E13" s="8">
        <v>373.77980500000007</v>
      </c>
      <c r="F13" s="8">
        <v>161.65699999999998</v>
      </c>
      <c r="G13" s="8">
        <v>215.089</v>
      </c>
      <c r="H13" s="8">
        <v>281.08249999999998</v>
      </c>
      <c r="I13" s="8">
        <v>276.76625231630004</v>
      </c>
      <c r="J13" s="8">
        <v>289.79349999999999</v>
      </c>
      <c r="K13" s="8">
        <v>210.863</v>
      </c>
      <c r="L13" s="9">
        <v>136.04949999999999</v>
      </c>
      <c r="M13" s="9">
        <v>121.76599999999999</v>
      </c>
      <c r="N13" s="9">
        <v>114.51100000000001</v>
      </c>
      <c r="P13" s="92">
        <f t="shared" si="6"/>
        <v>-7.2549999999999812</v>
      </c>
      <c r="Q13" s="88">
        <f t="shared" si="7"/>
        <v>-5.9581492370612388E-2</v>
      </c>
      <c r="S13" s="92">
        <f t="shared" si="0"/>
        <v>-100.57799999999999</v>
      </c>
      <c r="T13" s="25">
        <f t="shared" si="1"/>
        <v>53.238891807577339</v>
      </c>
      <c r="U13" s="25">
        <f t="shared" si="2"/>
        <v>-9.9732647362941691</v>
      </c>
      <c r="W13" s="92">
        <f t="shared" si="3"/>
        <v>-98.748744999999971</v>
      </c>
      <c r="X13" s="25">
        <f t="shared" si="4"/>
        <v>53.695553279405836</v>
      </c>
      <c r="Y13" s="25">
        <f t="shared" si="5"/>
        <v>-6.0290035244864839</v>
      </c>
    </row>
    <row r="14" spans="1:25" ht="15" customHeight="1" x14ac:dyDescent="0.2">
      <c r="A14" s="10" t="s">
        <v>10</v>
      </c>
      <c r="B14" s="8">
        <v>369.81564000000003</v>
      </c>
      <c r="C14" s="8">
        <v>459.27231500000005</v>
      </c>
      <c r="D14" s="8">
        <v>360.81878999999992</v>
      </c>
      <c r="E14" s="8">
        <v>337.59591499999999</v>
      </c>
      <c r="F14" s="8">
        <v>304.42984500000006</v>
      </c>
      <c r="G14" s="8">
        <v>291.21100000000001</v>
      </c>
      <c r="H14" s="8">
        <v>289.50699999999995</v>
      </c>
      <c r="I14" s="8">
        <v>336.43299999999988</v>
      </c>
      <c r="J14" s="8">
        <v>336.1305198890152</v>
      </c>
      <c r="K14" s="8">
        <v>346.56332456949747</v>
      </c>
      <c r="L14" s="9">
        <v>311.40884746199998</v>
      </c>
      <c r="M14" s="9">
        <v>316.58</v>
      </c>
      <c r="N14" s="9">
        <v>339.36950000000002</v>
      </c>
      <c r="P14" s="92">
        <f t="shared" si="6"/>
        <v>22.789500000000032</v>
      </c>
      <c r="Q14" s="88">
        <f t="shared" si="7"/>
        <v>7.1986543685640392E-2</v>
      </c>
      <c r="S14" s="92">
        <f t="shared" si="0"/>
        <v>48.158500000000004</v>
      </c>
      <c r="T14" s="25">
        <f t="shared" si="1"/>
        <v>116.53732173578608</v>
      </c>
      <c r="U14" s="25">
        <f t="shared" si="2"/>
        <v>2.5834983474916129</v>
      </c>
      <c r="W14" s="92">
        <f t="shared" si="3"/>
        <v>-30.446140000000014</v>
      </c>
      <c r="X14" s="25">
        <f t="shared" si="4"/>
        <v>91.767211359692624</v>
      </c>
      <c r="Y14" s="25">
        <f t="shared" si="5"/>
        <v>-0.85547111134785325</v>
      </c>
    </row>
    <row r="15" spans="1:25" ht="15" customHeight="1" x14ac:dyDescent="0.2">
      <c r="A15" s="10" t="s">
        <v>11</v>
      </c>
      <c r="B15" s="8">
        <v>89.412015000000011</v>
      </c>
      <c r="C15" s="8">
        <v>101.669</v>
      </c>
      <c r="D15" s="8">
        <v>100.48949999999999</v>
      </c>
      <c r="E15" s="8">
        <v>118.6275</v>
      </c>
      <c r="F15" s="8">
        <v>129.07528500000001</v>
      </c>
      <c r="G15" s="8">
        <v>133.44749999999999</v>
      </c>
      <c r="H15" s="8">
        <v>135.23116580966851</v>
      </c>
      <c r="I15" s="8">
        <v>131.3245</v>
      </c>
      <c r="J15" s="8">
        <v>150.11731059025377</v>
      </c>
      <c r="K15" s="8">
        <v>88.122500000000002</v>
      </c>
      <c r="L15" s="9">
        <v>149.26328590752698</v>
      </c>
      <c r="M15" s="9">
        <v>165.31649999999999</v>
      </c>
      <c r="N15" s="9">
        <v>187.2595</v>
      </c>
      <c r="P15" s="92">
        <f t="shared" si="6"/>
        <v>21.943000000000012</v>
      </c>
      <c r="Q15" s="88">
        <f t="shared" si="7"/>
        <v>0.13273327223840337</v>
      </c>
      <c r="S15" s="92">
        <f t="shared" si="0"/>
        <v>53.812000000000012</v>
      </c>
      <c r="T15" s="25">
        <f t="shared" si="1"/>
        <v>140.32447217070384</v>
      </c>
      <c r="U15" s="25">
        <f t="shared" si="2"/>
        <v>5.8089089597058461</v>
      </c>
      <c r="W15" s="92">
        <f t="shared" si="3"/>
        <v>97.847484999999992</v>
      </c>
      <c r="X15" s="25">
        <f t="shared" si="4"/>
        <v>209.43438082678259</v>
      </c>
      <c r="Y15" s="25">
        <f t="shared" si="5"/>
        <v>7.6725002115432801</v>
      </c>
    </row>
    <row r="16" spans="1:25" ht="15" customHeight="1" x14ac:dyDescent="0.2">
      <c r="A16" s="10" t="s">
        <v>12</v>
      </c>
      <c r="B16" s="8">
        <v>1143.7463600000003</v>
      </c>
      <c r="C16" s="8">
        <v>1347.4439150000003</v>
      </c>
      <c r="D16" s="8">
        <v>1284.6596800000002</v>
      </c>
      <c r="E16" s="8">
        <v>1614.0037200000002</v>
      </c>
      <c r="F16" s="8">
        <v>1733.6705800000004</v>
      </c>
      <c r="G16" s="8">
        <v>1913.4018949999995</v>
      </c>
      <c r="H16" s="8">
        <v>1465.4379999999996</v>
      </c>
      <c r="I16" s="8">
        <v>1682.7718771553737</v>
      </c>
      <c r="J16" s="8">
        <v>1416.8951760808145</v>
      </c>
      <c r="K16" s="8">
        <v>1505.2421488494001</v>
      </c>
      <c r="L16" s="9">
        <v>1815.9745446488821</v>
      </c>
      <c r="M16" s="9">
        <v>1986.1530000000002</v>
      </c>
      <c r="N16" s="9">
        <v>1724.1124815393991</v>
      </c>
      <c r="P16" s="92">
        <f t="shared" si="6"/>
        <v>-262.04051846060111</v>
      </c>
      <c r="Q16" s="88">
        <f t="shared" si="7"/>
        <v>-0.13193370221760414</v>
      </c>
      <c r="S16" s="92">
        <f t="shared" si="0"/>
        <v>-189.28941346060037</v>
      </c>
      <c r="T16" s="25">
        <f t="shared" si="1"/>
        <v>90.107179576060759</v>
      </c>
      <c r="U16" s="25">
        <f t="shared" si="2"/>
        <v>-1.7211877067672248</v>
      </c>
      <c r="W16" s="92">
        <f t="shared" si="3"/>
        <v>580.36612153939882</v>
      </c>
      <c r="X16" s="25">
        <f t="shared" si="4"/>
        <v>150.74255462893004</v>
      </c>
      <c r="Y16" s="25">
        <f t="shared" si="5"/>
        <v>4.1894120072352621</v>
      </c>
    </row>
    <row r="17" spans="1:25" ht="15" customHeight="1" x14ac:dyDescent="0.2">
      <c r="A17" s="10" t="s">
        <v>13</v>
      </c>
      <c r="B17" s="8">
        <v>187.386</v>
      </c>
      <c r="C17" s="8">
        <v>157.81399999999999</v>
      </c>
      <c r="D17" s="8">
        <v>177.80925999999997</v>
      </c>
      <c r="E17" s="8">
        <v>115.4295</v>
      </c>
      <c r="F17" s="8">
        <v>85.784914999999998</v>
      </c>
      <c r="G17" s="8">
        <v>98.104500000000016</v>
      </c>
      <c r="H17" s="8">
        <v>121.14349999999999</v>
      </c>
      <c r="I17" s="8">
        <v>113.11264401659999</v>
      </c>
      <c r="J17" s="8">
        <v>116.20755159096144</v>
      </c>
      <c r="K17" s="8">
        <v>135.542</v>
      </c>
      <c r="L17" s="9">
        <v>143.54069030502455</v>
      </c>
      <c r="M17" s="9">
        <v>132.57418711654572</v>
      </c>
      <c r="N17" s="9">
        <v>174.33055160031492</v>
      </c>
      <c r="P17" s="92">
        <f t="shared" si="6"/>
        <v>41.756364483769204</v>
      </c>
      <c r="Q17" s="88">
        <f t="shared" si="7"/>
        <v>0.31496602311475064</v>
      </c>
      <c r="S17" s="92">
        <f t="shared" si="0"/>
        <v>76.226051600314904</v>
      </c>
      <c r="T17" s="25">
        <f t="shared" si="1"/>
        <v>177.69883297944017</v>
      </c>
      <c r="U17" s="25">
        <f t="shared" si="2"/>
        <v>10.056094185294853</v>
      </c>
      <c r="W17" s="92">
        <f t="shared" si="3"/>
        <v>-13.055448399685076</v>
      </c>
      <c r="X17" s="25">
        <f t="shared" si="4"/>
        <v>93.032858164598693</v>
      </c>
      <c r="Y17" s="25">
        <f t="shared" si="5"/>
        <v>-0.71957300295146354</v>
      </c>
    </row>
    <row r="18" spans="1:25" ht="15" customHeight="1" x14ac:dyDescent="0.2">
      <c r="A18" s="10" t="s">
        <v>14</v>
      </c>
      <c r="B18" s="8">
        <v>367.71999999999997</v>
      </c>
      <c r="C18" s="8">
        <v>397.73759999999999</v>
      </c>
      <c r="D18" s="8">
        <v>362.76699999999994</v>
      </c>
      <c r="E18" s="8">
        <v>415.14239000000003</v>
      </c>
      <c r="F18" s="8">
        <v>355.98018500000001</v>
      </c>
      <c r="G18" s="8">
        <v>346.09700000000004</v>
      </c>
      <c r="H18" s="8">
        <v>357.91399999999999</v>
      </c>
      <c r="I18" s="8">
        <v>598.05260681664254</v>
      </c>
      <c r="J18" s="8">
        <v>444.59290581670001</v>
      </c>
      <c r="K18" s="8">
        <v>518.3946978298585</v>
      </c>
      <c r="L18" s="9">
        <v>501.9824999999999</v>
      </c>
      <c r="M18" s="9">
        <v>564.6538891702844</v>
      </c>
      <c r="N18" s="9">
        <v>587.8365</v>
      </c>
      <c r="P18" s="92">
        <f t="shared" si="6"/>
        <v>23.1826108297156</v>
      </c>
      <c r="Q18" s="88">
        <f t="shared" si="7"/>
        <v>4.1056320118118217E-2</v>
      </c>
      <c r="S18" s="92">
        <f t="shared" si="0"/>
        <v>241.73949999999996</v>
      </c>
      <c r="T18" s="25">
        <f t="shared" si="1"/>
        <v>169.84732603865388</v>
      </c>
      <c r="U18" s="25">
        <f t="shared" si="2"/>
        <v>9.2302981294023425</v>
      </c>
      <c r="W18" s="92">
        <f t="shared" si="3"/>
        <v>220.11650000000003</v>
      </c>
      <c r="X18" s="25">
        <f t="shared" si="4"/>
        <v>159.85981181333625</v>
      </c>
      <c r="Y18" s="25">
        <f t="shared" si="5"/>
        <v>4.8030519254877078</v>
      </c>
    </row>
    <row r="19" spans="1:25" ht="15" customHeight="1" x14ac:dyDescent="0.2">
      <c r="A19" s="10" t="s">
        <v>15</v>
      </c>
      <c r="B19" s="8">
        <v>361.72951499999994</v>
      </c>
      <c r="C19" s="8">
        <v>455.92767499999997</v>
      </c>
      <c r="D19" s="8">
        <v>340.35910000000001</v>
      </c>
      <c r="E19" s="8">
        <v>301.80294000000004</v>
      </c>
      <c r="F19" s="8">
        <v>278.63597499999997</v>
      </c>
      <c r="G19" s="8">
        <v>247.12189500000002</v>
      </c>
      <c r="H19" s="8">
        <v>327.07149999999996</v>
      </c>
      <c r="I19" s="8">
        <v>327.76664194634202</v>
      </c>
      <c r="J19" s="8">
        <v>332.51291666560007</v>
      </c>
      <c r="K19" s="8">
        <v>437.63402886022197</v>
      </c>
      <c r="L19" s="9">
        <v>425.67095308189988</v>
      </c>
      <c r="M19" s="9">
        <v>435.81749999999988</v>
      </c>
      <c r="N19" s="9">
        <v>434.21087733744741</v>
      </c>
      <c r="P19" s="92">
        <f t="shared" si="6"/>
        <v>-1.6066226625524678</v>
      </c>
      <c r="Q19" s="88">
        <f t="shared" si="7"/>
        <v>-3.6864574335644384E-3</v>
      </c>
      <c r="S19" s="92">
        <f t="shared" si="0"/>
        <v>187.08898233744739</v>
      </c>
      <c r="T19" s="25">
        <f t="shared" si="1"/>
        <v>175.7071656226363</v>
      </c>
      <c r="U19" s="25">
        <f t="shared" si="2"/>
        <v>9.8495407290971855</v>
      </c>
      <c r="W19" s="92">
        <f t="shared" si="3"/>
        <v>72.481362337447479</v>
      </c>
      <c r="X19" s="25">
        <f t="shared" si="4"/>
        <v>120.0374476872443</v>
      </c>
      <c r="Y19" s="25">
        <f t="shared" si="5"/>
        <v>1.8431152269435529</v>
      </c>
    </row>
    <row r="20" spans="1:25" ht="7.5" customHeight="1" x14ac:dyDescent="0.2"/>
    <row r="21" spans="1:25" s="63" customFormat="1" ht="13.5" customHeight="1" x14ac:dyDescent="0.2">
      <c r="A21" s="143" t="s">
        <v>353</v>
      </c>
      <c r="O21" s="135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372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137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25.385647187677474</v>
      </c>
      <c r="C28" s="24">
        <f t="shared" ref="C28:N28" si="10">C6/C$5*100</f>
        <v>24.920919990584153</v>
      </c>
      <c r="D28" s="24">
        <f t="shared" si="10"/>
        <v>26.964795373877209</v>
      </c>
      <c r="E28" s="24">
        <f t="shared" si="10"/>
        <v>24.987769137776393</v>
      </c>
      <c r="F28" s="24">
        <f t="shared" si="10"/>
        <v>28.890620221625806</v>
      </c>
      <c r="G28" s="24">
        <f t="shared" si="10"/>
        <v>29.501338716423863</v>
      </c>
      <c r="H28" s="24">
        <f t="shared" si="10"/>
        <v>30.956173787677137</v>
      </c>
      <c r="I28" s="25">
        <f t="shared" si="10"/>
        <v>29.781881501334539</v>
      </c>
      <c r="J28" s="25">
        <f t="shared" si="10"/>
        <v>30.573380547501905</v>
      </c>
      <c r="K28" s="25">
        <f t="shared" si="10"/>
        <v>28.55103179464032</v>
      </c>
      <c r="L28" s="25">
        <f t="shared" si="10"/>
        <v>27.927107219076035</v>
      </c>
      <c r="M28" s="25">
        <f t="shared" si="10"/>
        <v>27.43079975603575</v>
      </c>
      <c r="N28" s="25">
        <f t="shared" si="10"/>
        <v>28.342303769114086</v>
      </c>
    </row>
    <row r="29" spans="1:25" ht="15" customHeight="1" x14ac:dyDescent="0.2">
      <c r="A29" s="10" t="s">
        <v>3</v>
      </c>
      <c r="B29" s="24">
        <f t="shared" si="9"/>
        <v>18.529943696118949</v>
      </c>
      <c r="C29" s="24">
        <f t="shared" ref="C29:N29" si="11">C7/C$5*100</f>
        <v>11.695657193464145</v>
      </c>
      <c r="D29" s="24">
        <f t="shared" si="11"/>
        <v>11.774420066804666</v>
      </c>
      <c r="E29" s="24">
        <f t="shared" si="11"/>
        <v>13.421207895392451</v>
      </c>
      <c r="F29" s="24">
        <f t="shared" si="11"/>
        <v>13.770861575592047</v>
      </c>
      <c r="G29" s="24">
        <f t="shared" si="11"/>
        <v>14.247467553681703</v>
      </c>
      <c r="H29" s="24">
        <f t="shared" si="11"/>
        <v>15.597322253296417</v>
      </c>
      <c r="I29" s="25">
        <f t="shared" si="11"/>
        <v>12.065112288919996</v>
      </c>
      <c r="J29" s="25">
        <f t="shared" si="11"/>
        <v>13.628957711490481</v>
      </c>
      <c r="K29" s="25">
        <f t="shared" si="11"/>
        <v>12.465607975090677</v>
      </c>
      <c r="L29" s="25">
        <f t="shared" si="11"/>
        <v>12.951397446240373</v>
      </c>
      <c r="M29" s="25">
        <f t="shared" si="11"/>
        <v>12.566497542441629</v>
      </c>
      <c r="N29" s="25">
        <f t="shared" si="11"/>
        <v>13.517748840615468</v>
      </c>
    </row>
    <row r="30" spans="1:25" ht="15" customHeight="1" x14ac:dyDescent="0.2">
      <c r="A30" s="10" t="s">
        <v>4</v>
      </c>
      <c r="B30" s="24">
        <f t="shared" si="9"/>
        <v>0.44905722875085585</v>
      </c>
      <c r="C30" s="24">
        <f t="shared" ref="C30:N30" si="12">C8/C$5*100</f>
        <v>1.0170526608706785</v>
      </c>
      <c r="D30" s="24">
        <f t="shared" si="12"/>
        <v>0.46496461394531258</v>
      </c>
      <c r="E30" s="24">
        <f t="shared" si="12"/>
        <v>0.34548208404995934</v>
      </c>
      <c r="F30" s="24">
        <f t="shared" si="12"/>
        <v>0.351955838730514</v>
      </c>
      <c r="G30" s="24">
        <f t="shared" si="12"/>
        <v>0.48219501341820598</v>
      </c>
      <c r="H30" s="24">
        <f t="shared" si="12"/>
        <v>0.51912329728251971</v>
      </c>
      <c r="I30" s="25">
        <f t="shared" si="12"/>
        <v>0.53388905115227947</v>
      </c>
      <c r="J30" s="25">
        <f t="shared" si="12"/>
        <v>0.50263971015539766</v>
      </c>
      <c r="K30" s="25">
        <f t="shared" si="12"/>
        <v>0.6801125926080398</v>
      </c>
      <c r="L30" s="25">
        <f t="shared" si="12"/>
        <v>0.43491592506766819</v>
      </c>
      <c r="M30" s="25">
        <f t="shared" si="12"/>
        <v>0.50803633360140643</v>
      </c>
      <c r="N30" s="25">
        <f t="shared" si="12"/>
        <v>0.45001976517151221</v>
      </c>
    </row>
    <row r="31" spans="1:25" ht="15" customHeight="1" x14ac:dyDescent="0.2">
      <c r="A31" s="10" t="s">
        <v>5</v>
      </c>
      <c r="B31" s="24">
        <f t="shared" si="9"/>
        <v>3.6002805373383322</v>
      </c>
      <c r="C31" s="24">
        <f t="shared" ref="C31:N31" si="13">C9/C$5*100</f>
        <v>5.0492731748150819</v>
      </c>
      <c r="D31" s="24">
        <f t="shared" si="13"/>
        <v>9.5974412976843482</v>
      </c>
      <c r="E31" s="24">
        <f t="shared" si="13"/>
        <v>5.7498292147073373</v>
      </c>
      <c r="F31" s="24">
        <f t="shared" si="13"/>
        <v>6.7060987095231299</v>
      </c>
      <c r="G31" s="24">
        <f t="shared" si="13"/>
        <v>6.3272646197225395</v>
      </c>
      <c r="H31" s="24">
        <f t="shared" si="13"/>
        <v>6.7362937555619329</v>
      </c>
      <c r="I31" s="25">
        <f t="shared" si="13"/>
        <v>6.6316747027553165</v>
      </c>
      <c r="J31" s="25">
        <f t="shared" si="13"/>
        <v>7.877411033124651</v>
      </c>
      <c r="K31" s="25">
        <f t="shared" si="13"/>
        <v>11.866170923205043</v>
      </c>
      <c r="L31" s="25">
        <f t="shared" si="13"/>
        <v>11.830537760283375</v>
      </c>
      <c r="M31" s="25">
        <f t="shared" si="13"/>
        <v>12.346091656661203</v>
      </c>
      <c r="N31" s="25">
        <f t="shared" si="13"/>
        <v>13.275555294247646</v>
      </c>
    </row>
    <row r="32" spans="1:25" ht="15" customHeight="1" x14ac:dyDescent="0.2">
      <c r="A32" s="10" t="s">
        <v>6</v>
      </c>
      <c r="B32" s="24" t="e">
        <f t="shared" si="9"/>
        <v>#VALUE!</v>
      </c>
      <c r="C32" s="24" t="e">
        <f t="shared" ref="C32:N32" si="14">C10/C$5*100</f>
        <v>#VALUE!</v>
      </c>
      <c r="D32" s="24" t="e">
        <f t="shared" si="14"/>
        <v>#VALUE!</v>
      </c>
      <c r="E32" s="24" t="e">
        <f t="shared" si="14"/>
        <v>#VALUE!</v>
      </c>
      <c r="F32" s="24">
        <f t="shared" si="14"/>
        <v>7.2650376504255643E-3</v>
      </c>
      <c r="G32" s="24" t="e">
        <f t="shared" si="14"/>
        <v>#VALUE!</v>
      </c>
      <c r="H32" s="24" t="e">
        <f t="shared" si="14"/>
        <v>#VALUE!</v>
      </c>
      <c r="I32" s="25" t="e">
        <f t="shared" si="14"/>
        <v>#VALUE!</v>
      </c>
      <c r="J32" s="25">
        <f t="shared" si="14"/>
        <v>4.1496517576391313E-2</v>
      </c>
      <c r="K32" s="25">
        <f t="shared" si="14"/>
        <v>3.4338182716918644E-2</v>
      </c>
      <c r="L32" s="25" t="e">
        <f t="shared" si="14"/>
        <v>#VALUE!</v>
      </c>
      <c r="M32" s="25">
        <f t="shared" si="14"/>
        <v>2.3501938866757156E-2</v>
      </c>
      <c r="N32" s="25">
        <f t="shared" si="14"/>
        <v>8.7001673077033659E-2</v>
      </c>
    </row>
    <row r="33" spans="1:14" ht="15" customHeight="1" x14ac:dyDescent="0.2">
      <c r="A33" s="10" t="s">
        <v>7</v>
      </c>
      <c r="B33" s="24">
        <f t="shared" si="9"/>
        <v>2.4300955325003013</v>
      </c>
      <c r="C33" s="24">
        <f t="shared" ref="C33:N33" si="15">C11/C$5*100</f>
        <v>2.214961268710232</v>
      </c>
      <c r="D33" s="24">
        <f t="shared" si="15"/>
        <v>2.3644245578914234</v>
      </c>
      <c r="E33" s="24">
        <f t="shared" si="15"/>
        <v>2.2968617054134133</v>
      </c>
      <c r="F33" s="24">
        <f t="shared" si="15"/>
        <v>1.8163247979452446</v>
      </c>
      <c r="G33" s="24">
        <f t="shared" si="15"/>
        <v>1.3619165714612413</v>
      </c>
      <c r="H33" s="24">
        <f t="shared" si="15"/>
        <v>1.3998970026599948</v>
      </c>
      <c r="I33" s="25">
        <f t="shared" si="15"/>
        <v>1.4770782637438105</v>
      </c>
      <c r="J33" s="25">
        <f t="shared" si="15"/>
        <v>1.5027475091559412</v>
      </c>
      <c r="K33" s="25">
        <f t="shared" si="15"/>
        <v>1.2079521724834117</v>
      </c>
      <c r="L33" s="25">
        <f t="shared" si="15"/>
        <v>1.1921422849522629</v>
      </c>
      <c r="M33" s="25">
        <f t="shared" si="15"/>
        <v>1.2268661911641709</v>
      </c>
      <c r="N33" s="25">
        <f t="shared" si="15"/>
        <v>1.3367201501085364</v>
      </c>
    </row>
    <row r="34" spans="1:14" ht="15" customHeight="1" x14ac:dyDescent="0.2">
      <c r="A34" s="10" t="s">
        <v>8</v>
      </c>
      <c r="B34" s="24">
        <f t="shared" si="9"/>
        <v>3.3779465095061703</v>
      </c>
      <c r="C34" s="24">
        <f t="shared" ref="C34:N34" si="16">C12/C$5*100</f>
        <v>3.4614166703834397</v>
      </c>
      <c r="D34" s="24">
        <f t="shared" si="16"/>
        <v>3.6489529869816248</v>
      </c>
      <c r="E34" s="24">
        <f t="shared" si="16"/>
        <v>3.7789706102532454</v>
      </c>
      <c r="F34" s="24">
        <f t="shared" si="16"/>
        <v>4.1512773129835132</v>
      </c>
      <c r="G34" s="24">
        <f t="shared" si="16"/>
        <v>4.3861069343038261</v>
      </c>
      <c r="H34" s="24">
        <f t="shared" si="16"/>
        <v>3.9338993308701484</v>
      </c>
      <c r="I34" s="25">
        <f t="shared" si="16"/>
        <v>4.020858720726431</v>
      </c>
      <c r="J34" s="25">
        <f t="shared" si="16"/>
        <v>4.3196283542407894</v>
      </c>
      <c r="K34" s="25">
        <f t="shared" si="16"/>
        <v>5.2962705045051424</v>
      </c>
      <c r="L34" s="25">
        <f t="shared" si="16"/>
        <v>4.0289640901260722</v>
      </c>
      <c r="M34" s="25">
        <f t="shared" si="16"/>
        <v>3.4560754028042262</v>
      </c>
      <c r="N34" s="25">
        <f t="shared" si="16"/>
        <v>3.4162182479524064</v>
      </c>
    </row>
    <row r="35" spans="1:14" ht="15" customHeight="1" x14ac:dyDescent="0.2">
      <c r="A35" s="10" t="s">
        <v>9</v>
      </c>
      <c r="B35" s="24">
        <f t="shared" si="9"/>
        <v>3.6070671799398926</v>
      </c>
      <c r="C35" s="24">
        <f t="shared" ref="C35:N35" si="17">C13/C$5*100</f>
        <v>4.8888402607647148</v>
      </c>
      <c r="D35" s="24">
        <f t="shared" si="17"/>
        <v>4.3092162794832198</v>
      </c>
      <c r="E35" s="24">
        <f t="shared" si="17"/>
        <v>5.6379732779023151</v>
      </c>
      <c r="F35" s="24">
        <f t="shared" si="17"/>
        <v>2.3488883829096907</v>
      </c>
      <c r="G35" s="24">
        <f t="shared" si="17"/>
        <v>2.89662978412747</v>
      </c>
      <c r="H35" s="24">
        <f t="shared" si="17"/>
        <v>3.8571629449752538</v>
      </c>
      <c r="I35" s="25">
        <f t="shared" si="17"/>
        <v>3.6321793270094611</v>
      </c>
      <c r="J35" s="25">
        <f t="shared" si="17"/>
        <v>3.901823837207643</v>
      </c>
      <c r="K35" s="25">
        <f t="shared" si="17"/>
        <v>2.5947508411530613</v>
      </c>
      <c r="L35" s="25">
        <f t="shared" si="17"/>
        <v>1.6258870412171111</v>
      </c>
      <c r="M35" s="25">
        <f t="shared" si="17"/>
        <v>1.3881819490902507</v>
      </c>
      <c r="N35" s="25">
        <f t="shared" si="17"/>
        <v>1.272368912608455</v>
      </c>
    </row>
    <row r="36" spans="1:14" ht="15" customHeight="1" x14ac:dyDescent="0.2">
      <c r="A36" s="10" t="s">
        <v>10</v>
      </c>
      <c r="B36" s="24">
        <f t="shared" si="9"/>
        <v>6.255047607191254</v>
      </c>
      <c r="C36" s="24">
        <f t="shared" ref="C36:N36" si="18">C14/C$5*100</f>
        <v>7.3537123251125474</v>
      </c>
      <c r="D36" s="24">
        <f t="shared" si="18"/>
        <v>5.6145009417819285</v>
      </c>
      <c r="E36" s="24">
        <f t="shared" si="18"/>
        <v>5.0921872237024175</v>
      </c>
      <c r="F36" s="24">
        <f t="shared" si="18"/>
        <v>4.4233885716764387</v>
      </c>
      <c r="G36" s="24">
        <f t="shared" si="18"/>
        <v>3.9217740380286519</v>
      </c>
      <c r="H36" s="24">
        <f t="shared" si="18"/>
        <v>3.9727683961504203</v>
      </c>
      <c r="I36" s="25">
        <f t="shared" si="18"/>
        <v>4.4152239563053302</v>
      </c>
      <c r="J36" s="25">
        <f t="shared" si="18"/>
        <v>4.5257125329448638</v>
      </c>
      <c r="K36" s="25">
        <f t="shared" si="18"/>
        <v>4.2645958652751075</v>
      </c>
      <c r="L36" s="25">
        <f t="shared" si="18"/>
        <v>3.7215543578537362</v>
      </c>
      <c r="M36" s="25">
        <f t="shared" si="18"/>
        <v>3.6091408229143735</v>
      </c>
      <c r="N36" s="25">
        <f t="shared" si="18"/>
        <v>3.7708447370774429</v>
      </c>
    </row>
    <row r="37" spans="1:14" ht="15" customHeight="1" x14ac:dyDescent="0.2">
      <c r="A37" s="10" t="s">
        <v>11</v>
      </c>
      <c r="B37" s="24">
        <f t="shared" si="9"/>
        <v>1.5123114059748759</v>
      </c>
      <c r="C37" s="24">
        <f t="shared" ref="C37:N37" si="19">C15/C$5*100</f>
        <v>1.6278894981550707</v>
      </c>
      <c r="D37" s="24">
        <f t="shared" si="19"/>
        <v>1.5636613392256964</v>
      </c>
      <c r="E37" s="24">
        <f t="shared" si="19"/>
        <v>1.7893387124656366</v>
      </c>
      <c r="F37" s="24">
        <f t="shared" si="19"/>
        <v>1.8754736105288203</v>
      </c>
      <c r="G37" s="24">
        <f t="shared" si="19"/>
        <v>1.7971537508536024</v>
      </c>
      <c r="H37" s="24">
        <f t="shared" si="19"/>
        <v>1.8557136846543552</v>
      </c>
      <c r="I37" s="25">
        <f t="shared" si="19"/>
        <v>1.7234548288955587</v>
      </c>
      <c r="J37" s="25">
        <f t="shared" si="19"/>
        <v>2.0212023418004734</v>
      </c>
      <c r="K37" s="25">
        <f t="shared" si="19"/>
        <v>1.0843814751735044</v>
      </c>
      <c r="L37" s="25">
        <f t="shared" si="19"/>
        <v>1.7838010598093546</v>
      </c>
      <c r="M37" s="25">
        <f t="shared" si="19"/>
        <v>1.8846753706845791</v>
      </c>
      <c r="N37" s="25">
        <f t="shared" si="19"/>
        <v>2.0807011238274309</v>
      </c>
    </row>
    <row r="38" spans="1:14" ht="15" customHeight="1" x14ac:dyDescent="0.2">
      <c r="A38" s="10" t="s">
        <v>12</v>
      </c>
      <c r="B38" s="24">
        <f t="shared" si="9"/>
        <v>19.345282239419912</v>
      </c>
      <c r="C38" s="24">
        <f t="shared" ref="C38:N38" si="20">C16/C$5*100</f>
        <v>21.574814334570561</v>
      </c>
      <c r="D38" s="24">
        <f t="shared" si="20"/>
        <v>19.989876312232173</v>
      </c>
      <c r="E38" s="24">
        <f t="shared" si="20"/>
        <v>24.345108328672087</v>
      </c>
      <c r="F38" s="24">
        <f t="shared" si="20"/>
        <v>25.190364074270256</v>
      </c>
      <c r="G38" s="24">
        <f t="shared" si="20"/>
        <v>25.768016579476129</v>
      </c>
      <c r="H38" s="24">
        <f t="shared" si="20"/>
        <v>20.109516429370895</v>
      </c>
      <c r="I38" s="25">
        <f t="shared" si="20"/>
        <v>22.084084215916093</v>
      </c>
      <c r="J38" s="25">
        <f t="shared" si="20"/>
        <v>19.07729253022115</v>
      </c>
      <c r="K38" s="25">
        <f t="shared" si="20"/>
        <v>18.522587328578378</v>
      </c>
      <c r="L38" s="25">
        <f t="shared" si="20"/>
        <v>21.70217074906385</v>
      </c>
      <c r="M38" s="25">
        <f t="shared" si="20"/>
        <v>22.642952406512897</v>
      </c>
      <c r="N38" s="25">
        <f t="shared" si="20"/>
        <v>19.157173750565011</v>
      </c>
    </row>
    <row r="39" spans="1:14" ht="15" customHeight="1" x14ac:dyDescent="0.2">
      <c r="A39" s="10" t="s">
        <v>13</v>
      </c>
      <c r="B39" s="24">
        <f t="shared" si="9"/>
        <v>3.1694396454437141</v>
      </c>
      <c r="C39" s="24">
        <f t="shared" ref="C39:N39" si="21">C17/C$5*100</f>
        <v>2.5268641696273626</v>
      </c>
      <c r="D39" s="24">
        <f t="shared" si="21"/>
        <v>2.7667912131947117</v>
      </c>
      <c r="E39" s="24">
        <f t="shared" si="21"/>
        <v>1.7411011182951019</v>
      </c>
      <c r="F39" s="24">
        <f t="shared" si="21"/>
        <v>1.2464612746271135</v>
      </c>
      <c r="G39" s="24">
        <f t="shared" si="21"/>
        <v>1.3211852612496846</v>
      </c>
      <c r="H39" s="24">
        <f t="shared" si="21"/>
        <v>1.662395272649879</v>
      </c>
      <c r="I39" s="25">
        <f t="shared" si="21"/>
        <v>1.484449074921691</v>
      </c>
      <c r="J39" s="25">
        <f t="shared" si="21"/>
        <v>1.5646361801115289</v>
      </c>
      <c r="K39" s="25">
        <f t="shared" si="21"/>
        <v>1.6678967790061234</v>
      </c>
      <c r="L39" s="25">
        <f t="shared" si="21"/>
        <v>1.7154120246990843</v>
      </c>
      <c r="M39" s="25">
        <f t="shared" si="21"/>
        <v>1.5113996802925453</v>
      </c>
      <c r="N39" s="25">
        <f t="shared" si="21"/>
        <v>1.9370433790127133</v>
      </c>
    </row>
    <row r="40" spans="1:14" ht="15" customHeight="1" x14ac:dyDescent="0.2">
      <c r="A40" s="10" t="s">
        <v>14</v>
      </c>
      <c r="B40" s="24">
        <f t="shared" si="9"/>
        <v>6.2196020322892984</v>
      </c>
      <c r="C40" s="24">
        <f t="shared" ref="C40:N40" si="22">C18/C$5*100</f>
        <v>6.368439367569291</v>
      </c>
      <c r="D40" s="24">
        <f t="shared" si="22"/>
        <v>5.6448159563624865</v>
      </c>
      <c r="E40" s="24">
        <f t="shared" si="22"/>
        <v>6.2618730868686203</v>
      </c>
      <c r="F40" s="24">
        <f t="shared" si="22"/>
        <v>5.1724188936609155</v>
      </c>
      <c r="G40" s="24">
        <f t="shared" si="22"/>
        <v>4.6609304910858533</v>
      </c>
      <c r="H40" s="24">
        <f t="shared" si="22"/>
        <v>4.9114854830445616</v>
      </c>
      <c r="I40" s="25">
        <f t="shared" si="22"/>
        <v>7.8486242334958032</v>
      </c>
      <c r="J40" s="25">
        <f t="shared" si="22"/>
        <v>5.9860666225053798</v>
      </c>
      <c r="K40" s="25">
        <f t="shared" si="22"/>
        <v>6.3790474300532214</v>
      </c>
      <c r="L40" s="25">
        <f t="shared" si="22"/>
        <v>5.999043301649535</v>
      </c>
      <c r="M40" s="25">
        <f t="shared" si="22"/>
        <v>6.4372841058242525</v>
      </c>
      <c r="N40" s="25">
        <f t="shared" si="22"/>
        <v>6.5316422727647119</v>
      </c>
    </row>
    <row r="41" spans="1:14" ht="15" customHeight="1" x14ac:dyDescent="0.2">
      <c r="A41" s="10" t="s">
        <v>15</v>
      </c>
      <c r="B41" s="24">
        <f t="shared" si="9"/>
        <v>6.1182791978489668</v>
      </c>
      <c r="C41" s="24">
        <f t="shared" ref="C41:N41" si="23">C19/C$5*100</f>
        <v>7.3001590853727105</v>
      </c>
      <c r="D41" s="24">
        <f t="shared" si="23"/>
        <v>5.2961390605352072</v>
      </c>
      <c r="E41" s="24">
        <f t="shared" si="23"/>
        <v>4.5522976045010122</v>
      </c>
      <c r="F41" s="24">
        <f t="shared" si="23"/>
        <v>4.0486016982760722</v>
      </c>
      <c r="G41" s="24">
        <f t="shared" si="23"/>
        <v>3.3280206861672204</v>
      </c>
      <c r="H41" s="24">
        <f t="shared" si="23"/>
        <v>4.4882483618064928</v>
      </c>
      <c r="I41" s="25">
        <f t="shared" si="23"/>
        <v>4.3014898348236983</v>
      </c>
      <c r="J41" s="25">
        <f t="shared" si="23"/>
        <v>4.4770045719634046</v>
      </c>
      <c r="K41" s="25">
        <f t="shared" si="23"/>
        <v>5.3852561355110389</v>
      </c>
      <c r="L41" s="25">
        <f t="shared" si="23"/>
        <v>5.0870667399615428</v>
      </c>
      <c r="M41" s="25">
        <f t="shared" si="23"/>
        <v>4.9684968431059593</v>
      </c>
      <c r="N41" s="25">
        <f t="shared" si="23"/>
        <v>4.8246580838575435</v>
      </c>
    </row>
    <row r="42" spans="1:14" ht="7.5" customHeight="1" x14ac:dyDescent="0.2"/>
  </sheetData>
  <mergeCells count="5">
    <mergeCell ref="P2:Q3"/>
    <mergeCell ref="S2:U3"/>
    <mergeCell ref="W2:Y3"/>
    <mergeCell ref="A1:L1"/>
    <mergeCell ref="P1:Y1"/>
  </mergeCells>
  <hyperlinks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5703125" style="38" customWidth="1"/>
    <col min="15" max="15" width="4.28515625" style="38" customWidth="1"/>
    <col min="16" max="16384" width="9.140625" style="38"/>
  </cols>
  <sheetData>
    <row r="1" spans="1:45" s="40" customFormat="1" ht="30" customHeight="1" x14ac:dyDescent="0.25">
      <c r="A1" s="223" t="s">
        <v>388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0"/>
      <c r="N1" s="161"/>
      <c r="P1" s="61" t="s">
        <v>49</v>
      </c>
      <c r="AF1" s="39" t="s">
        <v>387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  <c r="AS1" s="61"/>
    </row>
    <row r="2" spans="1:4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352</v>
      </c>
      <c r="Q3" s="111" t="s">
        <v>66</v>
      </c>
      <c r="AD3" s="38" t="s">
        <v>77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352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M5" si="0">AG5/R5*1000</f>
        <v>0.56215047388351735</v>
      </c>
      <c r="C5" s="22">
        <f t="shared" si="0"/>
        <v>0.59499320213111373</v>
      </c>
      <c r="D5" s="22">
        <f t="shared" si="0"/>
        <v>0.61151170688474932</v>
      </c>
      <c r="E5" s="22">
        <f t="shared" si="0"/>
        <v>0.63075455351817522</v>
      </c>
      <c r="F5" s="22">
        <f t="shared" si="0"/>
        <v>0.65391151437516581</v>
      </c>
      <c r="G5" s="22">
        <f t="shared" si="0"/>
        <v>0.70430924831038622</v>
      </c>
      <c r="H5" s="22">
        <f t="shared" si="0"/>
        <v>0.68973878243165088</v>
      </c>
      <c r="I5" s="23">
        <f t="shared" si="0"/>
        <v>0.71956383834473137</v>
      </c>
      <c r="J5" s="23">
        <f t="shared" si="0"/>
        <v>0.69892986288890546</v>
      </c>
      <c r="K5" s="23">
        <f t="shared" si="0"/>
        <v>0.76167169344077379</v>
      </c>
      <c r="L5" s="23">
        <f t="shared" si="0"/>
        <v>0.78201757160864305</v>
      </c>
      <c r="M5" s="23">
        <f t="shared" si="0"/>
        <v>0.81998310263412</v>
      </c>
      <c r="N5" s="23">
        <f t="shared" ref="N5:N19" si="1">AS5/AD5*1000</f>
        <v>0.84205755353192135</v>
      </c>
      <c r="Q5" s="4" t="s">
        <v>1</v>
      </c>
      <c r="R5" s="5">
        <v>10517247</v>
      </c>
      <c r="S5" s="5">
        <v>10496672</v>
      </c>
      <c r="T5" s="5">
        <v>10509286</v>
      </c>
      <c r="U5" s="5">
        <v>10510719</v>
      </c>
      <c r="V5" s="5">
        <v>10524783</v>
      </c>
      <c r="W5" s="5">
        <v>10542942</v>
      </c>
      <c r="X5" s="5">
        <v>10565284</v>
      </c>
      <c r="Y5" s="6">
        <v>10589526</v>
      </c>
      <c r="Z5" s="6">
        <v>10626430</v>
      </c>
      <c r="AA5" s="6">
        <v>10669324</v>
      </c>
      <c r="AB5" s="6">
        <v>10700155</v>
      </c>
      <c r="AC5" s="6">
        <v>10697314</v>
      </c>
      <c r="AD5" s="6">
        <v>10687900</v>
      </c>
      <c r="AF5" s="4" t="s">
        <v>1</v>
      </c>
      <c r="AG5" s="5">
        <v>5912.2753850000008</v>
      </c>
      <c r="AH5" s="5">
        <v>6245.4484850000017</v>
      </c>
      <c r="AI5" s="5">
        <v>6426.5514199999998</v>
      </c>
      <c r="AJ5" s="5">
        <v>6629.6838700000008</v>
      </c>
      <c r="AK5" s="5">
        <v>6882.2767900000008</v>
      </c>
      <c r="AL5" s="5">
        <v>7425.4915549999996</v>
      </c>
      <c r="AM5" s="5">
        <v>7287.2861222046022</v>
      </c>
      <c r="AN5" s="5">
        <v>7619.8399748113297</v>
      </c>
      <c r="AO5" s="5">
        <v>7427.1292628985511</v>
      </c>
      <c r="AP5" s="5">
        <v>8126.5220789482901</v>
      </c>
      <c r="AQ5" s="30">
        <v>8367.7092289360808</v>
      </c>
      <c r="AR5" s="30">
        <v>8771.6167235714092</v>
      </c>
      <c r="AS5" s="30">
        <v>8999.8269263938219</v>
      </c>
    </row>
    <row r="6" spans="1:45" ht="15" customHeight="1" x14ac:dyDescent="0.2">
      <c r="A6" s="7" t="s">
        <v>2</v>
      </c>
      <c r="B6" s="24">
        <f t="shared" ref="B6:B19" si="2">AG6/R6*1000</f>
        <v>1.1990398617588836</v>
      </c>
      <c r="C6" s="24">
        <f t="shared" ref="C6:M6" si="3">AH6/S6*1000</f>
        <v>1.2572656576272094</v>
      </c>
      <c r="D6" s="24">
        <f t="shared" si="3"/>
        <v>1.3933532256702807</v>
      </c>
      <c r="E6" s="24">
        <f t="shared" si="3"/>
        <v>1.3308649364296146</v>
      </c>
      <c r="F6" s="24">
        <f t="shared" si="3"/>
        <v>1.5892991627200608</v>
      </c>
      <c r="G6" s="24">
        <f t="shared" si="3"/>
        <v>1.7351344705415488</v>
      </c>
      <c r="H6" s="24">
        <f t="shared" si="3"/>
        <v>1.7724587394635594</v>
      </c>
      <c r="I6" s="25">
        <f t="shared" si="3"/>
        <v>1.7638837638292912</v>
      </c>
      <c r="J6" s="25">
        <f t="shared" si="3"/>
        <v>1.745187465790135</v>
      </c>
      <c r="K6" s="25">
        <f t="shared" si="3"/>
        <v>1.7639979461579747</v>
      </c>
      <c r="L6" s="25">
        <f t="shared" si="3"/>
        <v>1.7606482530675702</v>
      </c>
      <c r="M6" s="25">
        <f t="shared" si="3"/>
        <v>1.8140058871543348</v>
      </c>
      <c r="N6" s="25">
        <f t="shared" si="1"/>
        <v>1.924769387737854</v>
      </c>
      <c r="Q6" s="7" t="s">
        <v>79</v>
      </c>
      <c r="R6" s="8">
        <v>1251726</v>
      </c>
      <c r="S6" s="8">
        <v>1237943</v>
      </c>
      <c r="T6" s="8">
        <v>1243695</v>
      </c>
      <c r="U6" s="8">
        <v>1244762</v>
      </c>
      <c r="V6" s="8">
        <v>1251075</v>
      </c>
      <c r="W6" s="8">
        <v>1262507</v>
      </c>
      <c r="X6" s="8">
        <v>1272732</v>
      </c>
      <c r="Y6" s="9">
        <v>1286554</v>
      </c>
      <c r="Z6" s="9">
        <v>1301135</v>
      </c>
      <c r="AA6" s="9">
        <v>1315311</v>
      </c>
      <c r="AB6" s="9">
        <v>1327272</v>
      </c>
      <c r="AC6" s="9">
        <v>1326415</v>
      </c>
      <c r="AD6" s="9">
        <v>1325228</v>
      </c>
      <c r="AF6" s="7" t="s">
        <v>2</v>
      </c>
      <c r="AG6" s="8">
        <v>1500.8693700000001</v>
      </c>
      <c r="AH6" s="8">
        <v>1556.4232200000006</v>
      </c>
      <c r="AI6" s="8">
        <v>1732.90644</v>
      </c>
      <c r="AJ6" s="8">
        <v>1656.6100999999999</v>
      </c>
      <c r="AK6" s="8">
        <v>1988.3324499999999</v>
      </c>
      <c r="AL6" s="8">
        <v>2190.6194149999992</v>
      </c>
      <c r="AM6" s="8">
        <v>2255.8649563949348</v>
      </c>
      <c r="AN6" s="8">
        <v>2269.3317118896298</v>
      </c>
      <c r="AO6" s="8">
        <v>2270.7244933008474</v>
      </c>
      <c r="AP6" s="8">
        <v>2320.205902558992</v>
      </c>
      <c r="AQ6" s="9">
        <v>2336.8591281455001</v>
      </c>
      <c r="AR6" s="9">
        <v>2406.1246188098171</v>
      </c>
      <c r="AS6" s="9">
        <v>2550.7582861730607</v>
      </c>
    </row>
    <row r="7" spans="1:45" ht="15" customHeight="1" x14ac:dyDescent="0.2">
      <c r="A7" s="10" t="s">
        <v>3</v>
      </c>
      <c r="B7" s="24">
        <f t="shared" si="2"/>
        <v>0.87141785595540544</v>
      </c>
      <c r="C7" s="24">
        <f t="shared" ref="C7:C19" si="4">AH7/S7*1000</f>
        <v>0.57375672574059744</v>
      </c>
      <c r="D7" s="24">
        <f t="shared" ref="D7:D19" si="5">AI7/T7*1000</f>
        <v>0.58843042276302659</v>
      </c>
      <c r="E7" s="24">
        <f t="shared" ref="E7:E19" si="6">AJ7/U7*1000</f>
        <v>0.68592158626713196</v>
      </c>
      <c r="F7" s="24">
        <f t="shared" ref="F7:F19" si="7">AK7/V7*1000</f>
        <v>0.72394819037550628</v>
      </c>
      <c r="G7" s="24">
        <f t="shared" ref="G7:G19" si="8">AL7/W7*1000</f>
        <v>0.80103557072235532</v>
      </c>
      <c r="H7" s="24">
        <f t="shared" ref="H7:H19" si="9">AM7/X7*1000</f>
        <v>0.8525200468929659</v>
      </c>
      <c r="I7" s="25">
        <f t="shared" ref="I7:I19" si="10">AN7/Y7*1000</f>
        <v>0.68313779325126844</v>
      </c>
      <c r="J7" s="25">
        <f t="shared" ref="J7:J19" si="11">AO7/Z7*1000</f>
        <v>0.74374856275922374</v>
      </c>
      <c r="K7" s="25">
        <f t="shared" ref="K7:K19" si="12">AP7/AA7*1000</f>
        <v>0.73540232839146336</v>
      </c>
      <c r="L7" s="25">
        <f t="shared" ref="L7:L19" si="13">AQ7/AB7*1000</f>
        <v>0.77831789080724789</v>
      </c>
      <c r="M7" s="25">
        <f t="shared" ref="M7:M19" si="14">AR7/AC7*1000</f>
        <v>0.79174002015470135</v>
      </c>
      <c r="N7" s="25">
        <f t="shared" si="1"/>
        <v>0.87460010956099377</v>
      </c>
      <c r="Q7" s="10" t="s">
        <v>80</v>
      </c>
      <c r="R7" s="8">
        <v>1257194</v>
      </c>
      <c r="S7" s="8">
        <v>1273094</v>
      </c>
      <c r="T7" s="8">
        <v>1285945</v>
      </c>
      <c r="U7" s="8">
        <v>1297209</v>
      </c>
      <c r="V7" s="8">
        <v>1309139</v>
      </c>
      <c r="W7" s="8">
        <v>1320721</v>
      </c>
      <c r="X7" s="8">
        <v>1333249</v>
      </c>
      <c r="Y7" s="9">
        <v>1345764</v>
      </c>
      <c r="Z7" s="9">
        <v>1360998</v>
      </c>
      <c r="AA7" s="9">
        <v>1377505</v>
      </c>
      <c r="AB7" s="9">
        <v>1392407</v>
      </c>
      <c r="AC7" s="9">
        <v>1392231</v>
      </c>
      <c r="AD7" s="9">
        <v>1391006</v>
      </c>
      <c r="AF7" s="10" t="s">
        <v>3</v>
      </c>
      <c r="AG7" s="8">
        <v>1095.5412999999999</v>
      </c>
      <c r="AH7" s="8">
        <v>730.44624500000009</v>
      </c>
      <c r="AI7" s="8">
        <v>756.68916000000013</v>
      </c>
      <c r="AJ7" s="8">
        <v>889.78365499999995</v>
      </c>
      <c r="AK7" s="8">
        <v>947.74880999999993</v>
      </c>
      <c r="AL7" s="8">
        <v>1057.9444999999998</v>
      </c>
      <c r="AM7" s="8">
        <v>1136.6215</v>
      </c>
      <c r="AN7" s="8">
        <v>919.34224919700011</v>
      </c>
      <c r="AO7" s="8">
        <v>1012.2403064181781</v>
      </c>
      <c r="AP7" s="8">
        <v>1013.0203843708828</v>
      </c>
      <c r="AQ7" s="9">
        <v>1083.7352793852476</v>
      </c>
      <c r="AR7" s="9">
        <v>1102.2850000000001</v>
      </c>
      <c r="AS7" s="9">
        <v>1216.5739999999996</v>
      </c>
    </row>
    <row r="8" spans="1:45" ht="15" customHeight="1" x14ac:dyDescent="0.2">
      <c r="A8" s="10" t="s">
        <v>4</v>
      </c>
      <c r="B8" s="24">
        <f t="shared" si="2"/>
        <v>4.1619507454029564E-2</v>
      </c>
      <c r="C8" s="24">
        <f t="shared" si="4"/>
        <v>9.9888033942070131E-2</v>
      </c>
      <c r="D8" s="24">
        <f t="shared" si="5"/>
        <v>4.6954874516995329E-2</v>
      </c>
      <c r="E8" s="24">
        <f t="shared" si="6"/>
        <v>3.5988093199233871E-2</v>
      </c>
      <c r="F8" s="24">
        <f t="shared" si="7"/>
        <v>3.8031334048242216E-2</v>
      </c>
      <c r="G8" s="24">
        <f t="shared" si="8"/>
        <v>5.6183586173998726E-2</v>
      </c>
      <c r="H8" s="24">
        <f t="shared" si="9"/>
        <v>5.9266152494019335E-2</v>
      </c>
      <c r="I8" s="25">
        <f t="shared" si="10"/>
        <v>6.3646377140777727E-2</v>
      </c>
      <c r="J8" s="25">
        <f t="shared" si="11"/>
        <v>5.8248052375454239E-2</v>
      </c>
      <c r="K8" s="25">
        <f t="shared" si="12"/>
        <v>8.5936297413491514E-2</v>
      </c>
      <c r="L8" s="25">
        <f t="shared" si="13"/>
        <v>5.6531248495166671E-2</v>
      </c>
      <c r="M8" s="25">
        <f t="shared" si="14"/>
        <v>6.923461746409551E-2</v>
      </c>
      <c r="N8" s="25">
        <f t="shared" si="1"/>
        <v>6.2979134983501439E-2</v>
      </c>
      <c r="Q8" s="10" t="s">
        <v>81</v>
      </c>
      <c r="R8" s="8">
        <v>637910</v>
      </c>
      <c r="S8" s="8">
        <v>635907</v>
      </c>
      <c r="T8" s="8">
        <v>636381</v>
      </c>
      <c r="U8" s="8">
        <v>636443</v>
      </c>
      <c r="V8" s="8">
        <v>636911</v>
      </c>
      <c r="W8" s="8">
        <v>637292</v>
      </c>
      <c r="X8" s="8">
        <v>638307</v>
      </c>
      <c r="Y8" s="9">
        <v>639180</v>
      </c>
      <c r="Z8" s="9">
        <v>640909</v>
      </c>
      <c r="AA8" s="9">
        <v>643145</v>
      </c>
      <c r="AB8" s="9">
        <v>643759</v>
      </c>
      <c r="AC8" s="9">
        <v>643652</v>
      </c>
      <c r="AD8" s="9">
        <v>643086</v>
      </c>
      <c r="AF8" s="10" t="s">
        <v>4</v>
      </c>
      <c r="AG8" s="8">
        <v>26.549499999999998</v>
      </c>
      <c r="AH8" s="8">
        <v>63.519499999999994</v>
      </c>
      <c r="AI8" s="8">
        <v>29.881190000000004</v>
      </c>
      <c r="AJ8" s="8">
        <v>22.90437</v>
      </c>
      <c r="AK8" s="8">
        <v>24.222574999999999</v>
      </c>
      <c r="AL8" s="8">
        <v>35.805349999999997</v>
      </c>
      <c r="AM8" s="8">
        <v>37.83</v>
      </c>
      <c r="AN8" s="8">
        <v>40.6814913408423</v>
      </c>
      <c r="AO8" s="8">
        <v>37.331700999900001</v>
      </c>
      <c r="AP8" s="8">
        <v>55.269499999999994</v>
      </c>
      <c r="AQ8" s="9">
        <v>36.392499999999998</v>
      </c>
      <c r="AR8" s="9">
        <v>44.563000000000002</v>
      </c>
      <c r="AS8" s="9">
        <v>40.501000000000005</v>
      </c>
    </row>
    <row r="9" spans="1:45" ht="15" customHeight="1" x14ac:dyDescent="0.2">
      <c r="A9" s="10" t="s">
        <v>5</v>
      </c>
      <c r="B9" s="24">
        <f t="shared" si="2"/>
        <v>0.37211528207781852</v>
      </c>
      <c r="C9" s="24">
        <f t="shared" si="4"/>
        <v>0.55179599367975685</v>
      </c>
      <c r="D9" s="24">
        <f t="shared" si="5"/>
        <v>1.0782644191770858</v>
      </c>
      <c r="E9" s="24">
        <f t="shared" si="6"/>
        <v>0.6653996809116014</v>
      </c>
      <c r="F9" s="24">
        <f t="shared" si="7"/>
        <v>0.8040730026324362</v>
      </c>
      <c r="G9" s="24">
        <f t="shared" si="8"/>
        <v>0.81615262348761874</v>
      </c>
      <c r="H9" s="24">
        <f t="shared" si="9"/>
        <v>0.84982809302712081</v>
      </c>
      <c r="I9" s="25">
        <f t="shared" si="10"/>
        <v>0.87240775653110691</v>
      </c>
      <c r="J9" s="25">
        <f t="shared" si="11"/>
        <v>1.0042301678163958</v>
      </c>
      <c r="K9" s="25">
        <f t="shared" si="12"/>
        <v>1.6412870129405939</v>
      </c>
      <c r="L9" s="25">
        <f t="shared" si="13"/>
        <v>1.675348500310549</v>
      </c>
      <c r="M9" s="25">
        <f t="shared" si="14"/>
        <v>1.8333550712604978</v>
      </c>
      <c r="N9" s="25">
        <f t="shared" si="1"/>
        <v>2.0244452916507818</v>
      </c>
      <c r="Q9" s="10" t="s">
        <v>82</v>
      </c>
      <c r="R9" s="8">
        <v>572023</v>
      </c>
      <c r="S9" s="8">
        <v>571497</v>
      </c>
      <c r="T9" s="8">
        <v>572016</v>
      </c>
      <c r="U9" s="8">
        <v>572882</v>
      </c>
      <c r="V9" s="8">
        <v>573993</v>
      </c>
      <c r="W9" s="8">
        <v>575665</v>
      </c>
      <c r="X9" s="8">
        <v>577638</v>
      </c>
      <c r="Y9" s="9">
        <v>579228</v>
      </c>
      <c r="Z9" s="9">
        <v>582601</v>
      </c>
      <c r="AA9" s="9">
        <v>587531</v>
      </c>
      <c r="AB9" s="9">
        <v>590889</v>
      </c>
      <c r="AC9" s="9">
        <v>590694</v>
      </c>
      <c r="AD9" s="9">
        <v>590175</v>
      </c>
      <c r="AF9" s="10" t="s">
        <v>5</v>
      </c>
      <c r="AG9" s="8">
        <v>212.85849999999999</v>
      </c>
      <c r="AH9" s="8">
        <v>315.34975500000002</v>
      </c>
      <c r="AI9" s="8">
        <v>616.78449999999998</v>
      </c>
      <c r="AJ9" s="8">
        <v>381.19550000000004</v>
      </c>
      <c r="AK9" s="8">
        <v>461.53227499999997</v>
      </c>
      <c r="AL9" s="8">
        <v>469.83050000000003</v>
      </c>
      <c r="AM9" s="8">
        <v>490.89299999999997</v>
      </c>
      <c r="AN9" s="8">
        <v>505.32299999999998</v>
      </c>
      <c r="AO9" s="8">
        <v>585.06550000000004</v>
      </c>
      <c r="AP9" s="8">
        <v>964.30700000000002</v>
      </c>
      <c r="AQ9" s="9">
        <v>989.94499999999994</v>
      </c>
      <c r="AR9" s="9">
        <v>1082.9518404631485</v>
      </c>
      <c r="AS9" s="9">
        <v>1194.7770000000003</v>
      </c>
    </row>
    <row r="10" spans="1:45" ht="15" customHeight="1" x14ac:dyDescent="0.2">
      <c r="A10" s="10" t="s">
        <v>6</v>
      </c>
      <c r="B10" s="24" t="e">
        <f t="shared" si="2"/>
        <v>#VALUE!</v>
      </c>
      <c r="C10" s="24" t="e">
        <f t="shared" si="4"/>
        <v>#VALUE!</v>
      </c>
      <c r="D10" s="24" t="e">
        <f t="shared" si="5"/>
        <v>#VALUE!</v>
      </c>
      <c r="E10" s="24" t="e">
        <f t="shared" si="6"/>
        <v>#VALUE!</v>
      </c>
      <c r="F10" s="24">
        <f t="shared" si="7"/>
        <v>1.6673336001067093E-3</v>
      </c>
      <c r="G10" s="24" t="e">
        <f t="shared" si="8"/>
        <v>#VALUE!</v>
      </c>
      <c r="H10" s="24" t="e">
        <f t="shared" si="9"/>
        <v>#VALUE!</v>
      </c>
      <c r="I10" s="25" t="e">
        <f t="shared" si="10"/>
        <v>#VALUE!</v>
      </c>
      <c r="J10" s="25">
        <f t="shared" si="11"/>
        <v>1.0437374062346546E-2</v>
      </c>
      <c r="K10" s="25">
        <f t="shared" si="12"/>
        <v>9.4655147265838308E-3</v>
      </c>
      <c r="L10" s="25" t="e">
        <f t="shared" si="13"/>
        <v>#VALUE!</v>
      </c>
      <c r="M10" s="25">
        <f t="shared" si="14"/>
        <v>7.0110224223482063E-3</v>
      </c>
      <c r="N10" s="25">
        <f t="shared" si="1"/>
        <v>2.6652687904853652E-2</v>
      </c>
      <c r="Q10" s="10" t="s">
        <v>83</v>
      </c>
      <c r="R10" s="8">
        <v>307619</v>
      </c>
      <c r="S10" s="8">
        <v>303519</v>
      </c>
      <c r="T10" s="8">
        <v>302484</v>
      </c>
      <c r="U10" s="8">
        <v>300999</v>
      </c>
      <c r="V10" s="8">
        <v>299880</v>
      </c>
      <c r="W10" s="8">
        <v>298506</v>
      </c>
      <c r="X10" s="8">
        <v>297317</v>
      </c>
      <c r="Y10" s="9">
        <v>296106</v>
      </c>
      <c r="Z10" s="9">
        <v>295285</v>
      </c>
      <c r="AA10" s="9">
        <v>294807</v>
      </c>
      <c r="AB10" s="9">
        <v>294187</v>
      </c>
      <c r="AC10" s="9">
        <v>294037</v>
      </c>
      <c r="AD10" s="9">
        <v>293779</v>
      </c>
      <c r="AF10" s="10" t="s">
        <v>6</v>
      </c>
      <c r="AG10" s="8" t="s">
        <v>64</v>
      </c>
      <c r="AH10" s="8" t="s">
        <v>64</v>
      </c>
      <c r="AI10" s="8" t="s">
        <v>64</v>
      </c>
      <c r="AJ10" s="8" t="s">
        <v>64</v>
      </c>
      <c r="AK10" s="8">
        <v>0.5</v>
      </c>
      <c r="AL10" s="8" t="s">
        <v>64</v>
      </c>
      <c r="AM10" s="8" t="s">
        <v>64</v>
      </c>
      <c r="AN10" s="8" t="s">
        <v>64</v>
      </c>
      <c r="AO10" s="8">
        <v>3.0819999999999999</v>
      </c>
      <c r="AP10" s="8">
        <v>2.7904999999999998</v>
      </c>
      <c r="AQ10" s="9" t="s">
        <v>64</v>
      </c>
      <c r="AR10" s="9">
        <v>2.0614999999999997</v>
      </c>
      <c r="AS10" s="9">
        <v>7.83</v>
      </c>
    </row>
    <row r="11" spans="1:45" ht="15" customHeight="1" x14ac:dyDescent="0.2">
      <c r="A11" s="10" t="s">
        <v>7</v>
      </c>
      <c r="B11" s="24">
        <f t="shared" si="2"/>
        <v>0.1719007269716534</v>
      </c>
      <c r="C11" s="24">
        <f t="shared" si="4"/>
        <v>0.16695039796281655</v>
      </c>
      <c r="D11" s="24">
        <f t="shared" si="5"/>
        <v>0.18366715539509038</v>
      </c>
      <c r="E11" s="24">
        <f t="shared" si="6"/>
        <v>0.18438717091162715</v>
      </c>
      <c r="F11" s="24">
        <f t="shared" si="7"/>
        <v>0.15155936851728138</v>
      </c>
      <c r="G11" s="24">
        <f t="shared" si="8"/>
        <v>0.12282163421307998</v>
      </c>
      <c r="H11" s="24">
        <f t="shared" si="9"/>
        <v>0.12405995378815515</v>
      </c>
      <c r="I11" s="25">
        <f t="shared" si="10"/>
        <v>0.13710065449602102</v>
      </c>
      <c r="J11" s="25">
        <f t="shared" si="11"/>
        <v>0.13601477004070292</v>
      </c>
      <c r="K11" s="25">
        <f t="shared" si="12"/>
        <v>0.11963445889703936</v>
      </c>
      <c r="L11" s="25">
        <f t="shared" si="13"/>
        <v>0.12173022760886222</v>
      </c>
      <c r="M11" s="25">
        <f t="shared" si="14"/>
        <v>0.13136863075888286</v>
      </c>
      <c r="N11" s="25">
        <f t="shared" si="1"/>
        <v>0.14698425847188418</v>
      </c>
      <c r="Q11" s="10" t="s">
        <v>84</v>
      </c>
      <c r="R11" s="8">
        <v>835796</v>
      </c>
      <c r="S11" s="8">
        <v>828595</v>
      </c>
      <c r="T11" s="8">
        <v>827317</v>
      </c>
      <c r="U11" s="8">
        <v>825842</v>
      </c>
      <c r="V11" s="8">
        <v>824789</v>
      </c>
      <c r="W11" s="8">
        <v>823381</v>
      </c>
      <c r="X11" s="8">
        <v>822300</v>
      </c>
      <c r="Y11" s="9">
        <v>820937</v>
      </c>
      <c r="Z11" s="9">
        <v>820580</v>
      </c>
      <c r="AA11" s="9">
        <v>820537</v>
      </c>
      <c r="AB11" s="9">
        <v>819476</v>
      </c>
      <c r="AC11" s="9">
        <v>819191</v>
      </c>
      <c r="AD11" s="9">
        <v>818472</v>
      </c>
      <c r="AF11" s="10" t="s">
        <v>7</v>
      </c>
      <c r="AG11" s="8">
        <v>143.67394000000002</v>
      </c>
      <c r="AH11" s="8">
        <v>138.33426499999999</v>
      </c>
      <c r="AI11" s="8">
        <v>151.95095999999998</v>
      </c>
      <c r="AJ11" s="8">
        <v>152.27466999999999</v>
      </c>
      <c r="AK11" s="8">
        <v>125.00449999999999</v>
      </c>
      <c r="AL11" s="8">
        <v>101.129</v>
      </c>
      <c r="AM11" s="8">
        <v>102.01449999999998</v>
      </c>
      <c r="AN11" s="8">
        <v>112.551</v>
      </c>
      <c r="AO11" s="8">
        <v>111.611</v>
      </c>
      <c r="AP11" s="8">
        <v>98.16449999999999</v>
      </c>
      <c r="AQ11" s="9">
        <v>99.754999999999981</v>
      </c>
      <c r="AR11" s="9">
        <v>107.616</v>
      </c>
      <c r="AS11" s="9">
        <v>120.30249999999998</v>
      </c>
    </row>
    <row r="12" spans="1:45" ht="15" customHeight="1" x14ac:dyDescent="0.2">
      <c r="A12" s="10" t="s">
        <v>8</v>
      </c>
      <c r="B12" s="24">
        <f t="shared" si="2"/>
        <v>0.45442827140071407</v>
      </c>
      <c r="C12" s="24">
        <f t="shared" si="4"/>
        <v>0.49341521504934593</v>
      </c>
      <c r="D12" s="24">
        <f t="shared" si="5"/>
        <v>0.53466845116087136</v>
      </c>
      <c r="E12" s="24">
        <f t="shared" si="6"/>
        <v>0.5713779525763274</v>
      </c>
      <c r="F12" s="24">
        <f t="shared" si="7"/>
        <v>0.65108006143847152</v>
      </c>
      <c r="G12" s="24">
        <f t="shared" si="8"/>
        <v>0.741633876197763</v>
      </c>
      <c r="H12" s="24">
        <f t="shared" si="9"/>
        <v>0.65126800687901965</v>
      </c>
      <c r="I12" s="25">
        <f t="shared" si="10"/>
        <v>0.69485002320664768</v>
      </c>
      <c r="J12" s="25">
        <f t="shared" si="11"/>
        <v>0.72649132612244516</v>
      </c>
      <c r="K12" s="25">
        <f t="shared" si="12"/>
        <v>0.97167966350248769</v>
      </c>
      <c r="L12" s="25">
        <f t="shared" si="13"/>
        <v>0.76074383801823708</v>
      </c>
      <c r="M12" s="25">
        <f t="shared" si="14"/>
        <v>0.68420400160607897</v>
      </c>
      <c r="N12" s="25">
        <f t="shared" si="1"/>
        <v>0.69451875537875585</v>
      </c>
      <c r="Q12" s="10" t="s">
        <v>85</v>
      </c>
      <c r="R12" s="8">
        <v>439483</v>
      </c>
      <c r="S12" s="8">
        <v>438132</v>
      </c>
      <c r="T12" s="8">
        <v>438593</v>
      </c>
      <c r="U12" s="8">
        <v>438473</v>
      </c>
      <c r="V12" s="8">
        <v>438813</v>
      </c>
      <c r="W12" s="8">
        <v>439152</v>
      </c>
      <c r="X12" s="8">
        <v>440179</v>
      </c>
      <c r="Y12" s="9">
        <v>440934</v>
      </c>
      <c r="Z12" s="9">
        <v>441608</v>
      </c>
      <c r="AA12" s="9">
        <v>442947</v>
      </c>
      <c r="AB12" s="9">
        <v>443161</v>
      </c>
      <c r="AC12" s="9">
        <v>443075</v>
      </c>
      <c r="AD12" s="9">
        <v>442686</v>
      </c>
      <c r="AF12" s="10" t="s">
        <v>8</v>
      </c>
      <c r="AG12" s="8">
        <v>199.71350000000001</v>
      </c>
      <c r="AH12" s="8">
        <v>216.18099500000002</v>
      </c>
      <c r="AI12" s="8">
        <v>234.50184000000002</v>
      </c>
      <c r="AJ12" s="8">
        <v>250.533805</v>
      </c>
      <c r="AK12" s="8">
        <v>285.70239500000002</v>
      </c>
      <c r="AL12" s="8">
        <v>325.69</v>
      </c>
      <c r="AM12" s="8">
        <v>286.67450000000002</v>
      </c>
      <c r="AN12" s="8">
        <v>306.38300013259999</v>
      </c>
      <c r="AO12" s="8">
        <v>320.82438154628073</v>
      </c>
      <c r="AP12" s="8">
        <v>430.40259190943641</v>
      </c>
      <c r="AQ12" s="9">
        <v>337.13199999999995</v>
      </c>
      <c r="AR12" s="9">
        <v>303.15368801161344</v>
      </c>
      <c r="AS12" s="9">
        <v>307.45372974359992</v>
      </c>
    </row>
    <row r="13" spans="1:45" ht="15" customHeight="1" x14ac:dyDescent="0.2">
      <c r="A13" s="10" t="s">
        <v>9</v>
      </c>
      <c r="B13" s="24">
        <f t="shared" si="2"/>
        <v>0.38473982312699345</v>
      </c>
      <c r="C13" s="24">
        <f t="shared" si="4"/>
        <v>0.5510874469813194</v>
      </c>
      <c r="D13" s="24">
        <f t="shared" si="5"/>
        <v>0.50052233006199276</v>
      </c>
      <c r="E13" s="24">
        <f t="shared" si="6"/>
        <v>0.67707231914327071</v>
      </c>
      <c r="F13" s="24">
        <f t="shared" si="7"/>
        <v>0.29300019937288163</v>
      </c>
      <c r="G13" s="24">
        <f t="shared" si="8"/>
        <v>0.39016997115750901</v>
      </c>
      <c r="H13" s="24">
        <f t="shared" si="9"/>
        <v>0.50996775990289867</v>
      </c>
      <c r="I13" s="25">
        <f t="shared" si="10"/>
        <v>0.50243670180576139</v>
      </c>
      <c r="J13" s="25">
        <f t="shared" si="11"/>
        <v>0.52623899558370624</v>
      </c>
      <c r="K13" s="25">
        <f t="shared" si="12"/>
        <v>0.38254706027488716</v>
      </c>
      <c r="L13" s="25">
        <f t="shared" si="13"/>
        <v>0.24664297821810899</v>
      </c>
      <c r="M13" s="25">
        <f t="shared" si="14"/>
        <v>0.22079817799706605</v>
      </c>
      <c r="N13" s="25">
        <f t="shared" si="1"/>
        <v>0.20782508797688556</v>
      </c>
      <c r="Q13" s="10" t="s">
        <v>86</v>
      </c>
      <c r="R13" s="8">
        <v>554296</v>
      </c>
      <c r="S13" s="8">
        <v>554050</v>
      </c>
      <c r="T13" s="8">
        <v>553290</v>
      </c>
      <c r="U13" s="8">
        <v>552053</v>
      </c>
      <c r="V13" s="8">
        <v>551730</v>
      </c>
      <c r="W13" s="8">
        <v>551270</v>
      </c>
      <c r="X13" s="8">
        <v>551177</v>
      </c>
      <c r="Y13" s="9">
        <v>550848</v>
      </c>
      <c r="Z13" s="9">
        <v>550688</v>
      </c>
      <c r="AA13" s="9">
        <v>551208</v>
      </c>
      <c r="AB13" s="9">
        <v>551605</v>
      </c>
      <c r="AC13" s="9">
        <v>551481</v>
      </c>
      <c r="AD13" s="9">
        <v>550997</v>
      </c>
      <c r="AF13" s="10" t="s">
        <v>9</v>
      </c>
      <c r="AG13" s="8">
        <v>213.25974499999998</v>
      </c>
      <c r="AH13" s="8">
        <v>305.33</v>
      </c>
      <c r="AI13" s="8">
        <v>276.93400000000003</v>
      </c>
      <c r="AJ13" s="8">
        <v>373.77980500000007</v>
      </c>
      <c r="AK13" s="8">
        <v>161.65699999999998</v>
      </c>
      <c r="AL13" s="8">
        <v>215.089</v>
      </c>
      <c r="AM13" s="8">
        <v>281.08249999999998</v>
      </c>
      <c r="AN13" s="8">
        <v>276.76625231630004</v>
      </c>
      <c r="AO13" s="8">
        <v>289.79349999999999</v>
      </c>
      <c r="AP13" s="8">
        <v>210.863</v>
      </c>
      <c r="AQ13" s="9">
        <v>136.04949999999999</v>
      </c>
      <c r="AR13" s="9">
        <v>121.76599999999999</v>
      </c>
      <c r="AS13" s="9">
        <v>114.51100000000001</v>
      </c>
    </row>
    <row r="14" spans="1:45" ht="15" customHeight="1" x14ac:dyDescent="0.2">
      <c r="A14" s="10" t="s">
        <v>10</v>
      </c>
      <c r="B14" s="24">
        <f t="shared" si="2"/>
        <v>0.71562077186247042</v>
      </c>
      <c r="C14" s="24">
        <f t="shared" si="4"/>
        <v>0.88961437066594362</v>
      </c>
      <c r="D14" s="24">
        <f t="shared" si="5"/>
        <v>0.69870740052942515</v>
      </c>
      <c r="E14" s="24">
        <f t="shared" si="6"/>
        <v>0.65453344539639879</v>
      </c>
      <c r="F14" s="24">
        <f t="shared" si="7"/>
        <v>0.58985571846257301</v>
      </c>
      <c r="G14" s="24">
        <f t="shared" si="8"/>
        <v>0.56409238213490831</v>
      </c>
      <c r="H14" s="24">
        <f t="shared" si="9"/>
        <v>0.56045943010688148</v>
      </c>
      <c r="I14" s="25">
        <f t="shared" si="10"/>
        <v>0.65043509530336785</v>
      </c>
      <c r="J14" s="25">
        <f t="shared" si="11"/>
        <v>0.64749437975249735</v>
      </c>
      <c r="K14" s="25">
        <f t="shared" si="12"/>
        <v>0.66500236895130627</v>
      </c>
      <c r="L14" s="25">
        <f t="shared" si="13"/>
        <v>0.59502980311837195</v>
      </c>
      <c r="M14" s="25">
        <f t="shared" si="14"/>
        <v>0.60506675076211491</v>
      </c>
      <c r="N14" s="25">
        <f t="shared" si="1"/>
        <v>0.64919293131020972</v>
      </c>
      <c r="Q14" s="10" t="s">
        <v>87</v>
      </c>
      <c r="R14" s="8">
        <v>516776</v>
      </c>
      <c r="S14" s="8">
        <v>516260</v>
      </c>
      <c r="T14" s="8">
        <v>516409</v>
      </c>
      <c r="U14" s="8">
        <v>515781</v>
      </c>
      <c r="V14" s="8">
        <v>516109</v>
      </c>
      <c r="W14" s="8">
        <v>516247</v>
      </c>
      <c r="X14" s="8">
        <v>516553</v>
      </c>
      <c r="Y14" s="9">
        <v>517243</v>
      </c>
      <c r="Z14" s="9">
        <v>519125</v>
      </c>
      <c r="AA14" s="9">
        <v>521146</v>
      </c>
      <c r="AB14" s="9">
        <v>523350</v>
      </c>
      <c r="AC14" s="9">
        <v>523215</v>
      </c>
      <c r="AD14" s="9">
        <v>522756</v>
      </c>
      <c r="AF14" s="10" t="s">
        <v>10</v>
      </c>
      <c r="AG14" s="8">
        <v>369.81564000000003</v>
      </c>
      <c r="AH14" s="8">
        <v>459.27231500000005</v>
      </c>
      <c r="AI14" s="8">
        <v>360.81878999999992</v>
      </c>
      <c r="AJ14" s="8">
        <v>337.59591499999999</v>
      </c>
      <c r="AK14" s="8">
        <v>304.42984500000006</v>
      </c>
      <c r="AL14" s="8">
        <v>291.21100000000001</v>
      </c>
      <c r="AM14" s="8">
        <v>289.50699999999995</v>
      </c>
      <c r="AN14" s="8">
        <v>336.43299999999988</v>
      </c>
      <c r="AO14" s="8">
        <v>336.1305198890152</v>
      </c>
      <c r="AP14" s="8">
        <v>346.56332456949747</v>
      </c>
      <c r="AQ14" s="9">
        <v>311.40884746199998</v>
      </c>
      <c r="AR14" s="9">
        <v>316.58</v>
      </c>
      <c r="AS14" s="9">
        <v>339.36950000000002</v>
      </c>
    </row>
    <row r="15" spans="1:45" ht="15" customHeight="1" x14ac:dyDescent="0.2">
      <c r="A15" s="10" t="s">
        <v>11</v>
      </c>
      <c r="B15" s="24">
        <f t="shared" si="2"/>
        <v>0.17368301282051285</v>
      </c>
      <c r="C15" s="24">
        <f t="shared" si="4"/>
        <v>0.19858312563968342</v>
      </c>
      <c r="D15" s="24">
        <f t="shared" si="5"/>
        <v>0.1964116436388228</v>
      </c>
      <c r="E15" s="24">
        <f t="shared" si="6"/>
        <v>0.23236510865349583</v>
      </c>
      <c r="F15" s="24">
        <f t="shared" si="7"/>
        <v>0.25308581663745133</v>
      </c>
      <c r="G15" s="24">
        <f t="shared" si="8"/>
        <v>0.26191494915673386</v>
      </c>
      <c r="H15" s="24">
        <f t="shared" si="9"/>
        <v>0.26558251842578173</v>
      </c>
      <c r="I15" s="25">
        <f t="shared" si="10"/>
        <v>0.25817533774751111</v>
      </c>
      <c r="J15" s="25">
        <f t="shared" si="11"/>
        <v>0.29491494539546415</v>
      </c>
      <c r="K15" s="25">
        <f t="shared" si="12"/>
        <v>0.17300292518208768</v>
      </c>
      <c r="L15" s="25">
        <f t="shared" si="13"/>
        <v>0.29275634426950209</v>
      </c>
      <c r="M15" s="25">
        <f t="shared" si="14"/>
        <v>0.32429752357935371</v>
      </c>
      <c r="N15" s="25">
        <f t="shared" si="1"/>
        <v>0.36766498927002811</v>
      </c>
      <c r="Q15" s="10" t="s">
        <v>11</v>
      </c>
      <c r="R15" s="8">
        <v>514800</v>
      </c>
      <c r="S15" s="8">
        <v>511972</v>
      </c>
      <c r="T15" s="8">
        <v>511627</v>
      </c>
      <c r="U15" s="8">
        <v>510522</v>
      </c>
      <c r="V15" s="8">
        <v>510006</v>
      </c>
      <c r="W15" s="8">
        <v>509507</v>
      </c>
      <c r="X15" s="8">
        <v>509187</v>
      </c>
      <c r="Y15" s="9">
        <v>508664</v>
      </c>
      <c r="Z15" s="9">
        <v>509019</v>
      </c>
      <c r="AA15" s="9">
        <v>509370</v>
      </c>
      <c r="AB15" s="9">
        <v>509855</v>
      </c>
      <c r="AC15" s="9">
        <v>509768</v>
      </c>
      <c r="AD15" s="9">
        <v>509321</v>
      </c>
      <c r="AF15" s="10" t="s">
        <v>11</v>
      </c>
      <c r="AG15" s="8">
        <v>89.412015000000011</v>
      </c>
      <c r="AH15" s="8">
        <v>101.669</v>
      </c>
      <c r="AI15" s="8">
        <v>100.48949999999999</v>
      </c>
      <c r="AJ15" s="8">
        <v>118.6275</v>
      </c>
      <c r="AK15" s="8">
        <v>129.07528500000001</v>
      </c>
      <c r="AL15" s="8">
        <v>133.44749999999999</v>
      </c>
      <c r="AM15" s="8">
        <v>135.23116580966851</v>
      </c>
      <c r="AN15" s="8">
        <v>131.3245</v>
      </c>
      <c r="AO15" s="8">
        <v>150.11731059025377</v>
      </c>
      <c r="AP15" s="8">
        <v>88.122500000000002</v>
      </c>
      <c r="AQ15" s="9">
        <v>149.26328590752698</v>
      </c>
      <c r="AR15" s="9">
        <v>165.31649999999999</v>
      </c>
      <c r="AS15" s="9">
        <v>187.2595</v>
      </c>
    </row>
    <row r="16" spans="1:45" ht="15" customHeight="1" x14ac:dyDescent="0.2">
      <c r="A16" s="10" t="s">
        <v>12</v>
      </c>
      <c r="B16" s="24">
        <f t="shared" si="2"/>
        <v>0.99217651472763335</v>
      </c>
      <c r="C16" s="24">
        <f t="shared" si="4"/>
        <v>1.156968688848762</v>
      </c>
      <c r="D16" s="24">
        <f t="shared" si="5"/>
        <v>1.1006884166622402</v>
      </c>
      <c r="E16" s="24">
        <f t="shared" si="6"/>
        <v>1.3811701924648527</v>
      </c>
      <c r="F16" s="24">
        <f t="shared" si="7"/>
        <v>1.4809115572343552</v>
      </c>
      <c r="G16" s="24">
        <f t="shared" si="8"/>
        <v>1.6304211150147025</v>
      </c>
      <c r="H16" s="24">
        <f t="shared" si="9"/>
        <v>1.2450916419422038</v>
      </c>
      <c r="I16" s="25">
        <f t="shared" si="10"/>
        <v>1.4255016210865386</v>
      </c>
      <c r="J16" s="25">
        <f t="shared" si="11"/>
        <v>1.1959656394676037</v>
      </c>
      <c r="K16" s="25">
        <f t="shared" si="12"/>
        <v>1.2654091522276867</v>
      </c>
      <c r="L16" s="25">
        <f t="shared" si="13"/>
        <v>1.5209370851275077</v>
      </c>
      <c r="M16" s="25">
        <f t="shared" si="14"/>
        <v>1.6636955319897473</v>
      </c>
      <c r="N16" s="25">
        <f t="shared" si="1"/>
        <v>1.445465718572938</v>
      </c>
      <c r="Q16" s="10" t="s">
        <v>88</v>
      </c>
      <c r="R16" s="8">
        <v>1152765</v>
      </c>
      <c r="S16" s="8">
        <v>1164633</v>
      </c>
      <c r="T16" s="8">
        <v>1167142</v>
      </c>
      <c r="U16" s="8">
        <v>1168577</v>
      </c>
      <c r="V16" s="8">
        <v>1170678</v>
      </c>
      <c r="W16" s="8">
        <v>1173563</v>
      </c>
      <c r="X16" s="8">
        <v>1176972</v>
      </c>
      <c r="Y16" s="9">
        <v>1180477</v>
      </c>
      <c r="Z16" s="9">
        <v>1184729</v>
      </c>
      <c r="AA16" s="9">
        <v>1189530</v>
      </c>
      <c r="AB16" s="9">
        <v>1193984</v>
      </c>
      <c r="AC16" s="9">
        <v>1193820</v>
      </c>
      <c r="AD16" s="9">
        <v>1192773</v>
      </c>
      <c r="AF16" s="10" t="s">
        <v>12</v>
      </c>
      <c r="AG16" s="8">
        <v>1143.7463600000003</v>
      </c>
      <c r="AH16" s="8">
        <v>1347.4439150000003</v>
      </c>
      <c r="AI16" s="8">
        <v>1284.6596800000002</v>
      </c>
      <c r="AJ16" s="8">
        <v>1614.0037200000002</v>
      </c>
      <c r="AK16" s="8">
        <v>1733.6705800000004</v>
      </c>
      <c r="AL16" s="8">
        <v>1913.4018949999995</v>
      </c>
      <c r="AM16" s="8">
        <v>1465.4379999999996</v>
      </c>
      <c r="AN16" s="8">
        <v>1682.7718771553737</v>
      </c>
      <c r="AO16" s="8">
        <v>1416.8951760808145</v>
      </c>
      <c r="AP16" s="8">
        <v>1505.2421488494001</v>
      </c>
      <c r="AQ16" s="9">
        <v>1815.9745446488821</v>
      </c>
      <c r="AR16" s="9">
        <v>1986.1530000000002</v>
      </c>
      <c r="AS16" s="9">
        <v>1724.1124815393991</v>
      </c>
    </row>
    <row r="17" spans="1:45" ht="15" customHeight="1" x14ac:dyDescent="0.2">
      <c r="A17" s="10" t="s">
        <v>13</v>
      </c>
      <c r="B17" s="24">
        <f t="shared" si="2"/>
        <v>0.29203270886028604</v>
      </c>
      <c r="C17" s="24">
        <f t="shared" si="4"/>
        <v>0.24702902724904829</v>
      </c>
      <c r="D17" s="24">
        <f t="shared" si="5"/>
        <v>0.27876912126452363</v>
      </c>
      <c r="E17" s="24">
        <f t="shared" si="6"/>
        <v>0.1813050628358352</v>
      </c>
      <c r="F17" s="24">
        <f t="shared" si="7"/>
        <v>0.13485882922580877</v>
      </c>
      <c r="G17" s="24">
        <f t="shared" si="8"/>
        <v>0.1544724088087748</v>
      </c>
      <c r="H17" s="24">
        <f t="shared" si="9"/>
        <v>0.19105366664511314</v>
      </c>
      <c r="I17" s="25">
        <f t="shared" si="10"/>
        <v>0.17865542313637101</v>
      </c>
      <c r="J17" s="25">
        <f t="shared" si="11"/>
        <v>0.18371370284099275</v>
      </c>
      <c r="K17" s="25">
        <f t="shared" si="12"/>
        <v>0.21441735309052884</v>
      </c>
      <c r="L17" s="25">
        <f t="shared" si="13"/>
        <v>0.22720510932831972</v>
      </c>
      <c r="M17" s="25">
        <f t="shared" si="14"/>
        <v>0.20988485291987632</v>
      </c>
      <c r="N17" s="25">
        <f t="shared" si="1"/>
        <v>0.27623372534901858</v>
      </c>
      <c r="Q17" s="10" t="s">
        <v>89</v>
      </c>
      <c r="R17" s="8">
        <v>641661</v>
      </c>
      <c r="S17" s="8">
        <v>638848</v>
      </c>
      <c r="T17" s="8">
        <v>637837</v>
      </c>
      <c r="U17" s="8">
        <v>636659</v>
      </c>
      <c r="V17" s="8">
        <v>636109</v>
      </c>
      <c r="W17" s="8">
        <v>635094</v>
      </c>
      <c r="X17" s="8">
        <v>634081</v>
      </c>
      <c r="Y17" s="9">
        <v>633133</v>
      </c>
      <c r="Z17" s="9">
        <v>632547</v>
      </c>
      <c r="AA17" s="9">
        <v>632141</v>
      </c>
      <c r="AB17" s="9">
        <v>631767</v>
      </c>
      <c r="AC17" s="9">
        <v>631652</v>
      </c>
      <c r="AD17" s="9">
        <v>631098</v>
      </c>
      <c r="AF17" s="10" t="s">
        <v>13</v>
      </c>
      <c r="AG17" s="8">
        <v>187.386</v>
      </c>
      <c r="AH17" s="8">
        <v>157.81399999999999</v>
      </c>
      <c r="AI17" s="8">
        <v>177.80925999999997</v>
      </c>
      <c r="AJ17" s="8">
        <v>115.4295</v>
      </c>
      <c r="AK17" s="8">
        <v>85.784914999999998</v>
      </c>
      <c r="AL17" s="8">
        <v>98.104500000000016</v>
      </c>
      <c r="AM17" s="8">
        <v>121.14349999999999</v>
      </c>
      <c r="AN17" s="8">
        <v>113.11264401659999</v>
      </c>
      <c r="AO17" s="8">
        <v>116.20755159096144</v>
      </c>
      <c r="AP17" s="8">
        <v>135.542</v>
      </c>
      <c r="AQ17" s="9">
        <v>143.54069030502455</v>
      </c>
      <c r="AR17" s="9">
        <v>132.57418711654572</v>
      </c>
      <c r="AS17" s="9">
        <v>174.33055160031492</v>
      </c>
    </row>
    <row r="18" spans="1:45" ht="15" customHeight="1" x14ac:dyDescent="0.2">
      <c r="A18" s="10" t="s">
        <v>14</v>
      </c>
      <c r="B18" s="24">
        <f t="shared" si="2"/>
        <v>0.62276974353850145</v>
      </c>
      <c r="C18" s="24">
        <f t="shared" si="4"/>
        <v>0.67459345043046426</v>
      </c>
      <c r="D18" s="24">
        <f t="shared" si="5"/>
        <v>0.61663711820009881</v>
      </c>
      <c r="E18" s="24">
        <f t="shared" si="6"/>
        <v>0.70771673423185377</v>
      </c>
      <c r="F18" s="24">
        <f t="shared" si="7"/>
        <v>0.60765203668647338</v>
      </c>
      <c r="G18" s="24">
        <f t="shared" si="8"/>
        <v>0.59179280061830153</v>
      </c>
      <c r="H18" s="24">
        <f t="shared" si="9"/>
        <v>0.61270382004776125</v>
      </c>
      <c r="I18" s="25">
        <f t="shared" si="10"/>
        <v>1.0257506047050755</v>
      </c>
      <c r="J18" s="25">
        <f t="shared" si="11"/>
        <v>0.76277820714528366</v>
      </c>
      <c r="K18" s="25">
        <f t="shared" si="12"/>
        <v>0.8896272551180836</v>
      </c>
      <c r="L18" s="25">
        <f t="shared" si="13"/>
        <v>0.86344160557575655</v>
      </c>
      <c r="M18" s="25">
        <f t="shared" si="14"/>
        <v>0.97143919479451257</v>
      </c>
      <c r="N18" s="25">
        <f t="shared" si="1"/>
        <v>1.0122110392685257</v>
      </c>
      <c r="Q18" s="10" t="s">
        <v>90</v>
      </c>
      <c r="R18" s="8">
        <v>590459</v>
      </c>
      <c r="S18" s="8">
        <v>589596</v>
      </c>
      <c r="T18" s="8">
        <v>588299</v>
      </c>
      <c r="U18" s="8">
        <v>586594</v>
      </c>
      <c r="V18" s="8">
        <v>585829</v>
      </c>
      <c r="W18" s="8">
        <v>584828</v>
      </c>
      <c r="X18" s="8">
        <v>584155</v>
      </c>
      <c r="Y18" s="9">
        <v>583039</v>
      </c>
      <c r="Z18" s="9">
        <v>582860</v>
      </c>
      <c r="AA18" s="9">
        <v>582710</v>
      </c>
      <c r="AB18" s="9">
        <v>581374</v>
      </c>
      <c r="AC18" s="9">
        <v>581255</v>
      </c>
      <c r="AD18" s="9">
        <v>580745</v>
      </c>
      <c r="AF18" s="10" t="s">
        <v>14</v>
      </c>
      <c r="AG18" s="8">
        <v>367.71999999999997</v>
      </c>
      <c r="AH18" s="8">
        <v>397.73759999999999</v>
      </c>
      <c r="AI18" s="8">
        <v>362.76699999999994</v>
      </c>
      <c r="AJ18" s="8">
        <v>415.14239000000003</v>
      </c>
      <c r="AK18" s="8">
        <v>355.98018500000001</v>
      </c>
      <c r="AL18" s="8">
        <v>346.09700000000004</v>
      </c>
      <c r="AM18" s="8">
        <v>357.91399999999999</v>
      </c>
      <c r="AN18" s="8">
        <v>598.05260681664254</v>
      </c>
      <c r="AO18" s="8">
        <v>444.59290581670001</v>
      </c>
      <c r="AP18" s="8">
        <v>518.3946978298585</v>
      </c>
      <c r="AQ18" s="9">
        <v>501.9824999999999</v>
      </c>
      <c r="AR18" s="9">
        <v>564.6538891702844</v>
      </c>
      <c r="AS18" s="9">
        <v>587.8365</v>
      </c>
    </row>
    <row r="19" spans="1:45" ht="15" customHeight="1" x14ac:dyDescent="0.2">
      <c r="A19" s="10" t="s">
        <v>15</v>
      </c>
      <c r="B19" s="24">
        <f t="shared" si="2"/>
        <v>0.29060671755283635</v>
      </c>
      <c r="C19" s="24">
        <f t="shared" si="4"/>
        <v>0.3698832208634249</v>
      </c>
      <c r="D19" s="24">
        <f t="shared" si="5"/>
        <v>0.27710875057296919</v>
      </c>
      <c r="E19" s="24">
        <f t="shared" si="6"/>
        <v>0.24658654180042372</v>
      </c>
      <c r="F19" s="24">
        <f t="shared" si="7"/>
        <v>0.2284421983042037</v>
      </c>
      <c r="G19" s="24">
        <f t="shared" si="8"/>
        <v>0.20335752533103363</v>
      </c>
      <c r="H19" s="24">
        <f t="shared" si="9"/>
        <v>0.26998638806640379</v>
      </c>
      <c r="I19" s="25">
        <f t="shared" si="10"/>
        <v>0.27146056335567192</v>
      </c>
      <c r="J19" s="25">
        <f t="shared" si="11"/>
        <v>0.27609417614672199</v>
      </c>
      <c r="K19" s="25">
        <f t="shared" si="12"/>
        <v>0.36425912729452253</v>
      </c>
      <c r="L19" s="25">
        <f t="shared" si="13"/>
        <v>0.35559433339423197</v>
      </c>
      <c r="M19" s="25">
        <f t="shared" si="14"/>
        <v>0.3641438034537961</v>
      </c>
      <c r="N19" s="25">
        <f t="shared" si="1"/>
        <v>0.36311997489287096</v>
      </c>
      <c r="Q19" s="10" t="s">
        <v>91</v>
      </c>
      <c r="R19" s="8">
        <v>1244739</v>
      </c>
      <c r="S19" s="8">
        <v>1232626</v>
      </c>
      <c r="T19" s="8">
        <v>1228251</v>
      </c>
      <c r="U19" s="8">
        <v>1223923</v>
      </c>
      <c r="V19" s="8">
        <v>1219722</v>
      </c>
      <c r="W19" s="8">
        <v>1215209</v>
      </c>
      <c r="X19" s="8">
        <v>1211437</v>
      </c>
      <c r="Y19" s="9">
        <v>1207419</v>
      </c>
      <c r="Z19" s="9">
        <v>1204346</v>
      </c>
      <c r="AA19" s="9">
        <v>1201436</v>
      </c>
      <c r="AB19" s="9">
        <v>1197069</v>
      </c>
      <c r="AC19" s="9">
        <v>1196828</v>
      </c>
      <c r="AD19" s="9">
        <v>1195778</v>
      </c>
      <c r="AF19" s="10" t="s">
        <v>15</v>
      </c>
      <c r="AG19" s="8">
        <v>361.72951499999994</v>
      </c>
      <c r="AH19" s="8">
        <v>455.92767499999997</v>
      </c>
      <c r="AI19" s="8">
        <v>340.35910000000001</v>
      </c>
      <c r="AJ19" s="8">
        <v>301.80294000000004</v>
      </c>
      <c r="AK19" s="8">
        <v>278.63597499999997</v>
      </c>
      <c r="AL19" s="8">
        <v>247.12189500000002</v>
      </c>
      <c r="AM19" s="8">
        <v>327.07149999999996</v>
      </c>
      <c r="AN19" s="8">
        <v>327.76664194634202</v>
      </c>
      <c r="AO19" s="8">
        <v>332.51291666560007</v>
      </c>
      <c r="AP19" s="8">
        <v>437.63402886022197</v>
      </c>
      <c r="AQ19" s="9">
        <v>425.67095308189988</v>
      </c>
      <c r="AR19" s="9">
        <v>435.81749999999988</v>
      </c>
      <c r="AS19" s="9">
        <v>434.21087733744741</v>
      </c>
    </row>
    <row r="20" spans="1:45" ht="7.5" customHeight="1" x14ac:dyDescent="0.2"/>
    <row r="21" spans="1:45" ht="14.25" customHeight="1" x14ac:dyDescent="0.2">
      <c r="A21" s="143" t="s">
        <v>353</v>
      </c>
      <c r="AF21" s="143" t="s">
        <v>353</v>
      </c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</row>
    <row r="22" spans="1:45" s="63" customFormat="1" ht="13.5" customHeight="1" x14ac:dyDescent="0.2">
      <c r="Q22" s="63" t="s">
        <v>764</v>
      </c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</row>
    <row r="23" spans="1:45" x14ac:dyDescent="0.2">
      <c r="AF23" s="63"/>
    </row>
    <row r="24" spans="1:45" s="40" customFormat="1" ht="30" customHeight="1" x14ac:dyDescent="0.25">
      <c r="A24" s="223" t="s">
        <v>389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190"/>
      <c r="N24" s="161"/>
      <c r="Q24" s="39" t="s">
        <v>161</v>
      </c>
      <c r="R24" s="39"/>
      <c r="S24" s="39"/>
      <c r="T24" s="39"/>
      <c r="U24" s="39"/>
      <c r="V24" s="39"/>
      <c r="W24" s="39"/>
      <c r="X24" s="39"/>
      <c r="Y24" s="39"/>
      <c r="Z24" s="39"/>
      <c r="AA24" s="39"/>
      <c r="AF24" s="39" t="s">
        <v>387</v>
      </c>
      <c r="AG24" s="39"/>
      <c r="AH24" s="39"/>
      <c r="AI24" s="39"/>
      <c r="AJ24" s="39"/>
      <c r="AK24" s="39"/>
      <c r="AL24" s="39"/>
      <c r="AM24" s="39"/>
      <c r="AN24" s="39"/>
      <c r="AQ24" s="61"/>
      <c r="AR24" s="61"/>
      <c r="AS24" s="61"/>
    </row>
    <row r="25" spans="1:45" ht="7.5" customHeight="1" x14ac:dyDescent="0.25">
      <c r="A25" s="36"/>
      <c r="B25" s="37"/>
      <c r="C25" s="37"/>
      <c r="D25" s="37"/>
      <c r="E25" s="37"/>
      <c r="F25" s="37"/>
      <c r="G25" s="37"/>
      <c r="H25" s="37"/>
      <c r="I25" s="37"/>
      <c r="Q25" s="36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61"/>
      <c r="AC25" s="61"/>
      <c r="AD25" s="61"/>
      <c r="AF25" s="36"/>
      <c r="AG25" s="37"/>
      <c r="AH25" s="37"/>
      <c r="AI25" s="37"/>
      <c r="AJ25" s="37"/>
      <c r="AK25" s="37"/>
      <c r="AL25" s="37"/>
      <c r="AM25" s="37"/>
      <c r="AN25" s="37"/>
    </row>
    <row r="26" spans="1:45" ht="13.5" customHeight="1" thickBot="1" x14ac:dyDescent="0.25">
      <c r="A26" s="1" t="s">
        <v>0</v>
      </c>
      <c r="B26" s="2"/>
      <c r="C26" s="2"/>
      <c r="D26" s="2"/>
      <c r="E26" s="2"/>
      <c r="F26" s="2"/>
      <c r="G26" s="2"/>
      <c r="H26" s="2"/>
      <c r="N26" s="3" t="s">
        <v>352</v>
      </c>
      <c r="Q26" s="1" t="s">
        <v>0</v>
      </c>
      <c r="R26" s="2"/>
      <c r="S26" s="2"/>
      <c r="T26" s="2"/>
      <c r="U26" s="2"/>
      <c r="V26" s="2"/>
      <c r="W26" s="2"/>
      <c r="X26" s="2"/>
      <c r="Y26" s="2"/>
      <c r="Z26" s="3"/>
      <c r="AA26" s="2"/>
      <c r="AB26" s="2"/>
      <c r="AC26" s="2"/>
      <c r="AD26" s="2"/>
      <c r="AF26" s="1" t="s">
        <v>0</v>
      </c>
      <c r="AG26" s="2"/>
      <c r="AH26" s="2"/>
      <c r="AI26" s="2"/>
      <c r="AJ26" s="2"/>
      <c r="AK26" s="2"/>
      <c r="AL26" s="2"/>
      <c r="AM26" s="2"/>
      <c r="AS26" s="3" t="s">
        <v>352</v>
      </c>
    </row>
    <row r="27" spans="1:45" ht="22.5" customHeight="1" thickBot="1" x14ac:dyDescent="0.25">
      <c r="A27" s="41" t="s">
        <v>24</v>
      </c>
      <c r="B27" s="42">
        <v>2010</v>
      </c>
      <c r="C27" s="42">
        <v>2011</v>
      </c>
      <c r="D27" s="42">
        <v>2012</v>
      </c>
      <c r="E27" s="42">
        <v>2013</v>
      </c>
      <c r="F27" s="42">
        <v>2014</v>
      </c>
      <c r="G27" s="42">
        <v>2015</v>
      </c>
      <c r="H27" s="42">
        <v>2016</v>
      </c>
      <c r="I27" s="43">
        <v>2017</v>
      </c>
      <c r="J27" s="42">
        <v>2018</v>
      </c>
      <c r="K27" s="43">
        <v>2019</v>
      </c>
      <c r="L27" s="43">
        <v>2020</v>
      </c>
      <c r="M27" s="43">
        <v>2021</v>
      </c>
      <c r="N27" s="43">
        <v>2022</v>
      </c>
      <c r="Q27" s="129" t="s">
        <v>24</v>
      </c>
      <c r="R27" s="130">
        <v>2010</v>
      </c>
      <c r="S27" s="130">
        <v>2011</v>
      </c>
      <c r="T27" s="130">
        <v>2012</v>
      </c>
      <c r="U27" s="130">
        <v>2013</v>
      </c>
      <c r="V27" s="130">
        <v>2014</v>
      </c>
      <c r="W27" s="130">
        <v>2015</v>
      </c>
      <c r="X27" s="130">
        <v>2016</v>
      </c>
      <c r="Y27" s="131">
        <v>2017</v>
      </c>
      <c r="Z27" s="131">
        <v>2018</v>
      </c>
      <c r="AA27" s="131">
        <v>2019</v>
      </c>
      <c r="AB27" s="131">
        <v>2020</v>
      </c>
      <c r="AC27" s="131">
        <v>2021</v>
      </c>
      <c r="AD27" s="131">
        <v>2022</v>
      </c>
      <c r="AF27" s="129" t="s">
        <v>24</v>
      </c>
      <c r="AG27" s="130">
        <v>2010</v>
      </c>
      <c r="AH27" s="130">
        <v>2011</v>
      </c>
      <c r="AI27" s="130">
        <v>2012</v>
      </c>
      <c r="AJ27" s="130">
        <v>2013</v>
      </c>
      <c r="AK27" s="130">
        <v>2014</v>
      </c>
      <c r="AL27" s="130">
        <v>2015</v>
      </c>
      <c r="AM27" s="130">
        <v>2016</v>
      </c>
      <c r="AN27" s="131">
        <v>2017</v>
      </c>
      <c r="AO27" s="130">
        <v>2018</v>
      </c>
      <c r="AP27" s="131">
        <v>2019</v>
      </c>
      <c r="AQ27" s="131">
        <v>2020</v>
      </c>
      <c r="AR27" s="131">
        <v>2021</v>
      </c>
      <c r="AS27" s="131">
        <v>2022</v>
      </c>
    </row>
    <row r="28" spans="1:45" ht="15" customHeight="1" x14ac:dyDescent="0.2">
      <c r="A28" s="4" t="s">
        <v>1</v>
      </c>
      <c r="B28" s="22">
        <f t="shared" ref="B28:M28" si="15">AG28/R28</f>
        <v>15.237823157216496</v>
      </c>
      <c r="C28" s="22">
        <f t="shared" si="15"/>
        <v>15.731608274559198</v>
      </c>
      <c r="D28" s="22">
        <f t="shared" si="15"/>
        <v>15.828944384236452</v>
      </c>
      <c r="E28" s="22">
        <f t="shared" si="15"/>
        <v>17.264801744791669</v>
      </c>
      <c r="F28" s="22">
        <f t="shared" si="15"/>
        <v>17.379486843434346</v>
      </c>
      <c r="G28" s="22">
        <f t="shared" si="15"/>
        <v>19.540767249999998</v>
      </c>
      <c r="H28" s="22">
        <f t="shared" si="15"/>
        <v>19.329671411683297</v>
      </c>
      <c r="I28" s="23">
        <f t="shared" si="15"/>
        <v>18.954825807988382</v>
      </c>
      <c r="J28" s="23">
        <f t="shared" si="15"/>
        <v>18.850581885529319</v>
      </c>
      <c r="K28" s="23">
        <f t="shared" si="15"/>
        <v>20.316305197370724</v>
      </c>
      <c r="L28" s="23">
        <f t="shared" si="15"/>
        <v>19.875793892959813</v>
      </c>
      <c r="M28" s="23">
        <f t="shared" si="15"/>
        <v>20.211098441408776</v>
      </c>
      <c r="N28" s="23">
        <f t="shared" ref="N28:N42" si="16">AS28/AD28</f>
        <v>19.189396431543329</v>
      </c>
      <c r="Q28" s="4" t="s">
        <v>1</v>
      </c>
      <c r="R28" s="5">
        <v>388</v>
      </c>
      <c r="S28" s="5">
        <v>397</v>
      </c>
      <c r="T28" s="5">
        <v>406</v>
      </c>
      <c r="U28" s="5">
        <v>384</v>
      </c>
      <c r="V28" s="5">
        <v>396</v>
      </c>
      <c r="W28" s="5">
        <v>380</v>
      </c>
      <c r="X28" s="5">
        <v>377</v>
      </c>
      <c r="Y28" s="6">
        <v>402</v>
      </c>
      <c r="Z28" s="6">
        <v>394</v>
      </c>
      <c r="AA28" s="6">
        <v>400</v>
      </c>
      <c r="AB28" s="6">
        <v>421</v>
      </c>
      <c r="AC28" s="6">
        <v>434</v>
      </c>
      <c r="AD28" s="6">
        <v>469</v>
      </c>
      <c r="AF28" s="4" t="s">
        <v>1</v>
      </c>
      <c r="AG28" s="5">
        <v>5912.2753850000008</v>
      </c>
      <c r="AH28" s="5">
        <v>6245.4484850000017</v>
      </c>
      <c r="AI28" s="5">
        <v>6426.5514199999998</v>
      </c>
      <c r="AJ28" s="5">
        <v>6629.6838700000008</v>
      </c>
      <c r="AK28" s="5">
        <v>6882.2767900000008</v>
      </c>
      <c r="AL28" s="5">
        <v>7425.4915549999996</v>
      </c>
      <c r="AM28" s="5">
        <v>7287.2861222046022</v>
      </c>
      <c r="AN28" s="5">
        <v>7619.8399748113297</v>
      </c>
      <c r="AO28" s="5">
        <v>7427.1292628985511</v>
      </c>
      <c r="AP28" s="5">
        <v>8126.5220789482901</v>
      </c>
      <c r="AQ28" s="30">
        <v>8367.7092289360808</v>
      </c>
      <c r="AR28" s="30">
        <v>8771.6167235714092</v>
      </c>
      <c r="AS28" s="30">
        <v>8999.8269263938219</v>
      </c>
    </row>
    <row r="29" spans="1:45" ht="15" customHeight="1" x14ac:dyDescent="0.2">
      <c r="A29" s="7" t="s">
        <v>2</v>
      </c>
      <c r="B29" s="24">
        <f t="shared" ref="B29:B42" si="17">AG29/R29</f>
        <v>11.200517686567165</v>
      </c>
      <c r="C29" s="24">
        <f t="shared" ref="C29:M29" si="18">AH29/S29</f>
        <v>11.444288382352946</v>
      </c>
      <c r="D29" s="24">
        <f t="shared" si="18"/>
        <v>12.648952116788321</v>
      </c>
      <c r="E29" s="24">
        <f t="shared" si="18"/>
        <v>12.743154615384615</v>
      </c>
      <c r="F29" s="24">
        <f t="shared" si="18"/>
        <v>15.294865</v>
      </c>
      <c r="G29" s="24">
        <f t="shared" si="18"/>
        <v>17.809913943089423</v>
      </c>
      <c r="H29" s="24">
        <f t="shared" si="18"/>
        <v>16.587242326433344</v>
      </c>
      <c r="I29" s="25">
        <f t="shared" si="18"/>
        <v>16.444432694852388</v>
      </c>
      <c r="J29" s="25">
        <f t="shared" si="18"/>
        <v>17.879720419691711</v>
      </c>
      <c r="K29" s="25">
        <f t="shared" si="18"/>
        <v>18.269337815425132</v>
      </c>
      <c r="L29" s="25">
        <f t="shared" si="18"/>
        <v>16.811936173708634</v>
      </c>
      <c r="M29" s="25">
        <f t="shared" si="18"/>
        <v>17.186604420070122</v>
      </c>
      <c r="N29" s="25">
        <f t="shared" si="16"/>
        <v>18.090484299099721</v>
      </c>
      <c r="Q29" s="7" t="s">
        <v>2</v>
      </c>
      <c r="R29" s="8">
        <v>134</v>
      </c>
      <c r="S29" s="8">
        <v>136</v>
      </c>
      <c r="T29" s="8">
        <v>137</v>
      </c>
      <c r="U29" s="8">
        <v>130</v>
      </c>
      <c r="V29" s="8">
        <v>130</v>
      </c>
      <c r="W29" s="8">
        <v>123</v>
      </c>
      <c r="X29" s="8">
        <v>136</v>
      </c>
      <c r="Y29" s="9">
        <v>138</v>
      </c>
      <c r="Z29" s="9">
        <v>127</v>
      </c>
      <c r="AA29" s="9">
        <v>127</v>
      </c>
      <c r="AB29" s="9">
        <v>139</v>
      </c>
      <c r="AC29" s="9">
        <v>140</v>
      </c>
      <c r="AD29" s="9">
        <v>141</v>
      </c>
      <c r="AF29" s="7" t="s">
        <v>2</v>
      </c>
      <c r="AG29" s="8">
        <v>1500.8693700000001</v>
      </c>
      <c r="AH29" s="8">
        <v>1556.4232200000006</v>
      </c>
      <c r="AI29" s="8">
        <v>1732.90644</v>
      </c>
      <c r="AJ29" s="8">
        <v>1656.6100999999999</v>
      </c>
      <c r="AK29" s="8">
        <v>1988.3324499999999</v>
      </c>
      <c r="AL29" s="8">
        <v>2190.6194149999992</v>
      </c>
      <c r="AM29" s="8">
        <v>2255.8649563949348</v>
      </c>
      <c r="AN29" s="8">
        <v>2269.3317118896298</v>
      </c>
      <c r="AO29" s="8">
        <v>2270.7244933008474</v>
      </c>
      <c r="AP29" s="8">
        <v>2320.205902558992</v>
      </c>
      <c r="AQ29" s="9">
        <v>2336.8591281455001</v>
      </c>
      <c r="AR29" s="9">
        <v>2406.1246188098171</v>
      </c>
      <c r="AS29" s="9">
        <v>2550.7582861730607</v>
      </c>
    </row>
    <row r="30" spans="1:45" ht="15" customHeight="1" x14ac:dyDescent="0.2">
      <c r="A30" s="10" t="s">
        <v>3</v>
      </c>
      <c r="B30" s="24">
        <f t="shared" si="17"/>
        <v>39.126474999999992</v>
      </c>
      <c r="C30" s="24">
        <f t="shared" ref="C30:C42" si="19">AH30/S30</f>
        <v>23.562782096774196</v>
      </c>
      <c r="D30" s="24">
        <f t="shared" ref="D30:D42" si="20">AI30/T30</f>
        <v>25.222972000000006</v>
      </c>
      <c r="E30" s="24">
        <f t="shared" ref="E30:E42" si="21">AJ30/U30</f>
        <v>31.777987678571428</v>
      </c>
      <c r="F30" s="24">
        <f t="shared" ref="F30:F42" si="22">AK30/V30</f>
        <v>33.848171785714285</v>
      </c>
      <c r="G30" s="24">
        <f t="shared" ref="G30:G42" si="23">AL30/W30</f>
        <v>35.264816666666661</v>
      </c>
      <c r="H30" s="24">
        <f t="shared" ref="H30:H42" si="24">AM30/X30</f>
        <v>40.593624999999996</v>
      </c>
      <c r="I30" s="25">
        <f t="shared" ref="I30:I42" si="25">AN30/Y30</f>
        <v>28.729445287406254</v>
      </c>
      <c r="J30" s="25">
        <f t="shared" ref="J30:J42" si="26">AO30/Z30</f>
        <v>30.673948679338729</v>
      </c>
      <c r="K30" s="25">
        <f t="shared" ref="K30:K42" si="27">AP30/AA30</f>
        <v>27.378929307321155</v>
      </c>
      <c r="L30" s="25">
        <f t="shared" ref="L30:L42" si="28">AQ30/AB30</f>
        <v>27.09338198463119</v>
      </c>
      <c r="M30" s="25">
        <f t="shared" ref="M30:M42" si="29">AR30/AC30</f>
        <v>29.791486486486487</v>
      </c>
      <c r="N30" s="25">
        <f t="shared" si="16"/>
        <v>27.034977777777769</v>
      </c>
      <c r="Q30" s="10" t="s">
        <v>3</v>
      </c>
      <c r="R30" s="8">
        <v>28</v>
      </c>
      <c r="S30" s="8">
        <v>31</v>
      </c>
      <c r="T30" s="8">
        <v>30</v>
      </c>
      <c r="U30" s="8">
        <v>28</v>
      </c>
      <c r="V30" s="8">
        <v>28</v>
      </c>
      <c r="W30" s="8">
        <v>30</v>
      </c>
      <c r="X30" s="8">
        <v>28</v>
      </c>
      <c r="Y30" s="9">
        <v>32</v>
      </c>
      <c r="Z30" s="9">
        <v>33</v>
      </c>
      <c r="AA30" s="9">
        <v>37</v>
      </c>
      <c r="AB30" s="9">
        <v>40</v>
      </c>
      <c r="AC30" s="9">
        <v>37</v>
      </c>
      <c r="AD30" s="9">
        <v>45</v>
      </c>
      <c r="AF30" s="10" t="s">
        <v>3</v>
      </c>
      <c r="AG30" s="8">
        <v>1095.5412999999999</v>
      </c>
      <c r="AH30" s="8">
        <v>730.44624500000009</v>
      </c>
      <c r="AI30" s="8">
        <v>756.68916000000013</v>
      </c>
      <c r="AJ30" s="8">
        <v>889.78365499999995</v>
      </c>
      <c r="AK30" s="8">
        <v>947.74880999999993</v>
      </c>
      <c r="AL30" s="8">
        <v>1057.9444999999998</v>
      </c>
      <c r="AM30" s="8">
        <v>1136.6215</v>
      </c>
      <c r="AN30" s="8">
        <v>919.34224919700011</v>
      </c>
      <c r="AO30" s="8">
        <v>1012.2403064181781</v>
      </c>
      <c r="AP30" s="8">
        <v>1013.0203843708828</v>
      </c>
      <c r="AQ30" s="9">
        <v>1083.7352793852476</v>
      </c>
      <c r="AR30" s="9">
        <v>1102.2850000000001</v>
      </c>
      <c r="AS30" s="9">
        <v>1216.5739999999996</v>
      </c>
    </row>
    <row r="31" spans="1:45" ht="15" customHeight="1" x14ac:dyDescent="0.2">
      <c r="A31" s="10" t="s">
        <v>4</v>
      </c>
      <c r="B31" s="24">
        <f t="shared" si="17"/>
        <v>3.3186874999999998</v>
      </c>
      <c r="C31" s="24">
        <f t="shared" si="19"/>
        <v>7.0577222222222211</v>
      </c>
      <c r="D31" s="24">
        <f t="shared" si="20"/>
        <v>2.7164718181818186</v>
      </c>
      <c r="E31" s="24">
        <f t="shared" si="21"/>
        <v>2.86304625</v>
      </c>
      <c r="F31" s="24">
        <f t="shared" si="22"/>
        <v>2.6913972222222222</v>
      </c>
      <c r="G31" s="24">
        <f t="shared" si="23"/>
        <v>2.9837791666666664</v>
      </c>
      <c r="H31" s="24">
        <f t="shared" si="24"/>
        <v>3.439090909090909</v>
      </c>
      <c r="I31" s="25">
        <f t="shared" si="25"/>
        <v>4.06814913408423</v>
      </c>
      <c r="J31" s="25">
        <f t="shared" si="26"/>
        <v>4.6664626249875001</v>
      </c>
      <c r="K31" s="25">
        <f t="shared" si="27"/>
        <v>6.141055555555555</v>
      </c>
      <c r="L31" s="25">
        <f t="shared" si="28"/>
        <v>3.6392499999999997</v>
      </c>
      <c r="M31" s="25">
        <f t="shared" si="29"/>
        <v>4.051181818181818</v>
      </c>
      <c r="N31" s="25">
        <f t="shared" si="16"/>
        <v>2.892928571428572</v>
      </c>
      <c r="Q31" s="10" t="s">
        <v>4</v>
      </c>
      <c r="R31" s="8">
        <v>8</v>
      </c>
      <c r="S31" s="8">
        <v>9</v>
      </c>
      <c r="T31" s="8">
        <v>11</v>
      </c>
      <c r="U31" s="8">
        <v>8</v>
      </c>
      <c r="V31" s="8">
        <v>9</v>
      </c>
      <c r="W31" s="8">
        <v>12</v>
      </c>
      <c r="X31" s="8">
        <v>11</v>
      </c>
      <c r="Y31" s="9">
        <v>10</v>
      </c>
      <c r="Z31" s="9">
        <v>8</v>
      </c>
      <c r="AA31" s="9">
        <v>9</v>
      </c>
      <c r="AB31" s="9">
        <v>10</v>
      </c>
      <c r="AC31" s="9">
        <v>11</v>
      </c>
      <c r="AD31" s="9">
        <v>14</v>
      </c>
      <c r="AF31" s="10" t="s">
        <v>4</v>
      </c>
      <c r="AG31" s="8">
        <v>26.549499999999998</v>
      </c>
      <c r="AH31" s="8">
        <v>63.519499999999994</v>
      </c>
      <c r="AI31" s="8">
        <v>29.881190000000004</v>
      </c>
      <c r="AJ31" s="8">
        <v>22.90437</v>
      </c>
      <c r="AK31" s="8">
        <v>24.222574999999999</v>
      </c>
      <c r="AL31" s="8">
        <v>35.805349999999997</v>
      </c>
      <c r="AM31" s="8">
        <v>37.83</v>
      </c>
      <c r="AN31" s="8">
        <v>40.6814913408423</v>
      </c>
      <c r="AO31" s="8">
        <v>37.331700999900001</v>
      </c>
      <c r="AP31" s="8">
        <v>55.269499999999994</v>
      </c>
      <c r="AQ31" s="9">
        <v>36.392499999999998</v>
      </c>
      <c r="AR31" s="9">
        <v>44.563000000000002</v>
      </c>
      <c r="AS31" s="9">
        <v>40.501000000000005</v>
      </c>
    </row>
    <row r="32" spans="1:45" ht="15" customHeight="1" x14ac:dyDescent="0.2">
      <c r="A32" s="10" t="s">
        <v>5</v>
      </c>
      <c r="B32" s="24">
        <f t="shared" si="17"/>
        <v>15.204178571428571</v>
      </c>
      <c r="C32" s="24">
        <f t="shared" si="19"/>
        <v>19.709359687500001</v>
      </c>
      <c r="D32" s="24">
        <f t="shared" si="20"/>
        <v>36.281441176470587</v>
      </c>
      <c r="E32" s="24">
        <f t="shared" si="21"/>
        <v>27.228250000000003</v>
      </c>
      <c r="F32" s="24">
        <f t="shared" si="22"/>
        <v>32.966591071428567</v>
      </c>
      <c r="G32" s="24">
        <f t="shared" si="23"/>
        <v>42.711863636363638</v>
      </c>
      <c r="H32" s="24">
        <f t="shared" si="24"/>
        <v>37.760999999999996</v>
      </c>
      <c r="I32" s="25">
        <f t="shared" si="25"/>
        <v>36.094499999999996</v>
      </c>
      <c r="J32" s="25">
        <f t="shared" si="26"/>
        <v>41.790392857142862</v>
      </c>
      <c r="K32" s="25">
        <f t="shared" si="27"/>
        <v>64.28713333333333</v>
      </c>
      <c r="L32" s="25">
        <f t="shared" si="28"/>
        <v>47.140238095238089</v>
      </c>
      <c r="M32" s="25">
        <f t="shared" si="29"/>
        <v>43.318073618525943</v>
      </c>
      <c r="N32" s="25">
        <f t="shared" si="16"/>
        <v>44.251000000000012</v>
      </c>
      <c r="Q32" s="10" t="s">
        <v>5</v>
      </c>
      <c r="R32" s="8">
        <v>14</v>
      </c>
      <c r="S32" s="8">
        <v>16</v>
      </c>
      <c r="T32" s="8">
        <v>17</v>
      </c>
      <c r="U32" s="8">
        <v>14</v>
      </c>
      <c r="V32" s="8">
        <v>14</v>
      </c>
      <c r="W32" s="8">
        <v>11</v>
      </c>
      <c r="X32" s="8">
        <v>13</v>
      </c>
      <c r="Y32" s="9">
        <v>14</v>
      </c>
      <c r="Z32" s="9">
        <v>14</v>
      </c>
      <c r="AA32" s="9">
        <v>15</v>
      </c>
      <c r="AB32" s="9">
        <v>21</v>
      </c>
      <c r="AC32" s="9">
        <v>25</v>
      </c>
      <c r="AD32" s="9">
        <v>27</v>
      </c>
      <c r="AF32" s="10" t="s">
        <v>5</v>
      </c>
      <c r="AG32" s="8">
        <v>212.85849999999999</v>
      </c>
      <c r="AH32" s="8">
        <v>315.34975500000002</v>
      </c>
      <c r="AI32" s="8">
        <v>616.78449999999998</v>
      </c>
      <c r="AJ32" s="8">
        <v>381.19550000000004</v>
      </c>
      <c r="AK32" s="8">
        <v>461.53227499999997</v>
      </c>
      <c r="AL32" s="8">
        <v>469.83050000000003</v>
      </c>
      <c r="AM32" s="8">
        <v>490.89299999999997</v>
      </c>
      <c r="AN32" s="8">
        <v>505.32299999999998</v>
      </c>
      <c r="AO32" s="8">
        <v>585.06550000000004</v>
      </c>
      <c r="AP32" s="8">
        <v>964.30700000000002</v>
      </c>
      <c r="AQ32" s="9">
        <v>989.94499999999994</v>
      </c>
      <c r="AR32" s="9">
        <v>1082.9518404631485</v>
      </c>
      <c r="AS32" s="9">
        <v>1194.7770000000003</v>
      </c>
    </row>
    <row r="33" spans="1:45" ht="15" customHeight="1" x14ac:dyDescent="0.2">
      <c r="A33" s="10" t="s">
        <v>6</v>
      </c>
      <c r="B33" s="24" t="e">
        <f t="shared" si="17"/>
        <v>#VALUE!</v>
      </c>
      <c r="C33" s="24" t="e">
        <f t="shared" si="19"/>
        <v>#VALUE!</v>
      </c>
      <c r="D33" s="24" t="e">
        <f t="shared" si="20"/>
        <v>#VALUE!</v>
      </c>
      <c r="E33" s="24" t="e">
        <f t="shared" si="21"/>
        <v>#VALUE!</v>
      </c>
      <c r="F33" s="24">
        <f t="shared" si="22"/>
        <v>0.5</v>
      </c>
      <c r="G33" s="24" t="e">
        <f t="shared" si="23"/>
        <v>#VALUE!</v>
      </c>
      <c r="H33" s="24" t="e">
        <f t="shared" si="24"/>
        <v>#VALUE!</v>
      </c>
      <c r="I33" s="25" t="e">
        <f t="shared" si="25"/>
        <v>#VALUE!</v>
      </c>
      <c r="J33" s="25">
        <f t="shared" si="26"/>
        <v>3.0819999999999999</v>
      </c>
      <c r="K33" s="25">
        <f t="shared" si="27"/>
        <v>2.7904999999999998</v>
      </c>
      <c r="L33" s="25" t="e">
        <f t="shared" si="28"/>
        <v>#VALUE!</v>
      </c>
      <c r="M33" s="25">
        <f t="shared" si="29"/>
        <v>2.0614999999999997</v>
      </c>
      <c r="N33" s="25">
        <f t="shared" si="16"/>
        <v>7.83</v>
      </c>
      <c r="Q33" s="10" t="s">
        <v>6</v>
      </c>
      <c r="R33" s="8" t="s">
        <v>64</v>
      </c>
      <c r="S33" s="8" t="s">
        <v>64</v>
      </c>
      <c r="T33" s="8" t="s">
        <v>64</v>
      </c>
      <c r="U33" s="8" t="s">
        <v>64</v>
      </c>
      <c r="V33" s="8">
        <v>1</v>
      </c>
      <c r="W33" s="8" t="s">
        <v>64</v>
      </c>
      <c r="X33" s="8" t="s">
        <v>64</v>
      </c>
      <c r="Y33" s="9" t="s">
        <v>64</v>
      </c>
      <c r="Z33" s="9">
        <v>1</v>
      </c>
      <c r="AA33" s="9">
        <v>1</v>
      </c>
      <c r="AB33" s="9" t="s">
        <v>64</v>
      </c>
      <c r="AC33" s="9">
        <v>1</v>
      </c>
      <c r="AD33" s="9">
        <v>1</v>
      </c>
      <c r="AF33" s="10" t="s">
        <v>6</v>
      </c>
      <c r="AG33" s="8" t="s">
        <v>64</v>
      </c>
      <c r="AH33" s="8" t="s">
        <v>64</v>
      </c>
      <c r="AI33" s="8" t="s">
        <v>64</v>
      </c>
      <c r="AJ33" s="8" t="s">
        <v>64</v>
      </c>
      <c r="AK33" s="8">
        <v>0.5</v>
      </c>
      <c r="AL33" s="8" t="s">
        <v>64</v>
      </c>
      <c r="AM33" s="8" t="s">
        <v>64</v>
      </c>
      <c r="AN33" s="8" t="s">
        <v>64</v>
      </c>
      <c r="AO33" s="8">
        <v>3.0819999999999999</v>
      </c>
      <c r="AP33" s="8">
        <v>2.7904999999999998</v>
      </c>
      <c r="AQ33" s="9" t="s">
        <v>64</v>
      </c>
      <c r="AR33" s="9">
        <v>2.0614999999999997</v>
      </c>
      <c r="AS33" s="9">
        <v>7.83</v>
      </c>
    </row>
    <row r="34" spans="1:45" ht="15" customHeight="1" x14ac:dyDescent="0.2">
      <c r="A34" s="10" t="s">
        <v>7</v>
      </c>
      <c r="B34" s="24">
        <f t="shared" si="17"/>
        <v>11.972828333333334</v>
      </c>
      <c r="C34" s="24">
        <f t="shared" si="19"/>
        <v>13.833426499999998</v>
      </c>
      <c r="D34" s="24">
        <f t="shared" si="20"/>
        <v>18.993869999999998</v>
      </c>
      <c r="E34" s="24">
        <f t="shared" si="21"/>
        <v>21.753524285714285</v>
      </c>
      <c r="F34" s="24">
        <f t="shared" si="22"/>
        <v>15.625562499999999</v>
      </c>
      <c r="G34" s="24">
        <f t="shared" si="23"/>
        <v>14.447000000000001</v>
      </c>
      <c r="H34" s="24">
        <f t="shared" si="24"/>
        <v>14.573499999999997</v>
      </c>
      <c r="I34" s="25">
        <f t="shared" si="25"/>
        <v>14.068875</v>
      </c>
      <c r="J34" s="25">
        <f t="shared" si="26"/>
        <v>13.951375000000001</v>
      </c>
      <c r="K34" s="25">
        <f t="shared" si="27"/>
        <v>16.360749999999999</v>
      </c>
      <c r="L34" s="25">
        <f t="shared" si="28"/>
        <v>24.938749999999995</v>
      </c>
      <c r="M34" s="25">
        <f t="shared" si="29"/>
        <v>17.936</v>
      </c>
      <c r="N34" s="25">
        <f t="shared" si="16"/>
        <v>17.186071428571427</v>
      </c>
      <c r="Q34" s="10" t="s">
        <v>7</v>
      </c>
      <c r="R34" s="8">
        <v>12</v>
      </c>
      <c r="S34" s="8">
        <v>10</v>
      </c>
      <c r="T34" s="8">
        <v>8</v>
      </c>
      <c r="U34" s="8">
        <v>7</v>
      </c>
      <c r="V34" s="8">
        <v>8</v>
      </c>
      <c r="W34" s="8">
        <v>7</v>
      </c>
      <c r="X34" s="8">
        <v>7</v>
      </c>
      <c r="Y34" s="9">
        <v>8</v>
      </c>
      <c r="Z34" s="9">
        <v>8</v>
      </c>
      <c r="AA34" s="9">
        <v>6</v>
      </c>
      <c r="AB34" s="9">
        <v>4</v>
      </c>
      <c r="AC34" s="9">
        <v>6</v>
      </c>
      <c r="AD34" s="9">
        <v>7</v>
      </c>
      <c r="AF34" s="10" t="s">
        <v>7</v>
      </c>
      <c r="AG34" s="8">
        <v>143.67394000000002</v>
      </c>
      <c r="AH34" s="8">
        <v>138.33426499999999</v>
      </c>
      <c r="AI34" s="8">
        <v>151.95095999999998</v>
      </c>
      <c r="AJ34" s="8">
        <v>152.27466999999999</v>
      </c>
      <c r="AK34" s="8">
        <v>125.00449999999999</v>
      </c>
      <c r="AL34" s="8">
        <v>101.129</v>
      </c>
      <c r="AM34" s="8">
        <v>102.01449999999998</v>
      </c>
      <c r="AN34" s="8">
        <v>112.551</v>
      </c>
      <c r="AO34" s="8">
        <v>111.611</v>
      </c>
      <c r="AP34" s="8">
        <v>98.16449999999999</v>
      </c>
      <c r="AQ34" s="9">
        <v>99.754999999999981</v>
      </c>
      <c r="AR34" s="9">
        <v>107.616</v>
      </c>
      <c r="AS34" s="9">
        <v>120.30249999999998</v>
      </c>
    </row>
    <row r="35" spans="1:45" ht="15" customHeight="1" x14ac:dyDescent="0.2">
      <c r="A35" s="10" t="s">
        <v>8</v>
      </c>
      <c r="B35" s="24">
        <f t="shared" si="17"/>
        <v>18.15577272727273</v>
      </c>
      <c r="C35" s="24">
        <f t="shared" si="19"/>
        <v>18.015082916666668</v>
      </c>
      <c r="D35" s="24">
        <f t="shared" si="20"/>
        <v>26.055760000000003</v>
      </c>
      <c r="E35" s="24">
        <f t="shared" si="21"/>
        <v>20.877817083333333</v>
      </c>
      <c r="F35" s="24">
        <f t="shared" si="22"/>
        <v>21.977107307692311</v>
      </c>
      <c r="G35" s="24">
        <f t="shared" si="23"/>
        <v>20.355625</v>
      </c>
      <c r="H35" s="24">
        <f t="shared" si="24"/>
        <v>20.476750000000003</v>
      </c>
      <c r="I35" s="25">
        <f t="shared" si="25"/>
        <v>21.884500009471427</v>
      </c>
      <c r="J35" s="25">
        <f t="shared" si="26"/>
        <v>20.051523846642546</v>
      </c>
      <c r="K35" s="25">
        <f t="shared" si="27"/>
        <v>28.693506127295759</v>
      </c>
      <c r="L35" s="25">
        <f t="shared" si="28"/>
        <v>19.831294117647055</v>
      </c>
      <c r="M35" s="25">
        <f t="shared" si="29"/>
        <v>16.841871556200747</v>
      </c>
      <c r="N35" s="25">
        <f t="shared" si="16"/>
        <v>17.080762763533329</v>
      </c>
      <c r="Q35" s="10" t="s">
        <v>8</v>
      </c>
      <c r="R35" s="8">
        <v>11</v>
      </c>
      <c r="S35" s="8">
        <v>12</v>
      </c>
      <c r="T35" s="8">
        <v>9</v>
      </c>
      <c r="U35" s="8">
        <v>12</v>
      </c>
      <c r="V35" s="8">
        <v>13</v>
      </c>
      <c r="W35" s="8">
        <v>16</v>
      </c>
      <c r="X35" s="8">
        <v>14</v>
      </c>
      <c r="Y35" s="9">
        <v>14</v>
      </c>
      <c r="Z35" s="9">
        <v>16</v>
      </c>
      <c r="AA35" s="9">
        <v>15</v>
      </c>
      <c r="AB35" s="9">
        <v>17</v>
      </c>
      <c r="AC35" s="9">
        <v>18</v>
      </c>
      <c r="AD35" s="9">
        <v>18</v>
      </c>
      <c r="AF35" s="10" t="s">
        <v>8</v>
      </c>
      <c r="AG35" s="8">
        <v>199.71350000000001</v>
      </c>
      <c r="AH35" s="8">
        <v>216.18099500000002</v>
      </c>
      <c r="AI35" s="8">
        <v>234.50184000000002</v>
      </c>
      <c r="AJ35" s="8">
        <v>250.533805</v>
      </c>
      <c r="AK35" s="8">
        <v>285.70239500000002</v>
      </c>
      <c r="AL35" s="8">
        <v>325.69</v>
      </c>
      <c r="AM35" s="8">
        <v>286.67450000000002</v>
      </c>
      <c r="AN35" s="8">
        <v>306.38300013259999</v>
      </c>
      <c r="AO35" s="8">
        <v>320.82438154628073</v>
      </c>
      <c r="AP35" s="8">
        <v>430.40259190943641</v>
      </c>
      <c r="AQ35" s="9">
        <v>337.13199999999995</v>
      </c>
      <c r="AR35" s="9">
        <v>303.15368801161344</v>
      </c>
      <c r="AS35" s="9">
        <v>307.45372974359992</v>
      </c>
    </row>
    <row r="36" spans="1:45" ht="15" customHeight="1" x14ac:dyDescent="0.2">
      <c r="A36" s="10" t="s">
        <v>9</v>
      </c>
      <c r="B36" s="24">
        <f t="shared" si="17"/>
        <v>17.771645416666665</v>
      </c>
      <c r="C36" s="24">
        <f t="shared" si="19"/>
        <v>25.444166666666664</v>
      </c>
      <c r="D36" s="24">
        <f t="shared" si="20"/>
        <v>19.781000000000002</v>
      </c>
      <c r="E36" s="24">
        <f t="shared" si="21"/>
        <v>26.698557500000003</v>
      </c>
      <c r="F36" s="24">
        <f t="shared" si="22"/>
        <v>14.696090909090907</v>
      </c>
      <c r="G36" s="24">
        <f t="shared" si="23"/>
        <v>21.508900000000001</v>
      </c>
      <c r="H36" s="24">
        <f t="shared" si="24"/>
        <v>25.552954545454543</v>
      </c>
      <c r="I36" s="25">
        <f t="shared" si="25"/>
        <v>23.063854359691671</v>
      </c>
      <c r="J36" s="25">
        <f t="shared" si="26"/>
        <v>36.224187499999999</v>
      </c>
      <c r="K36" s="25">
        <f t="shared" si="27"/>
        <v>26.357875</v>
      </c>
      <c r="L36" s="25">
        <f t="shared" si="28"/>
        <v>22.674916666666665</v>
      </c>
      <c r="M36" s="25">
        <f t="shared" si="29"/>
        <v>20.294333333333331</v>
      </c>
      <c r="N36" s="25">
        <f t="shared" si="16"/>
        <v>19.085166666666669</v>
      </c>
      <c r="Q36" s="10" t="s">
        <v>9</v>
      </c>
      <c r="R36" s="8">
        <v>12</v>
      </c>
      <c r="S36" s="8">
        <v>12</v>
      </c>
      <c r="T36" s="8">
        <v>14</v>
      </c>
      <c r="U36" s="8">
        <v>14</v>
      </c>
      <c r="V36" s="8">
        <v>11</v>
      </c>
      <c r="W36" s="8">
        <v>10</v>
      </c>
      <c r="X36" s="8">
        <v>11</v>
      </c>
      <c r="Y36" s="9">
        <v>12</v>
      </c>
      <c r="Z36" s="9">
        <v>8</v>
      </c>
      <c r="AA36" s="9">
        <v>8</v>
      </c>
      <c r="AB36" s="9">
        <v>6</v>
      </c>
      <c r="AC36" s="9">
        <v>6</v>
      </c>
      <c r="AD36" s="9">
        <v>6</v>
      </c>
      <c r="AF36" s="10" t="s">
        <v>9</v>
      </c>
      <c r="AG36" s="8">
        <v>213.25974499999998</v>
      </c>
      <c r="AH36" s="8">
        <v>305.33</v>
      </c>
      <c r="AI36" s="8">
        <v>276.93400000000003</v>
      </c>
      <c r="AJ36" s="8">
        <v>373.77980500000007</v>
      </c>
      <c r="AK36" s="8">
        <v>161.65699999999998</v>
      </c>
      <c r="AL36" s="8">
        <v>215.089</v>
      </c>
      <c r="AM36" s="8">
        <v>281.08249999999998</v>
      </c>
      <c r="AN36" s="8">
        <v>276.76625231630004</v>
      </c>
      <c r="AO36" s="8">
        <v>289.79349999999999</v>
      </c>
      <c r="AP36" s="8">
        <v>210.863</v>
      </c>
      <c r="AQ36" s="9">
        <v>136.04949999999999</v>
      </c>
      <c r="AR36" s="9">
        <v>121.76599999999999</v>
      </c>
      <c r="AS36" s="9">
        <v>114.51100000000001</v>
      </c>
    </row>
    <row r="37" spans="1:45" ht="15" customHeight="1" x14ac:dyDescent="0.2">
      <c r="A37" s="10" t="s">
        <v>10</v>
      </c>
      <c r="B37" s="24">
        <f t="shared" si="17"/>
        <v>20.545313333333336</v>
      </c>
      <c r="C37" s="24">
        <f t="shared" si="19"/>
        <v>24.172227105263161</v>
      </c>
      <c r="D37" s="24">
        <f t="shared" si="20"/>
        <v>18.990462631578943</v>
      </c>
      <c r="E37" s="24">
        <f t="shared" si="21"/>
        <v>21.099744687499999</v>
      </c>
      <c r="F37" s="24">
        <f t="shared" si="22"/>
        <v>23.417680384615387</v>
      </c>
      <c r="G37" s="24">
        <f t="shared" si="23"/>
        <v>24.267583333333334</v>
      </c>
      <c r="H37" s="24">
        <f t="shared" si="24"/>
        <v>24.125583333333328</v>
      </c>
      <c r="I37" s="25">
        <f t="shared" si="25"/>
        <v>25.879461538461531</v>
      </c>
      <c r="J37" s="25">
        <f t="shared" si="26"/>
        <v>24.009322849215373</v>
      </c>
      <c r="K37" s="25">
        <f t="shared" si="27"/>
        <v>20.386077915852791</v>
      </c>
      <c r="L37" s="25">
        <f t="shared" si="28"/>
        <v>22.243489104428569</v>
      </c>
      <c r="M37" s="25">
        <f t="shared" si="29"/>
        <v>19.786249999999999</v>
      </c>
      <c r="N37" s="25">
        <f t="shared" si="16"/>
        <v>18.853861111111112</v>
      </c>
      <c r="Q37" s="10" t="s">
        <v>10</v>
      </c>
      <c r="R37" s="8">
        <v>18</v>
      </c>
      <c r="S37" s="8">
        <v>19</v>
      </c>
      <c r="T37" s="8">
        <v>19</v>
      </c>
      <c r="U37" s="8">
        <v>16</v>
      </c>
      <c r="V37" s="8">
        <v>13</v>
      </c>
      <c r="W37" s="8">
        <v>12</v>
      </c>
      <c r="X37" s="8">
        <v>12</v>
      </c>
      <c r="Y37" s="9">
        <v>13</v>
      </c>
      <c r="Z37" s="9">
        <v>14</v>
      </c>
      <c r="AA37" s="9">
        <v>17</v>
      </c>
      <c r="AB37" s="9">
        <v>14</v>
      </c>
      <c r="AC37" s="9">
        <v>16</v>
      </c>
      <c r="AD37" s="9">
        <v>18</v>
      </c>
      <c r="AF37" s="10" t="s">
        <v>10</v>
      </c>
      <c r="AG37" s="8">
        <v>369.81564000000003</v>
      </c>
      <c r="AH37" s="8">
        <v>459.27231500000005</v>
      </c>
      <c r="AI37" s="8">
        <v>360.81878999999992</v>
      </c>
      <c r="AJ37" s="8">
        <v>337.59591499999999</v>
      </c>
      <c r="AK37" s="8">
        <v>304.42984500000006</v>
      </c>
      <c r="AL37" s="8">
        <v>291.21100000000001</v>
      </c>
      <c r="AM37" s="8">
        <v>289.50699999999995</v>
      </c>
      <c r="AN37" s="8">
        <v>336.43299999999988</v>
      </c>
      <c r="AO37" s="8">
        <v>336.1305198890152</v>
      </c>
      <c r="AP37" s="8">
        <v>346.56332456949747</v>
      </c>
      <c r="AQ37" s="9">
        <v>311.40884746199998</v>
      </c>
      <c r="AR37" s="9">
        <v>316.58</v>
      </c>
      <c r="AS37" s="9">
        <v>339.36950000000002</v>
      </c>
    </row>
    <row r="38" spans="1:45" ht="15" customHeight="1" x14ac:dyDescent="0.2">
      <c r="A38" s="10" t="s">
        <v>11</v>
      </c>
      <c r="B38" s="24">
        <f t="shared" si="17"/>
        <v>8.9412015000000018</v>
      </c>
      <c r="C38" s="24">
        <f t="shared" si="19"/>
        <v>9.2426363636363629</v>
      </c>
      <c r="D38" s="24">
        <f t="shared" si="20"/>
        <v>9.135409090909091</v>
      </c>
      <c r="E38" s="24">
        <f t="shared" si="21"/>
        <v>13.180833333333332</v>
      </c>
      <c r="F38" s="24">
        <f t="shared" si="22"/>
        <v>12.907528500000002</v>
      </c>
      <c r="G38" s="24">
        <f t="shared" si="23"/>
        <v>14.827499999999999</v>
      </c>
      <c r="H38" s="24">
        <f t="shared" si="24"/>
        <v>13.523116580966851</v>
      </c>
      <c r="I38" s="25">
        <f t="shared" si="25"/>
        <v>11.938590909090909</v>
      </c>
      <c r="J38" s="25">
        <f t="shared" si="26"/>
        <v>13.647028235477615</v>
      </c>
      <c r="K38" s="25">
        <f t="shared" si="27"/>
        <v>11.0153125</v>
      </c>
      <c r="L38" s="25">
        <f t="shared" si="28"/>
        <v>16.584809545280777</v>
      </c>
      <c r="M38" s="25">
        <f t="shared" si="29"/>
        <v>16.531649999999999</v>
      </c>
      <c r="N38" s="25">
        <f t="shared" si="16"/>
        <v>15.604958333333334</v>
      </c>
      <c r="Q38" s="10" t="s">
        <v>11</v>
      </c>
      <c r="R38" s="8">
        <v>10</v>
      </c>
      <c r="S38" s="8">
        <v>11</v>
      </c>
      <c r="T38" s="8">
        <v>11</v>
      </c>
      <c r="U38" s="8">
        <v>9</v>
      </c>
      <c r="V38" s="8">
        <v>10</v>
      </c>
      <c r="W38" s="8">
        <v>9</v>
      </c>
      <c r="X38" s="8">
        <v>10</v>
      </c>
      <c r="Y38" s="9">
        <v>11</v>
      </c>
      <c r="Z38" s="9">
        <v>11</v>
      </c>
      <c r="AA38" s="9">
        <v>8</v>
      </c>
      <c r="AB38" s="9">
        <v>9</v>
      </c>
      <c r="AC38" s="9">
        <v>10</v>
      </c>
      <c r="AD38" s="9">
        <v>12</v>
      </c>
      <c r="AF38" s="10" t="s">
        <v>11</v>
      </c>
      <c r="AG38" s="8">
        <v>89.412015000000011</v>
      </c>
      <c r="AH38" s="8">
        <v>101.669</v>
      </c>
      <c r="AI38" s="8">
        <v>100.48949999999999</v>
      </c>
      <c r="AJ38" s="8">
        <v>118.6275</v>
      </c>
      <c r="AK38" s="8">
        <v>129.07528500000001</v>
      </c>
      <c r="AL38" s="8">
        <v>133.44749999999999</v>
      </c>
      <c r="AM38" s="8">
        <v>135.23116580966851</v>
      </c>
      <c r="AN38" s="8">
        <v>131.3245</v>
      </c>
      <c r="AO38" s="8">
        <v>150.11731059025377</v>
      </c>
      <c r="AP38" s="8">
        <v>88.122500000000002</v>
      </c>
      <c r="AQ38" s="9">
        <v>149.26328590752698</v>
      </c>
      <c r="AR38" s="9">
        <v>165.31649999999999</v>
      </c>
      <c r="AS38" s="9">
        <v>187.2595</v>
      </c>
    </row>
    <row r="39" spans="1:45" ht="15" customHeight="1" x14ac:dyDescent="0.2">
      <c r="A39" s="10" t="s">
        <v>12</v>
      </c>
      <c r="B39" s="24">
        <f t="shared" si="17"/>
        <v>17.329490303030308</v>
      </c>
      <c r="C39" s="24">
        <f t="shared" si="19"/>
        <v>19.249198785714288</v>
      </c>
      <c r="D39" s="24">
        <f t="shared" si="20"/>
        <v>18.093798309859157</v>
      </c>
      <c r="E39" s="24">
        <f t="shared" si="21"/>
        <v>23.391358260869566</v>
      </c>
      <c r="F39" s="24">
        <f t="shared" si="22"/>
        <v>21.670882250000005</v>
      </c>
      <c r="G39" s="24">
        <f t="shared" si="23"/>
        <v>24.53079352564102</v>
      </c>
      <c r="H39" s="24">
        <f t="shared" si="24"/>
        <v>21.550558823529407</v>
      </c>
      <c r="I39" s="25">
        <f t="shared" si="25"/>
        <v>22.43695836207165</v>
      </c>
      <c r="J39" s="25">
        <f t="shared" si="26"/>
        <v>19.409522960011159</v>
      </c>
      <c r="K39" s="25">
        <f t="shared" si="27"/>
        <v>21.503459269277144</v>
      </c>
      <c r="L39" s="25">
        <f t="shared" si="28"/>
        <v>25.577106262660312</v>
      </c>
      <c r="M39" s="25">
        <f t="shared" si="29"/>
        <v>25.463500000000003</v>
      </c>
      <c r="N39" s="25">
        <f t="shared" si="16"/>
        <v>19.372050354375272</v>
      </c>
      <c r="Q39" s="10" t="s">
        <v>12</v>
      </c>
      <c r="R39" s="8">
        <v>66</v>
      </c>
      <c r="S39" s="8">
        <v>70</v>
      </c>
      <c r="T39" s="8">
        <v>71</v>
      </c>
      <c r="U39" s="8">
        <v>69</v>
      </c>
      <c r="V39" s="8">
        <v>80</v>
      </c>
      <c r="W39" s="8">
        <v>78</v>
      </c>
      <c r="X39" s="8">
        <v>68</v>
      </c>
      <c r="Y39" s="9">
        <v>75</v>
      </c>
      <c r="Z39" s="9">
        <v>73</v>
      </c>
      <c r="AA39" s="9">
        <v>70</v>
      </c>
      <c r="AB39" s="9">
        <v>71</v>
      </c>
      <c r="AC39" s="9">
        <v>78</v>
      </c>
      <c r="AD39" s="9">
        <v>89</v>
      </c>
      <c r="AF39" s="10" t="s">
        <v>12</v>
      </c>
      <c r="AG39" s="8">
        <v>1143.7463600000003</v>
      </c>
      <c r="AH39" s="8">
        <v>1347.4439150000003</v>
      </c>
      <c r="AI39" s="8">
        <v>1284.6596800000002</v>
      </c>
      <c r="AJ39" s="8">
        <v>1614.0037200000002</v>
      </c>
      <c r="AK39" s="8">
        <v>1733.6705800000004</v>
      </c>
      <c r="AL39" s="8">
        <v>1913.4018949999995</v>
      </c>
      <c r="AM39" s="8">
        <v>1465.4379999999996</v>
      </c>
      <c r="AN39" s="8">
        <v>1682.7718771553737</v>
      </c>
      <c r="AO39" s="8">
        <v>1416.8951760808145</v>
      </c>
      <c r="AP39" s="8">
        <v>1505.2421488494001</v>
      </c>
      <c r="AQ39" s="9">
        <v>1815.9745446488821</v>
      </c>
      <c r="AR39" s="9">
        <v>1986.1530000000002</v>
      </c>
      <c r="AS39" s="9">
        <v>1724.1124815393991</v>
      </c>
    </row>
    <row r="40" spans="1:45" ht="15" customHeight="1" x14ac:dyDescent="0.2">
      <c r="A40" s="10" t="s">
        <v>13</v>
      </c>
      <c r="B40" s="24">
        <f t="shared" si="17"/>
        <v>13.384714285714285</v>
      </c>
      <c r="C40" s="24">
        <f t="shared" si="19"/>
        <v>14.346727272727271</v>
      </c>
      <c r="D40" s="24">
        <f t="shared" si="20"/>
        <v>11.113078749999998</v>
      </c>
      <c r="E40" s="24">
        <f t="shared" si="21"/>
        <v>6.7899705882352945</v>
      </c>
      <c r="F40" s="24">
        <f t="shared" si="22"/>
        <v>4.765828611111111</v>
      </c>
      <c r="G40" s="24">
        <f t="shared" si="23"/>
        <v>5.4502500000000005</v>
      </c>
      <c r="H40" s="24">
        <f t="shared" si="24"/>
        <v>6.0571749999999991</v>
      </c>
      <c r="I40" s="25">
        <f t="shared" si="25"/>
        <v>7.0695402510374992</v>
      </c>
      <c r="J40" s="25">
        <f t="shared" si="26"/>
        <v>7.7471701060640958</v>
      </c>
      <c r="K40" s="25">
        <f t="shared" si="27"/>
        <v>7.9730588235294118</v>
      </c>
      <c r="L40" s="25">
        <f t="shared" si="28"/>
        <v>7.5547731739486608</v>
      </c>
      <c r="M40" s="25">
        <f t="shared" si="29"/>
        <v>6.9775887956076694</v>
      </c>
      <c r="N40" s="25">
        <f t="shared" si="16"/>
        <v>7.5795892000136922</v>
      </c>
      <c r="Q40" s="10" t="s">
        <v>13</v>
      </c>
      <c r="R40" s="8">
        <v>14</v>
      </c>
      <c r="S40" s="8">
        <v>11</v>
      </c>
      <c r="T40" s="8">
        <v>16</v>
      </c>
      <c r="U40" s="8">
        <v>17</v>
      </c>
      <c r="V40" s="8">
        <v>18</v>
      </c>
      <c r="W40" s="8">
        <v>18</v>
      </c>
      <c r="X40" s="8">
        <v>20</v>
      </c>
      <c r="Y40" s="9">
        <v>16</v>
      </c>
      <c r="Z40" s="9">
        <v>15</v>
      </c>
      <c r="AA40" s="9">
        <v>17</v>
      </c>
      <c r="AB40" s="9">
        <v>19</v>
      </c>
      <c r="AC40" s="9">
        <v>19</v>
      </c>
      <c r="AD40" s="9">
        <v>23</v>
      </c>
      <c r="AF40" s="10" t="s">
        <v>13</v>
      </c>
      <c r="AG40" s="8">
        <v>187.386</v>
      </c>
      <c r="AH40" s="8">
        <v>157.81399999999999</v>
      </c>
      <c r="AI40" s="8">
        <v>177.80925999999997</v>
      </c>
      <c r="AJ40" s="8">
        <v>115.4295</v>
      </c>
      <c r="AK40" s="8">
        <v>85.784914999999998</v>
      </c>
      <c r="AL40" s="8">
        <v>98.104500000000016</v>
      </c>
      <c r="AM40" s="8">
        <v>121.14349999999999</v>
      </c>
      <c r="AN40" s="8">
        <v>113.11264401659999</v>
      </c>
      <c r="AO40" s="8">
        <v>116.20755159096144</v>
      </c>
      <c r="AP40" s="8">
        <v>135.542</v>
      </c>
      <c r="AQ40" s="9">
        <v>143.54069030502455</v>
      </c>
      <c r="AR40" s="9">
        <v>132.57418711654572</v>
      </c>
      <c r="AS40" s="9">
        <v>174.33055160031492</v>
      </c>
    </row>
    <row r="41" spans="1:45" ht="15" customHeight="1" x14ac:dyDescent="0.2">
      <c r="A41" s="10" t="s">
        <v>14</v>
      </c>
      <c r="B41" s="24">
        <f t="shared" si="17"/>
        <v>17.51047619047619</v>
      </c>
      <c r="C41" s="24">
        <f t="shared" si="19"/>
        <v>18.939885714285715</v>
      </c>
      <c r="D41" s="24">
        <f t="shared" si="20"/>
        <v>22.672937499999996</v>
      </c>
      <c r="E41" s="24">
        <f t="shared" si="21"/>
        <v>23.063466111111111</v>
      </c>
      <c r="F41" s="24">
        <f t="shared" si="22"/>
        <v>18.735799210526316</v>
      </c>
      <c r="G41" s="24">
        <f t="shared" si="23"/>
        <v>21.631062500000002</v>
      </c>
      <c r="H41" s="24">
        <f t="shared" si="24"/>
        <v>23.860933333333332</v>
      </c>
      <c r="I41" s="25">
        <f t="shared" si="25"/>
        <v>33.225144823146806</v>
      </c>
      <c r="J41" s="25">
        <f t="shared" si="26"/>
        <v>19.330126339856523</v>
      </c>
      <c r="K41" s="25">
        <f t="shared" si="27"/>
        <v>24.685461801421834</v>
      </c>
      <c r="L41" s="25">
        <f t="shared" si="28"/>
        <v>22.817386363636359</v>
      </c>
      <c r="M41" s="25">
        <f t="shared" si="29"/>
        <v>24.550169094360193</v>
      </c>
      <c r="N41" s="25">
        <f t="shared" si="16"/>
        <v>24.493187500000001</v>
      </c>
      <c r="Q41" s="10" t="s">
        <v>14</v>
      </c>
      <c r="R41" s="8">
        <v>21</v>
      </c>
      <c r="S41" s="8">
        <v>21</v>
      </c>
      <c r="T41" s="8">
        <v>16</v>
      </c>
      <c r="U41" s="8">
        <v>18</v>
      </c>
      <c r="V41" s="8">
        <v>19</v>
      </c>
      <c r="W41" s="8">
        <v>16</v>
      </c>
      <c r="X41" s="8">
        <v>15</v>
      </c>
      <c r="Y41" s="9">
        <v>18</v>
      </c>
      <c r="Z41" s="9">
        <v>23</v>
      </c>
      <c r="AA41" s="9">
        <v>21</v>
      </c>
      <c r="AB41" s="9">
        <v>22</v>
      </c>
      <c r="AC41" s="9">
        <v>23</v>
      </c>
      <c r="AD41" s="9">
        <v>24</v>
      </c>
      <c r="AF41" s="10" t="s">
        <v>14</v>
      </c>
      <c r="AG41" s="8">
        <v>367.71999999999997</v>
      </c>
      <c r="AH41" s="8">
        <v>397.73759999999999</v>
      </c>
      <c r="AI41" s="8">
        <v>362.76699999999994</v>
      </c>
      <c r="AJ41" s="8">
        <v>415.14239000000003</v>
      </c>
      <c r="AK41" s="8">
        <v>355.98018500000001</v>
      </c>
      <c r="AL41" s="8">
        <v>346.09700000000004</v>
      </c>
      <c r="AM41" s="8">
        <v>357.91399999999999</v>
      </c>
      <c r="AN41" s="8">
        <v>598.05260681664254</v>
      </c>
      <c r="AO41" s="8">
        <v>444.59290581670001</v>
      </c>
      <c r="AP41" s="8">
        <v>518.3946978298585</v>
      </c>
      <c r="AQ41" s="9">
        <v>501.9824999999999</v>
      </c>
      <c r="AR41" s="9">
        <v>564.6538891702844</v>
      </c>
      <c r="AS41" s="9">
        <v>587.8365</v>
      </c>
    </row>
    <row r="42" spans="1:45" ht="15" customHeight="1" x14ac:dyDescent="0.2">
      <c r="A42" s="10" t="s">
        <v>15</v>
      </c>
      <c r="B42" s="24">
        <f t="shared" si="17"/>
        <v>9.0432378749999991</v>
      </c>
      <c r="C42" s="24">
        <f t="shared" si="19"/>
        <v>11.690453205128204</v>
      </c>
      <c r="D42" s="24">
        <f t="shared" si="20"/>
        <v>7.2416829787234045</v>
      </c>
      <c r="E42" s="24">
        <f t="shared" si="21"/>
        <v>7.1857842857142868</v>
      </c>
      <c r="F42" s="24">
        <f t="shared" si="22"/>
        <v>6.6341898809523805</v>
      </c>
      <c r="G42" s="24">
        <f t="shared" si="23"/>
        <v>6.5032077631578957</v>
      </c>
      <c r="H42" s="24">
        <f t="shared" si="24"/>
        <v>10.220984374999999</v>
      </c>
      <c r="I42" s="25">
        <f t="shared" si="25"/>
        <v>7.9943083401546833</v>
      </c>
      <c r="J42" s="25">
        <f t="shared" si="26"/>
        <v>7.7328585271069787</v>
      </c>
      <c r="K42" s="25">
        <f t="shared" si="27"/>
        <v>8.931306711433102</v>
      </c>
      <c r="L42" s="25">
        <f t="shared" si="28"/>
        <v>8.6871623077938747</v>
      </c>
      <c r="M42" s="25">
        <f t="shared" si="29"/>
        <v>9.9049431818181795</v>
      </c>
      <c r="N42" s="25">
        <f t="shared" si="16"/>
        <v>9.8684290303965323</v>
      </c>
      <c r="Q42" s="10" t="s">
        <v>15</v>
      </c>
      <c r="R42" s="8">
        <v>40</v>
      </c>
      <c r="S42" s="8">
        <v>39</v>
      </c>
      <c r="T42" s="8">
        <v>47</v>
      </c>
      <c r="U42" s="8">
        <v>42</v>
      </c>
      <c r="V42" s="8">
        <v>42</v>
      </c>
      <c r="W42" s="8">
        <v>38</v>
      </c>
      <c r="X42" s="8">
        <v>32</v>
      </c>
      <c r="Y42" s="9">
        <v>41</v>
      </c>
      <c r="Z42" s="9">
        <v>43</v>
      </c>
      <c r="AA42" s="9">
        <v>49</v>
      </c>
      <c r="AB42" s="9">
        <v>49</v>
      </c>
      <c r="AC42" s="9">
        <v>44</v>
      </c>
      <c r="AD42" s="9">
        <v>44</v>
      </c>
      <c r="AF42" s="10" t="s">
        <v>15</v>
      </c>
      <c r="AG42" s="8">
        <v>361.72951499999994</v>
      </c>
      <c r="AH42" s="8">
        <v>455.92767499999997</v>
      </c>
      <c r="AI42" s="8">
        <v>340.35910000000001</v>
      </c>
      <c r="AJ42" s="8">
        <v>301.80294000000004</v>
      </c>
      <c r="AK42" s="8">
        <v>278.63597499999997</v>
      </c>
      <c r="AL42" s="8">
        <v>247.12189500000002</v>
      </c>
      <c r="AM42" s="8">
        <v>327.07149999999996</v>
      </c>
      <c r="AN42" s="8">
        <v>327.76664194634202</v>
      </c>
      <c r="AO42" s="8">
        <v>332.51291666560007</v>
      </c>
      <c r="AP42" s="8">
        <v>437.63402886022197</v>
      </c>
      <c r="AQ42" s="9">
        <v>425.67095308189988</v>
      </c>
      <c r="AR42" s="9">
        <v>435.81749999999988</v>
      </c>
      <c r="AS42" s="9">
        <v>434.21087733744741</v>
      </c>
    </row>
    <row r="43" spans="1:45" ht="7.5" customHeight="1" x14ac:dyDescent="0.2">
      <c r="Q43" s="10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</row>
    <row r="44" spans="1:45" s="63" customFormat="1" ht="13.5" customHeight="1" x14ac:dyDescent="0.2">
      <c r="A44" s="143" t="s">
        <v>353</v>
      </c>
      <c r="Q44" s="17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F44" s="143" t="s">
        <v>353</v>
      </c>
    </row>
  </sheetData>
  <mergeCells count="2">
    <mergeCell ref="A1:L1"/>
    <mergeCell ref="A24:L2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3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8.5703125" style="125" customWidth="1"/>
    <col min="19" max="19" width="17.140625" style="38" customWidth="1"/>
    <col min="20" max="26" width="10.7109375" style="38" customWidth="1"/>
    <col min="27" max="27" width="4.7109375" style="125" customWidth="1"/>
    <col min="28" max="28" width="17.140625" style="38" customWidth="1"/>
    <col min="29" max="35" width="10.7109375" style="38" customWidth="1"/>
    <col min="36" max="36" width="4.7109375" style="125" customWidth="1"/>
    <col min="37" max="37" width="17.140625" style="38" customWidth="1"/>
    <col min="38" max="44" width="10.7109375" style="38" customWidth="1"/>
    <col min="45" max="45" width="4.7109375" style="125" customWidth="1"/>
    <col min="46" max="16384" width="9.140625" style="38"/>
  </cols>
  <sheetData>
    <row r="1" spans="1:45" s="40" customFormat="1" ht="30" customHeight="1" x14ac:dyDescent="0.25">
      <c r="A1" s="223" t="s">
        <v>783</v>
      </c>
      <c r="B1" s="223"/>
      <c r="C1" s="223"/>
      <c r="D1" s="223"/>
      <c r="E1" s="223"/>
      <c r="F1" s="223"/>
      <c r="G1" s="223"/>
      <c r="H1" s="223"/>
      <c r="I1" s="124" t="s">
        <v>49</v>
      </c>
      <c r="J1" s="223" t="s">
        <v>634</v>
      </c>
      <c r="K1" s="223"/>
      <c r="L1" s="223"/>
      <c r="M1" s="223"/>
      <c r="N1" s="223"/>
      <c r="O1" s="223"/>
      <c r="P1" s="223"/>
      <c r="Q1" s="223"/>
      <c r="S1" s="223" t="s">
        <v>495</v>
      </c>
      <c r="T1" s="223"/>
      <c r="U1" s="223"/>
      <c r="V1" s="223"/>
      <c r="W1" s="223"/>
      <c r="X1" s="223"/>
      <c r="Y1" s="223"/>
      <c r="Z1" s="223"/>
      <c r="AA1" s="137"/>
      <c r="AB1" s="223" t="s">
        <v>496</v>
      </c>
      <c r="AC1" s="223"/>
      <c r="AD1" s="223"/>
      <c r="AE1" s="223"/>
      <c r="AF1" s="223"/>
      <c r="AG1" s="223"/>
      <c r="AH1" s="223"/>
      <c r="AI1" s="223"/>
      <c r="AJ1" s="137"/>
      <c r="AK1" s="223" t="s">
        <v>497</v>
      </c>
      <c r="AL1" s="223"/>
      <c r="AM1" s="223"/>
      <c r="AN1" s="223"/>
      <c r="AO1" s="223"/>
      <c r="AP1" s="223"/>
      <c r="AQ1" s="223"/>
      <c r="AR1" s="223"/>
      <c r="AS1" s="137"/>
    </row>
    <row r="2" spans="1:45" ht="7.5" customHeight="1" x14ac:dyDescent="0.2"/>
    <row r="3" spans="1:45" ht="13.5" customHeight="1" thickBot="1" x14ac:dyDescent="0.25">
      <c r="A3" s="1" t="s">
        <v>0</v>
      </c>
      <c r="B3" s="1"/>
      <c r="H3" s="3" t="s">
        <v>352</v>
      </c>
      <c r="J3" s="1" t="s">
        <v>0</v>
      </c>
      <c r="K3" s="1"/>
      <c r="Q3" s="3" t="s">
        <v>352</v>
      </c>
      <c r="S3" s="1" t="s">
        <v>0</v>
      </c>
      <c r="T3" s="1"/>
      <c r="Z3" s="3" t="s">
        <v>352</v>
      </c>
      <c r="AB3" s="1" t="s">
        <v>0</v>
      </c>
      <c r="AC3" s="1"/>
      <c r="AI3" s="3" t="s">
        <v>352</v>
      </c>
      <c r="AK3" s="1" t="s">
        <v>0</v>
      </c>
      <c r="AL3" s="1"/>
      <c r="AR3" s="3" t="s">
        <v>352</v>
      </c>
    </row>
    <row r="4" spans="1:45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5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5" ht="15" customHeight="1" x14ac:dyDescent="0.2">
      <c r="A6" s="4" t="s">
        <v>1</v>
      </c>
      <c r="B6" s="12">
        <v>8999.8269263938219</v>
      </c>
      <c r="C6" s="12">
        <v>320.61746378749422</v>
      </c>
      <c r="D6" s="12">
        <v>1444.227625124649</v>
      </c>
      <c r="E6" s="12">
        <v>2769.2268374816795</v>
      </c>
      <c r="F6" s="12">
        <v>4465.7550000000001</v>
      </c>
      <c r="G6" s="13">
        <v>3880.6555892467218</v>
      </c>
      <c r="H6" s="13">
        <v>5119.1713371470996</v>
      </c>
      <c r="J6" s="4" t="s">
        <v>1</v>
      </c>
      <c r="K6" s="12">
        <v>8771.6167235714092</v>
      </c>
      <c r="L6" s="12">
        <v>306.2604733221699</v>
      </c>
      <c r="M6" s="12">
        <v>1302.3541707736113</v>
      </c>
      <c r="N6" s="12">
        <v>2466.2130601264266</v>
      </c>
      <c r="O6" s="12">
        <v>4696.7890193491994</v>
      </c>
      <c r="P6" s="13">
        <v>3847.7371634449814</v>
      </c>
      <c r="Q6" s="13">
        <v>4923.8795601264264</v>
      </c>
      <c r="S6" s="4" t="s">
        <v>1</v>
      </c>
      <c r="T6" s="12">
        <v>8367.7092289360808</v>
      </c>
      <c r="U6" s="12">
        <v>285.85907366936425</v>
      </c>
      <c r="V6" s="12">
        <v>1317.6890066927506</v>
      </c>
      <c r="W6" s="12">
        <v>2312.3796485739672</v>
      </c>
      <c r="X6" s="12">
        <v>4451.7815000000001</v>
      </c>
      <c r="Y6" s="13">
        <v>3999.5280526074807</v>
      </c>
      <c r="Z6" s="13">
        <v>4368.1811763286005</v>
      </c>
      <c r="AB6" s="4" t="s">
        <v>1</v>
      </c>
      <c r="AC6" s="12">
        <v>8126.5220789482901</v>
      </c>
      <c r="AD6" s="12">
        <v>270.47408631032715</v>
      </c>
      <c r="AE6" s="12">
        <v>1207.9214009894831</v>
      </c>
      <c r="AF6" s="12">
        <v>2499.9306900131814</v>
      </c>
      <c r="AG6" s="12">
        <v>4148.1959016352976</v>
      </c>
      <c r="AH6" s="13">
        <v>3913.0200711336279</v>
      </c>
      <c r="AI6" s="13">
        <v>4213.5020078146617</v>
      </c>
      <c r="AK6" s="4" t="s">
        <v>1</v>
      </c>
      <c r="AL6" s="12">
        <v>7427.129262898553</v>
      </c>
      <c r="AM6" s="12">
        <v>280.79821251139259</v>
      </c>
      <c r="AN6" s="12">
        <v>969.26313295841669</v>
      </c>
      <c r="AO6" s="12">
        <v>2854.9499283691539</v>
      </c>
      <c r="AP6" s="12">
        <v>3322.117989059589</v>
      </c>
      <c r="AQ6" s="13">
        <v>3403.3942454366702</v>
      </c>
      <c r="AR6" s="13">
        <v>4023.7350174618828</v>
      </c>
    </row>
    <row r="7" spans="1:45" ht="15" customHeight="1" x14ac:dyDescent="0.2">
      <c r="A7" s="7" t="s">
        <v>2</v>
      </c>
      <c r="B7" s="14">
        <v>2550.7582861730607</v>
      </c>
      <c r="C7" s="14">
        <v>89.163548883081006</v>
      </c>
      <c r="D7" s="14">
        <v>347.70249999999999</v>
      </c>
      <c r="E7" s="14">
        <v>1113.8182372899785</v>
      </c>
      <c r="F7" s="14">
        <v>1000.0740000000001</v>
      </c>
      <c r="G7" s="16">
        <v>980.23743409925964</v>
      </c>
      <c r="H7" s="16">
        <v>1570.5208520738001</v>
      </c>
      <c r="J7" s="7" t="s">
        <v>2</v>
      </c>
      <c r="K7" s="14">
        <v>2406.1246188098171</v>
      </c>
      <c r="L7" s="14">
        <v>94.562286205624261</v>
      </c>
      <c r="M7" s="14">
        <v>348.94875312856482</v>
      </c>
      <c r="N7" s="14">
        <v>957.58306012642674</v>
      </c>
      <c r="O7" s="14">
        <v>1005.0305193492001</v>
      </c>
      <c r="P7" s="16">
        <v>913.06255868338917</v>
      </c>
      <c r="Q7" s="16">
        <v>1493.0620601264268</v>
      </c>
      <c r="S7" s="7" t="s">
        <v>2</v>
      </c>
      <c r="T7" s="14">
        <v>2336.8591281455001</v>
      </c>
      <c r="U7" s="14">
        <v>108.49508477139999</v>
      </c>
      <c r="V7" s="14">
        <v>315.64801688899996</v>
      </c>
      <c r="W7" s="14">
        <v>708.90102648510026</v>
      </c>
      <c r="X7" s="14">
        <v>1203.8150000000001</v>
      </c>
      <c r="Y7" s="16">
        <v>1004.9571016604001</v>
      </c>
      <c r="Z7" s="16">
        <v>1331.9020264851001</v>
      </c>
      <c r="AB7" s="7" t="s">
        <v>2</v>
      </c>
      <c r="AC7" s="14">
        <v>2320.2059025589915</v>
      </c>
      <c r="AD7" s="14">
        <v>78.354934646561262</v>
      </c>
      <c r="AE7" s="14">
        <v>254.36064823729998</v>
      </c>
      <c r="AF7" s="14">
        <v>827.86581967513052</v>
      </c>
      <c r="AG7" s="14">
        <v>1159.6244999999999</v>
      </c>
      <c r="AH7" s="16">
        <v>934.91590137099183</v>
      </c>
      <c r="AI7" s="16">
        <v>1385.2900011879999</v>
      </c>
      <c r="AK7" s="7" t="s">
        <v>2</v>
      </c>
      <c r="AL7" s="14">
        <v>2270.7244933008492</v>
      </c>
      <c r="AM7" s="14">
        <v>70.827759462080706</v>
      </c>
      <c r="AN7" s="14">
        <v>250.04879848942355</v>
      </c>
      <c r="AO7" s="14">
        <v>1145.5209353493449</v>
      </c>
      <c r="AP7" s="14">
        <v>804.327</v>
      </c>
      <c r="AQ7" s="16">
        <v>947.46467437244917</v>
      </c>
      <c r="AR7" s="16">
        <v>1323.2598189283999</v>
      </c>
    </row>
    <row r="8" spans="1:45" ht="15" customHeight="1" x14ac:dyDescent="0.2">
      <c r="A8" s="10" t="s">
        <v>3</v>
      </c>
      <c r="B8" s="14">
        <v>1216.5739999999996</v>
      </c>
      <c r="C8" s="14">
        <v>30.4315</v>
      </c>
      <c r="D8" s="14">
        <v>169.851</v>
      </c>
      <c r="E8" s="14">
        <v>329.74350000000004</v>
      </c>
      <c r="F8" s="14">
        <v>686.54799999999989</v>
      </c>
      <c r="G8" s="16">
        <v>730.56799999999987</v>
      </c>
      <c r="H8" s="16">
        <v>486.00599999999997</v>
      </c>
      <c r="J8" s="10" t="s">
        <v>3</v>
      </c>
      <c r="K8" s="14">
        <v>1102.2850000000001</v>
      </c>
      <c r="L8" s="14">
        <v>34.6235</v>
      </c>
      <c r="M8" s="14">
        <v>130.304</v>
      </c>
      <c r="N8" s="14">
        <v>246.523</v>
      </c>
      <c r="O8" s="14">
        <v>690.83450000000005</v>
      </c>
      <c r="P8" s="16">
        <v>880.83350000000007</v>
      </c>
      <c r="Q8" s="16">
        <v>221.45150000000001</v>
      </c>
      <c r="S8" s="10" t="s">
        <v>3</v>
      </c>
      <c r="T8" s="14">
        <v>1083.7352793852476</v>
      </c>
      <c r="U8" s="14">
        <v>25.998571191539749</v>
      </c>
      <c r="V8" s="14">
        <v>131.7422081937078</v>
      </c>
      <c r="W8" s="14">
        <v>278.0145</v>
      </c>
      <c r="X8" s="14">
        <v>647.98</v>
      </c>
      <c r="Y8" s="16">
        <v>862.37477938524762</v>
      </c>
      <c r="Z8" s="16">
        <v>221.36049999999997</v>
      </c>
      <c r="AB8" s="10" t="s">
        <v>3</v>
      </c>
      <c r="AC8" s="14">
        <v>1013.020384370883</v>
      </c>
      <c r="AD8" s="14">
        <v>33.924074539782943</v>
      </c>
      <c r="AE8" s="14">
        <v>91.555309831100004</v>
      </c>
      <c r="AF8" s="14">
        <v>194.23849999999999</v>
      </c>
      <c r="AG8" s="14">
        <v>693.30250000000001</v>
      </c>
      <c r="AH8" s="16">
        <v>863.54038437088275</v>
      </c>
      <c r="AI8" s="16">
        <v>149.47999999999999</v>
      </c>
      <c r="AK8" s="10" t="s">
        <v>3</v>
      </c>
      <c r="AL8" s="14">
        <v>1012.2403064181781</v>
      </c>
      <c r="AM8" s="14">
        <v>36.37161683330001</v>
      </c>
      <c r="AN8" s="14">
        <v>82.968689584878035</v>
      </c>
      <c r="AO8" s="14">
        <v>175.73450000000003</v>
      </c>
      <c r="AP8" s="14">
        <v>717.16550000000007</v>
      </c>
      <c r="AQ8" s="16">
        <v>655.62661683330009</v>
      </c>
      <c r="AR8" s="16">
        <v>356.6136895848781</v>
      </c>
    </row>
    <row r="9" spans="1:45" ht="15" customHeight="1" x14ac:dyDescent="0.2">
      <c r="A9" s="10" t="s">
        <v>4</v>
      </c>
      <c r="B9" s="14">
        <v>40.501000000000005</v>
      </c>
      <c r="C9" s="14" t="s">
        <v>541</v>
      </c>
      <c r="D9" s="14" t="s">
        <v>541</v>
      </c>
      <c r="E9" s="14" t="s">
        <v>541</v>
      </c>
      <c r="F9" s="14" t="s">
        <v>64</v>
      </c>
      <c r="G9" s="16">
        <v>40.501000000000005</v>
      </c>
      <c r="H9" s="16" t="s">
        <v>64</v>
      </c>
      <c r="J9" s="10" t="s">
        <v>4</v>
      </c>
      <c r="K9" s="14">
        <v>44.563000000000002</v>
      </c>
      <c r="L9" s="14" t="s">
        <v>541</v>
      </c>
      <c r="M9" s="14" t="s">
        <v>541</v>
      </c>
      <c r="N9" s="14" t="s">
        <v>541</v>
      </c>
      <c r="O9" s="14" t="s">
        <v>541</v>
      </c>
      <c r="P9" s="16">
        <v>44.563000000000002</v>
      </c>
      <c r="Q9" s="16" t="s">
        <v>64</v>
      </c>
      <c r="S9" s="10" t="s">
        <v>4</v>
      </c>
      <c r="T9" s="14">
        <v>36.392499999999998</v>
      </c>
      <c r="U9" s="14" t="s">
        <v>541</v>
      </c>
      <c r="V9" s="14" t="s">
        <v>541</v>
      </c>
      <c r="W9" s="14" t="s">
        <v>541</v>
      </c>
      <c r="X9" s="14" t="s">
        <v>541</v>
      </c>
      <c r="Y9" s="16">
        <v>36.392499999999998</v>
      </c>
      <c r="Z9" s="16" t="s">
        <v>64</v>
      </c>
      <c r="AB9" s="10" t="s">
        <v>4</v>
      </c>
      <c r="AC9" s="14">
        <v>55.269500000000008</v>
      </c>
      <c r="AD9" s="14" t="s">
        <v>541</v>
      </c>
      <c r="AE9" s="14" t="s">
        <v>541</v>
      </c>
      <c r="AF9" s="14" t="s">
        <v>541</v>
      </c>
      <c r="AG9" s="14" t="s">
        <v>541</v>
      </c>
      <c r="AH9" s="16" t="s">
        <v>541</v>
      </c>
      <c r="AI9" s="16" t="s">
        <v>541</v>
      </c>
      <c r="AK9" s="10" t="s">
        <v>4</v>
      </c>
      <c r="AL9" s="14">
        <v>37.331700999900001</v>
      </c>
      <c r="AM9" s="14" t="s">
        <v>541</v>
      </c>
      <c r="AN9" s="14" t="s">
        <v>541</v>
      </c>
      <c r="AO9" s="14" t="s">
        <v>541</v>
      </c>
      <c r="AP9" s="14" t="s">
        <v>541</v>
      </c>
      <c r="AQ9" s="16" t="s">
        <v>541</v>
      </c>
      <c r="AR9" s="16" t="s">
        <v>541</v>
      </c>
    </row>
    <row r="10" spans="1:45" ht="15" customHeight="1" x14ac:dyDescent="0.2">
      <c r="A10" s="10" t="s">
        <v>5</v>
      </c>
      <c r="B10" s="14">
        <v>1194.7770000000003</v>
      </c>
      <c r="C10" s="14">
        <v>30.935499999999998</v>
      </c>
      <c r="D10" s="14">
        <v>84.145999999999972</v>
      </c>
      <c r="E10" s="14">
        <v>180.92700000000002</v>
      </c>
      <c r="F10" s="14">
        <v>898.76850000000002</v>
      </c>
      <c r="G10" s="16">
        <v>247.9485</v>
      </c>
      <c r="H10" s="16">
        <v>946.82850000000008</v>
      </c>
      <c r="J10" s="10" t="s">
        <v>5</v>
      </c>
      <c r="K10" s="14">
        <v>1082.9518404631485</v>
      </c>
      <c r="L10" s="14" t="s">
        <v>541</v>
      </c>
      <c r="M10" s="14" t="s">
        <v>541</v>
      </c>
      <c r="N10" s="14" t="s">
        <v>541</v>
      </c>
      <c r="O10" s="14" t="s">
        <v>541</v>
      </c>
      <c r="P10" s="16">
        <v>245.28734046314867</v>
      </c>
      <c r="Q10" s="16">
        <v>837.66450000000009</v>
      </c>
      <c r="S10" s="10" t="s">
        <v>5</v>
      </c>
      <c r="T10" s="14">
        <v>989.94499999999994</v>
      </c>
      <c r="U10" s="14" t="s">
        <v>541</v>
      </c>
      <c r="V10" s="14" t="s">
        <v>541</v>
      </c>
      <c r="W10" s="14" t="s">
        <v>541</v>
      </c>
      <c r="X10" s="14" t="s">
        <v>541</v>
      </c>
      <c r="Y10" s="16">
        <v>196.56600000000003</v>
      </c>
      <c r="Z10" s="16">
        <v>793.37900000000002</v>
      </c>
      <c r="AB10" s="10" t="s">
        <v>5</v>
      </c>
      <c r="AC10" s="14">
        <v>964.30700000000013</v>
      </c>
      <c r="AD10" s="14" t="s">
        <v>541</v>
      </c>
      <c r="AE10" s="14" t="s">
        <v>541</v>
      </c>
      <c r="AF10" s="14" t="s">
        <v>541</v>
      </c>
      <c r="AG10" s="14" t="s">
        <v>541</v>
      </c>
      <c r="AH10" s="16">
        <v>170.75700000000003</v>
      </c>
      <c r="AI10" s="16">
        <v>793.55000000000007</v>
      </c>
      <c r="AK10" s="10" t="s">
        <v>5</v>
      </c>
      <c r="AL10" s="14">
        <v>585.06549999999993</v>
      </c>
      <c r="AM10" s="14" t="s">
        <v>541</v>
      </c>
      <c r="AN10" s="14" t="s">
        <v>541</v>
      </c>
      <c r="AO10" s="14" t="s">
        <v>541</v>
      </c>
      <c r="AP10" s="14" t="s">
        <v>541</v>
      </c>
      <c r="AQ10" s="16">
        <v>125.1095</v>
      </c>
      <c r="AR10" s="16">
        <v>459.9559999999999</v>
      </c>
    </row>
    <row r="11" spans="1:45" ht="15" customHeight="1" x14ac:dyDescent="0.2">
      <c r="A11" s="10" t="s">
        <v>6</v>
      </c>
      <c r="B11" s="14">
        <v>7.83</v>
      </c>
      <c r="C11" s="51" t="s">
        <v>541</v>
      </c>
      <c r="D11" s="14" t="s">
        <v>541</v>
      </c>
      <c r="E11" s="14" t="s">
        <v>541</v>
      </c>
      <c r="F11" s="14" t="s">
        <v>541</v>
      </c>
      <c r="G11" s="16" t="s">
        <v>541</v>
      </c>
      <c r="H11" s="16" t="s">
        <v>541</v>
      </c>
      <c r="J11" s="10" t="s">
        <v>6</v>
      </c>
      <c r="K11" s="14">
        <v>2.0614999999999997</v>
      </c>
      <c r="L11" s="51" t="s">
        <v>541</v>
      </c>
      <c r="M11" s="14" t="s">
        <v>541</v>
      </c>
      <c r="N11" s="14" t="s">
        <v>541</v>
      </c>
      <c r="O11" s="14" t="s">
        <v>541</v>
      </c>
      <c r="P11" s="16" t="s">
        <v>541</v>
      </c>
      <c r="Q11" s="16" t="s">
        <v>541</v>
      </c>
      <c r="S11" s="10" t="s">
        <v>6</v>
      </c>
      <c r="T11" s="14" t="s">
        <v>64</v>
      </c>
      <c r="U11" s="51" t="s">
        <v>64</v>
      </c>
      <c r="V11" s="14" t="s">
        <v>64</v>
      </c>
      <c r="W11" s="14" t="s">
        <v>64</v>
      </c>
      <c r="X11" s="14" t="s">
        <v>64</v>
      </c>
      <c r="Y11" s="16" t="s">
        <v>64</v>
      </c>
      <c r="Z11" s="16" t="s">
        <v>64</v>
      </c>
      <c r="AB11" s="10" t="s">
        <v>6</v>
      </c>
      <c r="AC11" s="14">
        <v>2.7904999999999998</v>
      </c>
      <c r="AD11" s="51" t="s">
        <v>541</v>
      </c>
      <c r="AE11" s="14" t="s">
        <v>541</v>
      </c>
      <c r="AF11" s="14" t="s">
        <v>541</v>
      </c>
      <c r="AG11" s="14" t="s">
        <v>541</v>
      </c>
      <c r="AH11" s="16" t="s">
        <v>541</v>
      </c>
      <c r="AI11" s="16" t="s">
        <v>541</v>
      </c>
      <c r="AK11" s="10" t="s">
        <v>6</v>
      </c>
      <c r="AL11" s="14">
        <v>3.0819999999999999</v>
      </c>
      <c r="AM11" s="51" t="s">
        <v>541</v>
      </c>
      <c r="AN11" s="14" t="s">
        <v>541</v>
      </c>
      <c r="AO11" s="14" t="s">
        <v>541</v>
      </c>
      <c r="AP11" s="14" t="s">
        <v>541</v>
      </c>
      <c r="AQ11" s="16" t="s">
        <v>541</v>
      </c>
      <c r="AR11" s="16" t="s">
        <v>541</v>
      </c>
    </row>
    <row r="12" spans="1:45" ht="15" customHeight="1" x14ac:dyDescent="0.2">
      <c r="A12" s="10" t="s">
        <v>7</v>
      </c>
      <c r="B12" s="14">
        <v>120.30249999999998</v>
      </c>
      <c r="C12" s="14" t="s">
        <v>541</v>
      </c>
      <c r="D12" s="14" t="s">
        <v>541</v>
      </c>
      <c r="E12" s="14" t="s">
        <v>541</v>
      </c>
      <c r="F12" s="14" t="s">
        <v>64</v>
      </c>
      <c r="G12" s="16">
        <v>23.802500000000002</v>
      </c>
      <c r="H12" s="16">
        <v>96.5</v>
      </c>
      <c r="J12" s="10" t="s">
        <v>7</v>
      </c>
      <c r="K12" s="14">
        <v>107.616</v>
      </c>
      <c r="L12" s="14" t="s">
        <v>541</v>
      </c>
      <c r="M12" s="14" t="s">
        <v>541</v>
      </c>
      <c r="N12" s="14" t="s">
        <v>541</v>
      </c>
      <c r="O12" s="14" t="s">
        <v>541</v>
      </c>
      <c r="P12" s="16" t="s">
        <v>541</v>
      </c>
      <c r="Q12" s="16" t="s">
        <v>541</v>
      </c>
      <c r="S12" s="10" t="s">
        <v>7</v>
      </c>
      <c r="T12" s="14">
        <v>99.754999999999981</v>
      </c>
      <c r="U12" s="14" t="s">
        <v>541</v>
      </c>
      <c r="V12" s="14" t="s">
        <v>541</v>
      </c>
      <c r="W12" s="14" t="s">
        <v>541</v>
      </c>
      <c r="X12" s="14" t="s">
        <v>541</v>
      </c>
      <c r="Y12" s="16" t="s">
        <v>541</v>
      </c>
      <c r="Z12" s="16" t="s">
        <v>541</v>
      </c>
      <c r="AB12" s="10" t="s">
        <v>7</v>
      </c>
      <c r="AC12" s="14">
        <v>98.164500000000004</v>
      </c>
      <c r="AD12" s="14" t="s">
        <v>541</v>
      </c>
      <c r="AE12" s="14" t="s">
        <v>541</v>
      </c>
      <c r="AF12" s="14" t="s">
        <v>541</v>
      </c>
      <c r="AG12" s="14" t="s">
        <v>541</v>
      </c>
      <c r="AH12" s="16" t="s">
        <v>541</v>
      </c>
      <c r="AI12" s="16" t="s">
        <v>541</v>
      </c>
      <c r="AK12" s="10" t="s">
        <v>7</v>
      </c>
      <c r="AL12" s="14">
        <v>111.611</v>
      </c>
      <c r="AM12" s="14" t="s">
        <v>541</v>
      </c>
      <c r="AN12" s="14" t="s">
        <v>541</v>
      </c>
      <c r="AO12" s="14" t="s">
        <v>541</v>
      </c>
      <c r="AP12" s="14" t="s">
        <v>541</v>
      </c>
      <c r="AQ12" s="16" t="s">
        <v>541</v>
      </c>
      <c r="AR12" s="16" t="s">
        <v>541</v>
      </c>
    </row>
    <row r="13" spans="1:45" ht="15" customHeight="1" x14ac:dyDescent="0.2">
      <c r="A13" s="10" t="s">
        <v>8</v>
      </c>
      <c r="B13" s="14">
        <v>307.45372974359992</v>
      </c>
      <c r="C13" s="14">
        <v>10.577129551900001</v>
      </c>
      <c r="D13" s="14">
        <v>41.03</v>
      </c>
      <c r="E13" s="14">
        <v>215.3426001917</v>
      </c>
      <c r="F13" s="14">
        <v>40.504000000000005</v>
      </c>
      <c r="G13" s="16">
        <v>267.07962955189998</v>
      </c>
      <c r="H13" s="16">
        <v>40.374100191699995</v>
      </c>
      <c r="J13" s="10" t="s">
        <v>8</v>
      </c>
      <c r="K13" s="14">
        <v>303.15368801161344</v>
      </c>
      <c r="L13" s="14" t="s">
        <v>541</v>
      </c>
      <c r="M13" s="14" t="s">
        <v>541</v>
      </c>
      <c r="N13" s="14" t="s">
        <v>541</v>
      </c>
      <c r="O13" s="14" t="s">
        <v>541</v>
      </c>
      <c r="P13" s="16">
        <v>291.39368801161345</v>
      </c>
      <c r="Q13" s="16">
        <v>11.76</v>
      </c>
      <c r="S13" s="10" t="s">
        <v>8</v>
      </c>
      <c r="T13" s="14">
        <v>337.13199999999995</v>
      </c>
      <c r="U13" s="14" t="s">
        <v>541</v>
      </c>
      <c r="V13" s="14" t="s">
        <v>541</v>
      </c>
      <c r="W13" s="14" t="s">
        <v>541</v>
      </c>
      <c r="X13" s="14" t="s">
        <v>541</v>
      </c>
      <c r="Y13" s="16">
        <v>318.09049999999996</v>
      </c>
      <c r="Z13" s="16">
        <v>19.041499999999999</v>
      </c>
      <c r="AB13" s="10" t="s">
        <v>8</v>
      </c>
      <c r="AC13" s="14">
        <v>430.40259190943641</v>
      </c>
      <c r="AD13" s="14" t="s">
        <v>541</v>
      </c>
      <c r="AE13" s="14" t="s">
        <v>541</v>
      </c>
      <c r="AF13" s="14" t="s">
        <v>541</v>
      </c>
      <c r="AG13" s="14" t="s">
        <v>541</v>
      </c>
      <c r="AH13" s="16" t="s">
        <v>541</v>
      </c>
      <c r="AI13" s="16" t="s">
        <v>541</v>
      </c>
      <c r="AK13" s="10" t="s">
        <v>8</v>
      </c>
      <c r="AL13" s="14">
        <v>320.82438154628073</v>
      </c>
      <c r="AM13" s="14">
        <v>8.0768815462806991</v>
      </c>
      <c r="AN13" s="14">
        <v>60.619000000000007</v>
      </c>
      <c r="AO13" s="14">
        <v>252.1285</v>
      </c>
      <c r="AP13" s="14" t="s">
        <v>64</v>
      </c>
      <c r="AQ13" s="16">
        <v>279.10188154628071</v>
      </c>
      <c r="AR13" s="16">
        <v>41.722499999999997</v>
      </c>
    </row>
    <row r="14" spans="1:45" ht="15" customHeight="1" x14ac:dyDescent="0.2">
      <c r="A14" s="10" t="s">
        <v>9</v>
      </c>
      <c r="B14" s="14">
        <v>114.51100000000001</v>
      </c>
      <c r="C14" s="14" t="s">
        <v>64</v>
      </c>
      <c r="D14" s="14">
        <v>24.328000000000003</v>
      </c>
      <c r="E14" s="14">
        <v>90.183000000000007</v>
      </c>
      <c r="F14" s="14" t="s">
        <v>64</v>
      </c>
      <c r="G14" s="16">
        <v>114.51100000000001</v>
      </c>
      <c r="H14" s="16" t="s">
        <v>64</v>
      </c>
      <c r="J14" s="10" t="s">
        <v>9</v>
      </c>
      <c r="K14" s="14">
        <v>121.76599999999999</v>
      </c>
      <c r="L14" s="14" t="s">
        <v>64</v>
      </c>
      <c r="M14" s="14">
        <v>33.501000000000005</v>
      </c>
      <c r="N14" s="14">
        <v>88.264999999999986</v>
      </c>
      <c r="O14" s="14" t="s">
        <v>64</v>
      </c>
      <c r="P14" s="16">
        <v>121.76599999999999</v>
      </c>
      <c r="Q14" s="16" t="s">
        <v>64</v>
      </c>
      <c r="S14" s="10" t="s">
        <v>9</v>
      </c>
      <c r="T14" s="14">
        <v>136.04949999999999</v>
      </c>
      <c r="U14" s="14" t="s">
        <v>64</v>
      </c>
      <c r="V14" s="14">
        <v>43.209000000000003</v>
      </c>
      <c r="W14" s="14">
        <v>92.840499999999992</v>
      </c>
      <c r="X14" s="14" t="s">
        <v>64</v>
      </c>
      <c r="Y14" s="16">
        <v>136.04949999999999</v>
      </c>
      <c r="Z14" s="16" t="s">
        <v>64</v>
      </c>
      <c r="AB14" s="10" t="s">
        <v>9</v>
      </c>
      <c r="AC14" s="14">
        <v>210.863</v>
      </c>
      <c r="AD14" s="14" t="s">
        <v>541</v>
      </c>
      <c r="AE14" s="14" t="s">
        <v>541</v>
      </c>
      <c r="AF14" s="14" t="s">
        <v>541</v>
      </c>
      <c r="AG14" s="14" t="s">
        <v>541</v>
      </c>
      <c r="AH14" s="16" t="s">
        <v>541</v>
      </c>
      <c r="AI14" s="16" t="s">
        <v>541</v>
      </c>
      <c r="AK14" s="10" t="s">
        <v>9</v>
      </c>
      <c r="AL14" s="14">
        <v>289.79350000000005</v>
      </c>
      <c r="AM14" s="14" t="s">
        <v>541</v>
      </c>
      <c r="AN14" s="14" t="s">
        <v>541</v>
      </c>
      <c r="AO14" s="14" t="s">
        <v>541</v>
      </c>
      <c r="AP14" s="14" t="s">
        <v>541</v>
      </c>
      <c r="AQ14" s="16">
        <v>134.73349999999999</v>
      </c>
      <c r="AR14" s="16">
        <v>155.06</v>
      </c>
    </row>
    <row r="15" spans="1:45" ht="15" customHeight="1" x14ac:dyDescent="0.2">
      <c r="A15" s="10" t="s">
        <v>10</v>
      </c>
      <c r="B15" s="14">
        <v>339.36950000000002</v>
      </c>
      <c r="C15" s="14">
        <v>9.4459999999999997</v>
      </c>
      <c r="D15" s="14">
        <v>50.1</v>
      </c>
      <c r="E15" s="14">
        <v>279.82350000000002</v>
      </c>
      <c r="F15" s="14" t="s">
        <v>64</v>
      </c>
      <c r="G15" s="14" t="s">
        <v>541</v>
      </c>
      <c r="H15" s="16" t="s">
        <v>541</v>
      </c>
      <c r="J15" s="10" t="s">
        <v>10</v>
      </c>
      <c r="K15" s="14">
        <v>316.58</v>
      </c>
      <c r="L15" s="14">
        <v>10.7225</v>
      </c>
      <c r="M15" s="14">
        <v>48.927999999999997</v>
      </c>
      <c r="N15" s="14">
        <v>256.92950000000002</v>
      </c>
      <c r="O15" s="14" t="s">
        <v>64</v>
      </c>
      <c r="P15" s="16">
        <v>316.58</v>
      </c>
      <c r="Q15" s="16" t="s">
        <v>64</v>
      </c>
      <c r="S15" s="10" t="s">
        <v>10</v>
      </c>
      <c r="T15" s="14">
        <v>311.40884746199998</v>
      </c>
      <c r="U15" s="14">
        <v>7.9128474619999993</v>
      </c>
      <c r="V15" s="14">
        <v>52.942500000000003</v>
      </c>
      <c r="W15" s="14">
        <v>250.55349999999999</v>
      </c>
      <c r="X15" s="14" t="s">
        <v>64</v>
      </c>
      <c r="Y15" s="16">
        <v>311.40884746199998</v>
      </c>
      <c r="Z15" s="16" t="s">
        <v>64</v>
      </c>
      <c r="AB15" s="10" t="s">
        <v>10</v>
      </c>
      <c r="AC15" s="14">
        <v>346.56332456949752</v>
      </c>
      <c r="AD15" s="14">
        <v>21.390577123982951</v>
      </c>
      <c r="AE15" s="14">
        <v>60.158000000000001</v>
      </c>
      <c r="AF15" s="14">
        <v>265.01474744551456</v>
      </c>
      <c r="AG15" s="14" t="s">
        <v>64</v>
      </c>
      <c r="AH15" s="16">
        <v>338.43832456949747</v>
      </c>
      <c r="AI15" s="16">
        <v>8.125</v>
      </c>
      <c r="AK15" s="10" t="s">
        <v>10</v>
      </c>
      <c r="AL15" s="14">
        <v>336.13051988901526</v>
      </c>
      <c r="AM15" s="14">
        <v>10.553999999999998</v>
      </c>
      <c r="AN15" s="14">
        <v>29.360019889015199</v>
      </c>
      <c r="AO15" s="14">
        <v>296.21650000000005</v>
      </c>
      <c r="AP15" s="14" t="s">
        <v>64</v>
      </c>
      <c r="AQ15" s="16">
        <v>249.02550000000002</v>
      </c>
      <c r="AR15" s="16">
        <v>87.105019889015196</v>
      </c>
    </row>
    <row r="16" spans="1:45" ht="15" customHeight="1" x14ac:dyDescent="0.2">
      <c r="A16" s="10" t="s">
        <v>11</v>
      </c>
      <c r="B16" s="14">
        <v>187.2595</v>
      </c>
      <c r="C16" s="51" t="s">
        <v>541</v>
      </c>
      <c r="D16" s="14" t="s">
        <v>541</v>
      </c>
      <c r="E16" s="14" t="s">
        <v>541</v>
      </c>
      <c r="F16" s="14" t="s">
        <v>541</v>
      </c>
      <c r="G16" s="14" t="s">
        <v>541</v>
      </c>
      <c r="H16" s="16" t="s">
        <v>541</v>
      </c>
      <c r="J16" s="10" t="s">
        <v>11</v>
      </c>
      <c r="K16" s="14">
        <v>165.31649999999999</v>
      </c>
      <c r="L16" s="14" t="s">
        <v>541</v>
      </c>
      <c r="M16" s="14" t="s">
        <v>541</v>
      </c>
      <c r="N16" s="14" t="s">
        <v>541</v>
      </c>
      <c r="O16" s="14" t="s">
        <v>541</v>
      </c>
      <c r="P16" s="16" t="s">
        <v>541</v>
      </c>
      <c r="Q16" s="16" t="s">
        <v>541</v>
      </c>
      <c r="S16" s="10" t="s">
        <v>11</v>
      </c>
      <c r="T16" s="14">
        <v>149.26328590752698</v>
      </c>
      <c r="U16" s="14" t="s">
        <v>541</v>
      </c>
      <c r="V16" s="14" t="s">
        <v>541</v>
      </c>
      <c r="W16" s="14" t="s">
        <v>541</v>
      </c>
      <c r="X16" s="14" t="s">
        <v>541</v>
      </c>
      <c r="Y16" s="16" t="s">
        <v>541</v>
      </c>
      <c r="Z16" s="16" t="s">
        <v>541</v>
      </c>
      <c r="AB16" s="10" t="s">
        <v>11</v>
      </c>
      <c r="AC16" s="14">
        <v>88.122500000000002</v>
      </c>
      <c r="AD16" s="14" t="s">
        <v>541</v>
      </c>
      <c r="AE16" s="14" t="s">
        <v>541</v>
      </c>
      <c r="AF16" s="14" t="s">
        <v>541</v>
      </c>
      <c r="AG16" s="14" t="s">
        <v>541</v>
      </c>
      <c r="AH16" s="16">
        <v>88.122500000000002</v>
      </c>
      <c r="AI16" s="16" t="s">
        <v>64</v>
      </c>
      <c r="AK16" s="10" t="s">
        <v>11</v>
      </c>
      <c r="AL16" s="14">
        <v>150.11731059025374</v>
      </c>
      <c r="AM16" s="14" t="s">
        <v>541</v>
      </c>
      <c r="AN16" s="14" t="s">
        <v>541</v>
      </c>
      <c r="AO16" s="14" t="s">
        <v>541</v>
      </c>
      <c r="AP16" s="14" t="s">
        <v>541</v>
      </c>
      <c r="AQ16" s="16" t="s">
        <v>541</v>
      </c>
      <c r="AR16" s="16" t="s">
        <v>541</v>
      </c>
    </row>
    <row r="17" spans="1:45" ht="15" customHeight="1" x14ac:dyDescent="0.2">
      <c r="A17" s="10" t="s">
        <v>12</v>
      </c>
      <c r="B17" s="14">
        <v>1724.1124815393991</v>
      </c>
      <c r="C17" s="14">
        <v>46.103200692000009</v>
      </c>
      <c r="D17" s="14">
        <v>272.38028084739994</v>
      </c>
      <c r="E17" s="14">
        <v>151.86250000000001</v>
      </c>
      <c r="F17" s="14">
        <v>1253.7665</v>
      </c>
      <c r="G17" s="16">
        <v>448.75409665780006</v>
      </c>
      <c r="H17" s="16">
        <v>1275.3583848815999</v>
      </c>
      <c r="J17" s="10" t="s">
        <v>12</v>
      </c>
      <c r="K17" s="14">
        <v>1986.1530000000002</v>
      </c>
      <c r="L17" s="14">
        <v>41.700500000000005</v>
      </c>
      <c r="M17" s="14">
        <v>212.83350000000002</v>
      </c>
      <c r="N17" s="14">
        <v>165.78649999999999</v>
      </c>
      <c r="O17" s="14">
        <v>1565.8325</v>
      </c>
      <c r="P17" s="16">
        <v>405.19849999999997</v>
      </c>
      <c r="Q17" s="16">
        <v>1580.9545000000001</v>
      </c>
      <c r="S17" s="10" t="s">
        <v>12</v>
      </c>
      <c r="T17" s="14">
        <v>1815.9745446488821</v>
      </c>
      <c r="U17" s="14">
        <v>29.3686949238</v>
      </c>
      <c r="V17" s="14">
        <v>258.07556249531564</v>
      </c>
      <c r="W17" s="14">
        <v>206.1612872297666</v>
      </c>
      <c r="X17" s="14">
        <v>1322.3690000000001</v>
      </c>
      <c r="Y17" s="16">
        <v>469.13954464888229</v>
      </c>
      <c r="Z17" s="16">
        <v>1346.835</v>
      </c>
      <c r="AB17" s="10" t="s">
        <v>12</v>
      </c>
      <c r="AC17" s="14">
        <v>1505.2421488493999</v>
      </c>
      <c r="AD17" s="14">
        <v>42.376499999999993</v>
      </c>
      <c r="AE17" s="14">
        <v>247.20111786630002</v>
      </c>
      <c r="AF17" s="14">
        <v>216.41753098309999</v>
      </c>
      <c r="AG17" s="14">
        <v>999.24699999999996</v>
      </c>
      <c r="AH17" s="16">
        <v>466.69303098310019</v>
      </c>
      <c r="AI17" s="16">
        <v>1038.5491178662999</v>
      </c>
      <c r="AK17" s="10" t="s">
        <v>12</v>
      </c>
      <c r="AL17" s="14">
        <v>1416.8951760808145</v>
      </c>
      <c r="AM17" s="14">
        <v>49.226194001415998</v>
      </c>
      <c r="AN17" s="14">
        <v>208.50649999999999</v>
      </c>
      <c r="AO17" s="14">
        <v>260.97899301980902</v>
      </c>
      <c r="AP17" s="14">
        <v>898.18348905958942</v>
      </c>
      <c r="AQ17" s="16">
        <v>488.37918702122499</v>
      </c>
      <c r="AR17" s="16">
        <v>928.5159890595894</v>
      </c>
    </row>
    <row r="18" spans="1:45" ht="15" customHeight="1" x14ac:dyDescent="0.2">
      <c r="A18" s="10" t="s">
        <v>13</v>
      </c>
      <c r="B18" s="14">
        <v>174.33055160031492</v>
      </c>
      <c r="C18" s="14">
        <v>18.037707323065902</v>
      </c>
      <c r="D18" s="14">
        <v>129.37284427724902</v>
      </c>
      <c r="E18" s="14">
        <v>26.92</v>
      </c>
      <c r="F18" s="14" t="s">
        <v>64</v>
      </c>
      <c r="G18" s="14" t="s">
        <v>541</v>
      </c>
      <c r="H18" s="16" t="s">
        <v>541</v>
      </c>
      <c r="J18" s="10" t="s">
        <v>13</v>
      </c>
      <c r="K18" s="14">
        <v>132.57418711654572</v>
      </c>
      <c r="L18" s="14">
        <v>13.101187116545701</v>
      </c>
      <c r="M18" s="14">
        <v>92.540499999999994</v>
      </c>
      <c r="N18" s="14">
        <v>26.932499999999997</v>
      </c>
      <c r="O18" s="14" t="s">
        <v>64</v>
      </c>
      <c r="P18" s="16" t="s">
        <v>541</v>
      </c>
      <c r="Q18" s="16" t="s">
        <v>541</v>
      </c>
      <c r="S18" s="10" t="s">
        <v>13</v>
      </c>
      <c r="T18" s="14">
        <v>143.54069030502455</v>
      </c>
      <c r="U18" s="14">
        <v>9.0658753206245493</v>
      </c>
      <c r="V18" s="14">
        <v>106.0523149844</v>
      </c>
      <c r="W18" s="14">
        <v>28.422499999999999</v>
      </c>
      <c r="X18" s="14" t="s">
        <v>64</v>
      </c>
      <c r="Y18" s="16">
        <v>135.96737532062454</v>
      </c>
      <c r="Z18" s="16">
        <v>7.5733149843999996</v>
      </c>
      <c r="AB18" s="10" t="s">
        <v>13</v>
      </c>
      <c r="AC18" s="14">
        <v>135.542</v>
      </c>
      <c r="AD18" s="14">
        <v>7.7149999999999999</v>
      </c>
      <c r="AE18" s="14">
        <v>103.55250000000001</v>
      </c>
      <c r="AF18" s="14">
        <v>24.2745</v>
      </c>
      <c r="AG18" s="14" t="s">
        <v>64</v>
      </c>
      <c r="AH18" s="16">
        <v>114.94199999999999</v>
      </c>
      <c r="AI18" s="16">
        <v>20.6</v>
      </c>
      <c r="AK18" s="10" t="s">
        <v>13</v>
      </c>
      <c r="AL18" s="14">
        <v>116.20755159096146</v>
      </c>
      <c r="AM18" s="14">
        <v>10.344051590961449</v>
      </c>
      <c r="AN18" s="14">
        <v>85.828500000000005</v>
      </c>
      <c r="AO18" s="14">
        <v>20.035</v>
      </c>
      <c r="AP18" s="14" t="s">
        <v>64</v>
      </c>
      <c r="AQ18" s="16" t="s">
        <v>541</v>
      </c>
      <c r="AR18" s="16" t="s">
        <v>541</v>
      </c>
    </row>
    <row r="19" spans="1:45" ht="15" customHeight="1" x14ac:dyDescent="0.2">
      <c r="A19" s="10" t="s">
        <v>14</v>
      </c>
      <c r="B19" s="14">
        <v>587.8365</v>
      </c>
      <c r="C19" s="14">
        <v>19.200500000000002</v>
      </c>
      <c r="D19" s="14">
        <v>128.79900000000001</v>
      </c>
      <c r="E19" s="14">
        <v>123.675</v>
      </c>
      <c r="F19" s="14">
        <v>316.16200000000003</v>
      </c>
      <c r="G19" s="16">
        <v>225.39800000000002</v>
      </c>
      <c r="H19" s="16">
        <v>362.43849999999998</v>
      </c>
      <c r="J19" s="10" t="s">
        <v>14</v>
      </c>
      <c r="K19" s="14">
        <v>564.6538891702844</v>
      </c>
      <c r="L19" s="14">
        <v>9</v>
      </c>
      <c r="M19" s="14">
        <v>119.34938917028441</v>
      </c>
      <c r="N19" s="14">
        <v>115.83149999999999</v>
      </c>
      <c r="O19" s="14">
        <v>320.47299999999996</v>
      </c>
      <c r="P19" s="16">
        <v>192.80138917028441</v>
      </c>
      <c r="Q19" s="16">
        <v>371.85249999999996</v>
      </c>
      <c r="S19" s="10" t="s">
        <v>14</v>
      </c>
      <c r="T19" s="14">
        <v>501.9824999999999</v>
      </c>
      <c r="U19" s="14">
        <v>19.427</v>
      </c>
      <c r="V19" s="14">
        <v>105.95899999999999</v>
      </c>
      <c r="W19" s="14">
        <v>105.65150000000001</v>
      </c>
      <c r="X19" s="14">
        <v>270.94499999999999</v>
      </c>
      <c r="Y19" s="16">
        <v>222.6105</v>
      </c>
      <c r="Z19" s="16">
        <v>279.37200000000001</v>
      </c>
      <c r="AB19" s="10" t="s">
        <v>14</v>
      </c>
      <c r="AC19" s="14">
        <v>518.39469782985839</v>
      </c>
      <c r="AD19" s="14">
        <v>11</v>
      </c>
      <c r="AE19" s="14">
        <v>57.356796194561248</v>
      </c>
      <c r="AF19" s="14">
        <v>123.3395</v>
      </c>
      <c r="AG19" s="14">
        <v>326.69840163529722</v>
      </c>
      <c r="AH19" s="16">
        <v>183.59161183879718</v>
      </c>
      <c r="AI19" s="16">
        <v>334.80308599106127</v>
      </c>
      <c r="AK19" s="10" t="s">
        <v>14</v>
      </c>
      <c r="AL19" s="14">
        <v>444.59290581669995</v>
      </c>
      <c r="AM19" s="14">
        <v>18.709905816699997</v>
      </c>
      <c r="AN19" s="14">
        <v>28.297999999999998</v>
      </c>
      <c r="AO19" s="14">
        <v>120.7285</v>
      </c>
      <c r="AP19" s="14">
        <v>276.85649999999998</v>
      </c>
      <c r="AQ19" s="16">
        <v>128.52090581670001</v>
      </c>
      <c r="AR19" s="16">
        <v>316.072</v>
      </c>
    </row>
    <row r="20" spans="1:45" ht="15" customHeight="1" x14ac:dyDescent="0.2">
      <c r="A20" s="10" t="s">
        <v>15</v>
      </c>
      <c r="B20" s="14">
        <v>434.21087733744741</v>
      </c>
      <c r="C20" s="14" t="s">
        <v>541</v>
      </c>
      <c r="D20" s="14" t="s">
        <v>541</v>
      </c>
      <c r="E20" s="14" t="s">
        <v>541</v>
      </c>
      <c r="F20" s="14" t="s">
        <v>541</v>
      </c>
      <c r="G20" s="16">
        <v>185.68587733744735</v>
      </c>
      <c r="H20" s="16">
        <v>248.52499999999998</v>
      </c>
      <c r="J20" s="10" t="s">
        <v>15</v>
      </c>
      <c r="K20" s="14">
        <v>435.81749999999988</v>
      </c>
      <c r="L20" s="14" t="s">
        <v>541</v>
      </c>
      <c r="M20" s="14" t="s">
        <v>541</v>
      </c>
      <c r="N20" s="14" t="s">
        <v>541</v>
      </c>
      <c r="O20" s="14" t="s">
        <v>541</v>
      </c>
      <c r="P20" s="16">
        <v>191.12299999999999</v>
      </c>
      <c r="Q20" s="16">
        <v>244.69449999999998</v>
      </c>
      <c r="S20" s="10" t="s">
        <v>15</v>
      </c>
      <c r="T20" s="14">
        <v>425.67095308189988</v>
      </c>
      <c r="U20" s="14" t="s">
        <v>541</v>
      </c>
      <c r="V20" s="14" t="s">
        <v>541</v>
      </c>
      <c r="W20" s="14" t="s">
        <v>541</v>
      </c>
      <c r="X20" s="14" t="s">
        <v>541</v>
      </c>
      <c r="Y20" s="16">
        <v>205.47311822280005</v>
      </c>
      <c r="Z20" s="16">
        <v>220.1978348591</v>
      </c>
      <c r="AB20" s="10" t="s">
        <v>15</v>
      </c>
      <c r="AC20" s="14">
        <v>437.63402886022192</v>
      </c>
      <c r="AD20" s="14" t="s">
        <v>541</v>
      </c>
      <c r="AE20" s="14" t="s">
        <v>541</v>
      </c>
      <c r="AF20" s="14" t="s">
        <v>541</v>
      </c>
      <c r="AG20" s="14" t="s">
        <v>541</v>
      </c>
      <c r="AH20" s="16">
        <v>194.05452886022189</v>
      </c>
      <c r="AI20" s="16">
        <v>243.57950000000002</v>
      </c>
      <c r="AK20" s="10" t="s">
        <v>15</v>
      </c>
      <c r="AL20" s="14">
        <v>332.51291666560002</v>
      </c>
      <c r="AM20" s="14" t="s">
        <v>541</v>
      </c>
      <c r="AN20" s="14" t="s">
        <v>541</v>
      </c>
      <c r="AO20" s="14" t="s">
        <v>541</v>
      </c>
      <c r="AP20" s="14" t="s">
        <v>541</v>
      </c>
      <c r="AQ20" s="16">
        <v>152.21891666560001</v>
      </c>
      <c r="AR20" s="16">
        <v>180.29400000000001</v>
      </c>
    </row>
    <row r="21" spans="1:45" ht="7.5" customHeight="1" x14ac:dyDescent="0.2"/>
    <row r="22" spans="1:45" ht="15" customHeight="1" x14ac:dyDescent="0.2">
      <c r="A22" s="63" t="s">
        <v>96</v>
      </c>
      <c r="J22" s="63" t="s">
        <v>96</v>
      </c>
      <c r="S22" s="63" t="s">
        <v>96</v>
      </c>
      <c r="AB22" s="63" t="s">
        <v>96</v>
      </c>
      <c r="AK22" s="63" t="s">
        <v>96</v>
      </c>
    </row>
    <row r="23" spans="1:45" ht="15" customHeight="1" x14ac:dyDescent="0.2"/>
    <row r="24" spans="1:45" ht="15" customHeight="1" x14ac:dyDescent="0.2">
      <c r="A24" s="63"/>
      <c r="J24" s="63"/>
    </row>
    <row r="25" spans="1:45" s="40" customFormat="1" ht="15" customHeight="1" x14ac:dyDescent="0.2">
      <c r="A25" s="39" t="s">
        <v>784</v>
      </c>
      <c r="B25" s="39"/>
      <c r="C25" s="39"/>
      <c r="D25" s="39"/>
      <c r="E25" s="39"/>
      <c r="F25" s="39"/>
      <c r="G25" s="39"/>
      <c r="H25" s="39"/>
      <c r="J25" s="39" t="s">
        <v>635</v>
      </c>
      <c r="K25" s="39"/>
      <c r="L25" s="39"/>
      <c r="M25" s="39"/>
      <c r="N25" s="39"/>
      <c r="O25" s="39"/>
      <c r="P25" s="39"/>
      <c r="Q25" s="39"/>
      <c r="R25" s="137"/>
      <c r="S25" s="39" t="s">
        <v>228</v>
      </c>
      <c r="T25" s="39"/>
      <c r="U25" s="39"/>
      <c r="V25" s="39"/>
      <c r="W25" s="39"/>
      <c r="X25" s="39"/>
      <c r="Y25" s="39"/>
      <c r="Z25" s="39"/>
      <c r="AA25" s="137"/>
      <c r="AB25" s="39" t="s">
        <v>229</v>
      </c>
      <c r="AC25" s="39"/>
      <c r="AD25" s="39"/>
      <c r="AE25" s="39"/>
      <c r="AF25" s="39"/>
      <c r="AG25" s="39"/>
      <c r="AH25" s="39"/>
      <c r="AI25" s="39"/>
      <c r="AJ25" s="137"/>
      <c r="AK25" s="39" t="s">
        <v>230</v>
      </c>
      <c r="AL25" s="39"/>
      <c r="AM25" s="39"/>
      <c r="AN25" s="39"/>
      <c r="AO25" s="39"/>
      <c r="AP25" s="39"/>
      <c r="AQ25" s="39"/>
      <c r="AR25" s="39"/>
      <c r="AS25" s="137"/>
    </row>
    <row r="26" spans="1:45" ht="7.5" customHeight="1" x14ac:dyDescent="0.2"/>
    <row r="27" spans="1:45" ht="15" customHeight="1" thickBot="1" x14ac:dyDescent="0.25">
      <c r="A27" s="1" t="s">
        <v>0</v>
      </c>
      <c r="B27" s="1"/>
      <c r="C27" s="1"/>
      <c r="H27" s="3" t="s">
        <v>73</v>
      </c>
      <c r="J27" s="1" t="s">
        <v>0</v>
      </c>
      <c r="K27" s="1"/>
      <c r="L27" s="1"/>
      <c r="Q27" s="3" t="s">
        <v>73</v>
      </c>
      <c r="S27" s="1" t="s">
        <v>0</v>
      </c>
      <c r="T27" s="1"/>
      <c r="U27" s="1"/>
      <c r="Z27" s="3" t="s">
        <v>73</v>
      </c>
      <c r="AB27" s="1" t="s">
        <v>0</v>
      </c>
      <c r="AC27" s="1"/>
      <c r="AD27" s="1"/>
      <c r="AI27" s="3" t="s">
        <v>73</v>
      </c>
      <c r="AK27" s="1" t="s">
        <v>0</v>
      </c>
      <c r="AL27" s="1"/>
      <c r="AM27" s="1"/>
      <c r="AR27" s="3" t="s">
        <v>73</v>
      </c>
    </row>
    <row r="28" spans="1:45" ht="22.5" customHeight="1" x14ac:dyDescent="0.2">
      <c r="A28" s="205" t="s">
        <v>38</v>
      </c>
      <c r="B28" s="207" t="s">
        <v>25</v>
      </c>
      <c r="C28" s="221" t="s">
        <v>26</v>
      </c>
      <c r="D28" s="222"/>
      <c r="E28" s="222"/>
      <c r="F28" s="222"/>
      <c r="G28" s="211" t="s">
        <v>27</v>
      </c>
      <c r="H28" s="222"/>
      <c r="J28" s="205" t="s">
        <v>38</v>
      </c>
      <c r="K28" s="207" t="s">
        <v>25</v>
      </c>
      <c r="L28" s="221" t="s">
        <v>26</v>
      </c>
      <c r="M28" s="222"/>
      <c r="N28" s="222"/>
      <c r="O28" s="222"/>
      <c r="P28" s="211" t="s">
        <v>27</v>
      </c>
      <c r="Q28" s="222"/>
      <c r="S28" s="205" t="s">
        <v>38</v>
      </c>
      <c r="T28" s="207" t="s">
        <v>25</v>
      </c>
      <c r="U28" s="221" t="s">
        <v>26</v>
      </c>
      <c r="V28" s="222"/>
      <c r="W28" s="222"/>
      <c r="X28" s="222"/>
      <c r="Y28" s="211" t="s">
        <v>27</v>
      </c>
      <c r="Z28" s="222"/>
      <c r="AB28" s="205" t="s">
        <v>38</v>
      </c>
      <c r="AC28" s="207" t="s">
        <v>25</v>
      </c>
      <c r="AD28" s="221" t="s">
        <v>26</v>
      </c>
      <c r="AE28" s="222"/>
      <c r="AF28" s="222"/>
      <c r="AG28" s="222"/>
      <c r="AH28" s="211" t="s">
        <v>27</v>
      </c>
      <c r="AI28" s="222"/>
      <c r="AK28" s="205" t="s">
        <v>38</v>
      </c>
      <c r="AL28" s="207" t="s">
        <v>25</v>
      </c>
      <c r="AM28" s="221" t="s">
        <v>26</v>
      </c>
      <c r="AN28" s="222"/>
      <c r="AO28" s="222"/>
      <c r="AP28" s="222"/>
      <c r="AQ28" s="211" t="s">
        <v>27</v>
      </c>
      <c r="AR28" s="222"/>
    </row>
    <row r="29" spans="1:45" ht="37.5" customHeight="1" thickBot="1" x14ac:dyDescent="0.25">
      <c r="A29" s="206"/>
      <c r="B29" s="208"/>
      <c r="C29" s="44" t="s">
        <v>28</v>
      </c>
      <c r="D29" s="44" t="s">
        <v>29</v>
      </c>
      <c r="E29" s="44" t="s">
        <v>30</v>
      </c>
      <c r="F29" s="44" t="s">
        <v>31</v>
      </c>
      <c r="G29" s="44" t="s">
        <v>20</v>
      </c>
      <c r="H29" s="45" t="s">
        <v>32</v>
      </c>
      <c r="J29" s="206"/>
      <c r="K29" s="208"/>
      <c r="L29" s="44" t="s">
        <v>28</v>
      </c>
      <c r="M29" s="44" t="s">
        <v>29</v>
      </c>
      <c r="N29" s="44" t="s">
        <v>30</v>
      </c>
      <c r="O29" s="44" t="s">
        <v>31</v>
      </c>
      <c r="P29" s="44" t="s">
        <v>20</v>
      </c>
      <c r="Q29" s="45" t="s">
        <v>32</v>
      </c>
      <c r="S29" s="206"/>
      <c r="T29" s="208"/>
      <c r="U29" s="44" t="s">
        <v>28</v>
      </c>
      <c r="V29" s="44" t="s">
        <v>29</v>
      </c>
      <c r="W29" s="44" t="s">
        <v>30</v>
      </c>
      <c r="X29" s="44" t="s">
        <v>31</v>
      </c>
      <c r="Y29" s="44" t="s">
        <v>20</v>
      </c>
      <c r="Z29" s="45" t="s">
        <v>32</v>
      </c>
      <c r="AB29" s="206"/>
      <c r="AC29" s="208"/>
      <c r="AD29" s="44" t="s">
        <v>28</v>
      </c>
      <c r="AE29" s="44" t="s">
        <v>29</v>
      </c>
      <c r="AF29" s="44" t="s">
        <v>30</v>
      </c>
      <c r="AG29" s="44" t="s">
        <v>31</v>
      </c>
      <c r="AH29" s="44" t="s">
        <v>20</v>
      </c>
      <c r="AI29" s="45" t="s">
        <v>32</v>
      </c>
      <c r="AK29" s="206"/>
      <c r="AL29" s="208"/>
      <c r="AM29" s="44" t="s">
        <v>28</v>
      </c>
      <c r="AN29" s="44" t="s">
        <v>29</v>
      </c>
      <c r="AO29" s="44" t="s">
        <v>30</v>
      </c>
      <c r="AP29" s="44" t="s">
        <v>31</v>
      </c>
      <c r="AQ29" s="44" t="s">
        <v>20</v>
      </c>
      <c r="AR29" s="45" t="s">
        <v>32</v>
      </c>
    </row>
    <row r="30" spans="1:45" ht="15" customHeight="1" x14ac:dyDescent="0.2">
      <c r="A30" s="11" t="s">
        <v>1</v>
      </c>
      <c r="B30" s="52">
        <f>B6/B$6*100</f>
        <v>100</v>
      </c>
      <c r="C30" s="52">
        <f t="shared" ref="C30:H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3">
        <f t="shared" si="0"/>
        <v>100</v>
      </c>
      <c r="J30" s="11" t="s">
        <v>1</v>
      </c>
      <c r="K30" s="52">
        <f>K6/K$6*100</f>
        <v>100</v>
      </c>
      <c r="L30" s="52">
        <f t="shared" ref="L30:Q44" si="1">L6/L$6*100</f>
        <v>100</v>
      </c>
      <c r="M30" s="52">
        <f t="shared" si="1"/>
        <v>100</v>
      </c>
      <c r="N30" s="52">
        <f t="shared" si="1"/>
        <v>100</v>
      </c>
      <c r="O30" s="52">
        <f t="shared" si="1"/>
        <v>100</v>
      </c>
      <c r="P30" s="52">
        <f t="shared" si="1"/>
        <v>100</v>
      </c>
      <c r="Q30" s="53">
        <f t="shared" si="1"/>
        <v>100</v>
      </c>
      <c r="S30" s="11" t="s">
        <v>1</v>
      </c>
      <c r="T30" s="52">
        <f>T6/T$6*100</f>
        <v>100</v>
      </c>
      <c r="U30" s="52">
        <f t="shared" ref="U30:Z44" si="2">U6/U$6*100</f>
        <v>100</v>
      </c>
      <c r="V30" s="52">
        <f t="shared" si="2"/>
        <v>100</v>
      </c>
      <c r="W30" s="52">
        <f t="shared" si="2"/>
        <v>100</v>
      </c>
      <c r="X30" s="52">
        <f t="shared" si="2"/>
        <v>100</v>
      </c>
      <c r="Y30" s="52">
        <f t="shared" si="2"/>
        <v>100</v>
      </c>
      <c r="Z30" s="53">
        <f t="shared" si="2"/>
        <v>100</v>
      </c>
      <c r="AB30" s="11" t="s">
        <v>1</v>
      </c>
      <c r="AC30" s="52">
        <f>AC6/AC$6*100</f>
        <v>100</v>
      </c>
      <c r="AD30" s="52">
        <f t="shared" ref="AD30:AI44" si="3">AD6/AD$6*100</f>
        <v>100</v>
      </c>
      <c r="AE30" s="52">
        <f t="shared" si="3"/>
        <v>100</v>
      </c>
      <c r="AF30" s="52">
        <f t="shared" si="3"/>
        <v>100</v>
      </c>
      <c r="AG30" s="52">
        <f t="shared" si="3"/>
        <v>100</v>
      </c>
      <c r="AH30" s="52">
        <f t="shared" si="3"/>
        <v>100</v>
      </c>
      <c r="AI30" s="53">
        <f t="shared" si="3"/>
        <v>100</v>
      </c>
      <c r="AK30" s="11" t="s">
        <v>1</v>
      </c>
      <c r="AL30" s="52">
        <f>AL6/AL$6*100</f>
        <v>100</v>
      </c>
      <c r="AM30" s="52">
        <f t="shared" ref="AM30:AR44" si="4">AM6/AM$6*100</f>
        <v>100</v>
      </c>
      <c r="AN30" s="52">
        <f t="shared" si="4"/>
        <v>100</v>
      </c>
      <c r="AO30" s="52">
        <f t="shared" si="4"/>
        <v>100</v>
      </c>
      <c r="AP30" s="52">
        <f t="shared" si="4"/>
        <v>100</v>
      </c>
      <c r="AQ30" s="52">
        <f t="shared" si="4"/>
        <v>100</v>
      </c>
      <c r="AR30" s="53">
        <f t="shared" si="4"/>
        <v>100</v>
      </c>
    </row>
    <row r="31" spans="1:45" ht="15" customHeight="1" x14ac:dyDescent="0.2">
      <c r="A31" s="7" t="s">
        <v>2</v>
      </c>
      <c r="B31" s="18">
        <f t="shared" ref="B31:H31" si="5">B7/B$6*100</f>
        <v>28.342303769114086</v>
      </c>
      <c r="C31" s="18">
        <f t="shared" si="5"/>
        <v>27.809947664665813</v>
      </c>
      <c r="D31" s="18">
        <f t="shared" si="5"/>
        <v>24.075325381619837</v>
      </c>
      <c r="E31" s="18">
        <f t="shared" si="5"/>
        <v>40.221271230452146</v>
      </c>
      <c r="F31" s="18">
        <f t="shared" si="5"/>
        <v>22.394287192199304</v>
      </c>
      <c r="G31" s="18">
        <f t="shared" si="5"/>
        <v>25.259583375950523</v>
      </c>
      <c r="H31" s="20">
        <f t="shared" si="5"/>
        <v>30.67920076590066</v>
      </c>
      <c r="J31" s="7" t="s">
        <v>2</v>
      </c>
      <c r="K31" s="18">
        <f t="shared" ref="K31:Q44" si="6">K7/K$6*100</f>
        <v>27.43079975603575</v>
      </c>
      <c r="L31" s="18">
        <f t="shared" si="1"/>
        <v>30.876425279389451</v>
      </c>
      <c r="M31" s="18">
        <f t="shared" si="6"/>
        <v>26.793691068020753</v>
      </c>
      <c r="N31" s="18">
        <f t="shared" si="6"/>
        <v>38.828075141137148</v>
      </c>
      <c r="O31" s="18">
        <f t="shared" si="6"/>
        <v>21.398247083460863</v>
      </c>
      <c r="P31" s="18">
        <f t="shared" si="6"/>
        <v>23.729857833269982</v>
      </c>
      <c r="Q31" s="20">
        <f t="shared" si="6"/>
        <v>30.322879385946855</v>
      </c>
      <c r="S31" s="7" t="s">
        <v>2</v>
      </c>
      <c r="T31" s="18">
        <f t="shared" ref="T31:Z44" si="7">T7/T$6*100</f>
        <v>27.927107219076035</v>
      </c>
      <c r="U31" s="18">
        <f t="shared" si="2"/>
        <v>37.954046159433666</v>
      </c>
      <c r="V31" s="18">
        <f t="shared" si="7"/>
        <v>23.954667245895948</v>
      </c>
      <c r="W31" s="18">
        <f t="shared" si="7"/>
        <v>30.656775020584355</v>
      </c>
      <c r="X31" s="18">
        <f t="shared" si="7"/>
        <v>27.041196878148671</v>
      </c>
      <c r="Y31" s="18">
        <f t="shared" si="7"/>
        <v>25.126892184322131</v>
      </c>
      <c r="Z31" s="20">
        <f t="shared" si="7"/>
        <v>30.490997802534981</v>
      </c>
      <c r="AB31" s="7" t="s">
        <v>2</v>
      </c>
      <c r="AC31" s="18">
        <f t="shared" ref="AC31:AI44" si="8">AC7/AC$6*100</f>
        <v>28.551031794640313</v>
      </c>
      <c r="AD31" s="18">
        <f t="shared" si="3"/>
        <v>28.969479374323903</v>
      </c>
      <c r="AE31" s="18">
        <f t="shared" si="8"/>
        <v>21.057715181545543</v>
      </c>
      <c r="AF31" s="18">
        <f t="shared" si="8"/>
        <v>33.11555088236328</v>
      </c>
      <c r="AG31" s="18">
        <f t="shared" si="8"/>
        <v>27.954911665161568</v>
      </c>
      <c r="AH31" s="18">
        <f t="shared" si="8"/>
        <v>23.892438177556819</v>
      </c>
      <c r="AI31" s="20">
        <f t="shared" si="8"/>
        <v>32.877402185135836</v>
      </c>
      <c r="AK31" s="7" t="s">
        <v>2</v>
      </c>
      <c r="AL31" s="18">
        <f t="shared" ref="AL31:AR44" si="9">AL7/AL$6*100</f>
        <v>30.573380547501923</v>
      </c>
      <c r="AM31" s="18">
        <f t="shared" si="4"/>
        <v>25.223721628643585</v>
      </c>
      <c r="AN31" s="18">
        <f t="shared" si="9"/>
        <v>25.79782413947969</v>
      </c>
      <c r="AO31" s="18">
        <f t="shared" si="9"/>
        <v>40.124028935376323</v>
      </c>
      <c r="AP31" s="18">
        <f t="shared" si="9"/>
        <v>24.2112713229576</v>
      </c>
      <c r="AQ31" s="18">
        <f t="shared" si="9"/>
        <v>27.838816371122039</v>
      </c>
      <c r="AR31" s="20">
        <f t="shared" si="9"/>
        <v>32.886355915233558</v>
      </c>
    </row>
    <row r="32" spans="1:45" ht="15" customHeight="1" x14ac:dyDescent="0.2">
      <c r="A32" s="10" t="s">
        <v>3</v>
      </c>
      <c r="B32" s="18">
        <f t="shared" ref="B32:H32" si="10">B8/B$6*100</f>
        <v>13.517748840615468</v>
      </c>
      <c r="C32" s="18">
        <f t="shared" si="10"/>
        <v>9.4915291389648218</v>
      </c>
      <c r="D32" s="18">
        <f t="shared" si="10"/>
        <v>11.76068072962809</v>
      </c>
      <c r="E32" s="18">
        <f t="shared" si="10"/>
        <v>11.907421072802656</v>
      </c>
      <c r="F32" s="18">
        <f t="shared" si="10"/>
        <v>15.373615435687803</v>
      </c>
      <c r="G32" s="18">
        <f t="shared" si="10"/>
        <v>18.825891223750965</v>
      </c>
      <c r="H32" s="20">
        <f t="shared" si="10"/>
        <v>9.4938412487449533</v>
      </c>
      <c r="J32" s="10" t="s">
        <v>3</v>
      </c>
      <c r="K32" s="18">
        <f t="shared" si="6"/>
        <v>12.566497542441629</v>
      </c>
      <c r="L32" s="18">
        <f t="shared" si="1"/>
        <v>11.305246029440404</v>
      </c>
      <c r="M32" s="18">
        <f t="shared" si="6"/>
        <v>10.00526607309885</v>
      </c>
      <c r="N32" s="18">
        <f t="shared" si="6"/>
        <v>9.9960138880848515</v>
      </c>
      <c r="O32" s="18">
        <f t="shared" si="6"/>
        <v>14.708655150444121</v>
      </c>
      <c r="P32" s="18">
        <f t="shared" si="6"/>
        <v>22.89224712041834</v>
      </c>
      <c r="Q32" s="20">
        <f t="shared" si="6"/>
        <v>4.4975003408554937</v>
      </c>
      <c r="S32" s="10" t="s">
        <v>3</v>
      </c>
      <c r="T32" s="18">
        <f t="shared" si="7"/>
        <v>12.951397446240373</v>
      </c>
      <c r="U32" s="18">
        <f t="shared" si="2"/>
        <v>9.0948910096905689</v>
      </c>
      <c r="V32" s="18">
        <f t="shared" si="7"/>
        <v>9.9979742962541476</v>
      </c>
      <c r="W32" s="18">
        <f t="shared" si="7"/>
        <v>12.022874365437792</v>
      </c>
      <c r="X32" s="18">
        <f t="shared" si="7"/>
        <v>14.555521199771373</v>
      </c>
      <c r="Y32" s="18">
        <f t="shared" si="7"/>
        <v>21.561913506845514</v>
      </c>
      <c r="Z32" s="20">
        <f t="shared" si="7"/>
        <v>5.0675668216227834</v>
      </c>
      <c r="AB32" s="10" t="s">
        <v>3</v>
      </c>
      <c r="AC32" s="18">
        <f t="shared" si="8"/>
        <v>12.465607975090681</v>
      </c>
      <c r="AD32" s="18">
        <f t="shared" si="3"/>
        <v>12.542449076197384</v>
      </c>
      <c r="AE32" s="18">
        <f t="shared" si="8"/>
        <v>7.5795751077927243</v>
      </c>
      <c r="AF32" s="18">
        <f t="shared" si="8"/>
        <v>7.769755408657983</v>
      </c>
      <c r="AG32" s="18">
        <f t="shared" si="8"/>
        <v>16.713350006606174</v>
      </c>
      <c r="AH32" s="18">
        <f t="shared" si="8"/>
        <v>22.068386276401323</v>
      </c>
      <c r="AI32" s="20">
        <f t="shared" si="8"/>
        <v>3.5476427855680073</v>
      </c>
      <c r="AK32" s="10" t="s">
        <v>3</v>
      </c>
      <c r="AL32" s="18">
        <f t="shared" si="9"/>
        <v>13.628957711490475</v>
      </c>
      <c r="AM32" s="18">
        <f t="shared" si="4"/>
        <v>12.95293745213009</v>
      </c>
      <c r="AN32" s="18">
        <f t="shared" si="9"/>
        <v>8.5599757964215843</v>
      </c>
      <c r="AO32" s="18">
        <f t="shared" si="9"/>
        <v>6.1554319483419331</v>
      </c>
      <c r="AP32" s="18">
        <f t="shared" si="9"/>
        <v>21.587598705457545</v>
      </c>
      <c r="AQ32" s="18">
        <f t="shared" si="9"/>
        <v>19.263904489242631</v>
      </c>
      <c r="AR32" s="20">
        <f t="shared" si="9"/>
        <v>8.862752841260038</v>
      </c>
    </row>
    <row r="33" spans="1:45" ht="15" customHeight="1" x14ac:dyDescent="0.2">
      <c r="A33" s="10" t="s">
        <v>4</v>
      </c>
      <c r="B33" s="18">
        <f t="shared" ref="B33:H33" si="11">B9/B$6*100</f>
        <v>0.45001976517151221</v>
      </c>
      <c r="C33" s="18" t="e">
        <f t="shared" si="11"/>
        <v>#VALUE!</v>
      </c>
      <c r="D33" s="18" t="e">
        <f t="shared" si="11"/>
        <v>#VALUE!</v>
      </c>
      <c r="E33" s="18" t="e">
        <f t="shared" si="11"/>
        <v>#VALUE!</v>
      </c>
      <c r="F33" s="18" t="e">
        <f t="shared" si="11"/>
        <v>#VALUE!</v>
      </c>
      <c r="G33" s="18">
        <f t="shared" si="11"/>
        <v>1.0436638621636014</v>
      </c>
      <c r="H33" s="20" t="e">
        <f t="shared" si="11"/>
        <v>#VALUE!</v>
      </c>
      <c r="J33" s="10" t="s">
        <v>4</v>
      </c>
      <c r="K33" s="18">
        <f t="shared" si="6"/>
        <v>0.50803633360140643</v>
      </c>
      <c r="L33" s="18" t="e">
        <f t="shared" si="1"/>
        <v>#VALUE!</v>
      </c>
      <c r="M33" s="18" t="e">
        <f t="shared" si="6"/>
        <v>#VALUE!</v>
      </c>
      <c r="N33" s="18" t="e">
        <f t="shared" si="6"/>
        <v>#VALUE!</v>
      </c>
      <c r="O33" s="18" t="e">
        <f t="shared" si="6"/>
        <v>#VALUE!</v>
      </c>
      <c r="P33" s="18">
        <f t="shared" si="6"/>
        <v>1.1581612284582754</v>
      </c>
      <c r="Q33" s="20" t="e">
        <f t="shared" si="6"/>
        <v>#VALUE!</v>
      </c>
      <c r="S33" s="10" t="s">
        <v>4</v>
      </c>
      <c r="T33" s="18">
        <f t="shared" si="7"/>
        <v>0.43491592506766819</v>
      </c>
      <c r="U33" s="18" t="e">
        <f t="shared" si="2"/>
        <v>#VALUE!</v>
      </c>
      <c r="V33" s="18" t="e">
        <f t="shared" si="7"/>
        <v>#VALUE!</v>
      </c>
      <c r="W33" s="18" t="e">
        <f t="shared" si="7"/>
        <v>#VALUE!</v>
      </c>
      <c r="X33" s="18" t="e">
        <f t="shared" si="7"/>
        <v>#VALUE!</v>
      </c>
      <c r="Y33" s="18">
        <f t="shared" si="7"/>
        <v>0.9099198585761642</v>
      </c>
      <c r="Z33" s="20" t="e">
        <f t="shared" si="7"/>
        <v>#VALUE!</v>
      </c>
      <c r="AB33" s="10" t="s">
        <v>4</v>
      </c>
      <c r="AC33" s="18">
        <f t="shared" si="8"/>
        <v>0.68011259260804002</v>
      </c>
      <c r="AD33" s="18" t="e">
        <f t="shared" si="3"/>
        <v>#VALUE!</v>
      </c>
      <c r="AE33" s="18" t="e">
        <f t="shared" si="8"/>
        <v>#VALUE!</v>
      </c>
      <c r="AF33" s="18" t="e">
        <f t="shared" si="8"/>
        <v>#VALUE!</v>
      </c>
      <c r="AG33" s="18" t="e">
        <f t="shared" si="8"/>
        <v>#VALUE!</v>
      </c>
      <c r="AH33" s="18" t="e">
        <f t="shared" si="8"/>
        <v>#VALUE!</v>
      </c>
      <c r="AI33" s="20" t="e">
        <f t="shared" si="8"/>
        <v>#VALUE!</v>
      </c>
      <c r="AK33" s="10" t="s">
        <v>4</v>
      </c>
      <c r="AL33" s="18">
        <f t="shared" si="9"/>
        <v>0.50263971015539755</v>
      </c>
      <c r="AM33" s="18" t="e">
        <f t="shared" si="4"/>
        <v>#VALUE!</v>
      </c>
      <c r="AN33" s="18" t="e">
        <f t="shared" si="9"/>
        <v>#VALUE!</v>
      </c>
      <c r="AO33" s="18" t="e">
        <f t="shared" si="9"/>
        <v>#VALUE!</v>
      </c>
      <c r="AP33" s="18" t="e">
        <f t="shared" si="9"/>
        <v>#VALUE!</v>
      </c>
      <c r="AQ33" s="18" t="e">
        <f t="shared" si="9"/>
        <v>#VALUE!</v>
      </c>
      <c r="AR33" s="20" t="e">
        <f t="shared" si="9"/>
        <v>#VALUE!</v>
      </c>
    </row>
    <row r="34" spans="1:45" ht="15" customHeight="1" x14ac:dyDescent="0.2">
      <c r="A34" s="10" t="s">
        <v>5</v>
      </c>
      <c r="B34" s="18">
        <f t="shared" ref="B34:H34" si="12">B10/B$6*100</f>
        <v>13.275555294247646</v>
      </c>
      <c r="C34" s="18">
        <f t="shared" si="12"/>
        <v>9.6487258162905611</v>
      </c>
      <c r="D34" s="18">
        <f t="shared" si="12"/>
        <v>5.8263668784716307</v>
      </c>
      <c r="E34" s="18">
        <f t="shared" si="12"/>
        <v>6.5334842762297551</v>
      </c>
      <c r="F34" s="18">
        <f t="shared" si="12"/>
        <v>20.125790599797792</v>
      </c>
      <c r="G34" s="18">
        <f t="shared" si="12"/>
        <v>6.3893456736295819</v>
      </c>
      <c r="H34" s="20">
        <f t="shared" si="12"/>
        <v>18.495737642719046</v>
      </c>
      <c r="J34" s="10" t="s">
        <v>5</v>
      </c>
      <c r="K34" s="18">
        <f t="shared" si="6"/>
        <v>12.346091656661203</v>
      </c>
      <c r="L34" s="18" t="e">
        <f t="shared" si="1"/>
        <v>#VALUE!</v>
      </c>
      <c r="M34" s="18" t="e">
        <f t="shared" si="6"/>
        <v>#VALUE!</v>
      </c>
      <c r="N34" s="18" t="e">
        <f t="shared" si="6"/>
        <v>#VALUE!</v>
      </c>
      <c r="O34" s="18" t="e">
        <f t="shared" si="6"/>
        <v>#VALUE!</v>
      </c>
      <c r="P34" s="18">
        <f t="shared" si="6"/>
        <v>6.3748465667945053</v>
      </c>
      <c r="Q34" s="20">
        <f t="shared" si="6"/>
        <v>17.012286547043242</v>
      </c>
      <c r="S34" s="10" t="s">
        <v>5</v>
      </c>
      <c r="T34" s="18">
        <f t="shared" si="7"/>
        <v>11.830537760283375</v>
      </c>
      <c r="U34" s="18" t="e">
        <f t="shared" si="2"/>
        <v>#VALUE!</v>
      </c>
      <c r="V34" s="18" t="e">
        <f t="shared" si="7"/>
        <v>#VALUE!</v>
      </c>
      <c r="W34" s="18" t="e">
        <f t="shared" si="7"/>
        <v>#VALUE!</v>
      </c>
      <c r="X34" s="18" t="e">
        <f t="shared" si="7"/>
        <v>#VALUE!</v>
      </c>
      <c r="Y34" s="18">
        <f t="shared" si="7"/>
        <v>4.9147298734871825</v>
      </c>
      <c r="Z34" s="20">
        <f t="shared" si="7"/>
        <v>18.162685291062601</v>
      </c>
      <c r="AB34" s="10" t="s">
        <v>5</v>
      </c>
      <c r="AC34" s="18">
        <f t="shared" si="8"/>
        <v>11.866170923205045</v>
      </c>
      <c r="AD34" s="18" t="e">
        <f t="shared" si="3"/>
        <v>#VALUE!</v>
      </c>
      <c r="AE34" s="18" t="e">
        <f t="shared" si="8"/>
        <v>#VALUE!</v>
      </c>
      <c r="AF34" s="18" t="e">
        <f t="shared" si="8"/>
        <v>#VALUE!</v>
      </c>
      <c r="AG34" s="18" t="e">
        <f t="shared" si="8"/>
        <v>#VALUE!</v>
      </c>
      <c r="AH34" s="18">
        <f t="shared" si="8"/>
        <v>4.3638161035685821</v>
      </c>
      <c r="AI34" s="20">
        <f t="shared" si="8"/>
        <v>18.833502358091337</v>
      </c>
      <c r="AK34" s="10" t="s">
        <v>5</v>
      </c>
      <c r="AL34" s="18">
        <f t="shared" si="9"/>
        <v>7.8774110331246483</v>
      </c>
      <c r="AM34" s="18" t="e">
        <f t="shared" si="4"/>
        <v>#VALUE!</v>
      </c>
      <c r="AN34" s="18" t="e">
        <f t="shared" si="9"/>
        <v>#VALUE!</v>
      </c>
      <c r="AO34" s="18" t="e">
        <f t="shared" si="9"/>
        <v>#VALUE!</v>
      </c>
      <c r="AP34" s="18" t="e">
        <f t="shared" si="9"/>
        <v>#VALUE!</v>
      </c>
      <c r="AQ34" s="18">
        <f t="shared" si="9"/>
        <v>3.6760213768284111</v>
      </c>
      <c r="AR34" s="20">
        <f t="shared" si="9"/>
        <v>11.431070833539478</v>
      </c>
    </row>
    <row r="35" spans="1:45" ht="15" customHeight="1" x14ac:dyDescent="0.2">
      <c r="A35" s="10" t="s">
        <v>6</v>
      </c>
      <c r="B35" s="18">
        <f t="shared" ref="B35:H35" si="13">B11/B$6*100</f>
        <v>8.7001673077033659E-2</v>
      </c>
      <c r="C35" s="18" t="e">
        <f t="shared" si="13"/>
        <v>#VALUE!</v>
      </c>
      <c r="D35" s="18" t="e">
        <f t="shared" si="13"/>
        <v>#VALUE!</v>
      </c>
      <c r="E35" s="18" t="e">
        <f t="shared" si="13"/>
        <v>#VALUE!</v>
      </c>
      <c r="F35" s="18" t="e">
        <f t="shared" si="13"/>
        <v>#VALUE!</v>
      </c>
      <c r="G35" s="18" t="e">
        <f t="shared" si="13"/>
        <v>#VALUE!</v>
      </c>
      <c r="H35" s="20" t="e">
        <f t="shared" si="13"/>
        <v>#VALUE!</v>
      </c>
      <c r="J35" s="10" t="s">
        <v>6</v>
      </c>
      <c r="K35" s="18">
        <f t="shared" si="6"/>
        <v>2.3501938866757156E-2</v>
      </c>
      <c r="L35" s="18" t="e">
        <f t="shared" si="1"/>
        <v>#VALUE!</v>
      </c>
      <c r="M35" s="18" t="e">
        <f t="shared" si="6"/>
        <v>#VALUE!</v>
      </c>
      <c r="N35" s="18" t="e">
        <f t="shared" si="6"/>
        <v>#VALUE!</v>
      </c>
      <c r="O35" s="18" t="e">
        <f t="shared" si="6"/>
        <v>#VALUE!</v>
      </c>
      <c r="P35" s="18" t="e">
        <f t="shared" si="6"/>
        <v>#VALUE!</v>
      </c>
      <c r="Q35" s="20" t="e">
        <f t="shared" si="6"/>
        <v>#VALUE!</v>
      </c>
      <c r="S35" s="10" t="s">
        <v>6</v>
      </c>
      <c r="T35" s="18" t="e">
        <f t="shared" si="7"/>
        <v>#VALUE!</v>
      </c>
      <c r="U35" s="18" t="e">
        <f t="shared" si="2"/>
        <v>#VALUE!</v>
      </c>
      <c r="V35" s="18" t="e">
        <f t="shared" si="7"/>
        <v>#VALUE!</v>
      </c>
      <c r="W35" s="18" t="e">
        <f t="shared" si="7"/>
        <v>#VALUE!</v>
      </c>
      <c r="X35" s="18" t="e">
        <f t="shared" si="7"/>
        <v>#VALUE!</v>
      </c>
      <c r="Y35" s="18" t="e">
        <f t="shared" si="7"/>
        <v>#VALUE!</v>
      </c>
      <c r="Z35" s="20" t="e">
        <f t="shared" si="7"/>
        <v>#VALUE!</v>
      </c>
      <c r="AB35" s="10" t="s">
        <v>6</v>
      </c>
      <c r="AC35" s="18">
        <f t="shared" si="8"/>
        <v>3.4338182716918644E-2</v>
      </c>
      <c r="AD35" s="18" t="e">
        <f t="shared" si="3"/>
        <v>#VALUE!</v>
      </c>
      <c r="AE35" s="18" t="e">
        <f t="shared" si="8"/>
        <v>#VALUE!</v>
      </c>
      <c r="AF35" s="18" t="e">
        <f t="shared" si="8"/>
        <v>#VALUE!</v>
      </c>
      <c r="AG35" s="18" t="e">
        <f t="shared" si="8"/>
        <v>#VALUE!</v>
      </c>
      <c r="AH35" s="18" t="e">
        <f t="shared" si="8"/>
        <v>#VALUE!</v>
      </c>
      <c r="AI35" s="20" t="e">
        <f t="shared" si="8"/>
        <v>#VALUE!</v>
      </c>
      <c r="AK35" s="10" t="s">
        <v>6</v>
      </c>
      <c r="AL35" s="18">
        <f t="shared" si="9"/>
        <v>4.1496517576391299E-2</v>
      </c>
      <c r="AM35" s="18" t="e">
        <f t="shared" si="4"/>
        <v>#VALUE!</v>
      </c>
      <c r="AN35" s="18" t="e">
        <f t="shared" si="9"/>
        <v>#VALUE!</v>
      </c>
      <c r="AO35" s="18" t="e">
        <f t="shared" si="9"/>
        <v>#VALUE!</v>
      </c>
      <c r="AP35" s="18" t="e">
        <f t="shared" si="9"/>
        <v>#VALUE!</v>
      </c>
      <c r="AQ35" s="18" t="e">
        <f t="shared" si="9"/>
        <v>#VALUE!</v>
      </c>
      <c r="AR35" s="20" t="e">
        <f t="shared" si="9"/>
        <v>#VALUE!</v>
      </c>
    </row>
    <row r="36" spans="1:45" ht="15" customHeight="1" x14ac:dyDescent="0.2">
      <c r="A36" s="10" t="s">
        <v>7</v>
      </c>
      <c r="B36" s="18">
        <f t="shared" ref="B36:H36" si="14">B12/B$6*100</f>
        <v>1.3367201501085364</v>
      </c>
      <c r="C36" s="18" t="e">
        <f t="shared" si="14"/>
        <v>#VALUE!</v>
      </c>
      <c r="D36" s="18" t="e">
        <f t="shared" si="14"/>
        <v>#VALUE!</v>
      </c>
      <c r="E36" s="18" t="e">
        <f t="shared" si="14"/>
        <v>#VALUE!</v>
      </c>
      <c r="F36" s="18" t="e">
        <f t="shared" si="14"/>
        <v>#VALUE!</v>
      </c>
      <c r="G36" s="18">
        <f t="shared" si="14"/>
        <v>0.61336285719239336</v>
      </c>
      <c r="H36" s="20">
        <f t="shared" si="14"/>
        <v>1.8850707203283257</v>
      </c>
      <c r="J36" s="10" t="s">
        <v>7</v>
      </c>
      <c r="K36" s="18">
        <f t="shared" si="6"/>
        <v>1.2268661911641709</v>
      </c>
      <c r="L36" s="18" t="e">
        <f t="shared" si="1"/>
        <v>#VALUE!</v>
      </c>
      <c r="M36" s="18" t="e">
        <f t="shared" si="6"/>
        <v>#VALUE!</v>
      </c>
      <c r="N36" s="18" t="e">
        <f t="shared" si="6"/>
        <v>#VALUE!</v>
      </c>
      <c r="O36" s="18" t="e">
        <f t="shared" si="6"/>
        <v>#VALUE!</v>
      </c>
      <c r="P36" s="18" t="e">
        <f t="shared" si="6"/>
        <v>#VALUE!</v>
      </c>
      <c r="Q36" s="20" t="e">
        <f t="shared" si="6"/>
        <v>#VALUE!</v>
      </c>
      <c r="S36" s="10" t="s">
        <v>7</v>
      </c>
      <c r="T36" s="18">
        <f t="shared" si="7"/>
        <v>1.1921422849522629</v>
      </c>
      <c r="U36" s="18" t="e">
        <f t="shared" si="2"/>
        <v>#VALUE!</v>
      </c>
      <c r="V36" s="18" t="e">
        <f t="shared" si="7"/>
        <v>#VALUE!</v>
      </c>
      <c r="W36" s="18" t="e">
        <f t="shared" si="7"/>
        <v>#VALUE!</v>
      </c>
      <c r="X36" s="18" t="e">
        <f t="shared" si="7"/>
        <v>#VALUE!</v>
      </c>
      <c r="Y36" s="18" t="e">
        <f t="shared" si="7"/>
        <v>#VALUE!</v>
      </c>
      <c r="Z36" s="20" t="e">
        <f t="shared" si="7"/>
        <v>#VALUE!</v>
      </c>
      <c r="AB36" s="10" t="s">
        <v>7</v>
      </c>
      <c r="AC36" s="18">
        <f t="shared" si="8"/>
        <v>1.2079521724834119</v>
      </c>
      <c r="AD36" s="18" t="e">
        <f t="shared" si="3"/>
        <v>#VALUE!</v>
      </c>
      <c r="AE36" s="18" t="e">
        <f t="shared" si="8"/>
        <v>#VALUE!</v>
      </c>
      <c r="AF36" s="18" t="e">
        <f t="shared" si="8"/>
        <v>#VALUE!</v>
      </c>
      <c r="AG36" s="18" t="e">
        <f t="shared" si="8"/>
        <v>#VALUE!</v>
      </c>
      <c r="AH36" s="18" t="e">
        <f t="shared" si="8"/>
        <v>#VALUE!</v>
      </c>
      <c r="AI36" s="20" t="e">
        <f t="shared" si="8"/>
        <v>#VALUE!</v>
      </c>
      <c r="AK36" s="10" t="s">
        <v>7</v>
      </c>
      <c r="AL36" s="18">
        <f t="shared" si="9"/>
        <v>1.502747509155941</v>
      </c>
      <c r="AM36" s="18" t="e">
        <f t="shared" si="4"/>
        <v>#VALUE!</v>
      </c>
      <c r="AN36" s="18" t="e">
        <f t="shared" si="9"/>
        <v>#VALUE!</v>
      </c>
      <c r="AO36" s="18" t="e">
        <f t="shared" si="9"/>
        <v>#VALUE!</v>
      </c>
      <c r="AP36" s="18" t="e">
        <f t="shared" si="9"/>
        <v>#VALUE!</v>
      </c>
      <c r="AQ36" s="18" t="e">
        <f t="shared" si="9"/>
        <v>#VALUE!</v>
      </c>
      <c r="AR36" s="20" t="e">
        <f t="shared" si="9"/>
        <v>#VALUE!</v>
      </c>
    </row>
    <row r="37" spans="1:45" ht="15" customHeight="1" x14ac:dyDescent="0.2">
      <c r="A37" s="10" t="s">
        <v>8</v>
      </c>
      <c r="B37" s="18">
        <f t="shared" ref="B37:H37" si="15">B13/B$6*100</f>
        <v>3.4162182479524064</v>
      </c>
      <c r="C37" s="18">
        <f t="shared" si="15"/>
        <v>3.298987343655909</v>
      </c>
      <c r="D37" s="18">
        <f t="shared" si="15"/>
        <v>2.8409649065159495</v>
      </c>
      <c r="E37" s="18">
        <f t="shared" si="15"/>
        <v>7.7762716032151209</v>
      </c>
      <c r="F37" s="18">
        <f t="shared" si="15"/>
        <v>0.90699109109209985</v>
      </c>
      <c r="G37" s="18">
        <f t="shared" si="15"/>
        <v>6.8823327247070409</v>
      </c>
      <c r="H37" s="20">
        <f t="shared" si="15"/>
        <v>0.78868429151270347</v>
      </c>
      <c r="J37" s="10" t="s">
        <v>8</v>
      </c>
      <c r="K37" s="18">
        <f t="shared" si="6"/>
        <v>3.4560754028042262</v>
      </c>
      <c r="L37" s="18" t="e">
        <f t="shared" si="1"/>
        <v>#VALUE!</v>
      </c>
      <c r="M37" s="18" t="e">
        <f t="shared" si="6"/>
        <v>#VALUE!</v>
      </c>
      <c r="N37" s="18" t="e">
        <f t="shared" si="6"/>
        <v>#VALUE!</v>
      </c>
      <c r="O37" s="18" t="e">
        <f t="shared" si="6"/>
        <v>#VALUE!</v>
      </c>
      <c r="P37" s="18">
        <f t="shared" si="6"/>
        <v>7.5731183195143439</v>
      </c>
      <c r="Q37" s="20">
        <f t="shared" si="6"/>
        <v>0.23883606120735512</v>
      </c>
      <c r="S37" s="10" t="s">
        <v>8</v>
      </c>
      <c r="T37" s="18">
        <f t="shared" si="7"/>
        <v>4.0289640901260722</v>
      </c>
      <c r="U37" s="18" t="e">
        <f t="shared" si="2"/>
        <v>#VALUE!</v>
      </c>
      <c r="V37" s="18" t="e">
        <f t="shared" si="7"/>
        <v>#VALUE!</v>
      </c>
      <c r="W37" s="18" t="e">
        <f t="shared" si="7"/>
        <v>#VALUE!</v>
      </c>
      <c r="X37" s="18" t="e">
        <f t="shared" si="7"/>
        <v>#VALUE!</v>
      </c>
      <c r="Y37" s="18">
        <f t="shared" si="7"/>
        <v>7.9532008731035591</v>
      </c>
      <c r="Z37" s="20">
        <f t="shared" si="7"/>
        <v>0.43591369568613303</v>
      </c>
      <c r="AB37" s="10" t="s">
        <v>8</v>
      </c>
      <c r="AC37" s="18">
        <f t="shared" si="8"/>
        <v>5.2962705045051424</v>
      </c>
      <c r="AD37" s="18" t="e">
        <f t="shared" si="3"/>
        <v>#VALUE!</v>
      </c>
      <c r="AE37" s="18" t="e">
        <f t="shared" si="8"/>
        <v>#VALUE!</v>
      </c>
      <c r="AF37" s="18" t="e">
        <f t="shared" si="8"/>
        <v>#VALUE!</v>
      </c>
      <c r="AG37" s="18" t="e">
        <f t="shared" si="8"/>
        <v>#VALUE!</v>
      </c>
      <c r="AH37" s="18" t="e">
        <f t="shared" si="8"/>
        <v>#VALUE!</v>
      </c>
      <c r="AI37" s="20" t="e">
        <f t="shared" si="8"/>
        <v>#VALUE!</v>
      </c>
      <c r="AK37" s="10" t="s">
        <v>8</v>
      </c>
      <c r="AL37" s="18">
        <f t="shared" si="9"/>
        <v>4.3196283542407876</v>
      </c>
      <c r="AM37" s="18">
        <f t="shared" si="4"/>
        <v>2.8764006273554901</v>
      </c>
      <c r="AN37" s="18">
        <f t="shared" si="9"/>
        <v>6.254132437182121</v>
      </c>
      <c r="AO37" s="18">
        <f t="shared" si="9"/>
        <v>8.8312757255264547</v>
      </c>
      <c r="AP37" s="18" t="e">
        <f t="shared" si="9"/>
        <v>#VALUE!</v>
      </c>
      <c r="AQ37" s="18">
        <f t="shared" si="9"/>
        <v>8.2006920567755373</v>
      </c>
      <c r="AR37" s="20">
        <f t="shared" si="9"/>
        <v>1.0369097323490746</v>
      </c>
    </row>
    <row r="38" spans="1:45" ht="15" customHeight="1" x14ac:dyDescent="0.2">
      <c r="A38" s="10" t="s">
        <v>9</v>
      </c>
      <c r="B38" s="18">
        <f t="shared" ref="B38:H38" si="16">B14/B$6*100</f>
        <v>1.272368912608455</v>
      </c>
      <c r="C38" s="18" t="e">
        <f t="shared" si="16"/>
        <v>#VALUE!</v>
      </c>
      <c r="D38" s="18">
        <f t="shared" si="16"/>
        <v>1.6844990067199619</v>
      </c>
      <c r="E38" s="18">
        <f t="shared" si="16"/>
        <v>3.2566129570668165</v>
      </c>
      <c r="F38" s="18" t="e">
        <f t="shared" si="16"/>
        <v>#VALUE!</v>
      </c>
      <c r="G38" s="18">
        <f t="shared" si="16"/>
        <v>2.9508158445523858</v>
      </c>
      <c r="H38" s="20" t="e">
        <f t="shared" si="16"/>
        <v>#VALUE!</v>
      </c>
      <c r="J38" s="10" t="s">
        <v>9</v>
      </c>
      <c r="K38" s="18">
        <f t="shared" si="6"/>
        <v>1.3881819490902507</v>
      </c>
      <c r="L38" s="18" t="e">
        <f t="shared" si="1"/>
        <v>#VALUE!</v>
      </c>
      <c r="M38" s="18">
        <f t="shared" si="6"/>
        <v>2.5723417448035724</v>
      </c>
      <c r="N38" s="18">
        <f t="shared" si="6"/>
        <v>3.5789689636740154</v>
      </c>
      <c r="O38" s="18" t="e">
        <f t="shared" si="6"/>
        <v>#VALUE!</v>
      </c>
      <c r="P38" s="18">
        <f t="shared" si="6"/>
        <v>3.1646132474126598</v>
      </c>
      <c r="Q38" s="20" t="e">
        <f t="shared" si="6"/>
        <v>#VALUE!</v>
      </c>
      <c r="S38" s="10" t="s">
        <v>9</v>
      </c>
      <c r="T38" s="18">
        <f t="shared" si="7"/>
        <v>1.6258870412171111</v>
      </c>
      <c r="U38" s="18" t="e">
        <f t="shared" si="2"/>
        <v>#VALUE!</v>
      </c>
      <c r="V38" s="18">
        <f t="shared" si="7"/>
        <v>3.2791500711119745</v>
      </c>
      <c r="W38" s="18">
        <f t="shared" si="7"/>
        <v>4.0149332769493213</v>
      </c>
      <c r="X38" s="18" t="e">
        <f t="shared" si="7"/>
        <v>#VALUE!</v>
      </c>
      <c r="Y38" s="18">
        <f t="shared" si="7"/>
        <v>3.4016388486462277</v>
      </c>
      <c r="Z38" s="20" t="e">
        <f t="shared" si="7"/>
        <v>#VALUE!</v>
      </c>
      <c r="AB38" s="10" t="s">
        <v>9</v>
      </c>
      <c r="AC38" s="18">
        <f t="shared" si="8"/>
        <v>2.5947508411530613</v>
      </c>
      <c r="AD38" s="18" t="e">
        <f t="shared" si="3"/>
        <v>#VALUE!</v>
      </c>
      <c r="AE38" s="18" t="e">
        <f t="shared" si="8"/>
        <v>#VALUE!</v>
      </c>
      <c r="AF38" s="18" t="e">
        <f t="shared" si="8"/>
        <v>#VALUE!</v>
      </c>
      <c r="AG38" s="18" t="e">
        <f t="shared" si="8"/>
        <v>#VALUE!</v>
      </c>
      <c r="AH38" s="18" t="e">
        <f t="shared" si="8"/>
        <v>#VALUE!</v>
      </c>
      <c r="AI38" s="20" t="e">
        <f t="shared" si="8"/>
        <v>#VALUE!</v>
      </c>
      <c r="AK38" s="10" t="s">
        <v>9</v>
      </c>
      <c r="AL38" s="18">
        <f t="shared" si="9"/>
        <v>3.901823837207643</v>
      </c>
      <c r="AM38" s="18" t="e">
        <f t="shared" si="4"/>
        <v>#VALUE!</v>
      </c>
      <c r="AN38" s="18" t="e">
        <f t="shared" si="9"/>
        <v>#VALUE!</v>
      </c>
      <c r="AO38" s="18" t="e">
        <f t="shared" si="9"/>
        <v>#VALUE!</v>
      </c>
      <c r="AP38" s="18" t="e">
        <f t="shared" si="9"/>
        <v>#VALUE!</v>
      </c>
      <c r="AQ38" s="18">
        <f t="shared" si="9"/>
        <v>3.9587979024367512</v>
      </c>
      <c r="AR38" s="20">
        <f t="shared" si="9"/>
        <v>3.853633485482594</v>
      </c>
    </row>
    <row r="39" spans="1:45" ht="15" customHeight="1" x14ac:dyDescent="0.2">
      <c r="A39" s="10" t="s">
        <v>10</v>
      </c>
      <c r="B39" s="18">
        <f t="shared" ref="B39:H39" si="17">B15/B$6*100</f>
        <v>3.7708447370774429</v>
      </c>
      <c r="C39" s="18">
        <f t="shared" si="17"/>
        <v>2.9461901071804451</v>
      </c>
      <c r="D39" s="18">
        <f t="shared" si="17"/>
        <v>3.4689822524116272</v>
      </c>
      <c r="E39" s="18">
        <f t="shared" si="17"/>
        <v>10.104751846709318</v>
      </c>
      <c r="F39" s="18" t="e">
        <f t="shared" si="17"/>
        <v>#VALUE!</v>
      </c>
      <c r="G39" s="18" t="e">
        <f t="shared" si="17"/>
        <v>#VALUE!</v>
      </c>
      <c r="H39" s="20" t="e">
        <f t="shared" si="17"/>
        <v>#VALUE!</v>
      </c>
      <c r="J39" s="10" t="s">
        <v>10</v>
      </c>
      <c r="K39" s="18">
        <f t="shared" si="6"/>
        <v>3.6091408229143735</v>
      </c>
      <c r="L39" s="18">
        <f t="shared" si="1"/>
        <v>3.5011047569042621</v>
      </c>
      <c r="M39" s="18">
        <f t="shared" si="6"/>
        <v>3.7568889552475788</v>
      </c>
      <c r="N39" s="18">
        <f t="shared" si="6"/>
        <v>10.417976619863854</v>
      </c>
      <c r="O39" s="18" t="e">
        <f t="shared" si="6"/>
        <v>#VALUE!</v>
      </c>
      <c r="P39" s="18">
        <f t="shared" si="6"/>
        <v>8.2276929673792338</v>
      </c>
      <c r="Q39" s="20" t="e">
        <f t="shared" si="6"/>
        <v>#VALUE!</v>
      </c>
      <c r="S39" s="10" t="s">
        <v>10</v>
      </c>
      <c r="T39" s="18">
        <f t="shared" si="7"/>
        <v>3.7215543578537362</v>
      </c>
      <c r="U39" s="18">
        <f t="shared" si="2"/>
        <v>2.7680938584277044</v>
      </c>
      <c r="V39" s="18">
        <f t="shared" si="7"/>
        <v>4.0178296799242226</v>
      </c>
      <c r="W39" s="18">
        <f t="shared" si="7"/>
        <v>10.835309857294197</v>
      </c>
      <c r="X39" s="18" t="e">
        <f t="shared" si="7"/>
        <v>#VALUE!</v>
      </c>
      <c r="Y39" s="18">
        <f t="shared" si="7"/>
        <v>7.7861398486498397</v>
      </c>
      <c r="Z39" s="20" t="e">
        <f t="shared" si="7"/>
        <v>#VALUE!</v>
      </c>
      <c r="AB39" s="10" t="s">
        <v>10</v>
      </c>
      <c r="AC39" s="18">
        <f t="shared" si="8"/>
        <v>4.2645958652751084</v>
      </c>
      <c r="AD39" s="18">
        <f t="shared" si="3"/>
        <v>7.9085495456450401</v>
      </c>
      <c r="AE39" s="18">
        <f t="shared" si="8"/>
        <v>4.9802909320689963</v>
      </c>
      <c r="AF39" s="18">
        <f t="shared" si="8"/>
        <v>10.600883796667066</v>
      </c>
      <c r="AG39" s="18" t="e">
        <f t="shared" si="8"/>
        <v>#VALUE!</v>
      </c>
      <c r="AH39" s="18">
        <f t="shared" si="8"/>
        <v>8.6490311426245672</v>
      </c>
      <c r="AI39" s="20">
        <f t="shared" si="8"/>
        <v>0.19283247011466459</v>
      </c>
      <c r="AK39" s="10" t="s">
        <v>10</v>
      </c>
      <c r="AL39" s="18">
        <f t="shared" si="9"/>
        <v>4.5257125329448629</v>
      </c>
      <c r="AM39" s="18">
        <f t="shared" si="4"/>
        <v>3.7585709344826403</v>
      </c>
      <c r="AN39" s="18">
        <f t="shared" si="9"/>
        <v>3.0291072558802048</v>
      </c>
      <c r="AO39" s="18">
        <f t="shared" si="9"/>
        <v>10.375540987831235</v>
      </c>
      <c r="AP39" s="18" t="e">
        <f t="shared" si="9"/>
        <v>#VALUE!</v>
      </c>
      <c r="AQ39" s="18">
        <f t="shared" si="9"/>
        <v>7.3169748210598202</v>
      </c>
      <c r="AR39" s="20">
        <f t="shared" si="9"/>
        <v>2.1647802231261206</v>
      </c>
    </row>
    <row r="40" spans="1:45" ht="15" customHeight="1" x14ac:dyDescent="0.2">
      <c r="A40" s="10" t="s">
        <v>11</v>
      </c>
      <c r="B40" s="18">
        <f t="shared" ref="B40:H40" si="18">B16/B$6*100</f>
        <v>2.0807011238274309</v>
      </c>
      <c r="C40" s="18" t="e">
        <f t="shared" si="18"/>
        <v>#VALUE!</v>
      </c>
      <c r="D40" s="18" t="e">
        <f t="shared" si="18"/>
        <v>#VALUE!</v>
      </c>
      <c r="E40" s="18" t="e">
        <f t="shared" si="18"/>
        <v>#VALUE!</v>
      </c>
      <c r="F40" s="18" t="e">
        <f t="shared" si="18"/>
        <v>#VALUE!</v>
      </c>
      <c r="G40" s="18" t="e">
        <f t="shared" si="18"/>
        <v>#VALUE!</v>
      </c>
      <c r="H40" s="20" t="e">
        <f t="shared" si="18"/>
        <v>#VALUE!</v>
      </c>
      <c r="J40" s="10" t="s">
        <v>11</v>
      </c>
      <c r="K40" s="18">
        <f t="shared" si="6"/>
        <v>1.8846753706845791</v>
      </c>
      <c r="L40" s="18" t="e">
        <f t="shared" si="1"/>
        <v>#VALUE!</v>
      </c>
      <c r="M40" s="18" t="e">
        <f t="shared" si="6"/>
        <v>#VALUE!</v>
      </c>
      <c r="N40" s="18" t="e">
        <f t="shared" si="6"/>
        <v>#VALUE!</v>
      </c>
      <c r="O40" s="18" t="e">
        <f t="shared" si="6"/>
        <v>#VALUE!</v>
      </c>
      <c r="P40" s="18" t="e">
        <f t="shared" si="6"/>
        <v>#VALUE!</v>
      </c>
      <c r="Q40" s="20" t="e">
        <f t="shared" si="6"/>
        <v>#VALUE!</v>
      </c>
      <c r="S40" s="10" t="s">
        <v>11</v>
      </c>
      <c r="T40" s="18">
        <f t="shared" si="7"/>
        <v>1.7838010598093546</v>
      </c>
      <c r="U40" s="18" t="e">
        <f t="shared" si="2"/>
        <v>#VALUE!</v>
      </c>
      <c r="V40" s="18" t="e">
        <f t="shared" si="7"/>
        <v>#VALUE!</v>
      </c>
      <c r="W40" s="18" t="e">
        <f t="shared" si="7"/>
        <v>#VALUE!</v>
      </c>
      <c r="X40" s="18" t="e">
        <f t="shared" si="7"/>
        <v>#VALUE!</v>
      </c>
      <c r="Y40" s="18" t="e">
        <f t="shared" si="7"/>
        <v>#VALUE!</v>
      </c>
      <c r="Z40" s="20" t="e">
        <f t="shared" si="7"/>
        <v>#VALUE!</v>
      </c>
      <c r="AB40" s="10" t="s">
        <v>11</v>
      </c>
      <c r="AC40" s="18">
        <f t="shared" si="8"/>
        <v>1.0843814751735044</v>
      </c>
      <c r="AD40" s="18" t="e">
        <f t="shared" si="3"/>
        <v>#VALUE!</v>
      </c>
      <c r="AE40" s="18" t="e">
        <f t="shared" si="8"/>
        <v>#VALUE!</v>
      </c>
      <c r="AF40" s="18" t="e">
        <f t="shared" si="8"/>
        <v>#VALUE!</v>
      </c>
      <c r="AG40" s="18" t="e">
        <f t="shared" si="8"/>
        <v>#VALUE!</v>
      </c>
      <c r="AH40" s="18">
        <f t="shared" si="8"/>
        <v>2.2520329157031469</v>
      </c>
      <c r="AI40" s="20" t="e">
        <f t="shared" si="8"/>
        <v>#VALUE!</v>
      </c>
      <c r="AK40" s="10" t="s">
        <v>11</v>
      </c>
      <c r="AL40" s="18">
        <f t="shared" si="9"/>
        <v>2.0212023418004725</v>
      </c>
      <c r="AM40" s="18" t="e">
        <f t="shared" si="4"/>
        <v>#VALUE!</v>
      </c>
      <c r="AN40" s="18" t="e">
        <f t="shared" si="9"/>
        <v>#VALUE!</v>
      </c>
      <c r="AO40" s="18" t="e">
        <f t="shared" si="9"/>
        <v>#VALUE!</v>
      </c>
      <c r="AP40" s="18" t="e">
        <f t="shared" si="9"/>
        <v>#VALUE!</v>
      </c>
      <c r="AQ40" s="18" t="e">
        <f t="shared" si="9"/>
        <v>#VALUE!</v>
      </c>
      <c r="AR40" s="20" t="e">
        <f t="shared" si="9"/>
        <v>#VALUE!</v>
      </c>
    </row>
    <row r="41" spans="1:45" ht="15" customHeight="1" x14ac:dyDescent="0.2">
      <c r="A41" s="10" t="s">
        <v>12</v>
      </c>
      <c r="B41" s="18">
        <f t="shared" ref="B41:H41" si="19">B17/B$6*100</f>
        <v>19.157173750565011</v>
      </c>
      <c r="C41" s="18">
        <f t="shared" si="19"/>
        <v>14.379503894571782</v>
      </c>
      <c r="D41" s="18">
        <f t="shared" si="19"/>
        <v>18.859927348633235</v>
      </c>
      <c r="E41" s="18">
        <f t="shared" si="19"/>
        <v>5.4839313971874901</v>
      </c>
      <c r="F41" s="18">
        <f t="shared" si="19"/>
        <v>28.075129513374559</v>
      </c>
      <c r="G41" s="18">
        <f t="shared" si="19"/>
        <v>11.563873328550349</v>
      </c>
      <c r="H41" s="20">
        <f t="shared" si="19"/>
        <v>24.913375640057279</v>
      </c>
      <c r="J41" s="10" t="s">
        <v>12</v>
      </c>
      <c r="K41" s="18">
        <f t="shared" si="6"/>
        <v>22.642952406512897</v>
      </c>
      <c r="L41" s="18">
        <f t="shared" si="1"/>
        <v>13.61602414691408</v>
      </c>
      <c r="M41" s="18">
        <f t="shared" si="6"/>
        <v>16.342213568032328</v>
      </c>
      <c r="N41" s="18">
        <f t="shared" si="6"/>
        <v>6.7223105205476932</v>
      </c>
      <c r="O41" s="18">
        <f t="shared" si="6"/>
        <v>33.338361453948515</v>
      </c>
      <c r="P41" s="18">
        <f t="shared" si="6"/>
        <v>10.530825853947231</v>
      </c>
      <c r="Q41" s="20">
        <f t="shared" si="6"/>
        <v>32.107903548303021</v>
      </c>
      <c r="S41" s="10" t="s">
        <v>12</v>
      </c>
      <c r="T41" s="18">
        <f t="shared" si="7"/>
        <v>21.70217074906385</v>
      </c>
      <c r="U41" s="18">
        <f t="shared" si="2"/>
        <v>10.273836875917738</v>
      </c>
      <c r="V41" s="18">
        <f t="shared" si="7"/>
        <v>19.585468284588327</v>
      </c>
      <c r="W41" s="18">
        <f t="shared" si="7"/>
        <v>8.9155466904798786</v>
      </c>
      <c r="X41" s="18">
        <f t="shared" si="7"/>
        <v>29.704265584463212</v>
      </c>
      <c r="Y41" s="18">
        <f t="shared" si="7"/>
        <v>11.729872586917551</v>
      </c>
      <c r="Z41" s="20">
        <f t="shared" si="7"/>
        <v>30.832855727197593</v>
      </c>
      <c r="AB41" s="10" t="s">
        <v>12</v>
      </c>
      <c r="AC41" s="18">
        <f t="shared" si="8"/>
        <v>18.522587328578375</v>
      </c>
      <c r="AD41" s="18">
        <f t="shared" si="3"/>
        <v>15.667489842771673</v>
      </c>
      <c r="AE41" s="18">
        <f t="shared" si="8"/>
        <v>20.465000261093337</v>
      </c>
      <c r="AF41" s="18">
        <f t="shared" si="8"/>
        <v>8.6569412443174141</v>
      </c>
      <c r="AG41" s="18">
        <f t="shared" si="8"/>
        <v>24.088712869275962</v>
      </c>
      <c r="AH41" s="18">
        <f t="shared" si="8"/>
        <v>11.926671023895262</v>
      </c>
      <c r="AI41" s="20">
        <f t="shared" si="8"/>
        <v>24.648122059515636</v>
      </c>
      <c r="AK41" s="10" t="s">
        <v>12</v>
      </c>
      <c r="AL41" s="18">
        <f t="shared" si="9"/>
        <v>19.077292530221147</v>
      </c>
      <c r="AM41" s="18">
        <f t="shared" si="4"/>
        <v>17.530807465314183</v>
      </c>
      <c r="AN41" s="18">
        <f t="shared" si="9"/>
        <v>21.511857091230699</v>
      </c>
      <c r="AO41" s="18">
        <f t="shared" si="9"/>
        <v>9.1412809179770527</v>
      </c>
      <c r="AP41" s="18">
        <f t="shared" si="9"/>
        <v>27.036471673116079</v>
      </c>
      <c r="AQ41" s="18">
        <f t="shared" si="9"/>
        <v>14.349768254913526</v>
      </c>
      <c r="AR41" s="20">
        <f t="shared" si="9"/>
        <v>23.075972573494283</v>
      </c>
    </row>
    <row r="42" spans="1:45" ht="15" customHeight="1" x14ac:dyDescent="0.2">
      <c r="A42" s="10" t="s">
        <v>13</v>
      </c>
      <c r="B42" s="18">
        <f t="shared" ref="B42:H42" si="20">B18/B$6*100</f>
        <v>1.9370433790127133</v>
      </c>
      <c r="C42" s="18">
        <f t="shared" si="20"/>
        <v>5.6259278923812222</v>
      </c>
      <c r="D42" s="18">
        <f t="shared" si="20"/>
        <v>8.9579261625107787</v>
      </c>
      <c r="E42" s="18">
        <f t="shared" si="20"/>
        <v>0.97211249131475674</v>
      </c>
      <c r="F42" s="18" t="e">
        <f t="shared" si="20"/>
        <v>#VALUE!</v>
      </c>
      <c r="G42" s="18" t="e">
        <f t="shared" si="20"/>
        <v>#VALUE!</v>
      </c>
      <c r="H42" s="20" t="e">
        <f t="shared" si="20"/>
        <v>#VALUE!</v>
      </c>
      <c r="J42" s="10" t="s">
        <v>13</v>
      </c>
      <c r="K42" s="18">
        <f t="shared" si="6"/>
        <v>1.5113996802925453</v>
      </c>
      <c r="L42" s="18">
        <f t="shared" si="1"/>
        <v>4.2777923557781286</v>
      </c>
      <c r="M42" s="18">
        <f t="shared" si="6"/>
        <v>7.1056324060474285</v>
      </c>
      <c r="N42" s="18">
        <f t="shared" si="6"/>
        <v>1.09205893178667</v>
      </c>
      <c r="O42" s="18" t="e">
        <f t="shared" si="6"/>
        <v>#VALUE!</v>
      </c>
      <c r="P42" s="18" t="e">
        <f t="shared" si="6"/>
        <v>#VALUE!</v>
      </c>
      <c r="Q42" s="20" t="e">
        <f t="shared" si="6"/>
        <v>#VALUE!</v>
      </c>
      <c r="S42" s="10" t="s">
        <v>13</v>
      </c>
      <c r="T42" s="18">
        <f t="shared" si="7"/>
        <v>1.7154120246990843</v>
      </c>
      <c r="U42" s="18">
        <f t="shared" si="2"/>
        <v>3.1714492054607626</v>
      </c>
      <c r="V42" s="18">
        <f t="shared" si="7"/>
        <v>8.0483569678234801</v>
      </c>
      <c r="W42" s="18">
        <f t="shared" si="7"/>
        <v>1.2291450505338954</v>
      </c>
      <c r="X42" s="18" t="e">
        <f t="shared" si="7"/>
        <v>#VALUE!</v>
      </c>
      <c r="Y42" s="18">
        <f t="shared" si="7"/>
        <v>3.3995854893924551</v>
      </c>
      <c r="Z42" s="20">
        <f t="shared" si="7"/>
        <v>0.17337456205892249</v>
      </c>
      <c r="AB42" s="10" t="s">
        <v>13</v>
      </c>
      <c r="AC42" s="18">
        <f t="shared" si="8"/>
        <v>1.6678967790061234</v>
      </c>
      <c r="AD42" s="18">
        <f t="shared" si="3"/>
        <v>2.8523989507624146</v>
      </c>
      <c r="AE42" s="18">
        <f t="shared" si="8"/>
        <v>8.5727846129039325</v>
      </c>
      <c r="AF42" s="18">
        <f t="shared" si="8"/>
        <v>0.97100692019073576</v>
      </c>
      <c r="AG42" s="18" t="e">
        <f t="shared" si="8"/>
        <v>#VALUE!</v>
      </c>
      <c r="AH42" s="18">
        <f t="shared" si="8"/>
        <v>2.9374242378138513</v>
      </c>
      <c r="AI42" s="20">
        <f t="shared" si="8"/>
        <v>0.48890447807533427</v>
      </c>
      <c r="AK42" s="10" t="s">
        <v>13</v>
      </c>
      <c r="AL42" s="18">
        <f t="shared" si="9"/>
        <v>1.5646361801115287</v>
      </c>
      <c r="AM42" s="18">
        <f t="shared" si="4"/>
        <v>3.6838025065924409</v>
      </c>
      <c r="AN42" s="18">
        <f t="shared" si="9"/>
        <v>8.8550257490998803</v>
      </c>
      <c r="AO42" s="18">
        <f t="shared" si="9"/>
        <v>0.70176362117302293</v>
      </c>
      <c r="AP42" s="18" t="e">
        <f t="shared" si="9"/>
        <v>#VALUE!</v>
      </c>
      <c r="AQ42" s="18" t="e">
        <f t="shared" si="9"/>
        <v>#VALUE!</v>
      </c>
      <c r="AR42" s="20" t="e">
        <f t="shared" si="9"/>
        <v>#VALUE!</v>
      </c>
    </row>
    <row r="43" spans="1:45" ht="15" customHeight="1" x14ac:dyDescent="0.2">
      <c r="A43" s="10" t="s">
        <v>14</v>
      </c>
      <c r="B43" s="18">
        <f t="shared" ref="B43:H43" si="21">B19/B$6*100</f>
        <v>6.5316422727647119</v>
      </c>
      <c r="C43" s="18">
        <f t="shared" si="21"/>
        <v>5.9886007995890473</v>
      </c>
      <c r="D43" s="18">
        <f t="shared" si="21"/>
        <v>8.9181925175322387</v>
      </c>
      <c r="E43" s="18">
        <f t="shared" si="21"/>
        <v>4.4660480075539573</v>
      </c>
      <c r="F43" s="18">
        <f t="shared" si="21"/>
        <v>7.0796987295541296</v>
      </c>
      <c r="G43" s="18">
        <f t="shared" si="21"/>
        <v>5.8082454063838291</v>
      </c>
      <c r="H43" s="20">
        <f t="shared" si="21"/>
        <v>7.080022842173241</v>
      </c>
      <c r="J43" s="10" t="s">
        <v>14</v>
      </c>
      <c r="K43" s="18">
        <f t="shared" si="6"/>
        <v>6.4372841058242525</v>
      </c>
      <c r="L43" s="18">
        <f t="shared" si="1"/>
        <v>2.9386750116240021</v>
      </c>
      <c r="M43" s="18">
        <f t="shared" si="6"/>
        <v>9.1641269209734002</v>
      </c>
      <c r="N43" s="18">
        <f t="shared" si="6"/>
        <v>4.6967353256195175</v>
      </c>
      <c r="O43" s="18">
        <f t="shared" si="6"/>
        <v>6.8232360167714239</v>
      </c>
      <c r="P43" s="18">
        <f t="shared" si="6"/>
        <v>5.0107733709561435</v>
      </c>
      <c r="Q43" s="20">
        <f t="shared" si="6"/>
        <v>7.5520226573221105</v>
      </c>
      <c r="S43" s="10" t="s">
        <v>14</v>
      </c>
      <c r="T43" s="18">
        <f t="shared" si="7"/>
        <v>5.999043301649535</v>
      </c>
      <c r="U43" s="18">
        <f t="shared" si="2"/>
        <v>6.7960060706241654</v>
      </c>
      <c r="V43" s="18">
        <f t="shared" si="7"/>
        <v>8.0412752524926212</v>
      </c>
      <c r="W43" s="18">
        <f t="shared" si="7"/>
        <v>4.5689512993748567</v>
      </c>
      <c r="X43" s="18">
        <f t="shared" si="7"/>
        <v>6.0862151478009423</v>
      </c>
      <c r="Y43" s="18">
        <f t="shared" si="7"/>
        <v>5.5659192052639739</v>
      </c>
      <c r="Z43" s="20">
        <f t="shared" si="7"/>
        <v>6.3956138429864433</v>
      </c>
      <c r="AB43" s="10" t="s">
        <v>14</v>
      </c>
      <c r="AC43" s="18">
        <f t="shared" si="8"/>
        <v>6.3790474300532196</v>
      </c>
      <c r="AD43" s="18">
        <f t="shared" si="3"/>
        <v>4.0669330471013048</v>
      </c>
      <c r="AE43" s="18">
        <f t="shared" si="8"/>
        <v>4.7483881109794686</v>
      </c>
      <c r="AF43" s="18">
        <f t="shared" si="8"/>
        <v>4.9337167823380597</v>
      </c>
      <c r="AG43" s="18">
        <f t="shared" si="8"/>
        <v>7.875674374648181</v>
      </c>
      <c r="AH43" s="18">
        <f t="shared" si="8"/>
        <v>4.6918137014720056</v>
      </c>
      <c r="AI43" s="20">
        <f t="shared" si="8"/>
        <v>7.9459576706053916</v>
      </c>
      <c r="AK43" s="10" t="s">
        <v>14</v>
      </c>
      <c r="AL43" s="18">
        <f t="shared" si="9"/>
        <v>5.9860666225053771</v>
      </c>
      <c r="AM43" s="18">
        <f t="shared" si="4"/>
        <v>6.6631142874319025</v>
      </c>
      <c r="AN43" s="18">
        <f t="shared" si="9"/>
        <v>2.9195374339296198</v>
      </c>
      <c r="AO43" s="18">
        <f t="shared" si="9"/>
        <v>4.2287431663981678</v>
      </c>
      <c r="AP43" s="18">
        <f t="shared" si="9"/>
        <v>8.3337347111615188</v>
      </c>
      <c r="AQ43" s="18">
        <f t="shared" si="9"/>
        <v>3.7762567762763029</v>
      </c>
      <c r="AR43" s="20">
        <f t="shared" si="9"/>
        <v>7.8551892365758702</v>
      </c>
    </row>
    <row r="44" spans="1:45" ht="15" customHeight="1" x14ac:dyDescent="0.2">
      <c r="A44" s="10" t="s">
        <v>15</v>
      </c>
      <c r="B44" s="18">
        <f t="shared" ref="B44:H44" si="22">B20/B$6*100</f>
        <v>4.8246580838575435</v>
      </c>
      <c r="C44" s="18" t="e">
        <f t="shared" si="22"/>
        <v>#VALUE!</v>
      </c>
      <c r="D44" s="18" t="e">
        <f t="shared" si="22"/>
        <v>#VALUE!</v>
      </c>
      <c r="E44" s="18" t="e">
        <f t="shared" si="22"/>
        <v>#VALUE!</v>
      </c>
      <c r="F44" s="18" t="e">
        <f t="shared" si="22"/>
        <v>#VALUE!</v>
      </c>
      <c r="G44" s="18">
        <f t="shared" si="22"/>
        <v>4.7849099995367288</v>
      </c>
      <c r="H44" s="20">
        <f t="shared" si="22"/>
        <v>4.8547896452807988</v>
      </c>
      <c r="J44" s="10" t="s">
        <v>15</v>
      </c>
      <c r="K44" s="18">
        <f t="shared" si="6"/>
        <v>4.9684968431059593</v>
      </c>
      <c r="L44" s="18" t="e">
        <f t="shared" si="1"/>
        <v>#VALUE!</v>
      </c>
      <c r="M44" s="18" t="e">
        <f t="shared" si="6"/>
        <v>#VALUE!</v>
      </c>
      <c r="N44" s="18" t="e">
        <f t="shared" si="6"/>
        <v>#VALUE!</v>
      </c>
      <c r="O44" s="18" t="e">
        <f t="shared" si="6"/>
        <v>#VALUE!</v>
      </c>
      <c r="P44" s="18">
        <f t="shared" si="6"/>
        <v>4.967153209313353</v>
      </c>
      <c r="Q44" s="20">
        <f t="shared" si="6"/>
        <v>4.9695468179509481</v>
      </c>
      <c r="S44" s="10" t="s">
        <v>15</v>
      </c>
      <c r="T44" s="18">
        <f t="shared" si="7"/>
        <v>5.0870667399615428</v>
      </c>
      <c r="U44" s="18" t="e">
        <f t="shared" si="2"/>
        <v>#VALUE!</v>
      </c>
      <c r="V44" s="18" t="e">
        <f t="shared" si="7"/>
        <v>#VALUE!</v>
      </c>
      <c r="W44" s="18" t="e">
        <f t="shared" si="7"/>
        <v>#VALUE!</v>
      </c>
      <c r="X44" s="18" t="e">
        <f t="shared" si="7"/>
        <v>#VALUE!</v>
      </c>
      <c r="Y44" s="18">
        <f t="shared" si="7"/>
        <v>5.1374341052275518</v>
      </c>
      <c r="Z44" s="20">
        <f t="shared" si="7"/>
        <v>5.0409501339450724</v>
      </c>
      <c r="AB44" s="10" t="s">
        <v>15</v>
      </c>
      <c r="AC44" s="18">
        <f t="shared" si="8"/>
        <v>5.385256135511038</v>
      </c>
      <c r="AD44" s="18" t="e">
        <f t="shared" si="3"/>
        <v>#VALUE!</v>
      </c>
      <c r="AE44" s="18" t="e">
        <f t="shared" si="8"/>
        <v>#VALUE!</v>
      </c>
      <c r="AF44" s="18" t="e">
        <f t="shared" si="8"/>
        <v>#VALUE!</v>
      </c>
      <c r="AG44" s="18" t="e">
        <f t="shared" si="8"/>
        <v>#VALUE!</v>
      </c>
      <c r="AH44" s="18">
        <f t="shared" si="8"/>
        <v>4.9592009581490082</v>
      </c>
      <c r="AI44" s="20">
        <f t="shared" si="8"/>
        <v>5.7809275882209166</v>
      </c>
      <c r="AK44" s="10" t="s">
        <v>15</v>
      </c>
      <c r="AL44" s="18">
        <f t="shared" si="9"/>
        <v>4.4770045719634037</v>
      </c>
      <c r="AM44" s="18" t="e">
        <f t="shared" si="4"/>
        <v>#VALUE!</v>
      </c>
      <c r="AN44" s="18" t="e">
        <f t="shared" si="9"/>
        <v>#VALUE!</v>
      </c>
      <c r="AO44" s="18" t="e">
        <f t="shared" si="9"/>
        <v>#VALUE!</v>
      </c>
      <c r="AP44" s="18" t="e">
        <f t="shared" si="9"/>
        <v>#VALUE!</v>
      </c>
      <c r="AQ44" s="18">
        <f t="shared" si="9"/>
        <v>4.4725619686787024</v>
      </c>
      <c r="AR44" s="20">
        <f t="shared" si="9"/>
        <v>4.4807622573945496</v>
      </c>
    </row>
    <row r="45" spans="1:45" ht="7.5" customHeight="1" x14ac:dyDescent="0.2"/>
    <row r="46" spans="1:45" ht="7.5" customHeight="1" x14ac:dyDescent="0.2"/>
    <row r="47" spans="1:45" ht="15" customHeight="1" x14ac:dyDescent="0.2"/>
    <row r="48" spans="1:45" s="40" customFormat="1" ht="15" customHeight="1" x14ac:dyDescent="0.2">
      <c r="A48" s="39" t="s">
        <v>785</v>
      </c>
      <c r="B48" s="39"/>
      <c r="C48" s="39"/>
      <c r="D48" s="39"/>
      <c r="E48" s="39"/>
      <c r="F48" s="39"/>
      <c r="G48" s="39"/>
      <c r="H48" s="39"/>
      <c r="J48" s="39" t="s">
        <v>636</v>
      </c>
      <c r="K48" s="39"/>
      <c r="L48" s="39"/>
      <c r="M48" s="39"/>
      <c r="N48" s="39"/>
      <c r="O48" s="39"/>
      <c r="P48" s="39"/>
      <c r="Q48" s="39"/>
      <c r="R48" s="137"/>
      <c r="S48" s="39" t="s">
        <v>231</v>
      </c>
      <c r="T48" s="39"/>
      <c r="U48" s="39"/>
      <c r="V48" s="39"/>
      <c r="W48" s="39"/>
      <c r="X48" s="39"/>
      <c r="Y48" s="39"/>
      <c r="Z48" s="39"/>
      <c r="AA48" s="137"/>
      <c r="AB48" s="39" t="s">
        <v>232</v>
      </c>
      <c r="AC48" s="39"/>
      <c r="AD48" s="39"/>
      <c r="AE48" s="39"/>
      <c r="AF48" s="39"/>
      <c r="AG48" s="39"/>
      <c r="AH48" s="39"/>
      <c r="AI48" s="39"/>
      <c r="AJ48" s="137"/>
      <c r="AK48" s="39" t="s">
        <v>233</v>
      </c>
      <c r="AL48" s="39"/>
      <c r="AM48" s="39"/>
      <c r="AN48" s="39"/>
      <c r="AO48" s="39"/>
      <c r="AP48" s="39"/>
      <c r="AQ48" s="39"/>
      <c r="AR48" s="39"/>
      <c r="AS48" s="137"/>
    </row>
    <row r="49" spans="1:44" ht="7.5" customHeight="1" x14ac:dyDescent="0.2"/>
    <row r="50" spans="1:44" ht="15" customHeight="1" thickBot="1" x14ac:dyDescent="0.25">
      <c r="A50" s="1" t="s">
        <v>0</v>
      </c>
      <c r="B50" s="1"/>
      <c r="C50" s="1"/>
      <c r="H50" s="3" t="s">
        <v>118</v>
      </c>
      <c r="J50" s="1" t="s">
        <v>0</v>
      </c>
      <c r="K50" s="1"/>
      <c r="L50" s="1"/>
      <c r="Q50" s="3" t="s">
        <v>118</v>
      </c>
      <c r="S50" s="1" t="s">
        <v>0</v>
      </c>
      <c r="T50" s="1"/>
      <c r="U50" s="1"/>
      <c r="Z50" s="3" t="s">
        <v>118</v>
      </c>
      <c r="AB50" s="1" t="s">
        <v>0</v>
      </c>
      <c r="AC50" s="1"/>
      <c r="AD50" s="1"/>
      <c r="AI50" s="3" t="s">
        <v>118</v>
      </c>
      <c r="AK50" s="1" t="s">
        <v>0</v>
      </c>
      <c r="AL50" s="1"/>
      <c r="AM50" s="1"/>
      <c r="AR50" s="3" t="s">
        <v>118</v>
      </c>
    </row>
    <row r="51" spans="1:44" ht="22.5" customHeight="1" x14ac:dyDescent="0.2">
      <c r="A51" s="205" t="s">
        <v>38</v>
      </c>
      <c r="B51" s="207" t="s">
        <v>25</v>
      </c>
      <c r="C51" s="221" t="s">
        <v>26</v>
      </c>
      <c r="D51" s="222"/>
      <c r="E51" s="222"/>
      <c r="F51" s="222"/>
      <c r="G51" s="211" t="s">
        <v>27</v>
      </c>
      <c r="H51" s="222"/>
      <c r="J51" s="205" t="s">
        <v>38</v>
      </c>
      <c r="K51" s="207" t="s">
        <v>25</v>
      </c>
      <c r="L51" s="221" t="s">
        <v>26</v>
      </c>
      <c r="M51" s="222"/>
      <c r="N51" s="222"/>
      <c r="O51" s="222"/>
      <c r="P51" s="211" t="s">
        <v>27</v>
      </c>
      <c r="Q51" s="222"/>
      <c r="S51" s="205" t="s">
        <v>38</v>
      </c>
      <c r="T51" s="207" t="s">
        <v>25</v>
      </c>
      <c r="U51" s="221" t="s">
        <v>26</v>
      </c>
      <c r="V51" s="222"/>
      <c r="W51" s="222"/>
      <c r="X51" s="222"/>
      <c r="Y51" s="211" t="s">
        <v>27</v>
      </c>
      <c r="Z51" s="222"/>
      <c r="AB51" s="205" t="s">
        <v>38</v>
      </c>
      <c r="AC51" s="207" t="s">
        <v>25</v>
      </c>
      <c r="AD51" s="221" t="s">
        <v>26</v>
      </c>
      <c r="AE51" s="222"/>
      <c r="AF51" s="222"/>
      <c r="AG51" s="222"/>
      <c r="AH51" s="211" t="s">
        <v>27</v>
      </c>
      <c r="AI51" s="222"/>
      <c r="AK51" s="205" t="s">
        <v>38</v>
      </c>
      <c r="AL51" s="207" t="s">
        <v>25</v>
      </c>
      <c r="AM51" s="221" t="s">
        <v>26</v>
      </c>
      <c r="AN51" s="222"/>
      <c r="AO51" s="222"/>
      <c r="AP51" s="222"/>
      <c r="AQ51" s="211" t="s">
        <v>27</v>
      </c>
      <c r="AR51" s="222"/>
    </row>
    <row r="52" spans="1:44" ht="37.5" customHeight="1" thickBot="1" x14ac:dyDescent="0.25">
      <c r="A52" s="206"/>
      <c r="B52" s="208"/>
      <c r="C52" s="44" t="s">
        <v>28</v>
      </c>
      <c r="D52" s="44" t="s">
        <v>29</v>
      </c>
      <c r="E52" s="44" t="s">
        <v>30</v>
      </c>
      <c r="F52" s="44" t="s">
        <v>31</v>
      </c>
      <c r="G52" s="44" t="s">
        <v>20</v>
      </c>
      <c r="H52" s="45" t="s">
        <v>32</v>
      </c>
      <c r="J52" s="206"/>
      <c r="K52" s="208"/>
      <c r="L52" s="44" t="s">
        <v>28</v>
      </c>
      <c r="M52" s="44" t="s">
        <v>29</v>
      </c>
      <c r="N52" s="44" t="s">
        <v>30</v>
      </c>
      <c r="O52" s="44" t="s">
        <v>31</v>
      </c>
      <c r="P52" s="44" t="s">
        <v>20</v>
      </c>
      <c r="Q52" s="45" t="s">
        <v>32</v>
      </c>
      <c r="S52" s="206"/>
      <c r="T52" s="208"/>
      <c r="U52" s="44" t="s">
        <v>28</v>
      </c>
      <c r="V52" s="44" t="s">
        <v>29</v>
      </c>
      <c r="W52" s="44" t="s">
        <v>30</v>
      </c>
      <c r="X52" s="44" t="s">
        <v>31</v>
      </c>
      <c r="Y52" s="44" t="s">
        <v>20</v>
      </c>
      <c r="Z52" s="45" t="s">
        <v>32</v>
      </c>
      <c r="AB52" s="206"/>
      <c r="AC52" s="208"/>
      <c r="AD52" s="44" t="s">
        <v>28</v>
      </c>
      <c r="AE52" s="44" t="s">
        <v>29</v>
      </c>
      <c r="AF52" s="44" t="s">
        <v>30</v>
      </c>
      <c r="AG52" s="44" t="s">
        <v>31</v>
      </c>
      <c r="AH52" s="44" t="s">
        <v>20</v>
      </c>
      <c r="AI52" s="45" t="s">
        <v>32</v>
      </c>
      <c r="AK52" s="206"/>
      <c r="AL52" s="208"/>
      <c r="AM52" s="44" t="s">
        <v>28</v>
      </c>
      <c r="AN52" s="44" t="s">
        <v>29</v>
      </c>
      <c r="AO52" s="44" t="s">
        <v>30</v>
      </c>
      <c r="AP52" s="44" t="s">
        <v>31</v>
      </c>
      <c r="AQ52" s="44" t="s">
        <v>20</v>
      </c>
      <c r="AR52" s="45" t="s">
        <v>32</v>
      </c>
    </row>
    <row r="53" spans="1:44" ht="15" customHeight="1" x14ac:dyDescent="0.2">
      <c r="A53" s="11" t="s">
        <v>1</v>
      </c>
      <c r="B53" s="52">
        <f>B6/$K6*100</f>
        <v>102.60168917560155</v>
      </c>
      <c r="C53" s="52">
        <f>C6/$K6*100</f>
        <v>3.6551695530188777</v>
      </c>
      <c r="D53" s="52">
        <f t="shared" ref="D53:H53" si="23">D6/$K6*100</f>
        <v>16.464782612350898</v>
      </c>
      <c r="E53" s="52">
        <f t="shared" si="23"/>
        <v>31.570312802657142</v>
      </c>
      <c r="F53" s="52">
        <f t="shared" si="23"/>
        <v>50.91142420757464</v>
      </c>
      <c r="G53" s="52">
        <f t="shared" si="23"/>
        <v>44.241052836000947</v>
      </c>
      <c r="H53" s="53">
        <f t="shared" si="23"/>
        <v>58.360636339600603</v>
      </c>
      <c r="J53" s="11" t="s">
        <v>1</v>
      </c>
      <c r="K53" s="52">
        <f>K6/$K6*100</f>
        <v>100</v>
      </c>
      <c r="L53" s="52">
        <f>L6/$K6*100</f>
        <v>3.4914940195594228</v>
      </c>
      <c r="M53" s="52">
        <f t="shared" ref="M53:Q53" si="24">M6/$K6*100</f>
        <v>14.84736750152201</v>
      </c>
      <c r="N53" s="52">
        <f t="shared" si="24"/>
        <v>28.115832438267951</v>
      </c>
      <c r="O53" s="52">
        <f t="shared" si="24"/>
        <v>53.545306040650601</v>
      </c>
      <c r="P53" s="52">
        <f t="shared" si="24"/>
        <v>43.865769386676476</v>
      </c>
      <c r="Q53" s="53">
        <f t="shared" si="24"/>
        <v>56.13423061332351</v>
      </c>
      <c r="S53" s="11" t="s">
        <v>1</v>
      </c>
      <c r="T53" s="52">
        <f>T6/$T6*100</f>
        <v>100</v>
      </c>
      <c r="U53" s="52">
        <f t="shared" ref="U53:Z67" si="25">U6/$T6*100</f>
        <v>3.4162166233124478</v>
      </c>
      <c r="V53" s="52">
        <f t="shared" si="25"/>
        <v>15.747308739363177</v>
      </c>
      <c r="W53" s="52">
        <f t="shared" si="25"/>
        <v>27.634560251897955</v>
      </c>
      <c r="X53" s="52">
        <f t="shared" si="25"/>
        <v>53.201914385426427</v>
      </c>
      <c r="Y53" s="52">
        <f t="shared" si="25"/>
        <v>47.797168175692022</v>
      </c>
      <c r="Z53" s="53">
        <f t="shared" si="25"/>
        <v>52.202831824307985</v>
      </c>
      <c r="AB53" s="11" t="s">
        <v>1</v>
      </c>
      <c r="AC53" s="52">
        <f>AC6/$AC6*100</f>
        <v>100</v>
      </c>
      <c r="AD53" s="52">
        <f t="shared" ref="AD53:AI67" si="26">AD6/$AC6*100</f>
        <v>3.328288333960093</v>
      </c>
      <c r="AE53" s="52">
        <f t="shared" si="26"/>
        <v>14.86394043176966</v>
      </c>
      <c r="AF53" s="52">
        <f t="shared" si="26"/>
        <v>30.762614876654776</v>
      </c>
      <c r="AG53" s="52">
        <f t="shared" si="26"/>
        <v>51.045156357615461</v>
      </c>
      <c r="AH53" s="52">
        <f t="shared" si="26"/>
        <v>48.151226725517482</v>
      </c>
      <c r="AI53" s="53">
        <f t="shared" si="26"/>
        <v>51.848773274482518</v>
      </c>
      <c r="AK53" s="11" t="s">
        <v>1</v>
      </c>
      <c r="AL53" s="52">
        <f>AL6/$AL6*100</f>
        <v>100</v>
      </c>
      <c r="AM53" s="52"/>
      <c r="AN53" s="52">
        <f t="shared" ref="AN53:AR53" si="27">AN6/$AL6*100</f>
        <v>13.050306499986061</v>
      </c>
      <c r="AO53" s="52">
        <f t="shared" si="27"/>
        <v>38.43948081839315</v>
      </c>
      <c r="AP53" s="52">
        <f t="shared" si="27"/>
        <v>44.729502765690128</v>
      </c>
      <c r="AQ53" s="52">
        <f t="shared" si="27"/>
        <v>45.823818664877294</v>
      </c>
      <c r="AR53" s="53">
        <f t="shared" si="27"/>
        <v>54.176181335122706</v>
      </c>
    </row>
    <row r="54" spans="1:44" ht="15" customHeight="1" x14ac:dyDescent="0.2">
      <c r="A54" s="7" t="s">
        <v>2</v>
      </c>
      <c r="B54" s="18">
        <f t="shared" ref="B54:H54" si="28">B7/$K7*100</f>
        <v>106.01106302776564</v>
      </c>
      <c r="C54" s="18">
        <f t="shared" si="28"/>
        <v>3.7056912258844479</v>
      </c>
      <c r="D54" s="18">
        <f t="shared" si="28"/>
        <v>14.450727002327504</v>
      </c>
      <c r="E54" s="18">
        <f t="shared" si="28"/>
        <v>46.290962179711435</v>
      </c>
      <c r="F54" s="18">
        <f t="shared" si="28"/>
        <v>41.56368261984219</v>
      </c>
      <c r="G54" s="18">
        <f t="shared" si="28"/>
        <v>40.739262897535681</v>
      </c>
      <c r="H54" s="20">
        <f t="shared" si="28"/>
        <v>65.271800130229906</v>
      </c>
      <c r="J54" s="7" t="s">
        <v>2</v>
      </c>
      <c r="K54" s="18">
        <f t="shared" ref="K54:Q67" si="29">K7/$K7*100</f>
        <v>100</v>
      </c>
      <c r="L54" s="18">
        <f t="shared" si="29"/>
        <v>3.9300660267712666</v>
      </c>
      <c r="M54" s="18">
        <f t="shared" si="29"/>
        <v>14.502522038994444</v>
      </c>
      <c r="N54" s="18">
        <f t="shared" si="29"/>
        <v>39.797733360963342</v>
      </c>
      <c r="O54" s="18">
        <f t="shared" si="29"/>
        <v>41.769678573270888</v>
      </c>
      <c r="P54" s="18">
        <f t="shared" si="29"/>
        <v>37.947434291039883</v>
      </c>
      <c r="Q54" s="20">
        <f t="shared" si="29"/>
        <v>62.052565708960074</v>
      </c>
      <c r="S54" s="7" t="s">
        <v>2</v>
      </c>
      <c r="T54" s="18">
        <f t="shared" ref="T54:Z67" si="30">T7/$T7*100</f>
        <v>100</v>
      </c>
      <c r="U54" s="18">
        <f t="shared" si="25"/>
        <v>4.6427738610628291</v>
      </c>
      <c r="V54" s="18">
        <f t="shared" si="30"/>
        <v>13.507361786908136</v>
      </c>
      <c r="W54" s="18">
        <f t="shared" si="30"/>
        <v>30.335633755025469</v>
      </c>
      <c r="X54" s="18">
        <f t="shared" si="30"/>
        <v>51.514230597003575</v>
      </c>
      <c r="Y54" s="18">
        <f t="shared" si="30"/>
        <v>43.004607747062636</v>
      </c>
      <c r="Z54" s="20">
        <f t="shared" si="30"/>
        <v>56.995392252937371</v>
      </c>
      <c r="AB54" s="7" t="s">
        <v>2</v>
      </c>
      <c r="AC54" s="18">
        <f t="shared" ref="AC54:AI67" si="31">AC7/$AC7*100</f>
        <v>100</v>
      </c>
      <c r="AD54" s="18">
        <f t="shared" si="26"/>
        <v>3.3770681541729712</v>
      </c>
      <c r="AE54" s="18">
        <f t="shared" si="31"/>
        <v>10.962848079851948</v>
      </c>
      <c r="AF54" s="18">
        <f t="shared" si="31"/>
        <v>35.680704835810658</v>
      </c>
      <c r="AG54" s="18">
        <f t="shared" si="31"/>
        <v>49.979378930164422</v>
      </c>
      <c r="AH54" s="18">
        <f t="shared" si="31"/>
        <v>40.294523013662641</v>
      </c>
      <c r="AI54" s="20">
        <f t="shared" si="31"/>
        <v>59.705476986337366</v>
      </c>
      <c r="AK54" s="7" t="s">
        <v>2</v>
      </c>
      <c r="AL54" s="18">
        <f t="shared" ref="AL54:AR67" si="32">AL7/$AL7*100</f>
        <v>100</v>
      </c>
      <c r="AM54" s="18"/>
      <c r="AN54" s="18">
        <f t="shared" si="32"/>
        <v>11.011851029357549</v>
      </c>
      <c r="AO54" s="18">
        <f t="shared" si="32"/>
        <v>50.447376541226852</v>
      </c>
      <c r="AP54" s="18">
        <f t="shared" si="32"/>
        <v>35.421602328813847</v>
      </c>
      <c r="AQ54" s="18">
        <f t="shared" si="32"/>
        <v>41.725214889242807</v>
      </c>
      <c r="AR54" s="20">
        <f t="shared" si="32"/>
        <v>58.274785110757186</v>
      </c>
    </row>
    <row r="55" spans="1:44" ht="15" customHeight="1" x14ac:dyDescent="0.2">
      <c r="A55" s="10" t="s">
        <v>3</v>
      </c>
      <c r="B55" s="18">
        <f t="shared" ref="B55:H55" si="33">B8/$K8*100</f>
        <v>110.36837115627986</v>
      </c>
      <c r="C55" s="18">
        <f t="shared" si="33"/>
        <v>2.7607651378726916</v>
      </c>
      <c r="D55" s="18">
        <f t="shared" si="33"/>
        <v>15.40899132257084</v>
      </c>
      <c r="E55" s="18">
        <f t="shared" si="33"/>
        <v>29.914541157686081</v>
      </c>
      <c r="F55" s="18">
        <f t="shared" si="33"/>
        <v>62.284073538150288</v>
      </c>
      <c r="G55" s="18">
        <f t="shared" si="33"/>
        <v>66.277596084497191</v>
      </c>
      <c r="H55" s="20">
        <f t="shared" si="33"/>
        <v>44.090775071782701</v>
      </c>
      <c r="J55" s="10" t="s">
        <v>3</v>
      </c>
      <c r="K55" s="18">
        <f t="shared" si="29"/>
        <v>100</v>
      </c>
      <c r="L55" s="18">
        <f t="shared" si="29"/>
        <v>3.1410660582335783</v>
      </c>
      <c r="M55" s="18">
        <f t="shared" si="29"/>
        <v>11.82126219625596</v>
      </c>
      <c r="N55" s="18">
        <f t="shared" si="29"/>
        <v>22.364724186576066</v>
      </c>
      <c r="O55" s="18">
        <f t="shared" si="29"/>
        <v>62.672947558934396</v>
      </c>
      <c r="P55" s="18">
        <f t="shared" si="29"/>
        <v>79.909778324117624</v>
      </c>
      <c r="Q55" s="20">
        <f t="shared" si="29"/>
        <v>20.090221675882372</v>
      </c>
      <c r="S55" s="10" t="s">
        <v>3</v>
      </c>
      <c r="T55" s="18">
        <f t="shared" si="30"/>
        <v>100</v>
      </c>
      <c r="U55" s="18">
        <f t="shared" si="25"/>
        <v>2.39897802406945</v>
      </c>
      <c r="V55" s="18">
        <f t="shared" si="30"/>
        <v>12.15630889754175</v>
      </c>
      <c r="W55" s="18">
        <f t="shared" si="30"/>
        <v>25.653358831107226</v>
      </c>
      <c r="X55" s="18">
        <f t="shared" si="30"/>
        <v>59.791354247281568</v>
      </c>
      <c r="Y55" s="18">
        <f t="shared" si="30"/>
        <v>79.574301565086316</v>
      </c>
      <c r="Z55" s="20">
        <f t="shared" si="30"/>
        <v>20.425698434913684</v>
      </c>
      <c r="AB55" s="10" t="s">
        <v>3</v>
      </c>
      <c r="AC55" s="18">
        <f t="shared" si="31"/>
        <v>100</v>
      </c>
      <c r="AD55" s="18">
        <f t="shared" si="26"/>
        <v>3.3488047292208085</v>
      </c>
      <c r="AE55" s="18">
        <f t="shared" si="31"/>
        <v>9.0378546417857812</v>
      </c>
      <c r="AF55" s="18">
        <f t="shared" si="31"/>
        <v>19.174194616096312</v>
      </c>
      <c r="AG55" s="18">
        <f t="shared" si="31"/>
        <v>68.439146012897098</v>
      </c>
      <c r="AH55" s="18">
        <f t="shared" si="31"/>
        <v>85.244127136411777</v>
      </c>
      <c r="AI55" s="20">
        <f t="shared" si="31"/>
        <v>14.755872863588198</v>
      </c>
      <c r="AK55" s="10" t="s">
        <v>3</v>
      </c>
      <c r="AL55" s="18">
        <f t="shared" si="32"/>
        <v>100</v>
      </c>
      <c r="AM55" s="18"/>
      <c r="AN55" s="18">
        <f t="shared" si="32"/>
        <v>8.1965407876775362</v>
      </c>
      <c r="AO55" s="18">
        <f t="shared" si="32"/>
        <v>17.360946692770831</v>
      </c>
      <c r="AP55" s="18">
        <f t="shared" si="32"/>
        <v>70.84933246115213</v>
      </c>
      <c r="AQ55" s="18">
        <f t="shared" si="32"/>
        <v>64.769858765379638</v>
      </c>
      <c r="AR55" s="20">
        <f t="shared" si="32"/>
        <v>35.230141234620369</v>
      </c>
    </row>
    <row r="56" spans="1:44" ht="15" customHeight="1" x14ac:dyDescent="0.2">
      <c r="A56" s="10" t="s">
        <v>4</v>
      </c>
      <c r="B56" s="18">
        <f t="shared" ref="B56:H56" si="34">B9/$K9*100</f>
        <v>90.884814756636672</v>
      </c>
      <c r="C56" s="18" t="e">
        <f t="shared" si="34"/>
        <v>#VALUE!</v>
      </c>
      <c r="D56" s="18" t="e">
        <f t="shared" si="34"/>
        <v>#VALUE!</v>
      </c>
      <c r="E56" s="18" t="e">
        <f t="shared" si="34"/>
        <v>#VALUE!</v>
      </c>
      <c r="F56" s="18" t="e">
        <f t="shared" si="34"/>
        <v>#VALUE!</v>
      </c>
      <c r="G56" s="18">
        <f t="shared" si="34"/>
        <v>90.884814756636672</v>
      </c>
      <c r="H56" s="20" t="e">
        <f t="shared" si="34"/>
        <v>#VALUE!</v>
      </c>
      <c r="J56" s="10" t="s">
        <v>4</v>
      </c>
      <c r="K56" s="18">
        <f t="shared" si="29"/>
        <v>100</v>
      </c>
      <c r="L56" s="18" t="e">
        <f t="shared" si="29"/>
        <v>#VALUE!</v>
      </c>
      <c r="M56" s="18" t="e">
        <f t="shared" si="29"/>
        <v>#VALUE!</v>
      </c>
      <c r="N56" s="18" t="e">
        <f t="shared" si="29"/>
        <v>#VALUE!</v>
      </c>
      <c r="O56" s="18" t="e">
        <f t="shared" si="29"/>
        <v>#VALUE!</v>
      </c>
      <c r="P56" s="18">
        <f t="shared" si="29"/>
        <v>100</v>
      </c>
      <c r="Q56" s="20" t="e">
        <f t="shared" si="29"/>
        <v>#VALUE!</v>
      </c>
      <c r="S56" s="10" t="s">
        <v>4</v>
      </c>
      <c r="T56" s="18">
        <f t="shared" si="30"/>
        <v>100</v>
      </c>
      <c r="U56" s="18" t="e">
        <f t="shared" si="25"/>
        <v>#VALUE!</v>
      </c>
      <c r="V56" s="18" t="e">
        <f t="shared" si="30"/>
        <v>#VALUE!</v>
      </c>
      <c r="W56" s="18" t="e">
        <f t="shared" si="30"/>
        <v>#VALUE!</v>
      </c>
      <c r="X56" s="18" t="e">
        <f t="shared" si="30"/>
        <v>#VALUE!</v>
      </c>
      <c r="Y56" s="18">
        <f t="shared" si="30"/>
        <v>100</v>
      </c>
      <c r="Z56" s="20" t="e">
        <f t="shared" si="30"/>
        <v>#VALUE!</v>
      </c>
      <c r="AB56" s="10" t="s">
        <v>4</v>
      </c>
      <c r="AC56" s="18">
        <f t="shared" si="31"/>
        <v>100</v>
      </c>
      <c r="AD56" s="18" t="e">
        <f t="shared" si="26"/>
        <v>#VALUE!</v>
      </c>
      <c r="AE56" s="18" t="e">
        <f t="shared" si="31"/>
        <v>#VALUE!</v>
      </c>
      <c r="AF56" s="18" t="e">
        <f t="shared" si="31"/>
        <v>#VALUE!</v>
      </c>
      <c r="AG56" s="18" t="e">
        <f t="shared" si="31"/>
        <v>#VALUE!</v>
      </c>
      <c r="AH56" s="18" t="e">
        <f t="shared" si="31"/>
        <v>#VALUE!</v>
      </c>
      <c r="AI56" s="20" t="e">
        <f t="shared" si="31"/>
        <v>#VALUE!</v>
      </c>
      <c r="AK56" s="10" t="s">
        <v>4</v>
      </c>
      <c r="AL56" s="18">
        <f t="shared" si="32"/>
        <v>100</v>
      </c>
      <c r="AM56" s="18"/>
      <c r="AN56" s="18" t="e">
        <f t="shared" si="32"/>
        <v>#VALUE!</v>
      </c>
      <c r="AO56" s="18" t="e">
        <f t="shared" si="32"/>
        <v>#VALUE!</v>
      </c>
      <c r="AP56" s="18" t="e">
        <f t="shared" si="32"/>
        <v>#VALUE!</v>
      </c>
      <c r="AQ56" s="18" t="e">
        <f t="shared" si="32"/>
        <v>#VALUE!</v>
      </c>
      <c r="AR56" s="20" t="e">
        <f t="shared" si="32"/>
        <v>#VALUE!</v>
      </c>
    </row>
    <row r="57" spans="1:44" ht="15" customHeight="1" x14ac:dyDescent="0.2">
      <c r="A57" s="10" t="s">
        <v>5</v>
      </c>
      <c r="B57" s="18">
        <f t="shared" ref="B57:H57" si="35">B10/$K10*100</f>
        <v>110.32595867689068</v>
      </c>
      <c r="C57" s="18">
        <f t="shared" si="35"/>
        <v>2.8565905559355014</v>
      </c>
      <c r="D57" s="18">
        <f t="shared" si="35"/>
        <v>7.7700592820464722</v>
      </c>
      <c r="E57" s="18">
        <f t="shared" si="35"/>
        <v>16.706837113146467</v>
      </c>
      <c r="F57" s="18">
        <f t="shared" si="35"/>
        <v>82.992471725762201</v>
      </c>
      <c r="G57" s="18">
        <f t="shared" si="35"/>
        <v>22.895616474871062</v>
      </c>
      <c r="H57" s="20">
        <f t="shared" si="35"/>
        <v>87.430342202019602</v>
      </c>
      <c r="J57" s="10" t="s">
        <v>5</v>
      </c>
      <c r="K57" s="18">
        <f t="shared" si="29"/>
        <v>100</v>
      </c>
      <c r="L57" s="18" t="e">
        <f t="shared" si="29"/>
        <v>#VALUE!</v>
      </c>
      <c r="M57" s="18" t="e">
        <f t="shared" si="29"/>
        <v>#VALUE!</v>
      </c>
      <c r="N57" s="18" t="e">
        <f t="shared" si="29"/>
        <v>#VALUE!</v>
      </c>
      <c r="O57" s="18" t="e">
        <f t="shared" si="29"/>
        <v>#VALUE!</v>
      </c>
      <c r="P57" s="18">
        <f t="shared" si="29"/>
        <v>22.649884445299623</v>
      </c>
      <c r="Q57" s="20">
        <f t="shared" si="29"/>
        <v>77.350115554700395</v>
      </c>
      <c r="S57" s="10" t="s">
        <v>5</v>
      </c>
      <c r="T57" s="18">
        <f t="shared" si="30"/>
        <v>100</v>
      </c>
      <c r="U57" s="18" t="e">
        <f t="shared" si="25"/>
        <v>#VALUE!</v>
      </c>
      <c r="V57" s="18" t="e">
        <f t="shared" si="30"/>
        <v>#VALUE!</v>
      </c>
      <c r="W57" s="18" t="e">
        <f t="shared" si="30"/>
        <v>#VALUE!</v>
      </c>
      <c r="X57" s="18" t="e">
        <f t="shared" si="30"/>
        <v>#VALUE!</v>
      </c>
      <c r="Y57" s="18">
        <f t="shared" si="30"/>
        <v>19.856254640409322</v>
      </c>
      <c r="Z57" s="20">
        <f t="shared" si="30"/>
        <v>80.143745359590696</v>
      </c>
      <c r="AB57" s="10" t="s">
        <v>5</v>
      </c>
      <c r="AC57" s="18">
        <f t="shared" si="31"/>
        <v>100</v>
      </c>
      <c r="AD57" s="18" t="e">
        <f t="shared" si="26"/>
        <v>#VALUE!</v>
      </c>
      <c r="AE57" s="18" t="e">
        <f t="shared" si="31"/>
        <v>#VALUE!</v>
      </c>
      <c r="AF57" s="18" t="e">
        <f t="shared" si="31"/>
        <v>#VALUE!</v>
      </c>
      <c r="AG57" s="18" t="e">
        <f t="shared" si="31"/>
        <v>#VALUE!</v>
      </c>
      <c r="AH57" s="18">
        <f t="shared" si="31"/>
        <v>17.707742451314779</v>
      </c>
      <c r="AI57" s="20">
        <f t="shared" si="31"/>
        <v>82.292257548685228</v>
      </c>
      <c r="AK57" s="10" t="s">
        <v>5</v>
      </c>
      <c r="AL57" s="18">
        <f t="shared" si="32"/>
        <v>100</v>
      </c>
      <c r="AM57" s="18"/>
      <c r="AN57" s="18" t="e">
        <f t="shared" si="32"/>
        <v>#VALUE!</v>
      </c>
      <c r="AO57" s="18" t="e">
        <f t="shared" si="32"/>
        <v>#VALUE!</v>
      </c>
      <c r="AP57" s="18" t="e">
        <f t="shared" si="32"/>
        <v>#VALUE!</v>
      </c>
      <c r="AQ57" s="18">
        <f t="shared" si="32"/>
        <v>21.383845056664597</v>
      </c>
      <c r="AR57" s="20">
        <f t="shared" si="32"/>
        <v>78.616154943335388</v>
      </c>
    </row>
    <row r="58" spans="1:44" ht="15" customHeight="1" x14ac:dyDescent="0.2">
      <c r="A58" s="10" t="s">
        <v>6</v>
      </c>
      <c r="B58" s="18">
        <f t="shared" ref="B58:H58" si="36">B11/$K11*100</f>
        <v>379.82051903953436</v>
      </c>
      <c r="C58" s="18" t="e">
        <f t="shared" si="36"/>
        <v>#VALUE!</v>
      </c>
      <c r="D58" s="18" t="e">
        <f t="shared" si="36"/>
        <v>#VALUE!</v>
      </c>
      <c r="E58" s="18" t="e">
        <f t="shared" si="36"/>
        <v>#VALUE!</v>
      </c>
      <c r="F58" s="18" t="e">
        <f t="shared" si="36"/>
        <v>#VALUE!</v>
      </c>
      <c r="G58" s="18" t="e">
        <f t="shared" si="36"/>
        <v>#VALUE!</v>
      </c>
      <c r="H58" s="20" t="e">
        <f t="shared" si="36"/>
        <v>#VALUE!</v>
      </c>
      <c r="J58" s="10" t="s">
        <v>6</v>
      </c>
      <c r="K58" s="18">
        <f t="shared" si="29"/>
        <v>100</v>
      </c>
      <c r="L58" s="18" t="e">
        <f t="shared" si="29"/>
        <v>#VALUE!</v>
      </c>
      <c r="M58" s="18" t="e">
        <f t="shared" si="29"/>
        <v>#VALUE!</v>
      </c>
      <c r="N58" s="18" t="e">
        <f t="shared" si="29"/>
        <v>#VALUE!</v>
      </c>
      <c r="O58" s="18" t="e">
        <f t="shared" si="29"/>
        <v>#VALUE!</v>
      </c>
      <c r="P58" s="18" t="e">
        <f t="shared" si="29"/>
        <v>#VALUE!</v>
      </c>
      <c r="Q58" s="20" t="e">
        <f t="shared" si="29"/>
        <v>#VALUE!</v>
      </c>
      <c r="S58" s="10" t="s">
        <v>6</v>
      </c>
      <c r="T58" s="18" t="e">
        <f t="shared" si="30"/>
        <v>#VALUE!</v>
      </c>
      <c r="U58" s="18" t="e">
        <f t="shared" si="25"/>
        <v>#VALUE!</v>
      </c>
      <c r="V58" s="18" t="e">
        <f t="shared" si="30"/>
        <v>#VALUE!</v>
      </c>
      <c r="W58" s="18" t="e">
        <f t="shared" si="30"/>
        <v>#VALUE!</v>
      </c>
      <c r="X58" s="18" t="e">
        <f t="shared" si="30"/>
        <v>#VALUE!</v>
      </c>
      <c r="Y58" s="18" t="e">
        <f t="shared" si="30"/>
        <v>#VALUE!</v>
      </c>
      <c r="Z58" s="20" t="e">
        <f t="shared" si="30"/>
        <v>#VALUE!</v>
      </c>
      <c r="AB58" s="10" t="s">
        <v>6</v>
      </c>
      <c r="AC58" s="18">
        <f t="shared" si="31"/>
        <v>100</v>
      </c>
      <c r="AD58" s="18" t="e">
        <f t="shared" si="26"/>
        <v>#VALUE!</v>
      </c>
      <c r="AE58" s="18" t="e">
        <f t="shared" si="31"/>
        <v>#VALUE!</v>
      </c>
      <c r="AF58" s="18" t="e">
        <f t="shared" si="31"/>
        <v>#VALUE!</v>
      </c>
      <c r="AG58" s="18" t="e">
        <f t="shared" si="31"/>
        <v>#VALUE!</v>
      </c>
      <c r="AH58" s="18" t="e">
        <f t="shared" si="31"/>
        <v>#VALUE!</v>
      </c>
      <c r="AI58" s="20" t="e">
        <f t="shared" si="31"/>
        <v>#VALUE!</v>
      </c>
      <c r="AK58" s="10" t="s">
        <v>6</v>
      </c>
      <c r="AL58" s="18">
        <f t="shared" si="32"/>
        <v>100</v>
      </c>
      <c r="AM58" s="18"/>
      <c r="AN58" s="18" t="e">
        <f t="shared" si="32"/>
        <v>#VALUE!</v>
      </c>
      <c r="AO58" s="18" t="e">
        <f t="shared" si="32"/>
        <v>#VALUE!</v>
      </c>
      <c r="AP58" s="18" t="e">
        <f t="shared" si="32"/>
        <v>#VALUE!</v>
      </c>
      <c r="AQ58" s="18" t="e">
        <f t="shared" si="32"/>
        <v>#VALUE!</v>
      </c>
      <c r="AR58" s="20" t="e">
        <f t="shared" si="32"/>
        <v>#VALUE!</v>
      </c>
    </row>
    <row r="59" spans="1:44" ht="15" customHeight="1" x14ac:dyDescent="0.2">
      <c r="A59" s="10" t="s">
        <v>7</v>
      </c>
      <c r="B59" s="18">
        <f t="shared" ref="B59:H59" si="37">B12/$K12*100</f>
        <v>111.7886745465358</v>
      </c>
      <c r="C59" s="18" t="e">
        <f t="shared" si="37"/>
        <v>#VALUE!</v>
      </c>
      <c r="D59" s="18" t="e">
        <f t="shared" si="37"/>
        <v>#VALUE!</v>
      </c>
      <c r="E59" s="18" t="e">
        <f t="shared" si="37"/>
        <v>#VALUE!</v>
      </c>
      <c r="F59" s="18" t="e">
        <f t="shared" si="37"/>
        <v>#VALUE!</v>
      </c>
      <c r="G59" s="18">
        <f t="shared" si="37"/>
        <v>22.117993606898604</v>
      </c>
      <c r="H59" s="20">
        <f t="shared" si="37"/>
        <v>89.670680939637222</v>
      </c>
      <c r="J59" s="10" t="s">
        <v>7</v>
      </c>
      <c r="K59" s="18">
        <f t="shared" si="29"/>
        <v>100</v>
      </c>
      <c r="L59" s="18" t="e">
        <f t="shared" si="29"/>
        <v>#VALUE!</v>
      </c>
      <c r="M59" s="18" t="e">
        <f t="shared" si="29"/>
        <v>#VALUE!</v>
      </c>
      <c r="N59" s="18" t="e">
        <f t="shared" si="29"/>
        <v>#VALUE!</v>
      </c>
      <c r="O59" s="18" t="e">
        <f t="shared" si="29"/>
        <v>#VALUE!</v>
      </c>
      <c r="P59" s="18" t="e">
        <f t="shared" si="29"/>
        <v>#VALUE!</v>
      </c>
      <c r="Q59" s="20" t="e">
        <f t="shared" si="29"/>
        <v>#VALUE!</v>
      </c>
      <c r="S59" s="10" t="s">
        <v>7</v>
      </c>
      <c r="T59" s="18">
        <f t="shared" si="30"/>
        <v>100</v>
      </c>
      <c r="U59" s="18" t="e">
        <f t="shared" si="25"/>
        <v>#VALUE!</v>
      </c>
      <c r="V59" s="18" t="e">
        <f t="shared" si="30"/>
        <v>#VALUE!</v>
      </c>
      <c r="W59" s="18" t="e">
        <f t="shared" si="30"/>
        <v>#VALUE!</v>
      </c>
      <c r="X59" s="18" t="e">
        <f t="shared" si="30"/>
        <v>#VALUE!</v>
      </c>
      <c r="Y59" s="18" t="e">
        <f t="shared" si="30"/>
        <v>#VALUE!</v>
      </c>
      <c r="Z59" s="20" t="e">
        <f t="shared" si="30"/>
        <v>#VALUE!</v>
      </c>
      <c r="AB59" s="10" t="s">
        <v>7</v>
      </c>
      <c r="AC59" s="18">
        <f t="shared" si="31"/>
        <v>100</v>
      </c>
      <c r="AD59" s="18" t="e">
        <f t="shared" si="26"/>
        <v>#VALUE!</v>
      </c>
      <c r="AE59" s="18" t="e">
        <f t="shared" si="31"/>
        <v>#VALUE!</v>
      </c>
      <c r="AF59" s="18" t="e">
        <f t="shared" si="31"/>
        <v>#VALUE!</v>
      </c>
      <c r="AG59" s="18" t="e">
        <f t="shared" si="31"/>
        <v>#VALUE!</v>
      </c>
      <c r="AH59" s="18" t="e">
        <f t="shared" si="31"/>
        <v>#VALUE!</v>
      </c>
      <c r="AI59" s="20" t="e">
        <f t="shared" si="31"/>
        <v>#VALUE!</v>
      </c>
      <c r="AK59" s="10" t="s">
        <v>7</v>
      </c>
      <c r="AL59" s="18">
        <f t="shared" si="32"/>
        <v>100</v>
      </c>
      <c r="AM59" s="18"/>
      <c r="AN59" s="18" t="e">
        <f t="shared" si="32"/>
        <v>#VALUE!</v>
      </c>
      <c r="AO59" s="18" t="e">
        <f t="shared" si="32"/>
        <v>#VALUE!</v>
      </c>
      <c r="AP59" s="18" t="e">
        <f t="shared" si="32"/>
        <v>#VALUE!</v>
      </c>
      <c r="AQ59" s="18" t="e">
        <f t="shared" si="32"/>
        <v>#VALUE!</v>
      </c>
      <c r="AR59" s="20" t="e">
        <f t="shared" si="32"/>
        <v>#VALUE!</v>
      </c>
    </row>
    <row r="60" spans="1:44" ht="15" customHeight="1" x14ac:dyDescent="0.2">
      <c r="A60" s="10" t="s">
        <v>8</v>
      </c>
      <c r="B60" s="18">
        <f t="shared" ref="B60:H60" si="38">B13/$K13*100</f>
        <v>101.41843622625557</v>
      </c>
      <c r="C60" s="18">
        <f t="shared" si="38"/>
        <v>3.4890321213888069</v>
      </c>
      <c r="D60" s="18">
        <f t="shared" si="38"/>
        <v>13.53438919681828</v>
      </c>
      <c r="E60" s="18">
        <f t="shared" si="38"/>
        <v>71.034135063351272</v>
      </c>
      <c r="F60" s="18">
        <f t="shared" si="38"/>
        <v>13.360879844697237</v>
      </c>
      <c r="G60" s="18">
        <f t="shared" si="38"/>
        <v>88.100405871251837</v>
      </c>
      <c r="H60" s="20">
        <f t="shared" si="38"/>
        <v>13.318030355003735</v>
      </c>
      <c r="J60" s="10" t="s">
        <v>8</v>
      </c>
      <c r="K60" s="18">
        <f t="shared" si="29"/>
        <v>100</v>
      </c>
      <c r="L60" s="18" t="e">
        <f t="shared" si="29"/>
        <v>#VALUE!</v>
      </c>
      <c r="M60" s="18" t="e">
        <f t="shared" si="29"/>
        <v>#VALUE!</v>
      </c>
      <c r="N60" s="18" t="e">
        <f t="shared" si="29"/>
        <v>#VALUE!</v>
      </c>
      <c r="O60" s="18" t="e">
        <f t="shared" si="29"/>
        <v>#VALUE!</v>
      </c>
      <c r="P60" s="18">
        <f t="shared" si="29"/>
        <v>96.120779503909745</v>
      </c>
      <c r="Q60" s="20">
        <f t="shared" si="29"/>
        <v>3.8792204960902499</v>
      </c>
      <c r="S60" s="10" t="s">
        <v>8</v>
      </c>
      <c r="T60" s="18">
        <f t="shared" si="30"/>
        <v>100</v>
      </c>
      <c r="U60" s="18" t="e">
        <f t="shared" si="25"/>
        <v>#VALUE!</v>
      </c>
      <c r="V60" s="18" t="e">
        <f t="shared" si="30"/>
        <v>#VALUE!</v>
      </c>
      <c r="W60" s="18" t="e">
        <f t="shared" si="30"/>
        <v>#VALUE!</v>
      </c>
      <c r="X60" s="18" t="e">
        <f t="shared" si="30"/>
        <v>#VALUE!</v>
      </c>
      <c r="Y60" s="18">
        <f t="shared" si="30"/>
        <v>94.351915570162433</v>
      </c>
      <c r="Z60" s="20">
        <f t="shared" si="30"/>
        <v>5.6480844298375716</v>
      </c>
      <c r="AB60" s="10" t="s">
        <v>8</v>
      </c>
      <c r="AC60" s="18">
        <f t="shared" si="31"/>
        <v>100</v>
      </c>
      <c r="AD60" s="18" t="e">
        <f t="shared" si="26"/>
        <v>#VALUE!</v>
      </c>
      <c r="AE60" s="18" t="e">
        <f t="shared" si="31"/>
        <v>#VALUE!</v>
      </c>
      <c r="AF60" s="18" t="e">
        <f t="shared" si="31"/>
        <v>#VALUE!</v>
      </c>
      <c r="AG60" s="18" t="e">
        <f t="shared" si="31"/>
        <v>#VALUE!</v>
      </c>
      <c r="AH60" s="18" t="e">
        <f t="shared" si="31"/>
        <v>#VALUE!</v>
      </c>
      <c r="AI60" s="20" t="e">
        <f t="shared" si="31"/>
        <v>#VALUE!</v>
      </c>
      <c r="AK60" s="10" t="s">
        <v>8</v>
      </c>
      <c r="AL60" s="18">
        <f t="shared" si="32"/>
        <v>100</v>
      </c>
      <c r="AM60" s="18"/>
      <c r="AN60" s="18">
        <f t="shared" si="32"/>
        <v>18.894760961693109</v>
      </c>
      <c r="AO60" s="18">
        <f t="shared" si="32"/>
        <v>78.587699221865108</v>
      </c>
      <c r="AP60" s="18" t="e">
        <f t="shared" si="32"/>
        <v>#VALUE!</v>
      </c>
      <c r="AQ60" s="18">
        <f t="shared" si="32"/>
        <v>86.995221560496844</v>
      </c>
      <c r="AR60" s="20">
        <f t="shared" si="32"/>
        <v>13.004778439503136</v>
      </c>
    </row>
    <row r="61" spans="1:44" ht="15" customHeight="1" x14ac:dyDescent="0.2">
      <c r="A61" s="10" t="s">
        <v>9</v>
      </c>
      <c r="B61" s="18">
        <f t="shared" ref="B61:H61" si="39">B14/$K14*100</f>
        <v>94.041850762938765</v>
      </c>
      <c r="C61" s="18" t="e">
        <f t="shared" si="39"/>
        <v>#VALUE!</v>
      </c>
      <c r="D61" s="18">
        <f t="shared" si="39"/>
        <v>19.979304567777547</v>
      </c>
      <c r="E61" s="18">
        <f t="shared" si="39"/>
        <v>74.062546195161232</v>
      </c>
      <c r="F61" s="18" t="e">
        <f t="shared" si="39"/>
        <v>#VALUE!</v>
      </c>
      <c r="G61" s="18">
        <f t="shared" si="39"/>
        <v>94.041850762938765</v>
      </c>
      <c r="H61" s="20" t="e">
        <f t="shared" si="39"/>
        <v>#VALUE!</v>
      </c>
      <c r="J61" s="10" t="s">
        <v>9</v>
      </c>
      <c r="K61" s="18">
        <f t="shared" si="29"/>
        <v>100</v>
      </c>
      <c r="L61" s="18" t="e">
        <f t="shared" si="29"/>
        <v>#VALUE!</v>
      </c>
      <c r="M61" s="18">
        <f t="shared" si="29"/>
        <v>27.512606146214878</v>
      </c>
      <c r="N61" s="18">
        <f t="shared" si="29"/>
        <v>72.487393853785122</v>
      </c>
      <c r="O61" s="18" t="e">
        <f t="shared" si="29"/>
        <v>#VALUE!</v>
      </c>
      <c r="P61" s="18">
        <f t="shared" si="29"/>
        <v>100</v>
      </c>
      <c r="Q61" s="20" t="e">
        <f t="shared" si="29"/>
        <v>#VALUE!</v>
      </c>
      <c r="S61" s="10" t="s">
        <v>9</v>
      </c>
      <c r="T61" s="18">
        <f t="shared" si="30"/>
        <v>100</v>
      </c>
      <c r="U61" s="18" t="e">
        <f t="shared" si="25"/>
        <v>#VALUE!</v>
      </c>
      <c r="V61" s="18">
        <f t="shared" si="30"/>
        <v>31.759763909459426</v>
      </c>
      <c r="W61" s="18">
        <f t="shared" si="30"/>
        <v>68.240236090540577</v>
      </c>
      <c r="X61" s="18" t="e">
        <f t="shared" si="30"/>
        <v>#VALUE!</v>
      </c>
      <c r="Y61" s="18">
        <f t="shared" si="30"/>
        <v>100</v>
      </c>
      <c r="Z61" s="20" t="e">
        <f t="shared" si="30"/>
        <v>#VALUE!</v>
      </c>
      <c r="AB61" s="10" t="s">
        <v>9</v>
      </c>
      <c r="AC61" s="18">
        <f t="shared" si="31"/>
        <v>100</v>
      </c>
      <c r="AD61" s="18" t="e">
        <f t="shared" si="26"/>
        <v>#VALUE!</v>
      </c>
      <c r="AE61" s="18" t="e">
        <f t="shared" si="31"/>
        <v>#VALUE!</v>
      </c>
      <c r="AF61" s="18" t="e">
        <f t="shared" si="31"/>
        <v>#VALUE!</v>
      </c>
      <c r="AG61" s="18" t="e">
        <f t="shared" si="31"/>
        <v>#VALUE!</v>
      </c>
      <c r="AH61" s="18" t="e">
        <f t="shared" si="31"/>
        <v>#VALUE!</v>
      </c>
      <c r="AI61" s="20" t="e">
        <f t="shared" si="31"/>
        <v>#VALUE!</v>
      </c>
      <c r="AK61" s="10" t="s">
        <v>9</v>
      </c>
      <c r="AL61" s="18">
        <f t="shared" si="32"/>
        <v>100</v>
      </c>
      <c r="AM61" s="18"/>
      <c r="AN61" s="18" t="e">
        <f t="shared" si="32"/>
        <v>#VALUE!</v>
      </c>
      <c r="AO61" s="18" t="e">
        <f t="shared" si="32"/>
        <v>#VALUE!</v>
      </c>
      <c r="AP61" s="18" t="e">
        <f t="shared" si="32"/>
        <v>#VALUE!</v>
      </c>
      <c r="AQ61" s="18">
        <f t="shared" si="32"/>
        <v>46.49293376145426</v>
      </c>
      <c r="AR61" s="20">
        <f t="shared" si="32"/>
        <v>53.507066238545718</v>
      </c>
    </row>
    <row r="62" spans="1:44" ht="15" customHeight="1" x14ac:dyDescent="0.2">
      <c r="A62" s="10" t="s">
        <v>10</v>
      </c>
      <c r="B62" s="18">
        <f t="shared" ref="B62:H62" si="40">B15/$K15*100</f>
        <v>107.19865436856404</v>
      </c>
      <c r="C62" s="18">
        <f t="shared" si="40"/>
        <v>2.9837639775096343</v>
      </c>
      <c r="D62" s="18">
        <f t="shared" si="40"/>
        <v>15.825383789247585</v>
      </c>
      <c r="E62" s="18">
        <f t="shared" si="40"/>
        <v>88.389506601806829</v>
      </c>
      <c r="F62" s="18" t="e">
        <f t="shared" si="40"/>
        <v>#VALUE!</v>
      </c>
      <c r="G62" s="18" t="e">
        <f t="shared" si="40"/>
        <v>#VALUE!</v>
      </c>
      <c r="H62" s="20" t="e">
        <f t="shared" si="40"/>
        <v>#VALUE!</v>
      </c>
      <c r="J62" s="10" t="s">
        <v>10</v>
      </c>
      <c r="K62" s="18">
        <f t="shared" si="29"/>
        <v>100</v>
      </c>
      <c r="L62" s="18">
        <f t="shared" si="29"/>
        <v>3.386979594415314</v>
      </c>
      <c r="M62" s="18">
        <f t="shared" si="29"/>
        <v>15.455177206393328</v>
      </c>
      <c r="N62" s="18">
        <f t="shared" si="29"/>
        <v>81.157843199191376</v>
      </c>
      <c r="O62" s="18" t="e">
        <f t="shared" si="29"/>
        <v>#VALUE!</v>
      </c>
      <c r="P62" s="18">
        <f t="shared" si="29"/>
        <v>100</v>
      </c>
      <c r="Q62" s="20" t="e">
        <f t="shared" si="29"/>
        <v>#VALUE!</v>
      </c>
      <c r="S62" s="10" t="s">
        <v>10</v>
      </c>
      <c r="T62" s="18">
        <f t="shared" si="30"/>
        <v>100</v>
      </c>
      <c r="U62" s="18">
        <f t="shared" si="25"/>
        <v>2.540983509778274</v>
      </c>
      <c r="V62" s="18">
        <f t="shared" si="30"/>
        <v>17.000962057271149</v>
      </c>
      <c r="W62" s="18">
        <f t="shared" si="30"/>
        <v>80.458054432950576</v>
      </c>
      <c r="X62" s="18" t="e">
        <f t="shared" si="30"/>
        <v>#VALUE!</v>
      </c>
      <c r="Y62" s="18">
        <f t="shared" si="30"/>
        <v>100</v>
      </c>
      <c r="Z62" s="20" t="e">
        <f t="shared" si="30"/>
        <v>#VALUE!</v>
      </c>
      <c r="AB62" s="10" t="s">
        <v>10</v>
      </c>
      <c r="AC62" s="18">
        <f t="shared" si="31"/>
        <v>100</v>
      </c>
      <c r="AD62" s="18">
        <f t="shared" si="26"/>
        <v>6.172198731805917</v>
      </c>
      <c r="AE62" s="18">
        <f t="shared" si="31"/>
        <v>17.358443821119426</v>
      </c>
      <c r="AF62" s="18">
        <f t="shared" si="31"/>
        <v>76.469357447074643</v>
      </c>
      <c r="AG62" s="18" t="e">
        <f t="shared" si="31"/>
        <v>#VALUE!</v>
      </c>
      <c r="AH62" s="18">
        <f t="shared" si="31"/>
        <v>97.655551114621559</v>
      </c>
      <c r="AI62" s="20">
        <f t="shared" si="31"/>
        <v>2.3444488853784256</v>
      </c>
      <c r="AK62" s="10" t="s">
        <v>10</v>
      </c>
      <c r="AL62" s="18">
        <f t="shared" si="32"/>
        <v>100</v>
      </c>
      <c r="AM62" s="18"/>
      <c r="AN62" s="18">
        <f t="shared" si="32"/>
        <v>8.7347081421554318</v>
      </c>
      <c r="AO62" s="18">
        <f t="shared" si="32"/>
        <v>88.125440111122856</v>
      </c>
      <c r="AP62" s="18" t="e">
        <f t="shared" si="32"/>
        <v>#VALUE!</v>
      </c>
      <c r="AQ62" s="18">
        <f t="shared" si="32"/>
        <v>74.08595330237317</v>
      </c>
      <c r="AR62" s="20">
        <f t="shared" si="32"/>
        <v>25.914046697626812</v>
      </c>
    </row>
    <row r="63" spans="1:44" ht="15" customHeight="1" x14ac:dyDescent="0.2">
      <c r="A63" s="10" t="s">
        <v>11</v>
      </c>
      <c r="B63" s="18">
        <f t="shared" ref="B63:H63" si="41">B16/$K16*100</f>
        <v>113.27332722384034</v>
      </c>
      <c r="C63" s="18" t="e">
        <f t="shared" si="41"/>
        <v>#VALUE!</v>
      </c>
      <c r="D63" s="18" t="e">
        <f t="shared" si="41"/>
        <v>#VALUE!</v>
      </c>
      <c r="E63" s="18" t="e">
        <f t="shared" si="41"/>
        <v>#VALUE!</v>
      </c>
      <c r="F63" s="18" t="e">
        <f t="shared" si="41"/>
        <v>#VALUE!</v>
      </c>
      <c r="G63" s="18" t="e">
        <f t="shared" si="41"/>
        <v>#VALUE!</v>
      </c>
      <c r="H63" s="20" t="e">
        <f t="shared" si="41"/>
        <v>#VALUE!</v>
      </c>
      <c r="J63" s="10" t="s">
        <v>11</v>
      </c>
      <c r="K63" s="18">
        <f t="shared" si="29"/>
        <v>100</v>
      </c>
      <c r="L63" s="18" t="e">
        <f t="shared" si="29"/>
        <v>#VALUE!</v>
      </c>
      <c r="M63" s="18" t="e">
        <f t="shared" si="29"/>
        <v>#VALUE!</v>
      </c>
      <c r="N63" s="18" t="e">
        <f t="shared" si="29"/>
        <v>#VALUE!</v>
      </c>
      <c r="O63" s="18" t="e">
        <f t="shared" si="29"/>
        <v>#VALUE!</v>
      </c>
      <c r="P63" s="18" t="e">
        <f t="shared" si="29"/>
        <v>#VALUE!</v>
      </c>
      <c r="Q63" s="20" t="e">
        <f t="shared" si="29"/>
        <v>#VALUE!</v>
      </c>
      <c r="S63" s="10" t="s">
        <v>11</v>
      </c>
      <c r="T63" s="18">
        <f t="shared" si="30"/>
        <v>100</v>
      </c>
      <c r="U63" s="18" t="e">
        <f t="shared" si="25"/>
        <v>#VALUE!</v>
      </c>
      <c r="V63" s="18" t="e">
        <f t="shared" si="30"/>
        <v>#VALUE!</v>
      </c>
      <c r="W63" s="18" t="e">
        <f t="shared" si="30"/>
        <v>#VALUE!</v>
      </c>
      <c r="X63" s="18" t="e">
        <f t="shared" si="30"/>
        <v>#VALUE!</v>
      </c>
      <c r="Y63" s="18" t="e">
        <f t="shared" si="30"/>
        <v>#VALUE!</v>
      </c>
      <c r="Z63" s="20" t="e">
        <f t="shared" si="30"/>
        <v>#VALUE!</v>
      </c>
      <c r="AB63" s="10" t="s">
        <v>11</v>
      </c>
      <c r="AC63" s="18">
        <f t="shared" si="31"/>
        <v>100</v>
      </c>
      <c r="AD63" s="18" t="e">
        <f t="shared" si="26"/>
        <v>#VALUE!</v>
      </c>
      <c r="AE63" s="18" t="e">
        <f t="shared" si="31"/>
        <v>#VALUE!</v>
      </c>
      <c r="AF63" s="18" t="e">
        <f t="shared" si="31"/>
        <v>#VALUE!</v>
      </c>
      <c r="AG63" s="18" t="e">
        <f t="shared" si="31"/>
        <v>#VALUE!</v>
      </c>
      <c r="AH63" s="18">
        <f t="shared" si="31"/>
        <v>100</v>
      </c>
      <c r="AI63" s="20" t="e">
        <f t="shared" si="31"/>
        <v>#VALUE!</v>
      </c>
      <c r="AK63" s="10" t="s">
        <v>11</v>
      </c>
      <c r="AL63" s="18">
        <f t="shared" si="32"/>
        <v>100</v>
      </c>
      <c r="AM63" s="18"/>
      <c r="AN63" s="18" t="e">
        <f t="shared" si="32"/>
        <v>#VALUE!</v>
      </c>
      <c r="AO63" s="18" t="e">
        <f t="shared" si="32"/>
        <v>#VALUE!</v>
      </c>
      <c r="AP63" s="18" t="e">
        <f t="shared" si="32"/>
        <v>#VALUE!</v>
      </c>
      <c r="AQ63" s="18" t="e">
        <f t="shared" si="32"/>
        <v>#VALUE!</v>
      </c>
      <c r="AR63" s="20" t="e">
        <f t="shared" si="32"/>
        <v>#VALUE!</v>
      </c>
    </row>
    <row r="64" spans="1:44" ht="15" customHeight="1" x14ac:dyDescent="0.2">
      <c r="A64" s="10" t="s">
        <v>12</v>
      </c>
      <c r="B64" s="18">
        <f t="shared" ref="B64:H64" si="42">B17/$K17*100</f>
        <v>86.806629778239582</v>
      </c>
      <c r="C64" s="18">
        <f t="shared" si="42"/>
        <v>2.3212310779683136</v>
      </c>
      <c r="D64" s="18">
        <f t="shared" si="42"/>
        <v>13.713962662866349</v>
      </c>
      <c r="E64" s="18">
        <f t="shared" si="42"/>
        <v>7.6460625138143934</v>
      </c>
      <c r="F64" s="18">
        <f t="shared" si="42"/>
        <v>63.125373523590568</v>
      </c>
      <c r="G64" s="18">
        <f t="shared" si="42"/>
        <v>22.594135328839219</v>
      </c>
      <c r="H64" s="20">
        <f t="shared" si="42"/>
        <v>64.21249444940041</v>
      </c>
      <c r="J64" s="10" t="s">
        <v>12</v>
      </c>
      <c r="K64" s="18">
        <f t="shared" si="29"/>
        <v>100</v>
      </c>
      <c r="L64" s="18">
        <f t="shared" si="29"/>
        <v>2.0995613127488166</v>
      </c>
      <c r="M64" s="18">
        <f t="shared" si="29"/>
        <v>10.715866300330337</v>
      </c>
      <c r="N64" s="18">
        <f t="shared" si="29"/>
        <v>8.3471162594221084</v>
      </c>
      <c r="O64" s="18">
        <f t="shared" si="29"/>
        <v>78.837456127498726</v>
      </c>
      <c r="P64" s="18">
        <f t="shared" si="29"/>
        <v>20.401172517927872</v>
      </c>
      <c r="Q64" s="20">
        <f t="shared" si="29"/>
        <v>79.598827482072124</v>
      </c>
      <c r="S64" s="10" t="s">
        <v>12</v>
      </c>
      <c r="T64" s="18">
        <f t="shared" si="30"/>
        <v>100</v>
      </c>
      <c r="U64" s="18">
        <f t="shared" si="25"/>
        <v>1.6172415527706874</v>
      </c>
      <c r="V64" s="18">
        <f t="shared" si="30"/>
        <v>14.211408593572243</v>
      </c>
      <c r="W64" s="18">
        <f t="shared" si="30"/>
        <v>11.352652923316599</v>
      </c>
      <c r="X64" s="18">
        <f t="shared" si="30"/>
        <v>72.818696930340494</v>
      </c>
      <c r="Y64" s="18">
        <f t="shared" si="30"/>
        <v>25.834037488647187</v>
      </c>
      <c r="Z64" s="20">
        <f t="shared" si="30"/>
        <v>74.165962511352816</v>
      </c>
      <c r="AB64" s="10" t="s">
        <v>12</v>
      </c>
      <c r="AC64" s="18">
        <f t="shared" si="31"/>
        <v>100</v>
      </c>
      <c r="AD64" s="18">
        <f t="shared" si="26"/>
        <v>2.8152613207378221</v>
      </c>
      <c r="AE64" s="18">
        <f t="shared" si="31"/>
        <v>16.422681098536831</v>
      </c>
      <c r="AF64" s="18">
        <f t="shared" si="31"/>
        <v>14.377589090800344</v>
      </c>
      <c r="AG64" s="18">
        <f t="shared" si="31"/>
        <v>66.384468489925013</v>
      </c>
      <c r="AH64" s="18">
        <f t="shared" si="31"/>
        <v>31.004515209718132</v>
      </c>
      <c r="AI64" s="20">
        <f t="shared" si="31"/>
        <v>68.995484790281878</v>
      </c>
      <c r="AK64" s="10" t="s">
        <v>12</v>
      </c>
      <c r="AL64" s="18">
        <f t="shared" si="32"/>
        <v>100</v>
      </c>
      <c r="AM64" s="18"/>
      <c r="AN64" s="18">
        <f t="shared" si="32"/>
        <v>14.715732223518243</v>
      </c>
      <c r="AO64" s="18">
        <f t="shared" si="32"/>
        <v>18.419075555164692</v>
      </c>
      <c r="AP64" s="18">
        <f t="shared" si="32"/>
        <v>63.39096245242353</v>
      </c>
      <c r="AQ64" s="18">
        <f t="shared" si="32"/>
        <v>34.46826520872915</v>
      </c>
      <c r="AR64" s="20">
        <f t="shared" si="32"/>
        <v>65.53173479127085</v>
      </c>
    </row>
    <row r="65" spans="1:45" ht="15" customHeight="1" x14ac:dyDescent="0.2">
      <c r="A65" s="10" t="s">
        <v>13</v>
      </c>
      <c r="B65" s="18">
        <f t="shared" ref="B65:H65" si="43">B18/$K18*100</f>
        <v>131.49660231147507</v>
      </c>
      <c r="C65" s="18">
        <f t="shared" si="43"/>
        <v>13.60574612251553</v>
      </c>
      <c r="D65" s="18">
        <f t="shared" si="43"/>
        <v>97.585244225195652</v>
      </c>
      <c r="E65" s="18">
        <f t="shared" si="43"/>
        <v>20.305611963763866</v>
      </c>
      <c r="F65" s="18" t="e">
        <f t="shared" si="43"/>
        <v>#VALUE!</v>
      </c>
      <c r="G65" s="18" t="e">
        <f t="shared" si="43"/>
        <v>#VALUE!</v>
      </c>
      <c r="H65" s="20" t="e">
        <f t="shared" si="43"/>
        <v>#VALUE!</v>
      </c>
      <c r="J65" s="10" t="s">
        <v>13</v>
      </c>
      <c r="K65" s="18">
        <f t="shared" si="29"/>
        <v>100</v>
      </c>
      <c r="L65" s="18">
        <f t="shared" si="29"/>
        <v>9.8821553437310321</v>
      </c>
      <c r="M65" s="18">
        <f t="shared" si="29"/>
        <v>69.802804009386705</v>
      </c>
      <c r="N65" s="18">
        <f t="shared" si="29"/>
        <v>20.315040646882252</v>
      </c>
      <c r="O65" s="18" t="e">
        <f t="shared" si="29"/>
        <v>#VALUE!</v>
      </c>
      <c r="P65" s="18" t="e">
        <f t="shared" si="29"/>
        <v>#VALUE!</v>
      </c>
      <c r="Q65" s="20" t="e">
        <f t="shared" si="29"/>
        <v>#VALUE!</v>
      </c>
      <c r="S65" s="10" t="s">
        <v>13</v>
      </c>
      <c r="T65" s="18">
        <f t="shared" si="30"/>
        <v>100</v>
      </c>
      <c r="U65" s="18">
        <f t="shared" si="25"/>
        <v>6.315892240283592</v>
      </c>
      <c r="V65" s="18">
        <f t="shared" si="30"/>
        <v>73.883102247201407</v>
      </c>
      <c r="W65" s="18">
        <f t="shared" si="30"/>
        <v>19.801005512515001</v>
      </c>
      <c r="X65" s="18" t="e">
        <f t="shared" si="30"/>
        <v>#VALUE!</v>
      </c>
      <c r="Y65" s="18">
        <f t="shared" si="30"/>
        <v>94.723924645822251</v>
      </c>
      <c r="Z65" s="20">
        <f t="shared" si="30"/>
        <v>5.2760753541777419</v>
      </c>
      <c r="AB65" s="10" t="s">
        <v>13</v>
      </c>
      <c r="AC65" s="18">
        <f t="shared" si="31"/>
        <v>100</v>
      </c>
      <c r="AD65" s="18">
        <f t="shared" si="26"/>
        <v>5.6919626388868396</v>
      </c>
      <c r="AE65" s="18">
        <f t="shared" si="31"/>
        <v>76.398828407430912</v>
      </c>
      <c r="AF65" s="18">
        <f t="shared" si="31"/>
        <v>17.909208953682253</v>
      </c>
      <c r="AG65" s="18" t="e">
        <f t="shared" si="31"/>
        <v>#VALUE!</v>
      </c>
      <c r="AH65" s="18">
        <f t="shared" si="31"/>
        <v>84.801758864411028</v>
      </c>
      <c r="AI65" s="20">
        <f t="shared" si="31"/>
        <v>15.198241135588969</v>
      </c>
      <c r="AK65" s="10" t="s">
        <v>13</v>
      </c>
      <c r="AL65" s="18">
        <f t="shared" si="32"/>
        <v>100</v>
      </c>
      <c r="AM65" s="18"/>
      <c r="AN65" s="18">
        <f t="shared" si="32"/>
        <v>73.857936790637694</v>
      </c>
      <c r="AO65" s="18">
        <f t="shared" si="32"/>
        <v>17.240704003919749</v>
      </c>
      <c r="AP65" s="18" t="e">
        <f t="shared" si="32"/>
        <v>#VALUE!</v>
      </c>
      <c r="AQ65" s="18" t="e">
        <f t="shared" si="32"/>
        <v>#VALUE!</v>
      </c>
      <c r="AR65" s="20" t="e">
        <f t="shared" si="32"/>
        <v>#VALUE!</v>
      </c>
    </row>
    <row r="66" spans="1:45" ht="15" customHeight="1" x14ac:dyDescent="0.2">
      <c r="A66" s="10" t="s">
        <v>14</v>
      </c>
      <c r="B66" s="18">
        <f t="shared" ref="B66:H66" si="44">B19/$K19*100</f>
        <v>104.10563201181182</v>
      </c>
      <c r="C66" s="18">
        <f t="shared" si="44"/>
        <v>3.4004016209316581</v>
      </c>
      <c r="D66" s="18">
        <f t="shared" si="44"/>
        <v>22.810256419071205</v>
      </c>
      <c r="E66" s="18">
        <f t="shared" si="44"/>
        <v>21.902797868218162</v>
      </c>
      <c r="F66" s="18">
        <f t="shared" si="44"/>
        <v>55.992176103590793</v>
      </c>
      <c r="G66" s="18">
        <f t="shared" si="44"/>
        <v>39.917904458464832</v>
      </c>
      <c r="H66" s="20">
        <f t="shared" si="44"/>
        <v>64.187727553346988</v>
      </c>
      <c r="J66" s="10" t="s">
        <v>14</v>
      </c>
      <c r="K66" s="18">
        <f t="shared" si="29"/>
        <v>100</v>
      </c>
      <c r="L66" s="18">
        <f t="shared" si="29"/>
        <v>1.5938967520837961</v>
      </c>
      <c r="M66" s="18">
        <f t="shared" si="29"/>
        <v>21.136733751300145</v>
      </c>
      <c r="N66" s="18">
        <f t="shared" si="29"/>
        <v>20.513716848777133</v>
      </c>
      <c r="O66" s="18">
        <f t="shared" si="29"/>
        <v>56.755652647838915</v>
      </c>
      <c r="P66" s="18">
        <f t="shared" si="29"/>
        <v>34.145056443973367</v>
      </c>
      <c r="Q66" s="20">
        <f t="shared" si="29"/>
        <v>65.85494355602664</v>
      </c>
      <c r="S66" s="10" t="s">
        <v>14</v>
      </c>
      <c r="T66" s="18">
        <f t="shared" si="30"/>
        <v>100</v>
      </c>
      <c r="U66" s="18">
        <f t="shared" si="25"/>
        <v>3.8700552310090499</v>
      </c>
      <c r="V66" s="18">
        <f t="shared" si="30"/>
        <v>21.108106358289387</v>
      </c>
      <c r="W66" s="18">
        <f t="shared" si="30"/>
        <v>21.046849242752494</v>
      </c>
      <c r="X66" s="18">
        <f t="shared" si="30"/>
        <v>53.974989167949097</v>
      </c>
      <c r="Y66" s="18">
        <f t="shared" si="30"/>
        <v>44.346267051142227</v>
      </c>
      <c r="Z66" s="20">
        <f t="shared" si="30"/>
        <v>55.653732948857794</v>
      </c>
      <c r="AB66" s="10" t="s">
        <v>14</v>
      </c>
      <c r="AC66" s="18">
        <f t="shared" si="31"/>
        <v>100</v>
      </c>
      <c r="AD66" s="18">
        <f t="shared" si="26"/>
        <v>2.1219352832984213</v>
      </c>
      <c r="AE66" s="18">
        <f t="shared" si="31"/>
        <v>11.064309962017829</v>
      </c>
      <c r="AF66" s="18">
        <f t="shared" si="31"/>
        <v>23.792585170398691</v>
      </c>
      <c r="AG66" s="18">
        <f t="shared" si="31"/>
        <v>63.021169584285076</v>
      </c>
      <c r="AH66" s="18">
        <f t="shared" si="31"/>
        <v>35.415410807124715</v>
      </c>
      <c r="AI66" s="20">
        <f t="shared" si="31"/>
        <v>64.584589192875299</v>
      </c>
      <c r="AK66" s="10" t="s">
        <v>14</v>
      </c>
      <c r="AL66" s="18">
        <f t="shared" si="32"/>
        <v>100</v>
      </c>
      <c r="AM66" s="18"/>
      <c r="AN66" s="18">
        <f t="shared" si="32"/>
        <v>6.3649238730019029</v>
      </c>
      <c r="AO66" s="18">
        <f t="shared" si="32"/>
        <v>27.154841748593899</v>
      </c>
      <c r="AP66" s="18">
        <f t="shared" si="32"/>
        <v>62.271911309836426</v>
      </c>
      <c r="AQ66" s="18">
        <f t="shared" si="32"/>
        <v>28.907547586845112</v>
      </c>
      <c r="AR66" s="20">
        <f t="shared" si="32"/>
        <v>71.092452413154902</v>
      </c>
    </row>
    <row r="67" spans="1:45" ht="15" customHeight="1" x14ac:dyDescent="0.2">
      <c r="A67" s="10" t="s">
        <v>15</v>
      </c>
      <c r="B67" s="18">
        <f t="shared" ref="B67:H67" si="45">B20/$K20*100</f>
        <v>99.631354256643561</v>
      </c>
      <c r="C67" s="18" t="e">
        <f t="shared" si="45"/>
        <v>#VALUE!</v>
      </c>
      <c r="D67" s="18" t="e">
        <f t="shared" si="45"/>
        <v>#VALUE!</v>
      </c>
      <c r="E67" s="18" t="e">
        <f t="shared" si="45"/>
        <v>#VALUE!</v>
      </c>
      <c r="F67" s="18" t="e">
        <f t="shared" si="45"/>
        <v>#VALUE!</v>
      </c>
      <c r="G67" s="18">
        <f t="shared" si="45"/>
        <v>42.606338051465904</v>
      </c>
      <c r="H67" s="20">
        <f t="shared" si="45"/>
        <v>57.025016205177636</v>
      </c>
      <c r="J67" s="10" t="s">
        <v>15</v>
      </c>
      <c r="K67" s="18">
        <f t="shared" si="29"/>
        <v>100</v>
      </c>
      <c r="L67" s="18" t="e">
        <f t="shared" si="29"/>
        <v>#VALUE!</v>
      </c>
      <c r="M67" s="18" t="e">
        <f t="shared" si="29"/>
        <v>#VALUE!</v>
      </c>
      <c r="N67" s="18" t="e">
        <f t="shared" si="29"/>
        <v>#VALUE!</v>
      </c>
      <c r="O67" s="18" t="e">
        <f t="shared" si="29"/>
        <v>#VALUE!</v>
      </c>
      <c r="P67" s="18">
        <f t="shared" si="29"/>
        <v>43.853906738485733</v>
      </c>
      <c r="Q67" s="20">
        <f t="shared" si="29"/>
        <v>56.146093261514295</v>
      </c>
      <c r="S67" s="10" t="s">
        <v>15</v>
      </c>
      <c r="T67" s="18">
        <f t="shared" si="30"/>
        <v>100</v>
      </c>
      <c r="U67" s="18" t="e">
        <f t="shared" si="25"/>
        <v>#VALUE!</v>
      </c>
      <c r="V67" s="18" t="e">
        <f t="shared" si="30"/>
        <v>#VALUE!</v>
      </c>
      <c r="W67" s="18" t="e">
        <f t="shared" si="30"/>
        <v>#VALUE!</v>
      </c>
      <c r="X67" s="18" t="e">
        <f t="shared" si="30"/>
        <v>#VALUE!</v>
      </c>
      <c r="Y67" s="18">
        <f t="shared" si="30"/>
        <v>48.270410920725112</v>
      </c>
      <c r="Z67" s="20">
        <f t="shared" si="30"/>
        <v>51.72958907927493</v>
      </c>
      <c r="AB67" s="10" t="s">
        <v>15</v>
      </c>
      <c r="AC67" s="18">
        <f t="shared" si="31"/>
        <v>100</v>
      </c>
      <c r="AD67" s="18" t="e">
        <f t="shared" si="26"/>
        <v>#VALUE!</v>
      </c>
      <c r="AE67" s="18" t="e">
        <f t="shared" si="31"/>
        <v>#VALUE!</v>
      </c>
      <c r="AF67" s="18" t="e">
        <f t="shared" si="31"/>
        <v>#VALUE!</v>
      </c>
      <c r="AG67" s="18" t="e">
        <f t="shared" si="31"/>
        <v>#VALUE!</v>
      </c>
      <c r="AH67" s="18">
        <f t="shared" si="31"/>
        <v>44.341736716776637</v>
      </c>
      <c r="AI67" s="20">
        <f t="shared" si="31"/>
        <v>55.658263283223363</v>
      </c>
      <c r="AK67" s="10" t="s">
        <v>15</v>
      </c>
      <c r="AL67" s="18">
        <f t="shared" si="32"/>
        <v>100</v>
      </c>
      <c r="AM67" s="18"/>
      <c r="AN67" s="18" t="e">
        <f t="shared" si="32"/>
        <v>#VALUE!</v>
      </c>
      <c r="AO67" s="18" t="e">
        <f t="shared" si="32"/>
        <v>#VALUE!</v>
      </c>
      <c r="AP67" s="18" t="e">
        <f t="shared" si="32"/>
        <v>#VALUE!</v>
      </c>
      <c r="AQ67" s="18">
        <f t="shared" si="32"/>
        <v>45.778346956272614</v>
      </c>
      <c r="AR67" s="20">
        <f t="shared" si="32"/>
        <v>54.221653043727379</v>
      </c>
    </row>
    <row r="68" spans="1:45" ht="7.5" customHeight="1" x14ac:dyDescent="0.2"/>
    <row r="69" spans="1:45" ht="7.5" customHeight="1" x14ac:dyDescent="0.2"/>
    <row r="70" spans="1:45" ht="15" customHeight="1" x14ac:dyDescent="0.2"/>
    <row r="71" spans="1:45" s="40" customFormat="1" ht="30" customHeight="1" x14ac:dyDescent="0.2">
      <c r="A71" s="223" t="s">
        <v>786</v>
      </c>
      <c r="B71" s="223"/>
      <c r="C71" s="223"/>
      <c r="D71" s="223"/>
      <c r="E71" s="223"/>
      <c r="F71" s="223"/>
      <c r="G71" s="223"/>
      <c r="H71" s="223"/>
      <c r="J71" s="223" t="s">
        <v>637</v>
      </c>
      <c r="K71" s="223"/>
      <c r="L71" s="223"/>
      <c r="M71" s="223"/>
      <c r="N71" s="223"/>
      <c r="O71" s="223"/>
      <c r="P71" s="223"/>
      <c r="Q71" s="223"/>
      <c r="R71" s="137"/>
      <c r="S71" s="223" t="s">
        <v>498</v>
      </c>
      <c r="T71" s="223"/>
      <c r="U71" s="223"/>
      <c r="V71" s="223"/>
      <c r="W71" s="223"/>
      <c r="X71" s="223"/>
      <c r="Y71" s="223"/>
      <c r="Z71" s="223"/>
      <c r="AA71" s="137"/>
      <c r="AB71" s="223" t="s">
        <v>499</v>
      </c>
      <c r="AC71" s="223"/>
      <c r="AD71" s="223"/>
      <c r="AE71" s="223"/>
      <c r="AF71" s="223"/>
      <c r="AG71" s="223"/>
      <c r="AH71" s="223"/>
      <c r="AI71" s="223"/>
      <c r="AJ71" s="137"/>
      <c r="AK71" s="223" t="s">
        <v>500</v>
      </c>
      <c r="AL71" s="223"/>
      <c r="AM71" s="223"/>
      <c r="AN71" s="223"/>
      <c r="AO71" s="223"/>
      <c r="AP71" s="223"/>
      <c r="AQ71" s="223"/>
      <c r="AR71" s="223"/>
      <c r="AS71" s="137"/>
    </row>
    <row r="72" spans="1:45" ht="7.5" customHeight="1" x14ac:dyDescent="0.2"/>
    <row r="73" spans="1:45" ht="15" customHeight="1" thickBot="1" x14ac:dyDescent="0.25">
      <c r="A73" s="1" t="s">
        <v>0</v>
      </c>
      <c r="B73" s="1"/>
      <c r="C73" s="1"/>
      <c r="H73" s="3" t="s">
        <v>352</v>
      </c>
      <c r="J73" s="1" t="s">
        <v>0</v>
      </c>
      <c r="K73" s="1"/>
      <c r="L73" s="1"/>
      <c r="Q73" s="3" t="s">
        <v>352</v>
      </c>
      <c r="S73" s="1" t="s">
        <v>0</v>
      </c>
      <c r="T73" s="1"/>
      <c r="U73" s="1"/>
      <c r="Z73" s="3" t="s">
        <v>352</v>
      </c>
      <c r="AB73" s="1" t="s">
        <v>0</v>
      </c>
      <c r="AC73" s="1"/>
      <c r="AD73" s="1"/>
      <c r="AI73" s="3" t="s">
        <v>352</v>
      </c>
      <c r="AK73" s="1" t="s">
        <v>0</v>
      </c>
      <c r="AL73" s="1"/>
      <c r="AM73" s="1"/>
      <c r="AR73" s="3" t="s">
        <v>352</v>
      </c>
    </row>
    <row r="74" spans="1:45" ht="22.5" customHeight="1" x14ac:dyDescent="0.2">
      <c r="A74" s="205" t="s">
        <v>38</v>
      </c>
      <c r="B74" s="207" t="s">
        <v>25</v>
      </c>
      <c r="C74" s="221" t="s">
        <v>26</v>
      </c>
      <c r="D74" s="222"/>
      <c r="E74" s="222"/>
      <c r="F74" s="222"/>
      <c r="G74" s="211" t="s">
        <v>27</v>
      </c>
      <c r="H74" s="222"/>
      <c r="J74" s="205" t="s">
        <v>38</v>
      </c>
      <c r="K74" s="207" t="s">
        <v>25</v>
      </c>
      <c r="L74" s="221" t="s">
        <v>26</v>
      </c>
      <c r="M74" s="222"/>
      <c r="N74" s="222"/>
      <c r="O74" s="222"/>
      <c r="P74" s="211" t="s">
        <v>27</v>
      </c>
      <c r="Q74" s="222"/>
      <c r="S74" s="205" t="s">
        <v>38</v>
      </c>
      <c r="T74" s="207" t="s">
        <v>25</v>
      </c>
      <c r="U74" s="221" t="s">
        <v>26</v>
      </c>
      <c r="V74" s="222"/>
      <c r="W74" s="222"/>
      <c r="X74" s="222"/>
      <c r="Y74" s="211" t="s">
        <v>27</v>
      </c>
      <c r="Z74" s="222"/>
      <c r="AB74" s="205" t="s">
        <v>38</v>
      </c>
      <c r="AC74" s="207" t="s">
        <v>25</v>
      </c>
      <c r="AD74" s="221" t="s">
        <v>26</v>
      </c>
      <c r="AE74" s="222"/>
      <c r="AF74" s="222"/>
      <c r="AG74" s="222"/>
      <c r="AH74" s="211" t="s">
        <v>27</v>
      </c>
      <c r="AI74" s="222"/>
      <c r="AK74" s="205" t="s">
        <v>38</v>
      </c>
      <c r="AL74" s="207" t="s">
        <v>25</v>
      </c>
      <c r="AM74" s="221" t="s">
        <v>26</v>
      </c>
      <c r="AN74" s="222"/>
      <c r="AO74" s="222"/>
      <c r="AP74" s="222"/>
      <c r="AQ74" s="211" t="s">
        <v>27</v>
      </c>
      <c r="AR74" s="222"/>
    </row>
    <row r="75" spans="1:45" ht="37.5" customHeight="1" thickBot="1" x14ac:dyDescent="0.25">
      <c r="A75" s="206"/>
      <c r="B75" s="208"/>
      <c r="C75" s="44" t="s">
        <v>28</v>
      </c>
      <c r="D75" s="44" t="s">
        <v>29</v>
      </c>
      <c r="E75" s="44" t="s">
        <v>30</v>
      </c>
      <c r="F75" s="44" t="s">
        <v>31</v>
      </c>
      <c r="G75" s="44" t="s">
        <v>20</v>
      </c>
      <c r="H75" s="45" t="s">
        <v>32</v>
      </c>
      <c r="J75" s="206"/>
      <c r="K75" s="208"/>
      <c r="L75" s="44" t="s">
        <v>28</v>
      </c>
      <c r="M75" s="44" t="s">
        <v>29</v>
      </c>
      <c r="N75" s="44" t="s">
        <v>30</v>
      </c>
      <c r="O75" s="44" t="s">
        <v>31</v>
      </c>
      <c r="P75" s="44" t="s">
        <v>20</v>
      </c>
      <c r="Q75" s="45" t="s">
        <v>32</v>
      </c>
      <c r="S75" s="206"/>
      <c r="T75" s="208"/>
      <c r="U75" s="44" t="s">
        <v>28</v>
      </c>
      <c r="V75" s="44" t="s">
        <v>29</v>
      </c>
      <c r="W75" s="44" t="s">
        <v>30</v>
      </c>
      <c r="X75" s="44" t="s">
        <v>31</v>
      </c>
      <c r="Y75" s="44" t="s">
        <v>20</v>
      </c>
      <c r="Z75" s="45" t="s">
        <v>32</v>
      </c>
      <c r="AB75" s="206"/>
      <c r="AC75" s="208"/>
      <c r="AD75" s="44" t="s">
        <v>28</v>
      </c>
      <c r="AE75" s="44" t="s">
        <v>29</v>
      </c>
      <c r="AF75" s="44" t="s">
        <v>30</v>
      </c>
      <c r="AG75" s="44" t="s">
        <v>31</v>
      </c>
      <c r="AH75" s="44" t="s">
        <v>20</v>
      </c>
      <c r="AI75" s="45" t="s">
        <v>32</v>
      </c>
      <c r="AK75" s="206"/>
      <c r="AL75" s="208"/>
      <c r="AM75" s="44" t="s">
        <v>28</v>
      </c>
      <c r="AN75" s="44" t="s">
        <v>29</v>
      </c>
      <c r="AO75" s="44" t="s">
        <v>30</v>
      </c>
      <c r="AP75" s="44" t="s">
        <v>31</v>
      </c>
      <c r="AQ75" s="44" t="s">
        <v>20</v>
      </c>
      <c r="AR75" s="45" t="s">
        <v>32</v>
      </c>
    </row>
    <row r="76" spans="1:45" ht="15" customHeight="1" x14ac:dyDescent="0.2">
      <c r="A76" s="11" t="s">
        <v>1</v>
      </c>
      <c r="B76" s="52">
        <f>B6/B99</f>
        <v>19.189396431543329</v>
      </c>
      <c r="C76" s="52">
        <f t="shared" ref="C76:H76" si="46">C6/C99</f>
        <v>2.1232944621688357</v>
      </c>
      <c r="D76" s="52">
        <f t="shared" si="46"/>
        <v>7.723142380345716</v>
      </c>
      <c r="E76" s="52">
        <f t="shared" si="46"/>
        <v>26.373588928396948</v>
      </c>
      <c r="F76" s="52">
        <f t="shared" si="46"/>
        <v>171.7598076923077</v>
      </c>
      <c r="G76" s="52">
        <f t="shared" si="46"/>
        <v>9.701638973116804</v>
      </c>
      <c r="H76" s="53">
        <f t="shared" si="46"/>
        <v>74.190888944160861</v>
      </c>
      <c r="J76" s="11" t="s">
        <v>1</v>
      </c>
      <c r="K76" s="52">
        <f>K6/K99</f>
        <v>20.211098441408776</v>
      </c>
      <c r="L76" s="52">
        <f t="shared" ref="L76:Q76" si="47">L6/L99</f>
        <v>2.2354779074610942</v>
      </c>
      <c r="M76" s="52">
        <f t="shared" si="47"/>
        <v>7.5280587905989087</v>
      </c>
      <c r="N76" s="52">
        <f t="shared" si="47"/>
        <v>25.960137475015017</v>
      </c>
      <c r="O76" s="52">
        <f t="shared" si="47"/>
        <v>161.95824204652411</v>
      </c>
      <c r="P76" s="52">
        <f t="shared" si="47"/>
        <v>10.399289630932381</v>
      </c>
      <c r="Q76" s="53">
        <f t="shared" si="47"/>
        <v>76.935618126975413</v>
      </c>
      <c r="S76" s="11" t="s">
        <v>1</v>
      </c>
      <c r="T76" s="52">
        <f>T6/T99</f>
        <v>19.875793892959813</v>
      </c>
      <c r="U76" s="52">
        <f t="shared" ref="U76:Z76" si="48">U6/U99</f>
        <v>2.1019049534512075</v>
      </c>
      <c r="V76" s="52">
        <f t="shared" si="48"/>
        <v>8.2355562918296918</v>
      </c>
      <c r="W76" s="52">
        <f t="shared" si="48"/>
        <v>24.340838406041758</v>
      </c>
      <c r="X76" s="52">
        <f t="shared" si="48"/>
        <v>148.39271666666667</v>
      </c>
      <c r="Y76" s="52">
        <f t="shared" si="48"/>
        <v>11.266276204528115</v>
      </c>
      <c r="Z76" s="53">
        <f t="shared" si="48"/>
        <v>66.184563277706062</v>
      </c>
      <c r="AB76" s="11" t="s">
        <v>1</v>
      </c>
      <c r="AC76" s="52">
        <f>AC6/AC99</f>
        <v>20.316305197370724</v>
      </c>
      <c r="AD76" s="52">
        <f t="shared" ref="AD76:AI76" si="49">AD6/AD99</f>
        <v>2.1989763114660743</v>
      </c>
      <c r="AE76" s="52">
        <f t="shared" si="49"/>
        <v>8.2734342533526242</v>
      </c>
      <c r="AF76" s="52">
        <f t="shared" si="49"/>
        <v>24.271171747700791</v>
      </c>
      <c r="AG76" s="52">
        <f t="shared" si="49"/>
        <v>148.14985362983205</v>
      </c>
      <c r="AH76" s="52">
        <f t="shared" si="49"/>
        <v>11.750811024425309</v>
      </c>
      <c r="AI76" s="53">
        <f t="shared" si="49"/>
        <v>62.888089668875551</v>
      </c>
      <c r="AK76" s="11" t="s">
        <v>1</v>
      </c>
      <c r="AL76" s="52">
        <f>AL6/AL99</f>
        <v>18.850581885529323</v>
      </c>
      <c r="AM76" s="52">
        <f t="shared" ref="AM76:AR76" si="50">AM6/AM99</f>
        <v>2.1767303295456788</v>
      </c>
      <c r="AN76" s="52">
        <f t="shared" si="50"/>
        <v>7.4558702535262826</v>
      </c>
      <c r="AO76" s="52">
        <f t="shared" si="50"/>
        <v>25.954090257901399</v>
      </c>
      <c r="AP76" s="52">
        <f t="shared" si="50"/>
        <v>132.88471956238357</v>
      </c>
      <c r="AQ76" s="52">
        <f t="shared" si="50"/>
        <v>10.702497627159341</v>
      </c>
      <c r="AR76" s="53">
        <f t="shared" si="50"/>
        <v>52.943881808708987</v>
      </c>
    </row>
    <row r="77" spans="1:45" ht="15" customHeight="1" x14ac:dyDescent="0.2">
      <c r="A77" s="7" t="s">
        <v>2</v>
      </c>
      <c r="B77" s="18">
        <f>B7/B100</f>
        <v>18.090484299099721</v>
      </c>
      <c r="C77" s="18">
        <f t="shared" ref="C77:H77" si="51">C7/C100</f>
        <v>1.8970967847464044</v>
      </c>
      <c r="D77" s="18">
        <f t="shared" si="51"/>
        <v>8.0861046511627901</v>
      </c>
      <c r="E77" s="18">
        <f t="shared" si="51"/>
        <v>26.519481840237582</v>
      </c>
      <c r="F77" s="18">
        <f t="shared" si="51"/>
        <v>111.11933333333334</v>
      </c>
      <c r="G77" s="18">
        <f t="shared" si="51"/>
        <v>8.4503227077522389</v>
      </c>
      <c r="H77" s="20">
        <f t="shared" si="51"/>
        <v>62.820834082952004</v>
      </c>
      <c r="J77" s="7" t="s">
        <v>2</v>
      </c>
      <c r="K77" s="18">
        <f>K7/K100</f>
        <v>17.186604420070122</v>
      </c>
      <c r="L77" s="18">
        <f t="shared" ref="L77:Q77" si="52">L7/L100</f>
        <v>2.1013841379027616</v>
      </c>
      <c r="M77" s="18">
        <f t="shared" si="52"/>
        <v>7.4244415559269106</v>
      </c>
      <c r="N77" s="18">
        <f t="shared" si="52"/>
        <v>26.5995294479563</v>
      </c>
      <c r="O77" s="18">
        <f t="shared" si="52"/>
        <v>83.75254327910001</v>
      </c>
      <c r="P77" s="18">
        <f t="shared" si="52"/>
        <v>8.0801996343662754</v>
      </c>
      <c r="Q77" s="20">
        <f t="shared" si="52"/>
        <v>55.298594819497289</v>
      </c>
      <c r="S77" s="7" t="s">
        <v>2</v>
      </c>
      <c r="T77" s="18">
        <f>T7/T100</f>
        <v>16.811936173708634</v>
      </c>
      <c r="U77" s="18">
        <f t="shared" ref="U77:Z77" si="53">U7/U100</f>
        <v>2.1699016954279999</v>
      </c>
      <c r="V77" s="18">
        <f t="shared" si="53"/>
        <v>8.0935388945897433</v>
      </c>
      <c r="W77" s="18">
        <f t="shared" si="53"/>
        <v>19.159487202300006</v>
      </c>
      <c r="X77" s="18">
        <f t="shared" si="53"/>
        <v>92.601153846153849</v>
      </c>
      <c r="Y77" s="18">
        <f t="shared" si="53"/>
        <v>9.0536675825261277</v>
      </c>
      <c r="Z77" s="20">
        <f t="shared" si="53"/>
        <v>47.567929517325005</v>
      </c>
      <c r="AB77" s="7" t="s">
        <v>2</v>
      </c>
      <c r="AC77" s="18">
        <f>AC7/AC100</f>
        <v>18.269337815425128</v>
      </c>
      <c r="AD77" s="18">
        <f t="shared" ref="AD77:AI77" si="54">AD7/AD100</f>
        <v>1.9588733661640316</v>
      </c>
      <c r="AE77" s="18">
        <f t="shared" si="54"/>
        <v>6.8746121145216215</v>
      </c>
      <c r="AF77" s="18">
        <f t="shared" si="54"/>
        <v>21.227328709618732</v>
      </c>
      <c r="AG77" s="18">
        <f t="shared" si="54"/>
        <v>105.42040909090908</v>
      </c>
      <c r="AH77" s="18">
        <f t="shared" si="54"/>
        <v>9.4435949633433527</v>
      </c>
      <c r="AI77" s="20">
        <f t="shared" si="54"/>
        <v>49.474642899571428</v>
      </c>
      <c r="AK77" s="7" t="s">
        <v>2</v>
      </c>
      <c r="AL77" s="18">
        <f>AL7/AL100</f>
        <v>17.879720419691726</v>
      </c>
      <c r="AM77" s="18">
        <f t="shared" ref="AM77:AR77" si="55">AM7/AM100</f>
        <v>2.0236502703451631</v>
      </c>
      <c r="AN77" s="18">
        <f t="shared" si="55"/>
        <v>6.2512199622355888</v>
      </c>
      <c r="AO77" s="18">
        <f t="shared" si="55"/>
        <v>26.034566712485113</v>
      </c>
      <c r="AP77" s="18">
        <f t="shared" si="55"/>
        <v>100.540875</v>
      </c>
      <c r="AQ77" s="18">
        <f t="shared" si="55"/>
        <v>9.973312361815255</v>
      </c>
      <c r="AR77" s="20">
        <f t="shared" si="55"/>
        <v>41.351869341512497</v>
      </c>
    </row>
    <row r="78" spans="1:45" ht="15" customHeight="1" x14ac:dyDescent="0.2">
      <c r="A78" s="10" t="s">
        <v>3</v>
      </c>
      <c r="B78" s="18">
        <f t="shared" ref="B78:H78" si="56">B8/B101</f>
        <v>27.034977777777769</v>
      </c>
      <c r="C78" s="18">
        <f t="shared" si="56"/>
        <v>2.5359583333333333</v>
      </c>
      <c r="D78" s="18">
        <f t="shared" si="56"/>
        <v>8.4925499999999996</v>
      </c>
      <c r="E78" s="18">
        <f t="shared" si="56"/>
        <v>36.63816666666667</v>
      </c>
      <c r="F78" s="18">
        <f t="shared" si="56"/>
        <v>171.63699999999997</v>
      </c>
      <c r="G78" s="18">
        <f t="shared" si="56"/>
        <v>20.293555555555553</v>
      </c>
      <c r="H78" s="20">
        <f t="shared" si="56"/>
        <v>54.00066666666666</v>
      </c>
      <c r="J78" s="10" t="s">
        <v>3</v>
      </c>
      <c r="K78" s="18">
        <f t="shared" ref="K78:Q78" si="57">K8/K101</f>
        <v>29.791486486486487</v>
      </c>
      <c r="L78" s="18">
        <f t="shared" si="57"/>
        <v>2.6633461538461538</v>
      </c>
      <c r="M78" s="18">
        <f t="shared" si="57"/>
        <v>10.023384615384616</v>
      </c>
      <c r="N78" s="18">
        <f t="shared" si="57"/>
        <v>35.217571428571425</v>
      </c>
      <c r="O78" s="18">
        <f t="shared" si="57"/>
        <v>172.70862500000001</v>
      </c>
      <c r="P78" s="18">
        <f t="shared" si="57"/>
        <v>29.361116666666668</v>
      </c>
      <c r="Q78" s="20">
        <f t="shared" si="57"/>
        <v>31.635928571428572</v>
      </c>
      <c r="S78" s="10" t="s">
        <v>3</v>
      </c>
      <c r="T78" s="18">
        <f t="shared" ref="T78:Z78" si="58">T8/T101</f>
        <v>27.09338198463119</v>
      </c>
      <c r="U78" s="18">
        <f t="shared" si="58"/>
        <v>1.9998900916569038</v>
      </c>
      <c r="V78" s="18">
        <f t="shared" si="58"/>
        <v>9.4101577281219857</v>
      </c>
      <c r="W78" s="18">
        <f t="shared" si="58"/>
        <v>30.890499999999999</v>
      </c>
      <c r="X78" s="18">
        <f t="shared" si="58"/>
        <v>161.995</v>
      </c>
      <c r="Y78" s="18">
        <f t="shared" si="58"/>
        <v>26.13256907228023</v>
      </c>
      <c r="Z78" s="20">
        <f t="shared" si="58"/>
        <v>31.622928571428567</v>
      </c>
      <c r="AB78" s="10" t="s">
        <v>3</v>
      </c>
      <c r="AC78" s="18">
        <f t="shared" ref="AC78:AI78" si="59">AC8/AC101</f>
        <v>27.378929307321162</v>
      </c>
      <c r="AD78" s="18">
        <f t="shared" si="59"/>
        <v>2.2616049693188627</v>
      </c>
      <c r="AE78" s="18">
        <f t="shared" si="59"/>
        <v>8.3232099846454553</v>
      </c>
      <c r="AF78" s="18">
        <f t="shared" si="59"/>
        <v>27.748357142857142</v>
      </c>
      <c r="AG78" s="18">
        <f t="shared" si="59"/>
        <v>173.325625</v>
      </c>
      <c r="AH78" s="18">
        <f t="shared" si="59"/>
        <v>26.167890435481297</v>
      </c>
      <c r="AI78" s="20">
        <f t="shared" si="59"/>
        <v>37.369999999999997</v>
      </c>
      <c r="AK78" s="10" t="s">
        <v>3</v>
      </c>
      <c r="AL78" s="18">
        <f t="shared" ref="AL78:AR78" si="60">AL8/AL101</f>
        <v>30.673948679338729</v>
      </c>
      <c r="AM78" s="18">
        <f t="shared" si="60"/>
        <v>2.5979726309500006</v>
      </c>
      <c r="AN78" s="18">
        <f t="shared" si="60"/>
        <v>8.2968689584878028</v>
      </c>
      <c r="AO78" s="18">
        <f t="shared" si="60"/>
        <v>35.146900000000002</v>
      </c>
      <c r="AP78" s="18">
        <f t="shared" si="60"/>
        <v>179.29137500000002</v>
      </c>
      <c r="AQ78" s="18">
        <f t="shared" si="60"/>
        <v>23.415236315475003</v>
      </c>
      <c r="AR78" s="20">
        <f t="shared" si="60"/>
        <v>71.322737916975626</v>
      </c>
    </row>
    <row r="79" spans="1:45" ht="15" customHeight="1" x14ac:dyDescent="0.2">
      <c r="A79" s="10" t="s">
        <v>4</v>
      </c>
      <c r="B79" s="18">
        <f t="shared" ref="B79:H79" si="61">B9/B102</f>
        <v>2.892928571428572</v>
      </c>
      <c r="C79" s="18" t="e">
        <f t="shared" si="61"/>
        <v>#VALUE!</v>
      </c>
      <c r="D79" s="18" t="e">
        <f t="shared" si="61"/>
        <v>#VALUE!</v>
      </c>
      <c r="E79" s="18" t="e">
        <f t="shared" si="61"/>
        <v>#VALUE!</v>
      </c>
      <c r="F79" s="18" t="e">
        <f t="shared" si="61"/>
        <v>#VALUE!</v>
      </c>
      <c r="G79" s="18">
        <f t="shared" si="61"/>
        <v>2.892928571428572</v>
      </c>
      <c r="H79" s="20" t="e">
        <f t="shared" si="61"/>
        <v>#VALUE!</v>
      </c>
      <c r="J79" s="10" t="s">
        <v>4</v>
      </c>
      <c r="K79" s="18">
        <f t="shared" ref="K79:Q79" si="62">K9/K102</f>
        <v>4.051181818181818</v>
      </c>
      <c r="L79" s="18" t="e">
        <f t="shared" si="62"/>
        <v>#VALUE!</v>
      </c>
      <c r="M79" s="18" t="e">
        <f t="shared" si="62"/>
        <v>#VALUE!</v>
      </c>
      <c r="N79" s="18" t="e">
        <f t="shared" si="62"/>
        <v>#VALUE!</v>
      </c>
      <c r="O79" s="18" t="e">
        <f t="shared" si="62"/>
        <v>#VALUE!</v>
      </c>
      <c r="P79" s="18">
        <f t="shared" si="62"/>
        <v>4.051181818181818</v>
      </c>
      <c r="Q79" s="20" t="e">
        <f t="shared" si="62"/>
        <v>#VALUE!</v>
      </c>
      <c r="S79" s="10" t="s">
        <v>4</v>
      </c>
      <c r="T79" s="18">
        <f t="shared" ref="T79:Z79" si="63">T9/T102</f>
        <v>3.6392499999999997</v>
      </c>
      <c r="U79" s="18" t="e">
        <f t="shared" si="63"/>
        <v>#VALUE!</v>
      </c>
      <c r="V79" s="18" t="e">
        <f t="shared" si="63"/>
        <v>#VALUE!</v>
      </c>
      <c r="W79" s="18" t="e">
        <f t="shared" si="63"/>
        <v>#VALUE!</v>
      </c>
      <c r="X79" s="18" t="e">
        <f t="shared" si="63"/>
        <v>#VALUE!</v>
      </c>
      <c r="Y79" s="18">
        <f t="shared" si="63"/>
        <v>3.6392499999999997</v>
      </c>
      <c r="Z79" s="20" t="e">
        <f t="shared" si="63"/>
        <v>#VALUE!</v>
      </c>
      <c r="AB79" s="10" t="s">
        <v>4</v>
      </c>
      <c r="AC79" s="18">
        <f t="shared" ref="AC79:AI79" si="64">AC9/AC102</f>
        <v>6.1410555555555568</v>
      </c>
      <c r="AD79" s="18" t="e">
        <f t="shared" si="64"/>
        <v>#VALUE!</v>
      </c>
      <c r="AE79" s="18" t="e">
        <f t="shared" si="64"/>
        <v>#VALUE!</v>
      </c>
      <c r="AF79" s="18" t="e">
        <f t="shared" si="64"/>
        <v>#VALUE!</v>
      </c>
      <c r="AG79" s="18" t="e">
        <f t="shared" si="64"/>
        <v>#VALUE!</v>
      </c>
      <c r="AH79" s="18" t="e">
        <f t="shared" si="64"/>
        <v>#VALUE!</v>
      </c>
      <c r="AI79" s="20" t="e">
        <f t="shared" si="64"/>
        <v>#VALUE!</v>
      </c>
      <c r="AK79" s="10" t="s">
        <v>4</v>
      </c>
      <c r="AL79" s="18">
        <f t="shared" ref="AL79:AR79" si="65">AL9/AL102</f>
        <v>4.6664626249875001</v>
      </c>
      <c r="AM79" s="18" t="e">
        <f t="shared" si="65"/>
        <v>#VALUE!</v>
      </c>
      <c r="AN79" s="18" t="e">
        <f t="shared" si="65"/>
        <v>#VALUE!</v>
      </c>
      <c r="AO79" s="18" t="e">
        <f t="shared" si="65"/>
        <v>#VALUE!</v>
      </c>
      <c r="AP79" s="18" t="e">
        <f t="shared" si="65"/>
        <v>#VALUE!</v>
      </c>
      <c r="AQ79" s="18" t="e">
        <f t="shared" si="65"/>
        <v>#VALUE!</v>
      </c>
      <c r="AR79" s="20" t="e">
        <f t="shared" si="65"/>
        <v>#VALUE!</v>
      </c>
    </row>
    <row r="80" spans="1:45" ht="15" customHeight="1" x14ac:dyDescent="0.2">
      <c r="A80" s="10" t="s">
        <v>5</v>
      </c>
      <c r="B80" s="18">
        <f t="shared" ref="B80:H80" si="66">B10/B103</f>
        <v>44.251000000000012</v>
      </c>
      <c r="C80" s="18">
        <f t="shared" si="66"/>
        <v>2.5779583333333331</v>
      </c>
      <c r="D80" s="18">
        <f t="shared" si="66"/>
        <v>8.4145999999999965</v>
      </c>
      <c r="E80" s="18">
        <f t="shared" si="66"/>
        <v>60.309000000000005</v>
      </c>
      <c r="F80" s="18">
        <f t="shared" si="66"/>
        <v>449.38425000000001</v>
      </c>
      <c r="G80" s="18">
        <f t="shared" si="66"/>
        <v>11.270386363636364</v>
      </c>
      <c r="H80" s="20">
        <f t="shared" si="66"/>
        <v>189.3657</v>
      </c>
      <c r="J80" s="10" t="s">
        <v>5</v>
      </c>
      <c r="K80" s="18">
        <f t="shared" ref="K80:Q80" si="67">K10/K103</f>
        <v>43.318073618525943</v>
      </c>
      <c r="L80" s="18" t="e">
        <f t="shared" si="67"/>
        <v>#VALUE!</v>
      </c>
      <c r="M80" s="18" t="e">
        <f t="shared" si="67"/>
        <v>#VALUE!</v>
      </c>
      <c r="N80" s="18" t="e">
        <f t="shared" si="67"/>
        <v>#VALUE!</v>
      </c>
      <c r="O80" s="18" t="e">
        <f t="shared" si="67"/>
        <v>#VALUE!</v>
      </c>
      <c r="P80" s="18">
        <f t="shared" si="67"/>
        <v>11.680349545864223</v>
      </c>
      <c r="Q80" s="20">
        <f t="shared" si="67"/>
        <v>209.41612500000002</v>
      </c>
      <c r="S80" s="10" t="s">
        <v>5</v>
      </c>
      <c r="T80" s="18">
        <f t="shared" ref="T80:Z80" si="68">T10/T103</f>
        <v>47.140238095238089</v>
      </c>
      <c r="U80" s="18" t="e">
        <f t="shared" si="68"/>
        <v>#VALUE!</v>
      </c>
      <c r="V80" s="18" t="e">
        <f t="shared" si="68"/>
        <v>#VALUE!</v>
      </c>
      <c r="W80" s="18" t="e">
        <f t="shared" si="68"/>
        <v>#VALUE!</v>
      </c>
      <c r="X80" s="18" t="e">
        <f t="shared" si="68"/>
        <v>#VALUE!</v>
      </c>
      <c r="Y80" s="18">
        <f t="shared" si="68"/>
        <v>10.920333333333335</v>
      </c>
      <c r="Z80" s="20">
        <f t="shared" si="68"/>
        <v>264.45966666666669</v>
      </c>
      <c r="AB80" s="10" t="s">
        <v>5</v>
      </c>
      <c r="AC80" s="18">
        <f t="shared" ref="AC80:AI80" si="69">AC10/AC103</f>
        <v>64.287133333333344</v>
      </c>
      <c r="AD80" s="18" t="e">
        <f t="shared" si="69"/>
        <v>#VALUE!</v>
      </c>
      <c r="AE80" s="18" t="e">
        <f t="shared" si="69"/>
        <v>#VALUE!</v>
      </c>
      <c r="AF80" s="18" t="e">
        <f t="shared" si="69"/>
        <v>#VALUE!</v>
      </c>
      <c r="AG80" s="18" t="e">
        <f t="shared" si="69"/>
        <v>#VALUE!</v>
      </c>
      <c r="AH80" s="18">
        <f t="shared" si="69"/>
        <v>14.229750000000003</v>
      </c>
      <c r="AI80" s="20">
        <f t="shared" si="69"/>
        <v>264.51666666666671</v>
      </c>
      <c r="AK80" s="10" t="s">
        <v>5</v>
      </c>
      <c r="AL80" s="18">
        <f t="shared" ref="AL80:AR80" si="70">AL10/AL103</f>
        <v>41.790392857142855</v>
      </c>
      <c r="AM80" s="18" t="e">
        <f t="shared" si="70"/>
        <v>#VALUE!</v>
      </c>
      <c r="AN80" s="18" t="e">
        <f t="shared" si="70"/>
        <v>#VALUE!</v>
      </c>
      <c r="AO80" s="18" t="e">
        <f t="shared" si="70"/>
        <v>#VALUE!</v>
      </c>
      <c r="AP80" s="18" t="e">
        <f t="shared" si="70"/>
        <v>#VALUE!</v>
      </c>
      <c r="AQ80" s="18">
        <f t="shared" si="70"/>
        <v>12.510949999999999</v>
      </c>
      <c r="AR80" s="20">
        <f t="shared" si="70"/>
        <v>114.98899999999998</v>
      </c>
    </row>
    <row r="81" spans="1:44" ht="15" customHeight="1" x14ac:dyDescent="0.2">
      <c r="A81" s="10" t="s">
        <v>6</v>
      </c>
      <c r="B81" s="18">
        <f t="shared" ref="B81:H81" si="71">B11/B104</f>
        <v>7.83</v>
      </c>
      <c r="C81" s="18" t="e">
        <f t="shared" si="71"/>
        <v>#VALUE!</v>
      </c>
      <c r="D81" s="18" t="e">
        <f t="shared" si="71"/>
        <v>#VALUE!</v>
      </c>
      <c r="E81" s="18" t="e">
        <f t="shared" si="71"/>
        <v>#VALUE!</v>
      </c>
      <c r="F81" s="18" t="e">
        <f t="shared" si="71"/>
        <v>#VALUE!</v>
      </c>
      <c r="G81" s="18" t="e">
        <f t="shared" si="71"/>
        <v>#VALUE!</v>
      </c>
      <c r="H81" s="20" t="e">
        <f t="shared" si="71"/>
        <v>#VALUE!</v>
      </c>
      <c r="J81" s="10" t="s">
        <v>6</v>
      </c>
      <c r="K81" s="18">
        <f t="shared" ref="K81:Q81" si="72">K11/K104</f>
        <v>2.0614999999999997</v>
      </c>
      <c r="L81" s="18" t="e">
        <f t="shared" si="72"/>
        <v>#VALUE!</v>
      </c>
      <c r="M81" s="18" t="e">
        <f t="shared" si="72"/>
        <v>#VALUE!</v>
      </c>
      <c r="N81" s="18" t="e">
        <f t="shared" si="72"/>
        <v>#VALUE!</v>
      </c>
      <c r="O81" s="18" t="e">
        <f t="shared" si="72"/>
        <v>#VALUE!</v>
      </c>
      <c r="P81" s="18" t="e">
        <f t="shared" si="72"/>
        <v>#VALUE!</v>
      </c>
      <c r="Q81" s="20" t="e">
        <f t="shared" si="72"/>
        <v>#VALUE!</v>
      </c>
      <c r="S81" s="10" t="s">
        <v>6</v>
      </c>
      <c r="T81" s="18" t="e">
        <f t="shared" ref="T81:Z81" si="73">T11/T104</f>
        <v>#VALUE!</v>
      </c>
      <c r="U81" s="18" t="e">
        <f t="shared" si="73"/>
        <v>#VALUE!</v>
      </c>
      <c r="V81" s="18" t="e">
        <f t="shared" si="73"/>
        <v>#VALUE!</v>
      </c>
      <c r="W81" s="18" t="e">
        <f t="shared" si="73"/>
        <v>#VALUE!</v>
      </c>
      <c r="X81" s="18" t="e">
        <f t="shared" si="73"/>
        <v>#VALUE!</v>
      </c>
      <c r="Y81" s="18" t="e">
        <f t="shared" si="73"/>
        <v>#VALUE!</v>
      </c>
      <c r="Z81" s="20" t="e">
        <f t="shared" si="73"/>
        <v>#VALUE!</v>
      </c>
      <c r="AB81" s="10" t="s">
        <v>6</v>
      </c>
      <c r="AC81" s="18">
        <f t="shared" ref="AC81:AI81" si="74">AC11/AC104</f>
        <v>2.7904999999999998</v>
      </c>
      <c r="AD81" s="18" t="e">
        <f t="shared" si="74"/>
        <v>#VALUE!</v>
      </c>
      <c r="AE81" s="18" t="e">
        <f t="shared" si="74"/>
        <v>#VALUE!</v>
      </c>
      <c r="AF81" s="18" t="e">
        <f t="shared" si="74"/>
        <v>#VALUE!</v>
      </c>
      <c r="AG81" s="18" t="e">
        <f t="shared" si="74"/>
        <v>#VALUE!</v>
      </c>
      <c r="AH81" s="18" t="e">
        <f t="shared" si="74"/>
        <v>#VALUE!</v>
      </c>
      <c r="AI81" s="20" t="e">
        <f t="shared" si="74"/>
        <v>#VALUE!</v>
      </c>
      <c r="AK81" s="10" t="s">
        <v>6</v>
      </c>
      <c r="AL81" s="18">
        <f t="shared" ref="AL81:AR81" si="75">AL11/AL104</f>
        <v>3.0819999999999999</v>
      </c>
      <c r="AM81" s="18" t="e">
        <f t="shared" si="75"/>
        <v>#VALUE!</v>
      </c>
      <c r="AN81" s="18" t="e">
        <f t="shared" si="75"/>
        <v>#VALUE!</v>
      </c>
      <c r="AO81" s="18" t="e">
        <f t="shared" si="75"/>
        <v>#VALUE!</v>
      </c>
      <c r="AP81" s="18" t="e">
        <f t="shared" si="75"/>
        <v>#VALUE!</v>
      </c>
      <c r="AQ81" s="18" t="e">
        <f t="shared" si="75"/>
        <v>#VALUE!</v>
      </c>
      <c r="AR81" s="20" t="e">
        <f t="shared" si="75"/>
        <v>#VALUE!</v>
      </c>
    </row>
    <row r="82" spans="1:44" ht="15" customHeight="1" x14ac:dyDescent="0.2">
      <c r="A82" s="10" t="s">
        <v>7</v>
      </c>
      <c r="B82" s="18">
        <f t="shared" ref="B82:H82" si="76">B12/B105</f>
        <v>17.186071428571427</v>
      </c>
      <c r="C82" s="18" t="e">
        <f t="shared" si="76"/>
        <v>#VALUE!</v>
      </c>
      <c r="D82" s="18" t="e">
        <f t="shared" si="76"/>
        <v>#VALUE!</v>
      </c>
      <c r="E82" s="18" t="e">
        <f t="shared" si="76"/>
        <v>#VALUE!</v>
      </c>
      <c r="F82" s="18" t="e">
        <f t="shared" si="76"/>
        <v>#VALUE!</v>
      </c>
      <c r="G82" s="18">
        <f t="shared" si="76"/>
        <v>3.9670833333333335</v>
      </c>
      <c r="H82" s="20">
        <f t="shared" si="76"/>
        <v>96.5</v>
      </c>
      <c r="J82" s="10" t="s">
        <v>7</v>
      </c>
      <c r="K82" s="18">
        <f t="shared" ref="K82:Q82" si="77">K12/K105</f>
        <v>17.936</v>
      </c>
      <c r="L82" s="18" t="e">
        <f t="shared" si="77"/>
        <v>#VALUE!</v>
      </c>
      <c r="M82" s="18" t="e">
        <f t="shared" si="77"/>
        <v>#VALUE!</v>
      </c>
      <c r="N82" s="18" t="e">
        <f t="shared" si="77"/>
        <v>#VALUE!</v>
      </c>
      <c r="O82" s="18" t="e">
        <f t="shared" si="77"/>
        <v>#VALUE!</v>
      </c>
      <c r="P82" s="18" t="e">
        <f t="shared" si="77"/>
        <v>#VALUE!</v>
      </c>
      <c r="Q82" s="20" t="e">
        <f t="shared" si="77"/>
        <v>#VALUE!</v>
      </c>
      <c r="S82" s="10" t="s">
        <v>7</v>
      </c>
      <c r="T82" s="18">
        <f t="shared" ref="T82:Z82" si="78">T12/T105</f>
        <v>24.938749999999995</v>
      </c>
      <c r="U82" s="18" t="e">
        <f t="shared" si="78"/>
        <v>#VALUE!</v>
      </c>
      <c r="V82" s="18" t="e">
        <f t="shared" si="78"/>
        <v>#VALUE!</v>
      </c>
      <c r="W82" s="18" t="e">
        <f t="shared" si="78"/>
        <v>#VALUE!</v>
      </c>
      <c r="X82" s="18" t="e">
        <f t="shared" si="78"/>
        <v>#VALUE!</v>
      </c>
      <c r="Y82" s="18" t="e">
        <f t="shared" si="78"/>
        <v>#VALUE!</v>
      </c>
      <c r="Z82" s="20" t="e">
        <f t="shared" si="78"/>
        <v>#VALUE!</v>
      </c>
      <c r="AB82" s="10" t="s">
        <v>7</v>
      </c>
      <c r="AC82" s="18">
        <f t="shared" ref="AC82:AI82" si="79">AC12/AC105</f>
        <v>16.360749999999999</v>
      </c>
      <c r="AD82" s="18" t="e">
        <f t="shared" si="79"/>
        <v>#VALUE!</v>
      </c>
      <c r="AE82" s="18" t="e">
        <f t="shared" si="79"/>
        <v>#VALUE!</v>
      </c>
      <c r="AF82" s="18" t="e">
        <f t="shared" si="79"/>
        <v>#VALUE!</v>
      </c>
      <c r="AG82" s="18" t="e">
        <f t="shared" si="79"/>
        <v>#VALUE!</v>
      </c>
      <c r="AH82" s="18" t="e">
        <f t="shared" si="79"/>
        <v>#VALUE!</v>
      </c>
      <c r="AI82" s="20" t="e">
        <f t="shared" si="79"/>
        <v>#VALUE!</v>
      </c>
      <c r="AK82" s="10" t="s">
        <v>7</v>
      </c>
      <c r="AL82" s="18">
        <f t="shared" ref="AL82:AR82" si="80">AL12/AL105</f>
        <v>13.951375000000001</v>
      </c>
      <c r="AM82" s="18" t="e">
        <f t="shared" si="80"/>
        <v>#VALUE!</v>
      </c>
      <c r="AN82" s="18" t="e">
        <f t="shared" si="80"/>
        <v>#VALUE!</v>
      </c>
      <c r="AO82" s="18" t="e">
        <f t="shared" si="80"/>
        <v>#VALUE!</v>
      </c>
      <c r="AP82" s="18" t="e">
        <f t="shared" si="80"/>
        <v>#VALUE!</v>
      </c>
      <c r="AQ82" s="18" t="e">
        <f t="shared" si="80"/>
        <v>#VALUE!</v>
      </c>
      <c r="AR82" s="20" t="e">
        <f t="shared" si="80"/>
        <v>#VALUE!</v>
      </c>
    </row>
    <row r="83" spans="1:44" ht="15" customHeight="1" x14ac:dyDescent="0.2">
      <c r="A83" s="10" t="s">
        <v>8</v>
      </c>
      <c r="B83" s="18">
        <f t="shared" ref="B83:H83" si="81">B13/B106</f>
        <v>17.080762763533329</v>
      </c>
      <c r="C83" s="18">
        <f t="shared" si="81"/>
        <v>1.7628549253166668</v>
      </c>
      <c r="D83" s="18">
        <f t="shared" si="81"/>
        <v>5.8614285714285712</v>
      </c>
      <c r="E83" s="18">
        <f t="shared" si="81"/>
        <v>53.835650047925</v>
      </c>
      <c r="F83" s="18">
        <f t="shared" si="81"/>
        <v>40.504000000000005</v>
      </c>
      <c r="G83" s="18">
        <f t="shared" si="81"/>
        <v>16.692476846993749</v>
      </c>
      <c r="H83" s="20">
        <f t="shared" si="81"/>
        <v>20.187050095849997</v>
      </c>
      <c r="J83" s="10" t="s">
        <v>8</v>
      </c>
      <c r="K83" s="18">
        <f t="shared" ref="K83:Q83" si="82">K13/K106</f>
        <v>16.841871556200747</v>
      </c>
      <c r="L83" s="18" t="e">
        <f t="shared" si="82"/>
        <v>#VALUE!</v>
      </c>
      <c r="M83" s="18" t="e">
        <f t="shared" si="82"/>
        <v>#VALUE!</v>
      </c>
      <c r="N83" s="18" t="e">
        <f t="shared" si="82"/>
        <v>#VALUE!</v>
      </c>
      <c r="O83" s="18" t="e">
        <f t="shared" si="82"/>
        <v>#VALUE!</v>
      </c>
      <c r="P83" s="18">
        <f t="shared" si="82"/>
        <v>19.426245867440898</v>
      </c>
      <c r="Q83" s="20">
        <f t="shared" si="82"/>
        <v>3.92</v>
      </c>
      <c r="S83" s="10" t="s">
        <v>8</v>
      </c>
      <c r="T83" s="18">
        <f t="shared" ref="T83:Z83" si="83">T13/T106</f>
        <v>19.831294117647055</v>
      </c>
      <c r="U83" s="18" t="e">
        <f t="shared" si="83"/>
        <v>#VALUE!</v>
      </c>
      <c r="V83" s="18" t="e">
        <f t="shared" si="83"/>
        <v>#VALUE!</v>
      </c>
      <c r="W83" s="18" t="e">
        <f t="shared" si="83"/>
        <v>#VALUE!</v>
      </c>
      <c r="X83" s="18" t="e">
        <f t="shared" si="83"/>
        <v>#VALUE!</v>
      </c>
      <c r="Y83" s="18">
        <f t="shared" si="83"/>
        <v>22.720749999999999</v>
      </c>
      <c r="Z83" s="20">
        <f t="shared" si="83"/>
        <v>6.3471666666666664</v>
      </c>
      <c r="AB83" s="10" t="s">
        <v>8</v>
      </c>
      <c r="AC83" s="18">
        <f t="shared" ref="AC83:AI83" si="84">AC13/AC106</f>
        <v>28.693506127295759</v>
      </c>
      <c r="AD83" s="18" t="e">
        <f t="shared" si="84"/>
        <v>#VALUE!</v>
      </c>
      <c r="AE83" s="18" t="e">
        <f t="shared" si="84"/>
        <v>#VALUE!</v>
      </c>
      <c r="AF83" s="18" t="e">
        <f t="shared" si="84"/>
        <v>#VALUE!</v>
      </c>
      <c r="AG83" s="18" t="e">
        <f t="shared" si="84"/>
        <v>#VALUE!</v>
      </c>
      <c r="AH83" s="18" t="e">
        <f t="shared" si="84"/>
        <v>#VALUE!</v>
      </c>
      <c r="AI83" s="20" t="e">
        <f t="shared" si="84"/>
        <v>#VALUE!</v>
      </c>
      <c r="AK83" s="10" t="s">
        <v>8</v>
      </c>
      <c r="AL83" s="18">
        <f t="shared" ref="AL83:AR83" si="85">AL13/AL106</f>
        <v>20.051523846642546</v>
      </c>
      <c r="AM83" s="18">
        <f t="shared" si="85"/>
        <v>2.692293848760233</v>
      </c>
      <c r="AN83" s="18">
        <f t="shared" si="85"/>
        <v>12.123800000000001</v>
      </c>
      <c r="AO83" s="18">
        <f t="shared" si="85"/>
        <v>31.5160625</v>
      </c>
      <c r="AP83" s="18" t="e">
        <f t="shared" si="85"/>
        <v>#VALUE!</v>
      </c>
      <c r="AQ83" s="18">
        <f t="shared" si="85"/>
        <v>23.258490128856725</v>
      </c>
      <c r="AR83" s="20">
        <f t="shared" si="85"/>
        <v>10.430624999999999</v>
      </c>
    </row>
    <row r="84" spans="1:44" ht="15" customHeight="1" x14ac:dyDescent="0.2">
      <c r="A84" s="10" t="s">
        <v>9</v>
      </c>
      <c r="B84" s="18">
        <f t="shared" ref="B84:H84" si="86">B14/B107</f>
        <v>19.085166666666669</v>
      </c>
      <c r="C84" s="18" t="e">
        <f t="shared" si="86"/>
        <v>#VALUE!</v>
      </c>
      <c r="D84" s="18">
        <f t="shared" si="86"/>
        <v>6.0820000000000007</v>
      </c>
      <c r="E84" s="18">
        <f t="shared" si="86"/>
        <v>45.091500000000003</v>
      </c>
      <c r="F84" s="18" t="e">
        <f t="shared" si="86"/>
        <v>#VALUE!</v>
      </c>
      <c r="G84" s="18">
        <f t="shared" si="86"/>
        <v>19.085166666666669</v>
      </c>
      <c r="H84" s="20" t="e">
        <f t="shared" si="86"/>
        <v>#VALUE!</v>
      </c>
      <c r="J84" s="10" t="s">
        <v>9</v>
      </c>
      <c r="K84" s="18">
        <f t="shared" ref="K84:Q84" si="87">K14/K107</f>
        <v>20.294333333333331</v>
      </c>
      <c r="L84" s="18" t="e">
        <f t="shared" si="87"/>
        <v>#VALUE!</v>
      </c>
      <c r="M84" s="18">
        <f t="shared" si="87"/>
        <v>8.3752500000000012</v>
      </c>
      <c r="N84" s="18">
        <f t="shared" si="87"/>
        <v>44.132499999999993</v>
      </c>
      <c r="O84" s="18" t="e">
        <f t="shared" si="87"/>
        <v>#VALUE!</v>
      </c>
      <c r="P84" s="18">
        <f t="shared" si="87"/>
        <v>20.294333333333331</v>
      </c>
      <c r="Q84" s="20" t="e">
        <f t="shared" si="87"/>
        <v>#VALUE!</v>
      </c>
      <c r="S84" s="10" t="s">
        <v>9</v>
      </c>
      <c r="T84" s="18">
        <f t="shared" ref="T84:Z84" si="88">T14/T107</f>
        <v>22.674916666666665</v>
      </c>
      <c r="U84" s="18" t="e">
        <f t="shared" si="88"/>
        <v>#VALUE!</v>
      </c>
      <c r="V84" s="18">
        <f t="shared" si="88"/>
        <v>10.802250000000001</v>
      </c>
      <c r="W84" s="18">
        <f t="shared" si="88"/>
        <v>46.420249999999996</v>
      </c>
      <c r="X84" s="18" t="e">
        <f t="shared" si="88"/>
        <v>#VALUE!</v>
      </c>
      <c r="Y84" s="18">
        <f t="shared" si="88"/>
        <v>22.674916666666665</v>
      </c>
      <c r="Z84" s="20" t="e">
        <f t="shared" si="88"/>
        <v>#VALUE!</v>
      </c>
      <c r="AB84" s="10" t="s">
        <v>9</v>
      </c>
      <c r="AC84" s="18">
        <f t="shared" ref="AC84:AI84" si="89">AC14/AC107</f>
        <v>26.357875</v>
      </c>
      <c r="AD84" s="18" t="e">
        <f t="shared" si="89"/>
        <v>#VALUE!</v>
      </c>
      <c r="AE84" s="18" t="e">
        <f t="shared" si="89"/>
        <v>#VALUE!</v>
      </c>
      <c r="AF84" s="18" t="e">
        <f t="shared" si="89"/>
        <v>#VALUE!</v>
      </c>
      <c r="AG84" s="18" t="e">
        <f t="shared" si="89"/>
        <v>#VALUE!</v>
      </c>
      <c r="AH84" s="18" t="e">
        <f t="shared" si="89"/>
        <v>#VALUE!</v>
      </c>
      <c r="AI84" s="20" t="e">
        <f t="shared" si="89"/>
        <v>#VALUE!</v>
      </c>
      <c r="AK84" s="10" t="s">
        <v>9</v>
      </c>
      <c r="AL84" s="18">
        <f t="shared" ref="AL84:AR84" si="90">AL14/AL107</f>
        <v>36.224187500000006</v>
      </c>
      <c r="AM84" s="18" t="e">
        <f t="shared" si="90"/>
        <v>#VALUE!</v>
      </c>
      <c r="AN84" s="18" t="e">
        <f t="shared" si="90"/>
        <v>#VALUE!</v>
      </c>
      <c r="AO84" s="18" t="e">
        <f t="shared" si="90"/>
        <v>#VALUE!</v>
      </c>
      <c r="AP84" s="18" t="e">
        <f t="shared" si="90"/>
        <v>#VALUE!</v>
      </c>
      <c r="AQ84" s="18">
        <f t="shared" si="90"/>
        <v>26.9467</v>
      </c>
      <c r="AR84" s="20">
        <f t="shared" si="90"/>
        <v>51.686666666666667</v>
      </c>
    </row>
    <row r="85" spans="1:44" ht="15" customHeight="1" x14ac:dyDescent="0.2">
      <c r="A85" s="10" t="s">
        <v>10</v>
      </c>
      <c r="B85" s="18">
        <f t="shared" ref="B85:H85" si="91">B15/B108</f>
        <v>18.853861111111112</v>
      </c>
      <c r="C85" s="18">
        <f t="shared" si="91"/>
        <v>1.8892</v>
      </c>
      <c r="D85" s="18">
        <f t="shared" si="91"/>
        <v>5.5666666666666664</v>
      </c>
      <c r="E85" s="18">
        <f t="shared" si="91"/>
        <v>69.955875000000006</v>
      </c>
      <c r="F85" s="18" t="e">
        <f t="shared" si="91"/>
        <v>#VALUE!</v>
      </c>
      <c r="G85" s="18" t="e">
        <f t="shared" si="91"/>
        <v>#VALUE!</v>
      </c>
      <c r="H85" s="20" t="e">
        <f t="shared" si="91"/>
        <v>#VALUE!</v>
      </c>
      <c r="J85" s="10" t="s">
        <v>10</v>
      </c>
      <c r="K85" s="18">
        <f t="shared" ref="K85:Q85" si="92">K15/K108</f>
        <v>19.786249999999999</v>
      </c>
      <c r="L85" s="18">
        <f t="shared" si="92"/>
        <v>2.680625</v>
      </c>
      <c r="M85" s="18">
        <f t="shared" si="92"/>
        <v>6.9897142857142853</v>
      </c>
      <c r="N85" s="18">
        <f t="shared" si="92"/>
        <v>51.385900000000007</v>
      </c>
      <c r="O85" s="18" t="e">
        <f t="shared" si="92"/>
        <v>#VALUE!</v>
      </c>
      <c r="P85" s="18">
        <f t="shared" si="92"/>
        <v>19.786249999999999</v>
      </c>
      <c r="Q85" s="20" t="e">
        <f t="shared" si="92"/>
        <v>#VALUE!</v>
      </c>
      <c r="S85" s="10" t="s">
        <v>10</v>
      </c>
      <c r="T85" s="18">
        <f t="shared" ref="T85:Z85" si="93">T15/T108</f>
        <v>22.243489104428569</v>
      </c>
      <c r="U85" s="18">
        <f t="shared" si="93"/>
        <v>1.9782118654999998</v>
      </c>
      <c r="V85" s="18">
        <f t="shared" si="93"/>
        <v>8.8237500000000004</v>
      </c>
      <c r="W85" s="18">
        <f t="shared" si="93"/>
        <v>62.638374999999996</v>
      </c>
      <c r="X85" s="18" t="e">
        <f t="shared" si="93"/>
        <v>#VALUE!</v>
      </c>
      <c r="Y85" s="18">
        <f t="shared" si="93"/>
        <v>22.243489104428569</v>
      </c>
      <c r="Z85" s="20" t="e">
        <f t="shared" si="93"/>
        <v>#VALUE!</v>
      </c>
      <c r="AB85" s="10" t="s">
        <v>10</v>
      </c>
      <c r="AC85" s="18">
        <f t="shared" ref="AC85:AI85" si="94">AC15/AC108</f>
        <v>20.386077915852795</v>
      </c>
      <c r="AD85" s="18">
        <f t="shared" si="94"/>
        <v>3.5650961873304916</v>
      </c>
      <c r="AE85" s="18">
        <f t="shared" si="94"/>
        <v>8.5939999999999994</v>
      </c>
      <c r="AF85" s="18">
        <f t="shared" si="94"/>
        <v>66.25368686137864</v>
      </c>
      <c r="AG85" s="18" t="e">
        <f t="shared" si="94"/>
        <v>#VALUE!</v>
      </c>
      <c r="AH85" s="18">
        <f t="shared" si="94"/>
        <v>21.152395285593592</v>
      </c>
      <c r="AI85" s="20">
        <f t="shared" si="94"/>
        <v>8.125</v>
      </c>
      <c r="AK85" s="10" t="s">
        <v>10</v>
      </c>
      <c r="AL85" s="18">
        <f t="shared" ref="AL85:AR85" si="95">AL15/AL108</f>
        <v>24.009322849215376</v>
      </c>
      <c r="AM85" s="18">
        <f t="shared" si="95"/>
        <v>2.6384999999999996</v>
      </c>
      <c r="AN85" s="18">
        <f t="shared" si="95"/>
        <v>5.8720039778030397</v>
      </c>
      <c r="AO85" s="18">
        <f t="shared" si="95"/>
        <v>59.243300000000012</v>
      </c>
      <c r="AP85" s="18" t="e">
        <f t="shared" si="95"/>
        <v>#VALUE!</v>
      </c>
      <c r="AQ85" s="18">
        <f t="shared" si="95"/>
        <v>22.638681818181819</v>
      </c>
      <c r="AR85" s="20">
        <f t="shared" si="95"/>
        <v>29.035006629671731</v>
      </c>
    </row>
    <row r="86" spans="1:44" ht="15" customHeight="1" x14ac:dyDescent="0.2">
      <c r="A86" s="10" t="s">
        <v>11</v>
      </c>
      <c r="B86" s="18">
        <f t="shared" ref="B86:H86" si="96">B16/B109</f>
        <v>15.604958333333334</v>
      </c>
      <c r="C86" s="18" t="e">
        <f t="shared" si="96"/>
        <v>#VALUE!</v>
      </c>
      <c r="D86" s="18" t="e">
        <f t="shared" si="96"/>
        <v>#VALUE!</v>
      </c>
      <c r="E86" s="18" t="e">
        <f t="shared" si="96"/>
        <v>#VALUE!</v>
      </c>
      <c r="F86" s="18" t="e">
        <f t="shared" si="96"/>
        <v>#VALUE!</v>
      </c>
      <c r="G86" s="18" t="e">
        <f t="shared" si="96"/>
        <v>#VALUE!</v>
      </c>
      <c r="H86" s="20" t="e">
        <f t="shared" si="96"/>
        <v>#VALUE!</v>
      </c>
      <c r="J86" s="10" t="s">
        <v>11</v>
      </c>
      <c r="K86" s="18">
        <f t="shared" ref="K86:Q86" si="97">K16/K109</f>
        <v>16.531649999999999</v>
      </c>
      <c r="L86" s="18" t="e">
        <f t="shared" si="97"/>
        <v>#VALUE!</v>
      </c>
      <c r="M86" s="18" t="e">
        <f t="shared" si="97"/>
        <v>#VALUE!</v>
      </c>
      <c r="N86" s="18" t="e">
        <f t="shared" si="97"/>
        <v>#VALUE!</v>
      </c>
      <c r="O86" s="18" t="e">
        <f t="shared" si="97"/>
        <v>#VALUE!</v>
      </c>
      <c r="P86" s="18" t="e">
        <f t="shared" si="97"/>
        <v>#VALUE!</v>
      </c>
      <c r="Q86" s="20" t="e">
        <f t="shared" si="97"/>
        <v>#VALUE!</v>
      </c>
      <c r="S86" s="10" t="s">
        <v>11</v>
      </c>
      <c r="T86" s="18">
        <f t="shared" ref="T86:Z86" si="98">T16/T109</f>
        <v>16.584809545280777</v>
      </c>
      <c r="U86" s="18" t="e">
        <f t="shared" si="98"/>
        <v>#VALUE!</v>
      </c>
      <c r="V86" s="18" t="e">
        <f t="shared" si="98"/>
        <v>#VALUE!</v>
      </c>
      <c r="W86" s="18" t="e">
        <f t="shared" si="98"/>
        <v>#VALUE!</v>
      </c>
      <c r="X86" s="18" t="e">
        <f t="shared" si="98"/>
        <v>#VALUE!</v>
      </c>
      <c r="Y86" s="18" t="e">
        <f t="shared" si="98"/>
        <v>#VALUE!</v>
      </c>
      <c r="Z86" s="20" t="e">
        <f t="shared" si="98"/>
        <v>#VALUE!</v>
      </c>
      <c r="AB86" s="10" t="s">
        <v>11</v>
      </c>
      <c r="AC86" s="18">
        <f t="shared" ref="AC86:AI86" si="99">AC16/AC109</f>
        <v>11.0153125</v>
      </c>
      <c r="AD86" s="18" t="e">
        <f t="shared" si="99"/>
        <v>#VALUE!</v>
      </c>
      <c r="AE86" s="18" t="e">
        <f t="shared" si="99"/>
        <v>#VALUE!</v>
      </c>
      <c r="AF86" s="18" t="e">
        <f t="shared" si="99"/>
        <v>#VALUE!</v>
      </c>
      <c r="AG86" s="18" t="e">
        <f t="shared" si="99"/>
        <v>#VALUE!</v>
      </c>
      <c r="AH86" s="18">
        <f t="shared" si="99"/>
        <v>11.0153125</v>
      </c>
      <c r="AI86" s="20" t="e">
        <f t="shared" si="99"/>
        <v>#VALUE!</v>
      </c>
      <c r="AK86" s="10" t="s">
        <v>11</v>
      </c>
      <c r="AL86" s="18">
        <f t="shared" ref="AL86:AR86" si="100">AL16/AL109</f>
        <v>13.647028235477613</v>
      </c>
      <c r="AM86" s="18" t="e">
        <f t="shared" si="100"/>
        <v>#VALUE!</v>
      </c>
      <c r="AN86" s="18" t="e">
        <f t="shared" si="100"/>
        <v>#VALUE!</v>
      </c>
      <c r="AO86" s="18" t="e">
        <f t="shared" si="100"/>
        <v>#VALUE!</v>
      </c>
      <c r="AP86" s="18" t="e">
        <f t="shared" si="100"/>
        <v>#VALUE!</v>
      </c>
      <c r="AQ86" s="18" t="e">
        <f t="shared" si="100"/>
        <v>#VALUE!</v>
      </c>
      <c r="AR86" s="20" t="e">
        <f t="shared" si="100"/>
        <v>#VALUE!</v>
      </c>
    </row>
    <row r="87" spans="1:44" ht="15" customHeight="1" x14ac:dyDescent="0.2">
      <c r="A87" s="10" t="s">
        <v>12</v>
      </c>
      <c r="B87" s="18">
        <f t="shared" ref="B87:H87" si="101">B17/B110</f>
        <v>19.372050354375272</v>
      </c>
      <c r="C87" s="18">
        <f t="shared" si="101"/>
        <v>1.7732000266153849</v>
      </c>
      <c r="D87" s="18">
        <f t="shared" si="101"/>
        <v>6.6434214840829258</v>
      </c>
      <c r="E87" s="18">
        <f t="shared" si="101"/>
        <v>8.4368055555555568</v>
      </c>
      <c r="F87" s="18">
        <f t="shared" si="101"/>
        <v>313.44162499999999</v>
      </c>
      <c r="G87" s="18">
        <f t="shared" si="101"/>
        <v>5.7532576494589751</v>
      </c>
      <c r="H87" s="20">
        <f t="shared" si="101"/>
        <v>115.94167135287272</v>
      </c>
      <c r="J87" s="10" t="s">
        <v>12</v>
      </c>
      <c r="K87" s="18">
        <f t="shared" ref="K87:Q87" si="102">K17/K110</f>
        <v>25.463500000000003</v>
      </c>
      <c r="L87" s="18">
        <f t="shared" si="102"/>
        <v>2.0850250000000004</v>
      </c>
      <c r="M87" s="18">
        <f t="shared" si="102"/>
        <v>5.4572692307692314</v>
      </c>
      <c r="N87" s="18">
        <f t="shared" si="102"/>
        <v>11.052433333333333</v>
      </c>
      <c r="O87" s="18">
        <f t="shared" si="102"/>
        <v>391.458125</v>
      </c>
      <c r="P87" s="18">
        <f t="shared" si="102"/>
        <v>5.7070211267605631</v>
      </c>
      <c r="Q87" s="20">
        <f t="shared" si="102"/>
        <v>225.85064285714287</v>
      </c>
      <c r="S87" s="10" t="s">
        <v>12</v>
      </c>
      <c r="T87" s="18">
        <f t="shared" ref="T87:Z87" si="103">T17/T110</f>
        <v>25.577106262660312</v>
      </c>
      <c r="U87" s="18">
        <f t="shared" si="103"/>
        <v>1.5457207854631578</v>
      </c>
      <c r="V87" s="18">
        <f t="shared" si="103"/>
        <v>7.168765624869879</v>
      </c>
      <c r="W87" s="18">
        <f t="shared" si="103"/>
        <v>17.180107269147218</v>
      </c>
      <c r="X87" s="18">
        <f t="shared" si="103"/>
        <v>330.59225000000004</v>
      </c>
      <c r="Y87" s="18">
        <f t="shared" si="103"/>
        <v>7.8189924108147046</v>
      </c>
      <c r="Z87" s="20">
        <f t="shared" si="103"/>
        <v>122.43954545454545</v>
      </c>
      <c r="AB87" s="10" t="s">
        <v>12</v>
      </c>
      <c r="AC87" s="18">
        <f t="shared" ref="AC87:AI87" si="104">AC17/AC110</f>
        <v>21.50345926927714</v>
      </c>
      <c r="AD87" s="18">
        <f t="shared" si="104"/>
        <v>2.0179285714285711</v>
      </c>
      <c r="AE87" s="18">
        <f t="shared" si="104"/>
        <v>8.2400372622100004</v>
      </c>
      <c r="AF87" s="18">
        <f t="shared" si="104"/>
        <v>14.427835398873333</v>
      </c>
      <c r="AG87" s="18">
        <f t="shared" si="104"/>
        <v>249.81174999999999</v>
      </c>
      <c r="AH87" s="18">
        <f t="shared" si="104"/>
        <v>7.9100513725949186</v>
      </c>
      <c r="AI87" s="20">
        <f t="shared" si="104"/>
        <v>94.413556169663622</v>
      </c>
      <c r="AK87" s="10" t="s">
        <v>12</v>
      </c>
      <c r="AL87" s="18">
        <f t="shared" ref="AL87:AR87" si="105">AL17/AL110</f>
        <v>19.409522960011159</v>
      </c>
      <c r="AM87" s="18">
        <f t="shared" si="105"/>
        <v>2.140269304409391</v>
      </c>
      <c r="AN87" s="18">
        <f t="shared" si="105"/>
        <v>6.950216666666666</v>
      </c>
      <c r="AO87" s="18">
        <f t="shared" si="105"/>
        <v>16.311187063738064</v>
      </c>
      <c r="AP87" s="18">
        <f t="shared" si="105"/>
        <v>224.54587226489735</v>
      </c>
      <c r="AQ87" s="18">
        <f t="shared" si="105"/>
        <v>7.6309247972066405</v>
      </c>
      <c r="AR87" s="20">
        <f t="shared" si="105"/>
        <v>103.16844322884327</v>
      </c>
    </row>
    <row r="88" spans="1:44" ht="15" customHeight="1" x14ac:dyDescent="0.2">
      <c r="A88" s="10" t="s">
        <v>13</v>
      </c>
      <c r="B88" s="18">
        <f t="shared" ref="B88:H88" si="106">B18/B111</f>
        <v>7.5795892000136922</v>
      </c>
      <c r="C88" s="18">
        <f t="shared" si="106"/>
        <v>2.5768153318665576</v>
      </c>
      <c r="D88" s="18">
        <f t="shared" si="106"/>
        <v>11.761167661568093</v>
      </c>
      <c r="E88" s="18">
        <f t="shared" si="106"/>
        <v>5.3840000000000003</v>
      </c>
      <c r="F88" s="18" t="e">
        <f t="shared" si="106"/>
        <v>#VALUE!</v>
      </c>
      <c r="G88" s="18" t="e">
        <f t="shared" si="106"/>
        <v>#VALUE!</v>
      </c>
      <c r="H88" s="20" t="e">
        <f t="shared" si="106"/>
        <v>#VALUE!</v>
      </c>
      <c r="J88" s="10" t="s">
        <v>13</v>
      </c>
      <c r="K88" s="18">
        <f t="shared" ref="K88:Q88" si="107">K18/K111</f>
        <v>6.9775887956076694</v>
      </c>
      <c r="L88" s="18">
        <f t="shared" si="107"/>
        <v>1.6376483895682126</v>
      </c>
      <c r="M88" s="18">
        <f t="shared" si="107"/>
        <v>13.220071428571428</v>
      </c>
      <c r="N88" s="18">
        <f t="shared" si="107"/>
        <v>6.7331249999999994</v>
      </c>
      <c r="O88" s="18" t="e">
        <f t="shared" si="107"/>
        <v>#VALUE!</v>
      </c>
      <c r="P88" s="18" t="e">
        <f t="shared" si="107"/>
        <v>#VALUE!</v>
      </c>
      <c r="Q88" s="20" t="e">
        <f t="shared" si="107"/>
        <v>#VALUE!</v>
      </c>
      <c r="S88" s="10" t="s">
        <v>13</v>
      </c>
      <c r="T88" s="18">
        <f t="shared" ref="T88:Z88" si="108">T18/T111</f>
        <v>7.5547731739486608</v>
      </c>
      <c r="U88" s="18">
        <f t="shared" si="108"/>
        <v>1.2951250458035071</v>
      </c>
      <c r="V88" s="18">
        <f t="shared" si="108"/>
        <v>13.25653937305</v>
      </c>
      <c r="W88" s="18">
        <f t="shared" si="108"/>
        <v>7.1056249999999999</v>
      </c>
      <c r="X88" s="18" t="e">
        <f t="shared" si="108"/>
        <v>#VALUE!</v>
      </c>
      <c r="Y88" s="18">
        <f t="shared" si="108"/>
        <v>7.9980809012132079</v>
      </c>
      <c r="Z88" s="20">
        <f t="shared" si="108"/>
        <v>3.7866574921999998</v>
      </c>
      <c r="AB88" s="10" t="s">
        <v>13</v>
      </c>
      <c r="AC88" s="18">
        <f t="shared" ref="AC88:AI88" si="109">AC18/AC111</f>
        <v>7.9730588235294118</v>
      </c>
      <c r="AD88" s="18">
        <f t="shared" si="109"/>
        <v>1.2858333333333334</v>
      </c>
      <c r="AE88" s="18">
        <f t="shared" si="109"/>
        <v>14.793214285714287</v>
      </c>
      <c r="AF88" s="18">
        <f t="shared" si="109"/>
        <v>6.0686249999999999</v>
      </c>
      <c r="AG88" s="18" t="e">
        <f t="shared" si="109"/>
        <v>#VALUE!</v>
      </c>
      <c r="AH88" s="18">
        <f t="shared" si="109"/>
        <v>8.2101428571428574</v>
      </c>
      <c r="AI88" s="20">
        <f t="shared" si="109"/>
        <v>6.8666666666666671</v>
      </c>
      <c r="AK88" s="10" t="s">
        <v>13</v>
      </c>
      <c r="AL88" s="18">
        <f t="shared" ref="AL88:AR88" si="110">AL18/AL111</f>
        <v>7.7471701060640976</v>
      </c>
      <c r="AM88" s="18">
        <f t="shared" si="110"/>
        <v>1.7240085984935749</v>
      </c>
      <c r="AN88" s="18">
        <f t="shared" si="110"/>
        <v>17.165700000000001</v>
      </c>
      <c r="AO88" s="18">
        <f t="shared" si="110"/>
        <v>5.00875</v>
      </c>
      <c r="AP88" s="18" t="e">
        <f t="shared" si="110"/>
        <v>#VALUE!</v>
      </c>
      <c r="AQ88" s="18" t="e">
        <f t="shared" si="110"/>
        <v>#VALUE!</v>
      </c>
      <c r="AR88" s="20" t="e">
        <f t="shared" si="110"/>
        <v>#VALUE!</v>
      </c>
    </row>
    <row r="89" spans="1:44" ht="15" customHeight="1" x14ac:dyDescent="0.2">
      <c r="A89" s="10" t="s">
        <v>14</v>
      </c>
      <c r="B89" s="18">
        <f t="shared" ref="B89:H89" si="111">B19/B112</f>
        <v>24.493187500000001</v>
      </c>
      <c r="C89" s="18">
        <f t="shared" si="111"/>
        <v>4.8001250000000004</v>
      </c>
      <c r="D89" s="18">
        <f t="shared" si="111"/>
        <v>11.709000000000001</v>
      </c>
      <c r="E89" s="18">
        <f t="shared" si="111"/>
        <v>20.612500000000001</v>
      </c>
      <c r="F89" s="18">
        <f t="shared" si="111"/>
        <v>105.38733333333334</v>
      </c>
      <c r="G89" s="18">
        <f t="shared" si="111"/>
        <v>11.863052631578949</v>
      </c>
      <c r="H89" s="20">
        <f t="shared" si="111"/>
        <v>72.48769999999999</v>
      </c>
      <c r="J89" s="10" t="s">
        <v>14</v>
      </c>
      <c r="K89" s="18">
        <f t="shared" ref="K89:Q89" si="112">K19/K112</f>
        <v>24.550169094360193</v>
      </c>
      <c r="L89" s="18">
        <f t="shared" si="112"/>
        <v>3</v>
      </c>
      <c r="M89" s="18">
        <f t="shared" si="112"/>
        <v>10.849944470025855</v>
      </c>
      <c r="N89" s="18">
        <f t="shared" si="112"/>
        <v>19.305249999999997</v>
      </c>
      <c r="O89" s="18">
        <f t="shared" si="112"/>
        <v>106.82433333333331</v>
      </c>
      <c r="P89" s="18">
        <f t="shared" si="112"/>
        <v>10.711188287238024</v>
      </c>
      <c r="Q89" s="20">
        <f t="shared" si="112"/>
        <v>74.370499999999993</v>
      </c>
      <c r="S89" s="10" t="s">
        <v>14</v>
      </c>
      <c r="T89" s="18">
        <f t="shared" ref="T89:Z89" si="113">T19/T112</f>
        <v>22.817386363636359</v>
      </c>
      <c r="U89" s="18">
        <f t="shared" si="113"/>
        <v>6.4756666666666662</v>
      </c>
      <c r="V89" s="18">
        <f t="shared" si="113"/>
        <v>10.595899999999999</v>
      </c>
      <c r="W89" s="18">
        <f t="shared" si="113"/>
        <v>17.608583333333335</v>
      </c>
      <c r="X89" s="18">
        <f t="shared" si="113"/>
        <v>90.314999999999998</v>
      </c>
      <c r="Y89" s="18">
        <f t="shared" si="113"/>
        <v>12.36725</v>
      </c>
      <c r="Z89" s="20">
        <f t="shared" si="113"/>
        <v>69.843000000000004</v>
      </c>
      <c r="AB89" s="10" t="s">
        <v>14</v>
      </c>
      <c r="AC89" s="18">
        <f t="shared" ref="AC89:AI89" si="114">AC19/AC112</f>
        <v>24.685461801421827</v>
      </c>
      <c r="AD89" s="18">
        <f t="shared" si="114"/>
        <v>5.5</v>
      </c>
      <c r="AE89" s="18">
        <f t="shared" si="114"/>
        <v>7.169599524320156</v>
      </c>
      <c r="AF89" s="18">
        <f t="shared" si="114"/>
        <v>17.61992857142857</v>
      </c>
      <c r="AG89" s="18">
        <f t="shared" si="114"/>
        <v>81.674600408824304</v>
      </c>
      <c r="AH89" s="18">
        <f t="shared" si="114"/>
        <v>11.474475739924824</v>
      </c>
      <c r="AI89" s="20">
        <f t="shared" si="114"/>
        <v>66.960617198212248</v>
      </c>
      <c r="AK89" s="10" t="s">
        <v>14</v>
      </c>
      <c r="AL89" s="18">
        <f t="shared" ref="AL89:AR89" si="115">AL19/AL112</f>
        <v>19.33012633985652</v>
      </c>
      <c r="AM89" s="18">
        <f t="shared" si="115"/>
        <v>3.7419811633399993</v>
      </c>
      <c r="AN89" s="18">
        <f t="shared" si="115"/>
        <v>5.6595999999999993</v>
      </c>
      <c r="AO89" s="18">
        <f t="shared" si="115"/>
        <v>13.414277777777777</v>
      </c>
      <c r="AP89" s="18">
        <f t="shared" si="115"/>
        <v>69.214124999999996</v>
      </c>
      <c r="AQ89" s="18">
        <f t="shared" si="115"/>
        <v>7.1400503231500005</v>
      </c>
      <c r="AR89" s="20">
        <f t="shared" si="115"/>
        <v>63.214399999999998</v>
      </c>
    </row>
    <row r="90" spans="1:44" ht="15" customHeight="1" x14ac:dyDescent="0.2">
      <c r="A90" s="10" t="s">
        <v>15</v>
      </c>
      <c r="B90" s="18">
        <f t="shared" ref="B90:H90" si="116">B20/B113</f>
        <v>9.8684290303965323</v>
      </c>
      <c r="C90" s="18" t="e">
        <f t="shared" si="116"/>
        <v>#VALUE!</v>
      </c>
      <c r="D90" s="18" t="e">
        <f t="shared" si="116"/>
        <v>#VALUE!</v>
      </c>
      <c r="E90" s="18" t="e">
        <f t="shared" si="116"/>
        <v>#VALUE!</v>
      </c>
      <c r="F90" s="18" t="e">
        <f t="shared" si="116"/>
        <v>#VALUE!</v>
      </c>
      <c r="G90" s="18">
        <f t="shared" si="116"/>
        <v>5.0185372253364147</v>
      </c>
      <c r="H90" s="20">
        <f t="shared" si="116"/>
        <v>35.503571428571426</v>
      </c>
      <c r="J90" s="10" t="s">
        <v>15</v>
      </c>
      <c r="K90" s="18">
        <f t="shared" ref="K90:Q90" si="117">K20/K113</f>
        <v>9.9049431818181795</v>
      </c>
      <c r="L90" s="18" t="e">
        <f t="shared" si="117"/>
        <v>#VALUE!</v>
      </c>
      <c r="M90" s="18" t="e">
        <f t="shared" si="117"/>
        <v>#VALUE!</v>
      </c>
      <c r="N90" s="18" t="e">
        <f t="shared" si="117"/>
        <v>#VALUE!</v>
      </c>
      <c r="O90" s="18" t="e">
        <f t="shared" si="117"/>
        <v>#VALUE!</v>
      </c>
      <c r="P90" s="18">
        <f t="shared" si="117"/>
        <v>5.3089722222222218</v>
      </c>
      <c r="Q90" s="20">
        <f t="shared" si="117"/>
        <v>30.586812499999997</v>
      </c>
      <c r="S90" s="10" t="s">
        <v>15</v>
      </c>
      <c r="T90" s="18">
        <f t="shared" ref="T90:Z90" si="118">T20/T113</f>
        <v>8.6871623077938747</v>
      </c>
      <c r="U90" s="18" t="e">
        <f t="shared" si="118"/>
        <v>#VALUE!</v>
      </c>
      <c r="V90" s="18" t="e">
        <f t="shared" si="118"/>
        <v>#VALUE!</v>
      </c>
      <c r="W90" s="18" t="e">
        <f t="shared" si="118"/>
        <v>#VALUE!</v>
      </c>
      <c r="X90" s="18" t="e">
        <f t="shared" si="118"/>
        <v>#VALUE!</v>
      </c>
      <c r="Y90" s="18">
        <f t="shared" si="118"/>
        <v>4.778444609832559</v>
      </c>
      <c r="Z90" s="20">
        <f t="shared" si="118"/>
        <v>36.699639143183333</v>
      </c>
      <c r="AB90" s="10" t="s">
        <v>15</v>
      </c>
      <c r="AC90" s="18">
        <f t="shared" ref="AC90:AI90" si="119">AC20/AC113</f>
        <v>8.9313067114331002</v>
      </c>
      <c r="AD90" s="18" t="e">
        <f t="shared" si="119"/>
        <v>#VALUE!</v>
      </c>
      <c r="AE90" s="18" t="e">
        <f t="shared" si="119"/>
        <v>#VALUE!</v>
      </c>
      <c r="AF90" s="18" t="e">
        <f t="shared" si="119"/>
        <v>#VALUE!</v>
      </c>
      <c r="AG90" s="18" t="e">
        <f t="shared" si="119"/>
        <v>#VALUE!</v>
      </c>
      <c r="AH90" s="18">
        <f t="shared" si="119"/>
        <v>4.5128960200051607</v>
      </c>
      <c r="AI90" s="20">
        <f t="shared" si="119"/>
        <v>40.596583333333335</v>
      </c>
      <c r="AK90" s="10" t="s">
        <v>15</v>
      </c>
      <c r="AL90" s="18">
        <f t="shared" ref="AL90:AR90" si="120">AL20/AL113</f>
        <v>7.732858527106977</v>
      </c>
      <c r="AM90" s="18" t="e">
        <f t="shared" si="120"/>
        <v>#VALUE!</v>
      </c>
      <c r="AN90" s="18" t="e">
        <f t="shared" si="120"/>
        <v>#VALUE!</v>
      </c>
      <c r="AO90" s="18" t="e">
        <f t="shared" si="120"/>
        <v>#VALUE!</v>
      </c>
      <c r="AP90" s="18" t="e">
        <f t="shared" si="120"/>
        <v>#VALUE!</v>
      </c>
      <c r="AQ90" s="18">
        <f t="shared" si="120"/>
        <v>4.1140247747459462</v>
      </c>
      <c r="AR90" s="20">
        <f t="shared" si="120"/>
        <v>30.049000000000003</v>
      </c>
    </row>
    <row r="92" spans="1:44" x14ac:dyDescent="0.2">
      <c r="A92" s="63" t="s">
        <v>96</v>
      </c>
      <c r="J92" s="63" t="s">
        <v>96</v>
      </c>
      <c r="S92" s="63" t="s">
        <v>96</v>
      </c>
      <c r="AB92" s="63" t="s">
        <v>96</v>
      </c>
      <c r="AK92" s="63" t="s">
        <v>96</v>
      </c>
    </row>
    <row r="94" spans="1:44" ht="30" customHeight="1" x14ac:dyDescent="0.2">
      <c r="A94" s="223" t="s">
        <v>750</v>
      </c>
      <c r="B94" s="223"/>
      <c r="C94" s="223"/>
      <c r="D94" s="223"/>
      <c r="E94" s="223"/>
      <c r="F94" s="223"/>
      <c r="G94" s="223"/>
      <c r="H94" s="223"/>
      <c r="J94" s="223" t="s">
        <v>601</v>
      </c>
      <c r="K94" s="223"/>
      <c r="L94" s="223"/>
      <c r="M94" s="223"/>
      <c r="N94" s="223"/>
      <c r="O94" s="223"/>
      <c r="P94" s="223"/>
      <c r="Q94" s="223"/>
      <c r="R94" s="137"/>
      <c r="S94" s="223" t="s">
        <v>164</v>
      </c>
      <c r="T94" s="223"/>
      <c r="U94" s="223"/>
      <c r="V94" s="223"/>
      <c r="W94" s="223"/>
      <c r="X94" s="223"/>
      <c r="Y94" s="223"/>
      <c r="Z94" s="223"/>
      <c r="AA94" s="137"/>
      <c r="AB94" s="223" t="s">
        <v>166</v>
      </c>
      <c r="AC94" s="223"/>
      <c r="AD94" s="223"/>
      <c r="AE94" s="223"/>
      <c r="AF94" s="223"/>
      <c r="AG94" s="223"/>
      <c r="AH94" s="223"/>
      <c r="AI94" s="223"/>
      <c r="AJ94" s="137"/>
      <c r="AK94" s="223" t="s">
        <v>166</v>
      </c>
      <c r="AL94" s="223"/>
      <c r="AM94" s="223"/>
      <c r="AN94" s="223"/>
      <c r="AO94" s="223"/>
      <c r="AP94" s="223"/>
      <c r="AQ94" s="223"/>
      <c r="AR94" s="223"/>
    </row>
    <row r="95" spans="1:44" x14ac:dyDescent="0.2">
      <c r="H95" s="125"/>
      <c r="Q95" s="125"/>
      <c r="Z95" s="125"/>
      <c r="AI95" s="125"/>
      <c r="AR95" s="125"/>
    </row>
    <row r="96" spans="1:44" ht="12" thickBot="1" x14ac:dyDescent="0.25">
      <c r="A96" s="1" t="s">
        <v>0</v>
      </c>
      <c r="B96" s="1"/>
      <c r="H96" s="3"/>
      <c r="J96" s="1" t="s">
        <v>0</v>
      </c>
      <c r="K96" s="1"/>
      <c r="Q96" s="3"/>
      <c r="S96" s="1" t="s">
        <v>0</v>
      </c>
      <c r="T96" s="1"/>
      <c r="Z96" s="3"/>
      <c r="AB96" s="1" t="s">
        <v>0</v>
      </c>
      <c r="AC96" s="1"/>
      <c r="AI96" s="3"/>
      <c r="AK96" s="1" t="s">
        <v>0</v>
      </c>
      <c r="AL96" s="1"/>
      <c r="AR96" s="3"/>
    </row>
    <row r="97" spans="1:44" x14ac:dyDescent="0.2">
      <c r="A97" s="233" t="s">
        <v>38</v>
      </c>
      <c r="B97" s="235" t="s">
        <v>25</v>
      </c>
      <c r="C97" s="237" t="s">
        <v>26</v>
      </c>
      <c r="D97" s="238"/>
      <c r="E97" s="238"/>
      <c r="F97" s="238"/>
      <c r="G97" s="228" t="s">
        <v>27</v>
      </c>
      <c r="H97" s="238"/>
      <c r="J97" s="233" t="s">
        <v>38</v>
      </c>
      <c r="K97" s="235" t="s">
        <v>25</v>
      </c>
      <c r="L97" s="237" t="s">
        <v>26</v>
      </c>
      <c r="M97" s="238"/>
      <c r="N97" s="238"/>
      <c r="O97" s="238"/>
      <c r="P97" s="228" t="s">
        <v>27</v>
      </c>
      <c r="Q97" s="238"/>
      <c r="S97" s="233" t="s">
        <v>38</v>
      </c>
      <c r="T97" s="235" t="s">
        <v>25</v>
      </c>
      <c r="U97" s="237" t="s">
        <v>26</v>
      </c>
      <c r="V97" s="238"/>
      <c r="W97" s="238"/>
      <c r="X97" s="238"/>
      <c r="Y97" s="228" t="s">
        <v>27</v>
      </c>
      <c r="Z97" s="238"/>
      <c r="AB97" s="233" t="s">
        <v>38</v>
      </c>
      <c r="AC97" s="235" t="s">
        <v>25</v>
      </c>
      <c r="AD97" s="237" t="s">
        <v>26</v>
      </c>
      <c r="AE97" s="238"/>
      <c r="AF97" s="238"/>
      <c r="AG97" s="238"/>
      <c r="AH97" s="228" t="s">
        <v>27</v>
      </c>
      <c r="AI97" s="238"/>
      <c r="AK97" s="233" t="s">
        <v>38</v>
      </c>
      <c r="AL97" s="235" t="s">
        <v>25</v>
      </c>
      <c r="AM97" s="237" t="s">
        <v>26</v>
      </c>
      <c r="AN97" s="238"/>
      <c r="AO97" s="238"/>
      <c r="AP97" s="238"/>
      <c r="AQ97" s="228" t="s">
        <v>27</v>
      </c>
      <c r="AR97" s="238"/>
    </row>
    <row r="98" spans="1:44" ht="34.5" thickBot="1" x14ac:dyDescent="0.25">
      <c r="A98" s="234"/>
      <c r="B98" s="236"/>
      <c r="C98" s="144" t="s">
        <v>28</v>
      </c>
      <c r="D98" s="144" t="s">
        <v>29</v>
      </c>
      <c r="E98" s="144" t="s">
        <v>30</v>
      </c>
      <c r="F98" s="144" t="s">
        <v>31</v>
      </c>
      <c r="G98" s="144" t="s">
        <v>20</v>
      </c>
      <c r="H98" s="145" t="s">
        <v>21</v>
      </c>
      <c r="J98" s="234"/>
      <c r="K98" s="236"/>
      <c r="L98" s="144" t="s">
        <v>28</v>
      </c>
      <c r="M98" s="144" t="s">
        <v>29</v>
      </c>
      <c r="N98" s="144" t="s">
        <v>30</v>
      </c>
      <c r="O98" s="144" t="s">
        <v>31</v>
      </c>
      <c r="P98" s="144" t="s">
        <v>20</v>
      </c>
      <c r="Q98" s="145" t="s">
        <v>21</v>
      </c>
      <c r="S98" s="234"/>
      <c r="T98" s="236"/>
      <c r="U98" s="144" t="s">
        <v>28</v>
      </c>
      <c r="V98" s="144" t="s">
        <v>29</v>
      </c>
      <c r="W98" s="144" t="s">
        <v>30</v>
      </c>
      <c r="X98" s="144" t="s">
        <v>31</v>
      </c>
      <c r="Y98" s="144" t="s">
        <v>20</v>
      </c>
      <c r="Z98" s="145" t="s">
        <v>32</v>
      </c>
      <c r="AB98" s="234"/>
      <c r="AC98" s="236"/>
      <c r="AD98" s="144" t="s">
        <v>28</v>
      </c>
      <c r="AE98" s="144" t="s">
        <v>29</v>
      </c>
      <c r="AF98" s="144" t="s">
        <v>30</v>
      </c>
      <c r="AG98" s="144" t="s">
        <v>31</v>
      </c>
      <c r="AH98" s="144" t="s">
        <v>20</v>
      </c>
      <c r="AI98" s="145" t="s">
        <v>32</v>
      </c>
      <c r="AK98" s="234"/>
      <c r="AL98" s="236"/>
      <c r="AM98" s="144" t="s">
        <v>28</v>
      </c>
      <c r="AN98" s="144" t="s">
        <v>29</v>
      </c>
      <c r="AO98" s="144" t="s">
        <v>30</v>
      </c>
      <c r="AP98" s="144" t="s">
        <v>31</v>
      </c>
      <c r="AQ98" s="144" t="s">
        <v>20</v>
      </c>
      <c r="AR98" s="145" t="s">
        <v>32</v>
      </c>
    </row>
    <row r="99" spans="1:44" x14ac:dyDescent="0.2">
      <c r="A99" s="4" t="s">
        <v>1</v>
      </c>
      <c r="B99" s="12">
        <v>469</v>
      </c>
      <c r="C99" s="12">
        <v>151</v>
      </c>
      <c r="D99" s="12">
        <v>187</v>
      </c>
      <c r="E99" s="12">
        <v>105</v>
      </c>
      <c r="F99" s="12">
        <v>26</v>
      </c>
      <c r="G99" s="13">
        <v>400</v>
      </c>
      <c r="H99" s="13">
        <v>69</v>
      </c>
      <c r="J99" s="4" t="s">
        <v>1</v>
      </c>
      <c r="K99" s="12">
        <v>434</v>
      </c>
      <c r="L99" s="12">
        <v>137</v>
      </c>
      <c r="M99" s="12">
        <v>173</v>
      </c>
      <c r="N99" s="12">
        <v>95</v>
      </c>
      <c r="O99" s="12">
        <v>29</v>
      </c>
      <c r="P99" s="13">
        <v>370</v>
      </c>
      <c r="Q99" s="13">
        <v>64</v>
      </c>
      <c r="S99" s="4" t="s">
        <v>1</v>
      </c>
      <c r="T99" s="12">
        <v>421</v>
      </c>
      <c r="U99" s="12">
        <v>136</v>
      </c>
      <c r="V99" s="12">
        <v>160</v>
      </c>
      <c r="W99" s="12">
        <v>95</v>
      </c>
      <c r="X99" s="12">
        <v>30</v>
      </c>
      <c r="Y99" s="13">
        <v>355</v>
      </c>
      <c r="Z99" s="13">
        <v>66</v>
      </c>
      <c r="AB99" s="4" t="s">
        <v>1</v>
      </c>
      <c r="AC99" s="12">
        <v>400</v>
      </c>
      <c r="AD99" s="12">
        <v>123</v>
      </c>
      <c r="AE99" s="12">
        <v>146</v>
      </c>
      <c r="AF99" s="12">
        <v>103</v>
      </c>
      <c r="AG99" s="12">
        <v>28</v>
      </c>
      <c r="AH99" s="13">
        <v>333</v>
      </c>
      <c r="AI99" s="13">
        <v>67</v>
      </c>
      <c r="AK99" s="4" t="s">
        <v>1</v>
      </c>
      <c r="AL99" s="12">
        <v>394</v>
      </c>
      <c r="AM99" s="12">
        <v>129</v>
      </c>
      <c r="AN99" s="12">
        <v>130</v>
      </c>
      <c r="AO99" s="12">
        <v>110</v>
      </c>
      <c r="AP99" s="12">
        <v>25</v>
      </c>
      <c r="AQ99" s="13">
        <v>318</v>
      </c>
      <c r="AR99" s="13">
        <v>76</v>
      </c>
    </row>
    <row r="100" spans="1:44" x14ac:dyDescent="0.2">
      <c r="A100" s="7" t="s">
        <v>2</v>
      </c>
      <c r="B100" s="14">
        <v>141</v>
      </c>
      <c r="C100" s="14">
        <v>47</v>
      </c>
      <c r="D100" s="14">
        <v>43</v>
      </c>
      <c r="E100" s="14">
        <v>42</v>
      </c>
      <c r="F100" s="14">
        <v>9</v>
      </c>
      <c r="G100" s="16">
        <v>116</v>
      </c>
      <c r="H100" s="16">
        <v>25</v>
      </c>
      <c r="J100" s="7" t="s">
        <v>2</v>
      </c>
      <c r="K100" s="14">
        <v>140</v>
      </c>
      <c r="L100" s="14">
        <v>45</v>
      </c>
      <c r="M100" s="14">
        <v>47</v>
      </c>
      <c r="N100" s="14">
        <v>36</v>
      </c>
      <c r="O100" s="14">
        <v>12</v>
      </c>
      <c r="P100" s="16">
        <v>113</v>
      </c>
      <c r="Q100" s="16">
        <v>27</v>
      </c>
      <c r="S100" s="7" t="s">
        <v>2</v>
      </c>
      <c r="T100" s="14">
        <v>139</v>
      </c>
      <c r="U100" s="14">
        <v>50</v>
      </c>
      <c r="V100" s="14">
        <v>39</v>
      </c>
      <c r="W100" s="14">
        <v>37</v>
      </c>
      <c r="X100" s="14">
        <v>13</v>
      </c>
      <c r="Y100" s="16">
        <v>111</v>
      </c>
      <c r="Z100" s="16">
        <v>28</v>
      </c>
      <c r="AB100" s="7" t="s">
        <v>2</v>
      </c>
      <c r="AC100" s="14">
        <v>127</v>
      </c>
      <c r="AD100" s="14">
        <v>40</v>
      </c>
      <c r="AE100" s="14">
        <v>37</v>
      </c>
      <c r="AF100" s="14">
        <v>39</v>
      </c>
      <c r="AG100" s="14">
        <v>11</v>
      </c>
      <c r="AH100" s="16">
        <v>99</v>
      </c>
      <c r="AI100" s="16">
        <v>28</v>
      </c>
      <c r="AK100" s="7" t="s">
        <v>2</v>
      </c>
      <c r="AL100" s="14">
        <v>127</v>
      </c>
      <c r="AM100" s="14">
        <v>35</v>
      </c>
      <c r="AN100" s="14">
        <v>40</v>
      </c>
      <c r="AO100" s="14">
        <v>44</v>
      </c>
      <c r="AP100" s="14">
        <v>8</v>
      </c>
      <c r="AQ100" s="16">
        <v>95</v>
      </c>
      <c r="AR100" s="16">
        <v>32</v>
      </c>
    </row>
    <row r="101" spans="1:44" x14ac:dyDescent="0.2">
      <c r="A101" s="10" t="s">
        <v>3</v>
      </c>
      <c r="B101" s="14">
        <v>45</v>
      </c>
      <c r="C101" s="14">
        <v>12</v>
      </c>
      <c r="D101" s="14">
        <v>20</v>
      </c>
      <c r="E101" s="14">
        <v>9</v>
      </c>
      <c r="F101" s="14">
        <v>4</v>
      </c>
      <c r="G101" s="16">
        <v>36</v>
      </c>
      <c r="H101" s="16">
        <v>9</v>
      </c>
      <c r="J101" s="10" t="s">
        <v>3</v>
      </c>
      <c r="K101" s="14">
        <v>37</v>
      </c>
      <c r="L101" s="14">
        <v>13</v>
      </c>
      <c r="M101" s="14">
        <v>13</v>
      </c>
      <c r="N101" s="14">
        <v>7</v>
      </c>
      <c r="O101" s="14">
        <v>4</v>
      </c>
      <c r="P101" s="16">
        <v>30</v>
      </c>
      <c r="Q101" s="16">
        <v>7</v>
      </c>
      <c r="S101" s="10" t="s">
        <v>3</v>
      </c>
      <c r="T101" s="14">
        <v>40</v>
      </c>
      <c r="U101" s="14">
        <v>13</v>
      </c>
      <c r="V101" s="14">
        <v>14</v>
      </c>
      <c r="W101" s="14">
        <v>9</v>
      </c>
      <c r="X101" s="14">
        <v>4</v>
      </c>
      <c r="Y101" s="16">
        <v>33</v>
      </c>
      <c r="Z101" s="16">
        <v>7</v>
      </c>
      <c r="AB101" s="10" t="s">
        <v>3</v>
      </c>
      <c r="AC101" s="14">
        <v>37</v>
      </c>
      <c r="AD101" s="14">
        <v>15</v>
      </c>
      <c r="AE101" s="14">
        <v>11</v>
      </c>
      <c r="AF101" s="14">
        <v>7</v>
      </c>
      <c r="AG101" s="14">
        <v>4</v>
      </c>
      <c r="AH101" s="16">
        <v>33</v>
      </c>
      <c r="AI101" s="16">
        <v>4</v>
      </c>
      <c r="AK101" s="10" t="s">
        <v>3</v>
      </c>
      <c r="AL101" s="14">
        <v>33</v>
      </c>
      <c r="AM101" s="14">
        <v>14</v>
      </c>
      <c r="AN101" s="14">
        <v>10</v>
      </c>
      <c r="AO101" s="14">
        <v>5</v>
      </c>
      <c r="AP101" s="14">
        <v>4</v>
      </c>
      <c r="AQ101" s="16">
        <v>28</v>
      </c>
      <c r="AR101" s="16">
        <v>5</v>
      </c>
    </row>
    <row r="102" spans="1:44" x14ac:dyDescent="0.2">
      <c r="A102" s="10" t="s">
        <v>4</v>
      </c>
      <c r="B102" s="14">
        <v>14</v>
      </c>
      <c r="C102" s="14">
        <v>9</v>
      </c>
      <c r="D102" s="14">
        <v>4</v>
      </c>
      <c r="E102" s="14">
        <v>1</v>
      </c>
      <c r="F102" s="14" t="s">
        <v>64</v>
      </c>
      <c r="G102" s="16">
        <v>14</v>
      </c>
      <c r="H102" s="16" t="s">
        <v>64</v>
      </c>
      <c r="J102" s="10" t="s">
        <v>4</v>
      </c>
      <c r="K102" s="14">
        <v>11</v>
      </c>
      <c r="L102" s="14">
        <v>6</v>
      </c>
      <c r="M102" s="14">
        <v>4</v>
      </c>
      <c r="N102" s="14">
        <v>1</v>
      </c>
      <c r="O102" s="14" t="s">
        <v>64</v>
      </c>
      <c r="P102" s="16">
        <v>11</v>
      </c>
      <c r="Q102" s="16" t="s">
        <v>64</v>
      </c>
      <c r="S102" s="10" t="s">
        <v>4</v>
      </c>
      <c r="T102" s="14">
        <v>10</v>
      </c>
      <c r="U102" s="14">
        <v>5</v>
      </c>
      <c r="V102" s="14">
        <v>4</v>
      </c>
      <c r="W102" s="14">
        <v>1</v>
      </c>
      <c r="X102" s="14" t="s">
        <v>64</v>
      </c>
      <c r="Y102" s="16">
        <v>10</v>
      </c>
      <c r="Z102" s="16" t="s">
        <v>64</v>
      </c>
      <c r="AB102" s="10" t="s">
        <v>4</v>
      </c>
      <c r="AC102" s="14">
        <v>9</v>
      </c>
      <c r="AD102" s="14">
        <v>3</v>
      </c>
      <c r="AE102" s="14">
        <v>5</v>
      </c>
      <c r="AF102" s="14">
        <v>1</v>
      </c>
      <c r="AG102" s="14" t="s">
        <v>64</v>
      </c>
      <c r="AH102" s="16">
        <v>8</v>
      </c>
      <c r="AI102" s="16">
        <v>1</v>
      </c>
      <c r="AK102" s="10" t="s">
        <v>4</v>
      </c>
      <c r="AL102" s="14">
        <v>8</v>
      </c>
      <c r="AM102" s="14">
        <v>4</v>
      </c>
      <c r="AN102" s="14">
        <v>3</v>
      </c>
      <c r="AO102" s="14">
        <v>1</v>
      </c>
      <c r="AP102" s="14" t="s">
        <v>64</v>
      </c>
      <c r="AQ102" s="16">
        <v>7</v>
      </c>
      <c r="AR102" s="16">
        <v>1</v>
      </c>
    </row>
    <row r="103" spans="1:44" x14ac:dyDescent="0.2">
      <c r="A103" s="10" t="s">
        <v>5</v>
      </c>
      <c r="B103" s="14">
        <v>27</v>
      </c>
      <c r="C103" s="14">
        <v>12</v>
      </c>
      <c r="D103" s="14">
        <v>10</v>
      </c>
      <c r="E103" s="14">
        <v>3</v>
      </c>
      <c r="F103" s="14">
        <v>2</v>
      </c>
      <c r="G103" s="16">
        <v>22</v>
      </c>
      <c r="H103" s="16">
        <v>5</v>
      </c>
      <c r="J103" s="10" t="s">
        <v>5</v>
      </c>
      <c r="K103" s="14">
        <v>25</v>
      </c>
      <c r="L103" s="14">
        <v>12</v>
      </c>
      <c r="M103" s="14">
        <v>7</v>
      </c>
      <c r="N103" s="14">
        <v>4</v>
      </c>
      <c r="O103" s="14">
        <v>2</v>
      </c>
      <c r="P103" s="16">
        <v>21</v>
      </c>
      <c r="Q103" s="16">
        <v>4</v>
      </c>
      <c r="S103" s="10" t="s">
        <v>5</v>
      </c>
      <c r="T103" s="14">
        <v>21</v>
      </c>
      <c r="U103" s="14">
        <v>10</v>
      </c>
      <c r="V103" s="14">
        <v>5</v>
      </c>
      <c r="W103" s="14">
        <v>4</v>
      </c>
      <c r="X103" s="14">
        <v>2</v>
      </c>
      <c r="Y103" s="16">
        <v>18</v>
      </c>
      <c r="Z103" s="16">
        <v>3</v>
      </c>
      <c r="AB103" s="10" t="s">
        <v>5</v>
      </c>
      <c r="AC103" s="14">
        <v>15</v>
      </c>
      <c r="AD103" s="14">
        <v>5</v>
      </c>
      <c r="AE103" s="14">
        <v>3</v>
      </c>
      <c r="AF103" s="14">
        <v>5</v>
      </c>
      <c r="AG103" s="14">
        <v>2</v>
      </c>
      <c r="AH103" s="16">
        <v>12</v>
      </c>
      <c r="AI103" s="16">
        <v>3</v>
      </c>
      <c r="AK103" s="10" t="s">
        <v>5</v>
      </c>
      <c r="AL103" s="14">
        <v>14</v>
      </c>
      <c r="AM103" s="14">
        <v>5</v>
      </c>
      <c r="AN103" s="14">
        <v>3</v>
      </c>
      <c r="AO103" s="14">
        <v>4</v>
      </c>
      <c r="AP103" s="14">
        <v>2</v>
      </c>
      <c r="AQ103" s="16">
        <v>10</v>
      </c>
      <c r="AR103" s="16">
        <v>4</v>
      </c>
    </row>
    <row r="104" spans="1:44" x14ac:dyDescent="0.2">
      <c r="A104" s="10" t="s">
        <v>6</v>
      </c>
      <c r="B104" s="14">
        <v>1</v>
      </c>
      <c r="C104" s="51" t="s">
        <v>64</v>
      </c>
      <c r="D104" s="14">
        <v>1</v>
      </c>
      <c r="E104" s="14" t="s">
        <v>64</v>
      </c>
      <c r="F104" s="14" t="s">
        <v>64</v>
      </c>
      <c r="G104" s="16">
        <v>1</v>
      </c>
      <c r="H104" s="16" t="s">
        <v>64</v>
      </c>
      <c r="J104" s="10" t="s">
        <v>6</v>
      </c>
      <c r="K104" s="14">
        <v>1</v>
      </c>
      <c r="L104" s="51">
        <v>1</v>
      </c>
      <c r="M104" s="14" t="s">
        <v>64</v>
      </c>
      <c r="N104" s="14" t="s">
        <v>64</v>
      </c>
      <c r="O104" s="14" t="s">
        <v>64</v>
      </c>
      <c r="P104" s="16">
        <v>1</v>
      </c>
      <c r="Q104" s="16" t="s">
        <v>64</v>
      </c>
      <c r="S104" s="10" t="s">
        <v>6</v>
      </c>
      <c r="T104" s="14" t="s">
        <v>64</v>
      </c>
      <c r="U104" s="51" t="s">
        <v>64</v>
      </c>
      <c r="V104" s="14" t="s">
        <v>64</v>
      </c>
      <c r="W104" s="14" t="s">
        <v>64</v>
      </c>
      <c r="X104" s="14" t="s">
        <v>64</v>
      </c>
      <c r="Y104" s="16" t="s">
        <v>64</v>
      </c>
      <c r="Z104" s="16" t="s">
        <v>64</v>
      </c>
      <c r="AB104" s="10" t="s">
        <v>6</v>
      </c>
      <c r="AC104" s="14">
        <v>1</v>
      </c>
      <c r="AD104" s="51" t="s">
        <v>64</v>
      </c>
      <c r="AE104" s="14">
        <v>1</v>
      </c>
      <c r="AF104" s="14" t="s">
        <v>64</v>
      </c>
      <c r="AG104" s="14" t="s">
        <v>64</v>
      </c>
      <c r="AH104" s="16">
        <v>1</v>
      </c>
      <c r="AI104" s="16" t="s">
        <v>64</v>
      </c>
      <c r="AK104" s="10" t="s">
        <v>6</v>
      </c>
      <c r="AL104" s="14">
        <v>1</v>
      </c>
      <c r="AM104" s="51" t="s">
        <v>64</v>
      </c>
      <c r="AN104" s="14">
        <v>1</v>
      </c>
      <c r="AO104" s="14" t="s">
        <v>64</v>
      </c>
      <c r="AP104" s="14" t="s">
        <v>64</v>
      </c>
      <c r="AQ104" s="16">
        <v>1</v>
      </c>
      <c r="AR104" s="16" t="s">
        <v>64</v>
      </c>
    </row>
    <row r="105" spans="1:44" x14ac:dyDescent="0.2">
      <c r="A105" s="10" t="s">
        <v>7</v>
      </c>
      <c r="B105" s="14">
        <v>7</v>
      </c>
      <c r="C105" s="14">
        <v>2</v>
      </c>
      <c r="D105" s="14">
        <v>3</v>
      </c>
      <c r="E105" s="14">
        <v>2</v>
      </c>
      <c r="F105" s="14" t="s">
        <v>64</v>
      </c>
      <c r="G105" s="16">
        <v>6</v>
      </c>
      <c r="H105" s="16">
        <v>1</v>
      </c>
      <c r="J105" s="10" t="s">
        <v>7</v>
      </c>
      <c r="K105" s="14">
        <v>6</v>
      </c>
      <c r="L105" s="14">
        <v>3</v>
      </c>
      <c r="M105" s="14">
        <v>1</v>
      </c>
      <c r="N105" s="14">
        <v>2</v>
      </c>
      <c r="O105" s="14" t="s">
        <v>64</v>
      </c>
      <c r="P105" s="16">
        <v>5</v>
      </c>
      <c r="Q105" s="16">
        <v>1</v>
      </c>
      <c r="S105" s="10" t="s">
        <v>7</v>
      </c>
      <c r="T105" s="14">
        <v>4</v>
      </c>
      <c r="U105" s="14">
        <v>2</v>
      </c>
      <c r="V105" s="14" t="s">
        <v>64</v>
      </c>
      <c r="W105" s="14">
        <v>2</v>
      </c>
      <c r="X105" s="14" t="s">
        <v>64</v>
      </c>
      <c r="Y105" s="16">
        <v>3</v>
      </c>
      <c r="Z105" s="16">
        <v>1</v>
      </c>
      <c r="AB105" s="10" t="s">
        <v>7</v>
      </c>
      <c r="AC105" s="14">
        <v>6</v>
      </c>
      <c r="AD105" s="14">
        <v>2</v>
      </c>
      <c r="AE105" s="14">
        <v>1</v>
      </c>
      <c r="AF105" s="14">
        <v>3</v>
      </c>
      <c r="AG105" s="14" t="s">
        <v>64</v>
      </c>
      <c r="AH105" s="16">
        <v>5</v>
      </c>
      <c r="AI105" s="16">
        <v>1</v>
      </c>
      <c r="AK105" s="10" t="s">
        <v>7</v>
      </c>
      <c r="AL105" s="14">
        <v>8</v>
      </c>
      <c r="AM105" s="14">
        <v>4</v>
      </c>
      <c r="AN105" s="14">
        <v>1</v>
      </c>
      <c r="AO105" s="14">
        <v>3</v>
      </c>
      <c r="AP105" s="14" t="s">
        <v>64</v>
      </c>
      <c r="AQ105" s="16">
        <v>6</v>
      </c>
      <c r="AR105" s="16">
        <v>2</v>
      </c>
    </row>
    <row r="106" spans="1:44" x14ac:dyDescent="0.2">
      <c r="A106" s="10" t="s">
        <v>8</v>
      </c>
      <c r="B106" s="14">
        <v>18</v>
      </c>
      <c r="C106" s="14">
        <v>6</v>
      </c>
      <c r="D106" s="14">
        <v>7</v>
      </c>
      <c r="E106" s="14">
        <v>4</v>
      </c>
      <c r="F106" s="14">
        <v>1</v>
      </c>
      <c r="G106" s="16">
        <v>16</v>
      </c>
      <c r="H106" s="16">
        <v>2</v>
      </c>
      <c r="J106" s="10" t="s">
        <v>8</v>
      </c>
      <c r="K106" s="14">
        <v>18</v>
      </c>
      <c r="L106" s="14">
        <v>5</v>
      </c>
      <c r="M106" s="14">
        <v>8</v>
      </c>
      <c r="N106" s="14">
        <v>4</v>
      </c>
      <c r="O106" s="14">
        <v>1</v>
      </c>
      <c r="P106" s="16">
        <v>15</v>
      </c>
      <c r="Q106" s="16">
        <v>3</v>
      </c>
      <c r="S106" s="10" t="s">
        <v>8</v>
      </c>
      <c r="T106" s="14">
        <v>17</v>
      </c>
      <c r="U106" s="14">
        <v>4</v>
      </c>
      <c r="V106" s="14">
        <v>8</v>
      </c>
      <c r="W106" s="14">
        <v>4</v>
      </c>
      <c r="X106" s="14">
        <v>1</v>
      </c>
      <c r="Y106" s="16">
        <v>14</v>
      </c>
      <c r="Z106" s="16">
        <v>3</v>
      </c>
      <c r="AB106" s="10" t="s">
        <v>8</v>
      </c>
      <c r="AC106" s="14">
        <v>15</v>
      </c>
      <c r="AD106" s="14">
        <v>1</v>
      </c>
      <c r="AE106" s="14">
        <v>6</v>
      </c>
      <c r="AF106" s="14">
        <v>7</v>
      </c>
      <c r="AG106" s="14">
        <v>1</v>
      </c>
      <c r="AH106" s="16">
        <v>13</v>
      </c>
      <c r="AI106" s="16">
        <v>2</v>
      </c>
      <c r="AK106" s="10" t="s">
        <v>8</v>
      </c>
      <c r="AL106" s="14">
        <v>16</v>
      </c>
      <c r="AM106" s="14">
        <v>3</v>
      </c>
      <c r="AN106" s="14">
        <v>5</v>
      </c>
      <c r="AO106" s="14">
        <v>8</v>
      </c>
      <c r="AP106" s="14" t="s">
        <v>64</v>
      </c>
      <c r="AQ106" s="16">
        <v>12</v>
      </c>
      <c r="AR106" s="16">
        <v>4</v>
      </c>
    </row>
    <row r="107" spans="1:44" x14ac:dyDescent="0.2">
      <c r="A107" s="10" t="s">
        <v>9</v>
      </c>
      <c r="B107" s="14">
        <v>6</v>
      </c>
      <c r="C107" s="14" t="s">
        <v>64</v>
      </c>
      <c r="D107" s="14">
        <v>4</v>
      </c>
      <c r="E107" s="14">
        <v>2</v>
      </c>
      <c r="F107" s="14" t="s">
        <v>64</v>
      </c>
      <c r="G107" s="16">
        <v>6</v>
      </c>
      <c r="H107" s="16" t="s">
        <v>64</v>
      </c>
      <c r="J107" s="10" t="s">
        <v>9</v>
      </c>
      <c r="K107" s="14">
        <v>6</v>
      </c>
      <c r="L107" s="14" t="s">
        <v>64</v>
      </c>
      <c r="M107" s="14">
        <v>4</v>
      </c>
      <c r="N107" s="14">
        <v>2</v>
      </c>
      <c r="O107" s="14" t="s">
        <v>64</v>
      </c>
      <c r="P107" s="16">
        <v>6</v>
      </c>
      <c r="Q107" s="16" t="s">
        <v>64</v>
      </c>
      <c r="S107" s="10" t="s">
        <v>9</v>
      </c>
      <c r="T107" s="14">
        <v>6</v>
      </c>
      <c r="U107" s="14" t="s">
        <v>64</v>
      </c>
      <c r="V107" s="14">
        <v>4</v>
      </c>
      <c r="W107" s="14">
        <v>2</v>
      </c>
      <c r="X107" s="14" t="s">
        <v>64</v>
      </c>
      <c r="Y107" s="16">
        <v>6</v>
      </c>
      <c r="Z107" s="16" t="s">
        <v>64</v>
      </c>
      <c r="AB107" s="10" t="s">
        <v>9</v>
      </c>
      <c r="AC107" s="14">
        <v>8</v>
      </c>
      <c r="AD107" s="14">
        <v>1</v>
      </c>
      <c r="AE107" s="14">
        <v>4</v>
      </c>
      <c r="AF107" s="14">
        <v>2</v>
      </c>
      <c r="AG107" s="14">
        <v>1</v>
      </c>
      <c r="AH107" s="16">
        <v>6</v>
      </c>
      <c r="AI107" s="16">
        <v>2</v>
      </c>
      <c r="AK107" s="10" t="s">
        <v>9</v>
      </c>
      <c r="AL107" s="14">
        <v>8</v>
      </c>
      <c r="AM107" s="14" t="s">
        <v>64</v>
      </c>
      <c r="AN107" s="14">
        <v>4</v>
      </c>
      <c r="AO107" s="14">
        <v>3</v>
      </c>
      <c r="AP107" s="14">
        <v>1</v>
      </c>
      <c r="AQ107" s="16">
        <v>5</v>
      </c>
      <c r="AR107" s="16">
        <v>3</v>
      </c>
    </row>
    <row r="108" spans="1:44" x14ac:dyDescent="0.2">
      <c r="A108" s="10" t="s">
        <v>10</v>
      </c>
      <c r="B108" s="14">
        <v>18</v>
      </c>
      <c r="C108" s="14">
        <v>5</v>
      </c>
      <c r="D108" s="14">
        <v>9</v>
      </c>
      <c r="E108" s="14">
        <v>4</v>
      </c>
      <c r="F108" s="14" t="s">
        <v>64</v>
      </c>
      <c r="G108" s="16">
        <v>17</v>
      </c>
      <c r="H108" s="16">
        <v>1</v>
      </c>
      <c r="J108" s="10" t="s">
        <v>10</v>
      </c>
      <c r="K108" s="14">
        <v>16</v>
      </c>
      <c r="L108" s="14">
        <v>4</v>
      </c>
      <c r="M108" s="14">
        <v>7</v>
      </c>
      <c r="N108" s="14">
        <v>5</v>
      </c>
      <c r="O108" s="14" t="s">
        <v>64</v>
      </c>
      <c r="P108" s="16">
        <v>16</v>
      </c>
      <c r="Q108" s="16" t="s">
        <v>64</v>
      </c>
      <c r="S108" s="10" t="s">
        <v>10</v>
      </c>
      <c r="T108" s="14">
        <v>14</v>
      </c>
      <c r="U108" s="14">
        <v>4</v>
      </c>
      <c r="V108" s="14">
        <v>6</v>
      </c>
      <c r="W108" s="14">
        <v>4</v>
      </c>
      <c r="X108" s="14" t="s">
        <v>64</v>
      </c>
      <c r="Y108" s="16">
        <v>14</v>
      </c>
      <c r="Z108" s="16" t="s">
        <v>64</v>
      </c>
      <c r="AB108" s="10" t="s">
        <v>10</v>
      </c>
      <c r="AC108" s="14">
        <v>17</v>
      </c>
      <c r="AD108" s="14">
        <v>6</v>
      </c>
      <c r="AE108" s="14">
        <v>7</v>
      </c>
      <c r="AF108" s="14">
        <v>4</v>
      </c>
      <c r="AG108" s="14" t="s">
        <v>64</v>
      </c>
      <c r="AH108" s="16">
        <v>16</v>
      </c>
      <c r="AI108" s="16">
        <v>1</v>
      </c>
      <c r="AK108" s="10" t="s">
        <v>10</v>
      </c>
      <c r="AL108" s="14">
        <v>14</v>
      </c>
      <c r="AM108" s="14">
        <v>4</v>
      </c>
      <c r="AN108" s="14">
        <v>5</v>
      </c>
      <c r="AO108" s="14">
        <v>5</v>
      </c>
      <c r="AP108" s="14" t="s">
        <v>64</v>
      </c>
      <c r="AQ108" s="16">
        <v>11</v>
      </c>
      <c r="AR108" s="16">
        <v>3</v>
      </c>
    </row>
    <row r="109" spans="1:44" x14ac:dyDescent="0.2">
      <c r="A109" s="10" t="s">
        <v>11</v>
      </c>
      <c r="B109" s="14">
        <v>12</v>
      </c>
      <c r="C109" s="14">
        <v>3</v>
      </c>
      <c r="D109" s="14">
        <v>5</v>
      </c>
      <c r="E109" s="14">
        <v>3</v>
      </c>
      <c r="F109" s="14">
        <v>1</v>
      </c>
      <c r="G109" s="16">
        <v>11</v>
      </c>
      <c r="H109" s="16">
        <v>1</v>
      </c>
      <c r="J109" s="10" t="s">
        <v>11</v>
      </c>
      <c r="K109" s="14">
        <v>10</v>
      </c>
      <c r="L109" s="14">
        <v>1</v>
      </c>
      <c r="M109" s="14">
        <v>5</v>
      </c>
      <c r="N109" s="14">
        <v>3</v>
      </c>
      <c r="O109" s="14">
        <v>1</v>
      </c>
      <c r="P109" s="16">
        <v>9</v>
      </c>
      <c r="Q109" s="16">
        <v>1</v>
      </c>
      <c r="S109" s="10" t="s">
        <v>11</v>
      </c>
      <c r="T109" s="14">
        <v>9</v>
      </c>
      <c r="U109" s="14" t="s">
        <v>64</v>
      </c>
      <c r="V109" s="14">
        <v>5</v>
      </c>
      <c r="W109" s="14">
        <v>3</v>
      </c>
      <c r="X109" s="14">
        <v>1</v>
      </c>
      <c r="Y109" s="16">
        <v>8</v>
      </c>
      <c r="Z109" s="16">
        <v>1</v>
      </c>
      <c r="AB109" s="10" t="s">
        <v>11</v>
      </c>
      <c r="AC109" s="14">
        <v>8</v>
      </c>
      <c r="AD109" s="14" t="s">
        <v>64</v>
      </c>
      <c r="AE109" s="14">
        <v>6</v>
      </c>
      <c r="AF109" s="14">
        <v>2</v>
      </c>
      <c r="AG109" s="14" t="s">
        <v>64</v>
      </c>
      <c r="AH109" s="16">
        <v>8</v>
      </c>
      <c r="AI109" s="16" t="s">
        <v>64</v>
      </c>
      <c r="AK109" s="10" t="s">
        <v>11</v>
      </c>
      <c r="AL109" s="14">
        <v>11</v>
      </c>
      <c r="AM109" s="14">
        <v>3</v>
      </c>
      <c r="AN109" s="14">
        <v>5</v>
      </c>
      <c r="AO109" s="14">
        <v>2</v>
      </c>
      <c r="AP109" s="14">
        <v>1</v>
      </c>
      <c r="AQ109" s="16">
        <v>10</v>
      </c>
      <c r="AR109" s="16">
        <v>1</v>
      </c>
    </row>
    <row r="110" spans="1:44" x14ac:dyDescent="0.2">
      <c r="A110" s="10" t="s">
        <v>12</v>
      </c>
      <c r="B110" s="14">
        <v>89</v>
      </c>
      <c r="C110" s="14">
        <v>26</v>
      </c>
      <c r="D110" s="14">
        <v>41</v>
      </c>
      <c r="E110" s="14">
        <v>18</v>
      </c>
      <c r="F110" s="14">
        <v>4</v>
      </c>
      <c r="G110" s="16">
        <v>78</v>
      </c>
      <c r="H110" s="16">
        <v>11</v>
      </c>
      <c r="J110" s="10" t="s">
        <v>12</v>
      </c>
      <c r="K110" s="14">
        <v>78</v>
      </c>
      <c r="L110" s="14">
        <v>20</v>
      </c>
      <c r="M110" s="14">
        <v>39</v>
      </c>
      <c r="N110" s="14">
        <v>15</v>
      </c>
      <c r="O110" s="14">
        <v>4</v>
      </c>
      <c r="P110" s="16">
        <v>71</v>
      </c>
      <c r="Q110" s="16">
        <v>7</v>
      </c>
      <c r="S110" s="10" t="s">
        <v>12</v>
      </c>
      <c r="T110" s="14">
        <v>71</v>
      </c>
      <c r="U110" s="14">
        <v>19</v>
      </c>
      <c r="V110" s="14">
        <v>36</v>
      </c>
      <c r="W110" s="14">
        <v>12</v>
      </c>
      <c r="X110" s="14">
        <v>4</v>
      </c>
      <c r="Y110" s="16">
        <v>60</v>
      </c>
      <c r="Z110" s="16">
        <v>11</v>
      </c>
      <c r="AB110" s="10" t="s">
        <v>12</v>
      </c>
      <c r="AC110" s="14">
        <v>70</v>
      </c>
      <c r="AD110" s="14">
        <v>21</v>
      </c>
      <c r="AE110" s="14">
        <v>30</v>
      </c>
      <c r="AF110" s="14">
        <v>15</v>
      </c>
      <c r="AG110" s="14">
        <v>4</v>
      </c>
      <c r="AH110" s="16">
        <v>59</v>
      </c>
      <c r="AI110" s="16">
        <v>11</v>
      </c>
      <c r="AK110" s="10" t="s">
        <v>12</v>
      </c>
      <c r="AL110" s="14">
        <v>73</v>
      </c>
      <c r="AM110" s="14">
        <v>23</v>
      </c>
      <c r="AN110" s="14">
        <v>30</v>
      </c>
      <c r="AO110" s="14">
        <v>16</v>
      </c>
      <c r="AP110" s="14">
        <v>4</v>
      </c>
      <c r="AQ110" s="16">
        <v>64</v>
      </c>
      <c r="AR110" s="16">
        <v>9</v>
      </c>
    </row>
    <row r="111" spans="1:44" x14ac:dyDescent="0.2">
      <c r="A111" s="10" t="s">
        <v>13</v>
      </c>
      <c r="B111" s="14">
        <v>23</v>
      </c>
      <c r="C111" s="14">
        <v>7</v>
      </c>
      <c r="D111" s="14">
        <v>11</v>
      </c>
      <c r="E111" s="14">
        <v>5</v>
      </c>
      <c r="F111" s="14" t="s">
        <v>64</v>
      </c>
      <c r="G111" s="16">
        <v>21</v>
      </c>
      <c r="H111" s="16">
        <v>2</v>
      </c>
      <c r="J111" s="10" t="s">
        <v>13</v>
      </c>
      <c r="K111" s="14">
        <v>19</v>
      </c>
      <c r="L111" s="14">
        <v>8</v>
      </c>
      <c r="M111" s="14">
        <v>7</v>
      </c>
      <c r="N111" s="14">
        <v>4</v>
      </c>
      <c r="O111" s="14" t="s">
        <v>64</v>
      </c>
      <c r="P111" s="16">
        <v>18</v>
      </c>
      <c r="Q111" s="16">
        <v>1</v>
      </c>
      <c r="S111" s="10" t="s">
        <v>13</v>
      </c>
      <c r="T111" s="14">
        <v>19</v>
      </c>
      <c r="U111" s="14">
        <v>7</v>
      </c>
      <c r="V111" s="14">
        <v>8</v>
      </c>
      <c r="W111" s="14">
        <v>4</v>
      </c>
      <c r="X111" s="14" t="s">
        <v>64</v>
      </c>
      <c r="Y111" s="16">
        <v>17</v>
      </c>
      <c r="Z111" s="16">
        <v>2</v>
      </c>
      <c r="AB111" s="10" t="s">
        <v>13</v>
      </c>
      <c r="AC111" s="14">
        <v>17</v>
      </c>
      <c r="AD111" s="14">
        <v>6</v>
      </c>
      <c r="AE111" s="14">
        <v>7</v>
      </c>
      <c r="AF111" s="14">
        <v>4</v>
      </c>
      <c r="AG111" s="14" t="s">
        <v>64</v>
      </c>
      <c r="AH111" s="16">
        <v>14</v>
      </c>
      <c r="AI111" s="16">
        <v>3</v>
      </c>
      <c r="AK111" s="10" t="s">
        <v>13</v>
      </c>
      <c r="AL111" s="14">
        <v>15</v>
      </c>
      <c r="AM111" s="14">
        <v>6</v>
      </c>
      <c r="AN111" s="14">
        <v>5</v>
      </c>
      <c r="AO111" s="14">
        <v>4</v>
      </c>
      <c r="AP111" s="14" t="s">
        <v>64</v>
      </c>
      <c r="AQ111" s="16">
        <v>14</v>
      </c>
      <c r="AR111" s="16">
        <v>1</v>
      </c>
    </row>
    <row r="112" spans="1:44" x14ac:dyDescent="0.2">
      <c r="A112" s="10" t="s">
        <v>14</v>
      </c>
      <c r="B112" s="14">
        <v>24</v>
      </c>
      <c r="C112" s="14">
        <v>4</v>
      </c>
      <c r="D112" s="14">
        <v>11</v>
      </c>
      <c r="E112" s="14">
        <v>6</v>
      </c>
      <c r="F112" s="14">
        <v>3</v>
      </c>
      <c r="G112" s="16">
        <v>19</v>
      </c>
      <c r="H112" s="16">
        <v>5</v>
      </c>
      <c r="J112" s="10" t="s">
        <v>14</v>
      </c>
      <c r="K112" s="14">
        <v>23</v>
      </c>
      <c r="L112" s="14">
        <v>3</v>
      </c>
      <c r="M112" s="14">
        <v>11</v>
      </c>
      <c r="N112" s="14">
        <v>6</v>
      </c>
      <c r="O112" s="14">
        <v>3</v>
      </c>
      <c r="P112" s="16">
        <v>18</v>
      </c>
      <c r="Q112" s="16">
        <v>5</v>
      </c>
      <c r="S112" s="10" t="s">
        <v>14</v>
      </c>
      <c r="T112" s="14">
        <v>22</v>
      </c>
      <c r="U112" s="14">
        <v>3</v>
      </c>
      <c r="V112" s="14">
        <v>10</v>
      </c>
      <c r="W112" s="14">
        <v>6</v>
      </c>
      <c r="X112" s="14">
        <v>3</v>
      </c>
      <c r="Y112" s="16">
        <v>18</v>
      </c>
      <c r="Z112" s="16">
        <v>4</v>
      </c>
      <c r="AB112" s="10" t="s">
        <v>14</v>
      </c>
      <c r="AC112" s="14">
        <v>21</v>
      </c>
      <c r="AD112" s="14">
        <v>2</v>
      </c>
      <c r="AE112" s="14">
        <v>8</v>
      </c>
      <c r="AF112" s="14">
        <v>7</v>
      </c>
      <c r="AG112" s="14">
        <v>4</v>
      </c>
      <c r="AH112" s="16">
        <v>16</v>
      </c>
      <c r="AI112" s="16">
        <v>5</v>
      </c>
      <c r="AK112" s="10" t="s">
        <v>14</v>
      </c>
      <c r="AL112" s="14">
        <v>23</v>
      </c>
      <c r="AM112" s="14">
        <v>5</v>
      </c>
      <c r="AN112" s="14">
        <v>5</v>
      </c>
      <c r="AO112" s="14">
        <v>9</v>
      </c>
      <c r="AP112" s="14">
        <v>4</v>
      </c>
      <c r="AQ112" s="16">
        <v>18</v>
      </c>
      <c r="AR112" s="16">
        <v>5</v>
      </c>
    </row>
    <row r="113" spans="1:44" x14ac:dyDescent="0.2">
      <c r="A113" s="10" t="s">
        <v>15</v>
      </c>
      <c r="B113" s="14">
        <v>44</v>
      </c>
      <c r="C113" s="14">
        <v>18</v>
      </c>
      <c r="D113" s="14">
        <v>18</v>
      </c>
      <c r="E113" s="14">
        <v>6</v>
      </c>
      <c r="F113" s="14">
        <v>2</v>
      </c>
      <c r="G113" s="16">
        <v>37</v>
      </c>
      <c r="H113" s="16">
        <v>7</v>
      </c>
      <c r="J113" s="10" t="s">
        <v>15</v>
      </c>
      <c r="K113" s="14">
        <v>44</v>
      </c>
      <c r="L113" s="14">
        <v>16</v>
      </c>
      <c r="M113" s="14">
        <v>20</v>
      </c>
      <c r="N113" s="14">
        <v>6</v>
      </c>
      <c r="O113" s="14">
        <v>2</v>
      </c>
      <c r="P113" s="16">
        <v>36</v>
      </c>
      <c r="Q113" s="16">
        <v>8</v>
      </c>
      <c r="S113" s="10" t="s">
        <v>15</v>
      </c>
      <c r="T113" s="14">
        <v>49</v>
      </c>
      <c r="U113" s="14">
        <v>19</v>
      </c>
      <c r="V113" s="14">
        <v>21</v>
      </c>
      <c r="W113" s="14">
        <v>7</v>
      </c>
      <c r="X113" s="14">
        <v>2</v>
      </c>
      <c r="Y113" s="16">
        <v>43</v>
      </c>
      <c r="Z113" s="16">
        <v>6</v>
      </c>
      <c r="AB113" s="10" t="s">
        <v>15</v>
      </c>
      <c r="AC113" s="14">
        <v>49</v>
      </c>
      <c r="AD113" s="14">
        <v>21</v>
      </c>
      <c r="AE113" s="14">
        <v>20</v>
      </c>
      <c r="AF113" s="14">
        <v>7</v>
      </c>
      <c r="AG113" s="14">
        <v>1</v>
      </c>
      <c r="AH113" s="16">
        <v>43</v>
      </c>
      <c r="AI113" s="16">
        <v>6</v>
      </c>
      <c r="AK113" s="10" t="s">
        <v>15</v>
      </c>
      <c r="AL113" s="14">
        <v>43</v>
      </c>
      <c r="AM113" s="14">
        <v>23</v>
      </c>
      <c r="AN113" s="14">
        <v>13</v>
      </c>
      <c r="AO113" s="14">
        <v>6</v>
      </c>
      <c r="AP113" s="14">
        <v>1</v>
      </c>
      <c r="AQ113" s="16">
        <v>37</v>
      </c>
      <c r="AR113" s="16">
        <v>6</v>
      </c>
    </row>
  </sheetData>
  <mergeCells count="115">
    <mergeCell ref="J1:Q1"/>
    <mergeCell ref="S1:Z1"/>
    <mergeCell ref="AB1:AI1"/>
    <mergeCell ref="AK1:AR1"/>
    <mergeCell ref="J71:Q71"/>
    <mergeCell ref="S71:Z71"/>
    <mergeCell ref="AB71:AI71"/>
    <mergeCell ref="AK71:AR71"/>
    <mergeCell ref="AK74:AK75"/>
    <mergeCell ref="AL74:AL75"/>
    <mergeCell ref="AM74:AP74"/>
    <mergeCell ref="AQ74:AR74"/>
    <mergeCell ref="J74:J75"/>
    <mergeCell ref="K74:K75"/>
    <mergeCell ref="L74:O74"/>
    <mergeCell ref="P74:Q74"/>
    <mergeCell ref="S74:S75"/>
    <mergeCell ref="AQ51:AR51"/>
    <mergeCell ref="U74:X74"/>
    <mergeCell ref="Y74:Z74"/>
    <mergeCell ref="AB74:AB75"/>
    <mergeCell ref="AC74:AC75"/>
    <mergeCell ref="AD74:AG74"/>
    <mergeCell ref="AD51:AG51"/>
    <mergeCell ref="AC97:AC98"/>
    <mergeCell ref="AQ97:AR97"/>
    <mergeCell ref="AD97:AG97"/>
    <mergeCell ref="AH97:AI97"/>
    <mergeCell ref="AK97:AK98"/>
    <mergeCell ref="AL97:AL98"/>
    <mergeCell ref="AM97:AP97"/>
    <mergeCell ref="J94:Q94"/>
    <mergeCell ref="S94:Z94"/>
    <mergeCell ref="AB94:AI94"/>
    <mergeCell ref="AK94:AR94"/>
    <mergeCell ref="J97:J98"/>
    <mergeCell ref="K97:K98"/>
    <mergeCell ref="L97:O97"/>
    <mergeCell ref="P97:Q97"/>
    <mergeCell ref="S97:S98"/>
    <mergeCell ref="T97:T98"/>
    <mergeCell ref="U97:X97"/>
    <mergeCell ref="Y97:Z97"/>
    <mergeCell ref="AB97:AB98"/>
    <mergeCell ref="T74:T75"/>
    <mergeCell ref="U51:X51"/>
    <mergeCell ref="Y51:Z51"/>
    <mergeCell ref="AB51:AB52"/>
    <mergeCell ref="AC51:AC52"/>
    <mergeCell ref="AH74:AI74"/>
    <mergeCell ref="AK51:AK52"/>
    <mergeCell ref="AL51:AL52"/>
    <mergeCell ref="AM51:AP51"/>
    <mergeCell ref="AQ4:AR4"/>
    <mergeCell ref="J28:J29"/>
    <mergeCell ref="K28:K29"/>
    <mergeCell ref="L28:O28"/>
    <mergeCell ref="P28:Q28"/>
    <mergeCell ref="S28:S29"/>
    <mergeCell ref="T28:T29"/>
    <mergeCell ref="U4:X4"/>
    <mergeCell ref="Y4:Z4"/>
    <mergeCell ref="AB4:AB5"/>
    <mergeCell ref="AC4:AC5"/>
    <mergeCell ref="AD4:AG4"/>
    <mergeCell ref="AH4:AI4"/>
    <mergeCell ref="AQ28:AR28"/>
    <mergeCell ref="AC28:AC29"/>
    <mergeCell ref="AD28:AG28"/>
    <mergeCell ref="AH28:AI28"/>
    <mergeCell ref="T4:T5"/>
    <mergeCell ref="J4:J5"/>
    <mergeCell ref="K4:K5"/>
    <mergeCell ref="L4:O4"/>
    <mergeCell ref="P4:Q4"/>
    <mergeCell ref="S4:S5"/>
    <mergeCell ref="AK4:AK5"/>
    <mergeCell ref="AL4:AL5"/>
    <mergeCell ref="AM4:AP4"/>
    <mergeCell ref="A28:A29"/>
    <mergeCell ref="B28:B29"/>
    <mergeCell ref="C28:F28"/>
    <mergeCell ref="G28:H28"/>
    <mergeCell ref="A51:A52"/>
    <mergeCell ref="B51:B52"/>
    <mergeCell ref="C51:F51"/>
    <mergeCell ref="G51:H51"/>
    <mergeCell ref="J51:J52"/>
    <mergeCell ref="K51:K52"/>
    <mergeCell ref="L51:O51"/>
    <mergeCell ref="P51:Q51"/>
    <mergeCell ref="S51:S52"/>
    <mergeCell ref="T51:T52"/>
    <mergeCell ref="U28:X28"/>
    <mergeCell ref="Y28:Z28"/>
    <mergeCell ref="AB28:AB29"/>
    <mergeCell ref="AH51:AI51"/>
    <mergeCell ref="AK28:AK29"/>
    <mergeCell ref="AL28:AL29"/>
    <mergeCell ref="AM28:AP28"/>
    <mergeCell ref="A1:H1"/>
    <mergeCell ref="A4:A5"/>
    <mergeCell ref="B4:B5"/>
    <mergeCell ref="C4:F4"/>
    <mergeCell ref="G4:H4"/>
    <mergeCell ref="A94:H94"/>
    <mergeCell ref="A97:A98"/>
    <mergeCell ref="B97:B98"/>
    <mergeCell ref="C97:F97"/>
    <mergeCell ref="G97:H97"/>
    <mergeCell ref="A71:H71"/>
    <mergeCell ref="A74:A75"/>
    <mergeCell ref="B74:B75"/>
    <mergeCell ref="C74:F74"/>
    <mergeCell ref="G74:H74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8.42578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373</v>
      </c>
      <c r="B1" s="39"/>
      <c r="C1" s="39"/>
      <c r="D1" s="39"/>
      <c r="E1" s="39"/>
      <c r="F1" s="39"/>
      <c r="G1" s="39"/>
      <c r="H1" s="39"/>
      <c r="I1" s="39"/>
      <c r="O1" s="124" t="s">
        <v>49</v>
      </c>
      <c r="P1" s="39" t="s">
        <v>374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2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30013.273679999998</v>
      </c>
      <c r="C5" s="5">
        <v>34148.021220000002</v>
      </c>
      <c r="D5" s="5">
        <v>38227.991750000001</v>
      </c>
      <c r="E5" s="5">
        <v>41512.703840000002</v>
      </c>
      <c r="F5" s="5">
        <v>46980.508810000007</v>
      </c>
      <c r="G5" s="5">
        <v>48147.50505</v>
      </c>
      <c r="H5" s="5">
        <v>48980.262270849562</v>
      </c>
      <c r="I5" s="6">
        <v>56810.12666734626</v>
      </c>
      <c r="J5" s="6">
        <v>63653.606783896415</v>
      </c>
      <c r="K5" s="6">
        <v>68808.243328201221</v>
      </c>
      <c r="L5" s="6">
        <v>69112.545560542218</v>
      </c>
      <c r="M5" s="6">
        <v>76554.90745264951</v>
      </c>
      <c r="N5" s="6">
        <v>85597.020797015357</v>
      </c>
      <c r="P5" s="91">
        <f>N5-M5</f>
        <v>9042.1133443658473</v>
      </c>
      <c r="Q5" s="87">
        <f>N5/M5-1</f>
        <v>0.11811278525754276</v>
      </c>
      <c r="S5" s="91">
        <f>N5-G5</f>
        <v>37449.515747015357</v>
      </c>
      <c r="T5" s="23">
        <f>N5/G5*100</f>
        <v>177.78080236582343</v>
      </c>
      <c r="U5" s="23">
        <f>(N5/G5)^(1/6)*100-100</f>
        <v>10.064553720411169</v>
      </c>
      <c r="W5" s="91">
        <f>N5-B5</f>
        <v>55583.747117015359</v>
      </c>
      <c r="X5" s="23">
        <f>N5/B5*100</f>
        <v>285.19721543756424</v>
      </c>
      <c r="Y5" s="23">
        <f>(N5/B5)^(1/11)*100-100</f>
        <v>9.9959876843166882</v>
      </c>
    </row>
    <row r="6" spans="1:25" ht="15" customHeight="1" x14ac:dyDescent="0.2">
      <c r="A6" s="7" t="s">
        <v>2</v>
      </c>
      <c r="B6" s="8">
        <v>7177.0739600000006</v>
      </c>
      <c r="C6" s="8">
        <v>7814.021950000003</v>
      </c>
      <c r="D6" s="8">
        <v>9159.0916599999982</v>
      </c>
      <c r="E6" s="8">
        <v>9240.7204600000096</v>
      </c>
      <c r="F6" s="8">
        <v>10385.940730000004</v>
      </c>
      <c r="G6" s="8">
        <v>11173.96285</v>
      </c>
      <c r="H6" s="8">
        <v>11448.002768142404</v>
      </c>
      <c r="I6" s="9">
        <v>15107.523741645722</v>
      </c>
      <c r="J6" s="9">
        <v>17438.02511195379</v>
      </c>
      <c r="K6" s="9">
        <v>18859.833691763433</v>
      </c>
      <c r="L6" s="9">
        <v>20994.986619686726</v>
      </c>
      <c r="M6" s="9">
        <v>23725.915049712366</v>
      </c>
      <c r="N6" s="9">
        <v>26882.182427919994</v>
      </c>
      <c r="P6" s="92">
        <f>N6-M6</f>
        <v>3156.2673782076272</v>
      </c>
      <c r="Q6" s="88">
        <f>N6/M6-1</f>
        <v>0.13303037508118742</v>
      </c>
      <c r="S6" s="92">
        <f t="shared" ref="S6:S19" si="0">N6-G6</f>
        <v>15708.219577919994</v>
      </c>
      <c r="T6" s="25">
        <f t="shared" ref="T6:T19" si="1">N6/G6*100</f>
        <v>240.57877038601387</v>
      </c>
      <c r="U6" s="25">
        <f t="shared" ref="U6:U19" si="2">(N6/G6)^(1/6)*100-100</f>
        <v>15.755832705635783</v>
      </c>
      <c r="W6" s="92">
        <f t="shared" ref="W6:W19" si="3">N6-B6</f>
        <v>19705.108467919992</v>
      </c>
      <c r="X6" s="25">
        <f t="shared" ref="X6:X19" si="4">N6/B6*100</f>
        <v>374.55629658747438</v>
      </c>
      <c r="Y6" s="25">
        <f t="shared" ref="Y6:Y19" si="5">(N6/B6)^(1/11)*100-100</f>
        <v>12.755547579932454</v>
      </c>
    </row>
    <row r="7" spans="1:25" ht="15" customHeight="1" x14ac:dyDescent="0.2">
      <c r="A7" s="10" t="s">
        <v>3</v>
      </c>
      <c r="B7" s="8">
        <v>4948.5067200000003</v>
      </c>
      <c r="C7" s="8">
        <v>5249.9408699999931</v>
      </c>
      <c r="D7" s="8">
        <v>5602.351789999997</v>
      </c>
      <c r="E7" s="8">
        <v>8319.394940000002</v>
      </c>
      <c r="F7" s="8">
        <v>8302.7091000000073</v>
      </c>
      <c r="G7" s="8">
        <v>8465.3712800000012</v>
      </c>
      <c r="H7" s="8">
        <v>8659.8373437140872</v>
      </c>
      <c r="I7" s="9">
        <v>11244.862082356589</v>
      </c>
      <c r="J7" s="9">
        <v>12915.318479568259</v>
      </c>
      <c r="K7" s="9">
        <v>13234.565489199644</v>
      </c>
      <c r="L7" s="9">
        <v>11171.476435554516</v>
      </c>
      <c r="M7" s="9">
        <v>12105.144013541583</v>
      </c>
      <c r="N7" s="9">
        <v>13805.765255917342</v>
      </c>
      <c r="P7" s="92">
        <f t="shared" ref="P7:P19" si="6">N7-M7</f>
        <v>1700.6212423757588</v>
      </c>
      <c r="Q7" s="88">
        <f t="shared" ref="Q7:Q19" si="7">N7/M7-1</f>
        <v>0.14048748535939226</v>
      </c>
      <c r="S7" s="92">
        <f t="shared" si="0"/>
        <v>5340.3939759173409</v>
      </c>
      <c r="T7" s="25">
        <f t="shared" si="1"/>
        <v>163.08517133246565</v>
      </c>
      <c r="U7" s="25">
        <f t="shared" si="2"/>
        <v>8.4931733931094584</v>
      </c>
      <c r="W7" s="92">
        <f t="shared" si="3"/>
        <v>8857.2585359173427</v>
      </c>
      <c r="X7" s="25">
        <f t="shared" si="4"/>
        <v>278.98851182963216</v>
      </c>
      <c r="Y7" s="25">
        <f t="shared" si="5"/>
        <v>9.7761125622000549</v>
      </c>
    </row>
    <row r="8" spans="1:25" ht="15" customHeight="1" x14ac:dyDescent="0.2">
      <c r="A8" s="10" t="s">
        <v>4</v>
      </c>
      <c r="B8" s="8">
        <v>1036.2898700000003</v>
      </c>
      <c r="C8" s="8">
        <v>1249.5741200000004</v>
      </c>
      <c r="D8" s="8">
        <v>1373.3116699999991</v>
      </c>
      <c r="E8" s="8">
        <v>1436.7053300000002</v>
      </c>
      <c r="F8" s="8">
        <v>1429.2544499999995</v>
      </c>
      <c r="G8" s="8">
        <v>1605.2168299999996</v>
      </c>
      <c r="H8" s="8">
        <v>1848.7346164815806</v>
      </c>
      <c r="I8" s="9">
        <v>1760.004946840304</v>
      </c>
      <c r="J8" s="9">
        <v>2082.3950071926752</v>
      </c>
      <c r="K8" s="9">
        <v>2377.4136604058895</v>
      </c>
      <c r="L8" s="9">
        <v>1963.1025642896873</v>
      </c>
      <c r="M8" s="9">
        <v>2111.5954961539965</v>
      </c>
      <c r="N8" s="9">
        <v>2376.0967582856351</v>
      </c>
      <c r="P8" s="92">
        <f t="shared" si="6"/>
        <v>264.50126213163867</v>
      </c>
      <c r="Q8" s="88">
        <f t="shared" si="7"/>
        <v>0.1252613308815036</v>
      </c>
      <c r="S8" s="92">
        <f t="shared" si="0"/>
        <v>770.87992828563551</v>
      </c>
      <c r="T8" s="25">
        <f t="shared" si="1"/>
        <v>148.02341427516902</v>
      </c>
      <c r="U8" s="25">
        <f t="shared" si="2"/>
        <v>6.7550437559910677</v>
      </c>
      <c r="W8" s="92">
        <f t="shared" si="3"/>
        <v>1339.8068882856348</v>
      </c>
      <c r="X8" s="25">
        <f t="shared" si="4"/>
        <v>229.2888145558766</v>
      </c>
      <c r="Y8" s="25">
        <f t="shared" si="5"/>
        <v>7.8355801105539626</v>
      </c>
    </row>
    <row r="9" spans="1:25" ht="15" customHeight="1" x14ac:dyDescent="0.2">
      <c r="A9" s="10" t="s">
        <v>5</v>
      </c>
      <c r="B9" s="8">
        <v>1779.9203599999998</v>
      </c>
      <c r="C9" s="8">
        <v>2389.5949500000006</v>
      </c>
      <c r="D9" s="8">
        <v>2767.6951399999994</v>
      </c>
      <c r="E9" s="8">
        <v>2585.2070199999994</v>
      </c>
      <c r="F9" s="8">
        <v>2897.4222</v>
      </c>
      <c r="G9" s="8">
        <v>2923.4880000000003</v>
      </c>
      <c r="H9" s="8">
        <v>2528.6759090420651</v>
      </c>
      <c r="I9" s="9">
        <v>2637.0810552522848</v>
      </c>
      <c r="J9" s="9">
        <v>3254.542003632856</v>
      </c>
      <c r="K9" s="9">
        <v>3823.3387431730976</v>
      </c>
      <c r="L9" s="9">
        <v>3694.1843480026287</v>
      </c>
      <c r="M9" s="9">
        <v>4575.0586418622561</v>
      </c>
      <c r="N9" s="9">
        <v>5071.6776576964457</v>
      </c>
      <c r="P9" s="92">
        <f t="shared" si="6"/>
        <v>496.61901583418967</v>
      </c>
      <c r="Q9" s="88">
        <f t="shared" si="7"/>
        <v>0.1085492131816792</v>
      </c>
      <c r="S9" s="92">
        <f t="shared" si="0"/>
        <v>2148.1896576964455</v>
      </c>
      <c r="T9" s="25">
        <f t="shared" si="1"/>
        <v>173.48036515615749</v>
      </c>
      <c r="U9" s="25">
        <f t="shared" si="2"/>
        <v>9.6162787580668123</v>
      </c>
      <c r="W9" s="92">
        <f t="shared" si="3"/>
        <v>3291.7572976964457</v>
      </c>
      <c r="X9" s="25">
        <f t="shared" si="4"/>
        <v>284.93845970144679</v>
      </c>
      <c r="Y9" s="25">
        <f t="shared" si="5"/>
        <v>9.9869114011944475</v>
      </c>
    </row>
    <row r="10" spans="1:25" ht="15" customHeight="1" x14ac:dyDescent="0.2">
      <c r="A10" s="10" t="s">
        <v>6</v>
      </c>
      <c r="B10" s="8">
        <v>104.41664</v>
      </c>
      <c r="C10" s="8">
        <v>123.096</v>
      </c>
      <c r="D10" s="8">
        <v>201.88641000000001</v>
      </c>
      <c r="E10" s="8">
        <v>113.08291000000001</v>
      </c>
      <c r="F10" s="8">
        <v>150.19800000000001</v>
      </c>
      <c r="G10" s="8">
        <v>201.55046000000002</v>
      </c>
      <c r="H10" s="8">
        <v>171.684</v>
      </c>
      <c r="I10" s="9">
        <v>209.58369342562426</v>
      </c>
      <c r="J10" s="9">
        <v>244.68200000000002</v>
      </c>
      <c r="K10" s="9">
        <v>323.45171779796897</v>
      </c>
      <c r="L10" s="9">
        <v>240.59800000000001</v>
      </c>
      <c r="M10" s="9">
        <v>214.80191651145392</v>
      </c>
      <c r="N10" s="9">
        <v>308.87000000000006</v>
      </c>
      <c r="P10" s="92">
        <f t="shared" si="6"/>
        <v>94.068083488546137</v>
      </c>
      <c r="Q10" s="88">
        <f t="shared" si="7"/>
        <v>0.43792944223349206</v>
      </c>
      <c r="S10" s="92">
        <f t="shared" si="0"/>
        <v>107.31954000000005</v>
      </c>
      <c r="T10" s="25">
        <f t="shared" si="1"/>
        <v>153.24698341050674</v>
      </c>
      <c r="U10" s="25">
        <f t="shared" si="2"/>
        <v>7.3738822075313237</v>
      </c>
      <c r="W10" s="92">
        <f t="shared" si="3"/>
        <v>204.45336000000006</v>
      </c>
      <c r="X10" s="25">
        <f t="shared" si="4"/>
        <v>295.80534290320014</v>
      </c>
      <c r="Y10" s="25">
        <f t="shared" si="5"/>
        <v>10.361788144534856</v>
      </c>
    </row>
    <row r="11" spans="1:25" ht="15" customHeight="1" x14ac:dyDescent="0.2">
      <c r="A11" s="10" t="s">
        <v>7</v>
      </c>
      <c r="B11" s="8">
        <v>564.41179</v>
      </c>
      <c r="C11" s="8">
        <v>684.87102999999991</v>
      </c>
      <c r="D11" s="8">
        <v>927.86649000000011</v>
      </c>
      <c r="E11" s="8">
        <v>825.52109999999982</v>
      </c>
      <c r="F11" s="8">
        <v>902.72439000000008</v>
      </c>
      <c r="G11" s="8">
        <v>930.94164000000001</v>
      </c>
      <c r="H11" s="8">
        <v>690.53334833160363</v>
      </c>
      <c r="I11" s="9">
        <v>686.19256367487912</v>
      </c>
      <c r="J11" s="9">
        <v>775.75577032502144</v>
      </c>
      <c r="K11" s="9">
        <v>1071.1058802797945</v>
      </c>
      <c r="L11" s="9">
        <v>1080.5604606082868</v>
      </c>
      <c r="M11" s="9">
        <v>1126.8652625606155</v>
      </c>
      <c r="N11" s="9">
        <v>1245.5196966773101</v>
      </c>
      <c r="P11" s="92">
        <f t="shared" si="6"/>
        <v>118.65443411669457</v>
      </c>
      <c r="Q11" s="88">
        <f t="shared" si="7"/>
        <v>0.10529602611679767</v>
      </c>
      <c r="S11" s="92">
        <f t="shared" si="0"/>
        <v>314.57805667731009</v>
      </c>
      <c r="T11" s="25">
        <f t="shared" si="1"/>
        <v>133.79138317170023</v>
      </c>
      <c r="U11" s="25">
        <f t="shared" si="2"/>
        <v>4.9714889131765148</v>
      </c>
      <c r="W11" s="92">
        <f t="shared" si="3"/>
        <v>681.1079066773101</v>
      </c>
      <c r="X11" s="25">
        <f t="shared" si="4"/>
        <v>220.67570499852778</v>
      </c>
      <c r="Y11" s="25">
        <f t="shared" si="5"/>
        <v>7.4608845675804787</v>
      </c>
    </row>
    <row r="12" spans="1:25" ht="15" customHeight="1" x14ac:dyDescent="0.2">
      <c r="A12" s="10" t="s">
        <v>8</v>
      </c>
      <c r="B12" s="8">
        <v>1182.4349500000003</v>
      </c>
      <c r="C12" s="8">
        <v>1154.7190700000003</v>
      </c>
      <c r="D12" s="8">
        <v>2132.5482099999999</v>
      </c>
      <c r="E12" s="8">
        <v>1675.8370699999994</v>
      </c>
      <c r="F12" s="8">
        <v>2029.1394600000008</v>
      </c>
      <c r="G12" s="8">
        <v>1954.2322600000007</v>
      </c>
      <c r="H12" s="8">
        <v>2127.4678921214772</v>
      </c>
      <c r="I12" s="9">
        <v>2309.0078542860761</v>
      </c>
      <c r="J12" s="9">
        <v>2663.2589463134118</v>
      </c>
      <c r="K12" s="9">
        <v>2876.0323084112979</v>
      </c>
      <c r="L12" s="9">
        <v>2818.79268727927</v>
      </c>
      <c r="M12" s="9">
        <v>2693.6486491160622</v>
      </c>
      <c r="N12" s="9">
        <v>2824.3674698500645</v>
      </c>
      <c r="P12" s="92">
        <f t="shared" si="6"/>
        <v>130.71882073400229</v>
      </c>
      <c r="Q12" s="88">
        <f t="shared" si="7"/>
        <v>4.8528534252935573E-2</v>
      </c>
      <c r="S12" s="92">
        <f t="shared" si="0"/>
        <v>870.1352098500638</v>
      </c>
      <c r="T12" s="25">
        <f t="shared" si="1"/>
        <v>144.52568037383969</v>
      </c>
      <c r="U12" s="25">
        <f t="shared" si="2"/>
        <v>6.3304137410240742</v>
      </c>
      <c r="W12" s="92">
        <f t="shared" si="3"/>
        <v>1641.9325198500642</v>
      </c>
      <c r="X12" s="25">
        <f t="shared" si="4"/>
        <v>238.86028316822535</v>
      </c>
      <c r="Y12" s="25">
        <f t="shared" si="5"/>
        <v>8.2372431537612698</v>
      </c>
    </row>
    <row r="13" spans="1:25" ht="15" customHeight="1" x14ac:dyDescent="0.2">
      <c r="A13" s="10" t="s">
        <v>9</v>
      </c>
      <c r="B13" s="8">
        <v>1116.75821</v>
      </c>
      <c r="C13" s="8">
        <v>1208.5920900000001</v>
      </c>
      <c r="D13" s="8">
        <v>1231.4292599999999</v>
      </c>
      <c r="E13" s="8">
        <v>1366.9119000000001</v>
      </c>
      <c r="F13" s="8">
        <v>1535.7349800000006</v>
      </c>
      <c r="G13" s="8">
        <v>1497.6108499999998</v>
      </c>
      <c r="H13" s="8">
        <v>1374.7337898350763</v>
      </c>
      <c r="I13" s="9">
        <v>1579.9610472813365</v>
      </c>
      <c r="J13" s="9">
        <v>1762.525020648357</v>
      </c>
      <c r="K13" s="9">
        <v>2024.6686940218492</v>
      </c>
      <c r="L13" s="9">
        <v>1891.6871599172337</v>
      </c>
      <c r="M13" s="9">
        <v>1933.1593334262727</v>
      </c>
      <c r="N13" s="9">
        <v>2130.3270000000002</v>
      </c>
      <c r="P13" s="92">
        <f t="shared" si="6"/>
        <v>197.1676665737275</v>
      </c>
      <c r="Q13" s="88">
        <f t="shared" si="7"/>
        <v>0.10199245513005573</v>
      </c>
      <c r="S13" s="92">
        <f t="shared" si="0"/>
        <v>632.71615000000043</v>
      </c>
      <c r="T13" s="25">
        <f t="shared" si="1"/>
        <v>142.2483684596703</v>
      </c>
      <c r="U13" s="25">
        <f t="shared" si="2"/>
        <v>6.0493185830253111</v>
      </c>
      <c r="W13" s="92">
        <f t="shared" si="3"/>
        <v>1013.5687900000003</v>
      </c>
      <c r="X13" s="25">
        <f t="shared" si="4"/>
        <v>190.75991391189325</v>
      </c>
      <c r="Y13" s="25">
        <f t="shared" si="5"/>
        <v>6.0471078718252897</v>
      </c>
    </row>
    <row r="14" spans="1:25" ht="15" customHeight="1" x14ac:dyDescent="0.2">
      <c r="A14" s="10" t="s">
        <v>10</v>
      </c>
      <c r="B14" s="8">
        <v>1863.47074</v>
      </c>
      <c r="C14" s="8">
        <v>2109.1792999999998</v>
      </c>
      <c r="D14" s="8">
        <v>2198.4700400000006</v>
      </c>
      <c r="E14" s="8">
        <v>2047.2729200000001</v>
      </c>
      <c r="F14" s="8">
        <v>2238.4363199999993</v>
      </c>
      <c r="G14" s="8">
        <v>2107.1558300000002</v>
      </c>
      <c r="H14" s="8">
        <v>2166.8060441244143</v>
      </c>
      <c r="I14" s="9">
        <v>2362.2032972049683</v>
      </c>
      <c r="J14" s="9">
        <v>2584.585221390073</v>
      </c>
      <c r="K14" s="9">
        <v>2579.1482090631266</v>
      </c>
      <c r="L14" s="9">
        <v>2676.40093336067</v>
      </c>
      <c r="M14" s="9">
        <v>3033.9465205367405</v>
      </c>
      <c r="N14" s="9">
        <v>3148.1849870925294</v>
      </c>
      <c r="P14" s="92">
        <f t="shared" si="6"/>
        <v>114.23846655578882</v>
      </c>
      <c r="Q14" s="88">
        <f t="shared" si="7"/>
        <v>3.7653421305388957E-2</v>
      </c>
      <c r="S14" s="92">
        <f t="shared" si="0"/>
        <v>1041.0291570925292</v>
      </c>
      <c r="T14" s="25">
        <f t="shared" si="1"/>
        <v>149.40446939287492</v>
      </c>
      <c r="U14" s="25">
        <f t="shared" si="2"/>
        <v>6.9204057654196163</v>
      </c>
      <c r="W14" s="92">
        <f t="shared" si="3"/>
        <v>1284.7142470925294</v>
      </c>
      <c r="X14" s="25">
        <f t="shared" si="4"/>
        <v>168.94201339016084</v>
      </c>
      <c r="Y14" s="25">
        <f t="shared" si="5"/>
        <v>4.8825950100741267</v>
      </c>
    </row>
    <row r="15" spans="1:25" ht="15" customHeight="1" x14ac:dyDescent="0.2">
      <c r="A15" s="10" t="s">
        <v>11</v>
      </c>
      <c r="B15" s="8">
        <v>730.54639999999995</v>
      </c>
      <c r="C15" s="8">
        <v>765.47375999999974</v>
      </c>
      <c r="D15" s="8">
        <v>894.60771</v>
      </c>
      <c r="E15" s="8">
        <v>1142.3838700000001</v>
      </c>
      <c r="F15" s="8">
        <v>1485.3990800000004</v>
      </c>
      <c r="G15" s="8">
        <v>1523.5193500000003</v>
      </c>
      <c r="H15" s="8">
        <v>1395.6263482287379</v>
      </c>
      <c r="I15" s="9">
        <v>1368.3092876881085</v>
      </c>
      <c r="J15" s="9">
        <v>1568.7417494571553</v>
      </c>
      <c r="K15" s="9">
        <v>1634.0109774423356</v>
      </c>
      <c r="L15" s="9">
        <v>1420.9380838803165</v>
      </c>
      <c r="M15" s="9">
        <v>1444.0076240589485</v>
      </c>
      <c r="N15" s="9">
        <v>1557.2117251873258</v>
      </c>
      <c r="P15" s="92">
        <f t="shared" si="6"/>
        <v>113.20410112837726</v>
      </c>
      <c r="Q15" s="88">
        <f t="shared" si="7"/>
        <v>7.8395778001623562E-2</v>
      </c>
      <c r="S15" s="92">
        <f t="shared" si="0"/>
        <v>33.692375187325524</v>
      </c>
      <c r="T15" s="25">
        <f t="shared" si="1"/>
        <v>102.21148324682096</v>
      </c>
      <c r="U15" s="25">
        <f t="shared" si="2"/>
        <v>0.36522944330302209</v>
      </c>
      <c r="W15" s="92">
        <f t="shared" si="3"/>
        <v>826.66532518732583</v>
      </c>
      <c r="X15" s="25">
        <f t="shared" si="4"/>
        <v>213.15712803284308</v>
      </c>
      <c r="Y15" s="25">
        <f t="shared" si="5"/>
        <v>7.1227727758670341</v>
      </c>
    </row>
    <row r="16" spans="1:25" ht="15" customHeight="1" x14ac:dyDescent="0.2">
      <c r="A16" s="10" t="s">
        <v>12</v>
      </c>
      <c r="B16" s="8">
        <v>4666.3850099999981</v>
      </c>
      <c r="C16" s="8">
        <v>5410.2457700000041</v>
      </c>
      <c r="D16" s="8">
        <v>6033.8054900000016</v>
      </c>
      <c r="E16" s="8">
        <v>7214.4171799999995</v>
      </c>
      <c r="F16" s="8">
        <v>8920.3720500000018</v>
      </c>
      <c r="G16" s="8">
        <v>8868.5695899999992</v>
      </c>
      <c r="H16" s="8">
        <v>8958.2753797660298</v>
      </c>
      <c r="I16" s="9">
        <v>8882.1390989569209</v>
      </c>
      <c r="J16" s="9">
        <v>9042.9829397560279</v>
      </c>
      <c r="K16" s="9">
        <v>10369.420756806276</v>
      </c>
      <c r="L16" s="9">
        <v>11473.691391883414</v>
      </c>
      <c r="M16" s="9">
        <v>12662.787687293085</v>
      </c>
      <c r="N16" s="9">
        <v>13764.892985926148</v>
      </c>
      <c r="P16" s="92">
        <f t="shared" si="6"/>
        <v>1102.1052986330633</v>
      </c>
      <c r="Q16" s="88">
        <f t="shared" si="7"/>
        <v>8.703496622145912E-2</v>
      </c>
      <c r="S16" s="92">
        <f t="shared" si="0"/>
        <v>4896.3233959261488</v>
      </c>
      <c r="T16" s="25">
        <f t="shared" si="1"/>
        <v>155.20984355185229</v>
      </c>
      <c r="U16" s="25">
        <f t="shared" si="2"/>
        <v>7.6018843482235354</v>
      </c>
      <c r="W16" s="92">
        <f t="shared" si="3"/>
        <v>9098.5079759261498</v>
      </c>
      <c r="X16" s="25">
        <f t="shared" si="4"/>
        <v>294.97979606115172</v>
      </c>
      <c r="Y16" s="25">
        <f t="shared" si="5"/>
        <v>10.333752321437004</v>
      </c>
    </row>
    <row r="17" spans="1:25" ht="15" customHeight="1" x14ac:dyDescent="0.2">
      <c r="A17" s="10" t="s">
        <v>13</v>
      </c>
      <c r="B17" s="8">
        <v>851.35544000000027</v>
      </c>
      <c r="C17" s="8">
        <v>1055.1210099999998</v>
      </c>
      <c r="D17" s="8">
        <v>1205.1439600000003</v>
      </c>
      <c r="E17" s="8">
        <v>1230.6974699999998</v>
      </c>
      <c r="F17" s="8">
        <v>1514.4864999999998</v>
      </c>
      <c r="G17" s="8">
        <v>1490.7539800000002</v>
      </c>
      <c r="H17" s="8">
        <v>1459.8070740754763</v>
      </c>
      <c r="I17" s="9">
        <v>1963.6148470829996</v>
      </c>
      <c r="J17" s="9">
        <v>2369.0936592458465</v>
      </c>
      <c r="K17" s="9">
        <v>2807.1807493567385</v>
      </c>
      <c r="L17" s="9">
        <v>2480.1705789263815</v>
      </c>
      <c r="M17" s="9">
        <v>3333.7044947092063</v>
      </c>
      <c r="N17" s="9">
        <v>3867.7411134224785</v>
      </c>
      <c r="P17" s="92">
        <f t="shared" si="6"/>
        <v>534.03661871327222</v>
      </c>
      <c r="Q17" s="88">
        <f t="shared" si="7"/>
        <v>0.16019314836117626</v>
      </c>
      <c r="S17" s="92">
        <f t="shared" si="0"/>
        <v>2376.9871334224781</v>
      </c>
      <c r="T17" s="25">
        <f t="shared" si="1"/>
        <v>259.44865251491581</v>
      </c>
      <c r="U17" s="25">
        <f t="shared" si="2"/>
        <v>17.221849664716942</v>
      </c>
      <c r="W17" s="92">
        <f t="shared" si="3"/>
        <v>3016.3856734224782</v>
      </c>
      <c r="X17" s="25">
        <f t="shared" si="4"/>
        <v>454.30391722433552</v>
      </c>
      <c r="Y17" s="25">
        <f t="shared" si="5"/>
        <v>14.751605643427283</v>
      </c>
    </row>
    <row r="18" spans="1:25" ht="15" customHeight="1" x14ac:dyDescent="0.2">
      <c r="A18" s="10" t="s">
        <v>14</v>
      </c>
      <c r="B18" s="8">
        <v>1642.6903399999997</v>
      </c>
      <c r="C18" s="8">
        <v>1926.0445100000006</v>
      </c>
      <c r="D18" s="8">
        <v>1905.4477800000004</v>
      </c>
      <c r="E18" s="8">
        <v>1941.98792</v>
      </c>
      <c r="F18" s="8">
        <v>2039.8631699999996</v>
      </c>
      <c r="G18" s="8">
        <v>2090.6218200000003</v>
      </c>
      <c r="H18" s="8">
        <v>2323.6512155700539</v>
      </c>
      <c r="I18" s="9">
        <v>3044.1909633980663</v>
      </c>
      <c r="J18" s="9">
        <v>3167.8814221355237</v>
      </c>
      <c r="K18" s="9">
        <v>3449.0934963786244</v>
      </c>
      <c r="L18" s="9">
        <v>3251.2696414760026</v>
      </c>
      <c r="M18" s="9">
        <v>3438.0245357481367</v>
      </c>
      <c r="N18" s="9">
        <v>3878.5820247326901</v>
      </c>
      <c r="P18" s="92">
        <f t="shared" si="6"/>
        <v>440.5574889845534</v>
      </c>
      <c r="Q18" s="88">
        <f t="shared" si="7"/>
        <v>0.12814262504635821</v>
      </c>
      <c r="S18" s="92">
        <f t="shared" si="0"/>
        <v>1787.9602047326898</v>
      </c>
      <c r="T18" s="25">
        <f t="shared" si="1"/>
        <v>185.52289025342182</v>
      </c>
      <c r="U18" s="25">
        <f t="shared" si="2"/>
        <v>10.849290296116209</v>
      </c>
      <c r="W18" s="92">
        <f t="shared" si="3"/>
        <v>2235.8916847326905</v>
      </c>
      <c r="X18" s="25">
        <f t="shared" si="4"/>
        <v>236.11157442690575</v>
      </c>
      <c r="Y18" s="25">
        <f t="shared" si="5"/>
        <v>8.1234145885831452</v>
      </c>
    </row>
    <row r="19" spans="1:25" ht="15" customHeight="1" x14ac:dyDescent="0.2">
      <c r="A19" s="10" t="s">
        <v>15</v>
      </c>
      <c r="B19" s="8">
        <v>2349.0132499999995</v>
      </c>
      <c r="C19" s="8">
        <v>3007.5467900000021</v>
      </c>
      <c r="D19" s="8">
        <v>2594.3361399999999</v>
      </c>
      <c r="E19" s="8">
        <v>2372.5637499999989</v>
      </c>
      <c r="F19" s="8">
        <v>3148.828379999999</v>
      </c>
      <c r="G19" s="8">
        <v>3314.5103099999969</v>
      </c>
      <c r="H19" s="8">
        <v>3826.4265414165602</v>
      </c>
      <c r="I19" s="9">
        <v>3655.4521882523668</v>
      </c>
      <c r="J19" s="9">
        <v>3783.8194522774293</v>
      </c>
      <c r="K19" s="9">
        <v>3378.9789541011478</v>
      </c>
      <c r="L19" s="9">
        <v>3954.6866556771001</v>
      </c>
      <c r="M19" s="9">
        <v>4156.248227418796</v>
      </c>
      <c r="N19" s="9">
        <v>4735.6016943073919</v>
      </c>
      <c r="P19" s="92">
        <f t="shared" si="6"/>
        <v>579.3534668885959</v>
      </c>
      <c r="Q19" s="88">
        <f t="shared" si="7"/>
        <v>0.13939337479089864</v>
      </c>
      <c r="S19" s="92">
        <f t="shared" si="0"/>
        <v>1421.0913843073949</v>
      </c>
      <c r="T19" s="25">
        <f t="shared" si="1"/>
        <v>142.8748518301455</v>
      </c>
      <c r="U19" s="25">
        <f t="shared" si="2"/>
        <v>6.1270189979197482</v>
      </c>
      <c r="W19" s="92">
        <f t="shared" si="3"/>
        <v>2386.5884443073924</v>
      </c>
      <c r="X19" s="25">
        <f t="shared" si="4"/>
        <v>201.59961610720555</v>
      </c>
      <c r="Y19" s="25">
        <f t="shared" si="5"/>
        <v>6.5812677891506439</v>
      </c>
    </row>
    <row r="20" spans="1:25" ht="7.5" customHeight="1" x14ac:dyDescent="0.2"/>
    <row r="21" spans="1:25" s="63" customFormat="1" ht="36.75" customHeight="1" x14ac:dyDescent="0.2">
      <c r="A21" s="241" t="s">
        <v>99</v>
      </c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1"/>
      <c r="N21" s="163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">
      <c r="A23" s="39" t="s">
        <v>375</v>
      </c>
      <c r="B23" s="39"/>
      <c r="C23" s="39"/>
      <c r="D23" s="39"/>
      <c r="E23" s="39"/>
      <c r="F23" s="39"/>
      <c r="G23" s="39"/>
      <c r="H23" s="39"/>
      <c r="I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23.912999416596801</v>
      </c>
      <c r="C28" s="24">
        <f t="shared" ref="C28:N28" si="10">C6/C$5*100</f>
        <v>22.882795754570527</v>
      </c>
      <c r="D28" s="24">
        <f t="shared" si="10"/>
        <v>23.959123251615743</v>
      </c>
      <c r="E28" s="24">
        <f t="shared" si="10"/>
        <v>22.259982138518321</v>
      </c>
      <c r="F28" s="24">
        <f t="shared" si="10"/>
        <v>22.106914107727395</v>
      </c>
      <c r="G28" s="24">
        <f t="shared" si="10"/>
        <v>23.207771282013709</v>
      </c>
      <c r="H28" s="24">
        <f t="shared" si="10"/>
        <v>23.372685725604299</v>
      </c>
      <c r="I28" s="25">
        <f t="shared" si="10"/>
        <v>26.593011894003283</v>
      </c>
      <c r="J28" s="25">
        <f t="shared" si="10"/>
        <v>27.39518778748198</v>
      </c>
      <c r="K28" s="25">
        <f t="shared" si="10"/>
        <v>27.409264907121507</v>
      </c>
      <c r="L28" s="25">
        <f t="shared" si="10"/>
        <v>30.377967486807776</v>
      </c>
      <c r="M28" s="25">
        <f t="shared" si="10"/>
        <v>30.992023684944353</v>
      </c>
      <c r="N28" s="25">
        <f t="shared" si="10"/>
        <v>31.405511754513466</v>
      </c>
    </row>
    <row r="29" spans="1:25" ht="15" customHeight="1" x14ac:dyDescent="0.2">
      <c r="A29" s="10" t="s">
        <v>3</v>
      </c>
      <c r="B29" s="24">
        <f t="shared" si="9"/>
        <v>16.487727306127042</v>
      </c>
      <c r="C29" s="24">
        <f t="shared" ref="C29:N29" si="11">C7/C$5*100</f>
        <v>15.374070538896053</v>
      </c>
      <c r="D29" s="24">
        <f t="shared" si="11"/>
        <v>14.655103586496921</v>
      </c>
      <c r="E29" s="24">
        <f t="shared" si="11"/>
        <v>20.040600034305069</v>
      </c>
      <c r="F29" s="24">
        <f t="shared" si="11"/>
        <v>17.672667474884264</v>
      </c>
      <c r="G29" s="24">
        <f t="shared" si="11"/>
        <v>17.582159804976232</v>
      </c>
      <c r="H29" s="24">
        <f t="shared" si="11"/>
        <v>17.680259235500177</v>
      </c>
      <c r="I29" s="25">
        <f t="shared" si="11"/>
        <v>19.793763439749544</v>
      </c>
      <c r="J29" s="25">
        <f t="shared" si="11"/>
        <v>20.29000261275953</v>
      </c>
      <c r="K29" s="25">
        <f t="shared" si="11"/>
        <v>19.233982512928687</v>
      </c>
      <c r="L29" s="25">
        <f t="shared" si="11"/>
        <v>16.164180243901395</v>
      </c>
      <c r="M29" s="25">
        <f t="shared" si="11"/>
        <v>15.812368424622312</v>
      </c>
      <c r="N29" s="25">
        <f t="shared" si="11"/>
        <v>16.128791781966704</v>
      </c>
    </row>
    <row r="30" spans="1:25" ht="15" customHeight="1" x14ac:dyDescent="0.2">
      <c r="A30" s="10" t="s">
        <v>4</v>
      </c>
      <c r="B30" s="24">
        <f t="shared" si="9"/>
        <v>3.4527718670374656</v>
      </c>
      <c r="C30" s="24">
        <f t="shared" ref="C30:N30" si="12">C8/C$5*100</f>
        <v>3.659287054876676</v>
      </c>
      <c r="D30" s="24">
        <f t="shared" si="12"/>
        <v>3.5924243130035705</v>
      </c>
      <c r="E30" s="24">
        <f t="shared" si="12"/>
        <v>3.4608811209633799</v>
      </c>
      <c r="F30" s="24">
        <f t="shared" si="12"/>
        <v>3.0422285458427738</v>
      </c>
      <c r="G30" s="24">
        <f t="shared" si="12"/>
        <v>3.3339564081939894</v>
      </c>
      <c r="H30" s="24">
        <f t="shared" si="12"/>
        <v>3.7744481772239284</v>
      </c>
      <c r="I30" s="25">
        <f t="shared" si="12"/>
        <v>3.098047918720682</v>
      </c>
      <c r="J30" s="25">
        <f t="shared" si="12"/>
        <v>3.271448567341035</v>
      </c>
      <c r="K30" s="25">
        <f t="shared" si="12"/>
        <v>3.4551291319357094</v>
      </c>
      <c r="L30" s="25">
        <f t="shared" si="12"/>
        <v>2.8404431472865079</v>
      </c>
      <c r="M30" s="25">
        <f t="shared" si="12"/>
        <v>2.7582758132913341</v>
      </c>
      <c r="N30" s="25">
        <f t="shared" si="12"/>
        <v>2.7759105821221364</v>
      </c>
    </row>
    <row r="31" spans="1:25" ht="15" customHeight="1" x14ac:dyDescent="0.2">
      <c r="A31" s="10" t="s">
        <v>5</v>
      </c>
      <c r="B31" s="24">
        <f t="shared" si="9"/>
        <v>5.9304439061777146</v>
      </c>
      <c r="C31" s="24">
        <f t="shared" ref="C31:N31" si="13">C9/C$5*100</f>
        <v>6.9977552567539387</v>
      </c>
      <c r="D31" s="24">
        <f t="shared" si="13"/>
        <v>7.2399700149040642</v>
      </c>
      <c r="E31" s="24">
        <f t="shared" si="13"/>
        <v>6.2275081622339332</v>
      </c>
      <c r="F31" s="24">
        <f t="shared" si="13"/>
        <v>6.1672856965382019</v>
      </c>
      <c r="G31" s="24">
        <f t="shared" si="13"/>
        <v>6.0719407931190412</v>
      </c>
      <c r="H31" s="24">
        <f t="shared" si="13"/>
        <v>5.162642647887572</v>
      </c>
      <c r="I31" s="25">
        <f t="shared" si="13"/>
        <v>4.6419207453871874</v>
      </c>
      <c r="J31" s="25">
        <f t="shared" si="13"/>
        <v>5.1128948822680309</v>
      </c>
      <c r="K31" s="25">
        <f t="shared" si="13"/>
        <v>5.5565126476729763</v>
      </c>
      <c r="L31" s="25">
        <f t="shared" si="13"/>
        <v>5.345171875873886</v>
      </c>
      <c r="M31" s="25">
        <f t="shared" si="13"/>
        <v>5.9761794430905768</v>
      </c>
      <c r="N31" s="25">
        <f t="shared" si="13"/>
        <v>5.9250632913070822</v>
      </c>
    </row>
    <row r="32" spans="1:25" ht="15" customHeight="1" x14ac:dyDescent="0.2">
      <c r="A32" s="10" t="s">
        <v>6</v>
      </c>
      <c r="B32" s="24">
        <f t="shared" si="9"/>
        <v>0.34790153554485564</v>
      </c>
      <c r="C32" s="24">
        <f t="shared" ref="C32:N32" si="14">C10/C$5*100</f>
        <v>0.36047769563849413</v>
      </c>
      <c r="D32" s="24">
        <f t="shared" si="14"/>
        <v>0.52811147213873721</v>
      </c>
      <c r="E32" s="24">
        <f t="shared" si="14"/>
        <v>0.27240555189044996</v>
      </c>
      <c r="F32" s="24">
        <f t="shared" si="14"/>
        <v>0.3197027954878805</v>
      </c>
      <c r="G32" s="24">
        <f t="shared" si="14"/>
        <v>0.41861039277257428</v>
      </c>
      <c r="H32" s="24">
        <f t="shared" si="14"/>
        <v>0.35051670211692021</v>
      </c>
      <c r="I32" s="25">
        <f t="shared" si="14"/>
        <v>0.36891960240266514</v>
      </c>
      <c r="J32" s="25">
        <f t="shared" si="14"/>
        <v>0.38439612829905118</v>
      </c>
      <c r="K32" s="25">
        <f t="shared" si="14"/>
        <v>0.47007698809453768</v>
      </c>
      <c r="L32" s="25">
        <f t="shared" si="14"/>
        <v>0.34812492876454315</v>
      </c>
      <c r="M32" s="25">
        <f t="shared" si="14"/>
        <v>0.28058543032569466</v>
      </c>
      <c r="N32" s="25">
        <f t="shared" si="14"/>
        <v>0.36084199791538762</v>
      </c>
    </row>
    <row r="33" spans="1:14" ht="15" customHeight="1" x14ac:dyDescent="0.2">
      <c r="A33" s="10" t="s">
        <v>7</v>
      </c>
      <c r="B33" s="24">
        <f t="shared" si="9"/>
        <v>1.8805405768718531</v>
      </c>
      <c r="C33" s="24">
        <f t="shared" ref="C33:N33" si="15">C11/C$5*100</f>
        <v>2.0055950697338822</v>
      </c>
      <c r="D33" s="24">
        <f t="shared" si="15"/>
        <v>2.4271913002073933</v>
      </c>
      <c r="E33" s="24">
        <f t="shared" si="15"/>
        <v>1.9885987267458118</v>
      </c>
      <c r="F33" s="24">
        <f t="shared" si="15"/>
        <v>1.9214870440225014</v>
      </c>
      <c r="G33" s="24">
        <f t="shared" si="15"/>
        <v>1.9335200007419702</v>
      </c>
      <c r="H33" s="24">
        <f t="shared" si="15"/>
        <v>1.4098196218572971</v>
      </c>
      <c r="I33" s="25">
        <f t="shared" si="15"/>
        <v>1.2078701526101223</v>
      </c>
      <c r="J33" s="25">
        <f t="shared" si="15"/>
        <v>1.2187145544771836</v>
      </c>
      <c r="K33" s="25">
        <f t="shared" si="15"/>
        <v>1.5566534305647637</v>
      </c>
      <c r="L33" s="25">
        <f t="shared" si="15"/>
        <v>1.5634794693847902</v>
      </c>
      <c r="M33" s="25">
        <f t="shared" si="15"/>
        <v>1.4719699886746</v>
      </c>
      <c r="N33" s="25">
        <f t="shared" si="15"/>
        <v>1.4550970174895848</v>
      </c>
    </row>
    <row r="34" spans="1:14" ht="15" customHeight="1" x14ac:dyDescent="0.2">
      <c r="A34" s="10" t="s">
        <v>8</v>
      </c>
      <c r="B34" s="24">
        <f t="shared" si="9"/>
        <v>3.9397066864716646</v>
      </c>
      <c r="C34" s="24">
        <f t="shared" ref="C34:N34" si="16">C12/C$5*100</f>
        <v>3.3815109301961486</v>
      </c>
      <c r="D34" s="24">
        <f t="shared" si="16"/>
        <v>5.5784991896677383</v>
      </c>
      <c r="E34" s="24">
        <f t="shared" si="16"/>
        <v>4.0369258443369063</v>
      </c>
      <c r="F34" s="24">
        <f t="shared" si="16"/>
        <v>4.3191091612189814</v>
      </c>
      <c r="G34" s="24">
        <f t="shared" si="16"/>
        <v>4.0588442910397511</v>
      </c>
      <c r="H34" s="24">
        <f t="shared" si="16"/>
        <v>4.3435208255053235</v>
      </c>
      <c r="I34" s="25">
        <f t="shared" si="16"/>
        <v>4.0644300404513345</v>
      </c>
      <c r="J34" s="25">
        <f t="shared" si="16"/>
        <v>4.1839874924215348</v>
      </c>
      <c r="K34" s="25">
        <f t="shared" si="16"/>
        <v>4.1797787144386369</v>
      </c>
      <c r="L34" s="25">
        <f t="shared" si="16"/>
        <v>4.0785542833319939</v>
      </c>
      <c r="M34" s="25">
        <f t="shared" si="16"/>
        <v>3.5185839010805791</v>
      </c>
      <c r="N34" s="25">
        <f t="shared" si="16"/>
        <v>3.2996095466310269</v>
      </c>
    </row>
    <row r="35" spans="1:14" ht="15" customHeight="1" x14ac:dyDescent="0.2">
      <c r="A35" s="10" t="s">
        <v>9</v>
      </c>
      <c r="B35" s="24">
        <f t="shared" si="9"/>
        <v>3.7208810405250001</v>
      </c>
      <c r="C35" s="24">
        <f t="shared" ref="C35:N35" si="17">C13/C$5*100</f>
        <v>3.5392741565128971</v>
      </c>
      <c r="D35" s="24">
        <f t="shared" si="17"/>
        <v>3.2212763570035032</v>
      </c>
      <c r="E35" s="24">
        <f t="shared" si="17"/>
        <v>3.2927556472071995</v>
      </c>
      <c r="F35" s="24">
        <f t="shared" si="17"/>
        <v>3.2688768574450022</v>
      </c>
      <c r="G35" s="24">
        <f t="shared" si="17"/>
        <v>3.1104640800074015</v>
      </c>
      <c r="H35" s="24">
        <f t="shared" si="17"/>
        <v>2.806709735919982</v>
      </c>
      <c r="I35" s="25">
        <f t="shared" si="17"/>
        <v>2.7811257252300372</v>
      </c>
      <c r="J35" s="25">
        <f t="shared" si="17"/>
        <v>2.7689318951432211</v>
      </c>
      <c r="K35" s="25">
        <f t="shared" si="17"/>
        <v>2.9424798484748322</v>
      </c>
      <c r="L35" s="25">
        <f t="shared" si="17"/>
        <v>2.737111105624269</v>
      </c>
      <c r="M35" s="25">
        <f t="shared" si="17"/>
        <v>2.5251932211164436</v>
      </c>
      <c r="N35" s="25">
        <f t="shared" si="17"/>
        <v>2.4887863855120078</v>
      </c>
    </row>
    <row r="36" spans="1:14" ht="15" customHeight="1" x14ac:dyDescent="0.2">
      <c r="A36" s="10" t="s">
        <v>10</v>
      </c>
      <c r="B36" s="24">
        <f t="shared" si="9"/>
        <v>6.2088220027852694</v>
      </c>
      <c r="C36" s="24">
        <f t="shared" ref="C36:N36" si="18">C14/C$5*100</f>
        <v>6.1765783920875741</v>
      </c>
      <c r="D36" s="24">
        <f t="shared" si="18"/>
        <v>5.7509430638610537</v>
      </c>
      <c r="E36" s="24">
        <f t="shared" si="18"/>
        <v>4.9316780903761046</v>
      </c>
      <c r="F36" s="24">
        <f t="shared" si="18"/>
        <v>4.7646063797494209</v>
      </c>
      <c r="G36" s="24">
        <f t="shared" si="18"/>
        <v>4.3764590248482671</v>
      </c>
      <c r="H36" s="24">
        <f t="shared" si="18"/>
        <v>4.4238351198335284</v>
      </c>
      <c r="I36" s="25">
        <f t="shared" si="18"/>
        <v>4.1580672950034678</v>
      </c>
      <c r="J36" s="25">
        <f t="shared" si="18"/>
        <v>4.060390843467399</v>
      </c>
      <c r="K36" s="25">
        <f t="shared" si="18"/>
        <v>3.7483128246148039</v>
      </c>
      <c r="L36" s="25">
        <f t="shared" si="18"/>
        <v>3.87252547515582</v>
      </c>
      <c r="M36" s="25">
        <f t="shared" si="18"/>
        <v>3.9630986719085084</v>
      </c>
      <c r="N36" s="25">
        <f t="shared" si="18"/>
        <v>3.6779142051662412</v>
      </c>
    </row>
    <row r="37" spans="1:14" ht="15" customHeight="1" x14ac:dyDescent="0.2">
      <c r="A37" s="10" t="s">
        <v>11</v>
      </c>
      <c r="B37" s="24">
        <f t="shared" si="9"/>
        <v>2.4340776943863194</v>
      </c>
      <c r="C37" s="24">
        <f t="shared" ref="C37:N37" si="19">C15/C$5*100</f>
        <v>2.2416343104287191</v>
      </c>
      <c r="D37" s="24">
        <f t="shared" si="19"/>
        <v>2.3401901827605163</v>
      </c>
      <c r="E37" s="24">
        <f t="shared" si="19"/>
        <v>2.7518898176399778</v>
      </c>
      <c r="F37" s="24">
        <f t="shared" si="19"/>
        <v>3.1617347653838661</v>
      </c>
      <c r="G37" s="24">
        <f t="shared" si="19"/>
        <v>3.164274760276494</v>
      </c>
      <c r="H37" s="24">
        <f t="shared" si="19"/>
        <v>2.8493647921100256</v>
      </c>
      <c r="I37" s="25">
        <f t="shared" si="19"/>
        <v>2.4085658102828966</v>
      </c>
      <c r="J37" s="25">
        <f t="shared" si="19"/>
        <v>2.4644978167270604</v>
      </c>
      <c r="K37" s="25">
        <f t="shared" si="19"/>
        <v>2.3747314251992133</v>
      </c>
      <c r="L37" s="25">
        <f t="shared" si="19"/>
        <v>2.0559770622767504</v>
      </c>
      <c r="M37" s="25">
        <f t="shared" si="19"/>
        <v>1.8862378286487922</v>
      </c>
      <c r="N37" s="25">
        <f t="shared" si="19"/>
        <v>1.8192358924267884</v>
      </c>
    </row>
    <row r="38" spans="1:14" ht="15" customHeight="1" x14ac:dyDescent="0.2">
      <c r="A38" s="10" t="s">
        <v>12</v>
      </c>
      <c r="B38" s="24">
        <f t="shared" si="9"/>
        <v>15.547737510252158</v>
      </c>
      <c r="C38" s="24">
        <f t="shared" ref="C38:N38" si="20">C16/C$5*100</f>
        <v>15.843511795732695</v>
      </c>
      <c r="D38" s="24">
        <f t="shared" si="20"/>
        <v>15.783736507686156</v>
      </c>
      <c r="E38" s="24">
        <f t="shared" si="20"/>
        <v>17.378817838043283</v>
      </c>
      <c r="F38" s="24">
        <f t="shared" si="20"/>
        <v>18.987389187452269</v>
      </c>
      <c r="G38" s="24">
        <f t="shared" si="20"/>
        <v>18.419582864761544</v>
      </c>
      <c r="H38" s="24">
        <f t="shared" si="20"/>
        <v>18.289561885620031</v>
      </c>
      <c r="I38" s="25">
        <f t="shared" si="20"/>
        <v>15.634781367354813</v>
      </c>
      <c r="J38" s="25">
        <f t="shared" si="20"/>
        <v>14.206552301830902</v>
      </c>
      <c r="K38" s="25">
        <f t="shared" si="20"/>
        <v>15.070026867778418</v>
      </c>
      <c r="L38" s="25">
        <f t="shared" si="20"/>
        <v>16.601459689880073</v>
      </c>
      <c r="M38" s="25">
        <f t="shared" si="20"/>
        <v>16.540791581683031</v>
      </c>
      <c r="N38" s="25">
        <f t="shared" si="20"/>
        <v>16.08104214113736</v>
      </c>
    </row>
    <row r="39" spans="1:14" ht="15" customHeight="1" x14ac:dyDescent="0.2">
      <c r="A39" s="10" t="s">
        <v>13</v>
      </c>
      <c r="B39" s="24">
        <f t="shared" si="9"/>
        <v>2.8365963975709843</v>
      </c>
      <c r="C39" s="24">
        <f t="shared" ref="C39:N39" si="21">C17/C$5*100</f>
        <v>3.0898452452115461</v>
      </c>
      <c r="D39" s="24">
        <f t="shared" si="21"/>
        <v>3.1525170557775906</v>
      </c>
      <c r="E39" s="24">
        <f t="shared" si="21"/>
        <v>2.9646285501985261</v>
      </c>
      <c r="F39" s="24">
        <f t="shared" si="21"/>
        <v>3.2236485690798538</v>
      </c>
      <c r="G39" s="24">
        <f t="shared" si="21"/>
        <v>3.0962226982517347</v>
      </c>
      <c r="H39" s="24">
        <f t="shared" si="21"/>
        <v>2.9803986471184651</v>
      </c>
      <c r="I39" s="25">
        <f t="shared" si="21"/>
        <v>3.4564521543509614</v>
      </c>
      <c r="J39" s="25">
        <f t="shared" si="21"/>
        <v>3.7218529773008844</v>
      </c>
      <c r="K39" s="25">
        <f t="shared" si="21"/>
        <v>4.0797157630766145</v>
      </c>
      <c r="L39" s="25">
        <f t="shared" si="21"/>
        <v>3.5885967718462428</v>
      </c>
      <c r="M39" s="25">
        <f t="shared" si="21"/>
        <v>4.3546581213897468</v>
      </c>
      <c r="N39" s="25">
        <f t="shared" si="21"/>
        <v>4.5185464136589912</v>
      </c>
    </row>
    <row r="40" spans="1:14" ht="15" customHeight="1" x14ac:dyDescent="0.2">
      <c r="A40" s="10" t="s">
        <v>14</v>
      </c>
      <c r="B40" s="24">
        <f t="shared" si="9"/>
        <v>5.4732128108192422</v>
      </c>
      <c r="C40" s="24">
        <f t="shared" ref="C40:N40" si="22">C18/C$5*100</f>
        <v>5.6402814605021518</v>
      </c>
      <c r="D40" s="24">
        <f t="shared" si="22"/>
        <v>4.9844307607396106</v>
      </c>
      <c r="E40" s="24">
        <f t="shared" si="22"/>
        <v>4.6780569328485351</v>
      </c>
      <c r="F40" s="24">
        <f t="shared" si="22"/>
        <v>4.341935031503545</v>
      </c>
      <c r="G40" s="24">
        <f t="shared" si="22"/>
        <v>4.3421186992533487</v>
      </c>
      <c r="H40" s="24">
        <f t="shared" si="22"/>
        <v>4.7440562950047065</v>
      </c>
      <c r="I40" s="25">
        <f t="shared" si="22"/>
        <v>5.3585357787062087</v>
      </c>
      <c r="J40" s="25">
        <f t="shared" si="22"/>
        <v>4.9767508585812905</v>
      </c>
      <c r="K40" s="25">
        <f t="shared" si="22"/>
        <v>5.0126167004833349</v>
      </c>
      <c r="L40" s="25">
        <f t="shared" si="22"/>
        <v>4.7043118078003765</v>
      </c>
      <c r="M40" s="25">
        <f t="shared" si="22"/>
        <v>4.4909263823153491</v>
      </c>
      <c r="N40" s="25">
        <f t="shared" si="22"/>
        <v>4.5312114704673583</v>
      </c>
    </row>
    <row r="41" spans="1:14" ht="15" customHeight="1" x14ac:dyDescent="0.2">
      <c r="A41" s="10" t="s">
        <v>15</v>
      </c>
      <c r="B41" s="24">
        <f t="shared" si="9"/>
        <v>7.8265812488336319</v>
      </c>
      <c r="C41" s="24">
        <f t="shared" ref="C41:N41" si="23">C19/C$5*100</f>
        <v>8.8073823388587016</v>
      </c>
      <c r="D41" s="24">
        <f t="shared" si="23"/>
        <v>6.7864829441373935</v>
      </c>
      <c r="E41" s="24">
        <f t="shared" si="23"/>
        <v>5.7152715446925191</v>
      </c>
      <c r="F41" s="24">
        <f t="shared" si="23"/>
        <v>6.7024143836640553</v>
      </c>
      <c r="G41" s="24">
        <f t="shared" si="23"/>
        <v>6.8840748997439416</v>
      </c>
      <c r="H41" s="24">
        <f t="shared" si="23"/>
        <v>7.812180588697756</v>
      </c>
      <c r="I41" s="25">
        <f t="shared" si="23"/>
        <v>6.4345080757467743</v>
      </c>
      <c r="J41" s="25">
        <f t="shared" si="23"/>
        <v>5.9443912819009173</v>
      </c>
      <c r="K41" s="25">
        <f t="shared" si="23"/>
        <v>4.9107182376159653</v>
      </c>
      <c r="L41" s="25">
        <f t="shared" si="23"/>
        <v>5.722096652065602</v>
      </c>
      <c r="M41" s="25">
        <f t="shared" si="23"/>
        <v>5.429107506908692</v>
      </c>
      <c r="N41" s="25">
        <f t="shared" si="23"/>
        <v>5.5324375196858666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3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16" width="9.140625" style="38"/>
    <col min="17" max="17" width="9.140625" style="38" customWidth="1"/>
    <col min="18" max="30" width="9.140625" style="38"/>
    <col min="31" max="31" width="15.7109375" style="38" customWidth="1"/>
    <col min="32" max="44" width="6.42578125" style="38" customWidth="1"/>
    <col min="45" max="16384" width="9.140625" style="38"/>
  </cols>
  <sheetData>
    <row r="1" spans="1:44" s="40" customFormat="1" ht="18.75" customHeight="1" x14ac:dyDescent="0.25">
      <c r="A1" s="39" t="s">
        <v>237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76" t="s">
        <v>65</v>
      </c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E1" s="39" t="s">
        <v>373</v>
      </c>
      <c r="AF1" s="39"/>
      <c r="AG1" s="39"/>
      <c r="AH1" s="39"/>
      <c r="AI1" s="39"/>
      <c r="AJ1" s="39"/>
      <c r="AK1" s="39"/>
      <c r="AL1" s="39"/>
      <c r="AM1" s="39"/>
      <c r="AP1" s="61"/>
      <c r="AQ1" s="61"/>
      <c r="AR1" s="61"/>
    </row>
    <row r="2" spans="1:44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65"/>
      <c r="AE2" s="36"/>
      <c r="AF2" s="37"/>
      <c r="AG2" s="37"/>
      <c r="AH2" s="37"/>
      <c r="AI2" s="37"/>
      <c r="AJ2" s="37"/>
      <c r="AK2" s="37"/>
      <c r="AL2" s="37"/>
      <c r="AM2" s="37"/>
    </row>
    <row r="3" spans="1:44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I3" s="3"/>
      <c r="N3" s="3" t="s">
        <v>68</v>
      </c>
      <c r="P3" s="61" t="s">
        <v>40</v>
      </c>
      <c r="Q3" s="80"/>
      <c r="R3" s="80"/>
      <c r="S3" s="80"/>
      <c r="T3" s="80"/>
      <c r="U3" s="80"/>
      <c r="V3" s="80"/>
      <c r="W3" s="80"/>
      <c r="X3" s="80"/>
      <c r="Y3" s="21"/>
      <c r="Z3" s="80"/>
      <c r="AC3" s="3" t="s">
        <v>40</v>
      </c>
      <c r="AE3" s="1" t="s">
        <v>0</v>
      </c>
      <c r="AF3" s="2"/>
      <c r="AG3" s="2"/>
      <c r="AH3" s="2"/>
      <c r="AI3" s="2"/>
      <c r="AJ3" s="2"/>
      <c r="AK3" s="2"/>
      <c r="AL3" s="2"/>
      <c r="AR3" s="3" t="s">
        <v>100</v>
      </c>
    </row>
    <row r="4" spans="1:44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129" t="s">
        <v>78</v>
      </c>
      <c r="Q4" s="130">
        <v>2010</v>
      </c>
      <c r="R4" s="130">
        <v>2011</v>
      </c>
      <c r="S4" s="130">
        <v>2012</v>
      </c>
      <c r="T4" s="130">
        <v>2013</v>
      </c>
      <c r="U4" s="130">
        <v>2014</v>
      </c>
      <c r="V4" s="130">
        <v>2015</v>
      </c>
      <c r="W4" s="130">
        <v>2016</v>
      </c>
      <c r="X4" s="130">
        <v>2017</v>
      </c>
      <c r="Y4" s="130">
        <v>2018</v>
      </c>
      <c r="Z4" s="130">
        <v>2019</v>
      </c>
      <c r="AA4" s="131">
        <v>2020</v>
      </c>
      <c r="AB4" s="130">
        <v>2021</v>
      </c>
      <c r="AC4" s="131">
        <v>2022</v>
      </c>
      <c r="AE4" s="129" t="s">
        <v>24</v>
      </c>
      <c r="AF4" s="130">
        <v>2010</v>
      </c>
      <c r="AG4" s="130">
        <v>2011</v>
      </c>
      <c r="AH4" s="130">
        <v>2012</v>
      </c>
      <c r="AI4" s="130">
        <v>2013</v>
      </c>
      <c r="AJ4" s="130">
        <v>2014</v>
      </c>
      <c r="AK4" s="130">
        <v>2015</v>
      </c>
      <c r="AL4" s="130">
        <v>2016</v>
      </c>
      <c r="AM4" s="131">
        <v>2017</v>
      </c>
      <c r="AN4" s="130">
        <v>2018</v>
      </c>
      <c r="AO4" s="131">
        <v>2019</v>
      </c>
      <c r="AP4" s="131">
        <v>2020</v>
      </c>
      <c r="AQ4" s="131">
        <v>2021</v>
      </c>
      <c r="AR4" s="131">
        <v>2022</v>
      </c>
    </row>
    <row r="5" spans="1:44" ht="18.75" customHeight="1" x14ac:dyDescent="0.2">
      <c r="A5" s="4" t="s">
        <v>1</v>
      </c>
      <c r="B5" s="26">
        <f t="shared" ref="B5:N5" si="0">AF5/Q5*100</f>
        <v>0.75167169679954515</v>
      </c>
      <c r="C5" s="26">
        <f t="shared" si="0"/>
        <v>0.84060330062380573</v>
      </c>
      <c r="D5" s="26">
        <f t="shared" si="0"/>
        <v>0.93491842695563021</v>
      </c>
      <c r="E5" s="26">
        <f t="shared" si="0"/>
        <v>1.0020419430188827</v>
      </c>
      <c r="F5" s="26">
        <f t="shared" si="0"/>
        <v>1.0810639323424227</v>
      </c>
      <c r="G5" s="26">
        <f t="shared" si="0"/>
        <v>1.0409420603029633</v>
      </c>
      <c r="H5" s="26">
        <f t="shared" si="0"/>
        <v>1.0210873264906026</v>
      </c>
      <c r="I5" s="27">
        <f t="shared" si="0"/>
        <v>1.1115825363816232</v>
      </c>
      <c r="J5" s="27">
        <f t="shared" si="0"/>
        <v>1.1764261401288363</v>
      </c>
      <c r="K5" s="27">
        <f t="shared" si="0"/>
        <v>1.1880905998448281</v>
      </c>
      <c r="L5" s="27">
        <f t="shared" si="0"/>
        <v>1.2105615646329051</v>
      </c>
      <c r="M5" s="27">
        <f t="shared" si="0"/>
        <v>1.2532076285846849</v>
      </c>
      <c r="N5" s="27">
        <f t="shared" si="0"/>
        <v>1.2612387622369519</v>
      </c>
      <c r="P5" s="4" t="s">
        <v>1</v>
      </c>
      <c r="Q5" s="77">
        <v>3992870</v>
      </c>
      <c r="R5" s="77">
        <v>4062323</v>
      </c>
      <c r="S5" s="77">
        <v>4088912</v>
      </c>
      <c r="T5" s="77">
        <v>4142811</v>
      </c>
      <c r="U5" s="77">
        <v>4345766</v>
      </c>
      <c r="V5" s="77">
        <v>4625378</v>
      </c>
      <c r="W5" s="77">
        <v>4796873</v>
      </c>
      <c r="X5" s="77">
        <v>5110743</v>
      </c>
      <c r="Y5" s="77">
        <v>5410761</v>
      </c>
      <c r="Z5" s="77">
        <v>5791498</v>
      </c>
      <c r="AA5" s="132">
        <v>5709131</v>
      </c>
      <c r="AB5" s="132">
        <v>6108717</v>
      </c>
      <c r="AC5" s="132">
        <v>6786742</v>
      </c>
      <c r="AE5" s="4" t="s">
        <v>1</v>
      </c>
      <c r="AF5" s="5">
        <v>30013.273679999998</v>
      </c>
      <c r="AG5" s="5">
        <v>34148.021220000002</v>
      </c>
      <c r="AH5" s="5">
        <v>38227.991750000001</v>
      </c>
      <c r="AI5" s="5">
        <v>41512.703840000002</v>
      </c>
      <c r="AJ5" s="5">
        <v>46980.508810000007</v>
      </c>
      <c r="AK5" s="5">
        <v>48147.50505</v>
      </c>
      <c r="AL5" s="5">
        <v>48980.262270849562</v>
      </c>
      <c r="AM5" s="6">
        <v>56810.12666734626</v>
      </c>
      <c r="AN5" s="6">
        <v>63653.606783896415</v>
      </c>
      <c r="AO5" s="6">
        <v>68808.243328201221</v>
      </c>
      <c r="AP5" s="6">
        <v>69112.545560542218</v>
      </c>
      <c r="AQ5" s="6">
        <v>76554.90745264951</v>
      </c>
      <c r="AR5" s="6">
        <v>85597.020797015357</v>
      </c>
    </row>
    <row r="6" spans="1:44" ht="15" customHeight="1" x14ac:dyDescent="0.2">
      <c r="A6" s="7" t="s">
        <v>2</v>
      </c>
      <c r="B6" s="119">
        <f t="shared" ref="B6:B19" si="1">AF6/Q6*100</f>
        <v>0.66482520473941298</v>
      </c>
      <c r="C6" s="119">
        <f t="shared" ref="C6:N6" si="2">AG6/R6*100</f>
        <v>0.73726508351055731</v>
      </c>
      <c r="D6" s="119">
        <f t="shared" si="2"/>
        <v>0.85776472626537514</v>
      </c>
      <c r="E6" s="119">
        <f t="shared" si="2"/>
        <v>0.84710571495098441</v>
      </c>
      <c r="F6" s="119">
        <f t="shared" si="2"/>
        <v>0.91048756247255003</v>
      </c>
      <c r="G6" s="119">
        <f t="shared" si="2"/>
        <v>0.90750270651765186</v>
      </c>
      <c r="H6" s="119">
        <f t="shared" si="2"/>
        <v>0.89072255789675014</v>
      </c>
      <c r="I6" s="120">
        <f t="shared" si="2"/>
        <v>1.1059518705176878</v>
      </c>
      <c r="J6" s="120">
        <f t="shared" si="2"/>
        <v>1.1787363456220457</v>
      </c>
      <c r="K6" s="120">
        <f t="shared" si="2"/>
        <v>1.1926677285527192</v>
      </c>
      <c r="L6" s="120">
        <f t="shared" si="2"/>
        <v>1.3485096129743939</v>
      </c>
      <c r="M6" s="120">
        <f t="shared" si="2"/>
        <v>1.3816484016422124</v>
      </c>
      <c r="N6" s="120">
        <f t="shared" si="2"/>
        <v>1.3955179078441151</v>
      </c>
      <c r="P6" s="7" t="s">
        <v>79</v>
      </c>
      <c r="Q6" s="78">
        <v>1079543</v>
      </c>
      <c r="R6" s="78">
        <v>1059866</v>
      </c>
      <c r="S6" s="78">
        <v>1067786</v>
      </c>
      <c r="T6" s="78">
        <v>1090858</v>
      </c>
      <c r="U6" s="78">
        <v>1140701</v>
      </c>
      <c r="V6" s="78">
        <v>1231287</v>
      </c>
      <c r="W6" s="78">
        <v>1285249</v>
      </c>
      <c r="X6" s="78">
        <v>1366020</v>
      </c>
      <c r="Y6" s="78">
        <v>1479383</v>
      </c>
      <c r="Z6" s="78">
        <v>1581315</v>
      </c>
      <c r="AA6" s="133">
        <v>1556903</v>
      </c>
      <c r="AB6" s="133">
        <v>1717218</v>
      </c>
      <c r="AC6" s="133">
        <v>1926323</v>
      </c>
      <c r="AE6" s="7" t="s">
        <v>2</v>
      </c>
      <c r="AF6" s="8">
        <v>7177.0739600000006</v>
      </c>
      <c r="AG6" s="8">
        <v>7814.021950000003</v>
      </c>
      <c r="AH6" s="8">
        <v>9159.0916599999982</v>
      </c>
      <c r="AI6" s="8">
        <v>9240.7204600000096</v>
      </c>
      <c r="AJ6" s="8">
        <v>10385.940730000004</v>
      </c>
      <c r="AK6" s="8">
        <v>11173.96285</v>
      </c>
      <c r="AL6" s="8">
        <v>11448.002768142404</v>
      </c>
      <c r="AM6" s="9">
        <v>15107.523741645722</v>
      </c>
      <c r="AN6" s="9">
        <v>17438.02511195379</v>
      </c>
      <c r="AO6" s="9">
        <v>18859.833691763433</v>
      </c>
      <c r="AP6" s="9">
        <v>20994.986619686726</v>
      </c>
      <c r="AQ6" s="9">
        <v>23725.915049712366</v>
      </c>
      <c r="AR6" s="9">
        <v>26882.182427919994</v>
      </c>
    </row>
    <row r="7" spans="1:44" ht="15" customHeight="1" x14ac:dyDescent="0.2">
      <c r="A7" s="10" t="s">
        <v>3</v>
      </c>
      <c r="B7" s="119">
        <f t="shared" si="1"/>
        <v>1.1750767521050909</v>
      </c>
      <c r="C7" s="119">
        <f t="shared" ref="C7:C19" si="3">AG7/R7*100</f>
        <v>1.1793114697755898</v>
      </c>
      <c r="D7" s="119">
        <f t="shared" ref="D7:D19" si="4">AH7/S7*100</f>
        <v>1.2364765918470937</v>
      </c>
      <c r="E7" s="119">
        <f t="shared" ref="E7:E19" si="5">AI7/T7*100</f>
        <v>1.8416252949692526</v>
      </c>
      <c r="F7" s="119">
        <f t="shared" ref="F7:F19" si="6">AJ7/U7*100</f>
        <v>1.7104845478274677</v>
      </c>
      <c r="G7" s="119">
        <f t="shared" ref="G7:G19" si="7">AK7/V7*100</f>
        <v>1.6366839472804013</v>
      </c>
      <c r="H7" s="119">
        <f t="shared" ref="H7:H19" si="8">AL7/W7*100</f>
        <v>1.5722375655121739</v>
      </c>
      <c r="I7" s="120">
        <f t="shared" ref="I7:I19" si="9">AM7/X7*100</f>
        <v>1.9021367935376607</v>
      </c>
      <c r="J7" s="120">
        <f t="shared" ref="J7:J19" si="10">AN7/Y7*100</f>
        <v>2.1053682680929664</v>
      </c>
      <c r="K7" s="120">
        <f t="shared" ref="K7:K19" si="11">AO7/Z7*100</f>
        <v>1.9271721245021214</v>
      </c>
      <c r="L7" s="120">
        <f t="shared" ref="L7:L19" si="12">AP7/AA7*100</f>
        <v>1.7197602253026141</v>
      </c>
      <c r="M7" s="120">
        <f t="shared" ref="M7:M19" si="13">AQ7/AB7*100</f>
        <v>1.7787243316515982</v>
      </c>
      <c r="N7" s="120">
        <f t="shared" ref="N7:N19" si="14">AR7/AC7*100</f>
        <v>1.7798228211970037</v>
      </c>
      <c r="P7" s="10" t="s">
        <v>80</v>
      </c>
      <c r="Q7" s="78">
        <v>421122</v>
      </c>
      <c r="R7" s="78">
        <v>445170</v>
      </c>
      <c r="S7" s="78">
        <v>453090</v>
      </c>
      <c r="T7" s="78">
        <v>451742</v>
      </c>
      <c r="U7" s="78">
        <v>485401</v>
      </c>
      <c r="V7" s="78">
        <v>517227</v>
      </c>
      <c r="W7" s="78">
        <v>550797</v>
      </c>
      <c r="X7" s="78">
        <v>591170</v>
      </c>
      <c r="Y7" s="78">
        <v>613447</v>
      </c>
      <c r="Z7" s="78">
        <v>686735</v>
      </c>
      <c r="AA7" s="133">
        <v>649595</v>
      </c>
      <c r="AB7" s="133">
        <v>680552</v>
      </c>
      <c r="AC7" s="133">
        <v>775682</v>
      </c>
      <c r="AE7" s="10" t="s">
        <v>3</v>
      </c>
      <c r="AF7" s="8">
        <v>4948.5067200000003</v>
      </c>
      <c r="AG7" s="8">
        <v>5249.9408699999931</v>
      </c>
      <c r="AH7" s="8">
        <v>5602.351789999997</v>
      </c>
      <c r="AI7" s="8">
        <v>8319.394940000002</v>
      </c>
      <c r="AJ7" s="8">
        <v>8302.7091000000073</v>
      </c>
      <c r="AK7" s="8">
        <v>8465.3712800000012</v>
      </c>
      <c r="AL7" s="8">
        <v>8659.8373437140872</v>
      </c>
      <c r="AM7" s="9">
        <v>11244.862082356589</v>
      </c>
      <c r="AN7" s="9">
        <v>12915.318479568259</v>
      </c>
      <c r="AO7" s="9">
        <v>13234.565489199644</v>
      </c>
      <c r="AP7" s="9">
        <v>11171.476435554516</v>
      </c>
      <c r="AQ7" s="9">
        <v>12105.144013541583</v>
      </c>
      <c r="AR7" s="9">
        <v>13805.765255917342</v>
      </c>
    </row>
    <row r="8" spans="1:44" ht="15" customHeight="1" x14ac:dyDescent="0.2">
      <c r="A8" s="10" t="s">
        <v>4</v>
      </c>
      <c r="B8" s="119">
        <f t="shared" si="1"/>
        <v>0.51937064973337088</v>
      </c>
      <c r="C8" s="119">
        <f t="shared" si="3"/>
        <v>0.62358976764611973</v>
      </c>
      <c r="D8" s="119">
        <f t="shared" si="4"/>
        <v>0.66759921539650635</v>
      </c>
      <c r="E8" s="119">
        <f t="shared" si="5"/>
        <v>0.69421817030920074</v>
      </c>
      <c r="F8" s="119">
        <f t="shared" si="6"/>
        <v>0.6704637760702522</v>
      </c>
      <c r="G8" s="119">
        <f t="shared" si="7"/>
        <v>0.71575830256657202</v>
      </c>
      <c r="H8" s="119">
        <f t="shared" si="8"/>
        <v>0.80299466467514247</v>
      </c>
      <c r="I8" s="120">
        <f t="shared" si="9"/>
        <v>0.70835695730966142</v>
      </c>
      <c r="J8" s="120">
        <f t="shared" si="10"/>
        <v>0.79694867399144087</v>
      </c>
      <c r="K8" s="120">
        <f t="shared" si="11"/>
        <v>0.84734832195982102</v>
      </c>
      <c r="L8" s="120">
        <f t="shared" si="12"/>
        <v>0.69704775549910603</v>
      </c>
      <c r="M8" s="120">
        <f t="shared" si="13"/>
        <v>0.72636804749609452</v>
      </c>
      <c r="N8" s="120">
        <f t="shared" si="14"/>
        <v>0.7689459327088497</v>
      </c>
      <c r="P8" s="10" t="s">
        <v>81</v>
      </c>
      <c r="Q8" s="78">
        <v>199528</v>
      </c>
      <c r="R8" s="78">
        <v>200384</v>
      </c>
      <c r="S8" s="78">
        <v>205709</v>
      </c>
      <c r="T8" s="78">
        <v>206953</v>
      </c>
      <c r="U8" s="78">
        <v>213174</v>
      </c>
      <c r="V8" s="78">
        <v>224268</v>
      </c>
      <c r="W8" s="78">
        <v>230230</v>
      </c>
      <c r="X8" s="78">
        <v>248463</v>
      </c>
      <c r="Y8" s="78">
        <v>261296</v>
      </c>
      <c r="Z8" s="78">
        <v>280571</v>
      </c>
      <c r="AA8" s="133">
        <v>281631</v>
      </c>
      <c r="AB8" s="133">
        <v>290706</v>
      </c>
      <c r="AC8" s="133">
        <v>309007</v>
      </c>
      <c r="AE8" s="10" t="s">
        <v>4</v>
      </c>
      <c r="AF8" s="8">
        <v>1036.2898700000003</v>
      </c>
      <c r="AG8" s="8">
        <v>1249.5741200000004</v>
      </c>
      <c r="AH8" s="8">
        <v>1373.3116699999991</v>
      </c>
      <c r="AI8" s="8">
        <v>1436.7053300000002</v>
      </c>
      <c r="AJ8" s="8">
        <v>1429.2544499999995</v>
      </c>
      <c r="AK8" s="8">
        <v>1605.2168299999996</v>
      </c>
      <c r="AL8" s="8">
        <v>1848.7346164815806</v>
      </c>
      <c r="AM8" s="9">
        <v>1760.004946840304</v>
      </c>
      <c r="AN8" s="9">
        <v>2082.3950071926752</v>
      </c>
      <c r="AO8" s="9">
        <v>2377.4136604058895</v>
      </c>
      <c r="AP8" s="9">
        <v>1963.1025642896873</v>
      </c>
      <c r="AQ8" s="9">
        <v>2111.5954961539965</v>
      </c>
      <c r="AR8" s="9">
        <v>2376.0967582856351</v>
      </c>
    </row>
    <row r="9" spans="1:44" ht="15" customHeight="1" x14ac:dyDescent="0.2">
      <c r="A9" s="10" t="s">
        <v>5</v>
      </c>
      <c r="B9" s="119">
        <f t="shared" si="1"/>
        <v>0.90049598300111289</v>
      </c>
      <c r="C9" s="119">
        <f t="shared" si="3"/>
        <v>1.1814471225155743</v>
      </c>
      <c r="D9" s="119">
        <f t="shared" si="4"/>
        <v>1.3999823667771059</v>
      </c>
      <c r="E9" s="119">
        <f t="shared" si="5"/>
        <v>1.2458048507804327</v>
      </c>
      <c r="F9" s="119">
        <f t="shared" si="6"/>
        <v>1.3233440969732402</v>
      </c>
      <c r="G9" s="119">
        <f t="shared" si="7"/>
        <v>1.2661986166393084</v>
      </c>
      <c r="H9" s="119">
        <f t="shared" si="8"/>
        <v>1.0560835574163212</v>
      </c>
      <c r="I9" s="120">
        <f t="shared" si="9"/>
        <v>1.0357497683684929</v>
      </c>
      <c r="J9" s="120">
        <f t="shared" si="10"/>
        <v>1.2167194435698661</v>
      </c>
      <c r="K9" s="120">
        <f t="shared" si="11"/>
        <v>1.3652343307170496</v>
      </c>
      <c r="L9" s="120">
        <f t="shared" si="12"/>
        <v>1.3372758248967875</v>
      </c>
      <c r="M9" s="120">
        <f t="shared" si="13"/>
        <v>1.5399312145482946</v>
      </c>
      <c r="N9" s="120">
        <f t="shared" si="14"/>
        <v>1.5525432954141489</v>
      </c>
      <c r="P9" s="10" t="s">
        <v>82</v>
      </c>
      <c r="Q9" s="78">
        <v>197660</v>
      </c>
      <c r="R9" s="78">
        <v>202260</v>
      </c>
      <c r="S9" s="78">
        <v>197695</v>
      </c>
      <c r="T9" s="78">
        <v>207513</v>
      </c>
      <c r="U9" s="78">
        <v>218947</v>
      </c>
      <c r="V9" s="78">
        <v>230887</v>
      </c>
      <c r="W9" s="78">
        <v>239439</v>
      </c>
      <c r="X9" s="78">
        <v>254606</v>
      </c>
      <c r="Y9" s="78">
        <v>267485</v>
      </c>
      <c r="Z9" s="78">
        <v>280050</v>
      </c>
      <c r="AA9" s="133">
        <v>276247</v>
      </c>
      <c r="AB9" s="133">
        <v>297095</v>
      </c>
      <c r="AC9" s="133">
        <v>326669</v>
      </c>
      <c r="AE9" s="10" t="s">
        <v>5</v>
      </c>
      <c r="AF9" s="8">
        <v>1779.9203599999998</v>
      </c>
      <c r="AG9" s="8">
        <v>2389.5949500000006</v>
      </c>
      <c r="AH9" s="8">
        <v>2767.6951399999994</v>
      </c>
      <c r="AI9" s="8">
        <v>2585.2070199999994</v>
      </c>
      <c r="AJ9" s="8">
        <v>2897.4222</v>
      </c>
      <c r="AK9" s="8">
        <v>2923.4880000000003</v>
      </c>
      <c r="AL9" s="8">
        <v>2528.6759090420651</v>
      </c>
      <c r="AM9" s="9">
        <v>2637.0810552522848</v>
      </c>
      <c r="AN9" s="9">
        <v>3254.542003632856</v>
      </c>
      <c r="AO9" s="9">
        <v>3823.3387431730976</v>
      </c>
      <c r="AP9" s="9">
        <v>3694.1843480026287</v>
      </c>
      <c r="AQ9" s="9">
        <v>4575.0586418622561</v>
      </c>
      <c r="AR9" s="9">
        <v>5071.6776576964457</v>
      </c>
    </row>
    <row r="10" spans="1:44" ht="15" customHeight="1" x14ac:dyDescent="0.2">
      <c r="A10" s="10" t="s">
        <v>6</v>
      </c>
      <c r="B10" s="119">
        <f t="shared" si="1"/>
        <v>0.12752710129705172</v>
      </c>
      <c r="C10" s="119">
        <f t="shared" si="3"/>
        <v>0.14988493430905792</v>
      </c>
      <c r="D10" s="119">
        <f t="shared" si="4"/>
        <v>0.24902112936648907</v>
      </c>
      <c r="E10" s="119">
        <f t="shared" si="5"/>
        <v>0.13838357991605177</v>
      </c>
      <c r="F10" s="119">
        <f t="shared" si="6"/>
        <v>0.17956602307370437</v>
      </c>
      <c r="G10" s="119">
        <f t="shared" si="7"/>
        <v>0.23484434242569008</v>
      </c>
      <c r="H10" s="119">
        <f t="shared" si="8"/>
        <v>0.19517308020235322</v>
      </c>
      <c r="I10" s="120">
        <f t="shared" si="9"/>
        <v>0.22463418373593166</v>
      </c>
      <c r="J10" s="120">
        <f t="shared" si="10"/>
        <v>0.25536387071187783</v>
      </c>
      <c r="K10" s="120">
        <f t="shared" si="11"/>
        <v>0.32326422454773129</v>
      </c>
      <c r="L10" s="120">
        <f t="shared" si="12"/>
        <v>0.24946912197752066</v>
      </c>
      <c r="M10" s="120">
        <f t="shared" si="13"/>
        <v>0.21493517632077283</v>
      </c>
      <c r="N10" s="120">
        <f t="shared" si="14"/>
        <v>0.27822366346890065</v>
      </c>
      <c r="P10" s="10" t="s">
        <v>83</v>
      </c>
      <c r="Q10" s="78">
        <v>81878</v>
      </c>
      <c r="R10" s="78">
        <v>82127</v>
      </c>
      <c r="S10" s="78">
        <v>81072</v>
      </c>
      <c r="T10" s="78">
        <v>81717</v>
      </c>
      <c r="U10" s="78">
        <v>83645</v>
      </c>
      <c r="V10" s="78">
        <v>85823</v>
      </c>
      <c r="W10" s="78">
        <v>87965</v>
      </c>
      <c r="X10" s="78">
        <v>93300</v>
      </c>
      <c r="Y10" s="78">
        <v>95817</v>
      </c>
      <c r="Z10" s="78">
        <v>100058</v>
      </c>
      <c r="AA10" s="133">
        <v>96444</v>
      </c>
      <c r="AB10" s="133">
        <v>99938</v>
      </c>
      <c r="AC10" s="133">
        <v>111015</v>
      </c>
      <c r="AE10" s="10" t="s">
        <v>6</v>
      </c>
      <c r="AF10" s="8">
        <v>104.41664</v>
      </c>
      <c r="AG10" s="8">
        <v>123.096</v>
      </c>
      <c r="AH10" s="8">
        <v>201.88641000000001</v>
      </c>
      <c r="AI10" s="8">
        <v>113.08291000000001</v>
      </c>
      <c r="AJ10" s="8">
        <v>150.19800000000001</v>
      </c>
      <c r="AK10" s="8">
        <v>201.55046000000002</v>
      </c>
      <c r="AL10" s="8">
        <v>171.684</v>
      </c>
      <c r="AM10" s="9">
        <v>209.58369342562426</v>
      </c>
      <c r="AN10" s="9">
        <v>244.68200000000002</v>
      </c>
      <c r="AO10" s="9">
        <v>323.45171779796897</v>
      </c>
      <c r="AP10" s="9">
        <v>240.59800000000001</v>
      </c>
      <c r="AQ10" s="9">
        <v>214.80191651145392</v>
      </c>
      <c r="AR10" s="9">
        <v>308.87000000000006</v>
      </c>
    </row>
    <row r="11" spans="1:44" ht="15" customHeight="1" x14ac:dyDescent="0.2">
      <c r="A11" s="10" t="s">
        <v>7</v>
      </c>
      <c r="B11" s="119">
        <f t="shared" si="1"/>
        <v>0.23113443110339407</v>
      </c>
      <c r="C11" s="119">
        <f t="shared" si="3"/>
        <v>0.28168807350769742</v>
      </c>
      <c r="D11" s="119">
        <f t="shared" si="4"/>
        <v>0.3786205659722931</v>
      </c>
      <c r="E11" s="119">
        <f t="shared" si="5"/>
        <v>0.33965212776024578</v>
      </c>
      <c r="F11" s="119">
        <f t="shared" si="6"/>
        <v>0.36126749960980803</v>
      </c>
      <c r="G11" s="119">
        <f t="shared" si="7"/>
        <v>0.3443175317061985</v>
      </c>
      <c r="H11" s="119">
        <f t="shared" si="8"/>
        <v>0.25738126680318596</v>
      </c>
      <c r="I11" s="120">
        <f t="shared" si="9"/>
        <v>0.2430531675444631</v>
      </c>
      <c r="J11" s="120">
        <f t="shared" si="10"/>
        <v>0.26579539999212692</v>
      </c>
      <c r="K11" s="120">
        <f t="shared" si="11"/>
        <v>0.33692004374802842</v>
      </c>
      <c r="L11" s="120">
        <f t="shared" si="12"/>
        <v>0.35191448373835271</v>
      </c>
      <c r="M11" s="120">
        <f t="shared" si="13"/>
        <v>0.3485585096369595</v>
      </c>
      <c r="N11" s="120">
        <f t="shared" si="14"/>
        <v>0.34527659022299445</v>
      </c>
      <c r="P11" s="10" t="s">
        <v>84</v>
      </c>
      <c r="Q11" s="78">
        <v>244192</v>
      </c>
      <c r="R11" s="78">
        <v>243131</v>
      </c>
      <c r="S11" s="78">
        <v>245065</v>
      </c>
      <c r="T11" s="78">
        <v>243049</v>
      </c>
      <c r="U11" s="78">
        <v>249877</v>
      </c>
      <c r="V11" s="78">
        <v>270373</v>
      </c>
      <c r="W11" s="78">
        <v>268292</v>
      </c>
      <c r="X11" s="78">
        <v>282322</v>
      </c>
      <c r="Y11" s="78">
        <v>291862</v>
      </c>
      <c r="Z11" s="78">
        <v>317911</v>
      </c>
      <c r="AA11" s="133">
        <v>307052</v>
      </c>
      <c r="AB11" s="133">
        <v>323293</v>
      </c>
      <c r="AC11" s="133">
        <v>360731</v>
      </c>
      <c r="AE11" s="10" t="s">
        <v>7</v>
      </c>
      <c r="AF11" s="8">
        <v>564.41179</v>
      </c>
      <c r="AG11" s="8">
        <v>684.87102999999991</v>
      </c>
      <c r="AH11" s="8">
        <v>927.86649000000011</v>
      </c>
      <c r="AI11" s="8">
        <v>825.52109999999982</v>
      </c>
      <c r="AJ11" s="8">
        <v>902.72439000000008</v>
      </c>
      <c r="AK11" s="8">
        <v>930.94164000000001</v>
      </c>
      <c r="AL11" s="8">
        <v>690.53334833160363</v>
      </c>
      <c r="AM11" s="9">
        <v>686.19256367487912</v>
      </c>
      <c r="AN11" s="9">
        <v>775.75577032502144</v>
      </c>
      <c r="AO11" s="9">
        <v>1071.1058802797945</v>
      </c>
      <c r="AP11" s="9">
        <v>1080.5604606082868</v>
      </c>
      <c r="AQ11" s="9">
        <v>1126.8652625606155</v>
      </c>
      <c r="AR11" s="9">
        <v>1245.5196966773101</v>
      </c>
    </row>
    <row r="12" spans="1:44" ht="15" customHeight="1" x14ac:dyDescent="0.2">
      <c r="A12" s="10" t="s">
        <v>8</v>
      </c>
      <c r="B12" s="119">
        <f t="shared" si="1"/>
        <v>0.94093466013082316</v>
      </c>
      <c r="C12" s="119">
        <f t="shared" si="3"/>
        <v>0.89958715653508503</v>
      </c>
      <c r="D12" s="119">
        <f t="shared" si="4"/>
        <v>1.6417730054737358</v>
      </c>
      <c r="E12" s="119">
        <f t="shared" si="5"/>
        <v>1.2659483222287686</v>
      </c>
      <c r="F12" s="119">
        <f t="shared" si="6"/>
        <v>1.4502243869667455</v>
      </c>
      <c r="G12" s="119">
        <f t="shared" si="7"/>
        <v>1.3229927359135627</v>
      </c>
      <c r="H12" s="119">
        <f t="shared" si="8"/>
        <v>1.3939548896426293</v>
      </c>
      <c r="I12" s="120">
        <f t="shared" si="9"/>
        <v>1.4174649344592447</v>
      </c>
      <c r="J12" s="120">
        <f t="shared" si="10"/>
        <v>1.5575524570521151</v>
      </c>
      <c r="K12" s="120">
        <f t="shared" si="11"/>
        <v>1.5745018467950807</v>
      </c>
      <c r="L12" s="120">
        <f t="shared" si="12"/>
        <v>1.5743487320390235</v>
      </c>
      <c r="M12" s="120">
        <f t="shared" si="13"/>
        <v>1.4459825799801713</v>
      </c>
      <c r="N12" s="120">
        <f t="shared" si="14"/>
        <v>1.3937926410266852</v>
      </c>
      <c r="P12" s="10" t="s">
        <v>85</v>
      </c>
      <c r="Q12" s="78">
        <v>125666</v>
      </c>
      <c r="R12" s="78">
        <v>128360.99999999999</v>
      </c>
      <c r="S12" s="78">
        <v>129893</v>
      </c>
      <c r="T12" s="78">
        <v>132378</v>
      </c>
      <c r="U12" s="78">
        <v>139919</v>
      </c>
      <c r="V12" s="78">
        <v>147713</v>
      </c>
      <c r="W12" s="78">
        <v>152621</v>
      </c>
      <c r="X12" s="78">
        <v>162897</v>
      </c>
      <c r="Y12" s="78">
        <v>170990</v>
      </c>
      <c r="Z12" s="78">
        <v>182663</v>
      </c>
      <c r="AA12" s="133">
        <v>179045</v>
      </c>
      <c r="AB12" s="133">
        <v>186285</v>
      </c>
      <c r="AC12" s="133">
        <v>202639</v>
      </c>
      <c r="AE12" s="10" t="s">
        <v>8</v>
      </c>
      <c r="AF12" s="8">
        <v>1182.4349500000003</v>
      </c>
      <c r="AG12" s="8">
        <v>1154.7190700000003</v>
      </c>
      <c r="AH12" s="8">
        <v>2132.5482099999999</v>
      </c>
      <c r="AI12" s="8">
        <v>1675.8370699999994</v>
      </c>
      <c r="AJ12" s="8">
        <v>2029.1394600000008</v>
      </c>
      <c r="AK12" s="8">
        <v>1954.2322600000007</v>
      </c>
      <c r="AL12" s="8">
        <v>2127.4678921214772</v>
      </c>
      <c r="AM12" s="9">
        <v>2309.0078542860761</v>
      </c>
      <c r="AN12" s="9">
        <v>2663.2589463134118</v>
      </c>
      <c r="AO12" s="9">
        <v>2876.0323084112979</v>
      </c>
      <c r="AP12" s="9">
        <v>2818.79268727927</v>
      </c>
      <c r="AQ12" s="9">
        <v>2693.6486491160622</v>
      </c>
      <c r="AR12" s="9">
        <v>2824.3674698500645</v>
      </c>
    </row>
    <row r="13" spans="1:44" ht="15" customHeight="1" x14ac:dyDescent="0.2">
      <c r="A13" s="10" t="s">
        <v>9</v>
      </c>
      <c r="B13" s="119">
        <f t="shared" si="1"/>
        <v>0.63261308778628111</v>
      </c>
      <c r="C13" s="119">
        <f t="shared" si="3"/>
        <v>0.67418172233750595</v>
      </c>
      <c r="D13" s="119">
        <f t="shared" si="4"/>
        <v>0.68494168622695861</v>
      </c>
      <c r="E13" s="119">
        <f t="shared" si="5"/>
        <v>0.74375191799157714</v>
      </c>
      <c r="F13" s="119">
        <f t="shared" si="6"/>
        <v>0.79915854274102516</v>
      </c>
      <c r="G13" s="119">
        <f t="shared" si="7"/>
        <v>0.72857649851863016</v>
      </c>
      <c r="H13" s="119">
        <f t="shared" si="8"/>
        <v>0.63548876924058317</v>
      </c>
      <c r="I13" s="120">
        <f t="shared" si="9"/>
        <v>0.67087362097310344</v>
      </c>
      <c r="J13" s="120">
        <f t="shared" si="10"/>
        <v>0.71465788977125477</v>
      </c>
      <c r="K13" s="120">
        <f t="shared" si="11"/>
        <v>0.76431145749613971</v>
      </c>
      <c r="L13" s="120">
        <f t="shared" si="12"/>
        <v>0.71349957753131832</v>
      </c>
      <c r="M13" s="120">
        <f t="shared" si="13"/>
        <v>0.69044117212685951</v>
      </c>
      <c r="N13" s="120">
        <f t="shared" si="14"/>
        <v>0.71188872180451135</v>
      </c>
      <c r="P13" s="10" t="s">
        <v>86</v>
      </c>
      <c r="Q13" s="78">
        <v>176531</v>
      </c>
      <c r="R13" s="78">
        <v>179268</v>
      </c>
      <c r="S13" s="78">
        <v>179786</v>
      </c>
      <c r="T13" s="78">
        <v>183786</v>
      </c>
      <c r="U13" s="78">
        <v>192169</v>
      </c>
      <c r="V13" s="78">
        <v>205553</v>
      </c>
      <c r="W13" s="78">
        <v>216327</v>
      </c>
      <c r="X13" s="78">
        <v>235508</v>
      </c>
      <c r="Y13" s="78">
        <v>246625</v>
      </c>
      <c r="Z13" s="78">
        <v>264901</v>
      </c>
      <c r="AA13" s="133">
        <v>265128</v>
      </c>
      <c r="AB13" s="133">
        <v>279989</v>
      </c>
      <c r="AC13" s="133">
        <v>299250</v>
      </c>
      <c r="AE13" s="10" t="s">
        <v>9</v>
      </c>
      <c r="AF13" s="8">
        <v>1116.75821</v>
      </c>
      <c r="AG13" s="8">
        <v>1208.5920900000001</v>
      </c>
      <c r="AH13" s="8">
        <v>1231.4292599999999</v>
      </c>
      <c r="AI13" s="8">
        <v>1366.9119000000001</v>
      </c>
      <c r="AJ13" s="8">
        <v>1535.7349800000006</v>
      </c>
      <c r="AK13" s="8">
        <v>1497.6108499999998</v>
      </c>
      <c r="AL13" s="8">
        <v>1374.7337898350763</v>
      </c>
      <c r="AM13" s="9">
        <v>1579.9610472813365</v>
      </c>
      <c r="AN13" s="9">
        <v>1762.525020648357</v>
      </c>
      <c r="AO13" s="9">
        <v>2024.6686940218492</v>
      </c>
      <c r="AP13" s="9">
        <v>1891.6871599172337</v>
      </c>
      <c r="AQ13" s="9">
        <v>1933.1593334262727</v>
      </c>
      <c r="AR13" s="9">
        <v>2130.3270000000002</v>
      </c>
    </row>
    <row r="14" spans="1:44" ht="15" customHeight="1" x14ac:dyDescent="0.2">
      <c r="A14" s="10" t="s">
        <v>10</v>
      </c>
      <c r="B14" s="119">
        <f t="shared" si="1"/>
        <v>1.1928197588078657</v>
      </c>
      <c r="C14" s="119">
        <f t="shared" si="3"/>
        <v>1.2874194591955073</v>
      </c>
      <c r="D14" s="119">
        <f t="shared" si="4"/>
        <v>1.4151631080585259</v>
      </c>
      <c r="E14" s="119">
        <f t="shared" si="5"/>
        <v>1.2884195647522312</v>
      </c>
      <c r="F14" s="119">
        <f t="shared" si="6"/>
        <v>1.3231014830270535</v>
      </c>
      <c r="G14" s="119">
        <f t="shared" si="7"/>
        <v>1.1770505139090606</v>
      </c>
      <c r="H14" s="119">
        <f t="shared" si="8"/>
        <v>1.1631110202821422</v>
      </c>
      <c r="I14" s="120">
        <f t="shared" si="9"/>
        <v>1.1734332622337864</v>
      </c>
      <c r="J14" s="120">
        <f t="shared" si="10"/>
        <v>1.218977225469192</v>
      </c>
      <c r="K14" s="120">
        <f t="shared" si="11"/>
        <v>1.1590062548872411</v>
      </c>
      <c r="L14" s="120">
        <f t="shared" si="12"/>
        <v>1.1701238734919512</v>
      </c>
      <c r="M14" s="120">
        <f t="shared" si="13"/>
        <v>1.2859029327651386</v>
      </c>
      <c r="N14" s="120">
        <f t="shared" si="14"/>
        <v>1.1734261385413283</v>
      </c>
      <c r="P14" s="10" t="s">
        <v>87</v>
      </c>
      <c r="Q14" s="78">
        <v>156224</v>
      </c>
      <c r="R14" s="78">
        <v>163830</v>
      </c>
      <c r="S14" s="78">
        <v>155351</v>
      </c>
      <c r="T14" s="78">
        <v>158898</v>
      </c>
      <c r="U14" s="78">
        <v>169181</v>
      </c>
      <c r="V14" s="78">
        <v>179020</v>
      </c>
      <c r="W14" s="78">
        <v>186294</v>
      </c>
      <c r="X14" s="78">
        <v>201307</v>
      </c>
      <c r="Y14" s="78">
        <v>212029</v>
      </c>
      <c r="Z14" s="78">
        <v>222531</v>
      </c>
      <c r="AA14" s="133">
        <v>228728</v>
      </c>
      <c r="AB14" s="133">
        <v>235939</v>
      </c>
      <c r="AC14" s="133">
        <v>268290</v>
      </c>
      <c r="AE14" s="10" t="s">
        <v>10</v>
      </c>
      <c r="AF14" s="8">
        <v>1863.47074</v>
      </c>
      <c r="AG14" s="8">
        <v>2109.1792999999998</v>
      </c>
      <c r="AH14" s="8">
        <v>2198.4700400000006</v>
      </c>
      <c r="AI14" s="8">
        <v>2047.2729200000001</v>
      </c>
      <c r="AJ14" s="8">
        <v>2238.4363199999993</v>
      </c>
      <c r="AK14" s="8">
        <v>2107.1558300000002</v>
      </c>
      <c r="AL14" s="8">
        <v>2166.8060441244143</v>
      </c>
      <c r="AM14" s="9">
        <v>2362.2032972049683</v>
      </c>
      <c r="AN14" s="9">
        <v>2584.585221390073</v>
      </c>
      <c r="AO14" s="9">
        <v>2579.1482090631266</v>
      </c>
      <c r="AP14" s="9">
        <v>2676.40093336067</v>
      </c>
      <c r="AQ14" s="9">
        <v>3033.9465205367405</v>
      </c>
      <c r="AR14" s="9">
        <v>3148.1849870925294</v>
      </c>
    </row>
    <row r="15" spans="1:44" ht="15" customHeight="1" x14ac:dyDescent="0.2">
      <c r="A15" s="10" t="s">
        <v>11</v>
      </c>
      <c r="B15" s="119">
        <f t="shared" si="1"/>
        <v>0.47320084982899779</v>
      </c>
      <c r="C15" s="119">
        <f t="shared" si="3"/>
        <v>0.47634601766056606</v>
      </c>
      <c r="D15" s="119">
        <f t="shared" si="4"/>
        <v>0.54422154967362812</v>
      </c>
      <c r="E15" s="119">
        <f t="shared" si="5"/>
        <v>0.68703661360260293</v>
      </c>
      <c r="F15" s="119">
        <f t="shared" si="6"/>
        <v>0.8523012147049881</v>
      </c>
      <c r="G15" s="119">
        <f t="shared" si="7"/>
        <v>0.84277570336442209</v>
      </c>
      <c r="H15" s="119">
        <f t="shared" si="8"/>
        <v>0.7448027816058842</v>
      </c>
      <c r="I15" s="120">
        <f t="shared" si="9"/>
        <v>0.68367948660086664</v>
      </c>
      <c r="J15" s="120">
        <f t="shared" si="10"/>
        <v>0.7629584459431823</v>
      </c>
      <c r="K15" s="120">
        <f t="shared" si="11"/>
        <v>0.73775576449871572</v>
      </c>
      <c r="L15" s="120">
        <f t="shared" si="12"/>
        <v>0.62178943300498701</v>
      </c>
      <c r="M15" s="120">
        <f t="shared" si="13"/>
        <v>0.61565548376406898</v>
      </c>
      <c r="N15" s="120">
        <f t="shared" si="14"/>
        <v>0.64464266945435367</v>
      </c>
      <c r="P15" s="10" t="s">
        <v>11</v>
      </c>
      <c r="Q15" s="78">
        <v>154384</v>
      </c>
      <c r="R15" s="78">
        <v>160697</v>
      </c>
      <c r="S15" s="78">
        <v>164383</v>
      </c>
      <c r="T15" s="78">
        <v>166277</v>
      </c>
      <c r="U15" s="78">
        <v>174281</v>
      </c>
      <c r="V15" s="78">
        <v>180774</v>
      </c>
      <c r="W15" s="78">
        <v>187382</v>
      </c>
      <c r="X15" s="78">
        <v>200139</v>
      </c>
      <c r="Y15" s="78">
        <v>205613</v>
      </c>
      <c r="Z15" s="78">
        <v>221484</v>
      </c>
      <c r="AA15" s="133">
        <v>228524</v>
      </c>
      <c r="AB15" s="133">
        <v>234548</v>
      </c>
      <c r="AC15" s="133">
        <v>241562</v>
      </c>
      <c r="AE15" s="10" t="s">
        <v>11</v>
      </c>
      <c r="AF15" s="8">
        <v>730.54639999999995</v>
      </c>
      <c r="AG15" s="8">
        <v>765.47375999999974</v>
      </c>
      <c r="AH15" s="8">
        <v>894.60771</v>
      </c>
      <c r="AI15" s="8">
        <v>1142.3838700000001</v>
      </c>
      <c r="AJ15" s="8">
        <v>1485.3990800000004</v>
      </c>
      <c r="AK15" s="8">
        <v>1523.5193500000003</v>
      </c>
      <c r="AL15" s="8">
        <v>1395.6263482287379</v>
      </c>
      <c r="AM15" s="9">
        <v>1368.3092876881085</v>
      </c>
      <c r="AN15" s="9">
        <v>1568.7417494571553</v>
      </c>
      <c r="AO15" s="9">
        <v>1634.0109774423356</v>
      </c>
      <c r="AP15" s="9">
        <v>1420.9380838803165</v>
      </c>
      <c r="AQ15" s="9">
        <v>1444.0076240589485</v>
      </c>
      <c r="AR15" s="9">
        <v>1557.2117251873258</v>
      </c>
    </row>
    <row r="16" spans="1:44" ht="15" customHeight="1" x14ac:dyDescent="0.2">
      <c r="A16" s="10" t="s">
        <v>12</v>
      </c>
      <c r="B16" s="119">
        <f t="shared" si="1"/>
        <v>1.1397438865332756</v>
      </c>
      <c r="C16" s="119">
        <f t="shared" si="3"/>
        <v>1.2787367718208535</v>
      </c>
      <c r="D16" s="119">
        <f t="shared" si="4"/>
        <v>1.4035304534521824</v>
      </c>
      <c r="E16" s="119">
        <f t="shared" si="5"/>
        <v>1.6139202482259984</v>
      </c>
      <c r="F16" s="119">
        <f t="shared" si="6"/>
        <v>1.9585928689993153</v>
      </c>
      <c r="G16" s="119">
        <f t="shared" si="7"/>
        <v>1.817624080537628</v>
      </c>
      <c r="H16" s="119">
        <f t="shared" si="8"/>
        <v>1.8006873235682241</v>
      </c>
      <c r="I16" s="120">
        <f t="shared" si="9"/>
        <v>1.6824941702654632</v>
      </c>
      <c r="J16" s="120">
        <f t="shared" si="10"/>
        <v>1.5876525135548576</v>
      </c>
      <c r="K16" s="120">
        <f t="shared" si="11"/>
        <v>1.6990638662180817</v>
      </c>
      <c r="L16" s="120">
        <f t="shared" si="12"/>
        <v>1.8491816565856771</v>
      </c>
      <c r="M16" s="120">
        <f t="shared" si="13"/>
        <v>1.904003946599347</v>
      </c>
      <c r="N16" s="120">
        <f t="shared" si="14"/>
        <v>1.8471581168806133</v>
      </c>
      <c r="P16" s="10" t="s">
        <v>88</v>
      </c>
      <c r="Q16" s="78">
        <v>409424</v>
      </c>
      <c r="R16" s="78">
        <v>423093</v>
      </c>
      <c r="S16" s="78">
        <v>429902</v>
      </c>
      <c r="T16" s="78">
        <v>447012</v>
      </c>
      <c r="U16" s="78">
        <v>455448</v>
      </c>
      <c r="V16" s="78">
        <v>487921</v>
      </c>
      <c r="W16" s="78">
        <v>497492</v>
      </c>
      <c r="X16" s="78">
        <v>527915</v>
      </c>
      <c r="Y16" s="78">
        <v>569582</v>
      </c>
      <c r="Z16" s="78">
        <v>610302</v>
      </c>
      <c r="AA16" s="133">
        <v>620474</v>
      </c>
      <c r="AB16" s="133">
        <v>665061</v>
      </c>
      <c r="AC16" s="133">
        <v>745193</v>
      </c>
      <c r="AE16" s="10" t="s">
        <v>12</v>
      </c>
      <c r="AF16" s="8">
        <v>4666.3850099999981</v>
      </c>
      <c r="AG16" s="8">
        <v>5410.2457700000041</v>
      </c>
      <c r="AH16" s="8">
        <v>6033.8054900000016</v>
      </c>
      <c r="AI16" s="8">
        <v>7214.4171799999995</v>
      </c>
      <c r="AJ16" s="8">
        <v>8920.3720500000018</v>
      </c>
      <c r="AK16" s="8">
        <v>8868.5695899999992</v>
      </c>
      <c r="AL16" s="8">
        <v>8958.2753797660298</v>
      </c>
      <c r="AM16" s="9">
        <v>8882.1390989569209</v>
      </c>
      <c r="AN16" s="9">
        <v>9042.9829397560279</v>
      </c>
      <c r="AO16" s="9">
        <v>10369.420756806276</v>
      </c>
      <c r="AP16" s="9">
        <v>11473.691391883414</v>
      </c>
      <c r="AQ16" s="9">
        <v>12662.787687293085</v>
      </c>
      <c r="AR16" s="9">
        <v>13764.892985926148</v>
      </c>
    </row>
    <row r="17" spans="1:44" ht="15" customHeight="1" x14ac:dyDescent="0.2">
      <c r="A17" s="10" t="s">
        <v>13</v>
      </c>
      <c r="B17" s="119">
        <f t="shared" si="1"/>
        <v>0.47482442177591633</v>
      </c>
      <c r="C17" s="119">
        <f t="shared" si="3"/>
        <v>0.56824698944420493</v>
      </c>
      <c r="D17" s="119">
        <f t="shared" si="4"/>
        <v>0.64430696356491779</v>
      </c>
      <c r="E17" s="119">
        <f t="shared" si="5"/>
        <v>0.65445921785926986</v>
      </c>
      <c r="F17" s="119">
        <f t="shared" si="6"/>
        <v>0.76548755092344534</v>
      </c>
      <c r="G17" s="119">
        <f t="shared" si="7"/>
        <v>0.70690040116461039</v>
      </c>
      <c r="H17" s="119">
        <f t="shared" si="8"/>
        <v>0.66583065327325297</v>
      </c>
      <c r="I17" s="120">
        <f t="shared" si="9"/>
        <v>0.8323858411895616</v>
      </c>
      <c r="J17" s="120">
        <f t="shared" si="10"/>
        <v>0.9541908464316311</v>
      </c>
      <c r="K17" s="120">
        <f t="shared" si="11"/>
        <v>1.0588699636592742</v>
      </c>
      <c r="L17" s="120">
        <f t="shared" si="12"/>
        <v>0.92898634293958315</v>
      </c>
      <c r="M17" s="120">
        <f t="shared" si="13"/>
        <v>1.1659163063369378</v>
      </c>
      <c r="N17" s="120">
        <f t="shared" si="14"/>
        <v>1.2166916585682086</v>
      </c>
      <c r="P17" s="10" t="s">
        <v>89</v>
      </c>
      <c r="Q17" s="78">
        <v>179299</v>
      </c>
      <c r="R17" s="78">
        <v>185680</v>
      </c>
      <c r="S17" s="78">
        <v>187045</v>
      </c>
      <c r="T17" s="78">
        <v>188048</v>
      </c>
      <c r="U17" s="78">
        <v>197846</v>
      </c>
      <c r="V17" s="78">
        <v>210886</v>
      </c>
      <c r="W17" s="78">
        <v>219246</v>
      </c>
      <c r="X17" s="78">
        <v>235902</v>
      </c>
      <c r="Y17" s="78">
        <v>248283</v>
      </c>
      <c r="Z17" s="78">
        <v>265111</v>
      </c>
      <c r="AA17" s="133">
        <v>266976</v>
      </c>
      <c r="AB17" s="133">
        <v>285930</v>
      </c>
      <c r="AC17" s="133">
        <v>317890</v>
      </c>
      <c r="AE17" s="10" t="s">
        <v>13</v>
      </c>
      <c r="AF17" s="8">
        <v>851.35544000000027</v>
      </c>
      <c r="AG17" s="8">
        <v>1055.1210099999998</v>
      </c>
      <c r="AH17" s="8">
        <v>1205.1439600000003</v>
      </c>
      <c r="AI17" s="8">
        <v>1230.6974699999998</v>
      </c>
      <c r="AJ17" s="8">
        <v>1514.4864999999998</v>
      </c>
      <c r="AK17" s="8">
        <v>1490.7539800000002</v>
      </c>
      <c r="AL17" s="8">
        <v>1459.8070740754763</v>
      </c>
      <c r="AM17" s="9">
        <v>1963.6148470829996</v>
      </c>
      <c r="AN17" s="9">
        <v>2369.0936592458465</v>
      </c>
      <c r="AO17" s="9">
        <v>2807.1807493567385</v>
      </c>
      <c r="AP17" s="9">
        <v>2480.1705789263815</v>
      </c>
      <c r="AQ17" s="9">
        <v>3333.7044947092063</v>
      </c>
      <c r="AR17" s="9">
        <v>3867.7411134224785</v>
      </c>
    </row>
    <row r="18" spans="1:44" ht="15" customHeight="1" x14ac:dyDescent="0.2">
      <c r="A18" s="10" t="s">
        <v>14</v>
      </c>
      <c r="B18" s="119">
        <f t="shared" si="1"/>
        <v>0.88938296697347019</v>
      </c>
      <c r="C18" s="119">
        <f t="shared" si="3"/>
        <v>1.0134142800768202</v>
      </c>
      <c r="D18" s="119">
        <f t="shared" si="4"/>
        <v>1.003411207128075</v>
      </c>
      <c r="E18" s="119">
        <f t="shared" si="5"/>
        <v>1.0016907737619345</v>
      </c>
      <c r="F18" s="119">
        <f t="shared" si="6"/>
        <v>0.97654374634968333</v>
      </c>
      <c r="G18" s="119">
        <f t="shared" si="7"/>
        <v>0.95853475832851942</v>
      </c>
      <c r="H18" s="119">
        <f t="shared" si="8"/>
        <v>1.0317113330210741</v>
      </c>
      <c r="I18" s="120">
        <f t="shared" si="9"/>
        <v>1.2693225826000576</v>
      </c>
      <c r="J18" s="120">
        <f t="shared" si="10"/>
        <v>1.2782838647484389</v>
      </c>
      <c r="K18" s="120">
        <f t="shared" si="11"/>
        <v>1.286384792195606</v>
      </c>
      <c r="L18" s="120">
        <f t="shared" si="12"/>
        <v>1.2440194226468528</v>
      </c>
      <c r="M18" s="120">
        <f t="shared" si="13"/>
        <v>1.2307273467054247</v>
      </c>
      <c r="N18" s="120">
        <f t="shared" si="14"/>
        <v>1.2723921268962262</v>
      </c>
      <c r="P18" s="10" t="s">
        <v>90</v>
      </c>
      <c r="Q18" s="78">
        <v>184700</v>
      </c>
      <c r="R18" s="78">
        <v>190055</v>
      </c>
      <c r="S18" s="78">
        <v>189897</v>
      </c>
      <c r="T18" s="78">
        <v>193871</v>
      </c>
      <c r="U18" s="78">
        <v>208886</v>
      </c>
      <c r="V18" s="78">
        <v>218106</v>
      </c>
      <c r="W18" s="78">
        <v>225223</v>
      </c>
      <c r="X18" s="78">
        <v>239828</v>
      </c>
      <c r="Y18" s="78">
        <v>247823</v>
      </c>
      <c r="Z18" s="78">
        <v>268123</v>
      </c>
      <c r="AA18" s="133">
        <v>261352</v>
      </c>
      <c r="AB18" s="133">
        <v>279349</v>
      </c>
      <c r="AC18" s="133">
        <v>304826</v>
      </c>
      <c r="AE18" s="10" t="s">
        <v>14</v>
      </c>
      <c r="AF18" s="8">
        <v>1642.6903399999997</v>
      </c>
      <c r="AG18" s="8">
        <v>1926.0445100000006</v>
      </c>
      <c r="AH18" s="8">
        <v>1905.4477800000004</v>
      </c>
      <c r="AI18" s="8">
        <v>1941.98792</v>
      </c>
      <c r="AJ18" s="8">
        <v>2039.8631699999996</v>
      </c>
      <c r="AK18" s="8">
        <v>2090.6218200000003</v>
      </c>
      <c r="AL18" s="8">
        <v>2323.6512155700539</v>
      </c>
      <c r="AM18" s="9">
        <v>3044.1909633980663</v>
      </c>
      <c r="AN18" s="9">
        <v>3167.8814221355237</v>
      </c>
      <c r="AO18" s="9">
        <v>3449.0934963786244</v>
      </c>
      <c r="AP18" s="9">
        <v>3251.2696414760026</v>
      </c>
      <c r="AQ18" s="9">
        <v>3438.0245357481367</v>
      </c>
      <c r="AR18" s="9">
        <v>3878.5820247326901</v>
      </c>
    </row>
    <row r="19" spans="1:44" ht="15" customHeight="1" x14ac:dyDescent="0.2">
      <c r="A19" s="10" t="s">
        <v>15</v>
      </c>
      <c r="B19" s="119">
        <f t="shared" si="1"/>
        <v>0.61376969787232916</v>
      </c>
      <c r="C19" s="119">
        <f t="shared" si="3"/>
        <v>0.75490442795073365</v>
      </c>
      <c r="D19" s="119">
        <f t="shared" si="4"/>
        <v>0.64497539765014744</v>
      </c>
      <c r="E19" s="119">
        <f t="shared" si="5"/>
        <v>0.60724573787652669</v>
      </c>
      <c r="F19" s="119">
        <f t="shared" si="6"/>
        <v>0.7564007821451818</v>
      </c>
      <c r="G19" s="119">
        <f t="shared" si="7"/>
        <v>0.76101168893786952</v>
      </c>
      <c r="H19" s="119">
        <f t="shared" si="8"/>
        <v>0.84972031671460935</v>
      </c>
      <c r="I19" s="120">
        <f t="shared" si="9"/>
        <v>0.77550187927266001</v>
      </c>
      <c r="J19" s="120">
        <f t="shared" si="10"/>
        <v>0.75596861147621286</v>
      </c>
      <c r="K19" s="120">
        <f t="shared" si="11"/>
        <v>0.66287893195220882</v>
      </c>
      <c r="L19" s="120">
        <f t="shared" si="12"/>
        <v>0.80538267479046166</v>
      </c>
      <c r="M19" s="120">
        <f t="shared" si="13"/>
        <v>0.78005612229010424</v>
      </c>
      <c r="N19" s="120">
        <f t="shared" si="14"/>
        <v>0.79235051313150207</v>
      </c>
      <c r="P19" s="10" t="s">
        <v>91</v>
      </c>
      <c r="Q19" s="78">
        <v>382719</v>
      </c>
      <c r="R19" s="78">
        <v>398401</v>
      </c>
      <c r="S19" s="78">
        <v>402238</v>
      </c>
      <c r="T19" s="78">
        <v>390709</v>
      </c>
      <c r="U19" s="78">
        <v>416291</v>
      </c>
      <c r="V19" s="78">
        <v>435540</v>
      </c>
      <c r="W19" s="78">
        <v>450316</v>
      </c>
      <c r="X19" s="78">
        <v>471366</v>
      </c>
      <c r="Y19" s="78">
        <v>500526</v>
      </c>
      <c r="Z19" s="78">
        <v>509743</v>
      </c>
      <c r="AA19" s="133">
        <v>491032</v>
      </c>
      <c r="AB19" s="133">
        <v>532814</v>
      </c>
      <c r="AC19" s="133">
        <v>597665</v>
      </c>
      <c r="AE19" s="10" t="s">
        <v>15</v>
      </c>
      <c r="AF19" s="8">
        <v>2349.0132499999995</v>
      </c>
      <c r="AG19" s="8">
        <v>3007.5467900000021</v>
      </c>
      <c r="AH19" s="8">
        <v>2594.3361399999999</v>
      </c>
      <c r="AI19" s="8">
        <v>2372.5637499999989</v>
      </c>
      <c r="AJ19" s="8">
        <v>3148.828379999999</v>
      </c>
      <c r="AK19" s="8">
        <v>3314.5103099999969</v>
      </c>
      <c r="AL19" s="8">
        <v>3826.4265414165602</v>
      </c>
      <c r="AM19" s="9">
        <v>3655.4521882523668</v>
      </c>
      <c r="AN19" s="9">
        <v>3783.8194522774293</v>
      </c>
      <c r="AO19" s="9">
        <v>3378.9789541011478</v>
      </c>
      <c r="AP19" s="9">
        <v>3954.6866556771001</v>
      </c>
      <c r="AQ19" s="9">
        <v>4156.248227418796</v>
      </c>
      <c r="AR19" s="9">
        <v>4735.6016943073919</v>
      </c>
    </row>
    <row r="20" spans="1:44" ht="12.75" x14ac:dyDescent="0.2">
      <c r="P20" s="7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44" x14ac:dyDescent="0.2">
      <c r="P21" s="38" t="s">
        <v>788</v>
      </c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191"/>
      <c r="AR21" s="163"/>
    </row>
    <row r="23" spans="1:44" s="40" customFormat="1" ht="18.75" customHeight="1" x14ac:dyDescent="0.25">
      <c r="A23" s="39" t="s">
        <v>238</v>
      </c>
      <c r="B23" s="39"/>
      <c r="C23" s="39"/>
      <c r="D23" s="39"/>
      <c r="E23" s="39"/>
      <c r="F23" s="39"/>
      <c r="G23" s="39"/>
      <c r="H23" s="39"/>
      <c r="I23" s="39"/>
      <c r="O23" s="61"/>
      <c r="P23" s="76" t="s">
        <v>104</v>
      </c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E23" s="39" t="s">
        <v>373</v>
      </c>
      <c r="AF23" s="39"/>
      <c r="AG23" s="39"/>
      <c r="AH23" s="39"/>
      <c r="AI23" s="39"/>
      <c r="AJ23" s="39"/>
      <c r="AK23" s="39"/>
      <c r="AL23" s="39"/>
      <c r="AM23" s="39"/>
      <c r="AP23" s="61"/>
      <c r="AQ23" s="61"/>
      <c r="AR23" s="61"/>
    </row>
    <row r="24" spans="1:44" ht="12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E24" s="36"/>
      <c r="AF24" s="37"/>
      <c r="AG24" s="37"/>
      <c r="AH24" s="37"/>
      <c r="AI24" s="37"/>
      <c r="AJ24" s="37"/>
      <c r="AK24" s="37"/>
      <c r="AL24" s="37"/>
      <c r="AM24" s="37"/>
    </row>
    <row r="25" spans="1:44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I25" s="3"/>
      <c r="N25" s="3" t="s">
        <v>68</v>
      </c>
      <c r="P25" s="61" t="s">
        <v>40</v>
      </c>
      <c r="Q25" s="80"/>
      <c r="R25" s="80"/>
      <c r="S25" s="80"/>
      <c r="T25" s="80"/>
      <c r="U25" s="80"/>
      <c r="V25" s="80"/>
      <c r="W25" s="80"/>
      <c r="X25" s="80"/>
      <c r="Y25" s="21"/>
      <c r="Z25" s="80"/>
      <c r="AA25" s="3"/>
      <c r="AB25" s="3"/>
      <c r="AC25" s="3"/>
      <c r="AE25" s="1" t="s">
        <v>0</v>
      </c>
      <c r="AF25" s="2"/>
      <c r="AG25" s="2"/>
      <c r="AH25" s="2"/>
      <c r="AI25" s="2"/>
      <c r="AJ25" s="2"/>
      <c r="AK25" s="2"/>
      <c r="AL25" s="2"/>
      <c r="AR25" s="3" t="s">
        <v>100</v>
      </c>
    </row>
    <row r="26" spans="1:44" ht="18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  <c r="P26" s="129" t="s">
        <v>78</v>
      </c>
      <c r="Q26" s="130">
        <v>2010</v>
      </c>
      <c r="R26" s="130">
        <v>2011</v>
      </c>
      <c r="S26" s="130">
        <v>2012</v>
      </c>
      <c r="T26" s="130">
        <v>2013</v>
      </c>
      <c r="U26" s="130">
        <v>2014</v>
      </c>
      <c r="V26" s="130">
        <v>2015</v>
      </c>
      <c r="W26" s="130">
        <v>2016</v>
      </c>
      <c r="X26" s="130">
        <v>2017</v>
      </c>
      <c r="Y26" s="130">
        <v>2018</v>
      </c>
      <c r="Z26" s="130">
        <v>2019</v>
      </c>
      <c r="AA26" s="131">
        <v>2020</v>
      </c>
      <c r="AB26" s="130">
        <v>2021</v>
      </c>
      <c r="AC26" s="131">
        <v>2022</v>
      </c>
      <c r="AE26" s="129" t="s">
        <v>24</v>
      </c>
      <c r="AF26" s="130">
        <v>2010</v>
      </c>
      <c r="AG26" s="130">
        <v>2011</v>
      </c>
      <c r="AH26" s="130">
        <v>2012</v>
      </c>
      <c r="AI26" s="130">
        <v>2013</v>
      </c>
      <c r="AJ26" s="130">
        <v>2014</v>
      </c>
      <c r="AK26" s="130">
        <v>2015</v>
      </c>
      <c r="AL26" s="130">
        <v>2016</v>
      </c>
      <c r="AM26" s="131">
        <v>2017</v>
      </c>
      <c r="AN26" s="130">
        <v>2018</v>
      </c>
      <c r="AO26" s="131">
        <v>2019</v>
      </c>
      <c r="AP26" s="131">
        <v>2020</v>
      </c>
      <c r="AQ26" s="131">
        <v>2021</v>
      </c>
      <c r="AR26" s="131">
        <v>2022</v>
      </c>
    </row>
    <row r="27" spans="1:44" ht="18.75" customHeight="1" x14ac:dyDescent="0.2">
      <c r="A27" s="4" t="s">
        <v>1</v>
      </c>
      <c r="B27" s="26">
        <f t="shared" ref="B27:N27" si="15">AF27/Q27*100</f>
        <v>2.7687087637924499</v>
      </c>
      <c r="C27" s="26">
        <f t="shared" si="15"/>
        <v>3.1418709356877419</v>
      </c>
      <c r="D27" s="26">
        <f t="shared" si="15"/>
        <v>3.5744800461911046</v>
      </c>
      <c r="E27" s="26">
        <f t="shared" si="15"/>
        <v>3.9512878055837932</v>
      </c>
      <c r="F27" s="26">
        <f t="shared" si="15"/>
        <v>4.2555502544425545</v>
      </c>
      <c r="G27" s="26">
        <f t="shared" si="15"/>
        <v>3.9224516022599056</v>
      </c>
      <c r="H27" s="26">
        <f t="shared" si="15"/>
        <v>4.0937411788916505</v>
      </c>
      <c r="I27" s="27">
        <f t="shared" si="15"/>
        <v>4.4612701726428599</v>
      </c>
      <c r="J27" s="27">
        <f t="shared" si="15"/>
        <v>4.473122504180985</v>
      </c>
      <c r="K27" s="27">
        <f t="shared" si="15"/>
        <v>4.3893389687183024</v>
      </c>
      <c r="L27" s="27">
        <f t="shared" si="15"/>
        <v>4.5599969887407799</v>
      </c>
      <c r="M27" s="27">
        <f t="shared" si="15"/>
        <v>4.818525836635664</v>
      </c>
      <c r="N27" s="27">
        <f t="shared" si="15"/>
        <v>4.7063110637356411</v>
      </c>
      <c r="P27" s="4" t="s">
        <v>1</v>
      </c>
      <c r="Q27" s="77">
        <v>1084017</v>
      </c>
      <c r="R27" s="77">
        <v>1086869</v>
      </c>
      <c r="S27" s="77">
        <v>1069470</v>
      </c>
      <c r="T27" s="77">
        <v>1050612</v>
      </c>
      <c r="U27" s="77">
        <v>1103982</v>
      </c>
      <c r="V27" s="77">
        <v>1227485</v>
      </c>
      <c r="W27" s="77">
        <v>1196467</v>
      </c>
      <c r="X27" s="77">
        <v>1273407</v>
      </c>
      <c r="Y27" s="77">
        <v>1423024</v>
      </c>
      <c r="Z27" s="77">
        <v>1567622</v>
      </c>
      <c r="AA27" s="132">
        <v>1515627</v>
      </c>
      <c r="AB27" s="132">
        <v>1588762</v>
      </c>
      <c r="AC27" s="132">
        <v>1818771</v>
      </c>
      <c r="AE27" s="4" t="s">
        <v>1</v>
      </c>
      <c r="AF27" s="5">
        <v>30013.273679999998</v>
      </c>
      <c r="AG27" s="5">
        <v>34148.021220000002</v>
      </c>
      <c r="AH27" s="5">
        <v>38227.991750000001</v>
      </c>
      <c r="AI27" s="5">
        <v>41512.703840000002</v>
      </c>
      <c r="AJ27" s="5">
        <v>46980.508810000007</v>
      </c>
      <c r="AK27" s="5">
        <v>48147.50505</v>
      </c>
      <c r="AL27" s="5">
        <v>48980.262270849562</v>
      </c>
      <c r="AM27" s="6">
        <v>56810.12666734626</v>
      </c>
      <c r="AN27" s="6">
        <v>63653.606783896415</v>
      </c>
      <c r="AO27" s="6">
        <v>68808.243328201221</v>
      </c>
      <c r="AP27" s="6">
        <v>69112.545560542218</v>
      </c>
      <c r="AQ27" s="6">
        <v>76554.90745264951</v>
      </c>
      <c r="AR27" s="6">
        <v>85597.020797015357</v>
      </c>
    </row>
    <row r="28" spans="1:44" ht="15" customHeight="1" x14ac:dyDescent="0.2">
      <c r="A28" s="7" t="s">
        <v>2</v>
      </c>
      <c r="B28" s="119">
        <f t="shared" ref="B28:B41" si="16">AF28/Q28*100</f>
        <v>2.5451970707661755</v>
      </c>
      <c r="C28" s="119">
        <f t="shared" ref="C28:N28" si="17">AG28/R28*100</f>
        <v>2.7814935268341836</v>
      </c>
      <c r="D28" s="119">
        <f t="shared" si="17"/>
        <v>3.3081196603423297</v>
      </c>
      <c r="E28" s="119">
        <f t="shared" si="17"/>
        <v>3.1370521680975836</v>
      </c>
      <c r="F28" s="119">
        <f t="shared" si="17"/>
        <v>3.514724542974911</v>
      </c>
      <c r="G28" s="119">
        <f t="shared" si="17"/>
        <v>3.2261123830696383</v>
      </c>
      <c r="H28" s="119">
        <f t="shared" si="17"/>
        <v>3.3643780304940489</v>
      </c>
      <c r="I28" s="120">
        <f t="shared" si="17"/>
        <v>4.137687264911734</v>
      </c>
      <c r="J28" s="120">
        <f t="shared" si="17"/>
        <v>3.8060080432750629</v>
      </c>
      <c r="K28" s="120">
        <f t="shared" si="17"/>
        <v>3.9977941333578024</v>
      </c>
      <c r="L28" s="120">
        <f t="shared" si="17"/>
        <v>4.4181183201431651</v>
      </c>
      <c r="M28" s="120">
        <f t="shared" si="17"/>
        <v>4.7548353256535503</v>
      </c>
      <c r="N28" s="120">
        <f t="shared" si="17"/>
        <v>4.8487822983165909</v>
      </c>
      <c r="P28" s="7" t="s">
        <v>79</v>
      </c>
      <c r="Q28" s="78">
        <v>281985</v>
      </c>
      <c r="R28" s="78">
        <v>280929</v>
      </c>
      <c r="S28" s="78">
        <v>276867</v>
      </c>
      <c r="T28" s="78">
        <v>294567</v>
      </c>
      <c r="U28" s="78">
        <v>295498</v>
      </c>
      <c r="V28" s="78">
        <v>346360</v>
      </c>
      <c r="W28" s="78">
        <v>340271</v>
      </c>
      <c r="X28" s="78">
        <v>365120</v>
      </c>
      <c r="Y28" s="78">
        <v>458171</v>
      </c>
      <c r="Z28" s="78">
        <v>471756</v>
      </c>
      <c r="AA28" s="133">
        <v>475202</v>
      </c>
      <c r="AB28" s="133">
        <v>498985</v>
      </c>
      <c r="AC28" s="133">
        <v>554411</v>
      </c>
      <c r="AE28" s="7" t="s">
        <v>2</v>
      </c>
      <c r="AF28" s="8">
        <v>7177.0739600000006</v>
      </c>
      <c r="AG28" s="8">
        <v>7814.021950000003</v>
      </c>
      <c r="AH28" s="8">
        <v>9159.0916599999982</v>
      </c>
      <c r="AI28" s="8">
        <v>9240.7204600000096</v>
      </c>
      <c r="AJ28" s="8">
        <v>10385.940730000004</v>
      </c>
      <c r="AK28" s="8">
        <v>11173.96285</v>
      </c>
      <c r="AL28" s="8">
        <v>11448.002768142404</v>
      </c>
      <c r="AM28" s="9">
        <v>15107.523741645722</v>
      </c>
      <c r="AN28" s="9">
        <v>17438.02511195379</v>
      </c>
      <c r="AO28" s="9">
        <v>18859.833691763433</v>
      </c>
      <c r="AP28" s="9">
        <v>20994.986619686726</v>
      </c>
      <c r="AQ28" s="9">
        <v>23725.915049712366</v>
      </c>
      <c r="AR28" s="9">
        <v>26882.182427919994</v>
      </c>
    </row>
    <row r="29" spans="1:44" ht="15" customHeight="1" x14ac:dyDescent="0.2">
      <c r="A29" s="10" t="s">
        <v>3</v>
      </c>
      <c r="B29" s="119">
        <f t="shared" si="16"/>
        <v>4.125715314774518</v>
      </c>
      <c r="C29" s="119">
        <f t="shared" ref="C29:C41" si="18">AG29/R29*100</f>
        <v>3.9045500568955083</v>
      </c>
      <c r="D29" s="119">
        <f t="shared" ref="D29:D41" si="19">AH29/S29*100</f>
        <v>4.079451682431495</v>
      </c>
      <c r="E29" s="119">
        <f t="shared" ref="E29:E41" si="20">AI29/T29*100</f>
        <v>6.1981887902967463</v>
      </c>
      <c r="F29" s="119">
        <f t="shared" ref="F29:F41" si="21">AJ29/U29*100</f>
        <v>5.8277303132611351</v>
      </c>
      <c r="G29" s="119">
        <f t="shared" ref="G29:G41" si="22">AK29/V29*100</f>
        <v>5.8434663592625071</v>
      </c>
      <c r="H29" s="119">
        <f t="shared" ref="H29:H41" si="23">AL29/W29*100</f>
        <v>5.4605880291788074</v>
      </c>
      <c r="I29" s="120">
        <f t="shared" ref="I29:I41" si="24">AM29/X29*100</f>
        <v>6.7409178325429906</v>
      </c>
      <c r="J29" s="120">
        <f t="shared" ref="J29:J41" si="25">AN29/Y29*100</f>
        <v>5.9606869641482678</v>
      </c>
      <c r="K29" s="120">
        <f t="shared" ref="K29:K41" si="26">AO29/Z29*100</f>
        <v>5.310970006862008</v>
      </c>
      <c r="L29" s="120">
        <f t="shared" ref="L29:L41" si="27">AP29/AA29*100</f>
        <v>5.4216782344041867</v>
      </c>
      <c r="M29" s="120">
        <f t="shared" ref="M29:M41" si="28">AQ29/AB29*100</f>
        <v>5.5137667226349087</v>
      </c>
      <c r="N29" s="120">
        <f t="shared" ref="N29:N41" si="29">AR29/AC29*100</f>
        <v>5.2185055814379453</v>
      </c>
      <c r="P29" s="10" t="s">
        <v>80</v>
      </c>
      <c r="Q29" s="78">
        <v>119943</v>
      </c>
      <c r="R29" s="78">
        <v>134457</v>
      </c>
      <c r="S29" s="78">
        <v>137331</v>
      </c>
      <c r="T29" s="78">
        <v>134223</v>
      </c>
      <c r="U29" s="78">
        <v>142469</v>
      </c>
      <c r="V29" s="78">
        <v>144869</v>
      </c>
      <c r="W29" s="78">
        <v>158588</v>
      </c>
      <c r="X29" s="78">
        <v>166815</v>
      </c>
      <c r="Y29" s="78">
        <v>216675</v>
      </c>
      <c r="Z29" s="78">
        <v>249193</v>
      </c>
      <c r="AA29" s="133">
        <v>206052</v>
      </c>
      <c r="AB29" s="133">
        <v>219544</v>
      </c>
      <c r="AC29" s="133">
        <v>264554</v>
      </c>
      <c r="AE29" s="10" t="s">
        <v>3</v>
      </c>
      <c r="AF29" s="8">
        <v>4948.5067200000003</v>
      </c>
      <c r="AG29" s="8">
        <v>5249.9408699999931</v>
      </c>
      <c r="AH29" s="8">
        <v>5602.351789999997</v>
      </c>
      <c r="AI29" s="8">
        <v>8319.394940000002</v>
      </c>
      <c r="AJ29" s="8">
        <v>8302.7091000000073</v>
      </c>
      <c r="AK29" s="8">
        <v>8465.3712800000012</v>
      </c>
      <c r="AL29" s="8">
        <v>8659.8373437140872</v>
      </c>
      <c r="AM29" s="9">
        <v>11244.862082356589</v>
      </c>
      <c r="AN29" s="9">
        <v>12915.318479568259</v>
      </c>
      <c r="AO29" s="9">
        <v>13234.565489199644</v>
      </c>
      <c r="AP29" s="9">
        <v>11171.476435554516</v>
      </c>
      <c r="AQ29" s="9">
        <v>12105.144013541583</v>
      </c>
      <c r="AR29" s="9">
        <v>13805.765255917342</v>
      </c>
    </row>
    <row r="30" spans="1:44" ht="15" customHeight="1" x14ac:dyDescent="0.2">
      <c r="A30" s="10" t="s">
        <v>4</v>
      </c>
      <c r="B30" s="119">
        <f t="shared" si="16"/>
        <v>1.7962764902671131</v>
      </c>
      <c r="C30" s="119">
        <f t="shared" si="18"/>
        <v>2.4227351726544786</v>
      </c>
      <c r="D30" s="119">
        <f t="shared" si="19"/>
        <v>2.6669871050434022</v>
      </c>
      <c r="E30" s="119">
        <f t="shared" si="20"/>
        <v>2.4231423487544488</v>
      </c>
      <c r="F30" s="119">
        <f t="shared" si="21"/>
        <v>2.5410323217238244</v>
      </c>
      <c r="G30" s="119">
        <f t="shared" si="22"/>
        <v>2.8020123411534694</v>
      </c>
      <c r="H30" s="119">
        <f t="shared" si="23"/>
        <v>3.3706509197811783</v>
      </c>
      <c r="I30" s="120">
        <f t="shared" si="24"/>
        <v>3.0138619224280427</v>
      </c>
      <c r="J30" s="120">
        <f t="shared" si="25"/>
        <v>3.5118049938321927</v>
      </c>
      <c r="K30" s="120">
        <f t="shared" si="26"/>
        <v>3.3934934774128429</v>
      </c>
      <c r="L30" s="120">
        <f t="shared" si="27"/>
        <v>2.8913375814329081</v>
      </c>
      <c r="M30" s="120">
        <f t="shared" si="28"/>
        <v>3.0393164490672988</v>
      </c>
      <c r="N30" s="120">
        <f t="shared" si="29"/>
        <v>2.7846297955977866</v>
      </c>
      <c r="P30" s="10" t="s">
        <v>81</v>
      </c>
      <c r="Q30" s="78">
        <v>57691</v>
      </c>
      <c r="R30" s="78">
        <v>51577</v>
      </c>
      <c r="S30" s="78">
        <v>51493</v>
      </c>
      <c r="T30" s="78">
        <v>59291</v>
      </c>
      <c r="U30" s="78">
        <v>56247</v>
      </c>
      <c r="V30" s="78">
        <v>57288</v>
      </c>
      <c r="W30" s="78">
        <v>54848</v>
      </c>
      <c r="X30" s="78">
        <v>58397</v>
      </c>
      <c r="Y30" s="78">
        <v>59297</v>
      </c>
      <c r="Z30" s="78">
        <v>70058</v>
      </c>
      <c r="AA30" s="133">
        <v>67896</v>
      </c>
      <c r="AB30" s="133">
        <v>69476</v>
      </c>
      <c r="AC30" s="133">
        <v>85329</v>
      </c>
      <c r="AE30" s="10" t="s">
        <v>4</v>
      </c>
      <c r="AF30" s="8">
        <v>1036.2898700000003</v>
      </c>
      <c r="AG30" s="8">
        <v>1249.5741200000004</v>
      </c>
      <c r="AH30" s="8">
        <v>1373.3116699999991</v>
      </c>
      <c r="AI30" s="8">
        <v>1436.7053300000002</v>
      </c>
      <c r="AJ30" s="8">
        <v>1429.2544499999995</v>
      </c>
      <c r="AK30" s="8">
        <v>1605.2168299999996</v>
      </c>
      <c r="AL30" s="8">
        <v>1848.7346164815806</v>
      </c>
      <c r="AM30" s="9">
        <v>1760.004946840304</v>
      </c>
      <c r="AN30" s="9">
        <v>2082.3950071926752</v>
      </c>
      <c r="AO30" s="9">
        <v>2377.4136604058895</v>
      </c>
      <c r="AP30" s="9">
        <v>1963.1025642896873</v>
      </c>
      <c r="AQ30" s="9">
        <v>2111.5954961539965</v>
      </c>
      <c r="AR30" s="9">
        <v>2376.0967582856351</v>
      </c>
    </row>
    <row r="31" spans="1:44" ht="15" customHeight="1" x14ac:dyDescent="0.2">
      <c r="A31" s="10" t="s">
        <v>5</v>
      </c>
      <c r="B31" s="119">
        <f t="shared" si="16"/>
        <v>3.4907928376708695</v>
      </c>
      <c r="C31" s="119">
        <f t="shared" si="18"/>
        <v>4.7553182026228349</v>
      </c>
      <c r="D31" s="119">
        <f t="shared" si="19"/>
        <v>5.8897155686074214</v>
      </c>
      <c r="E31" s="119">
        <f t="shared" si="20"/>
        <v>5.3956275332373247</v>
      </c>
      <c r="F31" s="119">
        <f t="shared" si="21"/>
        <v>6.337457512194054</v>
      </c>
      <c r="G31" s="119">
        <f t="shared" si="22"/>
        <v>5.649361340315755</v>
      </c>
      <c r="H31" s="119">
        <f t="shared" si="23"/>
        <v>4.9269838260469285</v>
      </c>
      <c r="I31" s="120">
        <f t="shared" si="24"/>
        <v>4.9223150320160611</v>
      </c>
      <c r="J31" s="120">
        <f t="shared" si="25"/>
        <v>5.256977182045997</v>
      </c>
      <c r="K31" s="120">
        <f t="shared" si="26"/>
        <v>5.846620092322075</v>
      </c>
      <c r="L31" s="120">
        <f t="shared" si="27"/>
        <v>5.5439930786124627</v>
      </c>
      <c r="M31" s="120">
        <f t="shared" si="28"/>
        <v>6.6229369878867033</v>
      </c>
      <c r="N31" s="120">
        <f t="shared" si="29"/>
        <v>6.4421889308442521</v>
      </c>
      <c r="P31" s="10" t="s">
        <v>82</v>
      </c>
      <c r="Q31" s="78">
        <v>50989</v>
      </c>
      <c r="R31" s="78">
        <v>50251</v>
      </c>
      <c r="S31" s="78">
        <v>46992</v>
      </c>
      <c r="T31" s="78">
        <v>47913</v>
      </c>
      <c r="U31" s="78">
        <v>45719</v>
      </c>
      <c r="V31" s="78">
        <v>51749</v>
      </c>
      <c r="W31" s="78">
        <v>51323</v>
      </c>
      <c r="X31" s="78">
        <v>53574</v>
      </c>
      <c r="Y31" s="78">
        <v>61909</v>
      </c>
      <c r="Z31" s="78">
        <v>65394</v>
      </c>
      <c r="AA31" s="133">
        <v>66634</v>
      </c>
      <c r="AB31" s="133">
        <v>69079</v>
      </c>
      <c r="AC31" s="133">
        <v>78726</v>
      </c>
      <c r="AE31" s="10" t="s">
        <v>5</v>
      </c>
      <c r="AF31" s="8">
        <v>1779.9203599999998</v>
      </c>
      <c r="AG31" s="8">
        <v>2389.5949500000006</v>
      </c>
      <c r="AH31" s="8">
        <v>2767.6951399999994</v>
      </c>
      <c r="AI31" s="8">
        <v>2585.2070199999994</v>
      </c>
      <c r="AJ31" s="8">
        <v>2897.4222</v>
      </c>
      <c r="AK31" s="8">
        <v>2923.4880000000003</v>
      </c>
      <c r="AL31" s="8">
        <v>2528.6759090420651</v>
      </c>
      <c r="AM31" s="9">
        <v>2637.0810552522848</v>
      </c>
      <c r="AN31" s="9">
        <v>3254.542003632856</v>
      </c>
      <c r="AO31" s="9">
        <v>3823.3387431730976</v>
      </c>
      <c r="AP31" s="9">
        <v>3694.1843480026287</v>
      </c>
      <c r="AQ31" s="9">
        <v>4575.0586418622561</v>
      </c>
      <c r="AR31" s="9">
        <v>5071.6776576964457</v>
      </c>
    </row>
    <row r="32" spans="1:44" ht="15" customHeight="1" x14ac:dyDescent="0.2">
      <c r="A32" s="10" t="s">
        <v>6</v>
      </c>
      <c r="B32" s="119">
        <f t="shared" si="16"/>
        <v>0.42513187573795858</v>
      </c>
      <c r="C32" s="119">
        <f t="shared" si="18"/>
        <v>0.50577697427890544</v>
      </c>
      <c r="D32" s="119">
        <f t="shared" si="19"/>
        <v>0.81160365829145731</v>
      </c>
      <c r="E32" s="119">
        <f t="shared" si="20"/>
        <v>0.62556237207501253</v>
      </c>
      <c r="F32" s="119">
        <f t="shared" si="21"/>
        <v>0.7426353522867738</v>
      </c>
      <c r="G32" s="119">
        <f t="shared" si="22"/>
        <v>0.8701397055649096</v>
      </c>
      <c r="H32" s="119">
        <f t="shared" si="23"/>
        <v>0.85970956434651968</v>
      </c>
      <c r="I32" s="120">
        <f t="shared" si="24"/>
        <v>0.90807492818728019</v>
      </c>
      <c r="J32" s="120">
        <f t="shared" si="25"/>
        <v>1.056713452817966</v>
      </c>
      <c r="K32" s="120">
        <f t="shared" si="26"/>
        <v>1.2775563543643611</v>
      </c>
      <c r="L32" s="120">
        <f t="shared" si="27"/>
        <v>0.7322579663389841</v>
      </c>
      <c r="M32" s="120">
        <f t="shared" si="28"/>
        <v>0.81450749473477146</v>
      </c>
      <c r="N32" s="120">
        <f t="shared" si="29"/>
        <v>0.97272698642647959</v>
      </c>
      <c r="P32" s="10" t="s">
        <v>83</v>
      </c>
      <c r="Q32" s="78">
        <v>24561</v>
      </c>
      <c r="R32" s="78">
        <v>24338</v>
      </c>
      <c r="S32" s="78">
        <v>24875</v>
      </c>
      <c r="T32" s="78">
        <v>18077</v>
      </c>
      <c r="U32" s="78">
        <v>20225</v>
      </c>
      <c r="V32" s="78">
        <v>23163</v>
      </c>
      <c r="W32" s="78">
        <v>19970</v>
      </c>
      <c r="X32" s="78">
        <v>23080</v>
      </c>
      <c r="Y32" s="78">
        <v>23155</v>
      </c>
      <c r="Z32" s="78">
        <v>25318</v>
      </c>
      <c r="AA32" s="133">
        <v>32857</v>
      </c>
      <c r="AB32" s="133">
        <v>26372</v>
      </c>
      <c r="AC32" s="133">
        <v>31753</v>
      </c>
      <c r="AE32" s="10" t="s">
        <v>6</v>
      </c>
      <c r="AF32" s="8">
        <v>104.41664</v>
      </c>
      <c r="AG32" s="8">
        <v>123.096</v>
      </c>
      <c r="AH32" s="8">
        <v>201.88641000000001</v>
      </c>
      <c r="AI32" s="8">
        <v>113.08291000000001</v>
      </c>
      <c r="AJ32" s="8">
        <v>150.19800000000001</v>
      </c>
      <c r="AK32" s="8">
        <v>201.55046000000002</v>
      </c>
      <c r="AL32" s="8">
        <v>171.684</v>
      </c>
      <c r="AM32" s="9">
        <v>209.58369342562426</v>
      </c>
      <c r="AN32" s="9">
        <v>244.68200000000002</v>
      </c>
      <c r="AO32" s="9">
        <v>323.45171779796897</v>
      </c>
      <c r="AP32" s="9">
        <v>240.59800000000001</v>
      </c>
      <c r="AQ32" s="9">
        <v>214.80191651145392</v>
      </c>
      <c r="AR32" s="9">
        <v>308.87000000000006</v>
      </c>
    </row>
    <row r="33" spans="1:44" ht="15" customHeight="1" x14ac:dyDescent="0.2">
      <c r="A33" s="10" t="s">
        <v>7</v>
      </c>
      <c r="B33" s="119">
        <f t="shared" si="16"/>
        <v>0.67962935446193118</v>
      </c>
      <c r="C33" s="119">
        <f t="shared" si="18"/>
        <v>0.86015301047449189</v>
      </c>
      <c r="D33" s="119">
        <f t="shared" si="19"/>
        <v>1.2455921306985986</v>
      </c>
      <c r="E33" s="119">
        <f t="shared" si="20"/>
        <v>1.1251020130020577</v>
      </c>
      <c r="F33" s="119">
        <f t="shared" si="21"/>
        <v>1.2791175078640862</v>
      </c>
      <c r="G33" s="119">
        <f t="shared" si="22"/>
        <v>1.2978775931296007</v>
      </c>
      <c r="H33" s="119">
        <f t="shared" si="23"/>
        <v>0.92501553673976722</v>
      </c>
      <c r="I33" s="120">
        <f t="shared" si="24"/>
        <v>0.86241932945589717</v>
      </c>
      <c r="J33" s="120">
        <f t="shared" si="25"/>
        <v>1.0353902225255212</v>
      </c>
      <c r="K33" s="120">
        <f t="shared" si="26"/>
        <v>1.3522015354741637</v>
      </c>
      <c r="L33" s="120">
        <f t="shared" si="27"/>
        <v>1.3428449329028767</v>
      </c>
      <c r="M33" s="120">
        <f t="shared" si="28"/>
        <v>1.3735893885280182</v>
      </c>
      <c r="N33" s="120">
        <f t="shared" si="29"/>
        <v>1.387765678749092</v>
      </c>
      <c r="P33" s="10" t="s">
        <v>84</v>
      </c>
      <c r="Q33" s="78">
        <v>83047</v>
      </c>
      <c r="R33" s="78">
        <v>79622</v>
      </c>
      <c r="S33" s="78">
        <v>74492</v>
      </c>
      <c r="T33" s="78">
        <v>73373</v>
      </c>
      <c r="U33" s="78">
        <v>70574</v>
      </c>
      <c r="V33" s="78">
        <v>71728</v>
      </c>
      <c r="W33" s="78">
        <v>74651</v>
      </c>
      <c r="X33" s="78">
        <v>79566</v>
      </c>
      <c r="Y33" s="78">
        <v>74924</v>
      </c>
      <c r="Z33" s="78">
        <v>79212</v>
      </c>
      <c r="AA33" s="133">
        <v>80468</v>
      </c>
      <c r="AB33" s="133">
        <v>82038</v>
      </c>
      <c r="AC33" s="133">
        <v>89750</v>
      </c>
      <c r="AE33" s="10" t="s">
        <v>7</v>
      </c>
      <c r="AF33" s="8">
        <v>564.41179</v>
      </c>
      <c r="AG33" s="8">
        <v>684.87102999999991</v>
      </c>
      <c r="AH33" s="8">
        <v>927.86649000000011</v>
      </c>
      <c r="AI33" s="8">
        <v>825.52109999999982</v>
      </c>
      <c r="AJ33" s="8">
        <v>902.72439000000008</v>
      </c>
      <c r="AK33" s="8">
        <v>930.94164000000001</v>
      </c>
      <c r="AL33" s="8">
        <v>690.53334833160363</v>
      </c>
      <c r="AM33" s="9">
        <v>686.19256367487912</v>
      </c>
      <c r="AN33" s="9">
        <v>775.75577032502144</v>
      </c>
      <c r="AO33" s="9">
        <v>1071.1058802797945</v>
      </c>
      <c r="AP33" s="9">
        <v>1080.5604606082868</v>
      </c>
      <c r="AQ33" s="9">
        <v>1126.8652625606155</v>
      </c>
      <c r="AR33" s="9">
        <v>1245.5196966773101</v>
      </c>
    </row>
    <row r="34" spans="1:44" ht="15" customHeight="1" x14ac:dyDescent="0.2">
      <c r="A34" s="10" t="s">
        <v>8</v>
      </c>
      <c r="B34" s="119">
        <f t="shared" si="16"/>
        <v>3.9689680115467252</v>
      </c>
      <c r="C34" s="119">
        <f t="shared" si="18"/>
        <v>3.6099636414793523</v>
      </c>
      <c r="D34" s="119">
        <f t="shared" si="19"/>
        <v>6.292187566387347</v>
      </c>
      <c r="E34" s="119">
        <f t="shared" si="20"/>
        <v>5.6742637976569359</v>
      </c>
      <c r="F34" s="119">
        <f t="shared" si="21"/>
        <v>5.7891057601780291</v>
      </c>
      <c r="G34" s="119">
        <f t="shared" si="22"/>
        <v>5.764186827124445</v>
      </c>
      <c r="H34" s="119">
        <f t="shared" si="23"/>
        <v>6.3780665910824954</v>
      </c>
      <c r="I34" s="120">
        <f t="shared" si="24"/>
        <v>6.065163788510838</v>
      </c>
      <c r="J34" s="120">
        <f t="shared" si="25"/>
        <v>6.1972284963662867</v>
      </c>
      <c r="K34" s="120">
        <f t="shared" si="26"/>
        <v>6.6350581562573199</v>
      </c>
      <c r="L34" s="120">
        <f t="shared" si="27"/>
        <v>6.7190901203262543</v>
      </c>
      <c r="M34" s="120">
        <f t="shared" si="28"/>
        <v>6.2078510500243418</v>
      </c>
      <c r="N34" s="120">
        <f t="shared" si="29"/>
        <v>5.9922083206391665</v>
      </c>
      <c r="P34" s="10" t="s">
        <v>85</v>
      </c>
      <c r="Q34" s="78">
        <v>29792</v>
      </c>
      <c r="R34" s="78">
        <v>31987</v>
      </c>
      <c r="S34" s="78">
        <v>33892</v>
      </c>
      <c r="T34" s="78">
        <v>29534</v>
      </c>
      <c r="U34" s="78">
        <v>35051</v>
      </c>
      <c r="V34" s="78">
        <v>33903</v>
      </c>
      <c r="W34" s="78">
        <v>33356</v>
      </c>
      <c r="X34" s="78">
        <v>38070</v>
      </c>
      <c r="Y34" s="78">
        <v>42975</v>
      </c>
      <c r="Z34" s="78">
        <v>43346</v>
      </c>
      <c r="AA34" s="133">
        <v>41952</v>
      </c>
      <c r="AB34" s="133">
        <v>43391</v>
      </c>
      <c r="AC34" s="133">
        <v>47134</v>
      </c>
      <c r="AE34" s="10" t="s">
        <v>8</v>
      </c>
      <c r="AF34" s="8">
        <v>1182.4349500000003</v>
      </c>
      <c r="AG34" s="8">
        <v>1154.7190700000003</v>
      </c>
      <c r="AH34" s="8">
        <v>2132.5482099999999</v>
      </c>
      <c r="AI34" s="8">
        <v>1675.8370699999994</v>
      </c>
      <c r="AJ34" s="8">
        <v>2029.1394600000008</v>
      </c>
      <c r="AK34" s="8">
        <v>1954.2322600000007</v>
      </c>
      <c r="AL34" s="8">
        <v>2127.4678921214772</v>
      </c>
      <c r="AM34" s="9">
        <v>2309.0078542860761</v>
      </c>
      <c r="AN34" s="9">
        <v>2663.2589463134118</v>
      </c>
      <c r="AO34" s="9">
        <v>2876.0323084112979</v>
      </c>
      <c r="AP34" s="9">
        <v>2818.79268727927</v>
      </c>
      <c r="AQ34" s="9">
        <v>2693.6486491160622</v>
      </c>
      <c r="AR34" s="9">
        <v>2824.3674698500645</v>
      </c>
    </row>
    <row r="35" spans="1:44" ht="15" customHeight="1" x14ac:dyDescent="0.2">
      <c r="A35" s="10" t="s">
        <v>9</v>
      </c>
      <c r="B35" s="119">
        <f t="shared" si="16"/>
        <v>2.9782601541456648</v>
      </c>
      <c r="C35" s="119">
        <f t="shared" si="18"/>
        <v>3.4670876674603406</v>
      </c>
      <c r="D35" s="119">
        <f t="shared" si="19"/>
        <v>3.7274245845567084</v>
      </c>
      <c r="E35" s="119">
        <f t="shared" si="20"/>
        <v>4.2531251750210028</v>
      </c>
      <c r="F35" s="119">
        <f t="shared" si="21"/>
        <v>3.800477566878667</v>
      </c>
      <c r="G35" s="119">
        <f t="shared" si="22"/>
        <v>2.9615196068737761</v>
      </c>
      <c r="H35" s="119">
        <f t="shared" si="23"/>
        <v>2.9485539418219719</v>
      </c>
      <c r="I35" s="120">
        <f t="shared" si="24"/>
        <v>3.1074680341462839</v>
      </c>
      <c r="J35" s="120">
        <f t="shared" si="25"/>
        <v>3.8787109012749657</v>
      </c>
      <c r="K35" s="120">
        <f t="shared" si="26"/>
        <v>3.8818733708262538</v>
      </c>
      <c r="L35" s="120">
        <f t="shared" si="27"/>
        <v>3.7379950598083931</v>
      </c>
      <c r="M35" s="120">
        <f t="shared" si="28"/>
        <v>3.637724085330384</v>
      </c>
      <c r="N35" s="120">
        <f t="shared" si="29"/>
        <v>3.665394012388163</v>
      </c>
      <c r="P35" s="10" t="s">
        <v>86</v>
      </c>
      <c r="Q35" s="78">
        <v>37497</v>
      </c>
      <c r="R35" s="78">
        <v>34859</v>
      </c>
      <c r="S35" s="78">
        <v>33037</v>
      </c>
      <c r="T35" s="78">
        <v>32139</v>
      </c>
      <c r="U35" s="78">
        <v>40409</v>
      </c>
      <c r="V35" s="78">
        <v>50569</v>
      </c>
      <c r="W35" s="78">
        <v>46624</v>
      </c>
      <c r="X35" s="78">
        <v>50844</v>
      </c>
      <c r="Y35" s="78">
        <v>45441</v>
      </c>
      <c r="Z35" s="78">
        <v>52157</v>
      </c>
      <c r="AA35" s="133">
        <v>50607</v>
      </c>
      <c r="AB35" s="133">
        <v>53142</v>
      </c>
      <c r="AC35" s="133">
        <v>58120</v>
      </c>
      <c r="AE35" s="10" t="s">
        <v>9</v>
      </c>
      <c r="AF35" s="8">
        <v>1116.75821</v>
      </c>
      <c r="AG35" s="8">
        <v>1208.5920900000001</v>
      </c>
      <c r="AH35" s="8">
        <v>1231.4292599999999</v>
      </c>
      <c r="AI35" s="8">
        <v>1366.9119000000001</v>
      </c>
      <c r="AJ35" s="8">
        <v>1535.7349800000006</v>
      </c>
      <c r="AK35" s="8">
        <v>1497.6108499999998</v>
      </c>
      <c r="AL35" s="8">
        <v>1374.7337898350763</v>
      </c>
      <c r="AM35" s="9">
        <v>1579.9610472813365</v>
      </c>
      <c r="AN35" s="9">
        <v>1762.525020648357</v>
      </c>
      <c r="AO35" s="9">
        <v>2024.6686940218492</v>
      </c>
      <c r="AP35" s="9">
        <v>1891.6871599172337</v>
      </c>
      <c r="AQ35" s="9">
        <v>1933.1593334262727</v>
      </c>
      <c r="AR35" s="9">
        <v>2130.3270000000002</v>
      </c>
    </row>
    <row r="36" spans="1:44" ht="15" customHeight="1" x14ac:dyDescent="0.2">
      <c r="A36" s="10" t="s">
        <v>10</v>
      </c>
      <c r="B36" s="119">
        <f t="shared" si="16"/>
        <v>4.2740154587155965</v>
      </c>
      <c r="C36" s="119">
        <f t="shared" si="18"/>
        <v>5.236034208827764</v>
      </c>
      <c r="D36" s="119">
        <f t="shared" si="19"/>
        <v>5.6711294433266275</v>
      </c>
      <c r="E36" s="119">
        <f t="shared" si="20"/>
        <v>5.6467148058252432</v>
      </c>
      <c r="F36" s="119">
        <f t="shared" si="21"/>
        <v>5.4419476332871399</v>
      </c>
      <c r="G36" s="119">
        <f t="shared" si="22"/>
        <v>4.2328515497880721</v>
      </c>
      <c r="H36" s="119">
        <f t="shared" si="23"/>
        <v>4.9899961866393712</v>
      </c>
      <c r="I36" s="120">
        <f t="shared" si="24"/>
        <v>4.9628204907873608</v>
      </c>
      <c r="J36" s="120">
        <f t="shared" si="25"/>
        <v>5.3451321946272756</v>
      </c>
      <c r="K36" s="120">
        <f t="shared" si="26"/>
        <v>4.9159405490577086</v>
      </c>
      <c r="L36" s="120">
        <f t="shared" si="27"/>
        <v>5.3461726126816149</v>
      </c>
      <c r="M36" s="120">
        <f t="shared" si="28"/>
        <v>4.9270775135793237</v>
      </c>
      <c r="N36" s="120">
        <f t="shared" si="29"/>
        <v>4.5372048930512339</v>
      </c>
      <c r="P36" s="10" t="s">
        <v>87</v>
      </c>
      <c r="Q36" s="78">
        <v>43600</v>
      </c>
      <c r="R36" s="78">
        <v>40282</v>
      </c>
      <c r="S36" s="78">
        <v>38766</v>
      </c>
      <c r="T36" s="78">
        <v>36256</v>
      </c>
      <c r="U36" s="78">
        <v>41133</v>
      </c>
      <c r="V36" s="78">
        <v>49781</v>
      </c>
      <c r="W36" s="78">
        <v>43423</v>
      </c>
      <c r="X36" s="78">
        <v>47598</v>
      </c>
      <c r="Y36" s="78">
        <v>48354</v>
      </c>
      <c r="Z36" s="78">
        <v>52465</v>
      </c>
      <c r="AA36" s="133">
        <v>50062</v>
      </c>
      <c r="AB36" s="133">
        <v>61577</v>
      </c>
      <c r="AC36" s="133">
        <v>69386</v>
      </c>
      <c r="AE36" s="10" t="s">
        <v>10</v>
      </c>
      <c r="AF36" s="8">
        <v>1863.47074</v>
      </c>
      <c r="AG36" s="8">
        <v>2109.1792999999998</v>
      </c>
      <c r="AH36" s="8">
        <v>2198.4700400000006</v>
      </c>
      <c r="AI36" s="8">
        <v>2047.2729200000001</v>
      </c>
      <c r="AJ36" s="8">
        <v>2238.4363199999993</v>
      </c>
      <c r="AK36" s="8">
        <v>2107.1558300000002</v>
      </c>
      <c r="AL36" s="8">
        <v>2166.8060441244143</v>
      </c>
      <c r="AM36" s="9">
        <v>2362.2032972049683</v>
      </c>
      <c r="AN36" s="9">
        <v>2584.585221390073</v>
      </c>
      <c r="AO36" s="9">
        <v>2579.1482090631266</v>
      </c>
      <c r="AP36" s="9">
        <v>2676.40093336067</v>
      </c>
      <c r="AQ36" s="9">
        <v>3033.9465205367405</v>
      </c>
      <c r="AR36" s="9">
        <v>3148.1849870925294</v>
      </c>
    </row>
    <row r="37" spans="1:44" ht="15" customHeight="1" x14ac:dyDescent="0.2">
      <c r="A37" s="10" t="s">
        <v>11</v>
      </c>
      <c r="B37" s="119">
        <f t="shared" si="16"/>
        <v>1.9674307874609502</v>
      </c>
      <c r="C37" s="119">
        <f t="shared" si="18"/>
        <v>2.0158369367708628</v>
      </c>
      <c r="D37" s="119">
        <f t="shared" si="19"/>
        <v>2.2882333486801718</v>
      </c>
      <c r="E37" s="119">
        <f t="shared" si="20"/>
        <v>3.1381585858308387</v>
      </c>
      <c r="F37" s="119">
        <f t="shared" si="21"/>
        <v>3.4797457774029574</v>
      </c>
      <c r="G37" s="119">
        <f t="shared" si="22"/>
        <v>3.4776400967837664</v>
      </c>
      <c r="H37" s="119">
        <f t="shared" si="23"/>
        <v>3.2417224478043711</v>
      </c>
      <c r="I37" s="120">
        <f t="shared" si="24"/>
        <v>2.7900764399659645</v>
      </c>
      <c r="J37" s="120">
        <f t="shared" si="25"/>
        <v>3.3875526343845803</v>
      </c>
      <c r="K37" s="120">
        <f t="shared" si="26"/>
        <v>3.0948936065350976</v>
      </c>
      <c r="L37" s="120">
        <f t="shared" si="27"/>
        <v>2.7722916474106265</v>
      </c>
      <c r="M37" s="120">
        <f t="shared" si="28"/>
        <v>2.876795744713514</v>
      </c>
      <c r="N37" s="120">
        <f t="shared" si="29"/>
        <v>2.8499482525390296</v>
      </c>
      <c r="P37" s="10" t="s">
        <v>11</v>
      </c>
      <c r="Q37" s="78">
        <v>37132</v>
      </c>
      <c r="R37" s="78">
        <v>37973</v>
      </c>
      <c r="S37" s="78">
        <v>39096</v>
      </c>
      <c r="T37" s="78">
        <v>36403</v>
      </c>
      <c r="U37" s="78">
        <v>42687</v>
      </c>
      <c r="V37" s="78">
        <v>43809</v>
      </c>
      <c r="W37" s="78">
        <v>43052</v>
      </c>
      <c r="X37" s="78">
        <v>49042</v>
      </c>
      <c r="Y37" s="78">
        <v>46309</v>
      </c>
      <c r="Z37" s="78">
        <v>52797</v>
      </c>
      <c r="AA37" s="133">
        <v>51255</v>
      </c>
      <c r="AB37" s="133">
        <v>50195</v>
      </c>
      <c r="AC37" s="133">
        <v>54640</v>
      </c>
      <c r="AE37" s="10" t="s">
        <v>11</v>
      </c>
      <c r="AF37" s="8">
        <v>730.54639999999995</v>
      </c>
      <c r="AG37" s="8">
        <v>765.47375999999974</v>
      </c>
      <c r="AH37" s="8">
        <v>894.60771</v>
      </c>
      <c r="AI37" s="8">
        <v>1142.3838700000001</v>
      </c>
      <c r="AJ37" s="8">
        <v>1485.3990800000004</v>
      </c>
      <c r="AK37" s="8">
        <v>1523.5193500000003</v>
      </c>
      <c r="AL37" s="8">
        <v>1395.6263482287379</v>
      </c>
      <c r="AM37" s="9">
        <v>1368.3092876881085</v>
      </c>
      <c r="AN37" s="9">
        <v>1568.7417494571553</v>
      </c>
      <c r="AO37" s="9">
        <v>1634.0109774423356</v>
      </c>
      <c r="AP37" s="9">
        <v>1420.9380838803165</v>
      </c>
      <c r="AQ37" s="9">
        <v>1444.0076240589485</v>
      </c>
      <c r="AR37" s="9">
        <v>1557.2117251873258</v>
      </c>
    </row>
    <row r="38" spans="1:44" ht="15" customHeight="1" x14ac:dyDescent="0.2">
      <c r="A38" s="10" t="s">
        <v>12</v>
      </c>
      <c r="B38" s="119">
        <f t="shared" si="16"/>
        <v>3.946303085913383</v>
      </c>
      <c r="C38" s="119">
        <f t="shared" si="18"/>
        <v>4.5337001776526424</v>
      </c>
      <c r="D38" s="119">
        <f t="shared" si="19"/>
        <v>5.2150887129534409</v>
      </c>
      <c r="E38" s="119">
        <f t="shared" si="20"/>
        <v>7.1305617735431328</v>
      </c>
      <c r="F38" s="119">
        <f t="shared" si="21"/>
        <v>7.6622991522002444</v>
      </c>
      <c r="G38" s="119">
        <f t="shared" si="22"/>
        <v>7.1444092948692122</v>
      </c>
      <c r="H38" s="119">
        <f t="shared" si="23"/>
        <v>7.1712098781348308</v>
      </c>
      <c r="I38" s="120">
        <f t="shared" si="24"/>
        <v>7.2628206147027878</v>
      </c>
      <c r="J38" s="120">
        <f t="shared" si="25"/>
        <v>6.7675347356039213</v>
      </c>
      <c r="K38" s="120">
        <f t="shared" si="26"/>
        <v>6.4791871863675006</v>
      </c>
      <c r="L38" s="120">
        <f t="shared" si="27"/>
        <v>7.6994822082307719</v>
      </c>
      <c r="M38" s="120">
        <f t="shared" si="28"/>
        <v>8.0396610164142395</v>
      </c>
      <c r="N38" s="120">
        <f t="shared" si="29"/>
        <v>7.3919753541227555</v>
      </c>
      <c r="P38" s="10" t="s">
        <v>88</v>
      </c>
      <c r="Q38" s="78">
        <v>118247</v>
      </c>
      <c r="R38" s="78">
        <v>119334</v>
      </c>
      <c r="S38" s="78">
        <v>115699</v>
      </c>
      <c r="T38" s="78">
        <v>101176</v>
      </c>
      <c r="U38" s="78">
        <v>116419</v>
      </c>
      <c r="V38" s="78">
        <v>124133</v>
      </c>
      <c r="W38" s="78">
        <v>124920</v>
      </c>
      <c r="X38" s="78">
        <v>122296</v>
      </c>
      <c r="Y38" s="78">
        <v>133623</v>
      </c>
      <c r="Z38" s="78">
        <v>160042</v>
      </c>
      <c r="AA38" s="133">
        <v>149019</v>
      </c>
      <c r="AB38" s="133">
        <v>157504</v>
      </c>
      <c r="AC38" s="133">
        <v>186214</v>
      </c>
      <c r="AE38" s="10" t="s">
        <v>12</v>
      </c>
      <c r="AF38" s="8">
        <v>4666.3850099999981</v>
      </c>
      <c r="AG38" s="8">
        <v>5410.2457700000041</v>
      </c>
      <c r="AH38" s="8">
        <v>6033.8054900000016</v>
      </c>
      <c r="AI38" s="8">
        <v>7214.4171799999995</v>
      </c>
      <c r="AJ38" s="8">
        <v>8920.3720500000018</v>
      </c>
      <c r="AK38" s="8">
        <v>8868.5695899999992</v>
      </c>
      <c r="AL38" s="8">
        <v>8958.2753797660298</v>
      </c>
      <c r="AM38" s="9">
        <v>8882.1390989569209</v>
      </c>
      <c r="AN38" s="9">
        <v>9042.9829397560279</v>
      </c>
      <c r="AO38" s="9">
        <v>10369.420756806276</v>
      </c>
      <c r="AP38" s="9">
        <v>11473.691391883414</v>
      </c>
      <c r="AQ38" s="9">
        <v>12662.787687293085</v>
      </c>
      <c r="AR38" s="9">
        <v>13764.892985926148</v>
      </c>
    </row>
    <row r="39" spans="1:44" ht="15" customHeight="1" x14ac:dyDescent="0.2">
      <c r="A39" s="10" t="s">
        <v>13</v>
      </c>
      <c r="B39" s="119">
        <f t="shared" si="16"/>
        <v>1.5746595642363044</v>
      </c>
      <c r="C39" s="119">
        <f t="shared" si="18"/>
        <v>2.1198662126052272</v>
      </c>
      <c r="D39" s="119">
        <f t="shared" si="19"/>
        <v>2.5669761438186938</v>
      </c>
      <c r="E39" s="119">
        <f t="shared" si="20"/>
        <v>2.7141950686985861</v>
      </c>
      <c r="F39" s="119">
        <f t="shared" si="21"/>
        <v>3.0167250961097936</v>
      </c>
      <c r="G39" s="119">
        <f t="shared" si="22"/>
        <v>2.7355291764533178</v>
      </c>
      <c r="H39" s="119">
        <f t="shared" si="23"/>
        <v>2.734540450463578</v>
      </c>
      <c r="I39" s="120">
        <f t="shared" si="24"/>
        <v>3.4728429257596116</v>
      </c>
      <c r="J39" s="120">
        <f t="shared" si="25"/>
        <v>3.9434943392466981</v>
      </c>
      <c r="K39" s="120">
        <f t="shared" si="26"/>
        <v>3.9169781759481195</v>
      </c>
      <c r="L39" s="120">
        <f t="shared" si="27"/>
        <v>3.5790446612788163</v>
      </c>
      <c r="M39" s="120">
        <f t="shared" si="28"/>
        <v>4.4734501150119508</v>
      </c>
      <c r="N39" s="120">
        <f t="shared" si="29"/>
        <v>4.4300977177083807</v>
      </c>
      <c r="P39" s="10" t="s">
        <v>89</v>
      </c>
      <c r="Q39" s="78">
        <v>54066</v>
      </c>
      <c r="R39" s="78">
        <v>49773</v>
      </c>
      <c r="S39" s="78">
        <v>46948</v>
      </c>
      <c r="T39" s="78">
        <v>45343</v>
      </c>
      <c r="U39" s="78">
        <v>50203</v>
      </c>
      <c r="V39" s="78">
        <v>54496</v>
      </c>
      <c r="W39" s="78">
        <v>53384</v>
      </c>
      <c r="X39" s="78">
        <v>56542</v>
      </c>
      <c r="Y39" s="78">
        <v>60076</v>
      </c>
      <c r="Z39" s="78">
        <v>71667</v>
      </c>
      <c r="AA39" s="133">
        <v>69297</v>
      </c>
      <c r="AB39" s="133">
        <v>74522</v>
      </c>
      <c r="AC39" s="133">
        <v>87306</v>
      </c>
      <c r="AE39" s="10" t="s">
        <v>13</v>
      </c>
      <c r="AF39" s="8">
        <v>851.35544000000027</v>
      </c>
      <c r="AG39" s="8">
        <v>1055.1210099999998</v>
      </c>
      <c r="AH39" s="8">
        <v>1205.1439600000003</v>
      </c>
      <c r="AI39" s="8">
        <v>1230.6974699999998</v>
      </c>
      <c r="AJ39" s="8">
        <v>1514.4864999999998</v>
      </c>
      <c r="AK39" s="8">
        <v>1490.7539800000002</v>
      </c>
      <c r="AL39" s="8">
        <v>1459.8070740754763</v>
      </c>
      <c r="AM39" s="9">
        <v>1963.6148470829996</v>
      </c>
      <c r="AN39" s="9">
        <v>2369.0936592458465</v>
      </c>
      <c r="AO39" s="9">
        <v>2807.1807493567385</v>
      </c>
      <c r="AP39" s="9">
        <v>2480.1705789263815</v>
      </c>
      <c r="AQ39" s="9">
        <v>3333.7044947092063</v>
      </c>
      <c r="AR39" s="9">
        <v>3867.7411134224785</v>
      </c>
    </row>
    <row r="40" spans="1:44" ht="15" customHeight="1" x14ac:dyDescent="0.2">
      <c r="A40" s="10" t="s">
        <v>14</v>
      </c>
      <c r="B40" s="119">
        <f t="shared" si="16"/>
        <v>3.6719651734620875</v>
      </c>
      <c r="C40" s="119">
        <f t="shared" si="18"/>
        <v>4.2306473443746446</v>
      </c>
      <c r="D40" s="119">
        <f t="shared" si="19"/>
        <v>4.3227036751361174</v>
      </c>
      <c r="E40" s="119">
        <f t="shared" si="20"/>
        <v>4.6784743549591656</v>
      </c>
      <c r="F40" s="119">
        <f t="shared" si="21"/>
        <v>3.9993396137633557</v>
      </c>
      <c r="G40" s="119">
        <f t="shared" si="22"/>
        <v>3.8216284069097899</v>
      </c>
      <c r="H40" s="119">
        <f t="shared" si="23"/>
        <v>4.4244011035435822</v>
      </c>
      <c r="I40" s="120">
        <f t="shared" si="24"/>
        <v>5.6612939139293061</v>
      </c>
      <c r="J40" s="120">
        <f t="shared" si="25"/>
        <v>6.0830720320593041</v>
      </c>
      <c r="K40" s="120">
        <f t="shared" si="26"/>
        <v>5.8104674804222105</v>
      </c>
      <c r="L40" s="120">
        <f t="shared" si="27"/>
        <v>5.729715285274219</v>
      </c>
      <c r="M40" s="120">
        <f t="shared" si="28"/>
        <v>5.5540694588910302</v>
      </c>
      <c r="N40" s="120">
        <f t="shared" si="29"/>
        <v>5.6878210097119704</v>
      </c>
      <c r="P40" s="10" t="s">
        <v>90</v>
      </c>
      <c r="Q40" s="78">
        <v>44736</v>
      </c>
      <c r="R40" s="78">
        <v>45526</v>
      </c>
      <c r="S40" s="78">
        <v>44080</v>
      </c>
      <c r="T40" s="78">
        <v>41509</v>
      </c>
      <c r="U40" s="78">
        <v>51005</v>
      </c>
      <c r="V40" s="78">
        <v>54705</v>
      </c>
      <c r="W40" s="78">
        <v>52519</v>
      </c>
      <c r="X40" s="78">
        <v>53772</v>
      </c>
      <c r="Y40" s="78">
        <v>52077</v>
      </c>
      <c r="Z40" s="78">
        <v>59360</v>
      </c>
      <c r="AA40" s="133">
        <v>56744</v>
      </c>
      <c r="AB40" s="133">
        <v>61901</v>
      </c>
      <c r="AC40" s="133">
        <v>68191</v>
      </c>
      <c r="AE40" s="10" t="s">
        <v>14</v>
      </c>
      <c r="AF40" s="8">
        <v>1642.6903399999997</v>
      </c>
      <c r="AG40" s="8">
        <v>1926.0445100000006</v>
      </c>
      <c r="AH40" s="8">
        <v>1905.4477800000004</v>
      </c>
      <c r="AI40" s="8">
        <v>1941.98792</v>
      </c>
      <c r="AJ40" s="8">
        <v>2039.8631699999996</v>
      </c>
      <c r="AK40" s="8">
        <v>2090.6218200000003</v>
      </c>
      <c r="AL40" s="8">
        <v>2323.6512155700539</v>
      </c>
      <c r="AM40" s="9">
        <v>3044.1909633980663</v>
      </c>
      <c r="AN40" s="9">
        <v>3167.8814221355237</v>
      </c>
      <c r="AO40" s="9">
        <v>3449.0934963786244</v>
      </c>
      <c r="AP40" s="9">
        <v>3251.2696414760026</v>
      </c>
      <c r="AQ40" s="9">
        <v>3438.0245357481367</v>
      </c>
      <c r="AR40" s="9">
        <v>3878.5820247326901</v>
      </c>
    </row>
    <row r="41" spans="1:44" ht="15" customHeight="1" x14ac:dyDescent="0.2">
      <c r="A41" s="10" t="s">
        <v>15</v>
      </c>
      <c r="B41" s="119">
        <f t="shared" si="16"/>
        <v>2.3320128761329899</v>
      </c>
      <c r="C41" s="119">
        <f t="shared" si="18"/>
        <v>2.838352591991395</v>
      </c>
      <c r="D41" s="119">
        <f t="shared" si="19"/>
        <v>2.4497517893901906</v>
      </c>
      <c r="E41" s="119">
        <f t="shared" si="20"/>
        <v>2.353570436576824</v>
      </c>
      <c r="F41" s="119">
        <f t="shared" si="21"/>
        <v>3.2683520131197898</v>
      </c>
      <c r="G41" s="119">
        <f t="shared" si="22"/>
        <v>2.7408050061191389</v>
      </c>
      <c r="H41" s="119">
        <f t="shared" si="23"/>
        <v>3.8441866838961607</v>
      </c>
      <c r="I41" s="120">
        <f t="shared" si="24"/>
        <v>3.363159956438313</v>
      </c>
      <c r="J41" s="120">
        <f t="shared" si="25"/>
        <v>3.7823821470615457</v>
      </c>
      <c r="K41" s="120">
        <f t="shared" si="26"/>
        <v>2.9419007584223404</v>
      </c>
      <c r="L41" s="120">
        <f t="shared" si="27"/>
        <v>3.3633435863287748</v>
      </c>
      <c r="M41" s="120">
        <f t="shared" si="28"/>
        <v>3.4338942359453353</v>
      </c>
      <c r="N41" s="120">
        <f t="shared" si="29"/>
        <v>3.3056686195490563</v>
      </c>
      <c r="P41" s="10" t="s">
        <v>91</v>
      </c>
      <c r="Q41" s="78">
        <v>100729</v>
      </c>
      <c r="R41" s="78">
        <v>105961</v>
      </c>
      <c r="S41" s="78">
        <v>105902</v>
      </c>
      <c r="T41" s="78">
        <v>100807</v>
      </c>
      <c r="U41" s="78">
        <v>96343</v>
      </c>
      <c r="V41" s="78">
        <v>120932</v>
      </c>
      <c r="W41" s="78">
        <v>99538</v>
      </c>
      <c r="X41" s="78">
        <v>108691</v>
      </c>
      <c r="Y41" s="78">
        <v>100038</v>
      </c>
      <c r="Z41" s="78">
        <v>114857</v>
      </c>
      <c r="AA41" s="133">
        <v>117582</v>
      </c>
      <c r="AB41" s="133">
        <v>121036</v>
      </c>
      <c r="AC41" s="133">
        <v>143257</v>
      </c>
      <c r="AE41" s="10" t="s">
        <v>15</v>
      </c>
      <c r="AF41" s="8">
        <v>2349.0132499999995</v>
      </c>
      <c r="AG41" s="8">
        <v>3007.5467900000021</v>
      </c>
      <c r="AH41" s="8">
        <v>2594.3361399999999</v>
      </c>
      <c r="AI41" s="8">
        <v>2372.5637499999989</v>
      </c>
      <c r="AJ41" s="8">
        <v>3148.828379999999</v>
      </c>
      <c r="AK41" s="8">
        <v>3314.5103099999969</v>
      </c>
      <c r="AL41" s="8">
        <v>3826.4265414165602</v>
      </c>
      <c r="AM41" s="9">
        <v>3655.4521882523668</v>
      </c>
      <c r="AN41" s="9">
        <v>3783.8194522774293</v>
      </c>
      <c r="AO41" s="9">
        <v>3378.9789541011478</v>
      </c>
      <c r="AP41" s="9">
        <v>3954.6866556771001</v>
      </c>
      <c r="AQ41" s="9">
        <v>4156.248227418796</v>
      </c>
      <c r="AR41" s="9">
        <v>4735.6016943073919</v>
      </c>
    </row>
    <row r="42" spans="1:44" ht="12.75" x14ac:dyDescent="0.2">
      <c r="P42" s="7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44" x14ac:dyDescent="0.2">
      <c r="P43" s="38" t="s">
        <v>787</v>
      </c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191"/>
      <c r="AR43" s="163"/>
    </row>
  </sheetData>
  <mergeCells count="2">
    <mergeCell ref="AE21:AP21"/>
    <mergeCell ref="AE43:AP43"/>
  </mergeCells>
  <hyperlinks>
    <hyperlink ref="O1" location="OBSAH!A1" display="Obsah"/>
    <hyperlink ref="P3" r:id="rId1" display="http://apl.czso.cz/pll/rocenka/rocenka.indexnu_reg "/>
    <hyperlink ref="P25" r:id="rId2" display="http://apl.czso.cz/pll/rocenka/rocenka.indexnu_reg 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30" width="9.140625" style="38"/>
    <col min="31" max="31" width="15.7109375" style="38" customWidth="1"/>
    <col min="32" max="44" width="6.42578125" style="38" customWidth="1"/>
    <col min="45" max="16384" width="9.140625" style="38"/>
  </cols>
  <sheetData>
    <row r="1" spans="1:44" s="40" customFormat="1" ht="18.75" customHeight="1" x14ac:dyDescent="0.25">
      <c r="A1" s="39" t="s">
        <v>240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E1" s="39" t="s">
        <v>373</v>
      </c>
      <c r="AF1" s="39"/>
      <c r="AG1" s="39"/>
      <c r="AH1" s="39"/>
      <c r="AI1" s="39"/>
      <c r="AJ1" s="39"/>
      <c r="AK1" s="39"/>
      <c r="AL1" s="39"/>
      <c r="AM1" s="39"/>
      <c r="AQ1" s="61"/>
      <c r="AR1" s="61"/>
    </row>
    <row r="2" spans="1:44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AE2" s="36"/>
      <c r="AF2" s="37"/>
      <c r="AG2" s="37"/>
      <c r="AH2" s="37"/>
      <c r="AI2" s="37"/>
      <c r="AJ2" s="37"/>
      <c r="AK2" s="37"/>
      <c r="AL2" s="37"/>
      <c r="AM2" s="37"/>
    </row>
    <row r="3" spans="1:44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10" t="s">
        <v>34</v>
      </c>
      <c r="P3" s="111" t="s">
        <v>66</v>
      </c>
      <c r="AC3" s="38" t="s">
        <v>77</v>
      </c>
      <c r="AE3" s="1" t="s">
        <v>0</v>
      </c>
      <c r="AF3" s="2"/>
      <c r="AG3" s="2"/>
      <c r="AH3" s="2"/>
      <c r="AI3" s="2"/>
      <c r="AJ3" s="2"/>
      <c r="AK3" s="2"/>
      <c r="AL3" s="2"/>
      <c r="AR3" s="3" t="s">
        <v>100</v>
      </c>
    </row>
    <row r="4" spans="1:44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129" t="s">
        <v>78</v>
      </c>
      <c r="Q4" s="130">
        <v>2010</v>
      </c>
      <c r="R4" s="130">
        <v>2011</v>
      </c>
      <c r="S4" s="130">
        <v>2012</v>
      </c>
      <c r="T4" s="130">
        <v>2013</v>
      </c>
      <c r="U4" s="130">
        <v>2014</v>
      </c>
      <c r="V4" s="130">
        <v>2015</v>
      </c>
      <c r="W4" s="130">
        <v>2016</v>
      </c>
      <c r="X4" s="131">
        <v>2017</v>
      </c>
      <c r="Y4" s="130">
        <v>2018</v>
      </c>
      <c r="Z4" s="131">
        <v>2019</v>
      </c>
      <c r="AA4" s="131">
        <v>2020</v>
      </c>
      <c r="AB4" s="131">
        <v>2021</v>
      </c>
      <c r="AC4" s="131">
        <v>2022</v>
      </c>
      <c r="AE4" s="129" t="s">
        <v>24</v>
      </c>
      <c r="AF4" s="130">
        <v>2010</v>
      </c>
      <c r="AG4" s="130">
        <v>2011</v>
      </c>
      <c r="AH4" s="130">
        <v>2012</v>
      </c>
      <c r="AI4" s="130">
        <v>2013</v>
      </c>
      <c r="AJ4" s="130">
        <v>2014</v>
      </c>
      <c r="AK4" s="130">
        <v>2015</v>
      </c>
      <c r="AL4" s="130">
        <v>2016</v>
      </c>
      <c r="AM4" s="131">
        <v>2017</v>
      </c>
      <c r="AN4" s="130">
        <v>2018</v>
      </c>
      <c r="AO4" s="131">
        <v>2019</v>
      </c>
      <c r="AP4" s="131">
        <v>2020</v>
      </c>
      <c r="AQ4" s="131">
        <v>2021</v>
      </c>
      <c r="AR4" s="131">
        <v>2022</v>
      </c>
    </row>
    <row r="5" spans="1:44" ht="18.75" customHeight="1" x14ac:dyDescent="0.2">
      <c r="A5" s="4" t="s">
        <v>1</v>
      </c>
      <c r="B5" s="5">
        <f t="shared" ref="B5:M5" si="0">AF5*1000000/Q5</f>
        <v>2853.7195788974054</v>
      </c>
      <c r="C5" s="5">
        <f t="shared" si="0"/>
        <v>3253.2236141131211</v>
      </c>
      <c r="D5" s="5">
        <f t="shared" si="0"/>
        <v>3637.5441442929614</v>
      </c>
      <c r="E5" s="5">
        <f t="shared" si="0"/>
        <v>3949.5589064839428</v>
      </c>
      <c r="F5" s="5">
        <f t="shared" si="0"/>
        <v>4463.7983329442523</v>
      </c>
      <c r="G5" s="5">
        <f t="shared" si="0"/>
        <v>4566.7997651888818</v>
      </c>
      <c r="H5" s="5">
        <f t="shared" si="0"/>
        <v>4635.9626746284875</v>
      </c>
      <c r="I5" s="6">
        <f t="shared" si="0"/>
        <v>5364.7468892702336</v>
      </c>
      <c r="J5" s="6">
        <f t="shared" si="0"/>
        <v>5990.1214974263621</v>
      </c>
      <c r="K5" s="6">
        <f t="shared" si="0"/>
        <v>6449.166163498383</v>
      </c>
      <c r="L5" s="6">
        <f t="shared" si="0"/>
        <v>6459.0228422431474</v>
      </c>
      <c r="M5" s="6">
        <f t="shared" si="0"/>
        <v>7156.4607202003708</v>
      </c>
      <c r="N5" s="6">
        <f t="shared" ref="N5:N19" si="1">AR5*1000000/AC5</f>
        <v>8008.7782255649236</v>
      </c>
      <c r="P5" s="4" t="s">
        <v>1</v>
      </c>
      <c r="Q5" s="5">
        <v>10517247</v>
      </c>
      <c r="R5" s="5">
        <v>10496672</v>
      </c>
      <c r="S5" s="5">
        <v>10509286</v>
      </c>
      <c r="T5" s="5">
        <v>10510719</v>
      </c>
      <c r="U5" s="5">
        <v>10524783</v>
      </c>
      <c r="V5" s="5">
        <v>10542942</v>
      </c>
      <c r="W5" s="5">
        <v>10565284</v>
      </c>
      <c r="X5" s="6">
        <v>10589526</v>
      </c>
      <c r="Y5" s="6">
        <v>10626430</v>
      </c>
      <c r="Z5" s="6">
        <v>10669324</v>
      </c>
      <c r="AA5" s="6">
        <v>10700155</v>
      </c>
      <c r="AB5" s="6">
        <v>10697314</v>
      </c>
      <c r="AC5" s="6">
        <v>10687900</v>
      </c>
      <c r="AE5" s="4" t="s">
        <v>1</v>
      </c>
      <c r="AF5" s="5">
        <v>30013.273679999998</v>
      </c>
      <c r="AG5" s="5">
        <v>34148.021220000002</v>
      </c>
      <c r="AH5" s="5">
        <v>38227.991750000001</v>
      </c>
      <c r="AI5" s="5">
        <v>41512.703840000002</v>
      </c>
      <c r="AJ5" s="5">
        <v>46980.508810000007</v>
      </c>
      <c r="AK5" s="5">
        <v>48147.50505</v>
      </c>
      <c r="AL5" s="5">
        <v>48980.262270849562</v>
      </c>
      <c r="AM5" s="6">
        <v>56810.12666734626</v>
      </c>
      <c r="AN5" s="6">
        <v>63653.606783896415</v>
      </c>
      <c r="AO5" s="6">
        <v>68808.243328201221</v>
      </c>
      <c r="AP5" s="6">
        <v>69112.545560542218</v>
      </c>
      <c r="AQ5" s="6">
        <v>76554.90745264951</v>
      </c>
      <c r="AR5" s="6">
        <v>85597.020797015357</v>
      </c>
    </row>
    <row r="6" spans="1:44" ht="15" customHeight="1" x14ac:dyDescent="0.2">
      <c r="A6" s="7" t="s">
        <v>2</v>
      </c>
      <c r="B6" s="8">
        <f t="shared" ref="B6:B19" si="2">AF6*1000000/Q6</f>
        <v>5733.7420170228952</v>
      </c>
      <c r="C6" s="8">
        <f t="shared" ref="C6:M6" si="3">AG6*1000000/R6</f>
        <v>6312.1015668734372</v>
      </c>
      <c r="D6" s="8">
        <f t="shared" si="3"/>
        <v>7364.4194597550031</v>
      </c>
      <c r="E6" s="8">
        <f t="shared" si="3"/>
        <v>7423.6845758466352</v>
      </c>
      <c r="F6" s="8">
        <f t="shared" si="3"/>
        <v>8301.6131966508838</v>
      </c>
      <c r="G6" s="8">
        <f t="shared" si="3"/>
        <v>8850.6145708499043</v>
      </c>
      <c r="H6" s="8">
        <f t="shared" si="3"/>
        <v>8994.8259084727997</v>
      </c>
      <c r="I6" s="9">
        <f t="shared" si="3"/>
        <v>11742.627003332718</v>
      </c>
      <c r="J6" s="9">
        <f t="shared" si="3"/>
        <v>13402.164350320136</v>
      </c>
      <c r="K6" s="9">
        <f t="shared" si="3"/>
        <v>14338.687726144943</v>
      </c>
      <c r="L6" s="9">
        <f t="shared" si="3"/>
        <v>15818.149271352613</v>
      </c>
      <c r="M6" s="9">
        <f t="shared" si="3"/>
        <v>17887.248749231854</v>
      </c>
      <c r="N6" s="9">
        <f t="shared" si="1"/>
        <v>20284.949026069473</v>
      </c>
      <c r="P6" s="7" t="s">
        <v>79</v>
      </c>
      <c r="Q6" s="8">
        <v>1251726</v>
      </c>
      <c r="R6" s="8">
        <v>1237943</v>
      </c>
      <c r="S6" s="8">
        <v>1243695</v>
      </c>
      <c r="T6" s="8">
        <v>1244762</v>
      </c>
      <c r="U6" s="8">
        <v>1251075</v>
      </c>
      <c r="V6" s="8">
        <v>1262507</v>
      </c>
      <c r="W6" s="8">
        <v>1272732</v>
      </c>
      <c r="X6" s="9">
        <v>1286554</v>
      </c>
      <c r="Y6" s="9">
        <v>1301135</v>
      </c>
      <c r="Z6" s="9">
        <v>1315311</v>
      </c>
      <c r="AA6" s="9">
        <v>1327272</v>
      </c>
      <c r="AB6" s="9">
        <v>1326415</v>
      </c>
      <c r="AC6" s="9">
        <v>1325228</v>
      </c>
      <c r="AE6" s="7" t="s">
        <v>2</v>
      </c>
      <c r="AF6" s="8">
        <v>7177.0739600000006</v>
      </c>
      <c r="AG6" s="8">
        <v>7814.021950000003</v>
      </c>
      <c r="AH6" s="8">
        <v>9159.0916599999982</v>
      </c>
      <c r="AI6" s="8">
        <v>9240.7204600000096</v>
      </c>
      <c r="AJ6" s="8">
        <v>10385.940730000004</v>
      </c>
      <c r="AK6" s="8">
        <v>11173.96285</v>
      </c>
      <c r="AL6" s="8">
        <v>11448.002768142404</v>
      </c>
      <c r="AM6" s="9">
        <v>15107.523741645722</v>
      </c>
      <c r="AN6" s="9">
        <v>17438.02511195379</v>
      </c>
      <c r="AO6" s="9">
        <v>18859.833691763433</v>
      </c>
      <c r="AP6" s="9">
        <v>20994.986619686726</v>
      </c>
      <c r="AQ6" s="9">
        <v>23725.915049712366</v>
      </c>
      <c r="AR6" s="9">
        <v>26882.182427919994</v>
      </c>
    </row>
    <row r="7" spans="1:44" ht="15" customHeight="1" x14ac:dyDescent="0.2">
      <c r="A7" s="10" t="s">
        <v>3</v>
      </c>
      <c r="B7" s="8">
        <f t="shared" si="2"/>
        <v>3936.152033814988</v>
      </c>
      <c r="C7" s="8">
        <f t="shared" ref="C7:C19" si="4">AG7*1000000/R7</f>
        <v>4123.7653071964787</v>
      </c>
      <c r="D7" s="8">
        <f t="shared" ref="D7:D19" si="5">AH7*1000000/S7</f>
        <v>4356.6029573582055</v>
      </c>
      <c r="E7" s="8">
        <f t="shared" ref="E7:E19" si="6">AI7*1000000/T7</f>
        <v>6413.3034383819431</v>
      </c>
      <c r="F7" s="8">
        <f t="shared" ref="F7:F19" si="7">AJ7*1000000/U7</f>
        <v>6342.114244553105</v>
      </c>
      <c r="G7" s="8">
        <f t="shared" ref="G7:G19" si="8">AK7*1000000/V7</f>
        <v>6409.6590271525938</v>
      </c>
      <c r="H7" s="8">
        <f t="shared" ref="H7:H19" si="9">AL7*1000000/W7</f>
        <v>6495.2888348043662</v>
      </c>
      <c r="I7" s="9">
        <f t="shared" ref="I7:I19" si="10">AM7*1000000/X7</f>
        <v>8355.7459423469409</v>
      </c>
      <c r="J7" s="9">
        <f t="shared" ref="J7:J19" si="11">AN7*1000000/Y7</f>
        <v>9489.5940181897822</v>
      </c>
      <c r="K7" s="9">
        <f t="shared" ref="K7:K19" si="12">AO7*1000000/Z7</f>
        <v>9607.6351731570085</v>
      </c>
      <c r="L7" s="9">
        <f t="shared" ref="L7:L19" si="13">AP7*1000000/AA7</f>
        <v>8023.1400988033784</v>
      </c>
      <c r="M7" s="9">
        <f t="shared" ref="M7:M19" si="14">AQ7*1000000/AB7</f>
        <v>8694.7812636994749</v>
      </c>
      <c r="N7" s="9">
        <f t="shared" si="1"/>
        <v>9925.0220746117138</v>
      </c>
      <c r="P7" s="10" t="s">
        <v>80</v>
      </c>
      <c r="Q7" s="8">
        <v>1257194</v>
      </c>
      <c r="R7" s="8">
        <v>1273094</v>
      </c>
      <c r="S7" s="8">
        <v>1285945</v>
      </c>
      <c r="T7" s="8">
        <v>1297209</v>
      </c>
      <c r="U7" s="8">
        <v>1309139</v>
      </c>
      <c r="V7" s="8">
        <v>1320721</v>
      </c>
      <c r="W7" s="8">
        <v>1333249</v>
      </c>
      <c r="X7" s="9">
        <v>1345764</v>
      </c>
      <c r="Y7" s="9">
        <v>1360998</v>
      </c>
      <c r="Z7" s="9">
        <v>1377505</v>
      </c>
      <c r="AA7" s="9">
        <v>1392407</v>
      </c>
      <c r="AB7" s="9">
        <v>1392231</v>
      </c>
      <c r="AC7" s="9">
        <v>1391006</v>
      </c>
      <c r="AE7" s="10" t="s">
        <v>3</v>
      </c>
      <c r="AF7" s="8">
        <v>4948.5067200000003</v>
      </c>
      <c r="AG7" s="8">
        <v>5249.9408699999931</v>
      </c>
      <c r="AH7" s="8">
        <v>5602.351789999997</v>
      </c>
      <c r="AI7" s="8">
        <v>8319.394940000002</v>
      </c>
      <c r="AJ7" s="8">
        <v>8302.7091000000073</v>
      </c>
      <c r="AK7" s="8">
        <v>8465.3712800000012</v>
      </c>
      <c r="AL7" s="8">
        <v>8659.8373437140872</v>
      </c>
      <c r="AM7" s="9">
        <v>11244.862082356589</v>
      </c>
      <c r="AN7" s="9">
        <v>12915.318479568259</v>
      </c>
      <c r="AO7" s="9">
        <v>13234.565489199644</v>
      </c>
      <c r="AP7" s="9">
        <v>11171.476435554516</v>
      </c>
      <c r="AQ7" s="9">
        <v>12105.144013541583</v>
      </c>
      <c r="AR7" s="9">
        <v>13805.765255917342</v>
      </c>
    </row>
    <row r="8" spans="1:44" ht="15" customHeight="1" x14ac:dyDescent="0.2">
      <c r="A8" s="10" t="s">
        <v>4</v>
      </c>
      <c r="B8" s="8">
        <f t="shared" si="2"/>
        <v>1624.5079556677279</v>
      </c>
      <c r="C8" s="8">
        <f t="shared" si="4"/>
        <v>1965.0265211736944</v>
      </c>
      <c r="D8" s="8">
        <f t="shared" si="5"/>
        <v>2158.0023130797417</v>
      </c>
      <c r="E8" s="8">
        <f t="shared" si="6"/>
        <v>2257.3982744723412</v>
      </c>
      <c r="F8" s="8">
        <f t="shared" si="7"/>
        <v>2244.04108266304</v>
      </c>
      <c r="G8" s="8">
        <f t="shared" si="8"/>
        <v>2518.8090074879324</v>
      </c>
      <c r="H8" s="8">
        <f t="shared" si="9"/>
        <v>2896.3094819288845</v>
      </c>
      <c r="I8" s="9">
        <f t="shared" si="10"/>
        <v>2753.5356970498201</v>
      </c>
      <c r="J8" s="9">
        <f t="shared" si="11"/>
        <v>3249.1274224463614</v>
      </c>
      <c r="K8" s="9">
        <f t="shared" si="12"/>
        <v>3696.5437971311126</v>
      </c>
      <c r="L8" s="9">
        <f t="shared" si="13"/>
        <v>3049.4370786112308</v>
      </c>
      <c r="M8" s="9">
        <f t="shared" si="14"/>
        <v>3280.6477664234658</v>
      </c>
      <c r="N8" s="9">
        <f t="shared" si="1"/>
        <v>3694.835151574805</v>
      </c>
      <c r="P8" s="10" t="s">
        <v>81</v>
      </c>
      <c r="Q8" s="8">
        <v>637910</v>
      </c>
      <c r="R8" s="8">
        <v>635907</v>
      </c>
      <c r="S8" s="8">
        <v>636381</v>
      </c>
      <c r="T8" s="8">
        <v>636443</v>
      </c>
      <c r="U8" s="8">
        <v>636911</v>
      </c>
      <c r="V8" s="8">
        <v>637292</v>
      </c>
      <c r="W8" s="8">
        <v>638307</v>
      </c>
      <c r="X8" s="9">
        <v>639180</v>
      </c>
      <c r="Y8" s="9">
        <v>640909</v>
      </c>
      <c r="Z8" s="9">
        <v>643145</v>
      </c>
      <c r="AA8" s="9">
        <v>643759</v>
      </c>
      <c r="AB8" s="9">
        <v>643652</v>
      </c>
      <c r="AC8" s="9">
        <v>643086</v>
      </c>
      <c r="AE8" s="10" t="s">
        <v>4</v>
      </c>
      <c r="AF8" s="8">
        <v>1036.2898700000003</v>
      </c>
      <c r="AG8" s="8">
        <v>1249.5741200000004</v>
      </c>
      <c r="AH8" s="8">
        <v>1373.3116699999991</v>
      </c>
      <c r="AI8" s="8">
        <v>1436.7053300000002</v>
      </c>
      <c r="AJ8" s="8">
        <v>1429.2544499999995</v>
      </c>
      <c r="AK8" s="8">
        <v>1605.2168299999996</v>
      </c>
      <c r="AL8" s="8">
        <v>1848.7346164815806</v>
      </c>
      <c r="AM8" s="9">
        <v>1760.004946840304</v>
      </c>
      <c r="AN8" s="9">
        <v>2082.3950071926752</v>
      </c>
      <c r="AO8" s="9">
        <v>2377.4136604058895</v>
      </c>
      <c r="AP8" s="9">
        <v>1963.1025642896873</v>
      </c>
      <c r="AQ8" s="9">
        <v>2111.5954961539965</v>
      </c>
      <c r="AR8" s="9">
        <v>2376.0967582856351</v>
      </c>
    </row>
    <row r="9" spans="1:44" ht="15" customHeight="1" x14ac:dyDescent="0.2">
      <c r="A9" s="10" t="s">
        <v>5</v>
      </c>
      <c r="B9" s="8">
        <f t="shared" si="2"/>
        <v>3111.6237633801434</v>
      </c>
      <c r="C9" s="8">
        <f t="shared" si="4"/>
        <v>4181.2904529682583</v>
      </c>
      <c r="D9" s="8">
        <f t="shared" si="5"/>
        <v>4838.4925246846233</v>
      </c>
      <c r="E9" s="8">
        <f t="shared" si="6"/>
        <v>4512.6343994051122</v>
      </c>
      <c r="F9" s="8">
        <f t="shared" si="7"/>
        <v>5047.8354265644357</v>
      </c>
      <c r="G9" s="8">
        <f t="shared" si="8"/>
        <v>5078.453614515387</v>
      </c>
      <c r="H9" s="8">
        <f t="shared" si="9"/>
        <v>4377.6135036858122</v>
      </c>
      <c r="I9" s="9">
        <f t="shared" si="10"/>
        <v>4552.7513436026657</v>
      </c>
      <c r="J9" s="9">
        <f t="shared" si="11"/>
        <v>5586.2279735751499</v>
      </c>
      <c r="K9" s="9">
        <f t="shared" si="12"/>
        <v>6507.4672539374051</v>
      </c>
      <c r="L9" s="9">
        <f t="shared" si="13"/>
        <v>6251.9091538387565</v>
      </c>
      <c r="M9" s="9">
        <f t="shared" si="14"/>
        <v>7745.2261947171564</v>
      </c>
      <c r="N9" s="9">
        <f t="shared" si="1"/>
        <v>8593.51490269233</v>
      </c>
      <c r="P9" s="10" t="s">
        <v>82</v>
      </c>
      <c r="Q9" s="8">
        <v>572023</v>
      </c>
      <c r="R9" s="8">
        <v>571497</v>
      </c>
      <c r="S9" s="8">
        <v>572016</v>
      </c>
      <c r="T9" s="8">
        <v>572882</v>
      </c>
      <c r="U9" s="8">
        <v>573993</v>
      </c>
      <c r="V9" s="8">
        <v>575665</v>
      </c>
      <c r="W9" s="8">
        <v>577638</v>
      </c>
      <c r="X9" s="9">
        <v>579228</v>
      </c>
      <c r="Y9" s="9">
        <v>582601</v>
      </c>
      <c r="Z9" s="9">
        <v>587531</v>
      </c>
      <c r="AA9" s="9">
        <v>590889</v>
      </c>
      <c r="AB9" s="9">
        <v>590694</v>
      </c>
      <c r="AC9" s="9">
        <v>590175</v>
      </c>
      <c r="AE9" s="10" t="s">
        <v>5</v>
      </c>
      <c r="AF9" s="8">
        <v>1779.9203599999998</v>
      </c>
      <c r="AG9" s="8">
        <v>2389.5949500000006</v>
      </c>
      <c r="AH9" s="8">
        <v>2767.6951399999994</v>
      </c>
      <c r="AI9" s="8">
        <v>2585.2070199999994</v>
      </c>
      <c r="AJ9" s="8">
        <v>2897.4222</v>
      </c>
      <c r="AK9" s="8">
        <v>2923.4880000000003</v>
      </c>
      <c r="AL9" s="8">
        <v>2528.6759090420651</v>
      </c>
      <c r="AM9" s="9">
        <v>2637.0810552522848</v>
      </c>
      <c r="AN9" s="9">
        <v>3254.542003632856</v>
      </c>
      <c r="AO9" s="9">
        <v>3823.3387431730976</v>
      </c>
      <c r="AP9" s="9">
        <v>3694.1843480026287</v>
      </c>
      <c r="AQ9" s="9">
        <v>4575.0586418622561</v>
      </c>
      <c r="AR9" s="9">
        <v>5071.6776576964457</v>
      </c>
    </row>
    <row r="10" spans="1:44" ht="15" customHeight="1" x14ac:dyDescent="0.2">
      <c r="A10" s="10" t="s">
        <v>6</v>
      </c>
      <c r="B10" s="8">
        <f t="shared" si="2"/>
        <v>339.4349503769273</v>
      </c>
      <c r="C10" s="8">
        <f t="shared" si="4"/>
        <v>405.56274895476065</v>
      </c>
      <c r="D10" s="8">
        <f t="shared" si="5"/>
        <v>667.42839290673226</v>
      </c>
      <c r="E10" s="8">
        <f t="shared" si="6"/>
        <v>375.69197904311977</v>
      </c>
      <c r="F10" s="8">
        <f t="shared" si="7"/>
        <v>500.86034413765503</v>
      </c>
      <c r="G10" s="8">
        <f t="shared" si="8"/>
        <v>675.19734946701249</v>
      </c>
      <c r="H10" s="8">
        <f t="shared" si="9"/>
        <v>577.444276647484</v>
      </c>
      <c r="I10" s="9">
        <f t="shared" si="10"/>
        <v>707.79954957219456</v>
      </c>
      <c r="J10" s="9">
        <f t="shared" si="11"/>
        <v>828.62996765836408</v>
      </c>
      <c r="K10" s="9">
        <f t="shared" si="12"/>
        <v>1097.1643068107915</v>
      </c>
      <c r="L10" s="9">
        <f t="shared" si="13"/>
        <v>817.84035324470494</v>
      </c>
      <c r="M10" s="9">
        <f t="shared" si="14"/>
        <v>730.52682659479569</v>
      </c>
      <c r="N10" s="9">
        <f t="shared" si="1"/>
        <v>1051.3685457435693</v>
      </c>
      <c r="P10" s="10" t="s">
        <v>83</v>
      </c>
      <c r="Q10" s="8">
        <v>307619</v>
      </c>
      <c r="R10" s="8">
        <v>303519</v>
      </c>
      <c r="S10" s="8">
        <v>302484</v>
      </c>
      <c r="T10" s="8">
        <v>300999</v>
      </c>
      <c r="U10" s="8">
        <v>299880</v>
      </c>
      <c r="V10" s="8">
        <v>298506</v>
      </c>
      <c r="W10" s="8">
        <v>297317</v>
      </c>
      <c r="X10" s="9">
        <v>296106</v>
      </c>
      <c r="Y10" s="9">
        <v>295285</v>
      </c>
      <c r="Z10" s="9">
        <v>294807</v>
      </c>
      <c r="AA10" s="9">
        <v>294187</v>
      </c>
      <c r="AB10" s="9">
        <v>294037</v>
      </c>
      <c r="AC10" s="9">
        <v>293779</v>
      </c>
      <c r="AE10" s="10" t="s">
        <v>6</v>
      </c>
      <c r="AF10" s="8">
        <v>104.41664</v>
      </c>
      <c r="AG10" s="8">
        <v>123.096</v>
      </c>
      <c r="AH10" s="8">
        <v>201.88641000000001</v>
      </c>
      <c r="AI10" s="8">
        <v>113.08291000000001</v>
      </c>
      <c r="AJ10" s="8">
        <v>150.19800000000001</v>
      </c>
      <c r="AK10" s="8">
        <v>201.55046000000002</v>
      </c>
      <c r="AL10" s="8">
        <v>171.684</v>
      </c>
      <c r="AM10" s="9">
        <v>209.58369342562426</v>
      </c>
      <c r="AN10" s="9">
        <v>244.68200000000002</v>
      </c>
      <c r="AO10" s="9">
        <v>323.45171779796897</v>
      </c>
      <c r="AP10" s="9">
        <v>240.59800000000001</v>
      </c>
      <c r="AQ10" s="9">
        <v>214.80191651145392</v>
      </c>
      <c r="AR10" s="9">
        <v>308.87000000000006</v>
      </c>
    </row>
    <row r="11" spans="1:44" ht="15" customHeight="1" x14ac:dyDescent="0.2">
      <c r="A11" s="10" t="s">
        <v>7</v>
      </c>
      <c r="B11" s="8">
        <f t="shared" si="2"/>
        <v>675.29850585549582</v>
      </c>
      <c r="C11" s="8">
        <f t="shared" si="4"/>
        <v>826.54497070341949</v>
      </c>
      <c r="D11" s="8">
        <f t="shared" si="5"/>
        <v>1121.5368353363947</v>
      </c>
      <c r="E11" s="8">
        <f t="shared" si="6"/>
        <v>999.61142688310815</v>
      </c>
      <c r="F11" s="8">
        <f t="shared" si="7"/>
        <v>1094.4913062613591</v>
      </c>
      <c r="G11" s="8">
        <f t="shared" si="8"/>
        <v>1130.6328904844779</v>
      </c>
      <c r="H11" s="8">
        <f t="shared" si="9"/>
        <v>839.75841947173012</v>
      </c>
      <c r="I11" s="9">
        <f t="shared" si="10"/>
        <v>835.86507085790879</v>
      </c>
      <c r="J11" s="9">
        <f t="shared" si="11"/>
        <v>945.37494251020178</v>
      </c>
      <c r="K11" s="9">
        <f t="shared" si="12"/>
        <v>1305.3718239150637</v>
      </c>
      <c r="L11" s="9">
        <f t="shared" si="13"/>
        <v>1318.5992763769614</v>
      </c>
      <c r="M11" s="9">
        <f t="shared" si="14"/>
        <v>1375.5830600685499</v>
      </c>
      <c r="N11" s="9">
        <f t="shared" si="1"/>
        <v>1521.7621331912515</v>
      </c>
      <c r="P11" s="10" t="s">
        <v>84</v>
      </c>
      <c r="Q11" s="8">
        <v>835796</v>
      </c>
      <c r="R11" s="8">
        <v>828595</v>
      </c>
      <c r="S11" s="8">
        <v>827317</v>
      </c>
      <c r="T11" s="8">
        <v>825842</v>
      </c>
      <c r="U11" s="8">
        <v>824789</v>
      </c>
      <c r="V11" s="8">
        <v>823381</v>
      </c>
      <c r="W11" s="8">
        <v>822300</v>
      </c>
      <c r="X11" s="9">
        <v>820937</v>
      </c>
      <c r="Y11" s="9">
        <v>820580</v>
      </c>
      <c r="Z11" s="9">
        <v>820537</v>
      </c>
      <c r="AA11" s="9">
        <v>819476</v>
      </c>
      <c r="AB11" s="9">
        <v>819191</v>
      </c>
      <c r="AC11" s="9">
        <v>818472</v>
      </c>
      <c r="AE11" s="10" t="s">
        <v>7</v>
      </c>
      <c r="AF11" s="8">
        <v>564.41179</v>
      </c>
      <c r="AG11" s="8">
        <v>684.87102999999991</v>
      </c>
      <c r="AH11" s="8">
        <v>927.86649000000011</v>
      </c>
      <c r="AI11" s="8">
        <v>825.52109999999982</v>
      </c>
      <c r="AJ11" s="8">
        <v>902.72439000000008</v>
      </c>
      <c r="AK11" s="8">
        <v>930.94164000000001</v>
      </c>
      <c r="AL11" s="8">
        <v>690.53334833160363</v>
      </c>
      <c r="AM11" s="9">
        <v>686.19256367487912</v>
      </c>
      <c r="AN11" s="9">
        <v>775.75577032502144</v>
      </c>
      <c r="AO11" s="9">
        <v>1071.1058802797945</v>
      </c>
      <c r="AP11" s="9">
        <v>1080.5604606082868</v>
      </c>
      <c r="AQ11" s="9">
        <v>1126.8652625606155</v>
      </c>
      <c r="AR11" s="9">
        <v>1245.5196966773101</v>
      </c>
    </row>
    <row r="12" spans="1:44" ht="15" customHeight="1" x14ac:dyDescent="0.2">
      <c r="A12" s="10" t="s">
        <v>8</v>
      </c>
      <c r="B12" s="8">
        <f t="shared" si="2"/>
        <v>2690.5135124680596</v>
      </c>
      <c r="C12" s="8">
        <f t="shared" si="4"/>
        <v>2635.550633142524</v>
      </c>
      <c r="D12" s="8">
        <f t="shared" si="5"/>
        <v>4862.2486222990337</v>
      </c>
      <c r="E12" s="8">
        <f t="shared" si="6"/>
        <v>3821.9846375945594</v>
      </c>
      <c r="F12" s="8">
        <f t="shared" si="7"/>
        <v>4624.1553007773255</v>
      </c>
      <c r="G12" s="8">
        <f t="shared" si="8"/>
        <v>4450.0133438991525</v>
      </c>
      <c r="H12" s="8">
        <f t="shared" si="9"/>
        <v>4833.1880714924546</v>
      </c>
      <c r="I12" s="9">
        <f t="shared" si="10"/>
        <v>5236.6291877833783</v>
      </c>
      <c r="J12" s="9">
        <f t="shared" si="11"/>
        <v>6030.8213309392304</v>
      </c>
      <c r="K12" s="9">
        <f t="shared" si="12"/>
        <v>6492.9490625544313</v>
      </c>
      <c r="L12" s="9">
        <f t="shared" si="13"/>
        <v>6360.6515177988813</v>
      </c>
      <c r="M12" s="9">
        <f t="shared" si="14"/>
        <v>6079.4417403736661</v>
      </c>
      <c r="N12" s="9">
        <f t="shared" si="1"/>
        <v>6380.0695523465038</v>
      </c>
      <c r="P12" s="10" t="s">
        <v>85</v>
      </c>
      <c r="Q12" s="8">
        <v>439483</v>
      </c>
      <c r="R12" s="8">
        <v>438132</v>
      </c>
      <c r="S12" s="8">
        <v>438593</v>
      </c>
      <c r="T12" s="8">
        <v>438473</v>
      </c>
      <c r="U12" s="8">
        <v>438813</v>
      </c>
      <c r="V12" s="8">
        <v>439152</v>
      </c>
      <c r="W12" s="8">
        <v>440179</v>
      </c>
      <c r="X12" s="9">
        <v>440934</v>
      </c>
      <c r="Y12" s="9">
        <v>441608</v>
      </c>
      <c r="Z12" s="9">
        <v>442947</v>
      </c>
      <c r="AA12" s="9">
        <v>443161</v>
      </c>
      <c r="AB12" s="9">
        <v>443075</v>
      </c>
      <c r="AC12" s="9">
        <v>442686</v>
      </c>
      <c r="AE12" s="10" t="s">
        <v>8</v>
      </c>
      <c r="AF12" s="8">
        <v>1182.4349500000003</v>
      </c>
      <c r="AG12" s="8">
        <v>1154.7190700000003</v>
      </c>
      <c r="AH12" s="8">
        <v>2132.5482099999999</v>
      </c>
      <c r="AI12" s="8">
        <v>1675.8370699999994</v>
      </c>
      <c r="AJ12" s="8">
        <v>2029.1394600000008</v>
      </c>
      <c r="AK12" s="8">
        <v>1954.2322600000007</v>
      </c>
      <c r="AL12" s="8">
        <v>2127.4678921214772</v>
      </c>
      <c r="AM12" s="9">
        <v>2309.0078542860761</v>
      </c>
      <c r="AN12" s="9">
        <v>2663.2589463134118</v>
      </c>
      <c r="AO12" s="9">
        <v>2876.0323084112979</v>
      </c>
      <c r="AP12" s="9">
        <v>2818.79268727927</v>
      </c>
      <c r="AQ12" s="9">
        <v>2693.6486491160622</v>
      </c>
      <c r="AR12" s="9">
        <v>2824.3674698500645</v>
      </c>
    </row>
    <row r="13" spans="1:44" ht="15" customHeight="1" x14ac:dyDescent="0.2">
      <c r="A13" s="10" t="s">
        <v>9</v>
      </c>
      <c r="B13" s="8">
        <f t="shared" si="2"/>
        <v>2014.7325797047065</v>
      </c>
      <c r="C13" s="8">
        <f t="shared" si="4"/>
        <v>2181.3772944680081</v>
      </c>
      <c r="D13" s="8">
        <f t="shared" si="5"/>
        <v>2225.648864067668</v>
      </c>
      <c r="E13" s="8">
        <f t="shared" si="6"/>
        <v>2476.0519370422767</v>
      </c>
      <c r="F13" s="8">
        <f t="shared" si="7"/>
        <v>2783.4900766679366</v>
      </c>
      <c r="G13" s="8">
        <f t="shared" si="8"/>
        <v>2716.6558129410269</v>
      </c>
      <c r="H13" s="8">
        <f t="shared" si="9"/>
        <v>2494.1784396574535</v>
      </c>
      <c r="I13" s="9">
        <f t="shared" si="10"/>
        <v>2868.2341540340285</v>
      </c>
      <c r="J13" s="9">
        <f t="shared" si="11"/>
        <v>3200.5873028799556</v>
      </c>
      <c r="K13" s="9">
        <f t="shared" si="12"/>
        <v>3673.1482380913362</v>
      </c>
      <c r="L13" s="9">
        <f t="shared" si="13"/>
        <v>3429.4235184910103</v>
      </c>
      <c r="M13" s="9">
        <f t="shared" si="14"/>
        <v>3505.3960760683917</v>
      </c>
      <c r="N13" s="9">
        <f t="shared" si="1"/>
        <v>3866.3132467145924</v>
      </c>
      <c r="P13" s="10" t="s">
        <v>86</v>
      </c>
      <c r="Q13" s="8">
        <v>554296</v>
      </c>
      <c r="R13" s="8">
        <v>554050</v>
      </c>
      <c r="S13" s="8">
        <v>553290</v>
      </c>
      <c r="T13" s="8">
        <v>552053</v>
      </c>
      <c r="U13" s="8">
        <v>551730</v>
      </c>
      <c r="V13" s="8">
        <v>551270</v>
      </c>
      <c r="W13" s="8">
        <v>551177</v>
      </c>
      <c r="X13" s="9">
        <v>550848</v>
      </c>
      <c r="Y13" s="9">
        <v>550688</v>
      </c>
      <c r="Z13" s="9">
        <v>551208</v>
      </c>
      <c r="AA13" s="9">
        <v>551605</v>
      </c>
      <c r="AB13" s="9">
        <v>551481</v>
      </c>
      <c r="AC13" s="9">
        <v>550997</v>
      </c>
      <c r="AE13" s="10" t="s">
        <v>9</v>
      </c>
      <c r="AF13" s="8">
        <v>1116.75821</v>
      </c>
      <c r="AG13" s="8">
        <v>1208.5920900000001</v>
      </c>
      <c r="AH13" s="8">
        <v>1231.4292599999999</v>
      </c>
      <c r="AI13" s="8">
        <v>1366.9119000000001</v>
      </c>
      <c r="AJ13" s="8">
        <v>1535.7349800000006</v>
      </c>
      <c r="AK13" s="8">
        <v>1497.6108499999998</v>
      </c>
      <c r="AL13" s="8">
        <v>1374.7337898350763</v>
      </c>
      <c r="AM13" s="9">
        <v>1579.9610472813365</v>
      </c>
      <c r="AN13" s="9">
        <v>1762.525020648357</v>
      </c>
      <c r="AO13" s="9">
        <v>2024.6686940218492</v>
      </c>
      <c r="AP13" s="9">
        <v>1891.6871599172337</v>
      </c>
      <c r="AQ13" s="9">
        <v>1933.1593334262727</v>
      </c>
      <c r="AR13" s="9">
        <v>2130.3270000000002</v>
      </c>
    </row>
    <row r="14" spans="1:44" ht="15" customHeight="1" x14ac:dyDescent="0.2">
      <c r="A14" s="10" t="s">
        <v>10</v>
      </c>
      <c r="B14" s="8">
        <f t="shared" si="2"/>
        <v>3605.9544947907798</v>
      </c>
      <c r="C14" s="8">
        <f t="shared" si="4"/>
        <v>4085.4981985821091</v>
      </c>
      <c r="D14" s="8">
        <f t="shared" si="5"/>
        <v>4257.2264232420439</v>
      </c>
      <c r="E14" s="8">
        <f t="shared" si="6"/>
        <v>3969.267809399726</v>
      </c>
      <c r="F14" s="8">
        <f t="shared" si="7"/>
        <v>4337.1387051959946</v>
      </c>
      <c r="G14" s="8">
        <f t="shared" si="8"/>
        <v>4081.6815012968605</v>
      </c>
      <c r="H14" s="8">
        <f t="shared" si="9"/>
        <v>4194.7409929366677</v>
      </c>
      <c r="I14" s="9">
        <f t="shared" si="10"/>
        <v>4566.9120649384686</v>
      </c>
      <c r="J14" s="9">
        <f t="shared" si="11"/>
        <v>4978.733872169656</v>
      </c>
      <c r="K14" s="9">
        <f t="shared" si="12"/>
        <v>4948.993581574312</v>
      </c>
      <c r="L14" s="9">
        <f t="shared" si="13"/>
        <v>5113.9790453055703</v>
      </c>
      <c r="M14" s="9">
        <f t="shared" si="14"/>
        <v>5798.6612014883749</v>
      </c>
      <c r="N14" s="9">
        <f t="shared" si="1"/>
        <v>6022.2837941458911</v>
      </c>
      <c r="P14" s="10" t="s">
        <v>87</v>
      </c>
      <c r="Q14" s="8">
        <v>516776</v>
      </c>
      <c r="R14" s="8">
        <v>516260</v>
      </c>
      <c r="S14" s="8">
        <v>516409</v>
      </c>
      <c r="T14" s="8">
        <v>515781</v>
      </c>
      <c r="U14" s="8">
        <v>516109</v>
      </c>
      <c r="V14" s="8">
        <v>516247</v>
      </c>
      <c r="W14" s="8">
        <v>516553</v>
      </c>
      <c r="X14" s="9">
        <v>517243</v>
      </c>
      <c r="Y14" s="9">
        <v>519125</v>
      </c>
      <c r="Z14" s="9">
        <v>521146</v>
      </c>
      <c r="AA14" s="9">
        <v>523350</v>
      </c>
      <c r="AB14" s="9">
        <v>523215</v>
      </c>
      <c r="AC14" s="9">
        <v>522756</v>
      </c>
      <c r="AE14" s="10" t="s">
        <v>10</v>
      </c>
      <c r="AF14" s="8">
        <v>1863.47074</v>
      </c>
      <c r="AG14" s="8">
        <v>2109.1792999999998</v>
      </c>
      <c r="AH14" s="8">
        <v>2198.4700400000006</v>
      </c>
      <c r="AI14" s="8">
        <v>2047.2729200000001</v>
      </c>
      <c r="AJ14" s="8">
        <v>2238.4363199999993</v>
      </c>
      <c r="AK14" s="8">
        <v>2107.1558300000002</v>
      </c>
      <c r="AL14" s="8">
        <v>2166.8060441244143</v>
      </c>
      <c r="AM14" s="9">
        <v>2362.2032972049683</v>
      </c>
      <c r="AN14" s="9">
        <v>2584.585221390073</v>
      </c>
      <c r="AO14" s="9">
        <v>2579.1482090631266</v>
      </c>
      <c r="AP14" s="9">
        <v>2676.40093336067</v>
      </c>
      <c r="AQ14" s="9">
        <v>3033.9465205367405</v>
      </c>
      <c r="AR14" s="9">
        <v>3148.1849870925294</v>
      </c>
    </row>
    <row r="15" spans="1:44" ht="15" customHeight="1" x14ac:dyDescent="0.2">
      <c r="A15" s="10" t="s">
        <v>11</v>
      </c>
      <c r="B15" s="8">
        <f t="shared" si="2"/>
        <v>1419.0878010878012</v>
      </c>
      <c r="C15" s="8">
        <f t="shared" si="4"/>
        <v>1495.1477033900287</v>
      </c>
      <c r="D15" s="8">
        <f t="shared" si="5"/>
        <v>1748.5545328921264</v>
      </c>
      <c r="E15" s="8">
        <f t="shared" si="6"/>
        <v>2237.6780432576852</v>
      </c>
      <c r="F15" s="8">
        <f t="shared" si="7"/>
        <v>2912.5129508280306</v>
      </c>
      <c r="G15" s="8">
        <f t="shared" si="8"/>
        <v>2990.1833537125108</v>
      </c>
      <c r="H15" s="8">
        <f t="shared" si="9"/>
        <v>2740.8915550254383</v>
      </c>
      <c r="I15" s="9">
        <f t="shared" si="10"/>
        <v>2690.0061488293027</v>
      </c>
      <c r="J15" s="9">
        <f t="shared" si="11"/>
        <v>3081.8923251531969</v>
      </c>
      <c r="K15" s="9">
        <f t="shared" si="12"/>
        <v>3207.9058001891271</v>
      </c>
      <c r="L15" s="9">
        <f t="shared" si="13"/>
        <v>2786.9454724977031</v>
      </c>
      <c r="M15" s="9">
        <f t="shared" si="14"/>
        <v>2832.676088061527</v>
      </c>
      <c r="N15" s="9">
        <f t="shared" si="1"/>
        <v>3057.4268981395344</v>
      </c>
      <c r="P15" s="10" t="s">
        <v>11</v>
      </c>
      <c r="Q15" s="8">
        <v>514800</v>
      </c>
      <c r="R15" s="8">
        <v>511972</v>
      </c>
      <c r="S15" s="8">
        <v>511627</v>
      </c>
      <c r="T15" s="8">
        <v>510522</v>
      </c>
      <c r="U15" s="8">
        <v>510006</v>
      </c>
      <c r="V15" s="8">
        <v>509507</v>
      </c>
      <c r="W15" s="8">
        <v>509187</v>
      </c>
      <c r="X15" s="9">
        <v>508664</v>
      </c>
      <c r="Y15" s="9">
        <v>509019</v>
      </c>
      <c r="Z15" s="9">
        <v>509370</v>
      </c>
      <c r="AA15" s="9">
        <v>509855</v>
      </c>
      <c r="AB15" s="9">
        <v>509768</v>
      </c>
      <c r="AC15" s="9">
        <v>509321</v>
      </c>
      <c r="AE15" s="10" t="s">
        <v>11</v>
      </c>
      <c r="AF15" s="8">
        <v>730.54639999999995</v>
      </c>
      <c r="AG15" s="8">
        <v>765.47375999999974</v>
      </c>
      <c r="AH15" s="8">
        <v>894.60771</v>
      </c>
      <c r="AI15" s="8">
        <v>1142.3838700000001</v>
      </c>
      <c r="AJ15" s="8">
        <v>1485.3990800000004</v>
      </c>
      <c r="AK15" s="8">
        <v>1523.5193500000003</v>
      </c>
      <c r="AL15" s="8">
        <v>1395.6263482287379</v>
      </c>
      <c r="AM15" s="9">
        <v>1368.3092876881085</v>
      </c>
      <c r="AN15" s="9">
        <v>1568.7417494571553</v>
      </c>
      <c r="AO15" s="9">
        <v>1634.0109774423356</v>
      </c>
      <c r="AP15" s="9">
        <v>1420.9380838803165</v>
      </c>
      <c r="AQ15" s="9">
        <v>1444.0076240589485</v>
      </c>
      <c r="AR15" s="9">
        <v>1557.2117251873258</v>
      </c>
    </row>
    <row r="16" spans="1:44" ht="15" customHeight="1" x14ac:dyDescent="0.2">
      <c r="A16" s="10" t="s">
        <v>12</v>
      </c>
      <c r="B16" s="8">
        <f t="shared" si="2"/>
        <v>4047.9933117330925</v>
      </c>
      <c r="C16" s="8">
        <f t="shared" si="4"/>
        <v>4645.4512022242234</v>
      </c>
      <c r="D16" s="8">
        <f t="shared" si="5"/>
        <v>5169.7269826636366</v>
      </c>
      <c r="E16" s="8">
        <f t="shared" si="6"/>
        <v>6173.6771988495402</v>
      </c>
      <c r="F16" s="8">
        <f t="shared" si="7"/>
        <v>7619.8340192606356</v>
      </c>
      <c r="G16" s="8">
        <f t="shared" si="8"/>
        <v>7556.9608022747816</v>
      </c>
      <c r="H16" s="8">
        <f t="shared" si="9"/>
        <v>7611.2901409430551</v>
      </c>
      <c r="I16" s="9">
        <f t="shared" si="10"/>
        <v>7524.1949643719618</v>
      </c>
      <c r="J16" s="9">
        <f t="shared" si="11"/>
        <v>7632.9548274381968</v>
      </c>
      <c r="K16" s="9">
        <f t="shared" si="12"/>
        <v>8717.2418995790576</v>
      </c>
      <c r="L16" s="9">
        <f t="shared" si="13"/>
        <v>9609.5855487874342</v>
      </c>
      <c r="M16" s="9">
        <f t="shared" si="14"/>
        <v>10606.948859369993</v>
      </c>
      <c r="N16" s="9">
        <f t="shared" si="1"/>
        <v>11540.245282150207</v>
      </c>
      <c r="P16" s="10" t="s">
        <v>88</v>
      </c>
      <c r="Q16" s="8">
        <v>1152765</v>
      </c>
      <c r="R16" s="8">
        <v>1164633</v>
      </c>
      <c r="S16" s="8">
        <v>1167142</v>
      </c>
      <c r="T16" s="8">
        <v>1168577</v>
      </c>
      <c r="U16" s="8">
        <v>1170678</v>
      </c>
      <c r="V16" s="8">
        <v>1173563</v>
      </c>
      <c r="W16" s="8">
        <v>1176972</v>
      </c>
      <c r="X16" s="9">
        <v>1180477</v>
      </c>
      <c r="Y16" s="9">
        <v>1184729</v>
      </c>
      <c r="Z16" s="9">
        <v>1189530</v>
      </c>
      <c r="AA16" s="9">
        <v>1193984</v>
      </c>
      <c r="AB16" s="9">
        <v>1193820</v>
      </c>
      <c r="AC16" s="9">
        <v>1192773</v>
      </c>
      <c r="AE16" s="10" t="s">
        <v>12</v>
      </c>
      <c r="AF16" s="8">
        <v>4666.3850099999981</v>
      </c>
      <c r="AG16" s="8">
        <v>5410.2457700000041</v>
      </c>
      <c r="AH16" s="8">
        <v>6033.8054900000016</v>
      </c>
      <c r="AI16" s="8">
        <v>7214.4171799999995</v>
      </c>
      <c r="AJ16" s="8">
        <v>8920.3720500000018</v>
      </c>
      <c r="AK16" s="8">
        <v>8868.5695899999992</v>
      </c>
      <c r="AL16" s="8">
        <v>8958.2753797660298</v>
      </c>
      <c r="AM16" s="9">
        <v>8882.1390989569209</v>
      </c>
      <c r="AN16" s="9">
        <v>9042.9829397560279</v>
      </c>
      <c r="AO16" s="9">
        <v>10369.420756806276</v>
      </c>
      <c r="AP16" s="9">
        <v>11473.691391883414</v>
      </c>
      <c r="AQ16" s="9">
        <v>12662.787687293085</v>
      </c>
      <c r="AR16" s="9">
        <v>13764.892985926148</v>
      </c>
    </row>
    <row r="17" spans="1:44" ht="15" customHeight="1" x14ac:dyDescent="0.2">
      <c r="A17" s="10" t="s">
        <v>13</v>
      </c>
      <c r="B17" s="8">
        <f t="shared" si="2"/>
        <v>1326.799415890946</v>
      </c>
      <c r="C17" s="8">
        <f t="shared" si="4"/>
        <v>1651.5994571478659</v>
      </c>
      <c r="D17" s="8">
        <f t="shared" si="5"/>
        <v>1889.4230971235602</v>
      </c>
      <c r="E17" s="8">
        <f t="shared" si="6"/>
        <v>1933.0559530298005</v>
      </c>
      <c r="F17" s="8">
        <f t="shared" si="7"/>
        <v>2380.8600412822325</v>
      </c>
      <c r="G17" s="8">
        <f t="shared" si="8"/>
        <v>2347.2965891663284</v>
      </c>
      <c r="H17" s="8">
        <f t="shared" si="9"/>
        <v>2302.2406823031702</v>
      </c>
      <c r="I17" s="9">
        <f t="shared" si="10"/>
        <v>3101.4255252577259</v>
      </c>
      <c r="J17" s="9">
        <f t="shared" si="11"/>
        <v>3745.3243146293426</v>
      </c>
      <c r="K17" s="9">
        <f t="shared" si="12"/>
        <v>4440.7509548609223</v>
      </c>
      <c r="L17" s="9">
        <f t="shared" si="13"/>
        <v>3925.7678525886627</v>
      </c>
      <c r="M17" s="9">
        <f t="shared" si="14"/>
        <v>5277.7549896291093</v>
      </c>
      <c r="N17" s="9">
        <f t="shared" si="1"/>
        <v>6128.5903511379829</v>
      </c>
      <c r="P17" s="10" t="s">
        <v>89</v>
      </c>
      <c r="Q17" s="8">
        <v>641661</v>
      </c>
      <c r="R17" s="8">
        <v>638848</v>
      </c>
      <c r="S17" s="8">
        <v>637837</v>
      </c>
      <c r="T17" s="8">
        <v>636659</v>
      </c>
      <c r="U17" s="8">
        <v>636109</v>
      </c>
      <c r="V17" s="8">
        <v>635094</v>
      </c>
      <c r="W17" s="8">
        <v>634081</v>
      </c>
      <c r="X17" s="9">
        <v>633133</v>
      </c>
      <c r="Y17" s="9">
        <v>632547</v>
      </c>
      <c r="Z17" s="9">
        <v>632141</v>
      </c>
      <c r="AA17" s="9">
        <v>631767</v>
      </c>
      <c r="AB17" s="9">
        <v>631652</v>
      </c>
      <c r="AC17" s="9">
        <v>631098</v>
      </c>
      <c r="AE17" s="10" t="s">
        <v>13</v>
      </c>
      <c r="AF17" s="8">
        <v>851.35544000000027</v>
      </c>
      <c r="AG17" s="8">
        <v>1055.1210099999998</v>
      </c>
      <c r="AH17" s="8">
        <v>1205.1439600000003</v>
      </c>
      <c r="AI17" s="8">
        <v>1230.6974699999998</v>
      </c>
      <c r="AJ17" s="8">
        <v>1514.4864999999998</v>
      </c>
      <c r="AK17" s="8">
        <v>1490.7539800000002</v>
      </c>
      <c r="AL17" s="8">
        <v>1459.8070740754763</v>
      </c>
      <c r="AM17" s="9">
        <v>1963.6148470829996</v>
      </c>
      <c r="AN17" s="9">
        <v>2369.0936592458465</v>
      </c>
      <c r="AO17" s="9">
        <v>2807.1807493567385</v>
      </c>
      <c r="AP17" s="9">
        <v>2480.1705789263815</v>
      </c>
      <c r="AQ17" s="9">
        <v>3333.7044947092063</v>
      </c>
      <c r="AR17" s="9">
        <v>3867.7411134224785</v>
      </c>
    </row>
    <row r="18" spans="1:44" ht="15" customHeight="1" x14ac:dyDescent="0.2">
      <c r="A18" s="10" t="s">
        <v>14</v>
      </c>
      <c r="B18" s="8">
        <f t="shared" si="2"/>
        <v>2782.0565695501291</v>
      </c>
      <c r="C18" s="8">
        <f t="shared" si="4"/>
        <v>3266.7190923954722</v>
      </c>
      <c r="D18" s="8">
        <f t="shared" si="5"/>
        <v>3238.9104519980492</v>
      </c>
      <c r="E18" s="8">
        <f t="shared" si="6"/>
        <v>3310.6167468470526</v>
      </c>
      <c r="F18" s="8">
        <f t="shared" si="7"/>
        <v>3482.0112524303158</v>
      </c>
      <c r="G18" s="8">
        <f t="shared" si="8"/>
        <v>3574.7635544125797</v>
      </c>
      <c r="H18" s="8">
        <f t="shared" si="9"/>
        <v>3977.7990697161781</v>
      </c>
      <c r="I18" s="9">
        <f t="shared" si="10"/>
        <v>5221.2475724575315</v>
      </c>
      <c r="J18" s="9">
        <f t="shared" si="11"/>
        <v>5435.0640327617675</v>
      </c>
      <c r="K18" s="9">
        <f t="shared" si="12"/>
        <v>5919.0566428903303</v>
      </c>
      <c r="L18" s="9">
        <f t="shared" si="13"/>
        <v>5592.3891358677938</v>
      </c>
      <c r="M18" s="9">
        <f t="shared" si="14"/>
        <v>5914.830041458803</v>
      </c>
      <c r="N18" s="9">
        <f t="shared" si="1"/>
        <v>6678.6318000717874</v>
      </c>
      <c r="P18" s="10" t="s">
        <v>90</v>
      </c>
      <c r="Q18" s="8">
        <v>590459</v>
      </c>
      <c r="R18" s="8">
        <v>589596</v>
      </c>
      <c r="S18" s="8">
        <v>588299</v>
      </c>
      <c r="T18" s="8">
        <v>586594</v>
      </c>
      <c r="U18" s="8">
        <v>585829</v>
      </c>
      <c r="V18" s="8">
        <v>584828</v>
      </c>
      <c r="W18" s="8">
        <v>584155</v>
      </c>
      <c r="X18" s="9">
        <v>583039</v>
      </c>
      <c r="Y18" s="9">
        <v>582860</v>
      </c>
      <c r="Z18" s="9">
        <v>582710</v>
      </c>
      <c r="AA18" s="9">
        <v>581374</v>
      </c>
      <c r="AB18" s="9">
        <v>581255</v>
      </c>
      <c r="AC18" s="9">
        <v>580745</v>
      </c>
      <c r="AE18" s="10" t="s">
        <v>14</v>
      </c>
      <c r="AF18" s="8">
        <v>1642.6903399999997</v>
      </c>
      <c r="AG18" s="8">
        <v>1926.0445100000006</v>
      </c>
      <c r="AH18" s="8">
        <v>1905.4477800000004</v>
      </c>
      <c r="AI18" s="8">
        <v>1941.98792</v>
      </c>
      <c r="AJ18" s="8">
        <v>2039.8631699999996</v>
      </c>
      <c r="AK18" s="8">
        <v>2090.6218200000003</v>
      </c>
      <c r="AL18" s="8">
        <v>2323.6512155700539</v>
      </c>
      <c r="AM18" s="9">
        <v>3044.1909633980663</v>
      </c>
      <c r="AN18" s="9">
        <v>3167.8814221355237</v>
      </c>
      <c r="AO18" s="9">
        <v>3449.0934963786244</v>
      </c>
      <c r="AP18" s="9">
        <v>3251.2696414760026</v>
      </c>
      <c r="AQ18" s="9">
        <v>3438.0245357481367</v>
      </c>
      <c r="AR18" s="9">
        <v>3878.5820247326901</v>
      </c>
    </row>
    <row r="19" spans="1:44" ht="15" customHeight="1" x14ac:dyDescent="0.2">
      <c r="A19" s="10" t="s">
        <v>15</v>
      </c>
      <c r="B19" s="8">
        <f t="shared" si="2"/>
        <v>1887.1532506011297</v>
      </c>
      <c r="C19" s="8">
        <f t="shared" si="4"/>
        <v>2439.9507961052277</v>
      </c>
      <c r="D19" s="8">
        <f t="shared" si="5"/>
        <v>2112.2198475718724</v>
      </c>
      <c r="E19" s="8">
        <f t="shared" si="6"/>
        <v>1938.4910243536553</v>
      </c>
      <c r="F19" s="8">
        <f t="shared" si="7"/>
        <v>2581.5951339731505</v>
      </c>
      <c r="G19" s="8">
        <f t="shared" si="8"/>
        <v>2727.5228458643714</v>
      </c>
      <c r="H19" s="8">
        <f t="shared" si="9"/>
        <v>3158.5848388455697</v>
      </c>
      <c r="I19" s="9">
        <f t="shared" si="10"/>
        <v>3027.4926833620866</v>
      </c>
      <c r="J19" s="9">
        <f t="shared" si="11"/>
        <v>3141.8043089589114</v>
      </c>
      <c r="K19" s="9">
        <f t="shared" si="12"/>
        <v>2812.4502296428172</v>
      </c>
      <c r="L19" s="9">
        <f t="shared" si="13"/>
        <v>3303.6413570789155</v>
      </c>
      <c r="M19" s="9">
        <f t="shared" si="14"/>
        <v>3472.7197453759404</v>
      </c>
      <c r="N19" s="9">
        <f t="shared" si="1"/>
        <v>3960.2682891869495</v>
      </c>
      <c r="P19" s="10" t="s">
        <v>91</v>
      </c>
      <c r="Q19" s="8">
        <v>1244739</v>
      </c>
      <c r="R19" s="8">
        <v>1232626</v>
      </c>
      <c r="S19" s="8">
        <v>1228251</v>
      </c>
      <c r="T19" s="8">
        <v>1223923</v>
      </c>
      <c r="U19" s="8">
        <v>1219722</v>
      </c>
      <c r="V19" s="8">
        <v>1215209</v>
      </c>
      <c r="W19" s="8">
        <v>1211437</v>
      </c>
      <c r="X19" s="9">
        <v>1207419</v>
      </c>
      <c r="Y19" s="9">
        <v>1204346</v>
      </c>
      <c r="Z19" s="9">
        <v>1201436</v>
      </c>
      <c r="AA19" s="9">
        <v>1197069</v>
      </c>
      <c r="AB19" s="9">
        <v>1196828</v>
      </c>
      <c r="AC19" s="9">
        <v>1195778</v>
      </c>
      <c r="AE19" s="10" t="s">
        <v>15</v>
      </c>
      <c r="AF19" s="8">
        <v>2349.0132499999995</v>
      </c>
      <c r="AG19" s="8">
        <v>3007.5467900000021</v>
      </c>
      <c r="AH19" s="8">
        <v>2594.3361399999999</v>
      </c>
      <c r="AI19" s="8">
        <v>2372.5637499999989</v>
      </c>
      <c r="AJ19" s="8">
        <v>3148.828379999999</v>
      </c>
      <c r="AK19" s="8">
        <v>3314.5103099999969</v>
      </c>
      <c r="AL19" s="8">
        <v>3826.4265414165602</v>
      </c>
      <c r="AM19" s="9">
        <v>3655.4521882523668</v>
      </c>
      <c r="AN19" s="9">
        <v>3783.8194522774293</v>
      </c>
      <c r="AO19" s="9">
        <v>3378.9789541011478</v>
      </c>
      <c r="AP19" s="9">
        <v>3954.6866556771001</v>
      </c>
      <c r="AQ19" s="9">
        <v>4156.248227418796</v>
      </c>
      <c r="AR19" s="9">
        <v>4735.6016943073919</v>
      </c>
    </row>
    <row r="21" spans="1:44" x14ac:dyDescent="0.2"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163"/>
    </row>
    <row r="22" spans="1:44" x14ac:dyDescent="0.2">
      <c r="P22" s="63" t="s">
        <v>764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</row>
  </sheetData>
  <mergeCells count="1">
    <mergeCell ref="AE21:AQ21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30" width="9.140625" style="38"/>
    <col min="31" max="31" width="15.7109375" style="38" customWidth="1"/>
    <col min="32" max="44" width="6.42578125" style="38" customWidth="1"/>
    <col min="45" max="16384" width="9.140625" style="38"/>
  </cols>
  <sheetData>
    <row r="1" spans="1:44" s="40" customFormat="1" ht="18.75" customHeight="1" x14ac:dyDescent="0.25">
      <c r="A1" s="39" t="s">
        <v>244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109</v>
      </c>
      <c r="Q1" s="39"/>
      <c r="R1" s="39"/>
      <c r="S1" s="39"/>
      <c r="T1" s="39"/>
      <c r="U1" s="39"/>
      <c r="V1" s="39"/>
      <c r="W1" s="39"/>
      <c r="X1" s="39"/>
      <c r="Y1" s="39"/>
      <c r="Z1" s="39"/>
      <c r="AA1" s="61"/>
      <c r="AB1" s="61"/>
      <c r="AC1" s="61"/>
      <c r="AE1" s="39" t="s">
        <v>374</v>
      </c>
      <c r="AF1" s="39"/>
      <c r="AG1" s="39"/>
      <c r="AH1" s="39"/>
      <c r="AI1" s="39"/>
      <c r="AJ1" s="39"/>
      <c r="AK1" s="39"/>
      <c r="AL1" s="39"/>
      <c r="AM1" s="39"/>
      <c r="AP1" s="61"/>
      <c r="AQ1" s="61"/>
      <c r="AR1" s="61"/>
    </row>
    <row r="2" spans="1:44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36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E2" s="36"/>
      <c r="AF2" s="37"/>
      <c r="AG2" s="37"/>
      <c r="AH2" s="37"/>
      <c r="AI2" s="37"/>
      <c r="AJ2" s="37"/>
      <c r="AK2" s="37"/>
      <c r="AL2" s="37"/>
      <c r="AM2" s="37"/>
    </row>
    <row r="3" spans="1:44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10" t="s">
        <v>100</v>
      </c>
      <c r="P3" s="1" t="s">
        <v>0</v>
      </c>
      <c r="Q3" s="2"/>
      <c r="R3" s="2"/>
      <c r="S3" s="2"/>
      <c r="T3" s="2"/>
      <c r="U3" s="2"/>
      <c r="V3" s="2"/>
      <c r="W3" s="2"/>
      <c r="X3" s="2"/>
      <c r="Y3" s="3"/>
      <c r="Z3" s="2"/>
      <c r="AA3" s="2"/>
      <c r="AB3" s="2"/>
      <c r="AC3" s="2"/>
      <c r="AE3" s="1" t="s">
        <v>0</v>
      </c>
      <c r="AF3" s="2"/>
      <c r="AG3" s="2"/>
      <c r="AH3" s="2"/>
      <c r="AI3" s="2"/>
      <c r="AJ3" s="2"/>
      <c r="AK3" s="2"/>
      <c r="AL3" s="2"/>
      <c r="AR3" s="3" t="s">
        <v>100</v>
      </c>
    </row>
    <row r="4" spans="1:44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129" t="s">
        <v>24</v>
      </c>
      <c r="Q4" s="130">
        <v>2010</v>
      </c>
      <c r="R4" s="130">
        <v>2011</v>
      </c>
      <c r="S4" s="130">
        <v>2012</v>
      </c>
      <c r="T4" s="130">
        <v>2013</v>
      </c>
      <c r="U4" s="130">
        <v>2014</v>
      </c>
      <c r="V4" s="130">
        <v>2015</v>
      </c>
      <c r="W4" s="130">
        <v>2016</v>
      </c>
      <c r="X4" s="131">
        <v>2017</v>
      </c>
      <c r="Y4" s="131">
        <v>2018</v>
      </c>
      <c r="Z4" s="131">
        <v>2019</v>
      </c>
      <c r="AA4" s="131">
        <v>2020</v>
      </c>
      <c r="AB4" s="131">
        <v>2021</v>
      </c>
      <c r="AC4" s="131">
        <v>2022</v>
      </c>
      <c r="AE4" s="129" t="s">
        <v>24</v>
      </c>
      <c r="AF4" s="130">
        <v>2010</v>
      </c>
      <c r="AG4" s="130">
        <v>2011</v>
      </c>
      <c r="AH4" s="130">
        <v>2012</v>
      </c>
      <c r="AI4" s="130">
        <v>2013</v>
      </c>
      <c r="AJ4" s="130">
        <v>2014</v>
      </c>
      <c r="AK4" s="130">
        <v>2015</v>
      </c>
      <c r="AL4" s="130">
        <v>2016</v>
      </c>
      <c r="AM4" s="131">
        <v>2017</v>
      </c>
      <c r="AN4" s="130">
        <v>2018</v>
      </c>
      <c r="AO4" s="131">
        <v>2019</v>
      </c>
      <c r="AP4" s="131">
        <v>2020</v>
      </c>
      <c r="AQ4" s="131">
        <v>2021</v>
      </c>
      <c r="AR4" s="131">
        <v>2022</v>
      </c>
    </row>
    <row r="5" spans="1:44" ht="18.75" customHeight="1" x14ac:dyDescent="0.2">
      <c r="A5" s="4" t="s">
        <v>1</v>
      </c>
      <c r="B5" s="22">
        <f t="shared" ref="B5:M5" si="0">AF5/Q5</f>
        <v>14.2445532415757</v>
      </c>
      <c r="C5" s="22">
        <f t="shared" si="0"/>
        <v>15.265096656236031</v>
      </c>
      <c r="D5" s="22">
        <f t="shared" si="0"/>
        <v>16.534598507785468</v>
      </c>
      <c r="E5" s="22">
        <f t="shared" si="0"/>
        <v>18.056852474989128</v>
      </c>
      <c r="F5" s="22">
        <f t="shared" si="0"/>
        <v>19.839741896114866</v>
      </c>
      <c r="G5" s="22">
        <f t="shared" si="0"/>
        <v>20.170718496020108</v>
      </c>
      <c r="H5" s="22">
        <f t="shared" si="0"/>
        <v>20.798412853863933</v>
      </c>
      <c r="I5" s="23">
        <f t="shared" si="0"/>
        <v>21.617247590314406</v>
      </c>
      <c r="J5" s="23">
        <f t="shared" si="0"/>
        <v>24.351035494987151</v>
      </c>
      <c r="K5" s="23">
        <f t="shared" si="0"/>
        <v>25.446835550370274</v>
      </c>
      <c r="L5" s="23">
        <f t="shared" si="0"/>
        <v>25.540482468788699</v>
      </c>
      <c r="M5" s="23">
        <f t="shared" si="0"/>
        <v>27.041648693977219</v>
      </c>
      <c r="N5" s="23">
        <f t="shared" ref="N5:N19" si="1">AR5/AC5</f>
        <v>29.36432960446496</v>
      </c>
      <c r="P5" s="4" t="s">
        <v>1</v>
      </c>
      <c r="Q5" s="5">
        <v>2107</v>
      </c>
      <c r="R5" s="5">
        <v>2237</v>
      </c>
      <c r="S5" s="5">
        <v>2312</v>
      </c>
      <c r="T5" s="5">
        <v>2299</v>
      </c>
      <c r="U5" s="5">
        <v>2368</v>
      </c>
      <c r="V5" s="5">
        <v>2387</v>
      </c>
      <c r="W5" s="5">
        <v>2355</v>
      </c>
      <c r="X5" s="6">
        <v>2628</v>
      </c>
      <c r="Y5" s="6">
        <v>2614</v>
      </c>
      <c r="Z5" s="6">
        <v>2704</v>
      </c>
      <c r="AA5" s="6">
        <v>2706</v>
      </c>
      <c r="AB5" s="6">
        <v>2831</v>
      </c>
      <c r="AC5" s="6">
        <v>2915</v>
      </c>
      <c r="AE5" s="4" t="s">
        <v>1</v>
      </c>
      <c r="AF5" s="5">
        <v>30013.273679999998</v>
      </c>
      <c r="AG5" s="5">
        <v>34148.021220000002</v>
      </c>
      <c r="AH5" s="5">
        <v>38227.991750000001</v>
      </c>
      <c r="AI5" s="5">
        <v>41512.703840000002</v>
      </c>
      <c r="AJ5" s="5">
        <v>46980.508810000007</v>
      </c>
      <c r="AK5" s="5">
        <v>48147.50505</v>
      </c>
      <c r="AL5" s="5">
        <v>48980.262270849562</v>
      </c>
      <c r="AM5" s="6">
        <v>56810.12666734626</v>
      </c>
      <c r="AN5" s="6">
        <v>63653.606783896415</v>
      </c>
      <c r="AO5" s="6">
        <v>68808.243328201221</v>
      </c>
      <c r="AP5" s="6">
        <v>69112.545560542218</v>
      </c>
      <c r="AQ5" s="6">
        <v>76554.90745264951</v>
      </c>
      <c r="AR5" s="6">
        <v>85597.020797015357</v>
      </c>
    </row>
    <row r="6" spans="1:44" ht="15" customHeight="1" x14ac:dyDescent="0.2">
      <c r="A6" s="7" t="s">
        <v>2</v>
      </c>
      <c r="B6" s="24">
        <f t="shared" ref="B6:B19" si="2">AF6/Q6</f>
        <v>15.808532951541851</v>
      </c>
      <c r="C6" s="24">
        <f t="shared" ref="C6:M6" si="3">AG6/R6</f>
        <v>16.876937257019446</v>
      </c>
      <c r="D6" s="24">
        <f t="shared" si="3"/>
        <v>19.612615974304063</v>
      </c>
      <c r="E6" s="24">
        <f t="shared" si="3"/>
        <v>19.372579580712809</v>
      </c>
      <c r="F6" s="24">
        <f t="shared" si="3"/>
        <v>22.480391190476197</v>
      </c>
      <c r="G6" s="24">
        <f t="shared" si="3"/>
        <v>24.291223586956523</v>
      </c>
      <c r="H6" s="24">
        <f t="shared" si="3"/>
        <v>25.160445644269018</v>
      </c>
      <c r="I6" s="25">
        <f t="shared" si="3"/>
        <v>31.605698204279754</v>
      </c>
      <c r="J6" s="25">
        <f t="shared" si="3"/>
        <v>38.325329916381953</v>
      </c>
      <c r="K6" s="25">
        <f t="shared" si="3"/>
        <v>39.291320191173817</v>
      </c>
      <c r="L6" s="25">
        <f t="shared" si="3"/>
        <v>43.378071528278362</v>
      </c>
      <c r="M6" s="25">
        <f t="shared" si="3"/>
        <v>44.765877452287484</v>
      </c>
      <c r="N6" s="25">
        <f t="shared" si="1"/>
        <v>50.913224295303017</v>
      </c>
      <c r="P6" s="7" t="s">
        <v>2</v>
      </c>
      <c r="Q6" s="8">
        <v>454</v>
      </c>
      <c r="R6" s="8">
        <v>463</v>
      </c>
      <c r="S6" s="8">
        <v>467</v>
      </c>
      <c r="T6" s="8">
        <v>477</v>
      </c>
      <c r="U6" s="8">
        <v>462</v>
      </c>
      <c r="V6" s="8">
        <v>460</v>
      </c>
      <c r="W6" s="8">
        <v>455</v>
      </c>
      <c r="X6" s="9">
        <v>478</v>
      </c>
      <c r="Y6" s="9">
        <v>455</v>
      </c>
      <c r="Z6" s="9">
        <v>480</v>
      </c>
      <c r="AA6" s="9">
        <v>484</v>
      </c>
      <c r="AB6" s="9">
        <v>530</v>
      </c>
      <c r="AC6" s="9">
        <v>528</v>
      </c>
      <c r="AE6" s="7" t="s">
        <v>2</v>
      </c>
      <c r="AF6" s="8">
        <v>7177.0739600000006</v>
      </c>
      <c r="AG6" s="8">
        <v>7814.021950000003</v>
      </c>
      <c r="AH6" s="8">
        <v>9159.0916599999982</v>
      </c>
      <c r="AI6" s="8">
        <v>9240.7204600000096</v>
      </c>
      <c r="AJ6" s="8">
        <v>10385.940730000004</v>
      </c>
      <c r="AK6" s="8">
        <v>11173.96285</v>
      </c>
      <c r="AL6" s="8">
        <v>11448.002768142404</v>
      </c>
      <c r="AM6" s="9">
        <v>15107.523741645722</v>
      </c>
      <c r="AN6" s="9">
        <v>17438.02511195379</v>
      </c>
      <c r="AO6" s="9">
        <v>18859.833691763433</v>
      </c>
      <c r="AP6" s="9">
        <v>20994.986619686726</v>
      </c>
      <c r="AQ6" s="9">
        <v>23725.915049712366</v>
      </c>
      <c r="AR6" s="9">
        <v>26882.182427919994</v>
      </c>
    </row>
    <row r="7" spans="1:44" ht="15" customHeight="1" x14ac:dyDescent="0.2">
      <c r="A7" s="10" t="s">
        <v>3</v>
      </c>
      <c r="B7" s="24">
        <f t="shared" si="2"/>
        <v>24.742533600000002</v>
      </c>
      <c r="C7" s="24">
        <f t="shared" ref="C7:C19" si="4">AG7/R7</f>
        <v>23.755388552036166</v>
      </c>
      <c r="D7" s="24">
        <f t="shared" ref="D7:D19" si="5">AH7/S7</f>
        <v>23.738778771186428</v>
      </c>
      <c r="E7" s="24">
        <f t="shared" ref="E7:E19" si="6">AI7/T7</f>
        <v>35.705557682403445</v>
      </c>
      <c r="F7" s="24">
        <f t="shared" ref="F7:F19" si="7">AJ7/U7</f>
        <v>35.032527848101296</v>
      </c>
      <c r="G7" s="24">
        <f t="shared" ref="G7:G19" si="8">AK7/V7</f>
        <v>35.272380333333338</v>
      </c>
      <c r="H7" s="24">
        <f t="shared" ref="H7:H19" si="9">AL7/W7</f>
        <v>35.932935036158035</v>
      </c>
      <c r="I7" s="25">
        <f t="shared" ref="I7:I19" si="10">AM7/X7</f>
        <v>41.341404714546286</v>
      </c>
      <c r="J7" s="25">
        <f t="shared" ref="J7:J19" si="11">AN7/Y7</f>
        <v>47.482788527824482</v>
      </c>
      <c r="K7" s="25">
        <f t="shared" ref="K7:K19" si="12">AO7/Z7</f>
        <v>47.95132423623059</v>
      </c>
      <c r="L7" s="25">
        <f t="shared" ref="L7:L19" si="13">AP7/AA7</f>
        <v>39.198162931770234</v>
      </c>
      <c r="M7" s="25">
        <f t="shared" ref="M7:M19" si="14">AQ7/AB7</f>
        <v>41.741875908764079</v>
      </c>
      <c r="N7" s="25">
        <f t="shared" si="1"/>
        <v>45.866329753878212</v>
      </c>
      <c r="P7" s="10" t="s">
        <v>3</v>
      </c>
      <c r="Q7" s="8">
        <v>200</v>
      </c>
      <c r="R7" s="8">
        <v>221</v>
      </c>
      <c r="S7" s="8">
        <v>236</v>
      </c>
      <c r="T7" s="8">
        <v>233</v>
      </c>
      <c r="U7" s="8">
        <v>237</v>
      </c>
      <c r="V7" s="8">
        <v>240</v>
      </c>
      <c r="W7" s="8">
        <v>241</v>
      </c>
      <c r="X7" s="9">
        <v>272</v>
      </c>
      <c r="Y7" s="9">
        <v>272</v>
      </c>
      <c r="Z7" s="9">
        <v>276</v>
      </c>
      <c r="AA7" s="9">
        <v>285</v>
      </c>
      <c r="AB7" s="9">
        <v>290</v>
      </c>
      <c r="AC7" s="9">
        <v>301</v>
      </c>
      <c r="AE7" s="10" t="s">
        <v>3</v>
      </c>
      <c r="AF7" s="8">
        <v>4948.5067200000003</v>
      </c>
      <c r="AG7" s="8">
        <v>5249.9408699999931</v>
      </c>
      <c r="AH7" s="8">
        <v>5602.351789999997</v>
      </c>
      <c r="AI7" s="8">
        <v>8319.394940000002</v>
      </c>
      <c r="AJ7" s="8">
        <v>8302.7091000000073</v>
      </c>
      <c r="AK7" s="8">
        <v>8465.3712800000012</v>
      </c>
      <c r="AL7" s="8">
        <v>8659.8373437140872</v>
      </c>
      <c r="AM7" s="9">
        <v>11244.862082356589</v>
      </c>
      <c r="AN7" s="9">
        <v>12915.318479568259</v>
      </c>
      <c r="AO7" s="9">
        <v>13234.565489199644</v>
      </c>
      <c r="AP7" s="9">
        <v>11171.476435554516</v>
      </c>
      <c r="AQ7" s="9">
        <v>12105.144013541583</v>
      </c>
      <c r="AR7" s="9">
        <v>13805.765255917342</v>
      </c>
    </row>
    <row r="8" spans="1:44" ht="15" customHeight="1" x14ac:dyDescent="0.2">
      <c r="A8" s="10" t="s">
        <v>4</v>
      </c>
      <c r="B8" s="24">
        <f t="shared" si="2"/>
        <v>13.117593291139244</v>
      </c>
      <c r="C8" s="24">
        <f t="shared" si="4"/>
        <v>15.817393924050638</v>
      </c>
      <c r="D8" s="24">
        <f t="shared" si="5"/>
        <v>16.15660788235293</v>
      </c>
      <c r="E8" s="24">
        <f t="shared" si="6"/>
        <v>17.309702771084339</v>
      </c>
      <c r="F8" s="24">
        <f t="shared" si="7"/>
        <v>16.428212068965511</v>
      </c>
      <c r="G8" s="24">
        <f t="shared" si="8"/>
        <v>18.450768160919537</v>
      </c>
      <c r="H8" s="24">
        <f t="shared" si="9"/>
        <v>18.864638943689599</v>
      </c>
      <c r="I8" s="25">
        <f t="shared" si="10"/>
        <v>15.855900421984721</v>
      </c>
      <c r="J8" s="25">
        <f t="shared" si="11"/>
        <v>18.107782671240653</v>
      </c>
      <c r="K8" s="25">
        <f t="shared" si="12"/>
        <v>20.14757339327025</v>
      </c>
      <c r="L8" s="25">
        <f t="shared" si="13"/>
        <v>16.49666020411502</v>
      </c>
      <c r="M8" s="25">
        <f t="shared" si="14"/>
        <v>18.047824753452961</v>
      </c>
      <c r="N8" s="25">
        <f t="shared" si="1"/>
        <v>20.136413205810467</v>
      </c>
      <c r="P8" s="10" t="s">
        <v>4</v>
      </c>
      <c r="Q8" s="8">
        <v>79</v>
      </c>
      <c r="R8" s="8">
        <v>79</v>
      </c>
      <c r="S8" s="8">
        <v>85</v>
      </c>
      <c r="T8" s="8">
        <v>83</v>
      </c>
      <c r="U8" s="8">
        <v>87</v>
      </c>
      <c r="V8" s="8">
        <v>87</v>
      </c>
      <c r="W8" s="8">
        <v>98</v>
      </c>
      <c r="X8" s="9">
        <v>111</v>
      </c>
      <c r="Y8" s="9">
        <v>115</v>
      </c>
      <c r="Z8" s="9">
        <v>118</v>
      </c>
      <c r="AA8" s="9">
        <v>119</v>
      </c>
      <c r="AB8" s="9">
        <v>117</v>
      </c>
      <c r="AC8" s="9">
        <v>118</v>
      </c>
      <c r="AE8" s="10" t="s">
        <v>4</v>
      </c>
      <c r="AF8" s="8">
        <v>1036.2898700000003</v>
      </c>
      <c r="AG8" s="8">
        <v>1249.5741200000004</v>
      </c>
      <c r="AH8" s="8">
        <v>1373.3116699999991</v>
      </c>
      <c r="AI8" s="8">
        <v>1436.7053300000002</v>
      </c>
      <c r="AJ8" s="8">
        <v>1429.2544499999995</v>
      </c>
      <c r="AK8" s="8">
        <v>1605.2168299999996</v>
      </c>
      <c r="AL8" s="8">
        <v>1848.7346164815806</v>
      </c>
      <c r="AM8" s="9">
        <v>1760.004946840304</v>
      </c>
      <c r="AN8" s="9">
        <v>2082.3950071926752</v>
      </c>
      <c r="AO8" s="9">
        <v>2377.4136604058895</v>
      </c>
      <c r="AP8" s="9">
        <v>1963.1025642896873</v>
      </c>
      <c r="AQ8" s="9">
        <v>2111.5954961539965</v>
      </c>
      <c r="AR8" s="9">
        <v>2376.0967582856351</v>
      </c>
    </row>
    <row r="9" spans="1:44" ht="15" customHeight="1" x14ac:dyDescent="0.2">
      <c r="A9" s="10" t="s">
        <v>5</v>
      </c>
      <c r="B9" s="24">
        <f t="shared" si="2"/>
        <v>21.706345853658533</v>
      </c>
      <c r="C9" s="24">
        <f t="shared" si="4"/>
        <v>24.383621938775516</v>
      </c>
      <c r="D9" s="24">
        <f t="shared" si="5"/>
        <v>28.241787142857135</v>
      </c>
      <c r="E9" s="24">
        <f t="shared" si="6"/>
        <v>30.414200235294111</v>
      </c>
      <c r="F9" s="24">
        <f t="shared" si="7"/>
        <v>32.555305617977531</v>
      </c>
      <c r="G9" s="24">
        <f t="shared" si="8"/>
        <v>31.100936170212769</v>
      </c>
      <c r="H9" s="24">
        <f t="shared" si="9"/>
        <v>25.286759090420652</v>
      </c>
      <c r="I9" s="25">
        <f t="shared" si="10"/>
        <v>23.973464138657135</v>
      </c>
      <c r="J9" s="25">
        <f t="shared" si="11"/>
        <v>28.548614066954876</v>
      </c>
      <c r="K9" s="25">
        <f t="shared" si="12"/>
        <v>32.401175789602519</v>
      </c>
      <c r="L9" s="25">
        <f t="shared" si="13"/>
        <v>33.583494072751172</v>
      </c>
      <c r="M9" s="25">
        <f t="shared" si="14"/>
        <v>39.440160705709104</v>
      </c>
      <c r="N9" s="25">
        <f t="shared" si="1"/>
        <v>39.934469745641302</v>
      </c>
      <c r="P9" s="10" t="s">
        <v>5</v>
      </c>
      <c r="Q9" s="8">
        <v>82</v>
      </c>
      <c r="R9" s="8">
        <v>98</v>
      </c>
      <c r="S9" s="8">
        <v>98</v>
      </c>
      <c r="T9" s="8">
        <v>85</v>
      </c>
      <c r="U9" s="8">
        <v>89</v>
      </c>
      <c r="V9" s="8">
        <v>94</v>
      </c>
      <c r="W9" s="8">
        <v>100</v>
      </c>
      <c r="X9" s="9">
        <v>110</v>
      </c>
      <c r="Y9" s="9">
        <v>114</v>
      </c>
      <c r="Z9" s="9">
        <v>118</v>
      </c>
      <c r="AA9" s="9">
        <v>110</v>
      </c>
      <c r="AB9" s="9">
        <v>116</v>
      </c>
      <c r="AC9" s="9">
        <v>127</v>
      </c>
      <c r="AE9" s="10" t="s">
        <v>5</v>
      </c>
      <c r="AF9" s="8">
        <v>1779.9203599999998</v>
      </c>
      <c r="AG9" s="8">
        <v>2389.5949500000006</v>
      </c>
      <c r="AH9" s="8">
        <v>2767.6951399999994</v>
      </c>
      <c r="AI9" s="8">
        <v>2585.2070199999994</v>
      </c>
      <c r="AJ9" s="8">
        <v>2897.4222</v>
      </c>
      <c r="AK9" s="8">
        <v>2923.4880000000003</v>
      </c>
      <c r="AL9" s="8">
        <v>2528.6759090420651</v>
      </c>
      <c r="AM9" s="9">
        <v>2637.0810552522848</v>
      </c>
      <c r="AN9" s="9">
        <v>3254.542003632856</v>
      </c>
      <c r="AO9" s="9">
        <v>3823.3387431730976</v>
      </c>
      <c r="AP9" s="9">
        <v>3694.1843480026287</v>
      </c>
      <c r="AQ9" s="9">
        <v>4575.0586418622561</v>
      </c>
      <c r="AR9" s="9">
        <v>5071.6776576964457</v>
      </c>
    </row>
    <row r="10" spans="1:44" ht="15" customHeight="1" x14ac:dyDescent="0.2">
      <c r="A10" s="10" t="s">
        <v>6</v>
      </c>
      <c r="B10" s="24">
        <f t="shared" si="2"/>
        <v>5.8009244444444441</v>
      </c>
      <c r="C10" s="24">
        <f t="shared" si="4"/>
        <v>6.1547999999999998</v>
      </c>
      <c r="D10" s="24">
        <f t="shared" si="5"/>
        <v>9.6136385714285719</v>
      </c>
      <c r="E10" s="24">
        <f t="shared" si="6"/>
        <v>5.9517321052631589</v>
      </c>
      <c r="F10" s="24">
        <f t="shared" si="7"/>
        <v>6.530347826086957</v>
      </c>
      <c r="G10" s="24">
        <f t="shared" si="8"/>
        <v>10.607918947368422</v>
      </c>
      <c r="H10" s="24">
        <f t="shared" si="9"/>
        <v>9.0359999999999996</v>
      </c>
      <c r="I10" s="25">
        <f t="shared" si="10"/>
        <v>8.3833477370249696</v>
      </c>
      <c r="J10" s="25">
        <f t="shared" si="11"/>
        <v>9.4108461538461547</v>
      </c>
      <c r="K10" s="25">
        <f t="shared" si="12"/>
        <v>12.938068711918758</v>
      </c>
      <c r="L10" s="25">
        <f t="shared" si="13"/>
        <v>10.024916666666668</v>
      </c>
      <c r="M10" s="25">
        <f t="shared" si="14"/>
        <v>8.5920766604581562</v>
      </c>
      <c r="N10" s="25">
        <f t="shared" si="1"/>
        <v>11.031071428571432</v>
      </c>
      <c r="P10" s="10" t="s">
        <v>6</v>
      </c>
      <c r="Q10" s="8">
        <v>18</v>
      </c>
      <c r="R10" s="8">
        <v>20</v>
      </c>
      <c r="S10" s="8">
        <v>21</v>
      </c>
      <c r="T10" s="8">
        <v>19</v>
      </c>
      <c r="U10" s="8">
        <v>23</v>
      </c>
      <c r="V10" s="8">
        <v>19</v>
      </c>
      <c r="W10" s="8">
        <v>19</v>
      </c>
      <c r="X10" s="9">
        <v>25</v>
      </c>
      <c r="Y10" s="9">
        <v>26</v>
      </c>
      <c r="Z10" s="9">
        <v>25</v>
      </c>
      <c r="AA10" s="9">
        <v>24</v>
      </c>
      <c r="AB10" s="9">
        <v>25</v>
      </c>
      <c r="AC10" s="9">
        <v>28</v>
      </c>
      <c r="AE10" s="10" t="s">
        <v>6</v>
      </c>
      <c r="AF10" s="8">
        <v>104.41664</v>
      </c>
      <c r="AG10" s="8">
        <v>123.096</v>
      </c>
      <c r="AH10" s="8">
        <v>201.88641000000001</v>
      </c>
      <c r="AI10" s="8">
        <v>113.08291000000001</v>
      </c>
      <c r="AJ10" s="8">
        <v>150.19800000000001</v>
      </c>
      <c r="AK10" s="8">
        <v>201.55046000000002</v>
      </c>
      <c r="AL10" s="8">
        <v>171.684</v>
      </c>
      <c r="AM10" s="9">
        <v>209.58369342562426</v>
      </c>
      <c r="AN10" s="9">
        <v>244.68200000000002</v>
      </c>
      <c r="AO10" s="9">
        <v>323.45171779796897</v>
      </c>
      <c r="AP10" s="9">
        <v>240.59800000000001</v>
      </c>
      <c r="AQ10" s="9">
        <v>214.80191651145392</v>
      </c>
      <c r="AR10" s="9">
        <v>308.87000000000006</v>
      </c>
    </row>
    <row r="11" spans="1:44" ht="15" customHeight="1" x14ac:dyDescent="0.2">
      <c r="A11" s="10" t="s">
        <v>7</v>
      </c>
      <c r="B11" s="24">
        <f t="shared" si="2"/>
        <v>7.6271863513513516</v>
      </c>
      <c r="C11" s="24">
        <f t="shared" si="4"/>
        <v>8.4551979012345662</v>
      </c>
      <c r="D11" s="24">
        <f t="shared" si="5"/>
        <v>10.543937386363638</v>
      </c>
      <c r="E11" s="24">
        <f t="shared" si="6"/>
        <v>9.9460373493975887</v>
      </c>
      <c r="F11" s="24">
        <f t="shared" si="7"/>
        <v>9.3064370103092795</v>
      </c>
      <c r="G11" s="24">
        <f t="shared" si="8"/>
        <v>10.118930869565217</v>
      </c>
      <c r="H11" s="24">
        <f t="shared" si="9"/>
        <v>7.5057972644739523</v>
      </c>
      <c r="I11" s="25">
        <f t="shared" si="10"/>
        <v>6.7939857789591995</v>
      </c>
      <c r="J11" s="25">
        <f t="shared" si="11"/>
        <v>7.1829237993057538</v>
      </c>
      <c r="K11" s="25">
        <f t="shared" si="12"/>
        <v>9.5634453596410225</v>
      </c>
      <c r="L11" s="25">
        <f t="shared" si="13"/>
        <v>10.593730005963597</v>
      </c>
      <c r="M11" s="25">
        <f t="shared" si="14"/>
        <v>10.835242909236687</v>
      </c>
      <c r="N11" s="25">
        <f t="shared" si="1"/>
        <v>12.331878184923863</v>
      </c>
      <c r="P11" s="10" t="s">
        <v>7</v>
      </c>
      <c r="Q11" s="8">
        <v>74</v>
      </c>
      <c r="R11" s="8">
        <v>81</v>
      </c>
      <c r="S11" s="8">
        <v>88</v>
      </c>
      <c r="T11" s="8">
        <v>83</v>
      </c>
      <c r="U11" s="8">
        <v>97</v>
      </c>
      <c r="V11" s="8">
        <v>92</v>
      </c>
      <c r="W11" s="8">
        <v>92</v>
      </c>
      <c r="X11" s="9">
        <v>101</v>
      </c>
      <c r="Y11" s="9">
        <v>108</v>
      </c>
      <c r="Z11" s="9">
        <v>112</v>
      </c>
      <c r="AA11" s="9">
        <v>102</v>
      </c>
      <c r="AB11" s="9">
        <v>104</v>
      </c>
      <c r="AC11" s="9">
        <v>101</v>
      </c>
      <c r="AE11" s="10" t="s">
        <v>7</v>
      </c>
      <c r="AF11" s="8">
        <v>564.41179</v>
      </c>
      <c r="AG11" s="8">
        <v>684.87102999999991</v>
      </c>
      <c r="AH11" s="8">
        <v>927.86649000000011</v>
      </c>
      <c r="AI11" s="8">
        <v>825.52109999999982</v>
      </c>
      <c r="AJ11" s="8">
        <v>902.72439000000008</v>
      </c>
      <c r="AK11" s="8">
        <v>930.94164000000001</v>
      </c>
      <c r="AL11" s="8">
        <v>690.53334833160363</v>
      </c>
      <c r="AM11" s="9">
        <v>686.19256367487912</v>
      </c>
      <c r="AN11" s="9">
        <v>775.75577032502144</v>
      </c>
      <c r="AO11" s="9">
        <v>1071.1058802797945</v>
      </c>
      <c r="AP11" s="9">
        <v>1080.5604606082868</v>
      </c>
      <c r="AQ11" s="9">
        <v>1126.8652625606155</v>
      </c>
      <c r="AR11" s="9">
        <v>1245.5196966773101</v>
      </c>
    </row>
    <row r="12" spans="1:44" ht="15" customHeight="1" x14ac:dyDescent="0.2">
      <c r="A12" s="10" t="s">
        <v>8</v>
      </c>
      <c r="B12" s="24">
        <f t="shared" si="2"/>
        <v>15.765799333333337</v>
      </c>
      <c r="C12" s="24">
        <f t="shared" si="4"/>
        <v>15.193671973684214</v>
      </c>
      <c r="D12" s="24">
        <f t="shared" si="5"/>
        <v>27.695431298701298</v>
      </c>
      <c r="E12" s="24">
        <f t="shared" si="6"/>
        <v>19.486477558139526</v>
      </c>
      <c r="F12" s="24">
        <f t="shared" si="7"/>
        <v>20.705504693877558</v>
      </c>
      <c r="G12" s="24">
        <f t="shared" si="8"/>
        <v>18.790694807692315</v>
      </c>
      <c r="H12" s="24">
        <f t="shared" si="9"/>
        <v>20.857528354132128</v>
      </c>
      <c r="I12" s="25">
        <f t="shared" si="10"/>
        <v>20.433697825540495</v>
      </c>
      <c r="J12" s="25">
        <f t="shared" si="11"/>
        <v>23.993323840661368</v>
      </c>
      <c r="K12" s="25">
        <f t="shared" si="12"/>
        <v>24.793381969062914</v>
      </c>
      <c r="L12" s="25">
        <f t="shared" si="13"/>
        <v>24.726251642800616</v>
      </c>
      <c r="M12" s="25">
        <f t="shared" si="14"/>
        <v>22.827530924712391</v>
      </c>
      <c r="N12" s="25">
        <f t="shared" si="1"/>
        <v>22.594939758800514</v>
      </c>
      <c r="P12" s="10" t="s">
        <v>8</v>
      </c>
      <c r="Q12" s="8">
        <v>75</v>
      </c>
      <c r="R12" s="8">
        <v>76</v>
      </c>
      <c r="S12" s="8">
        <v>77</v>
      </c>
      <c r="T12" s="8">
        <v>86</v>
      </c>
      <c r="U12" s="8">
        <v>98</v>
      </c>
      <c r="V12" s="8">
        <v>104</v>
      </c>
      <c r="W12" s="8">
        <v>102</v>
      </c>
      <c r="X12" s="9">
        <v>113</v>
      </c>
      <c r="Y12" s="9">
        <v>111</v>
      </c>
      <c r="Z12" s="9">
        <v>116</v>
      </c>
      <c r="AA12" s="9">
        <v>114</v>
      </c>
      <c r="AB12" s="9">
        <v>118</v>
      </c>
      <c r="AC12" s="9">
        <v>125</v>
      </c>
      <c r="AE12" s="10" t="s">
        <v>8</v>
      </c>
      <c r="AF12" s="8">
        <v>1182.4349500000003</v>
      </c>
      <c r="AG12" s="8">
        <v>1154.7190700000003</v>
      </c>
      <c r="AH12" s="8">
        <v>2132.5482099999999</v>
      </c>
      <c r="AI12" s="8">
        <v>1675.8370699999994</v>
      </c>
      <c r="AJ12" s="8">
        <v>2029.1394600000008</v>
      </c>
      <c r="AK12" s="8">
        <v>1954.2322600000007</v>
      </c>
      <c r="AL12" s="8">
        <v>2127.4678921214772</v>
      </c>
      <c r="AM12" s="9">
        <v>2309.0078542860761</v>
      </c>
      <c r="AN12" s="9">
        <v>2663.2589463134118</v>
      </c>
      <c r="AO12" s="9">
        <v>2876.0323084112979</v>
      </c>
      <c r="AP12" s="9">
        <v>2818.79268727927</v>
      </c>
      <c r="AQ12" s="9">
        <v>2693.6486491160622</v>
      </c>
      <c r="AR12" s="9">
        <v>2824.3674698500645</v>
      </c>
    </row>
    <row r="13" spans="1:44" ht="15" customHeight="1" x14ac:dyDescent="0.2">
      <c r="A13" s="10" t="s">
        <v>9</v>
      </c>
      <c r="B13" s="24">
        <f t="shared" si="2"/>
        <v>9.3845227731092429</v>
      </c>
      <c r="C13" s="24">
        <f t="shared" si="4"/>
        <v>9.8259519512195137</v>
      </c>
      <c r="D13" s="24">
        <f t="shared" si="5"/>
        <v>9.8514340799999989</v>
      </c>
      <c r="E13" s="24">
        <f t="shared" si="6"/>
        <v>11.204195901639345</v>
      </c>
      <c r="F13" s="24">
        <f t="shared" si="7"/>
        <v>12.587991639344267</v>
      </c>
      <c r="G13" s="24">
        <f t="shared" si="8"/>
        <v>11.792211417322832</v>
      </c>
      <c r="H13" s="24">
        <f t="shared" si="9"/>
        <v>10.740107733086534</v>
      </c>
      <c r="I13" s="25">
        <f t="shared" si="10"/>
        <v>11.366626239434076</v>
      </c>
      <c r="J13" s="25">
        <f t="shared" si="11"/>
        <v>12.865146136119394</v>
      </c>
      <c r="K13" s="25">
        <f t="shared" si="12"/>
        <v>15.109467865834695</v>
      </c>
      <c r="L13" s="25">
        <f t="shared" si="13"/>
        <v>14.223211728701004</v>
      </c>
      <c r="M13" s="25">
        <f t="shared" si="14"/>
        <v>14.645146465350551</v>
      </c>
      <c r="N13" s="25">
        <f t="shared" si="1"/>
        <v>16.262038167938933</v>
      </c>
      <c r="P13" s="10" t="s">
        <v>9</v>
      </c>
      <c r="Q13" s="8">
        <v>119</v>
      </c>
      <c r="R13" s="8">
        <v>123</v>
      </c>
      <c r="S13" s="8">
        <v>125</v>
      </c>
      <c r="T13" s="8">
        <v>122</v>
      </c>
      <c r="U13" s="8">
        <v>122</v>
      </c>
      <c r="V13" s="8">
        <v>127</v>
      </c>
      <c r="W13" s="8">
        <v>128</v>
      </c>
      <c r="X13" s="9">
        <v>139</v>
      </c>
      <c r="Y13" s="9">
        <v>137</v>
      </c>
      <c r="Z13" s="9">
        <v>134</v>
      </c>
      <c r="AA13" s="9">
        <v>133</v>
      </c>
      <c r="AB13" s="9">
        <v>132</v>
      </c>
      <c r="AC13" s="9">
        <v>131</v>
      </c>
      <c r="AE13" s="10" t="s">
        <v>9</v>
      </c>
      <c r="AF13" s="8">
        <v>1116.75821</v>
      </c>
      <c r="AG13" s="8">
        <v>1208.5920900000001</v>
      </c>
      <c r="AH13" s="8">
        <v>1231.4292599999999</v>
      </c>
      <c r="AI13" s="8">
        <v>1366.9119000000001</v>
      </c>
      <c r="AJ13" s="8">
        <v>1535.7349800000006</v>
      </c>
      <c r="AK13" s="8">
        <v>1497.6108499999998</v>
      </c>
      <c r="AL13" s="8">
        <v>1374.7337898350763</v>
      </c>
      <c r="AM13" s="9">
        <v>1579.9610472813365</v>
      </c>
      <c r="AN13" s="9">
        <v>1762.525020648357</v>
      </c>
      <c r="AO13" s="9">
        <v>2024.6686940218492</v>
      </c>
      <c r="AP13" s="9">
        <v>1891.6871599172337</v>
      </c>
      <c r="AQ13" s="9">
        <v>1933.1593334262727</v>
      </c>
      <c r="AR13" s="9">
        <v>2130.3270000000002</v>
      </c>
    </row>
    <row r="14" spans="1:44" ht="15" customHeight="1" x14ac:dyDescent="0.2">
      <c r="A14" s="10" t="s">
        <v>10</v>
      </c>
      <c r="B14" s="24">
        <f t="shared" si="2"/>
        <v>15.528922833333333</v>
      </c>
      <c r="C14" s="24">
        <f t="shared" si="4"/>
        <v>16.607711023622045</v>
      </c>
      <c r="D14" s="24">
        <f t="shared" si="5"/>
        <v>16.782214045801531</v>
      </c>
      <c r="E14" s="24">
        <f t="shared" si="6"/>
        <v>16.120259212598427</v>
      </c>
      <c r="F14" s="24">
        <f t="shared" si="7"/>
        <v>18.198669268292676</v>
      </c>
      <c r="G14" s="24">
        <f t="shared" si="8"/>
        <v>15.843276917293235</v>
      </c>
      <c r="H14" s="24">
        <f t="shared" si="9"/>
        <v>17.474242291325922</v>
      </c>
      <c r="I14" s="25">
        <f t="shared" si="10"/>
        <v>17.62838281496245</v>
      </c>
      <c r="J14" s="25">
        <f t="shared" si="11"/>
        <v>20.035544351861031</v>
      </c>
      <c r="K14" s="25">
        <f t="shared" si="12"/>
        <v>18.555023086785084</v>
      </c>
      <c r="L14" s="25">
        <f t="shared" si="13"/>
        <v>19.394209662033841</v>
      </c>
      <c r="M14" s="25">
        <f t="shared" si="14"/>
        <v>20.499638652275273</v>
      </c>
      <c r="N14" s="25">
        <f t="shared" si="1"/>
        <v>18.964969801762226</v>
      </c>
      <c r="P14" s="10" t="s">
        <v>10</v>
      </c>
      <c r="Q14" s="8">
        <v>120</v>
      </c>
      <c r="R14" s="8">
        <v>127</v>
      </c>
      <c r="S14" s="8">
        <v>131</v>
      </c>
      <c r="T14" s="8">
        <v>127</v>
      </c>
      <c r="U14" s="8">
        <v>123</v>
      </c>
      <c r="V14" s="8">
        <v>133</v>
      </c>
      <c r="W14" s="8">
        <v>124</v>
      </c>
      <c r="X14" s="9">
        <v>134</v>
      </c>
      <c r="Y14" s="9">
        <v>129</v>
      </c>
      <c r="Z14" s="9">
        <v>139</v>
      </c>
      <c r="AA14" s="9">
        <v>138</v>
      </c>
      <c r="AB14" s="9">
        <v>148</v>
      </c>
      <c r="AC14" s="9">
        <v>166</v>
      </c>
      <c r="AE14" s="10" t="s">
        <v>10</v>
      </c>
      <c r="AF14" s="8">
        <v>1863.47074</v>
      </c>
      <c r="AG14" s="8">
        <v>2109.1792999999998</v>
      </c>
      <c r="AH14" s="8">
        <v>2198.4700400000006</v>
      </c>
      <c r="AI14" s="8">
        <v>2047.2729200000001</v>
      </c>
      <c r="AJ14" s="8">
        <v>2238.4363199999993</v>
      </c>
      <c r="AK14" s="8">
        <v>2107.1558300000002</v>
      </c>
      <c r="AL14" s="8">
        <v>2166.8060441244143</v>
      </c>
      <c r="AM14" s="9">
        <v>2362.2032972049683</v>
      </c>
      <c r="AN14" s="9">
        <v>2584.585221390073</v>
      </c>
      <c r="AO14" s="9">
        <v>2579.1482090631266</v>
      </c>
      <c r="AP14" s="9">
        <v>2676.40093336067</v>
      </c>
      <c r="AQ14" s="9">
        <v>3033.9465205367405</v>
      </c>
      <c r="AR14" s="9">
        <v>3148.1849870925294</v>
      </c>
    </row>
    <row r="15" spans="1:44" ht="15" customHeight="1" x14ac:dyDescent="0.2">
      <c r="A15" s="10" t="s">
        <v>11</v>
      </c>
      <c r="B15" s="24">
        <f t="shared" si="2"/>
        <v>8.6969809523809509</v>
      </c>
      <c r="C15" s="24">
        <f t="shared" si="4"/>
        <v>9.2225754216867433</v>
      </c>
      <c r="D15" s="24">
        <f t="shared" si="5"/>
        <v>10.909850121951219</v>
      </c>
      <c r="E15" s="24">
        <f t="shared" si="6"/>
        <v>13.130849080459772</v>
      </c>
      <c r="F15" s="24">
        <f t="shared" si="7"/>
        <v>15.635779789473688</v>
      </c>
      <c r="G15" s="24">
        <f t="shared" si="8"/>
        <v>14.791450000000003</v>
      </c>
      <c r="H15" s="24">
        <f t="shared" si="9"/>
        <v>14.097235840694323</v>
      </c>
      <c r="I15" s="25">
        <f t="shared" si="10"/>
        <v>12.439175342619167</v>
      </c>
      <c r="J15" s="25">
        <f t="shared" si="11"/>
        <v>14.132808553668065</v>
      </c>
      <c r="K15" s="25">
        <f t="shared" si="12"/>
        <v>15.129731272614219</v>
      </c>
      <c r="L15" s="25">
        <f t="shared" si="13"/>
        <v>13.156834110002931</v>
      </c>
      <c r="M15" s="25">
        <f t="shared" si="14"/>
        <v>12.666733544376742</v>
      </c>
      <c r="N15" s="25">
        <f t="shared" si="1"/>
        <v>13.780634736171024</v>
      </c>
      <c r="P15" s="10" t="s">
        <v>11</v>
      </c>
      <c r="Q15" s="8">
        <v>84</v>
      </c>
      <c r="R15" s="8">
        <v>83</v>
      </c>
      <c r="S15" s="8">
        <v>82</v>
      </c>
      <c r="T15" s="8">
        <v>87</v>
      </c>
      <c r="U15" s="8">
        <v>95</v>
      </c>
      <c r="V15" s="8">
        <v>103</v>
      </c>
      <c r="W15" s="8">
        <v>99</v>
      </c>
      <c r="X15" s="9">
        <v>110</v>
      </c>
      <c r="Y15" s="9">
        <v>111</v>
      </c>
      <c r="Z15" s="9">
        <v>108</v>
      </c>
      <c r="AA15" s="9">
        <v>108</v>
      </c>
      <c r="AB15" s="9">
        <v>114</v>
      </c>
      <c r="AC15" s="9">
        <v>113</v>
      </c>
      <c r="AE15" s="10" t="s">
        <v>11</v>
      </c>
      <c r="AF15" s="8">
        <v>730.54639999999995</v>
      </c>
      <c r="AG15" s="8">
        <v>765.47375999999974</v>
      </c>
      <c r="AH15" s="8">
        <v>894.60771</v>
      </c>
      <c r="AI15" s="8">
        <v>1142.3838700000001</v>
      </c>
      <c r="AJ15" s="8">
        <v>1485.3990800000004</v>
      </c>
      <c r="AK15" s="8">
        <v>1523.5193500000003</v>
      </c>
      <c r="AL15" s="8">
        <v>1395.6263482287379</v>
      </c>
      <c r="AM15" s="9">
        <v>1368.3092876881085</v>
      </c>
      <c r="AN15" s="9">
        <v>1568.7417494571553</v>
      </c>
      <c r="AO15" s="9">
        <v>1634.0109774423356</v>
      </c>
      <c r="AP15" s="9">
        <v>1420.9380838803165</v>
      </c>
      <c r="AQ15" s="9">
        <v>1444.0076240589485</v>
      </c>
      <c r="AR15" s="9">
        <v>1557.2117251873258</v>
      </c>
    </row>
    <row r="16" spans="1:44" ht="15" customHeight="1" x14ac:dyDescent="0.2">
      <c r="A16" s="10" t="s">
        <v>12</v>
      </c>
      <c r="B16" s="24">
        <f t="shared" si="2"/>
        <v>13.256775596590904</v>
      </c>
      <c r="C16" s="24">
        <f t="shared" si="4"/>
        <v>14.782092267759573</v>
      </c>
      <c r="D16" s="24">
        <f t="shared" si="5"/>
        <v>15.471296128205132</v>
      </c>
      <c r="E16" s="24">
        <f t="shared" si="6"/>
        <v>18.935478162729659</v>
      </c>
      <c r="F16" s="24">
        <f t="shared" si="7"/>
        <v>22.52619204545455</v>
      </c>
      <c r="G16" s="24">
        <f t="shared" si="8"/>
        <v>22.116133640897754</v>
      </c>
      <c r="H16" s="24">
        <f t="shared" si="9"/>
        <v>23.699141216312249</v>
      </c>
      <c r="I16" s="25">
        <f t="shared" si="10"/>
        <v>20.513023323226147</v>
      </c>
      <c r="J16" s="25">
        <f t="shared" si="11"/>
        <v>20.505630248879882</v>
      </c>
      <c r="K16" s="25">
        <f t="shared" si="12"/>
        <v>22.591330624850272</v>
      </c>
      <c r="L16" s="25">
        <f t="shared" si="13"/>
        <v>24.257275669943795</v>
      </c>
      <c r="M16" s="25">
        <f t="shared" si="14"/>
        <v>25.025272109274869</v>
      </c>
      <c r="N16" s="25">
        <f t="shared" si="1"/>
        <v>26.319107047659937</v>
      </c>
      <c r="P16" s="10" t="s">
        <v>12</v>
      </c>
      <c r="Q16" s="8">
        <v>352</v>
      </c>
      <c r="R16" s="8">
        <v>366</v>
      </c>
      <c r="S16" s="8">
        <v>390</v>
      </c>
      <c r="T16" s="8">
        <v>381</v>
      </c>
      <c r="U16" s="8">
        <v>396</v>
      </c>
      <c r="V16" s="8">
        <v>401</v>
      </c>
      <c r="W16" s="8">
        <v>378</v>
      </c>
      <c r="X16" s="9">
        <v>433</v>
      </c>
      <c r="Y16" s="9">
        <v>441</v>
      </c>
      <c r="Z16" s="9">
        <v>459</v>
      </c>
      <c r="AA16" s="9">
        <v>473</v>
      </c>
      <c r="AB16" s="9">
        <v>506</v>
      </c>
      <c r="AC16" s="9">
        <v>523</v>
      </c>
      <c r="AE16" s="10" t="s">
        <v>12</v>
      </c>
      <c r="AF16" s="8">
        <v>4666.3850099999981</v>
      </c>
      <c r="AG16" s="8">
        <v>5410.2457700000041</v>
      </c>
      <c r="AH16" s="8">
        <v>6033.8054900000016</v>
      </c>
      <c r="AI16" s="8">
        <v>7214.4171799999995</v>
      </c>
      <c r="AJ16" s="8">
        <v>8920.3720500000018</v>
      </c>
      <c r="AK16" s="8">
        <v>8868.5695899999992</v>
      </c>
      <c r="AL16" s="8">
        <v>8958.2753797660298</v>
      </c>
      <c r="AM16" s="9">
        <v>8882.1390989569209</v>
      </c>
      <c r="AN16" s="9">
        <v>9042.9829397560279</v>
      </c>
      <c r="AO16" s="9">
        <v>10369.420756806276</v>
      </c>
      <c r="AP16" s="9">
        <v>11473.691391883414</v>
      </c>
      <c r="AQ16" s="9">
        <v>12662.787687293085</v>
      </c>
      <c r="AR16" s="9">
        <v>13764.892985926148</v>
      </c>
    </row>
    <row r="17" spans="1:44" ht="15" customHeight="1" x14ac:dyDescent="0.2">
      <c r="A17" s="10" t="s">
        <v>13</v>
      </c>
      <c r="B17" s="24">
        <f t="shared" si="2"/>
        <v>8.3466219607843168</v>
      </c>
      <c r="C17" s="24">
        <f t="shared" si="4"/>
        <v>9.6800092660550447</v>
      </c>
      <c r="D17" s="24">
        <f t="shared" si="5"/>
        <v>10.479512695652177</v>
      </c>
      <c r="E17" s="24">
        <f t="shared" si="6"/>
        <v>9.9249795967741914</v>
      </c>
      <c r="F17" s="24">
        <f t="shared" si="7"/>
        <v>11.218418518518517</v>
      </c>
      <c r="G17" s="24">
        <f t="shared" si="8"/>
        <v>12.022209516129033</v>
      </c>
      <c r="H17" s="24">
        <f t="shared" si="9"/>
        <v>11.96563175471702</v>
      </c>
      <c r="I17" s="25">
        <f t="shared" si="10"/>
        <v>14.653842142410445</v>
      </c>
      <c r="J17" s="25">
        <f t="shared" si="11"/>
        <v>16.683758163703146</v>
      </c>
      <c r="K17" s="25">
        <f t="shared" si="12"/>
        <v>18.590600989117473</v>
      </c>
      <c r="L17" s="25">
        <f t="shared" si="13"/>
        <v>16.987469718673847</v>
      </c>
      <c r="M17" s="25">
        <f t="shared" si="14"/>
        <v>22.224696631394707</v>
      </c>
      <c r="N17" s="25">
        <f t="shared" si="1"/>
        <v>23.583787276966333</v>
      </c>
      <c r="P17" s="10" t="s">
        <v>13</v>
      </c>
      <c r="Q17" s="8">
        <v>102</v>
      </c>
      <c r="R17" s="8">
        <v>109</v>
      </c>
      <c r="S17" s="8">
        <v>115</v>
      </c>
      <c r="T17" s="8">
        <v>124</v>
      </c>
      <c r="U17" s="8">
        <v>135</v>
      </c>
      <c r="V17" s="8">
        <v>124</v>
      </c>
      <c r="W17" s="8">
        <v>122</v>
      </c>
      <c r="X17" s="9">
        <v>134</v>
      </c>
      <c r="Y17" s="9">
        <v>142</v>
      </c>
      <c r="Z17" s="9">
        <v>151</v>
      </c>
      <c r="AA17" s="9">
        <v>146</v>
      </c>
      <c r="AB17" s="9">
        <v>150</v>
      </c>
      <c r="AC17" s="9">
        <v>164</v>
      </c>
      <c r="AE17" s="10" t="s">
        <v>13</v>
      </c>
      <c r="AF17" s="8">
        <v>851.35544000000027</v>
      </c>
      <c r="AG17" s="8">
        <v>1055.1210099999998</v>
      </c>
      <c r="AH17" s="8">
        <v>1205.1439600000003</v>
      </c>
      <c r="AI17" s="8">
        <v>1230.6974699999998</v>
      </c>
      <c r="AJ17" s="8">
        <v>1514.4864999999998</v>
      </c>
      <c r="AK17" s="8">
        <v>1490.7539800000002</v>
      </c>
      <c r="AL17" s="8">
        <v>1459.8070740754763</v>
      </c>
      <c r="AM17" s="9">
        <v>1963.6148470829996</v>
      </c>
      <c r="AN17" s="9">
        <v>2369.0936592458465</v>
      </c>
      <c r="AO17" s="9">
        <v>2807.1807493567385</v>
      </c>
      <c r="AP17" s="9">
        <v>2480.1705789263815</v>
      </c>
      <c r="AQ17" s="9">
        <v>3333.7044947092063</v>
      </c>
      <c r="AR17" s="9">
        <v>3867.7411134224785</v>
      </c>
    </row>
    <row r="18" spans="1:44" ht="15" customHeight="1" x14ac:dyDescent="0.2">
      <c r="A18" s="10" t="s">
        <v>14</v>
      </c>
      <c r="B18" s="24">
        <f t="shared" si="2"/>
        <v>11.099259054054052</v>
      </c>
      <c r="C18" s="24">
        <f t="shared" si="4"/>
        <v>11.744173841463418</v>
      </c>
      <c r="D18" s="24">
        <f t="shared" si="5"/>
        <v>11.762023333333335</v>
      </c>
      <c r="E18" s="24">
        <f t="shared" si="6"/>
        <v>11.559451904761906</v>
      </c>
      <c r="F18" s="24">
        <f t="shared" si="7"/>
        <v>11.92902438596491</v>
      </c>
      <c r="G18" s="24">
        <f t="shared" si="8"/>
        <v>12.370543313609469</v>
      </c>
      <c r="H18" s="24">
        <f t="shared" si="9"/>
        <v>13.202563724829851</v>
      </c>
      <c r="I18" s="25">
        <f t="shared" si="10"/>
        <v>13.837231651809391</v>
      </c>
      <c r="J18" s="25">
        <f t="shared" si="11"/>
        <v>15.378065155997689</v>
      </c>
      <c r="K18" s="25">
        <f t="shared" si="12"/>
        <v>16.743172312517594</v>
      </c>
      <c r="L18" s="25">
        <f t="shared" si="13"/>
        <v>16.095394264732686</v>
      </c>
      <c r="M18" s="25">
        <f t="shared" si="14"/>
        <v>16.449878161474338</v>
      </c>
      <c r="N18" s="25">
        <f t="shared" si="1"/>
        <v>18.295198229871179</v>
      </c>
      <c r="P18" s="10" t="s">
        <v>14</v>
      </c>
      <c r="Q18" s="8">
        <v>148</v>
      </c>
      <c r="R18" s="8">
        <v>164</v>
      </c>
      <c r="S18" s="8">
        <v>162</v>
      </c>
      <c r="T18" s="8">
        <v>168</v>
      </c>
      <c r="U18" s="8">
        <v>171</v>
      </c>
      <c r="V18" s="8">
        <v>169</v>
      </c>
      <c r="W18" s="8">
        <v>176</v>
      </c>
      <c r="X18" s="9">
        <v>220</v>
      </c>
      <c r="Y18" s="9">
        <v>206</v>
      </c>
      <c r="Z18" s="9">
        <v>206</v>
      </c>
      <c r="AA18" s="9">
        <v>202</v>
      </c>
      <c r="AB18" s="9">
        <v>209</v>
      </c>
      <c r="AC18" s="9">
        <v>212</v>
      </c>
      <c r="AE18" s="10" t="s">
        <v>14</v>
      </c>
      <c r="AF18" s="8">
        <v>1642.6903399999997</v>
      </c>
      <c r="AG18" s="8">
        <v>1926.0445100000006</v>
      </c>
      <c r="AH18" s="8">
        <v>1905.4477800000004</v>
      </c>
      <c r="AI18" s="8">
        <v>1941.98792</v>
      </c>
      <c r="AJ18" s="8">
        <v>2039.8631699999996</v>
      </c>
      <c r="AK18" s="8">
        <v>2090.6218200000003</v>
      </c>
      <c r="AL18" s="8">
        <v>2323.6512155700539</v>
      </c>
      <c r="AM18" s="9">
        <v>3044.1909633980663</v>
      </c>
      <c r="AN18" s="9">
        <v>3167.8814221355237</v>
      </c>
      <c r="AO18" s="9">
        <v>3449.0934963786244</v>
      </c>
      <c r="AP18" s="9">
        <v>3251.2696414760026</v>
      </c>
      <c r="AQ18" s="9">
        <v>3438.0245357481367</v>
      </c>
      <c r="AR18" s="9">
        <v>3878.5820247326901</v>
      </c>
    </row>
    <row r="19" spans="1:44" ht="15" customHeight="1" x14ac:dyDescent="0.2">
      <c r="A19" s="10" t="s">
        <v>15</v>
      </c>
      <c r="B19" s="24">
        <f t="shared" si="2"/>
        <v>11.745066249999997</v>
      </c>
      <c r="C19" s="24">
        <f t="shared" si="4"/>
        <v>13.249104801762124</v>
      </c>
      <c r="D19" s="24">
        <f t="shared" si="5"/>
        <v>11.039728255319149</v>
      </c>
      <c r="E19" s="24">
        <f t="shared" si="6"/>
        <v>10.591802455357138</v>
      </c>
      <c r="F19" s="24">
        <f t="shared" si="7"/>
        <v>13.514284892703859</v>
      </c>
      <c r="G19" s="24">
        <f t="shared" si="8"/>
        <v>14.16457397435896</v>
      </c>
      <c r="H19" s="24">
        <f t="shared" si="9"/>
        <v>17.314147246228778</v>
      </c>
      <c r="I19" s="25">
        <f t="shared" si="10"/>
        <v>14.739726565533736</v>
      </c>
      <c r="J19" s="25">
        <f t="shared" si="11"/>
        <v>15.319107094240604</v>
      </c>
      <c r="K19" s="25">
        <f t="shared" si="12"/>
        <v>12.896866237027282</v>
      </c>
      <c r="L19" s="25">
        <f t="shared" si="13"/>
        <v>14.756293491332464</v>
      </c>
      <c r="M19" s="25">
        <f t="shared" si="14"/>
        <v>15.28032436551028</v>
      </c>
      <c r="N19" s="25">
        <f t="shared" si="1"/>
        <v>17.034538468731625</v>
      </c>
      <c r="P19" s="10" t="s">
        <v>15</v>
      </c>
      <c r="Q19" s="8">
        <v>200</v>
      </c>
      <c r="R19" s="8">
        <v>227</v>
      </c>
      <c r="S19" s="8">
        <v>235</v>
      </c>
      <c r="T19" s="8">
        <v>224</v>
      </c>
      <c r="U19" s="8">
        <v>233</v>
      </c>
      <c r="V19" s="8">
        <v>234</v>
      </c>
      <c r="W19" s="8">
        <v>221</v>
      </c>
      <c r="X19" s="9">
        <v>248</v>
      </c>
      <c r="Y19" s="9">
        <v>247</v>
      </c>
      <c r="Z19" s="9">
        <v>262</v>
      </c>
      <c r="AA19" s="9">
        <v>268</v>
      </c>
      <c r="AB19" s="9">
        <v>272</v>
      </c>
      <c r="AC19" s="9">
        <v>278</v>
      </c>
      <c r="AE19" s="10" t="s">
        <v>15</v>
      </c>
      <c r="AF19" s="8">
        <v>2349.0132499999995</v>
      </c>
      <c r="AG19" s="8">
        <v>3007.5467900000021</v>
      </c>
      <c r="AH19" s="8">
        <v>2594.3361399999999</v>
      </c>
      <c r="AI19" s="8">
        <v>2372.5637499999989</v>
      </c>
      <c r="AJ19" s="8">
        <v>3148.828379999999</v>
      </c>
      <c r="AK19" s="8">
        <v>3314.5103099999969</v>
      </c>
      <c r="AL19" s="8">
        <v>3826.4265414165602</v>
      </c>
      <c r="AM19" s="9">
        <v>3655.4521882523668</v>
      </c>
      <c r="AN19" s="9">
        <v>3783.8194522774293</v>
      </c>
      <c r="AO19" s="9">
        <v>3378.9789541011478</v>
      </c>
      <c r="AP19" s="9">
        <v>3954.6866556771001</v>
      </c>
      <c r="AQ19" s="9">
        <v>4156.248227418796</v>
      </c>
      <c r="AR19" s="9">
        <v>4735.6016943073919</v>
      </c>
    </row>
    <row r="21" spans="1:44" x14ac:dyDescent="0.2">
      <c r="P21" s="63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191"/>
      <c r="AR21" s="168"/>
    </row>
    <row r="22" spans="1:44" x14ac:dyDescent="0.2"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</row>
  </sheetData>
  <mergeCells count="1">
    <mergeCell ref="AE21:AP21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workbookViewId="0"/>
  </sheetViews>
  <sheetFormatPr defaultColWidth="9.140625" defaultRowHeight="11.25" x14ac:dyDescent="0.2"/>
  <cols>
    <col min="1" max="1" width="13.85546875" style="38" customWidth="1"/>
    <col min="2" max="13" width="6.7109375" style="38" customWidth="1"/>
    <col min="14" max="16384" width="9.140625" style="38"/>
  </cols>
  <sheetData>
    <row r="1" spans="1:15" s="40" customFormat="1" ht="18.75" customHeight="1" x14ac:dyDescent="0.25">
      <c r="A1" s="39" t="s">
        <v>376</v>
      </c>
      <c r="O1" s="61" t="s">
        <v>49</v>
      </c>
    </row>
    <row r="2" spans="1:15" ht="12" customHeight="1" x14ac:dyDescent="0.2"/>
    <row r="3" spans="1:15" ht="13.5" customHeight="1" thickBot="1" x14ac:dyDescent="0.25">
      <c r="A3" s="1" t="s">
        <v>0</v>
      </c>
      <c r="M3" s="3" t="s">
        <v>40</v>
      </c>
    </row>
    <row r="4" spans="1:15" ht="24" customHeight="1" x14ac:dyDescent="0.2">
      <c r="A4" s="205" t="s">
        <v>38</v>
      </c>
      <c r="B4" s="242" t="s">
        <v>25</v>
      </c>
      <c r="C4" s="242"/>
      <c r="D4" s="242"/>
      <c r="E4" s="242" t="s">
        <v>45</v>
      </c>
      <c r="F4" s="242"/>
      <c r="G4" s="242"/>
      <c r="H4" s="242" t="s">
        <v>46</v>
      </c>
      <c r="I4" s="242"/>
      <c r="J4" s="242"/>
      <c r="K4" s="242" t="s">
        <v>47</v>
      </c>
      <c r="L4" s="242"/>
      <c r="M4" s="243"/>
    </row>
    <row r="5" spans="1:15" ht="24" customHeight="1" thickBot="1" x14ac:dyDescent="0.25">
      <c r="A5" s="206"/>
      <c r="B5" s="64" t="s">
        <v>48</v>
      </c>
      <c r="C5" s="64" t="s">
        <v>828</v>
      </c>
      <c r="D5" s="64" t="s">
        <v>829</v>
      </c>
      <c r="E5" s="154" t="s">
        <v>48</v>
      </c>
      <c r="F5" s="154" t="s">
        <v>828</v>
      </c>
      <c r="G5" s="154" t="s">
        <v>829</v>
      </c>
      <c r="H5" s="154" t="s">
        <v>48</v>
      </c>
      <c r="I5" s="154" t="s">
        <v>828</v>
      </c>
      <c r="J5" s="154" t="s">
        <v>829</v>
      </c>
      <c r="K5" s="64" t="s">
        <v>48</v>
      </c>
      <c r="L5" s="64" t="s">
        <v>828</v>
      </c>
      <c r="M5" s="50" t="s">
        <v>829</v>
      </c>
    </row>
    <row r="6" spans="1:15" ht="15" customHeight="1" x14ac:dyDescent="0.2">
      <c r="A6" s="28" t="s">
        <v>1</v>
      </c>
      <c r="B6" s="29">
        <v>606157.43056050118</v>
      </c>
      <c r="C6" s="29">
        <v>242431.10663819569</v>
      </c>
      <c r="D6" s="29">
        <v>363726.32392230508</v>
      </c>
      <c r="E6" s="29">
        <v>329386.29515859287</v>
      </c>
      <c r="F6" s="29">
        <v>120706.76724513162</v>
      </c>
      <c r="G6" s="29">
        <v>208679.52791346144</v>
      </c>
      <c r="H6" s="29">
        <v>214462.9282713607</v>
      </c>
      <c r="I6" s="29">
        <v>91602.190784428822</v>
      </c>
      <c r="J6" s="29">
        <v>122860.73748693192</v>
      </c>
      <c r="K6" s="29">
        <v>62308.207170548521</v>
      </c>
      <c r="L6" s="29">
        <v>30122.148648636936</v>
      </c>
      <c r="M6" s="30">
        <v>32186.0585219116</v>
      </c>
    </row>
    <row r="7" spans="1:15" ht="15" customHeight="1" x14ac:dyDescent="0.2">
      <c r="A7" s="7" t="s">
        <v>2</v>
      </c>
      <c r="B7" s="8">
        <v>165257.0934508249</v>
      </c>
      <c r="C7" s="8">
        <v>57356.150549788072</v>
      </c>
      <c r="D7" s="8">
        <v>107900.94290103651</v>
      </c>
      <c r="E7" s="8">
        <v>101114.15139451083</v>
      </c>
      <c r="F7" s="8">
        <v>31653.650252065694</v>
      </c>
      <c r="G7" s="8">
        <v>69460.501142445079</v>
      </c>
      <c r="H7" s="8">
        <v>49385.457952779667</v>
      </c>
      <c r="I7" s="8">
        <v>20433.817438769758</v>
      </c>
      <c r="J7" s="8">
        <v>28951.640514009985</v>
      </c>
      <c r="K7" s="8">
        <v>14757.48409353535</v>
      </c>
      <c r="L7" s="8">
        <v>5268.6828489540894</v>
      </c>
      <c r="M7" s="9">
        <v>9488.8012445812565</v>
      </c>
    </row>
    <row r="8" spans="1:15" ht="15" customHeight="1" x14ac:dyDescent="0.2">
      <c r="A8" s="10" t="s">
        <v>3</v>
      </c>
      <c r="B8" s="8">
        <v>108224.44441985208</v>
      </c>
      <c r="C8" s="8">
        <v>44992.174746070588</v>
      </c>
      <c r="D8" s="8">
        <v>63232.269673781258</v>
      </c>
      <c r="E8" s="8">
        <v>48622.960649870962</v>
      </c>
      <c r="F8" s="8">
        <v>18363.329124890002</v>
      </c>
      <c r="G8" s="8">
        <v>30259.631524981072</v>
      </c>
      <c r="H8" s="8">
        <v>45825.013684034748</v>
      </c>
      <c r="I8" s="8">
        <v>19877.218685410309</v>
      </c>
      <c r="J8" s="8">
        <v>25947.794998624431</v>
      </c>
      <c r="K8" s="8">
        <v>13776.470115946222</v>
      </c>
      <c r="L8" s="8">
        <v>6751.6269657703851</v>
      </c>
      <c r="M8" s="9">
        <v>7024.8431501758496</v>
      </c>
    </row>
    <row r="9" spans="1:15" ht="15" customHeight="1" x14ac:dyDescent="0.2">
      <c r="A9" s="10" t="s">
        <v>4</v>
      </c>
      <c r="B9" s="8">
        <v>18990.519659649755</v>
      </c>
      <c r="C9" s="8">
        <v>8079.9161733218816</v>
      </c>
      <c r="D9" s="8">
        <v>10910.603486327882</v>
      </c>
      <c r="E9" s="8">
        <v>9778.8925910028956</v>
      </c>
      <c r="F9" s="8">
        <v>3802.2953300655458</v>
      </c>
      <c r="G9" s="8">
        <v>5976.5972609373457</v>
      </c>
      <c r="H9" s="8">
        <v>6704.2509920954562</v>
      </c>
      <c r="I9" s="8">
        <v>3195.6445475030923</v>
      </c>
      <c r="J9" s="8">
        <v>3508.6064445923557</v>
      </c>
      <c r="K9" s="8">
        <v>2507.376046551421</v>
      </c>
      <c r="L9" s="8">
        <v>1081.976265753244</v>
      </c>
      <c r="M9" s="9">
        <v>1425.3997807981768</v>
      </c>
    </row>
    <row r="10" spans="1:15" ht="15" customHeight="1" x14ac:dyDescent="0.2">
      <c r="A10" s="10" t="s">
        <v>5</v>
      </c>
      <c r="B10" s="8">
        <v>33990.675578661641</v>
      </c>
      <c r="C10" s="8">
        <v>13571.874184294356</v>
      </c>
      <c r="D10" s="8">
        <v>20418.801394367289</v>
      </c>
      <c r="E10" s="8">
        <v>14061.578479838397</v>
      </c>
      <c r="F10" s="8">
        <v>5085.6578326222225</v>
      </c>
      <c r="G10" s="8">
        <v>8975.9206472161677</v>
      </c>
      <c r="H10" s="8">
        <v>15917.696970118079</v>
      </c>
      <c r="I10" s="8">
        <v>6501.2518025807112</v>
      </c>
      <c r="J10" s="31">
        <v>9416.4451675373621</v>
      </c>
      <c r="K10" s="8">
        <v>4011.4001087051943</v>
      </c>
      <c r="L10" s="8">
        <v>1984.9645290914464</v>
      </c>
      <c r="M10" s="9">
        <v>2026.435579613749</v>
      </c>
    </row>
    <row r="11" spans="1:15" ht="15" customHeight="1" x14ac:dyDescent="0.2">
      <c r="A11" s="10" t="s">
        <v>6</v>
      </c>
      <c r="B11" s="8">
        <v>2178.5026977350481</v>
      </c>
      <c r="C11" s="8">
        <v>846.09906342562408</v>
      </c>
      <c r="D11" s="8">
        <v>1332.4036343094233</v>
      </c>
      <c r="E11" s="8">
        <v>1453.6928985839763</v>
      </c>
      <c r="F11" s="8">
        <v>589.89381814377589</v>
      </c>
      <c r="G11" s="8">
        <v>863.79908044020101</v>
      </c>
      <c r="H11" s="8">
        <v>495.22952023876661</v>
      </c>
      <c r="I11" s="8">
        <v>152.09589528184853</v>
      </c>
      <c r="J11" s="31">
        <v>343.13362495691848</v>
      </c>
      <c r="K11" s="31">
        <v>229.58026891230352</v>
      </c>
      <c r="L11" s="31">
        <v>104.10934000000002</v>
      </c>
      <c r="M11" s="32">
        <v>125.47092891230355</v>
      </c>
    </row>
    <row r="12" spans="1:15" ht="15" customHeight="1" x14ac:dyDescent="0.2">
      <c r="A12" s="10" t="s">
        <v>7</v>
      </c>
      <c r="B12" s="8">
        <v>9335.7201124575186</v>
      </c>
      <c r="C12" s="8">
        <v>4035.913042006483</v>
      </c>
      <c r="D12" s="8">
        <v>5299.8070704510355</v>
      </c>
      <c r="E12" s="8">
        <v>4431.3524696400546</v>
      </c>
      <c r="F12" s="8">
        <v>1770.3956447049723</v>
      </c>
      <c r="G12" s="8">
        <v>2660.9568249350864</v>
      </c>
      <c r="H12" s="8">
        <v>3659.49448780489</v>
      </c>
      <c r="I12" s="8">
        <v>1665.9755218548655</v>
      </c>
      <c r="J12" s="8">
        <v>1993.5189659500231</v>
      </c>
      <c r="K12" s="8">
        <v>1244.8731250125595</v>
      </c>
      <c r="L12" s="8">
        <v>599.5418454466386</v>
      </c>
      <c r="M12" s="9">
        <v>645.33127956592091</v>
      </c>
    </row>
    <row r="13" spans="1:15" ht="15" customHeight="1" x14ac:dyDescent="0.2">
      <c r="A13" s="10" t="s">
        <v>8</v>
      </c>
      <c r="B13" s="8">
        <v>23971.784597377715</v>
      </c>
      <c r="C13" s="8">
        <v>10095.684536407562</v>
      </c>
      <c r="D13" s="8">
        <v>13876.100060970115</v>
      </c>
      <c r="E13" s="8">
        <v>11120.299048227553</v>
      </c>
      <c r="F13" s="8">
        <v>4972.0831654106578</v>
      </c>
      <c r="G13" s="8">
        <v>6148.2158828168986</v>
      </c>
      <c r="H13" s="8">
        <v>11038.934870790306</v>
      </c>
      <c r="I13" s="8">
        <v>3961.3765402572199</v>
      </c>
      <c r="J13" s="8">
        <v>7077.5583305330756</v>
      </c>
      <c r="K13" s="8">
        <v>1812.5506783598073</v>
      </c>
      <c r="L13" s="8">
        <v>1162.2248307396833</v>
      </c>
      <c r="M13" s="9">
        <v>650.32584762012425</v>
      </c>
    </row>
    <row r="14" spans="1:15" ht="15" customHeight="1" x14ac:dyDescent="0.2">
      <c r="A14" s="10" t="s">
        <v>9</v>
      </c>
      <c r="B14" s="8">
        <v>17097.319775130152</v>
      </c>
      <c r="C14" s="8">
        <v>7354.952567116422</v>
      </c>
      <c r="D14" s="8">
        <v>9742.3672080137258</v>
      </c>
      <c r="E14" s="8">
        <v>10467.62039887886</v>
      </c>
      <c r="F14" s="8">
        <v>4175.069887449371</v>
      </c>
      <c r="G14" s="8">
        <v>6292.5505114294929</v>
      </c>
      <c r="H14" s="8">
        <v>5408.2156297290785</v>
      </c>
      <c r="I14" s="8">
        <v>2366.215214027628</v>
      </c>
      <c r="J14" s="8">
        <v>3042.0004157014505</v>
      </c>
      <c r="K14" s="8">
        <v>1221.483726522187</v>
      </c>
      <c r="L14" s="8">
        <v>813.66744563941643</v>
      </c>
      <c r="M14" s="9">
        <v>407.81628088277097</v>
      </c>
    </row>
    <row r="15" spans="1:15" ht="15" customHeight="1" x14ac:dyDescent="0.2">
      <c r="A15" s="10" t="s">
        <v>10</v>
      </c>
      <c r="B15" s="8">
        <v>24944.140282772554</v>
      </c>
      <c r="C15" s="8">
        <v>10921.874411329369</v>
      </c>
      <c r="D15" s="8">
        <v>14022.265871443131</v>
      </c>
      <c r="E15" s="8">
        <v>13095.391070156269</v>
      </c>
      <c r="F15" s="8">
        <v>5554.7894386692169</v>
      </c>
      <c r="G15" s="8">
        <v>7540.6016314870449</v>
      </c>
      <c r="H15" s="8">
        <v>8791.6464349914113</v>
      </c>
      <c r="I15" s="8">
        <v>3949.2942904459901</v>
      </c>
      <c r="J15" s="8">
        <v>4842.3521445454162</v>
      </c>
      <c r="K15" s="8">
        <v>3057.1028176248483</v>
      </c>
      <c r="L15" s="8">
        <v>1417.7907222141714</v>
      </c>
      <c r="M15" s="9">
        <v>1639.3120954106776</v>
      </c>
    </row>
    <row r="16" spans="1:15" ht="15" customHeight="1" x14ac:dyDescent="0.2">
      <c r="A16" s="10" t="s">
        <v>11</v>
      </c>
      <c r="B16" s="8">
        <v>14540.148095942919</v>
      </c>
      <c r="C16" s="8">
        <v>6915.237935916849</v>
      </c>
      <c r="D16" s="8">
        <v>7624.9101600260819</v>
      </c>
      <c r="E16" s="8">
        <v>6964.0502440538894</v>
      </c>
      <c r="F16" s="8">
        <v>2871.9424699203159</v>
      </c>
      <c r="G16" s="8">
        <v>4092.1077741335716</v>
      </c>
      <c r="H16" s="8">
        <v>6074.9441720271034</v>
      </c>
      <c r="I16" s="8">
        <v>3147.2982061522443</v>
      </c>
      <c r="J16" s="8">
        <v>2927.6459658748581</v>
      </c>
      <c r="K16" s="31">
        <v>1501.153679861932</v>
      </c>
      <c r="L16" s="31">
        <v>895.99725984428107</v>
      </c>
      <c r="M16" s="32">
        <v>605.15642001765139</v>
      </c>
    </row>
    <row r="17" spans="1:13" ht="15" customHeight="1" x14ac:dyDescent="0.2">
      <c r="A17" s="10" t="s">
        <v>12</v>
      </c>
      <c r="B17" s="8">
        <v>100157.5490603879</v>
      </c>
      <c r="C17" s="8">
        <v>42843.773298722946</v>
      </c>
      <c r="D17" s="8">
        <v>57313.775761665129</v>
      </c>
      <c r="E17" s="8">
        <v>62796.076466086888</v>
      </c>
      <c r="F17" s="8">
        <v>23939.747057051303</v>
      </c>
      <c r="G17" s="8">
        <v>38856.329409035789</v>
      </c>
      <c r="H17" s="8">
        <v>27263.663822744107</v>
      </c>
      <c r="I17" s="8">
        <v>12402.140770658645</v>
      </c>
      <c r="J17" s="8">
        <v>14861.523052085475</v>
      </c>
      <c r="K17" s="8">
        <v>10097.808881556904</v>
      </c>
      <c r="L17" s="8">
        <v>6501.8855810130635</v>
      </c>
      <c r="M17" s="9">
        <v>3595.9233005438396</v>
      </c>
    </row>
    <row r="18" spans="1:13" ht="15" customHeight="1" x14ac:dyDescent="0.2">
      <c r="A18" s="10" t="s">
        <v>13</v>
      </c>
      <c r="B18" s="8">
        <v>22517.250466819169</v>
      </c>
      <c r="C18" s="8">
        <v>7659.3598711584809</v>
      </c>
      <c r="D18" s="8">
        <v>14857.890595660672</v>
      </c>
      <c r="E18" s="8">
        <v>11163.345022588055</v>
      </c>
      <c r="F18" s="8">
        <v>4072.0114584497851</v>
      </c>
      <c r="G18" s="8">
        <v>7091.3335641382528</v>
      </c>
      <c r="H18" s="8">
        <v>9519.8987701376955</v>
      </c>
      <c r="I18" s="8">
        <v>2834.6589748319334</v>
      </c>
      <c r="J18" s="8">
        <v>6685.2397953057598</v>
      </c>
      <c r="K18" s="8">
        <v>1834.006674093413</v>
      </c>
      <c r="L18" s="8">
        <v>752.68943787676119</v>
      </c>
      <c r="M18" s="9">
        <v>1081.317236216652</v>
      </c>
    </row>
    <row r="19" spans="1:13" ht="15" customHeight="1" x14ac:dyDescent="0.2">
      <c r="A19" s="10" t="s">
        <v>14</v>
      </c>
      <c r="B19" s="8">
        <v>28625.166209439081</v>
      </c>
      <c r="C19" s="8">
        <v>11440.31508896812</v>
      </c>
      <c r="D19" s="8">
        <v>17184.85112047099</v>
      </c>
      <c r="E19" s="8">
        <v>15381.573625385674</v>
      </c>
      <c r="F19" s="8">
        <v>5740.3023334020836</v>
      </c>
      <c r="G19" s="8">
        <v>9641.2712919835758</v>
      </c>
      <c r="H19" s="8">
        <v>10164.934383705626</v>
      </c>
      <c r="I19" s="8">
        <v>4622.7466620699088</v>
      </c>
      <c r="J19" s="31">
        <v>5542.1877216357288</v>
      </c>
      <c r="K19" s="8">
        <v>3078.6581503478383</v>
      </c>
      <c r="L19" s="8">
        <v>1077.2660434961485</v>
      </c>
      <c r="M19" s="9">
        <v>2001.3921068516922</v>
      </c>
    </row>
    <row r="20" spans="1:13" ht="15" customHeight="1" x14ac:dyDescent="0.2">
      <c r="A20" s="10" t="s">
        <v>15</v>
      </c>
      <c r="B20" s="8">
        <v>36327.11615345085</v>
      </c>
      <c r="C20" s="8">
        <v>16317.78116966895</v>
      </c>
      <c r="D20" s="8">
        <v>20009.334983781897</v>
      </c>
      <c r="E20" s="8">
        <v>18935.310799768533</v>
      </c>
      <c r="F20" s="8">
        <v>8115.59943228667</v>
      </c>
      <c r="G20" s="8">
        <v>10819.711367481859</v>
      </c>
      <c r="H20" s="8">
        <v>14213.546580163758</v>
      </c>
      <c r="I20" s="8">
        <v>6492.4562345846671</v>
      </c>
      <c r="J20" s="8">
        <v>7721.0903455790876</v>
      </c>
      <c r="K20" s="8">
        <v>3178.2588035185418</v>
      </c>
      <c r="L20" s="8">
        <v>1709.7255327976059</v>
      </c>
      <c r="M20" s="9">
        <v>1468.5332707209377</v>
      </c>
    </row>
    <row r="23" spans="1:13" ht="12.75" x14ac:dyDescent="0.2">
      <c r="A23" s="223" t="s">
        <v>377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</row>
    <row r="25" spans="1:13" ht="15" customHeight="1" thickBot="1" x14ac:dyDescent="0.25">
      <c r="A25" s="1" t="s">
        <v>0</v>
      </c>
      <c r="M25" s="3" t="s">
        <v>68</v>
      </c>
    </row>
    <row r="26" spans="1:13" ht="24" customHeight="1" x14ac:dyDescent="0.2">
      <c r="A26" s="205" t="s">
        <v>38</v>
      </c>
      <c r="B26" s="242" t="s">
        <v>25</v>
      </c>
      <c r="C26" s="242"/>
      <c r="D26" s="242"/>
      <c r="E26" s="242" t="s">
        <v>45</v>
      </c>
      <c r="F26" s="242"/>
      <c r="G26" s="242"/>
      <c r="H26" s="242" t="s">
        <v>46</v>
      </c>
      <c r="I26" s="242"/>
      <c r="J26" s="242"/>
      <c r="K26" s="242" t="s">
        <v>47</v>
      </c>
      <c r="L26" s="242"/>
      <c r="M26" s="243"/>
    </row>
    <row r="27" spans="1:13" ht="24" customHeight="1" thickBot="1" x14ac:dyDescent="0.25">
      <c r="A27" s="206"/>
      <c r="B27" s="154" t="s">
        <v>48</v>
      </c>
      <c r="C27" s="154" t="s">
        <v>828</v>
      </c>
      <c r="D27" s="154" t="s">
        <v>829</v>
      </c>
      <c r="E27" s="154" t="s">
        <v>48</v>
      </c>
      <c r="F27" s="154" t="s">
        <v>828</v>
      </c>
      <c r="G27" s="154" t="s">
        <v>829</v>
      </c>
      <c r="H27" s="154" t="s">
        <v>48</v>
      </c>
      <c r="I27" s="154" t="s">
        <v>828</v>
      </c>
      <c r="J27" s="154" t="s">
        <v>829</v>
      </c>
      <c r="K27" s="154" t="s">
        <v>48</v>
      </c>
      <c r="L27" s="154" t="s">
        <v>828</v>
      </c>
      <c r="M27" s="50" t="s">
        <v>829</v>
      </c>
    </row>
    <row r="28" spans="1:13" ht="15" customHeight="1" x14ac:dyDescent="0.2">
      <c r="A28" s="28" t="s">
        <v>1</v>
      </c>
      <c r="B28" s="33">
        <v>100</v>
      </c>
      <c r="C28" s="33">
        <v>100</v>
      </c>
      <c r="D28" s="33">
        <v>100</v>
      </c>
      <c r="E28" s="33">
        <f>E6/B6*100</f>
        <v>54.340057310526767</v>
      </c>
      <c r="F28" s="33">
        <f>F6/C6*100</f>
        <v>49.790131686885566</v>
      </c>
      <c r="G28" s="33">
        <f>G6/D6*100</f>
        <v>57.372676704597566</v>
      </c>
      <c r="H28" s="33">
        <f>H6/B6*100</f>
        <v>35.380730724203332</v>
      </c>
      <c r="I28" s="33">
        <f>I6/C6*100</f>
        <v>37.784833825444672</v>
      </c>
      <c r="J28" s="33">
        <f>J6/D6*100</f>
        <v>33.778346357239727</v>
      </c>
      <c r="K28" s="33">
        <f>K6/B6*100</f>
        <v>10.279211971868994</v>
      </c>
      <c r="L28" s="33">
        <f>L6/C6*100</f>
        <v>12.425034504169981</v>
      </c>
      <c r="M28" s="34">
        <f>M6/D6*100</f>
        <v>8.8489769381626626</v>
      </c>
    </row>
    <row r="29" spans="1:13" ht="15" customHeight="1" x14ac:dyDescent="0.2">
      <c r="A29" s="7" t="s">
        <v>2</v>
      </c>
      <c r="B29" s="24">
        <v>100</v>
      </c>
      <c r="C29" s="24">
        <v>100</v>
      </c>
      <c r="D29" s="24">
        <v>100</v>
      </c>
      <c r="E29" s="24">
        <f t="shared" ref="E29:E42" si="0">E7/B7*100</f>
        <v>61.185967442056629</v>
      </c>
      <c r="F29" s="24">
        <f t="shared" ref="F29:F42" si="1">F7/C7*100</f>
        <v>55.187891705857609</v>
      </c>
      <c r="G29" s="24">
        <f t="shared" ref="G29:G42" si="2">G7/D7*100</f>
        <v>64.374322665699182</v>
      </c>
      <c r="H29" s="24">
        <f t="shared" ref="H29:H42" si="3">H7/B7*100</f>
        <v>29.884017031604852</v>
      </c>
      <c r="I29" s="24">
        <f t="shared" ref="I29:I42" si="4">I7/C7*100</f>
        <v>35.626200926842465</v>
      </c>
      <c r="J29" s="24">
        <f t="shared" ref="J29:J42" si="5">J7/D7*100</f>
        <v>26.831684446505307</v>
      </c>
      <c r="K29" s="24">
        <f t="shared" ref="K29:K42" si="6">K7/B7*100</f>
        <v>8.9300155202879044</v>
      </c>
      <c r="L29" s="24">
        <f t="shared" ref="L29:L42" si="7">L7/C7*100</f>
        <v>9.1859073498675663</v>
      </c>
      <c r="M29" s="25">
        <f t="shared" ref="M29:M42" si="8">M7/D7*100</f>
        <v>8.7939928877953353</v>
      </c>
    </row>
    <row r="30" spans="1:13" ht="15" customHeight="1" x14ac:dyDescent="0.2">
      <c r="A30" s="10" t="s">
        <v>3</v>
      </c>
      <c r="B30" s="24">
        <v>100</v>
      </c>
      <c r="C30" s="24">
        <v>100</v>
      </c>
      <c r="D30" s="24">
        <v>100</v>
      </c>
      <c r="E30" s="24">
        <f t="shared" si="0"/>
        <v>44.927891208422629</v>
      </c>
      <c r="F30" s="24">
        <f t="shared" si="1"/>
        <v>40.814495472890592</v>
      </c>
      <c r="G30" s="24">
        <f t="shared" si="2"/>
        <v>47.854729366970645</v>
      </c>
      <c r="H30" s="24">
        <f t="shared" si="3"/>
        <v>42.342572354780202</v>
      </c>
      <c r="I30" s="24">
        <f t="shared" si="4"/>
        <v>44.179279613831724</v>
      </c>
      <c r="J30" s="24">
        <f t="shared" si="5"/>
        <v>41.03568499516232</v>
      </c>
      <c r="K30" s="24">
        <f t="shared" si="6"/>
        <v>12.729536464517203</v>
      </c>
      <c r="L30" s="24">
        <f t="shared" si="7"/>
        <v>15.00622497995619</v>
      </c>
      <c r="M30" s="25">
        <f t="shared" si="8"/>
        <v>11.109585637867184</v>
      </c>
    </row>
    <row r="31" spans="1:13" ht="15" customHeight="1" x14ac:dyDescent="0.2">
      <c r="A31" s="10" t="s">
        <v>4</v>
      </c>
      <c r="B31" s="24">
        <v>100</v>
      </c>
      <c r="C31" s="24">
        <v>100</v>
      </c>
      <c r="D31" s="24">
        <v>100</v>
      </c>
      <c r="E31" s="24">
        <f t="shared" si="0"/>
        <v>51.493549235414918</v>
      </c>
      <c r="F31" s="24">
        <f t="shared" si="1"/>
        <v>47.058598734228141</v>
      </c>
      <c r="G31" s="24">
        <f t="shared" si="2"/>
        <v>54.777879779304982</v>
      </c>
      <c r="H31" s="24">
        <f t="shared" si="3"/>
        <v>35.303146581819782</v>
      </c>
      <c r="I31" s="24">
        <f t="shared" si="4"/>
        <v>39.550466600809706</v>
      </c>
      <c r="J31" s="24">
        <f t="shared" si="5"/>
        <v>32.157766974017555</v>
      </c>
      <c r="K31" s="24">
        <f t="shared" si="6"/>
        <v>13.203304024791837</v>
      </c>
      <c r="L31" s="24">
        <f t="shared" si="7"/>
        <v>13.390934293671181</v>
      </c>
      <c r="M31" s="25">
        <f t="shared" si="8"/>
        <v>13.064353246677424</v>
      </c>
    </row>
    <row r="32" spans="1:13" ht="15" customHeight="1" x14ac:dyDescent="0.2">
      <c r="A32" s="10" t="s">
        <v>5</v>
      </c>
      <c r="B32" s="24">
        <v>100</v>
      </c>
      <c r="C32" s="24">
        <v>100</v>
      </c>
      <c r="D32" s="24">
        <v>100</v>
      </c>
      <c r="E32" s="24">
        <f t="shared" si="0"/>
        <v>41.368929097325292</v>
      </c>
      <c r="F32" s="24">
        <f t="shared" si="1"/>
        <v>37.472037859792771</v>
      </c>
      <c r="G32" s="24">
        <f t="shared" si="2"/>
        <v>43.95909668670491</v>
      </c>
      <c r="H32" s="24">
        <f t="shared" si="3"/>
        <v>46.82959870356548</v>
      </c>
      <c r="I32" s="24">
        <f t="shared" si="4"/>
        <v>47.902387793309266</v>
      </c>
      <c r="J32" s="24">
        <f t="shared" si="5"/>
        <v>46.11654222825721</v>
      </c>
      <c r="K32" s="24">
        <f t="shared" si="6"/>
        <v>11.801472140269652</v>
      </c>
      <c r="L32" s="24">
        <f t="shared" si="7"/>
        <v>14.625574199534555</v>
      </c>
      <c r="M32" s="25">
        <f t="shared" si="8"/>
        <v>9.9243610850378303</v>
      </c>
    </row>
    <row r="33" spans="1:13" ht="15" customHeight="1" x14ac:dyDescent="0.2">
      <c r="A33" s="10" t="s">
        <v>6</v>
      </c>
      <c r="B33" s="24">
        <v>100</v>
      </c>
      <c r="C33" s="24">
        <v>100</v>
      </c>
      <c r="D33" s="24">
        <v>100</v>
      </c>
      <c r="E33" s="24">
        <f t="shared" si="0"/>
        <v>66.728992353112801</v>
      </c>
      <c r="F33" s="24">
        <f t="shared" si="1"/>
        <v>69.719237810695219</v>
      </c>
      <c r="G33" s="24">
        <f t="shared" si="2"/>
        <v>64.830135418228778</v>
      </c>
      <c r="H33" s="24">
        <f t="shared" si="3"/>
        <v>22.732564010760616</v>
      </c>
      <c r="I33" s="24">
        <f t="shared" si="4"/>
        <v>17.976133275228289</v>
      </c>
      <c r="J33" s="24">
        <f t="shared" si="5"/>
        <v>25.752978761181673</v>
      </c>
      <c r="K33" s="24">
        <f t="shared" si="6"/>
        <v>10.538443177095635</v>
      </c>
      <c r="L33" s="24">
        <f t="shared" si="7"/>
        <v>12.304627732181823</v>
      </c>
      <c r="M33" s="25">
        <f t="shared" si="8"/>
        <v>9.4168858205895223</v>
      </c>
    </row>
    <row r="34" spans="1:13" ht="15" customHeight="1" x14ac:dyDescent="0.2">
      <c r="A34" s="10" t="s">
        <v>7</v>
      </c>
      <c r="B34" s="24">
        <v>100</v>
      </c>
      <c r="C34" s="24">
        <v>100</v>
      </c>
      <c r="D34" s="24">
        <v>100</v>
      </c>
      <c r="E34" s="24">
        <f t="shared" si="0"/>
        <v>47.466637991073547</v>
      </c>
      <c r="F34" s="24">
        <f t="shared" si="1"/>
        <v>43.866050290935092</v>
      </c>
      <c r="G34" s="24">
        <f t="shared" si="2"/>
        <v>50.208560227997658</v>
      </c>
      <c r="H34" s="24">
        <f t="shared" si="3"/>
        <v>39.19884533515188</v>
      </c>
      <c r="I34" s="24">
        <f t="shared" si="4"/>
        <v>41.278776438320236</v>
      </c>
      <c r="J34" s="24">
        <f t="shared" si="5"/>
        <v>37.614934646675096</v>
      </c>
      <c r="K34" s="24">
        <f t="shared" si="6"/>
        <v>13.334516352428022</v>
      </c>
      <c r="L34" s="24">
        <f t="shared" si="7"/>
        <v>14.855172527418285</v>
      </c>
      <c r="M34" s="25">
        <f t="shared" si="8"/>
        <v>12.176505125327147</v>
      </c>
    </row>
    <row r="35" spans="1:13" ht="15" customHeight="1" x14ac:dyDescent="0.2">
      <c r="A35" s="10" t="s">
        <v>8</v>
      </c>
      <c r="B35" s="24">
        <v>100</v>
      </c>
      <c r="C35" s="24">
        <v>100</v>
      </c>
      <c r="D35" s="24">
        <v>100</v>
      </c>
      <c r="E35" s="24">
        <f t="shared" si="0"/>
        <v>46.389116350745148</v>
      </c>
      <c r="F35" s="24">
        <f t="shared" si="1"/>
        <v>49.249589242612359</v>
      </c>
      <c r="G35" s="24">
        <f t="shared" si="2"/>
        <v>44.307952924829664</v>
      </c>
      <c r="H35" s="24">
        <f t="shared" si="3"/>
        <v>46.049699912612517</v>
      </c>
      <c r="I35" s="24">
        <f t="shared" si="4"/>
        <v>39.238315400719046</v>
      </c>
      <c r="J35" s="24">
        <f t="shared" si="5"/>
        <v>51.005385514914373</v>
      </c>
      <c r="K35" s="24">
        <f t="shared" si="6"/>
        <v>7.5611837366421311</v>
      </c>
      <c r="L35" s="24">
        <f t="shared" si="7"/>
        <v>11.512095356668585</v>
      </c>
      <c r="M35" s="25">
        <f t="shared" si="8"/>
        <v>4.6866615602558443</v>
      </c>
    </row>
    <row r="36" spans="1:13" ht="15" customHeight="1" x14ac:dyDescent="0.2">
      <c r="A36" s="10" t="s">
        <v>9</v>
      </c>
      <c r="B36" s="24">
        <v>100</v>
      </c>
      <c r="C36" s="24">
        <v>100</v>
      </c>
      <c r="D36" s="24">
        <v>100</v>
      </c>
      <c r="E36" s="24">
        <f t="shared" si="0"/>
        <v>61.223750485763937</v>
      </c>
      <c r="F36" s="24">
        <f t="shared" si="1"/>
        <v>56.765422337539917</v>
      </c>
      <c r="G36" s="24">
        <f t="shared" si="2"/>
        <v>64.589543558299297</v>
      </c>
      <c r="H36" s="24">
        <f t="shared" si="3"/>
        <v>31.631949924665363</v>
      </c>
      <c r="I36" s="24">
        <f t="shared" si="4"/>
        <v>32.171726363088219</v>
      </c>
      <c r="J36" s="24">
        <f t="shared" si="5"/>
        <v>31.224448337352843</v>
      </c>
      <c r="K36" s="24">
        <f t="shared" si="6"/>
        <v>7.1442994725931452</v>
      </c>
      <c r="L36" s="24">
        <f t="shared" si="7"/>
        <v>11.062851027446156</v>
      </c>
      <c r="M36" s="25">
        <f t="shared" si="8"/>
        <v>4.1860081043477377</v>
      </c>
    </row>
    <row r="37" spans="1:13" ht="15" customHeight="1" x14ac:dyDescent="0.2">
      <c r="A37" s="10" t="s">
        <v>10</v>
      </c>
      <c r="B37" s="24">
        <v>100</v>
      </c>
      <c r="C37" s="24">
        <v>100</v>
      </c>
      <c r="D37" s="24">
        <v>100</v>
      </c>
      <c r="E37" s="24">
        <f t="shared" si="0"/>
        <v>52.498867155587966</v>
      </c>
      <c r="F37" s="24">
        <f t="shared" si="1"/>
        <v>50.859305183981775</v>
      </c>
      <c r="G37" s="24">
        <f t="shared" si="2"/>
        <v>53.7759139686815</v>
      </c>
      <c r="H37" s="24">
        <f t="shared" si="3"/>
        <v>35.245337523471527</v>
      </c>
      <c r="I37" s="24">
        <f t="shared" si="4"/>
        <v>36.159491875765831</v>
      </c>
      <c r="J37" s="24">
        <f t="shared" si="5"/>
        <v>34.533307162625178</v>
      </c>
      <c r="K37" s="24">
        <f t="shared" si="6"/>
        <v>12.255795481298703</v>
      </c>
      <c r="L37" s="24">
        <f t="shared" si="7"/>
        <v>12.981203306489983</v>
      </c>
      <c r="M37" s="25">
        <f t="shared" si="8"/>
        <v>11.690778868693382</v>
      </c>
    </row>
    <row r="38" spans="1:13" ht="15" customHeight="1" x14ac:dyDescent="0.2">
      <c r="A38" s="10" t="s">
        <v>11</v>
      </c>
      <c r="B38" s="24">
        <v>100</v>
      </c>
      <c r="C38" s="24">
        <v>100</v>
      </c>
      <c r="D38" s="24">
        <v>100</v>
      </c>
      <c r="E38" s="24">
        <f t="shared" si="0"/>
        <v>47.895318521528964</v>
      </c>
      <c r="F38" s="24">
        <f t="shared" si="1"/>
        <v>41.53063851937501</v>
      </c>
      <c r="G38" s="24">
        <f t="shared" si="2"/>
        <v>53.667619529297831</v>
      </c>
      <c r="H38" s="24">
        <f t="shared" si="3"/>
        <v>41.780483471981775</v>
      </c>
      <c r="I38" s="24">
        <f t="shared" si="4"/>
        <v>45.512507817056964</v>
      </c>
      <c r="J38" s="24">
        <f t="shared" si="5"/>
        <v>38.395809320130319</v>
      </c>
      <c r="K38" s="24">
        <f t="shared" si="6"/>
        <v>10.32419800648931</v>
      </c>
      <c r="L38" s="24">
        <f t="shared" si="7"/>
        <v>12.956853663567925</v>
      </c>
      <c r="M38" s="25">
        <f t="shared" si="8"/>
        <v>7.9365711505718428</v>
      </c>
    </row>
    <row r="39" spans="1:13" ht="15" customHeight="1" x14ac:dyDescent="0.2">
      <c r="A39" s="10" t="s">
        <v>12</v>
      </c>
      <c r="B39" s="24">
        <v>100</v>
      </c>
      <c r="C39" s="24">
        <v>100</v>
      </c>
      <c r="D39" s="24">
        <v>100</v>
      </c>
      <c r="E39" s="24">
        <f t="shared" si="0"/>
        <v>62.697297463045253</v>
      </c>
      <c r="F39" s="24">
        <f t="shared" si="1"/>
        <v>55.876840935867989</v>
      </c>
      <c r="G39" s="24">
        <f t="shared" si="2"/>
        <v>67.79579410474858</v>
      </c>
      <c r="H39" s="24">
        <f t="shared" si="3"/>
        <v>27.220777743179447</v>
      </c>
      <c r="I39" s="24">
        <f t="shared" si="4"/>
        <v>28.947358777636701</v>
      </c>
      <c r="J39" s="24">
        <f t="shared" si="5"/>
        <v>25.930106426570042</v>
      </c>
      <c r="K39" s="24">
        <f t="shared" si="6"/>
        <v>10.081924903602266</v>
      </c>
      <c r="L39" s="24">
        <f t="shared" si="7"/>
        <v>15.175800543242223</v>
      </c>
      <c r="M39" s="25">
        <f t="shared" si="8"/>
        <v>6.2740994686813281</v>
      </c>
    </row>
    <row r="40" spans="1:13" ht="15" customHeight="1" x14ac:dyDescent="0.2">
      <c r="A40" s="10" t="s">
        <v>13</v>
      </c>
      <c r="B40" s="24">
        <v>100</v>
      </c>
      <c r="C40" s="24">
        <v>100</v>
      </c>
      <c r="D40" s="24">
        <v>100</v>
      </c>
      <c r="E40" s="24">
        <f t="shared" si="0"/>
        <v>49.576856814903167</v>
      </c>
      <c r="F40" s="24">
        <f t="shared" si="1"/>
        <v>53.163861301034444</v>
      </c>
      <c r="G40" s="24">
        <f t="shared" si="2"/>
        <v>47.727727691098458</v>
      </c>
      <c r="H40" s="24">
        <f t="shared" si="3"/>
        <v>42.278247000742688</v>
      </c>
      <c r="I40" s="24">
        <f t="shared" si="4"/>
        <v>37.009084603870299</v>
      </c>
      <c r="J40" s="24">
        <f t="shared" si="5"/>
        <v>44.994541804327326</v>
      </c>
      <c r="K40" s="24">
        <f t="shared" si="6"/>
        <v>8.1448961843541134</v>
      </c>
      <c r="L40" s="24">
        <f t="shared" si="7"/>
        <v>9.8270540950952423</v>
      </c>
      <c r="M40" s="25">
        <f t="shared" si="8"/>
        <v>7.2777305045741594</v>
      </c>
    </row>
    <row r="41" spans="1:13" ht="15" customHeight="1" x14ac:dyDescent="0.2">
      <c r="A41" s="10" t="s">
        <v>14</v>
      </c>
      <c r="B41" s="24">
        <v>100</v>
      </c>
      <c r="C41" s="24">
        <v>100</v>
      </c>
      <c r="D41" s="24">
        <v>100</v>
      </c>
      <c r="E41" s="24">
        <f t="shared" si="0"/>
        <v>53.734443017185477</v>
      </c>
      <c r="F41" s="24">
        <f t="shared" si="1"/>
        <v>50.176085962330262</v>
      </c>
      <c r="G41" s="24">
        <f t="shared" si="2"/>
        <v>56.103315788978072</v>
      </c>
      <c r="H41" s="24">
        <f t="shared" si="3"/>
        <v>35.510481613740858</v>
      </c>
      <c r="I41" s="24">
        <f t="shared" si="4"/>
        <v>40.407511734773955</v>
      </c>
      <c r="J41" s="24">
        <f t="shared" si="5"/>
        <v>32.250426161875481</v>
      </c>
      <c r="K41" s="24">
        <f t="shared" si="6"/>
        <v>10.755075194402393</v>
      </c>
      <c r="L41" s="24">
        <f t="shared" si="7"/>
        <v>9.4164018658450637</v>
      </c>
      <c r="M41" s="25">
        <f t="shared" si="8"/>
        <v>11.646258049146482</v>
      </c>
    </row>
    <row r="42" spans="1:13" ht="15" customHeight="1" x14ac:dyDescent="0.2">
      <c r="A42" s="10" t="s">
        <v>15</v>
      </c>
      <c r="B42" s="24">
        <v>100</v>
      </c>
      <c r="C42" s="24">
        <v>100</v>
      </c>
      <c r="D42" s="24">
        <v>100</v>
      </c>
      <c r="E42" s="24">
        <f t="shared" si="0"/>
        <v>52.124453589387933</v>
      </c>
      <c r="F42" s="24">
        <f t="shared" si="1"/>
        <v>49.734699515224086</v>
      </c>
      <c r="G42" s="24">
        <f t="shared" si="2"/>
        <v>54.073318160006444</v>
      </c>
      <c r="H42" s="24">
        <f t="shared" si="3"/>
        <v>39.126548113876524</v>
      </c>
      <c r="I42" s="24">
        <f t="shared" si="4"/>
        <v>39.787616754247622</v>
      </c>
      <c r="J42" s="24">
        <f t="shared" si="5"/>
        <v>38.587441071066273</v>
      </c>
      <c r="K42" s="24">
        <f t="shared" si="6"/>
        <v>8.7489983793184383</v>
      </c>
      <c r="L42" s="24">
        <f t="shared" si="7"/>
        <v>10.477683914376774</v>
      </c>
      <c r="M42" s="25">
        <f t="shared" si="8"/>
        <v>7.3392407689272199</v>
      </c>
    </row>
  </sheetData>
  <mergeCells count="11">
    <mergeCell ref="A4:A5"/>
    <mergeCell ref="B4:D4"/>
    <mergeCell ref="E4:G4"/>
    <mergeCell ref="H4:J4"/>
    <mergeCell ref="K4:M4"/>
    <mergeCell ref="A23:M23"/>
    <mergeCell ref="A26:A27"/>
    <mergeCell ref="B26:D26"/>
    <mergeCell ref="E26:G26"/>
    <mergeCell ref="H26:J26"/>
    <mergeCell ref="K26:M26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10.42578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245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245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25796.723450000001</v>
      </c>
      <c r="C5" s="5">
        <v>28785.233140000004</v>
      </c>
      <c r="D5" s="5">
        <v>31692.456259999992</v>
      </c>
      <c r="E5" s="5">
        <v>34791.303609999995</v>
      </c>
      <c r="F5" s="5">
        <v>39349.548309999991</v>
      </c>
      <c r="G5" s="5">
        <v>42101.121870000003</v>
      </c>
      <c r="H5" s="5">
        <v>44481.96684481344</v>
      </c>
      <c r="I5" s="6">
        <v>51585.017324746048</v>
      </c>
      <c r="J5" s="6">
        <v>57371.690410832722</v>
      </c>
      <c r="K5" s="6">
        <v>63148.879375892488</v>
      </c>
      <c r="L5" s="6">
        <v>62938.388423577206</v>
      </c>
      <c r="M5" s="6">
        <v>70166.274655016197</v>
      </c>
      <c r="N5" s="6">
        <v>77915.032535074628</v>
      </c>
      <c r="P5" s="91">
        <f>N5-M5</f>
        <v>7748.7578800584306</v>
      </c>
      <c r="Q5" s="87">
        <f>N5/M5-1</f>
        <v>0.11043422097234679</v>
      </c>
      <c r="S5" s="91">
        <f>N5-G5</f>
        <v>35813.910665074625</v>
      </c>
      <c r="T5" s="23">
        <f>N5/G5*100</f>
        <v>185.06640458575177</v>
      </c>
      <c r="U5" s="23">
        <f>(N5/G5)^(1/6)*100-100</f>
        <v>10.803785517886169</v>
      </c>
      <c r="W5" s="91">
        <f>N5-B5</f>
        <v>52118.309085074623</v>
      </c>
      <c r="X5" s="23">
        <f>N5/B5*100</f>
        <v>302.03460794581889</v>
      </c>
      <c r="Y5" s="23">
        <f>(N5/B5)^(1/11)*100-100</f>
        <v>10.571071694262187</v>
      </c>
    </row>
    <row r="6" spans="1:25" ht="15" customHeight="1" x14ac:dyDescent="0.2">
      <c r="A6" s="7" t="s">
        <v>2</v>
      </c>
      <c r="B6" s="8">
        <v>6420.9440700000005</v>
      </c>
      <c r="C6" s="8">
        <v>6865.1749400000026</v>
      </c>
      <c r="D6" s="8">
        <v>7979.9764499999992</v>
      </c>
      <c r="E6" s="8">
        <v>8046.3410200000035</v>
      </c>
      <c r="F6" s="8">
        <v>9384.1857700000019</v>
      </c>
      <c r="G6" s="8">
        <v>10325.173719999999</v>
      </c>
      <c r="H6" s="8">
        <v>10541.695247225567</v>
      </c>
      <c r="I6" s="9">
        <v>13790.071923609117</v>
      </c>
      <c r="J6" s="9">
        <v>16252.538824159989</v>
      </c>
      <c r="K6" s="9">
        <v>17652.137032595041</v>
      </c>
      <c r="L6" s="9">
        <v>18699.838286707287</v>
      </c>
      <c r="M6" s="9">
        <v>21333.331255142039</v>
      </c>
      <c r="N6" s="9">
        <v>24474.296257850776</v>
      </c>
      <c r="P6" s="92">
        <f>N6-M6</f>
        <v>3140.9650027087373</v>
      </c>
      <c r="Q6" s="88">
        <f>N6/M6-1</f>
        <v>0.14723274884468229</v>
      </c>
      <c r="S6" s="92">
        <f t="shared" ref="S6:S19" si="0">N6-G6</f>
        <v>14149.122537850777</v>
      </c>
      <c r="T6" s="25">
        <f t="shared" ref="T6:T19" si="1">N6/G6*100</f>
        <v>237.03520077772384</v>
      </c>
      <c r="U6" s="25">
        <f t="shared" ref="U6:U19" si="2">(N6/G6)^(1/6)*100-100</f>
        <v>15.4699047517677</v>
      </c>
      <c r="W6" s="92">
        <f t="shared" ref="W6:W19" si="3">N6-B6</f>
        <v>18053.352187850774</v>
      </c>
      <c r="X6" s="25">
        <f t="shared" ref="X6:X19" si="4">N6/B6*100</f>
        <v>381.1635172497426</v>
      </c>
      <c r="Y6" s="25">
        <f t="shared" ref="Y6:Y19" si="5">(N6/B6)^(1/11)*100-100</f>
        <v>12.934933988460756</v>
      </c>
    </row>
    <row r="7" spans="1:25" ht="15" customHeight="1" x14ac:dyDescent="0.2">
      <c r="A7" s="10" t="s">
        <v>3</v>
      </c>
      <c r="B7" s="8">
        <v>3849.459139999999</v>
      </c>
      <c r="C7" s="8">
        <v>4280.8426399999962</v>
      </c>
      <c r="D7" s="8">
        <v>4531.8014199999998</v>
      </c>
      <c r="E7" s="8">
        <v>6923.0151000000042</v>
      </c>
      <c r="F7" s="8">
        <v>6708.5348500000027</v>
      </c>
      <c r="G7" s="8">
        <v>7014.7751400000006</v>
      </c>
      <c r="H7" s="8">
        <v>7497.2350514539876</v>
      </c>
      <c r="I7" s="9">
        <v>10096.987608846301</v>
      </c>
      <c r="J7" s="9">
        <v>10938.567718043239</v>
      </c>
      <c r="K7" s="9">
        <v>11948.266744495399</v>
      </c>
      <c r="L7" s="9">
        <v>9990.5673760914215</v>
      </c>
      <c r="M7" s="9">
        <v>10996.168429058085</v>
      </c>
      <c r="N7" s="9">
        <v>12333.856255917344</v>
      </c>
      <c r="P7" s="92">
        <f t="shared" ref="P7:P19" si="6">N7-M7</f>
        <v>1337.6878268592591</v>
      </c>
      <c r="Q7" s="88">
        <f t="shared" ref="Q7:Q19" si="7">N7/M7-1</f>
        <v>0.12165035807603064</v>
      </c>
      <c r="S7" s="92">
        <f t="shared" si="0"/>
        <v>5319.0811159173436</v>
      </c>
      <c r="T7" s="25">
        <f t="shared" si="1"/>
        <v>175.82682280985193</v>
      </c>
      <c r="U7" s="25">
        <f t="shared" si="2"/>
        <v>9.8620051789248748</v>
      </c>
      <c r="W7" s="92">
        <f t="shared" si="3"/>
        <v>8484.3971159173452</v>
      </c>
      <c r="X7" s="25">
        <f t="shared" si="4"/>
        <v>320.40491423211591</v>
      </c>
      <c r="Y7" s="25">
        <f t="shared" si="5"/>
        <v>11.166172170109377</v>
      </c>
    </row>
    <row r="8" spans="1:25" ht="15" customHeight="1" x14ac:dyDescent="0.2">
      <c r="A8" s="10" t="s">
        <v>4</v>
      </c>
      <c r="B8" s="8">
        <v>886.17686999999967</v>
      </c>
      <c r="C8" s="8">
        <v>1009.11788</v>
      </c>
      <c r="D8" s="8">
        <v>1076.9249600000001</v>
      </c>
      <c r="E8" s="8">
        <v>1226.7353300000004</v>
      </c>
      <c r="F8" s="8">
        <v>1309.5598199999997</v>
      </c>
      <c r="G8" s="8">
        <v>1404.7688299999998</v>
      </c>
      <c r="H8" s="8">
        <v>1587.7815541404111</v>
      </c>
      <c r="I8" s="9">
        <v>1469.0943434282292</v>
      </c>
      <c r="J8" s="9">
        <v>1633.6932804876733</v>
      </c>
      <c r="K8" s="9">
        <v>1749.7786604058888</v>
      </c>
      <c r="L8" s="9">
        <v>1846.8695101965116</v>
      </c>
      <c r="M8" s="9">
        <v>2007.3604961539966</v>
      </c>
      <c r="N8" s="9">
        <v>2247.5017582856349</v>
      </c>
      <c r="P8" s="92">
        <f t="shared" si="6"/>
        <v>240.14126213163831</v>
      </c>
      <c r="Q8" s="88">
        <f t="shared" si="7"/>
        <v>0.11963036165737906</v>
      </c>
      <c r="S8" s="92">
        <f t="shared" si="0"/>
        <v>842.73292828563513</v>
      </c>
      <c r="T8" s="25">
        <f t="shared" si="1"/>
        <v>159.99086186199301</v>
      </c>
      <c r="U8" s="25">
        <f t="shared" si="2"/>
        <v>8.147345234632013</v>
      </c>
      <c r="W8" s="92">
        <f t="shared" si="3"/>
        <v>1361.3248882856351</v>
      </c>
      <c r="X8" s="25">
        <f t="shared" si="4"/>
        <v>253.61774092407035</v>
      </c>
      <c r="Y8" s="25">
        <f t="shared" si="5"/>
        <v>8.8287404240526541</v>
      </c>
    </row>
    <row r="9" spans="1:25" ht="15" customHeight="1" x14ac:dyDescent="0.2">
      <c r="A9" s="10" t="s">
        <v>5</v>
      </c>
      <c r="B9" s="8">
        <v>1617.8052299999997</v>
      </c>
      <c r="C9" s="8">
        <v>2041.8608900000006</v>
      </c>
      <c r="D9" s="8">
        <v>2305.3218299999999</v>
      </c>
      <c r="E9" s="8">
        <v>2086.8735299999989</v>
      </c>
      <c r="F9" s="8">
        <v>2328.4642499999995</v>
      </c>
      <c r="G9" s="8">
        <v>2494.3049999999994</v>
      </c>
      <c r="H9" s="8">
        <v>2261.7626422070316</v>
      </c>
      <c r="I9" s="9">
        <v>2415.5042129958433</v>
      </c>
      <c r="J9" s="9">
        <v>2788.5610036328562</v>
      </c>
      <c r="K9" s="9">
        <v>3370.0546993290004</v>
      </c>
      <c r="L9" s="9">
        <v>3245.0843480026292</v>
      </c>
      <c r="M9" s="9">
        <v>4352.1251060926033</v>
      </c>
      <c r="N9" s="9">
        <v>4636.5406576964451</v>
      </c>
      <c r="P9" s="92">
        <f t="shared" si="6"/>
        <v>284.41555160384178</v>
      </c>
      <c r="Q9" s="88">
        <f t="shared" si="7"/>
        <v>6.5350959513016837E-2</v>
      </c>
      <c r="S9" s="92">
        <f t="shared" si="0"/>
        <v>2142.2356576964457</v>
      </c>
      <c r="T9" s="25">
        <f t="shared" si="1"/>
        <v>185.88507250301973</v>
      </c>
      <c r="U9" s="25">
        <f t="shared" si="2"/>
        <v>10.885328101668364</v>
      </c>
      <c r="W9" s="92">
        <f t="shared" si="3"/>
        <v>3018.7354276964452</v>
      </c>
      <c r="X9" s="25">
        <f t="shared" si="4"/>
        <v>286.59449059244582</v>
      </c>
      <c r="Y9" s="25">
        <f t="shared" si="5"/>
        <v>10.044870429523044</v>
      </c>
    </row>
    <row r="10" spans="1:25" ht="15" customHeight="1" x14ac:dyDescent="0.2">
      <c r="A10" s="10" t="s">
        <v>6</v>
      </c>
      <c r="B10" s="8">
        <v>76.533639999999991</v>
      </c>
      <c r="C10" s="8">
        <v>92.200000000000017</v>
      </c>
      <c r="D10" s="8">
        <v>105.26953999999998</v>
      </c>
      <c r="E10" s="8">
        <v>106.71563</v>
      </c>
      <c r="F10" s="8">
        <v>133.726</v>
      </c>
      <c r="G10" s="8">
        <v>158.1474</v>
      </c>
      <c r="H10" s="8">
        <v>152.779</v>
      </c>
      <c r="I10" s="9">
        <v>190.62169342562419</v>
      </c>
      <c r="J10" s="9">
        <v>221.233</v>
      </c>
      <c r="K10" s="9">
        <v>307.01171779796891</v>
      </c>
      <c r="L10" s="9">
        <v>217.47600000000003</v>
      </c>
      <c r="M10" s="9">
        <v>194.74998759915027</v>
      </c>
      <c r="N10" s="9">
        <v>266.46199999999999</v>
      </c>
      <c r="P10" s="92">
        <f t="shared" si="6"/>
        <v>71.712012400849716</v>
      </c>
      <c r="Q10" s="88">
        <f t="shared" si="7"/>
        <v>0.36822601780315911</v>
      </c>
      <c r="S10" s="92">
        <f t="shared" si="0"/>
        <v>108.31459999999998</v>
      </c>
      <c r="T10" s="25">
        <f t="shared" si="1"/>
        <v>168.48964952948958</v>
      </c>
      <c r="U10" s="25">
        <f t="shared" si="2"/>
        <v>9.0842887982537661</v>
      </c>
      <c r="W10" s="92">
        <f t="shared" si="3"/>
        <v>189.92836</v>
      </c>
      <c r="X10" s="25">
        <f t="shared" si="4"/>
        <v>348.16323906716053</v>
      </c>
      <c r="Y10" s="25">
        <f t="shared" si="5"/>
        <v>12.009018635729191</v>
      </c>
    </row>
    <row r="11" spans="1:25" ht="15" customHeight="1" x14ac:dyDescent="0.2">
      <c r="A11" s="10" t="s">
        <v>7</v>
      </c>
      <c r="B11" s="8">
        <v>485.92534999999998</v>
      </c>
      <c r="C11" s="8">
        <v>512.57217000000003</v>
      </c>
      <c r="D11" s="8">
        <v>755.73049000000015</v>
      </c>
      <c r="E11" s="8">
        <v>749.93222999999989</v>
      </c>
      <c r="F11" s="8">
        <v>702.25824999999975</v>
      </c>
      <c r="G11" s="8">
        <v>729.28363999999988</v>
      </c>
      <c r="H11" s="8">
        <v>612.91661249444394</v>
      </c>
      <c r="I11" s="9">
        <v>641.98043406539352</v>
      </c>
      <c r="J11" s="9">
        <v>707.16771044501513</v>
      </c>
      <c r="K11" s="9">
        <v>954.42266059387919</v>
      </c>
      <c r="L11" s="9">
        <v>977.95046060828713</v>
      </c>
      <c r="M11" s="9">
        <v>961.82026256061613</v>
      </c>
      <c r="N11" s="9">
        <v>1053.1146966773103</v>
      </c>
      <c r="P11" s="92">
        <f t="shared" si="6"/>
        <v>91.294434116694219</v>
      </c>
      <c r="Q11" s="88">
        <f t="shared" si="7"/>
        <v>9.4918393457052552E-2</v>
      </c>
      <c r="S11" s="92">
        <f t="shared" si="0"/>
        <v>323.83105667731047</v>
      </c>
      <c r="T11" s="25">
        <f t="shared" si="1"/>
        <v>144.40399303038123</v>
      </c>
      <c r="U11" s="25">
        <f t="shared" si="2"/>
        <v>6.3154872043078285</v>
      </c>
      <c r="W11" s="92">
        <f t="shared" si="3"/>
        <v>567.18934667731037</v>
      </c>
      <c r="X11" s="25">
        <f t="shared" si="4"/>
        <v>216.72355572256322</v>
      </c>
      <c r="Y11" s="25">
        <f t="shared" si="5"/>
        <v>7.2844847469252727</v>
      </c>
    </row>
    <row r="12" spans="1:25" ht="15" customHeight="1" x14ac:dyDescent="0.2">
      <c r="A12" s="10" t="s">
        <v>8</v>
      </c>
      <c r="B12" s="8">
        <v>1015.0819700000002</v>
      </c>
      <c r="C12" s="8">
        <v>1096.1299100000001</v>
      </c>
      <c r="D12" s="8">
        <v>1333.6633700000002</v>
      </c>
      <c r="E12" s="8">
        <v>1442.3563599999995</v>
      </c>
      <c r="F12" s="8">
        <v>1625.5714400000011</v>
      </c>
      <c r="G12" s="8">
        <v>1711.9179000000001</v>
      </c>
      <c r="H12" s="8">
        <v>1945.398465027494</v>
      </c>
      <c r="I12" s="9">
        <v>2208.2155306403806</v>
      </c>
      <c r="J12" s="9">
        <v>2534.5975742593173</v>
      </c>
      <c r="K12" s="9">
        <v>2777.3838933926145</v>
      </c>
      <c r="L12" s="9">
        <v>2725.865687279269</v>
      </c>
      <c r="M12" s="9">
        <v>2559.2414776543847</v>
      </c>
      <c r="N12" s="9">
        <v>2628.6855807643969</v>
      </c>
      <c r="P12" s="92">
        <f t="shared" si="6"/>
        <v>69.444103110012293</v>
      </c>
      <c r="Q12" s="88">
        <f t="shared" si="7"/>
        <v>2.7134642712050683E-2</v>
      </c>
      <c r="S12" s="92">
        <f t="shared" si="0"/>
        <v>916.7676807643968</v>
      </c>
      <c r="T12" s="25">
        <f t="shared" si="1"/>
        <v>153.5520821859738</v>
      </c>
      <c r="U12" s="25">
        <f t="shared" si="2"/>
        <v>7.4094810567852676</v>
      </c>
      <c r="W12" s="92">
        <f t="shared" si="3"/>
        <v>1613.6036107643968</v>
      </c>
      <c r="X12" s="25">
        <f t="shared" si="4"/>
        <v>258.9628875749213</v>
      </c>
      <c r="Y12" s="25">
        <f t="shared" si="5"/>
        <v>9.0352812357751873</v>
      </c>
    </row>
    <row r="13" spans="1:25" ht="15" customHeight="1" x14ac:dyDescent="0.2">
      <c r="A13" s="10" t="s">
        <v>9</v>
      </c>
      <c r="B13" s="8">
        <v>1074.7060299999998</v>
      </c>
      <c r="C13" s="8">
        <v>1126.1195500000001</v>
      </c>
      <c r="D13" s="8">
        <v>1144.9866399999996</v>
      </c>
      <c r="E13" s="8">
        <v>1181.70255</v>
      </c>
      <c r="F13" s="8">
        <v>1160.5158899999999</v>
      </c>
      <c r="G13" s="8">
        <v>1338.9573400000006</v>
      </c>
      <c r="H13" s="8">
        <v>1339.1657898350768</v>
      </c>
      <c r="I13" s="9">
        <v>1520.9435416419201</v>
      </c>
      <c r="J13" s="9">
        <v>1710.8744852992218</v>
      </c>
      <c r="K13" s="9">
        <v>1951.4758226282795</v>
      </c>
      <c r="L13" s="9">
        <v>1815.196159917233</v>
      </c>
      <c r="M13" s="9">
        <v>1873.6914592862061</v>
      </c>
      <c r="N13" s="9">
        <v>1983.3130000000003</v>
      </c>
      <c r="P13" s="92">
        <f t="shared" si="6"/>
        <v>109.62154071379427</v>
      </c>
      <c r="Q13" s="88">
        <f t="shared" si="7"/>
        <v>5.8505652128848951E-2</v>
      </c>
      <c r="S13" s="92">
        <f t="shared" si="0"/>
        <v>644.35565999999972</v>
      </c>
      <c r="T13" s="25">
        <f t="shared" si="1"/>
        <v>148.12368854111509</v>
      </c>
      <c r="U13" s="25">
        <f t="shared" si="2"/>
        <v>6.7670933850194359</v>
      </c>
      <c r="W13" s="92">
        <f t="shared" si="3"/>
        <v>908.6069700000005</v>
      </c>
      <c r="X13" s="25">
        <f t="shared" si="4"/>
        <v>184.54469823715428</v>
      </c>
      <c r="Y13" s="25">
        <f t="shared" si="5"/>
        <v>5.7282519966890533</v>
      </c>
    </row>
    <row r="14" spans="1:25" ht="15" customHeight="1" x14ac:dyDescent="0.2">
      <c r="A14" s="10" t="s">
        <v>10</v>
      </c>
      <c r="B14" s="8">
        <v>1624.6018400000003</v>
      </c>
      <c r="C14" s="8">
        <v>1786.3463800000002</v>
      </c>
      <c r="D14" s="8">
        <v>1914.9024899999993</v>
      </c>
      <c r="E14" s="8">
        <v>1765.2753100000002</v>
      </c>
      <c r="F14" s="8">
        <v>1945.8887399999996</v>
      </c>
      <c r="G14" s="8">
        <v>1934.0618299999999</v>
      </c>
      <c r="H14" s="8">
        <v>1900.4400441244154</v>
      </c>
      <c r="I14" s="9">
        <v>1958.4178049907973</v>
      </c>
      <c r="J14" s="9">
        <v>2205.7017445650272</v>
      </c>
      <c r="K14" s="9">
        <v>2339.7392833722356</v>
      </c>
      <c r="L14" s="9">
        <v>2557.0969035701646</v>
      </c>
      <c r="M14" s="9">
        <v>2377.0788574325056</v>
      </c>
      <c r="N14" s="9">
        <v>2903.3369870925285</v>
      </c>
      <c r="P14" s="92">
        <f t="shared" si="6"/>
        <v>526.25812966002286</v>
      </c>
      <c r="Q14" s="88">
        <f t="shared" si="7"/>
        <v>0.22138858709484999</v>
      </c>
      <c r="S14" s="92">
        <f t="shared" si="0"/>
        <v>969.27515709252862</v>
      </c>
      <c r="T14" s="25">
        <f t="shared" si="1"/>
        <v>150.11603776351495</v>
      </c>
      <c r="U14" s="25">
        <f t="shared" si="2"/>
        <v>7.0051094307070656</v>
      </c>
      <c r="W14" s="92">
        <f t="shared" si="3"/>
        <v>1278.7351470925282</v>
      </c>
      <c r="X14" s="25">
        <f t="shared" si="4"/>
        <v>178.71067947901182</v>
      </c>
      <c r="Y14" s="25">
        <f t="shared" si="5"/>
        <v>5.4199420824282925</v>
      </c>
    </row>
    <row r="15" spans="1:25" ht="15" customHeight="1" x14ac:dyDescent="0.2">
      <c r="A15" s="10" t="s">
        <v>11</v>
      </c>
      <c r="B15" s="8">
        <v>675.74045999999987</v>
      </c>
      <c r="C15" s="8">
        <v>679.18064999999979</v>
      </c>
      <c r="D15" s="8">
        <v>812.7186099999999</v>
      </c>
      <c r="E15" s="8">
        <v>1016.8355200000003</v>
      </c>
      <c r="F15" s="8">
        <v>1232.7161500000002</v>
      </c>
      <c r="G15" s="8">
        <v>1179.9066400000004</v>
      </c>
      <c r="H15" s="8">
        <v>1287.8251575485929</v>
      </c>
      <c r="I15" s="9">
        <v>1301.9572185239699</v>
      </c>
      <c r="J15" s="9">
        <v>1411.529840918791</v>
      </c>
      <c r="K15" s="9">
        <v>1509.2159774423355</v>
      </c>
      <c r="L15" s="9">
        <v>1377.2195724010296</v>
      </c>
      <c r="M15" s="9">
        <v>1316.2896240589484</v>
      </c>
      <c r="N15" s="9">
        <v>1405.4987251873256</v>
      </c>
      <c r="P15" s="92">
        <f t="shared" si="6"/>
        <v>89.209101128377142</v>
      </c>
      <c r="Q15" s="88">
        <f t="shared" si="7"/>
        <v>6.7773155313106015E-2</v>
      </c>
      <c r="S15" s="92">
        <f t="shared" si="0"/>
        <v>225.59208518732521</v>
      </c>
      <c r="T15" s="25">
        <f t="shared" si="1"/>
        <v>119.11948602876963</v>
      </c>
      <c r="U15" s="25">
        <f t="shared" si="2"/>
        <v>2.958878151286882</v>
      </c>
      <c r="W15" s="92">
        <f t="shared" si="3"/>
        <v>729.75826518732572</v>
      </c>
      <c r="X15" s="25">
        <f t="shared" si="4"/>
        <v>207.9938687091973</v>
      </c>
      <c r="Y15" s="25">
        <f t="shared" si="5"/>
        <v>6.884242774388369</v>
      </c>
    </row>
    <row r="16" spans="1:25" ht="15" customHeight="1" x14ac:dyDescent="0.2">
      <c r="A16" s="10" t="s">
        <v>12</v>
      </c>
      <c r="B16" s="8">
        <v>3757.9217700000004</v>
      </c>
      <c r="C16" s="8">
        <v>4032.2939700000015</v>
      </c>
      <c r="D16" s="8">
        <v>4581.430249999994</v>
      </c>
      <c r="E16" s="8">
        <v>5324.4075499999963</v>
      </c>
      <c r="F16" s="8">
        <v>6895.5918999999922</v>
      </c>
      <c r="G16" s="8">
        <v>7726.519470000002</v>
      </c>
      <c r="H16" s="8">
        <v>8338.7489952529104</v>
      </c>
      <c r="I16" s="9">
        <v>8056.6199024569669</v>
      </c>
      <c r="J16" s="9">
        <v>8425.5802463201744</v>
      </c>
      <c r="K16" s="9">
        <v>9739.4733890150783</v>
      </c>
      <c r="L16" s="9">
        <v>10785.097671285464</v>
      </c>
      <c r="M16" s="9">
        <v>11982.550553423296</v>
      </c>
      <c r="N16" s="9">
        <v>12785.150601077117</v>
      </c>
      <c r="P16" s="92">
        <f t="shared" si="6"/>
        <v>802.60004765382109</v>
      </c>
      <c r="Q16" s="88">
        <f t="shared" si="7"/>
        <v>6.6980735368108002E-2</v>
      </c>
      <c r="S16" s="92">
        <f t="shared" si="0"/>
        <v>5058.6311310771152</v>
      </c>
      <c r="T16" s="25">
        <f t="shared" si="1"/>
        <v>165.47102030504706</v>
      </c>
      <c r="U16" s="25">
        <f t="shared" si="2"/>
        <v>8.7561080376157037</v>
      </c>
      <c r="W16" s="92">
        <f t="shared" si="3"/>
        <v>9027.2288310771164</v>
      </c>
      <c r="X16" s="25">
        <f t="shared" si="4"/>
        <v>340.21864699639866</v>
      </c>
      <c r="Y16" s="25">
        <f t="shared" si="5"/>
        <v>11.774219679956019</v>
      </c>
    </row>
    <row r="17" spans="1:25" ht="15" customHeight="1" x14ac:dyDescent="0.2">
      <c r="A17" s="10" t="s">
        <v>13</v>
      </c>
      <c r="B17" s="8">
        <v>764.26088000000004</v>
      </c>
      <c r="C17" s="8">
        <v>895.11662999999965</v>
      </c>
      <c r="D17" s="8">
        <v>1048.9963899999998</v>
      </c>
      <c r="E17" s="8">
        <v>1113.26947</v>
      </c>
      <c r="F17" s="8">
        <v>1326.5930799999996</v>
      </c>
      <c r="G17" s="8">
        <v>1367.5909800000004</v>
      </c>
      <c r="H17" s="8">
        <v>1342.3165637672942</v>
      </c>
      <c r="I17" s="9">
        <v>1756.9003295144214</v>
      </c>
      <c r="J17" s="9">
        <v>2240.2526592458466</v>
      </c>
      <c r="K17" s="9">
        <v>2558.8177810227435</v>
      </c>
      <c r="L17" s="9">
        <v>2231.2433865499574</v>
      </c>
      <c r="M17" s="9">
        <v>3181.2864947092057</v>
      </c>
      <c r="N17" s="9">
        <v>3564.9730379162443</v>
      </c>
      <c r="P17" s="92">
        <f t="shared" si="6"/>
        <v>383.68654320703854</v>
      </c>
      <c r="Q17" s="88">
        <f t="shared" si="7"/>
        <v>0.12060735298287262</v>
      </c>
      <c r="S17" s="92">
        <f t="shared" si="0"/>
        <v>2197.3820579162439</v>
      </c>
      <c r="T17" s="25">
        <f t="shared" si="1"/>
        <v>260.67538394529652</v>
      </c>
      <c r="U17" s="25">
        <f t="shared" si="2"/>
        <v>17.314043401234969</v>
      </c>
      <c r="W17" s="92">
        <f t="shared" si="3"/>
        <v>2800.712157916244</v>
      </c>
      <c r="X17" s="25">
        <f t="shared" si="4"/>
        <v>466.46022728734255</v>
      </c>
      <c r="Y17" s="25">
        <f t="shared" si="5"/>
        <v>15.027406791404687</v>
      </c>
    </row>
    <row r="18" spans="1:25" ht="15" customHeight="1" x14ac:dyDescent="0.2">
      <c r="A18" s="10" t="s">
        <v>14</v>
      </c>
      <c r="B18" s="8">
        <v>1391.7292900000002</v>
      </c>
      <c r="C18" s="8">
        <v>1612.7139500000012</v>
      </c>
      <c r="D18" s="8">
        <v>1761.0392100000006</v>
      </c>
      <c r="E18" s="8">
        <v>1793.724199999999</v>
      </c>
      <c r="F18" s="8">
        <v>1780.4003400000004</v>
      </c>
      <c r="G18" s="8">
        <v>1892.4124099999999</v>
      </c>
      <c r="H18" s="8">
        <v>2118.9211487669977</v>
      </c>
      <c r="I18" s="9">
        <v>2777.5909167049977</v>
      </c>
      <c r="J18" s="9">
        <v>2819.0928711781416</v>
      </c>
      <c r="K18" s="9">
        <v>3068.9820484816041</v>
      </c>
      <c r="L18" s="9">
        <v>2776.0225334787119</v>
      </c>
      <c r="M18" s="9">
        <v>3093.1795357481365</v>
      </c>
      <c r="N18" s="9">
        <v>3426.1820247326891</v>
      </c>
      <c r="P18" s="92">
        <f t="shared" si="6"/>
        <v>333.00248898455266</v>
      </c>
      <c r="Q18" s="88">
        <f t="shared" si="7"/>
        <v>0.10765701930198834</v>
      </c>
      <c r="S18" s="92">
        <f t="shared" si="0"/>
        <v>1533.7696147326892</v>
      </c>
      <c r="T18" s="25">
        <f t="shared" si="1"/>
        <v>181.04838071383654</v>
      </c>
      <c r="U18" s="25">
        <f t="shared" si="2"/>
        <v>10.3991613163263</v>
      </c>
      <c r="W18" s="92">
        <f t="shared" si="3"/>
        <v>2034.4527347326889</v>
      </c>
      <c r="X18" s="25">
        <f t="shared" si="4"/>
        <v>246.18164246099101</v>
      </c>
      <c r="Y18" s="25">
        <f t="shared" si="5"/>
        <v>8.5347216539105659</v>
      </c>
    </row>
    <row r="19" spans="1:25" ht="15" customHeight="1" x14ac:dyDescent="0.2">
      <c r="A19" s="10" t="s">
        <v>15</v>
      </c>
      <c r="B19" s="8">
        <v>2155.8369099999986</v>
      </c>
      <c r="C19" s="8">
        <v>2755.56358</v>
      </c>
      <c r="D19" s="8">
        <v>2339.69461</v>
      </c>
      <c r="E19" s="8">
        <v>2014.1198099999997</v>
      </c>
      <c r="F19" s="8">
        <v>2815.5418300000006</v>
      </c>
      <c r="G19" s="8">
        <v>2823.3015699999983</v>
      </c>
      <c r="H19" s="8">
        <v>3554.9805729692207</v>
      </c>
      <c r="I19" s="9">
        <v>3400.111863902096</v>
      </c>
      <c r="J19" s="9">
        <v>3482.2994522774306</v>
      </c>
      <c r="K19" s="9">
        <v>3222.1196653204147</v>
      </c>
      <c r="L19" s="9">
        <v>3692.8605274892311</v>
      </c>
      <c r="M19" s="9">
        <v>3937.4011160970417</v>
      </c>
      <c r="N19" s="9">
        <v>4206.1209518768128</v>
      </c>
      <c r="P19" s="92">
        <f t="shared" si="6"/>
        <v>268.71983577977107</v>
      </c>
      <c r="Q19" s="88">
        <f t="shared" si="7"/>
        <v>6.8248021437587347E-2</v>
      </c>
      <c r="S19" s="92">
        <f t="shared" si="0"/>
        <v>1382.8193818768145</v>
      </c>
      <c r="T19" s="25">
        <f t="shared" si="1"/>
        <v>148.9788054018195</v>
      </c>
      <c r="U19" s="25">
        <f t="shared" si="2"/>
        <v>6.8695747459123169</v>
      </c>
      <c r="W19" s="92">
        <f t="shared" si="3"/>
        <v>2050.2840418768142</v>
      </c>
      <c r="X19" s="25">
        <f t="shared" si="4"/>
        <v>195.10385652859128</v>
      </c>
      <c r="Y19" s="25">
        <f t="shared" si="5"/>
        <v>6.2644025685489027</v>
      </c>
    </row>
    <row r="20" spans="1:25" ht="7.5" customHeight="1" x14ac:dyDescent="0.2"/>
    <row r="21" spans="1:25" s="63" customFormat="1" ht="15" customHeight="1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1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246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24.890541166769768</v>
      </c>
      <c r="C28" s="24">
        <f t="shared" ref="C28:N28" si="10">C6/C$5*100</f>
        <v>23.849641608287499</v>
      </c>
      <c r="D28" s="24">
        <f t="shared" si="10"/>
        <v>25.179419305760053</v>
      </c>
      <c r="E28" s="24">
        <f t="shared" si="10"/>
        <v>23.127449060825818</v>
      </c>
      <c r="F28" s="24">
        <f t="shared" si="10"/>
        <v>23.84826808193673</v>
      </c>
      <c r="G28" s="24">
        <f t="shared" si="10"/>
        <v>24.524699726249832</v>
      </c>
      <c r="H28" s="24">
        <f t="shared" si="10"/>
        <v>23.698806493883083</v>
      </c>
      <c r="I28" s="25">
        <f t="shared" si="10"/>
        <v>26.73270774883278</v>
      </c>
      <c r="J28" s="25">
        <f t="shared" si="10"/>
        <v>28.328499139169939</v>
      </c>
      <c r="K28" s="25">
        <f t="shared" si="10"/>
        <v>27.95320709892734</v>
      </c>
      <c r="L28" s="25">
        <f t="shared" si="10"/>
        <v>29.711339541865652</v>
      </c>
      <c r="M28" s="25">
        <f t="shared" si="10"/>
        <v>30.403967376108827</v>
      </c>
      <c r="N28" s="25">
        <f t="shared" si="10"/>
        <v>31.41152029530797</v>
      </c>
    </row>
    <row r="29" spans="1:25" ht="15" customHeight="1" x14ac:dyDescent="0.2">
      <c r="A29" s="10" t="s">
        <v>3</v>
      </c>
      <c r="B29" s="24">
        <f t="shared" si="9"/>
        <v>14.922279364125984</v>
      </c>
      <c r="C29" s="24">
        <f t="shared" ref="C29:N29" si="11">C7/C$5*100</f>
        <v>14.871662213676256</v>
      </c>
      <c r="D29" s="24">
        <f t="shared" si="11"/>
        <v>14.299306380110789</v>
      </c>
      <c r="E29" s="24">
        <f t="shared" si="11"/>
        <v>19.898694161060799</v>
      </c>
      <c r="F29" s="24">
        <f t="shared" si="11"/>
        <v>17.048568886101158</v>
      </c>
      <c r="G29" s="24">
        <f t="shared" si="11"/>
        <v>16.66172973171653</v>
      </c>
      <c r="H29" s="24">
        <f t="shared" si="11"/>
        <v>16.854549344928884</v>
      </c>
      <c r="I29" s="25">
        <f t="shared" si="11"/>
        <v>19.5734888393701</v>
      </c>
      <c r="J29" s="25">
        <f t="shared" si="11"/>
        <v>19.066141575598159</v>
      </c>
      <c r="K29" s="25">
        <f t="shared" si="11"/>
        <v>18.920789826488559</v>
      </c>
      <c r="L29" s="25">
        <f t="shared" si="11"/>
        <v>15.873567192179452</v>
      </c>
      <c r="M29" s="25">
        <f t="shared" si="11"/>
        <v>15.671586503804741</v>
      </c>
      <c r="N29" s="25">
        <f t="shared" si="11"/>
        <v>15.829880133034754</v>
      </c>
    </row>
    <row r="30" spans="1:25" ht="15" customHeight="1" x14ac:dyDescent="0.2">
      <c r="A30" s="10" t="s">
        <v>4</v>
      </c>
      <c r="B30" s="24">
        <f t="shared" si="9"/>
        <v>3.4352303373628623</v>
      </c>
      <c r="C30" s="24">
        <f t="shared" ref="C30:N30" si="12">C8/C$5*100</f>
        <v>3.5056790233104915</v>
      </c>
      <c r="D30" s="24">
        <f t="shared" si="12"/>
        <v>3.3980482647513175</v>
      </c>
      <c r="E30" s="24">
        <f t="shared" si="12"/>
        <v>3.5259826528816882</v>
      </c>
      <c r="F30" s="24">
        <f t="shared" si="12"/>
        <v>3.3280174137785417</v>
      </c>
      <c r="G30" s="24">
        <f t="shared" si="12"/>
        <v>3.3366541498291902</v>
      </c>
      <c r="H30" s="24">
        <f t="shared" si="12"/>
        <v>3.5694949364082471</v>
      </c>
      <c r="I30" s="25">
        <f t="shared" si="12"/>
        <v>2.8479089852384023</v>
      </c>
      <c r="J30" s="25">
        <f t="shared" si="12"/>
        <v>2.8475599529819764</v>
      </c>
      <c r="K30" s="25">
        <f t="shared" si="12"/>
        <v>2.7708784030677172</v>
      </c>
      <c r="L30" s="25">
        <f t="shared" si="12"/>
        <v>2.9344086438423327</v>
      </c>
      <c r="M30" s="25">
        <f t="shared" si="12"/>
        <v>2.8608622960581962</v>
      </c>
      <c r="N30" s="25">
        <f t="shared" si="12"/>
        <v>2.8845547324566514</v>
      </c>
    </row>
    <row r="31" spans="1:25" ht="15" customHeight="1" x14ac:dyDescent="0.2">
      <c r="A31" s="10" t="s">
        <v>5</v>
      </c>
      <c r="B31" s="24">
        <f t="shared" si="9"/>
        <v>6.2713593574613435</v>
      </c>
      <c r="C31" s="24">
        <f t="shared" ref="C31:N31" si="13">C9/C$5*100</f>
        <v>7.0934318303735662</v>
      </c>
      <c r="D31" s="24">
        <f t="shared" si="13"/>
        <v>7.2740396360808939</v>
      </c>
      <c r="E31" s="24">
        <f t="shared" si="13"/>
        <v>5.998261960498005</v>
      </c>
      <c r="F31" s="24">
        <f t="shared" si="13"/>
        <v>5.9173849510446903</v>
      </c>
      <c r="G31" s="24">
        <f t="shared" si="13"/>
        <v>5.9245570882930947</v>
      </c>
      <c r="H31" s="24">
        <f t="shared" si="13"/>
        <v>5.0846731892448931</v>
      </c>
      <c r="I31" s="25">
        <f t="shared" si="13"/>
        <v>4.6825693549531726</v>
      </c>
      <c r="J31" s="25">
        <f t="shared" si="13"/>
        <v>4.8605174148857389</v>
      </c>
      <c r="K31" s="25">
        <f t="shared" si="13"/>
        <v>5.3366817157099726</v>
      </c>
      <c r="L31" s="25">
        <f t="shared" si="13"/>
        <v>5.1559698767040496</v>
      </c>
      <c r="M31" s="25">
        <f t="shared" si="13"/>
        <v>6.2025882484007147</v>
      </c>
      <c r="N31" s="25">
        <f t="shared" si="13"/>
        <v>5.9507652205743948</v>
      </c>
    </row>
    <row r="32" spans="1:25" ht="15" customHeight="1" x14ac:dyDescent="0.2">
      <c r="A32" s="10" t="s">
        <v>6</v>
      </c>
      <c r="B32" s="24">
        <f t="shared" si="9"/>
        <v>0.29667969324995802</v>
      </c>
      <c r="C32" s="24">
        <f t="shared" ref="C32:N32" si="14">C10/C$5*100</f>
        <v>0.32030312053258569</v>
      </c>
      <c r="D32" s="24">
        <f t="shared" si="14"/>
        <v>0.33215961279991996</v>
      </c>
      <c r="E32" s="24">
        <f t="shared" si="14"/>
        <v>0.30673076006650968</v>
      </c>
      <c r="F32" s="24">
        <f t="shared" si="14"/>
        <v>0.33984125801519277</v>
      </c>
      <c r="G32" s="24">
        <f t="shared" si="14"/>
        <v>0.37563702099988716</v>
      </c>
      <c r="H32" s="24">
        <f t="shared" si="14"/>
        <v>0.34346278017113785</v>
      </c>
      <c r="I32" s="25">
        <f t="shared" si="14"/>
        <v>0.36952918368834259</v>
      </c>
      <c r="J32" s="25">
        <f t="shared" si="14"/>
        <v>0.38561352892998874</v>
      </c>
      <c r="K32" s="25">
        <f t="shared" si="14"/>
        <v>0.48617128416561056</v>
      </c>
      <c r="L32" s="25">
        <f t="shared" si="14"/>
        <v>0.34553792279583034</v>
      </c>
      <c r="M32" s="25">
        <f t="shared" si="14"/>
        <v>0.2775549771691172</v>
      </c>
      <c r="N32" s="25">
        <f t="shared" si="14"/>
        <v>0.34199048801018994</v>
      </c>
    </row>
    <row r="33" spans="1:14" ht="15" customHeight="1" x14ac:dyDescent="0.2">
      <c r="A33" s="10" t="s">
        <v>7</v>
      </c>
      <c r="B33" s="24">
        <f t="shared" si="9"/>
        <v>1.8836708116898464</v>
      </c>
      <c r="C33" s="24">
        <f t="shared" ref="C33:N33" si="15">C11/C$5*100</f>
        <v>1.7806775005331776</v>
      </c>
      <c r="D33" s="24">
        <f t="shared" si="15"/>
        <v>2.3845753191235937</v>
      </c>
      <c r="E33" s="24">
        <f t="shared" si="15"/>
        <v>2.1555163278919172</v>
      </c>
      <c r="F33" s="24">
        <f t="shared" si="15"/>
        <v>1.7846666103192175</v>
      </c>
      <c r="G33" s="24">
        <f t="shared" si="15"/>
        <v>1.732219018419235</v>
      </c>
      <c r="H33" s="24">
        <f t="shared" si="15"/>
        <v>1.3778990812900835</v>
      </c>
      <c r="I33" s="25">
        <f t="shared" si="15"/>
        <v>1.2445094862019686</v>
      </c>
      <c r="J33" s="25">
        <f t="shared" si="15"/>
        <v>1.2326074155756273</v>
      </c>
      <c r="K33" s="25">
        <f t="shared" si="15"/>
        <v>1.5113849525542595</v>
      </c>
      <c r="L33" s="25">
        <f t="shared" si="15"/>
        <v>1.5538218964658768</v>
      </c>
      <c r="M33" s="25">
        <f t="shared" si="15"/>
        <v>1.3707728781235151</v>
      </c>
      <c r="N33" s="25">
        <f t="shared" si="15"/>
        <v>1.3516194018185577</v>
      </c>
    </row>
    <row r="34" spans="1:14" ht="15" customHeight="1" x14ac:dyDescent="0.2">
      <c r="A34" s="10" t="s">
        <v>8</v>
      </c>
      <c r="B34" s="24">
        <f t="shared" si="9"/>
        <v>3.934925968282224</v>
      </c>
      <c r="C34" s="24">
        <f t="shared" ref="C34:N34" si="16">C12/C$5*100</f>
        <v>3.8079591180271399</v>
      </c>
      <c r="D34" s="24">
        <f t="shared" si="16"/>
        <v>4.2081413919414539</v>
      </c>
      <c r="E34" s="24">
        <f t="shared" si="16"/>
        <v>4.1457381883943718</v>
      </c>
      <c r="F34" s="24">
        <f t="shared" si="16"/>
        <v>4.131105717386065</v>
      </c>
      <c r="G34" s="24">
        <f t="shared" si="16"/>
        <v>4.0662049464764056</v>
      </c>
      <c r="H34" s="24">
        <f t="shared" si="16"/>
        <v>4.3734542400395808</v>
      </c>
      <c r="I34" s="25">
        <f t="shared" si="16"/>
        <v>4.280730423601252</v>
      </c>
      <c r="J34" s="25">
        <f t="shared" si="16"/>
        <v>4.4178540951283241</v>
      </c>
      <c r="K34" s="25">
        <f t="shared" si="16"/>
        <v>4.3981523042717674</v>
      </c>
      <c r="L34" s="25">
        <f t="shared" si="16"/>
        <v>4.3310064899248966</v>
      </c>
      <c r="M34" s="25">
        <f t="shared" si="16"/>
        <v>3.6473954050393984</v>
      </c>
      <c r="N34" s="25">
        <f t="shared" si="16"/>
        <v>3.3737848721054626</v>
      </c>
    </row>
    <row r="35" spans="1:14" ht="15" customHeight="1" x14ac:dyDescent="0.2">
      <c r="A35" s="10" t="s">
        <v>9</v>
      </c>
      <c r="B35" s="24">
        <f t="shared" si="9"/>
        <v>4.1660563291420631</v>
      </c>
      <c r="C35" s="24">
        <f t="shared" ref="C35:N35" si="17">C13/C$5*100</f>
        <v>3.9121432316458913</v>
      </c>
      <c r="D35" s="24">
        <f t="shared" si="17"/>
        <v>3.6128049861667613</v>
      </c>
      <c r="E35" s="24">
        <f t="shared" si="17"/>
        <v>3.3965457668575132</v>
      </c>
      <c r="F35" s="24">
        <f t="shared" si="17"/>
        <v>2.9492483137476713</v>
      </c>
      <c r="G35" s="24">
        <f t="shared" si="17"/>
        <v>3.180336486363565</v>
      </c>
      <c r="H35" s="24">
        <f t="shared" si="17"/>
        <v>3.0105813317722538</v>
      </c>
      <c r="I35" s="25">
        <f t="shared" si="17"/>
        <v>2.9484211124075794</v>
      </c>
      <c r="J35" s="25">
        <f t="shared" si="17"/>
        <v>2.9820883314537658</v>
      </c>
      <c r="K35" s="25">
        <f t="shared" si="17"/>
        <v>3.0902778353550144</v>
      </c>
      <c r="L35" s="25">
        <f t="shared" si="17"/>
        <v>2.8840842693665896</v>
      </c>
      <c r="M35" s="25">
        <f t="shared" si="17"/>
        <v>2.6703590414319587</v>
      </c>
      <c r="N35" s="25">
        <f t="shared" si="17"/>
        <v>2.5454818351095239</v>
      </c>
    </row>
    <row r="36" spans="1:14" ht="15" customHeight="1" x14ac:dyDescent="0.2">
      <c r="A36" s="10" t="s">
        <v>10</v>
      </c>
      <c r="B36" s="24">
        <f t="shared" si="9"/>
        <v>6.2977061530657314</v>
      </c>
      <c r="C36" s="24">
        <f t="shared" ref="C36:N36" si="18">C14/C$5*100</f>
        <v>6.2057735343393503</v>
      </c>
      <c r="D36" s="24">
        <f t="shared" si="18"/>
        <v>6.0421397265344048</v>
      </c>
      <c r="E36" s="24">
        <f t="shared" si="18"/>
        <v>5.07389814934273</v>
      </c>
      <c r="F36" s="24">
        <f t="shared" si="18"/>
        <v>4.94513615421981</v>
      </c>
      <c r="G36" s="24">
        <f t="shared" si="18"/>
        <v>4.5938486769355054</v>
      </c>
      <c r="H36" s="24">
        <f t="shared" si="18"/>
        <v>4.2723831227035891</v>
      </c>
      <c r="I36" s="25">
        <f t="shared" si="18"/>
        <v>3.7964856978953021</v>
      </c>
      <c r="J36" s="25">
        <f t="shared" si="18"/>
        <v>3.8445821079529394</v>
      </c>
      <c r="K36" s="25">
        <f t="shared" si="18"/>
        <v>3.7051160788538824</v>
      </c>
      <c r="L36" s="25">
        <f t="shared" si="18"/>
        <v>4.0628572920565222</v>
      </c>
      <c r="M36" s="25">
        <f t="shared" si="18"/>
        <v>3.3877797690126736</v>
      </c>
      <c r="N36" s="25">
        <f t="shared" si="18"/>
        <v>3.7262860485690581</v>
      </c>
    </row>
    <row r="37" spans="1:14" ht="15" customHeight="1" x14ac:dyDescent="0.2">
      <c r="A37" s="10" t="s">
        <v>11</v>
      </c>
      <c r="B37" s="24">
        <f t="shared" si="9"/>
        <v>2.6194817388717628</v>
      </c>
      <c r="C37" s="24">
        <f t="shared" ref="C37:N37" si="19">C15/C$5*100</f>
        <v>2.3594759392662668</v>
      </c>
      <c r="D37" s="24">
        <f t="shared" si="19"/>
        <v>2.5643913596743104</v>
      </c>
      <c r="E37" s="24">
        <f t="shared" si="19"/>
        <v>2.9226715141186412</v>
      </c>
      <c r="F37" s="24">
        <f t="shared" si="19"/>
        <v>3.1327326562646389</v>
      </c>
      <c r="G37" s="24">
        <f t="shared" si="19"/>
        <v>2.8025539168369917</v>
      </c>
      <c r="H37" s="24">
        <f t="shared" si="19"/>
        <v>2.8951623520639176</v>
      </c>
      <c r="I37" s="25">
        <f t="shared" si="19"/>
        <v>2.5239057502446607</v>
      </c>
      <c r="J37" s="25">
        <f t="shared" si="19"/>
        <v>2.4603246493365845</v>
      </c>
      <c r="K37" s="25">
        <f t="shared" si="19"/>
        <v>2.3899331110196851</v>
      </c>
      <c r="L37" s="25">
        <f t="shared" si="19"/>
        <v>2.1882027914860185</v>
      </c>
      <c r="M37" s="25">
        <f t="shared" si="19"/>
        <v>1.8759576884061446</v>
      </c>
      <c r="N37" s="25">
        <f t="shared" si="19"/>
        <v>1.8038864638279128</v>
      </c>
    </row>
    <row r="38" spans="1:14" ht="15" customHeight="1" x14ac:dyDescent="0.2">
      <c r="A38" s="10" t="s">
        <v>12</v>
      </c>
      <c r="B38" s="24">
        <f t="shared" si="9"/>
        <v>14.567438292245599</v>
      </c>
      <c r="C38" s="24">
        <f t="shared" ref="C38:N38" si="20">C16/C$5*100</f>
        <v>14.008203270018752</v>
      </c>
      <c r="D38" s="24">
        <f t="shared" si="20"/>
        <v>14.455901468837414</v>
      </c>
      <c r="E38" s="24">
        <f t="shared" si="20"/>
        <v>15.303846069365484</v>
      </c>
      <c r="F38" s="24">
        <f t="shared" si="20"/>
        <v>17.523941687146632</v>
      </c>
      <c r="G38" s="24">
        <f t="shared" si="20"/>
        <v>18.352288791396052</v>
      </c>
      <c r="H38" s="24">
        <f t="shared" si="20"/>
        <v>18.746358550971319</v>
      </c>
      <c r="I38" s="25">
        <f t="shared" si="20"/>
        <v>15.618139375116764</v>
      </c>
      <c r="J38" s="25">
        <f t="shared" si="20"/>
        <v>14.685954319953742</v>
      </c>
      <c r="K38" s="25">
        <f t="shared" si="20"/>
        <v>15.423034399456323</v>
      </c>
      <c r="L38" s="25">
        <f t="shared" si="20"/>
        <v>17.13596096344482</v>
      </c>
      <c r="M38" s="25">
        <f t="shared" si="20"/>
        <v>17.077364606197833</v>
      </c>
      <c r="N38" s="25">
        <f t="shared" si="20"/>
        <v>16.409093579370179</v>
      </c>
    </row>
    <row r="39" spans="1:14" ht="15" customHeight="1" x14ac:dyDescent="0.2">
      <c r="A39" s="10" t="s">
        <v>13</v>
      </c>
      <c r="B39" s="24">
        <f t="shared" si="9"/>
        <v>2.9626277208472382</v>
      </c>
      <c r="C39" s="24">
        <f t="shared" ref="C39:N39" si="21">C17/C$5*100</f>
        <v>3.109638284486028</v>
      </c>
      <c r="D39" s="24">
        <f t="shared" si="21"/>
        <v>3.3099245492182625</v>
      </c>
      <c r="E39" s="24">
        <f t="shared" si="21"/>
        <v>3.1998498316688972</v>
      </c>
      <c r="F39" s="24">
        <f t="shared" si="21"/>
        <v>3.3713044672049506</v>
      </c>
      <c r="G39" s="24">
        <f t="shared" si="21"/>
        <v>3.2483480706828973</v>
      </c>
      <c r="H39" s="24">
        <f t="shared" si="21"/>
        <v>3.0176645930480186</v>
      </c>
      <c r="I39" s="25">
        <f t="shared" si="21"/>
        <v>3.4058345244978949</v>
      </c>
      <c r="J39" s="25">
        <f t="shared" si="21"/>
        <v>3.9048050409594519</v>
      </c>
      <c r="K39" s="25">
        <f t="shared" si="21"/>
        <v>4.0520398878203832</v>
      </c>
      <c r="L39" s="25">
        <f t="shared" si="21"/>
        <v>3.545123163201485</v>
      </c>
      <c r="M39" s="25">
        <f t="shared" si="21"/>
        <v>4.5339253228855512</v>
      </c>
      <c r="N39" s="25">
        <f t="shared" si="21"/>
        <v>4.5754624260875687</v>
      </c>
    </row>
    <row r="40" spans="1:14" ht="15" customHeight="1" x14ac:dyDescent="0.2">
      <c r="A40" s="10" t="s">
        <v>14</v>
      </c>
      <c r="B40" s="24">
        <f t="shared" si="9"/>
        <v>5.3949847262482482</v>
      </c>
      <c r="C40" s="24">
        <f t="shared" ref="C40:N40" si="22">C18/C$5*100</f>
        <v>5.6025738688875562</v>
      </c>
      <c r="D40" s="24">
        <f t="shared" si="22"/>
        <v>5.5566510703768373</v>
      </c>
      <c r="E40" s="24">
        <f t="shared" si="22"/>
        <v>5.1556682672977869</v>
      </c>
      <c r="F40" s="24">
        <f t="shared" si="22"/>
        <v>4.5245763076460603</v>
      </c>
      <c r="G40" s="24">
        <f t="shared" si="22"/>
        <v>4.4949215744022162</v>
      </c>
      <c r="H40" s="24">
        <f t="shared" si="22"/>
        <v>4.7635509377527949</v>
      </c>
      <c r="I40" s="25">
        <f t="shared" si="22"/>
        <v>5.3844915844829009</v>
      </c>
      <c r="J40" s="25">
        <f t="shared" si="22"/>
        <v>4.9137350686216674</v>
      </c>
      <c r="K40" s="25">
        <f t="shared" si="22"/>
        <v>4.8599152966967907</v>
      </c>
      <c r="L40" s="25">
        <f t="shared" si="22"/>
        <v>4.4106984671993805</v>
      </c>
      <c r="M40" s="25">
        <f t="shared" si="22"/>
        <v>4.4083565088160261</v>
      </c>
      <c r="N40" s="25">
        <f t="shared" si="22"/>
        <v>4.3973311866235081</v>
      </c>
    </row>
    <row r="41" spans="1:14" ht="15" customHeight="1" x14ac:dyDescent="0.2">
      <c r="A41" s="10" t="s">
        <v>15</v>
      </c>
      <c r="B41" s="24">
        <f t="shared" si="9"/>
        <v>8.3570183406373602</v>
      </c>
      <c r="C41" s="24">
        <f t="shared" ref="C41:N41" si="23">C19/C$5*100</f>
        <v>9.5728374566154368</v>
      </c>
      <c r="D41" s="24">
        <f t="shared" si="23"/>
        <v>7.3824969286239872</v>
      </c>
      <c r="E41" s="24">
        <f t="shared" si="23"/>
        <v>5.7891472897298542</v>
      </c>
      <c r="F41" s="24">
        <f t="shared" si="23"/>
        <v>7.1552074951886562</v>
      </c>
      <c r="G41" s="24">
        <f t="shared" si="23"/>
        <v>6.7060008013985932</v>
      </c>
      <c r="H41" s="24">
        <f t="shared" si="23"/>
        <v>7.9919590457222061</v>
      </c>
      <c r="I41" s="25">
        <f t="shared" si="23"/>
        <v>6.591277933468902</v>
      </c>
      <c r="J41" s="25">
        <f t="shared" si="23"/>
        <v>6.0697173594521026</v>
      </c>
      <c r="K41" s="25">
        <f t="shared" si="23"/>
        <v>5.102417805612685</v>
      </c>
      <c r="L41" s="25">
        <f t="shared" si="23"/>
        <v>5.8674214894670822</v>
      </c>
      <c r="M41" s="25">
        <f t="shared" si="23"/>
        <v>5.6115293785453328</v>
      </c>
      <c r="N41" s="25">
        <f t="shared" si="23"/>
        <v>5.3983433171042625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9.42578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248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248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14015.461909999993</v>
      </c>
      <c r="C5" s="5">
        <v>15524.961650000003</v>
      </c>
      <c r="D5" s="5">
        <v>18131.639230000008</v>
      </c>
      <c r="E5" s="5">
        <v>19197.66978</v>
      </c>
      <c r="F5" s="5">
        <v>22251.127089999998</v>
      </c>
      <c r="G5" s="5">
        <v>23639.221590000001</v>
      </c>
      <c r="H5" s="5">
        <v>25906.947469639854</v>
      </c>
      <c r="I5" s="6">
        <v>29711.801315491728</v>
      </c>
      <c r="J5" s="6">
        <v>33999.813271747531</v>
      </c>
      <c r="K5" s="6">
        <v>38584.872135997473</v>
      </c>
      <c r="L5" s="6">
        <v>40566.667055084174</v>
      </c>
      <c r="M5" s="6">
        <v>44986.470406060682</v>
      </c>
      <c r="N5" s="6">
        <v>50541.705044571449</v>
      </c>
      <c r="P5" s="91">
        <f>N5-M5</f>
        <v>5555.2346385107667</v>
      </c>
      <c r="Q5" s="87">
        <f>N5/M5-1</f>
        <v>0.12348678587956874</v>
      </c>
      <c r="S5" s="91">
        <f>N5-G5</f>
        <v>26902.483454571448</v>
      </c>
      <c r="T5" s="23">
        <f>N5/G5*100</f>
        <v>213.80443874662899</v>
      </c>
      <c r="U5" s="23">
        <f>(N5/G5)^(1/6)*100-100</f>
        <v>13.501809734034339</v>
      </c>
      <c r="W5" s="91">
        <f>N5-B5</f>
        <v>36526.243134571458</v>
      </c>
      <c r="X5" s="23">
        <f>N5/B5*100</f>
        <v>360.61390890378067</v>
      </c>
      <c r="Y5" s="23">
        <f>(N5/B5)^(1/11)*100-100</f>
        <v>12.367372251596805</v>
      </c>
    </row>
    <row r="6" spans="1:25" ht="15" customHeight="1" x14ac:dyDescent="0.2">
      <c r="A6" s="7" t="s">
        <v>2</v>
      </c>
      <c r="B6" s="8">
        <v>3516.1474699999976</v>
      </c>
      <c r="C6" s="8">
        <v>3952.8043700000026</v>
      </c>
      <c r="D6" s="8">
        <v>4785.1783000000023</v>
      </c>
      <c r="E6" s="8">
        <v>5254.5591600000052</v>
      </c>
      <c r="F6" s="8">
        <v>5606.1467000000021</v>
      </c>
      <c r="G6" s="8">
        <v>6011.4406499999968</v>
      </c>
      <c r="H6" s="8">
        <v>6354.8864851393191</v>
      </c>
      <c r="I6" s="9">
        <v>8426.6172569264254</v>
      </c>
      <c r="J6" s="9">
        <v>10316.183433599732</v>
      </c>
      <c r="K6" s="9">
        <v>11889.362846577953</v>
      </c>
      <c r="L6" s="9">
        <v>13227.484437893216</v>
      </c>
      <c r="M6" s="9">
        <v>15663.019052126769</v>
      </c>
      <c r="N6" s="9">
        <v>18364.451372247429</v>
      </c>
      <c r="P6" s="92">
        <f>N6-M6</f>
        <v>2701.4323201206607</v>
      </c>
      <c r="Q6" s="88">
        <f>N6/M6-1</f>
        <v>0.17247200626713477</v>
      </c>
      <c r="S6" s="92">
        <f t="shared" ref="S6:S19" si="0">N6-G6</f>
        <v>12353.010722247433</v>
      </c>
      <c r="T6" s="25">
        <f t="shared" ref="T6:T19" si="1">N6/G6*100</f>
        <v>305.4916856285929</v>
      </c>
      <c r="U6" s="25">
        <f t="shared" ref="U6:U19" si="2">(N6/G6)^(1/6)*100-100</f>
        <v>20.457329970850452</v>
      </c>
      <c r="W6" s="92">
        <f t="shared" ref="W6:W19" si="3">N6-B6</f>
        <v>14848.303902247431</v>
      </c>
      <c r="X6" s="25">
        <f t="shared" ref="X6:X19" si="4">N6/B6*100</f>
        <v>522.28899751600693</v>
      </c>
      <c r="Y6" s="25">
        <f t="shared" ref="Y6:Y19" si="5">(N6/B6)^(1/11)*100-100</f>
        <v>16.215652571476397</v>
      </c>
    </row>
    <row r="7" spans="1:25" ht="15" customHeight="1" x14ac:dyDescent="0.2">
      <c r="A7" s="10" t="s">
        <v>3</v>
      </c>
      <c r="B7" s="8">
        <v>2527.1332799999996</v>
      </c>
      <c r="C7" s="8">
        <v>2596.0496800000019</v>
      </c>
      <c r="D7" s="8">
        <v>2993.5928600000011</v>
      </c>
      <c r="E7" s="8">
        <v>3370.0122000000006</v>
      </c>
      <c r="F7" s="8">
        <v>3402.0169599999963</v>
      </c>
      <c r="G7" s="8">
        <v>3423.2832600000006</v>
      </c>
      <c r="H7" s="8">
        <v>3785.5407266808202</v>
      </c>
      <c r="I7" s="9">
        <v>4382.4759782091742</v>
      </c>
      <c r="J7" s="9">
        <v>5182.8379550817681</v>
      </c>
      <c r="K7" s="9">
        <v>5857.1492424988346</v>
      </c>
      <c r="L7" s="9">
        <v>6062.8169502215515</v>
      </c>
      <c r="M7" s="9">
        <v>6119.1208542422937</v>
      </c>
      <c r="N7" s="9">
        <v>7037.7065229366081</v>
      </c>
      <c r="P7" s="92">
        <f t="shared" ref="P7:P19" si="6">N7-M7</f>
        <v>918.58566869431434</v>
      </c>
      <c r="Q7" s="88">
        <f t="shared" ref="Q7:Q19" si="7">N7/M7-1</f>
        <v>0.15011726203405074</v>
      </c>
      <c r="S7" s="92">
        <f t="shared" si="0"/>
        <v>3614.4232629366074</v>
      </c>
      <c r="T7" s="25">
        <f t="shared" si="1"/>
        <v>205.58352868925627</v>
      </c>
      <c r="U7" s="25">
        <f t="shared" si="2"/>
        <v>12.76250610865624</v>
      </c>
      <c r="W7" s="92">
        <f t="shared" si="3"/>
        <v>4510.5732429366089</v>
      </c>
      <c r="X7" s="25">
        <f t="shared" si="4"/>
        <v>278.48576798991024</v>
      </c>
      <c r="Y7" s="25">
        <f t="shared" si="5"/>
        <v>9.7581142577677156</v>
      </c>
    </row>
    <row r="8" spans="1:25" ht="15" customHeight="1" x14ac:dyDescent="0.2">
      <c r="A8" s="10" t="s">
        <v>4</v>
      </c>
      <c r="B8" s="8">
        <v>461.10640999999998</v>
      </c>
      <c r="C8" s="8">
        <v>512.46246000000008</v>
      </c>
      <c r="D8" s="8">
        <v>554.74752000000012</v>
      </c>
      <c r="E8" s="8">
        <v>635.91250000000036</v>
      </c>
      <c r="F8" s="8">
        <v>699.00916999999981</v>
      </c>
      <c r="G8" s="8">
        <v>746.30451999999968</v>
      </c>
      <c r="H8" s="8">
        <v>803.02676649428372</v>
      </c>
      <c r="I8" s="9">
        <v>918.04237357126408</v>
      </c>
      <c r="J8" s="9">
        <v>957.24363782881403</v>
      </c>
      <c r="K8" s="9">
        <v>1143.6840428299638</v>
      </c>
      <c r="L8" s="9">
        <v>1147.4481568740187</v>
      </c>
      <c r="M8" s="9">
        <v>1298.0208952051009</v>
      </c>
      <c r="N8" s="9">
        <v>1430.2005281994534</v>
      </c>
      <c r="P8" s="92">
        <f t="shared" si="6"/>
        <v>132.17963299435246</v>
      </c>
      <c r="Q8" s="88">
        <f t="shared" si="7"/>
        <v>0.10183166810536326</v>
      </c>
      <c r="S8" s="92">
        <f t="shared" si="0"/>
        <v>683.89600819945372</v>
      </c>
      <c r="T8" s="25">
        <f t="shared" si="1"/>
        <v>191.63766128596595</v>
      </c>
      <c r="U8" s="25">
        <f t="shared" si="2"/>
        <v>11.450018188743229</v>
      </c>
      <c r="W8" s="92">
        <f t="shared" si="3"/>
        <v>969.09411819945342</v>
      </c>
      <c r="X8" s="25">
        <f t="shared" si="4"/>
        <v>310.1671321809327</v>
      </c>
      <c r="Y8" s="25">
        <f t="shared" si="5"/>
        <v>10.838470702738363</v>
      </c>
    </row>
    <row r="9" spans="1:25" ht="15" customHeight="1" x14ac:dyDescent="0.2">
      <c r="A9" s="10" t="s">
        <v>5</v>
      </c>
      <c r="B9" s="8">
        <v>570.97841999999991</v>
      </c>
      <c r="C9" s="8">
        <v>657.56815999999981</v>
      </c>
      <c r="D9" s="8">
        <v>956.44979999999998</v>
      </c>
      <c r="E9" s="8">
        <v>782.82119</v>
      </c>
      <c r="F9" s="8">
        <v>984.32823000000008</v>
      </c>
      <c r="G9" s="8">
        <v>1108.2130000000011</v>
      </c>
      <c r="H9" s="8">
        <v>1060.1962543128755</v>
      </c>
      <c r="I9" s="9">
        <v>1150.0991583093471</v>
      </c>
      <c r="J9" s="9">
        <v>1406.6926454410934</v>
      </c>
      <c r="K9" s="9">
        <v>1752.0165410440925</v>
      </c>
      <c r="L9" s="9">
        <v>1743.8398385547571</v>
      </c>
      <c r="M9" s="9">
        <v>1888.1237914031658</v>
      </c>
      <c r="N9" s="9">
        <v>2185.2478307730685</v>
      </c>
      <c r="P9" s="92">
        <f t="shared" si="6"/>
        <v>297.12403936990268</v>
      </c>
      <c r="Q9" s="88">
        <f t="shared" si="7"/>
        <v>0.1573647028456191</v>
      </c>
      <c r="S9" s="92">
        <f t="shared" si="0"/>
        <v>1077.0348307730674</v>
      </c>
      <c r="T9" s="25">
        <f t="shared" si="1"/>
        <v>197.18662664786157</v>
      </c>
      <c r="U9" s="25">
        <f t="shared" si="2"/>
        <v>11.981490278904246</v>
      </c>
      <c r="W9" s="92">
        <f t="shared" si="3"/>
        <v>1614.2694107730686</v>
      </c>
      <c r="X9" s="25">
        <f t="shared" si="4"/>
        <v>382.71986369871365</v>
      </c>
      <c r="Y9" s="25">
        <f t="shared" si="5"/>
        <v>12.976777283210538</v>
      </c>
    </row>
    <row r="10" spans="1:25" ht="15" customHeight="1" x14ac:dyDescent="0.2">
      <c r="A10" s="10" t="s">
        <v>6</v>
      </c>
      <c r="B10" s="8">
        <v>56.589399999999998</v>
      </c>
      <c r="C10" s="8">
        <v>61.686</v>
      </c>
      <c r="D10" s="8">
        <v>72.615459999999999</v>
      </c>
      <c r="E10" s="8">
        <v>75.145570000000006</v>
      </c>
      <c r="F10" s="8">
        <v>102.82899999999999</v>
      </c>
      <c r="G10" s="8">
        <v>130.66492000000005</v>
      </c>
      <c r="H10" s="8">
        <v>130.554</v>
      </c>
      <c r="I10" s="9">
        <v>150.70032814377561</v>
      </c>
      <c r="J10" s="9">
        <v>162.76500000000001</v>
      </c>
      <c r="K10" s="9">
        <v>187.51771779796897</v>
      </c>
      <c r="L10" s="9">
        <v>147.61399999999998</v>
      </c>
      <c r="M10" s="9">
        <v>165.1593626422318</v>
      </c>
      <c r="N10" s="9">
        <v>200.74299999999999</v>
      </c>
      <c r="P10" s="92">
        <f t="shared" si="6"/>
        <v>35.583637357768197</v>
      </c>
      <c r="Q10" s="88">
        <f t="shared" si="7"/>
        <v>0.21545031894346467</v>
      </c>
      <c r="S10" s="92">
        <f t="shared" si="0"/>
        <v>70.078079999999943</v>
      </c>
      <c r="T10" s="25">
        <f t="shared" si="1"/>
        <v>153.6319005896915</v>
      </c>
      <c r="U10" s="25">
        <f t="shared" si="2"/>
        <v>7.4187845201646923</v>
      </c>
      <c r="W10" s="92">
        <f t="shared" si="3"/>
        <v>144.15359999999998</v>
      </c>
      <c r="X10" s="25">
        <f t="shared" si="4"/>
        <v>354.73604597327414</v>
      </c>
      <c r="Y10" s="25">
        <f t="shared" si="5"/>
        <v>12.199621747456163</v>
      </c>
    </row>
    <row r="11" spans="1:25" ht="15" customHeight="1" x14ac:dyDescent="0.2">
      <c r="A11" s="10" t="s">
        <v>7</v>
      </c>
      <c r="B11" s="8">
        <v>245.69777999999991</v>
      </c>
      <c r="C11" s="8">
        <v>277.49169000000012</v>
      </c>
      <c r="D11" s="8">
        <v>358.47684000000004</v>
      </c>
      <c r="E11" s="8">
        <v>325.37722000000002</v>
      </c>
      <c r="F11" s="8">
        <v>363.59228999999976</v>
      </c>
      <c r="G11" s="8">
        <v>339.27995999999985</v>
      </c>
      <c r="H11" s="8">
        <v>333.79013935406346</v>
      </c>
      <c r="I11" s="9">
        <v>408.3560353509082</v>
      </c>
      <c r="J11" s="9">
        <v>449.05738910168634</v>
      </c>
      <c r="K11" s="9">
        <v>500.10666098774539</v>
      </c>
      <c r="L11" s="9">
        <v>494.17546060828676</v>
      </c>
      <c r="M11" s="9">
        <v>577.01454583225598</v>
      </c>
      <c r="N11" s="9">
        <v>640.60276840511051</v>
      </c>
      <c r="P11" s="92">
        <f t="shared" si="6"/>
        <v>63.588222572854534</v>
      </c>
      <c r="Q11" s="88">
        <f t="shared" si="7"/>
        <v>0.11020211367659405</v>
      </c>
      <c r="S11" s="92">
        <f t="shared" si="0"/>
        <v>301.32280840511066</v>
      </c>
      <c r="T11" s="25">
        <f t="shared" si="1"/>
        <v>188.81243926258148</v>
      </c>
      <c r="U11" s="25">
        <f t="shared" si="2"/>
        <v>11.174478387127238</v>
      </c>
      <c r="W11" s="92">
        <f t="shared" si="3"/>
        <v>394.9049884051106</v>
      </c>
      <c r="X11" s="25">
        <f t="shared" si="4"/>
        <v>260.72794325008175</v>
      </c>
      <c r="Y11" s="25">
        <f t="shared" si="5"/>
        <v>9.1026336989417587</v>
      </c>
    </row>
    <row r="12" spans="1:25" ht="15" customHeight="1" x14ac:dyDescent="0.2">
      <c r="A12" s="10" t="s">
        <v>8</v>
      </c>
      <c r="B12" s="8">
        <v>498.69496000000015</v>
      </c>
      <c r="C12" s="8">
        <v>556.93067999999982</v>
      </c>
      <c r="D12" s="8">
        <v>762.29231000000016</v>
      </c>
      <c r="E12" s="8">
        <v>812.73988000000008</v>
      </c>
      <c r="F12" s="8">
        <v>919.50490000000013</v>
      </c>
      <c r="G12" s="8">
        <v>916.44209999999987</v>
      </c>
      <c r="H12" s="8">
        <v>1101.0743792123467</v>
      </c>
      <c r="I12" s="9">
        <v>1222.3219061983077</v>
      </c>
      <c r="J12" s="9">
        <v>1175.9104932011842</v>
      </c>
      <c r="K12" s="9">
        <v>1218.9121735447516</v>
      </c>
      <c r="L12" s="9">
        <v>1233.4014949945483</v>
      </c>
      <c r="M12" s="9">
        <v>1291.0631827729508</v>
      </c>
      <c r="N12" s="9">
        <v>1228.9285383034671</v>
      </c>
      <c r="P12" s="92">
        <f t="shared" si="6"/>
        <v>-62.134644469483646</v>
      </c>
      <c r="Q12" s="88">
        <f t="shared" si="7"/>
        <v>-4.8126726328010183E-2</v>
      </c>
      <c r="S12" s="92">
        <f t="shared" si="0"/>
        <v>312.48643830346725</v>
      </c>
      <c r="T12" s="25">
        <f t="shared" si="1"/>
        <v>134.09778296997348</v>
      </c>
      <c r="U12" s="25">
        <f t="shared" si="2"/>
        <v>5.0115171450630527</v>
      </c>
      <c r="W12" s="92">
        <f t="shared" si="3"/>
        <v>730.23357830346697</v>
      </c>
      <c r="X12" s="25">
        <f t="shared" si="4"/>
        <v>246.42890682181081</v>
      </c>
      <c r="Y12" s="25">
        <f t="shared" si="5"/>
        <v>8.5446273198514859</v>
      </c>
    </row>
    <row r="13" spans="1:25" ht="15" customHeight="1" x14ac:dyDescent="0.2">
      <c r="A13" s="10" t="s">
        <v>9</v>
      </c>
      <c r="B13" s="8">
        <v>632.49546999999973</v>
      </c>
      <c r="C13" s="8">
        <v>707.74617999999975</v>
      </c>
      <c r="D13" s="8">
        <v>706.88468999999986</v>
      </c>
      <c r="E13" s="8">
        <v>787.62788</v>
      </c>
      <c r="F13" s="8">
        <v>761.68007999999963</v>
      </c>
      <c r="G13" s="8">
        <v>850.73010000000033</v>
      </c>
      <c r="H13" s="8">
        <v>838.20378983507646</v>
      </c>
      <c r="I13" s="9">
        <v>936.82803761429113</v>
      </c>
      <c r="J13" s="9">
        <v>1134.3829656582843</v>
      </c>
      <c r="K13" s="9">
        <v>1271.9394057329343</v>
      </c>
      <c r="L13" s="9">
        <v>1227.7615473738333</v>
      </c>
      <c r="M13" s="9">
        <v>1314.6845926644389</v>
      </c>
      <c r="N13" s="9">
        <v>1343.7819999999992</v>
      </c>
      <c r="P13" s="92">
        <f t="shared" si="6"/>
        <v>29.09740733556032</v>
      </c>
      <c r="Q13" s="88">
        <f t="shared" si="7"/>
        <v>2.2132614543378226E-2</v>
      </c>
      <c r="S13" s="92">
        <f t="shared" si="0"/>
        <v>493.05189999999891</v>
      </c>
      <c r="T13" s="25">
        <f t="shared" si="1"/>
        <v>157.95632480853783</v>
      </c>
      <c r="U13" s="25">
        <f t="shared" si="2"/>
        <v>7.9169104402361938</v>
      </c>
      <c r="W13" s="92">
        <f t="shared" si="3"/>
        <v>711.28652999999952</v>
      </c>
      <c r="X13" s="25">
        <f t="shared" si="4"/>
        <v>212.45717380394834</v>
      </c>
      <c r="Y13" s="25">
        <f t="shared" si="5"/>
        <v>7.0907463844017258</v>
      </c>
    </row>
    <row r="14" spans="1:25" ht="15" customHeight="1" x14ac:dyDescent="0.2">
      <c r="A14" s="10" t="s">
        <v>10</v>
      </c>
      <c r="B14" s="8">
        <v>858.86924999999974</v>
      </c>
      <c r="C14" s="8">
        <v>960.40609999999981</v>
      </c>
      <c r="D14" s="8">
        <v>980.70912999999996</v>
      </c>
      <c r="E14" s="8">
        <v>976.78423999999961</v>
      </c>
      <c r="F14" s="8">
        <v>1059.79512</v>
      </c>
      <c r="G14" s="8">
        <v>1084.2415700000001</v>
      </c>
      <c r="H14" s="8">
        <v>1158.1645162939292</v>
      </c>
      <c r="I14" s="9">
        <v>1275.8039923752901</v>
      </c>
      <c r="J14" s="9">
        <v>1406.7574987274184</v>
      </c>
      <c r="K14" s="9">
        <v>1506.0642598930744</v>
      </c>
      <c r="L14" s="9">
        <v>1439.4959465252832</v>
      </c>
      <c r="M14" s="9">
        <v>1528.5944026925306</v>
      </c>
      <c r="N14" s="9">
        <v>1659.6895236487401</v>
      </c>
      <c r="P14" s="92">
        <f t="shared" si="6"/>
        <v>131.09512095620948</v>
      </c>
      <c r="Q14" s="88">
        <f t="shared" si="7"/>
        <v>8.5761874258660775E-2</v>
      </c>
      <c r="S14" s="92">
        <f t="shared" si="0"/>
        <v>575.44795364873994</v>
      </c>
      <c r="T14" s="25">
        <f t="shared" si="1"/>
        <v>153.07377705954769</v>
      </c>
      <c r="U14" s="25">
        <f t="shared" si="2"/>
        <v>7.3536462434121006</v>
      </c>
      <c r="W14" s="92">
        <f t="shared" si="3"/>
        <v>800.82027364874034</v>
      </c>
      <c r="X14" s="25">
        <f t="shared" si="4"/>
        <v>193.24123242842151</v>
      </c>
      <c r="Y14" s="25">
        <f t="shared" si="5"/>
        <v>6.1717736712917315</v>
      </c>
    </row>
    <row r="15" spans="1:25" ht="15" customHeight="1" x14ac:dyDescent="0.2">
      <c r="A15" s="10" t="s">
        <v>11</v>
      </c>
      <c r="B15" s="8">
        <v>324.04179000000005</v>
      </c>
      <c r="C15" s="8">
        <v>325.41134</v>
      </c>
      <c r="D15" s="8">
        <v>375.28976000000006</v>
      </c>
      <c r="E15" s="8">
        <v>436.76599000000004</v>
      </c>
      <c r="F15" s="8">
        <v>532.55089999999973</v>
      </c>
      <c r="G15" s="8">
        <v>582.15261000000032</v>
      </c>
      <c r="H15" s="8">
        <v>649.30828960491885</v>
      </c>
      <c r="I15" s="9">
        <v>671.16468031540126</v>
      </c>
      <c r="J15" s="9">
        <v>774.27938929416791</v>
      </c>
      <c r="K15" s="9">
        <v>778.0077837814456</v>
      </c>
      <c r="L15" s="9">
        <v>775.0389694362924</v>
      </c>
      <c r="M15" s="9">
        <v>850.69427975305371</v>
      </c>
      <c r="N15" s="9">
        <v>914.08735186861213</v>
      </c>
      <c r="P15" s="92">
        <f t="shared" si="6"/>
        <v>63.393072115558425</v>
      </c>
      <c r="Q15" s="88">
        <f t="shared" si="7"/>
        <v>7.4519217566574758E-2</v>
      </c>
      <c r="S15" s="92">
        <f t="shared" si="0"/>
        <v>331.93474186861181</v>
      </c>
      <c r="T15" s="25">
        <f t="shared" si="1"/>
        <v>157.01850960843612</v>
      </c>
      <c r="U15" s="25">
        <f t="shared" si="2"/>
        <v>7.809858277174726</v>
      </c>
      <c r="W15" s="92">
        <f t="shared" si="3"/>
        <v>590.04556186861214</v>
      </c>
      <c r="X15" s="25">
        <f t="shared" si="4"/>
        <v>282.0893415841864</v>
      </c>
      <c r="Y15" s="25">
        <f t="shared" si="5"/>
        <v>9.8864753320318357</v>
      </c>
    </row>
    <row r="16" spans="1:25" ht="15" customHeight="1" x14ac:dyDescent="0.2">
      <c r="A16" s="10" t="s">
        <v>12</v>
      </c>
      <c r="B16" s="8">
        <v>2231.1985899999981</v>
      </c>
      <c r="C16" s="8">
        <v>2438.7707599999999</v>
      </c>
      <c r="D16" s="8">
        <v>2876.4396199999996</v>
      </c>
      <c r="E16" s="8">
        <v>3105.3471799999988</v>
      </c>
      <c r="F16" s="8">
        <v>4554.9765299999981</v>
      </c>
      <c r="G16" s="8">
        <v>4939.2511700000023</v>
      </c>
      <c r="H16" s="8">
        <v>5913.5766213065199</v>
      </c>
      <c r="I16" s="9">
        <v>5426.5955557447205</v>
      </c>
      <c r="J16" s="9">
        <v>5876.303733726475</v>
      </c>
      <c r="K16" s="9">
        <v>7054.1969578943899</v>
      </c>
      <c r="L16" s="9">
        <v>7953.3719584945593</v>
      </c>
      <c r="M16" s="9">
        <v>8675.3220163243459</v>
      </c>
      <c r="N16" s="9">
        <v>9297.1347425959048</v>
      </c>
      <c r="P16" s="92">
        <f t="shared" si="6"/>
        <v>621.81272627155886</v>
      </c>
      <c r="Q16" s="88">
        <f t="shared" si="7"/>
        <v>7.1676039817483828E-2</v>
      </c>
      <c r="S16" s="92">
        <f t="shared" si="0"/>
        <v>4357.8835725959025</v>
      </c>
      <c r="T16" s="25">
        <f t="shared" si="1"/>
        <v>188.22964094364733</v>
      </c>
      <c r="U16" s="25">
        <f t="shared" si="2"/>
        <v>11.117211868567395</v>
      </c>
      <c r="W16" s="92">
        <f t="shared" si="3"/>
        <v>7065.9361525959066</v>
      </c>
      <c r="X16" s="25">
        <f t="shared" si="4"/>
        <v>416.68790865433056</v>
      </c>
      <c r="Y16" s="25">
        <f t="shared" si="5"/>
        <v>13.853515570186303</v>
      </c>
    </row>
    <row r="17" spans="1:25" ht="15" customHeight="1" x14ac:dyDescent="0.2">
      <c r="A17" s="10" t="s">
        <v>13</v>
      </c>
      <c r="B17" s="8">
        <v>457.43846000000013</v>
      </c>
      <c r="C17" s="8">
        <v>541.14607000000035</v>
      </c>
      <c r="D17" s="8">
        <v>627.38830000000007</v>
      </c>
      <c r="E17" s="8">
        <v>640.95441999999991</v>
      </c>
      <c r="F17" s="8">
        <v>752.18820999999991</v>
      </c>
      <c r="G17" s="8">
        <v>786.80646000000002</v>
      </c>
      <c r="H17" s="8">
        <v>815.72256376729365</v>
      </c>
      <c r="I17" s="9">
        <v>1076.339804682488</v>
      </c>
      <c r="J17" s="9">
        <v>1322.3779540557703</v>
      </c>
      <c r="K17" s="9">
        <v>1461.4587957211429</v>
      </c>
      <c r="L17" s="9">
        <v>1300.1411676787541</v>
      </c>
      <c r="M17" s="9">
        <v>1416.8879932256114</v>
      </c>
      <c r="N17" s="9">
        <v>1590.4676534569685</v>
      </c>
      <c r="P17" s="92">
        <f t="shared" si="6"/>
        <v>173.57966023135714</v>
      </c>
      <c r="Q17" s="88">
        <f t="shared" si="7"/>
        <v>0.1225076795493163</v>
      </c>
      <c r="S17" s="92">
        <f t="shared" si="0"/>
        <v>803.66119345696848</v>
      </c>
      <c r="T17" s="25">
        <f t="shared" si="1"/>
        <v>202.14217019226922</v>
      </c>
      <c r="U17" s="25">
        <f t="shared" si="2"/>
        <v>12.445691789103464</v>
      </c>
      <c r="W17" s="92">
        <f t="shared" si="3"/>
        <v>1133.0291934569684</v>
      </c>
      <c r="X17" s="25">
        <f t="shared" si="4"/>
        <v>347.68997199250975</v>
      </c>
      <c r="Y17" s="25">
        <f t="shared" si="5"/>
        <v>11.995168559186183</v>
      </c>
    </row>
    <row r="18" spans="1:25" ht="15" customHeight="1" x14ac:dyDescent="0.2">
      <c r="A18" s="10" t="s">
        <v>14</v>
      </c>
      <c r="B18" s="8">
        <v>697.07331999999963</v>
      </c>
      <c r="C18" s="8">
        <v>800.78313000000026</v>
      </c>
      <c r="D18" s="8">
        <v>878.30552999999986</v>
      </c>
      <c r="E18" s="8">
        <v>882.33961999999997</v>
      </c>
      <c r="F18" s="8">
        <v>915.75252000000046</v>
      </c>
      <c r="G18" s="8">
        <v>1034.7992399999994</v>
      </c>
      <c r="H18" s="8">
        <v>1175.1192177573621</v>
      </c>
      <c r="I18" s="9">
        <v>1732.2917356447231</v>
      </c>
      <c r="J18" s="9">
        <v>1775.520060645234</v>
      </c>
      <c r="K18" s="9">
        <v>1969.3224799001312</v>
      </c>
      <c r="L18" s="9">
        <v>1759.5871055142236</v>
      </c>
      <c r="M18" s="9">
        <v>1974.0390041507837</v>
      </c>
      <c r="N18" s="9">
        <v>2162.8026417731976</v>
      </c>
      <c r="P18" s="92">
        <f t="shared" si="6"/>
        <v>188.76363762241385</v>
      </c>
      <c r="Q18" s="88">
        <f t="shared" si="7"/>
        <v>9.5623053660795598E-2</v>
      </c>
      <c r="S18" s="92">
        <f t="shared" si="0"/>
        <v>1128.0034017731982</v>
      </c>
      <c r="T18" s="25">
        <f t="shared" si="1"/>
        <v>209.00698011463547</v>
      </c>
      <c r="U18" s="25">
        <f t="shared" si="2"/>
        <v>13.073316831633889</v>
      </c>
      <c r="W18" s="92">
        <f t="shared" si="3"/>
        <v>1465.7293217731981</v>
      </c>
      <c r="X18" s="25">
        <f t="shared" si="4"/>
        <v>310.26903192524981</v>
      </c>
      <c r="Y18" s="25">
        <f t="shared" si="5"/>
        <v>10.841780567993126</v>
      </c>
    </row>
    <row r="19" spans="1:25" ht="15" customHeight="1" x14ac:dyDescent="0.2">
      <c r="A19" s="10" t="s">
        <v>15</v>
      </c>
      <c r="B19" s="8">
        <v>937.99730999999997</v>
      </c>
      <c r="C19" s="8">
        <v>1135.7050299999985</v>
      </c>
      <c r="D19" s="8">
        <v>1203.2691100000002</v>
      </c>
      <c r="E19" s="8">
        <v>1111.2827300000001</v>
      </c>
      <c r="F19" s="8">
        <v>1596.7564800000007</v>
      </c>
      <c r="G19" s="8">
        <v>1685.6120299999993</v>
      </c>
      <c r="H19" s="8">
        <v>1787.7837198810466</v>
      </c>
      <c r="I19" s="9">
        <v>1934.1644724056173</v>
      </c>
      <c r="J19" s="9">
        <v>2059.5011153859027</v>
      </c>
      <c r="K19" s="9">
        <v>1995.133227793051</v>
      </c>
      <c r="L19" s="9">
        <v>2054.490020914845</v>
      </c>
      <c r="M19" s="9">
        <v>2224.7264330251514</v>
      </c>
      <c r="N19" s="9">
        <v>2485.8605703628955</v>
      </c>
      <c r="P19" s="92">
        <f t="shared" si="6"/>
        <v>261.13413733774405</v>
      </c>
      <c r="Q19" s="88">
        <f t="shared" si="7"/>
        <v>0.11737808903661806</v>
      </c>
      <c r="S19" s="92">
        <f t="shared" si="0"/>
        <v>800.24854036289616</v>
      </c>
      <c r="T19" s="25">
        <f t="shared" si="1"/>
        <v>147.47525089524288</v>
      </c>
      <c r="U19" s="25">
        <f t="shared" si="2"/>
        <v>6.6890522748229273</v>
      </c>
      <c r="W19" s="92">
        <f t="shared" si="3"/>
        <v>1547.8632603628955</v>
      </c>
      <c r="X19" s="25">
        <f t="shared" si="4"/>
        <v>265.017878394864</v>
      </c>
      <c r="Y19" s="25">
        <f t="shared" si="5"/>
        <v>9.2646203712290855</v>
      </c>
    </row>
    <row r="20" spans="1:25" ht="7.5" customHeight="1" x14ac:dyDescent="0.2"/>
    <row r="21" spans="1:25" s="63" customFormat="1" ht="15" customHeight="1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1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249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25.087631735428118</v>
      </c>
      <c r="C28" s="24">
        <f t="shared" ref="C28:N28" si="10">C6/C$5*100</f>
        <v>25.460960607268241</v>
      </c>
      <c r="D28" s="24">
        <f t="shared" si="10"/>
        <v>26.391316523012463</v>
      </c>
      <c r="E28" s="24">
        <f t="shared" si="10"/>
        <v>27.370817501372841</v>
      </c>
      <c r="F28" s="24">
        <f t="shared" si="10"/>
        <v>25.19488867833347</v>
      </c>
      <c r="G28" s="24">
        <f t="shared" si="10"/>
        <v>25.429943313120727</v>
      </c>
      <c r="H28" s="24">
        <f t="shared" si="10"/>
        <v>24.52966136819693</v>
      </c>
      <c r="I28" s="25">
        <f t="shared" si="10"/>
        <v>28.361179342340272</v>
      </c>
      <c r="J28" s="25">
        <f t="shared" si="10"/>
        <v>30.341882619020332</v>
      </c>
      <c r="K28" s="25">
        <f t="shared" si="10"/>
        <v>30.813534394185172</v>
      </c>
      <c r="L28" s="25">
        <f t="shared" si="10"/>
        <v>32.606781375290304</v>
      </c>
      <c r="M28" s="25">
        <f t="shared" si="10"/>
        <v>34.817177055118798</v>
      </c>
      <c r="N28" s="25">
        <f t="shared" si="10"/>
        <v>36.335243055318941</v>
      </c>
    </row>
    <row r="29" spans="1:25" ht="15" customHeight="1" x14ac:dyDescent="0.2">
      <c r="A29" s="10" t="s">
        <v>3</v>
      </c>
      <c r="B29" s="24">
        <f t="shared" si="9"/>
        <v>18.031038122239103</v>
      </c>
      <c r="C29" s="24">
        <f t="shared" ref="C29:N29" si="11">C7/C$5*100</f>
        <v>16.721778375536285</v>
      </c>
      <c r="D29" s="24">
        <f t="shared" si="11"/>
        <v>16.510326628642058</v>
      </c>
      <c r="E29" s="24">
        <f t="shared" si="11"/>
        <v>17.554277360843326</v>
      </c>
      <c r="F29" s="24">
        <f t="shared" si="11"/>
        <v>15.289189380114212</v>
      </c>
      <c r="G29" s="24">
        <f t="shared" si="11"/>
        <v>14.481370492538289</v>
      </c>
      <c r="H29" s="24">
        <f t="shared" si="11"/>
        <v>14.612067790375788</v>
      </c>
      <c r="I29" s="25">
        <f t="shared" si="11"/>
        <v>14.749950471445</v>
      </c>
      <c r="J29" s="25">
        <f t="shared" si="11"/>
        <v>15.243724763007732</v>
      </c>
      <c r="K29" s="25">
        <f t="shared" si="11"/>
        <v>15.179910981315526</v>
      </c>
      <c r="L29" s="25">
        <f t="shared" si="11"/>
        <v>14.945316907571055</v>
      </c>
      <c r="M29" s="25">
        <f t="shared" si="11"/>
        <v>13.602135928890105</v>
      </c>
      <c r="N29" s="25">
        <f t="shared" si="11"/>
        <v>13.924553033440864</v>
      </c>
    </row>
    <row r="30" spans="1:25" ht="15" customHeight="1" x14ac:dyDescent="0.2">
      <c r="A30" s="10" t="s">
        <v>4</v>
      </c>
      <c r="B30" s="24">
        <f t="shared" si="9"/>
        <v>3.2899836834560685</v>
      </c>
      <c r="C30" s="24">
        <f t="shared" ref="C30:N30" si="12">C8/C$5*100</f>
        <v>3.3008935645261319</v>
      </c>
      <c r="D30" s="24">
        <f t="shared" si="12"/>
        <v>3.0595552501515324</v>
      </c>
      <c r="E30" s="24">
        <f t="shared" si="12"/>
        <v>3.3124462879473509</v>
      </c>
      <c r="F30" s="24">
        <f t="shared" si="12"/>
        <v>3.1414551144878651</v>
      </c>
      <c r="G30" s="24">
        <f t="shared" si="12"/>
        <v>3.1570604690118298</v>
      </c>
      <c r="H30" s="24">
        <f t="shared" si="12"/>
        <v>3.0996579872458705</v>
      </c>
      <c r="I30" s="25">
        <f t="shared" si="12"/>
        <v>3.0898240191603494</v>
      </c>
      <c r="J30" s="25">
        <f t="shared" si="12"/>
        <v>2.8154379266083933</v>
      </c>
      <c r="K30" s="25">
        <f t="shared" si="12"/>
        <v>2.9640736887734094</v>
      </c>
      <c r="L30" s="25">
        <f t="shared" si="12"/>
        <v>2.8285492503387957</v>
      </c>
      <c r="M30" s="25">
        <f t="shared" si="12"/>
        <v>2.8853583832845633</v>
      </c>
      <c r="N30" s="25">
        <f t="shared" si="12"/>
        <v>2.8297433316469949</v>
      </c>
    </row>
    <row r="31" spans="1:25" ht="15" customHeight="1" x14ac:dyDescent="0.2">
      <c r="A31" s="10" t="s">
        <v>5</v>
      </c>
      <c r="B31" s="24">
        <f t="shared" si="9"/>
        <v>4.0739179605105162</v>
      </c>
      <c r="C31" s="24">
        <f t="shared" ref="C31:N31" si="13">C9/C$5*100</f>
        <v>4.2355541664091625</v>
      </c>
      <c r="D31" s="24">
        <f t="shared" si="13"/>
        <v>5.2750321571448984</v>
      </c>
      <c r="E31" s="24">
        <f t="shared" si="13"/>
        <v>4.077688589140843</v>
      </c>
      <c r="F31" s="24">
        <f t="shared" si="13"/>
        <v>4.4237230142035022</v>
      </c>
      <c r="G31" s="24">
        <f t="shared" si="13"/>
        <v>4.6880266161928263</v>
      </c>
      <c r="H31" s="24">
        <f t="shared" si="13"/>
        <v>4.0923240978324875</v>
      </c>
      <c r="I31" s="25">
        <f t="shared" si="13"/>
        <v>3.8708496536347177</v>
      </c>
      <c r="J31" s="25">
        <f t="shared" si="13"/>
        <v>4.1373540324999318</v>
      </c>
      <c r="K31" s="25">
        <f t="shared" si="13"/>
        <v>4.5406825111895639</v>
      </c>
      <c r="L31" s="25">
        <f t="shared" si="13"/>
        <v>4.298701286420334</v>
      </c>
      <c r="M31" s="25">
        <f t="shared" si="13"/>
        <v>4.1970925355121738</v>
      </c>
      <c r="N31" s="25">
        <f t="shared" si="13"/>
        <v>4.3236527712034132</v>
      </c>
    </row>
    <row r="32" spans="1:25" ht="15" customHeight="1" x14ac:dyDescent="0.2">
      <c r="A32" s="10" t="s">
        <v>6</v>
      </c>
      <c r="B32" s="24">
        <f t="shared" si="9"/>
        <v>0.40376407401616649</v>
      </c>
      <c r="C32" s="24">
        <f t="shared" ref="C32:N32" si="14">C10/C$5*100</f>
        <v>0.39733431483226872</v>
      </c>
      <c r="D32" s="24">
        <f t="shared" si="14"/>
        <v>0.40049032014630465</v>
      </c>
      <c r="E32" s="24">
        <f t="shared" si="14"/>
        <v>0.39143068331285774</v>
      </c>
      <c r="F32" s="24">
        <f t="shared" si="14"/>
        <v>0.46212939948652287</v>
      </c>
      <c r="G32" s="24">
        <f t="shared" si="14"/>
        <v>0.55274628863107178</v>
      </c>
      <c r="H32" s="24">
        <f t="shared" si="14"/>
        <v>0.50393432168338326</v>
      </c>
      <c r="I32" s="25">
        <f t="shared" si="14"/>
        <v>0.50720697322784158</v>
      </c>
      <c r="J32" s="25">
        <f t="shared" si="14"/>
        <v>0.47872321738675883</v>
      </c>
      <c r="K32" s="25">
        <f t="shared" si="14"/>
        <v>0.485987661529726</v>
      </c>
      <c r="L32" s="25">
        <f t="shared" si="14"/>
        <v>0.36388002938363084</v>
      </c>
      <c r="M32" s="25">
        <f t="shared" si="14"/>
        <v>0.36713118666891709</v>
      </c>
      <c r="N32" s="25">
        <f t="shared" si="14"/>
        <v>0.39718288059923945</v>
      </c>
    </row>
    <row r="33" spans="1:14" ht="15" customHeight="1" x14ac:dyDescent="0.2">
      <c r="A33" s="10" t="s">
        <v>7</v>
      </c>
      <c r="B33" s="24">
        <f t="shared" si="9"/>
        <v>1.7530480377867192</v>
      </c>
      <c r="C33" s="24">
        <f t="shared" ref="C33:N33" si="15">C11/C$5*100</f>
        <v>1.7873905021852345</v>
      </c>
      <c r="D33" s="24">
        <f t="shared" si="15"/>
        <v>1.9770790464817773</v>
      </c>
      <c r="E33" s="24">
        <f t="shared" si="15"/>
        <v>1.6948787208485885</v>
      </c>
      <c r="F33" s="24">
        <f t="shared" si="15"/>
        <v>1.6340398782019623</v>
      </c>
      <c r="G33" s="24">
        <f t="shared" si="15"/>
        <v>1.4352416754006994</v>
      </c>
      <c r="H33" s="24">
        <f t="shared" si="15"/>
        <v>1.2884194085205503</v>
      </c>
      <c r="I33" s="25">
        <f t="shared" si="15"/>
        <v>1.3743900311355119</v>
      </c>
      <c r="J33" s="25">
        <f t="shared" si="15"/>
        <v>1.3207642804169011</v>
      </c>
      <c r="K33" s="25">
        <f t="shared" si="15"/>
        <v>1.2961210788130992</v>
      </c>
      <c r="L33" s="25">
        <f t="shared" si="15"/>
        <v>1.2181810744699875</v>
      </c>
      <c r="M33" s="25">
        <f t="shared" si="15"/>
        <v>1.2826401818679227</v>
      </c>
      <c r="N33" s="25">
        <f t="shared" si="15"/>
        <v>1.267473599951128</v>
      </c>
    </row>
    <row r="34" spans="1:14" ht="15" customHeight="1" x14ac:dyDescent="0.2">
      <c r="A34" s="10" t="s">
        <v>8</v>
      </c>
      <c r="B34" s="24">
        <f t="shared" si="9"/>
        <v>3.5581771275350027</v>
      </c>
      <c r="C34" s="24">
        <f t="shared" ref="C34:N34" si="16">C12/C$5*100</f>
        <v>3.5873240305234493</v>
      </c>
      <c r="D34" s="24">
        <f t="shared" si="16"/>
        <v>4.2042106636378289</v>
      </c>
      <c r="E34" s="24">
        <f t="shared" si="16"/>
        <v>4.2335340138348814</v>
      </c>
      <c r="F34" s="24">
        <f t="shared" si="16"/>
        <v>4.1323969625486523</v>
      </c>
      <c r="G34" s="24">
        <f t="shared" si="16"/>
        <v>3.8767862829615272</v>
      </c>
      <c r="H34" s="24">
        <f t="shared" si="16"/>
        <v>4.2501123704469119</v>
      </c>
      <c r="I34" s="25">
        <f t="shared" si="16"/>
        <v>4.1139273018798406</v>
      </c>
      <c r="J34" s="25">
        <f t="shared" si="16"/>
        <v>3.4585792686641552</v>
      </c>
      <c r="K34" s="25">
        <f t="shared" si="16"/>
        <v>3.15904162970538</v>
      </c>
      <c r="L34" s="25">
        <f t="shared" si="16"/>
        <v>3.0404309363639661</v>
      </c>
      <c r="M34" s="25">
        <f t="shared" si="16"/>
        <v>2.8698921500607786</v>
      </c>
      <c r="N34" s="25">
        <f t="shared" si="16"/>
        <v>2.4315138106633052</v>
      </c>
    </row>
    <row r="35" spans="1:14" ht="15" customHeight="1" x14ac:dyDescent="0.2">
      <c r="A35" s="10" t="s">
        <v>9</v>
      </c>
      <c r="B35" s="24">
        <f t="shared" si="9"/>
        <v>4.5128407045130343</v>
      </c>
      <c r="C35" s="24">
        <f t="shared" ref="C35:N35" si="17">C13/C$5*100</f>
        <v>4.5587628230952806</v>
      </c>
      <c r="D35" s="24">
        <f t="shared" si="17"/>
        <v>3.8986253864483027</v>
      </c>
      <c r="E35" s="24">
        <f t="shared" si="17"/>
        <v>4.1027264716290999</v>
      </c>
      <c r="F35" s="24">
        <f t="shared" si="17"/>
        <v>3.4231078583983749</v>
      </c>
      <c r="G35" s="24">
        <f t="shared" si="17"/>
        <v>3.5988075866249378</v>
      </c>
      <c r="H35" s="24">
        <f t="shared" si="17"/>
        <v>3.2354401876846386</v>
      </c>
      <c r="I35" s="25">
        <f t="shared" si="17"/>
        <v>3.1530502902421778</v>
      </c>
      <c r="J35" s="25">
        <f t="shared" si="17"/>
        <v>3.3364388109769729</v>
      </c>
      <c r="K35" s="25">
        <f t="shared" si="17"/>
        <v>3.2964717396232808</v>
      </c>
      <c r="L35" s="25">
        <f t="shared" si="17"/>
        <v>3.0265280253531683</v>
      </c>
      <c r="M35" s="25">
        <f t="shared" si="17"/>
        <v>2.9223999589159182</v>
      </c>
      <c r="N35" s="25">
        <f t="shared" si="17"/>
        <v>2.6587587395695338</v>
      </c>
    </row>
    <row r="36" spans="1:14" ht="15" customHeight="1" x14ac:dyDescent="0.2">
      <c r="A36" s="10" t="s">
        <v>10</v>
      </c>
      <c r="B36" s="24">
        <f t="shared" si="9"/>
        <v>6.1280124445074406</v>
      </c>
      <c r="C36" s="24">
        <f t="shared" ref="C36:N36" si="18">C14/C$5*100</f>
        <v>6.1862059414491348</v>
      </c>
      <c r="D36" s="24">
        <f t="shared" si="18"/>
        <v>5.4088277268243417</v>
      </c>
      <c r="E36" s="24">
        <f t="shared" si="18"/>
        <v>5.0880354292665597</v>
      </c>
      <c r="F36" s="24">
        <f t="shared" si="18"/>
        <v>4.7628828675212969</v>
      </c>
      <c r="G36" s="24">
        <f t="shared" si="18"/>
        <v>4.586621288996513</v>
      </c>
      <c r="H36" s="24">
        <f t="shared" si="18"/>
        <v>4.4704784986775188</v>
      </c>
      <c r="I36" s="25">
        <f t="shared" si="18"/>
        <v>4.2939301418594447</v>
      </c>
      <c r="J36" s="25">
        <f t="shared" si="18"/>
        <v>4.137544778507289</v>
      </c>
      <c r="K36" s="25">
        <f t="shared" si="18"/>
        <v>3.9032506174563752</v>
      </c>
      <c r="L36" s="25">
        <f t="shared" si="18"/>
        <v>3.5484698424217052</v>
      </c>
      <c r="M36" s="25">
        <f t="shared" si="18"/>
        <v>3.3978980544483761</v>
      </c>
      <c r="N36" s="25">
        <f t="shared" si="18"/>
        <v>3.2838020050671068</v>
      </c>
    </row>
    <row r="37" spans="1:14" ht="15" customHeight="1" x14ac:dyDescent="0.2">
      <c r="A37" s="10" t="s">
        <v>11</v>
      </c>
      <c r="B37" s="24">
        <f t="shared" si="9"/>
        <v>2.3120307563234652</v>
      </c>
      <c r="C37" s="24">
        <f t="shared" ref="C37:N37" si="19">C15/C$5*100</f>
        <v>2.0960524562712846</v>
      </c>
      <c r="D37" s="24">
        <f t="shared" si="19"/>
        <v>2.069806018305604</v>
      </c>
      <c r="E37" s="24">
        <f t="shared" si="19"/>
        <v>2.2750989833933901</v>
      </c>
      <c r="F37" s="24">
        <f t="shared" si="19"/>
        <v>2.393365953310906</v>
      </c>
      <c r="G37" s="24">
        <f t="shared" si="19"/>
        <v>2.4626555818837361</v>
      </c>
      <c r="H37" s="24">
        <f t="shared" si="19"/>
        <v>2.50630951549131</v>
      </c>
      <c r="I37" s="25">
        <f t="shared" si="19"/>
        <v>2.258916156542337</v>
      </c>
      <c r="J37" s="25">
        <f t="shared" si="19"/>
        <v>2.2773048284284632</v>
      </c>
      <c r="K37" s="25">
        <f t="shared" si="19"/>
        <v>2.0163544433664429</v>
      </c>
      <c r="L37" s="25">
        <f t="shared" si="19"/>
        <v>1.9105315415335746</v>
      </c>
      <c r="M37" s="25">
        <f t="shared" si="19"/>
        <v>1.8910002764707814</v>
      </c>
      <c r="N37" s="25">
        <f t="shared" si="19"/>
        <v>1.8085803616290776</v>
      </c>
    </row>
    <row r="38" spans="1:14" ht="15" customHeight="1" x14ac:dyDescent="0.2">
      <c r="A38" s="10" t="s">
        <v>12</v>
      </c>
      <c r="B38" s="24">
        <f t="shared" si="9"/>
        <v>15.919550881216724</v>
      </c>
      <c r="C38" s="24">
        <f t="shared" ref="C38:N38" si="20">C16/C$5*100</f>
        <v>15.708707145179964</v>
      </c>
      <c r="D38" s="24">
        <f t="shared" si="20"/>
        <v>15.86420060267214</v>
      </c>
      <c r="E38" s="24">
        <f t="shared" si="20"/>
        <v>16.175646396601362</v>
      </c>
      <c r="F38" s="24">
        <f t="shared" si="20"/>
        <v>20.470767667526719</v>
      </c>
      <c r="G38" s="24">
        <f t="shared" si="20"/>
        <v>20.894305471079608</v>
      </c>
      <c r="H38" s="24">
        <f t="shared" si="20"/>
        <v>22.826219214890497</v>
      </c>
      <c r="I38" s="25">
        <f t="shared" si="20"/>
        <v>18.26410825154278</v>
      </c>
      <c r="J38" s="25">
        <f t="shared" si="20"/>
        <v>17.283341195904288</v>
      </c>
      <c r="K38" s="25">
        <f t="shared" si="20"/>
        <v>18.282286728930817</v>
      </c>
      <c r="L38" s="25">
        <f t="shared" si="20"/>
        <v>19.605682536588308</v>
      </c>
      <c r="M38" s="25">
        <f t="shared" si="20"/>
        <v>19.284291339192475</v>
      </c>
      <c r="N38" s="25">
        <f t="shared" si="20"/>
        <v>18.394976454389493</v>
      </c>
    </row>
    <row r="39" spans="1:14" ht="15" customHeight="1" x14ac:dyDescent="0.2">
      <c r="A39" s="10" t="s">
        <v>13</v>
      </c>
      <c r="B39" s="24">
        <f t="shared" si="9"/>
        <v>3.2638129441429187</v>
      </c>
      <c r="C39" s="24">
        <f t="shared" ref="C39:N39" si="21">C17/C$5*100</f>
        <v>3.4856515732520363</v>
      </c>
      <c r="D39" s="24">
        <f t="shared" si="21"/>
        <v>3.4601852156971238</v>
      </c>
      <c r="E39" s="24">
        <f t="shared" si="21"/>
        <v>3.338709475395508</v>
      </c>
      <c r="F39" s="24">
        <f t="shared" si="21"/>
        <v>3.3804499293792851</v>
      </c>
      <c r="G39" s="24">
        <f t="shared" si="21"/>
        <v>3.3283941140127871</v>
      </c>
      <c r="H39" s="24">
        <f t="shared" si="21"/>
        <v>3.1486633642316701</v>
      </c>
      <c r="I39" s="25">
        <f t="shared" si="21"/>
        <v>3.6226003036755787</v>
      </c>
      <c r="J39" s="25">
        <f t="shared" si="21"/>
        <v>3.8893682841329396</v>
      </c>
      <c r="K39" s="25">
        <f t="shared" si="21"/>
        <v>3.7876471135372394</v>
      </c>
      <c r="L39" s="25">
        <f t="shared" si="21"/>
        <v>3.2049494377078949</v>
      </c>
      <c r="M39" s="25">
        <f t="shared" si="21"/>
        <v>3.1495869323296031</v>
      </c>
      <c r="N39" s="25">
        <f t="shared" si="21"/>
        <v>3.146842102090492</v>
      </c>
    </row>
    <row r="40" spans="1:14" ht="15" customHeight="1" x14ac:dyDescent="0.2">
      <c r="A40" s="10" t="s">
        <v>14</v>
      </c>
      <c r="B40" s="24">
        <f t="shared" si="9"/>
        <v>4.9736021864726396</v>
      </c>
      <c r="C40" s="24">
        <f t="shared" ref="C40:N40" si="22">C18/C$5*100</f>
        <v>5.1580361230715184</v>
      </c>
      <c r="D40" s="24">
        <f t="shared" si="22"/>
        <v>4.8440492272027162</v>
      </c>
      <c r="E40" s="24">
        <f t="shared" si="22"/>
        <v>4.5960766598830407</v>
      </c>
      <c r="F40" s="24">
        <f t="shared" si="22"/>
        <v>4.1155331875820069</v>
      </c>
      <c r="G40" s="24">
        <f t="shared" si="22"/>
        <v>4.3774674900367536</v>
      </c>
      <c r="H40" s="24">
        <f t="shared" si="22"/>
        <v>4.5359231114915213</v>
      </c>
      <c r="I40" s="25">
        <f t="shared" si="22"/>
        <v>5.8303154266904258</v>
      </c>
      <c r="J40" s="25">
        <f t="shared" si="22"/>
        <v>5.2221465054945444</v>
      </c>
      <c r="K40" s="25">
        <f t="shared" si="22"/>
        <v>5.1038719863033215</v>
      </c>
      <c r="L40" s="25">
        <f t="shared" si="22"/>
        <v>4.3375195283480812</v>
      </c>
      <c r="M40" s="25">
        <f t="shared" si="22"/>
        <v>4.3880726501380218</v>
      </c>
      <c r="N40" s="25">
        <f t="shared" si="22"/>
        <v>4.2792435274312108</v>
      </c>
    </row>
    <row r="41" spans="1:14" ht="15" customHeight="1" x14ac:dyDescent="0.2">
      <c r="A41" s="10" t="s">
        <v>15</v>
      </c>
      <c r="B41" s="24">
        <f t="shared" si="9"/>
        <v>6.6925893418520985</v>
      </c>
      <c r="C41" s="24">
        <f t="shared" ref="C41:N41" si="23">C19/C$5*100</f>
        <v>7.3153483764000038</v>
      </c>
      <c r="D41" s="24">
        <f t="shared" si="23"/>
        <v>6.6362952336328815</v>
      </c>
      <c r="E41" s="24">
        <f t="shared" si="23"/>
        <v>5.7886334265303745</v>
      </c>
      <c r="F41" s="24">
        <f t="shared" si="23"/>
        <v>7.1760701089052148</v>
      </c>
      <c r="G41" s="24">
        <f t="shared" si="23"/>
        <v>7.1305733295086871</v>
      </c>
      <c r="H41" s="24">
        <f t="shared" si="23"/>
        <v>6.9007887632309295</v>
      </c>
      <c r="I41" s="25">
        <f t="shared" si="23"/>
        <v>6.5097516366237427</v>
      </c>
      <c r="J41" s="25">
        <f t="shared" si="23"/>
        <v>6.057389488951296</v>
      </c>
      <c r="K41" s="25">
        <f t="shared" si="23"/>
        <v>5.1707654252706625</v>
      </c>
      <c r="L41" s="25">
        <f t="shared" si="23"/>
        <v>5.0644782282091825</v>
      </c>
      <c r="M41" s="25">
        <f t="shared" si="23"/>
        <v>4.9453233671015697</v>
      </c>
      <c r="N41" s="25">
        <f t="shared" si="23"/>
        <v>4.9184343269992139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5" width="9.28515625" style="38" customWidth="1"/>
    <col min="16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5" s="40" customFormat="1" ht="18.75" customHeight="1" thickBot="1" x14ac:dyDescent="0.3">
      <c r="A1" s="39" t="s">
        <v>109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109</v>
      </c>
    </row>
    <row r="2" spans="1:25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10"/>
      <c r="M3" s="10"/>
      <c r="N3" s="10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5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5" ht="15" customHeight="1" x14ac:dyDescent="0.2">
      <c r="A5" s="4" t="s">
        <v>1</v>
      </c>
      <c r="B5" s="5">
        <v>2107</v>
      </c>
      <c r="C5" s="5">
        <v>2237</v>
      </c>
      <c r="D5" s="5">
        <v>2312</v>
      </c>
      <c r="E5" s="5">
        <v>2299</v>
      </c>
      <c r="F5" s="5">
        <v>2368</v>
      </c>
      <c r="G5" s="5">
        <v>2387</v>
      </c>
      <c r="H5" s="5">
        <v>2355</v>
      </c>
      <c r="I5" s="6">
        <v>2628</v>
      </c>
      <c r="J5" s="6">
        <v>2614</v>
      </c>
      <c r="K5" s="6">
        <v>2704</v>
      </c>
      <c r="L5" s="6">
        <v>2706</v>
      </c>
      <c r="M5" s="6">
        <v>2831</v>
      </c>
      <c r="N5" s="6">
        <v>2915</v>
      </c>
      <c r="O5" s="164"/>
      <c r="P5" s="91">
        <f>N5-M5</f>
        <v>84</v>
      </c>
      <c r="Q5" s="87">
        <f>N5/M5-1</f>
        <v>2.9671494171670698E-2</v>
      </c>
      <c r="S5" s="91">
        <f>N5-G5</f>
        <v>528</v>
      </c>
      <c r="T5" s="23">
        <f>N5/G5*100</f>
        <v>122.11981566820276</v>
      </c>
      <c r="U5" s="23">
        <f>(N5/G5)^(1/6)*100-100</f>
        <v>3.3866246263296773</v>
      </c>
      <c r="W5" s="91">
        <f>N5-B5</f>
        <v>808</v>
      </c>
      <c r="X5" s="23">
        <f>N5/B5*100</f>
        <v>138.3483626008543</v>
      </c>
      <c r="Y5" s="23">
        <f>(N5/B5)^(1/11)*100-100</f>
        <v>2.99492372630435</v>
      </c>
    </row>
    <row r="6" spans="1:25" ht="15" customHeight="1" x14ac:dyDescent="0.2">
      <c r="A6" s="7" t="s">
        <v>2</v>
      </c>
      <c r="B6" s="8">
        <v>454</v>
      </c>
      <c r="C6" s="8">
        <v>463</v>
      </c>
      <c r="D6" s="8">
        <v>467</v>
      </c>
      <c r="E6" s="8">
        <v>477</v>
      </c>
      <c r="F6" s="8">
        <v>462</v>
      </c>
      <c r="G6" s="8">
        <v>460</v>
      </c>
      <c r="H6" s="8">
        <v>455</v>
      </c>
      <c r="I6" s="9">
        <v>478</v>
      </c>
      <c r="J6" s="9">
        <v>455</v>
      </c>
      <c r="K6" s="9">
        <v>480</v>
      </c>
      <c r="L6" s="9">
        <v>484</v>
      </c>
      <c r="M6" s="9">
        <v>530</v>
      </c>
      <c r="N6" s="9">
        <v>528</v>
      </c>
      <c r="P6" s="92">
        <f>N6-M6</f>
        <v>-2</v>
      </c>
      <c r="Q6" s="88">
        <f>N6/M6-1</f>
        <v>-3.7735849056603765E-3</v>
      </c>
      <c r="S6" s="92">
        <f t="shared" ref="S6:S19" si="0">N6-G6</f>
        <v>68</v>
      </c>
      <c r="T6" s="25">
        <f t="shared" ref="T6:T19" si="1">N6/G6*100</f>
        <v>114.78260869565217</v>
      </c>
      <c r="U6" s="25">
        <f t="shared" ref="U6:U19" si="2">(N6/G6)^(1/6)*100-100</f>
        <v>2.3244333919037388</v>
      </c>
      <c r="W6" s="92">
        <f t="shared" ref="W6:W19" si="3">N6-B6</f>
        <v>74</v>
      </c>
      <c r="X6" s="25">
        <f t="shared" ref="X6:X19" si="4">N6/B6*100</f>
        <v>116.29955947136563</v>
      </c>
      <c r="Y6" s="25">
        <f t="shared" ref="Y6:Y19" si="5">(N6/B6)^(1/11)*100-100</f>
        <v>1.3821840072220937</v>
      </c>
    </row>
    <row r="7" spans="1:25" ht="15" customHeight="1" x14ac:dyDescent="0.2">
      <c r="A7" s="10" t="s">
        <v>3</v>
      </c>
      <c r="B7" s="8">
        <v>200</v>
      </c>
      <c r="C7" s="8">
        <v>221</v>
      </c>
      <c r="D7" s="8">
        <v>236</v>
      </c>
      <c r="E7" s="8">
        <v>233</v>
      </c>
      <c r="F7" s="8">
        <v>237</v>
      </c>
      <c r="G7" s="8">
        <v>240</v>
      </c>
      <c r="H7" s="8">
        <v>241</v>
      </c>
      <c r="I7" s="9">
        <v>272</v>
      </c>
      <c r="J7" s="9">
        <v>272</v>
      </c>
      <c r="K7" s="9">
        <v>276</v>
      </c>
      <c r="L7" s="9">
        <v>285</v>
      </c>
      <c r="M7" s="9">
        <v>290</v>
      </c>
      <c r="N7" s="9">
        <v>301</v>
      </c>
      <c r="P7" s="92">
        <f t="shared" ref="P7:P19" si="6">N7-M7</f>
        <v>11</v>
      </c>
      <c r="Q7" s="88">
        <f t="shared" ref="Q7:Q19" si="7">N7/M7-1</f>
        <v>3.7931034482758585E-2</v>
      </c>
      <c r="S7" s="92">
        <f t="shared" si="0"/>
        <v>61</v>
      </c>
      <c r="T7" s="25">
        <f t="shared" si="1"/>
        <v>125.41666666666667</v>
      </c>
      <c r="U7" s="25">
        <f t="shared" si="2"/>
        <v>3.8466622350679387</v>
      </c>
      <c r="W7" s="92">
        <f t="shared" si="3"/>
        <v>101</v>
      </c>
      <c r="X7" s="25">
        <f t="shared" si="4"/>
        <v>150.5</v>
      </c>
      <c r="Y7" s="25">
        <f t="shared" si="5"/>
        <v>3.7862168981672113</v>
      </c>
    </row>
    <row r="8" spans="1:25" ht="15" customHeight="1" x14ac:dyDescent="0.2">
      <c r="A8" s="10" t="s">
        <v>4</v>
      </c>
      <c r="B8" s="8">
        <v>79</v>
      </c>
      <c r="C8" s="8">
        <v>79</v>
      </c>
      <c r="D8" s="8">
        <v>85</v>
      </c>
      <c r="E8" s="8">
        <v>83</v>
      </c>
      <c r="F8" s="8">
        <v>87</v>
      </c>
      <c r="G8" s="8">
        <v>87</v>
      </c>
      <c r="H8" s="8">
        <v>98</v>
      </c>
      <c r="I8" s="9">
        <v>111</v>
      </c>
      <c r="J8" s="9">
        <v>115</v>
      </c>
      <c r="K8" s="9">
        <v>118</v>
      </c>
      <c r="L8" s="9">
        <v>119</v>
      </c>
      <c r="M8" s="9">
        <v>117</v>
      </c>
      <c r="N8" s="9">
        <v>118</v>
      </c>
      <c r="P8" s="92">
        <f t="shared" si="6"/>
        <v>1</v>
      </c>
      <c r="Q8" s="88">
        <f t="shared" si="7"/>
        <v>8.5470085470085166E-3</v>
      </c>
      <c r="S8" s="92">
        <f t="shared" si="0"/>
        <v>31</v>
      </c>
      <c r="T8" s="25">
        <f t="shared" si="1"/>
        <v>135.63218390804596</v>
      </c>
      <c r="U8" s="25">
        <f t="shared" si="2"/>
        <v>5.2108330002891563</v>
      </c>
      <c r="W8" s="92">
        <f t="shared" si="3"/>
        <v>39</v>
      </c>
      <c r="X8" s="25">
        <f t="shared" si="4"/>
        <v>149.36708860759492</v>
      </c>
      <c r="Y8" s="25">
        <f t="shared" si="5"/>
        <v>3.7149484922063323</v>
      </c>
    </row>
    <row r="9" spans="1:25" ht="15" customHeight="1" x14ac:dyDescent="0.2">
      <c r="A9" s="10" t="s">
        <v>5</v>
      </c>
      <c r="B9" s="8">
        <v>82</v>
      </c>
      <c r="C9" s="8">
        <v>98</v>
      </c>
      <c r="D9" s="8">
        <v>98</v>
      </c>
      <c r="E9" s="8">
        <v>85</v>
      </c>
      <c r="F9" s="8">
        <v>89</v>
      </c>
      <c r="G9" s="8">
        <v>94</v>
      </c>
      <c r="H9" s="8">
        <v>100</v>
      </c>
      <c r="I9" s="9">
        <v>110</v>
      </c>
      <c r="J9" s="9">
        <v>114</v>
      </c>
      <c r="K9" s="9">
        <v>118</v>
      </c>
      <c r="L9" s="9">
        <v>110</v>
      </c>
      <c r="M9" s="9">
        <v>116</v>
      </c>
      <c r="N9" s="9">
        <v>127</v>
      </c>
      <c r="P9" s="92">
        <f t="shared" si="6"/>
        <v>11</v>
      </c>
      <c r="Q9" s="88">
        <f t="shared" si="7"/>
        <v>9.4827586206896575E-2</v>
      </c>
      <c r="S9" s="92">
        <f t="shared" si="0"/>
        <v>33</v>
      </c>
      <c r="T9" s="25">
        <f t="shared" si="1"/>
        <v>135.10638297872339</v>
      </c>
      <c r="U9" s="25">
        <f t="shared" si="2"/>
        <v>5.1427450269111432</v>
      </c>
      <c r="W9" s="92">
        <f t="shared" si="3"/>
        <v>45</v>
      </c>
      <c r="X9" s="25">
        <f t="shared" si="4"/>
        <v>154.8780487804878</v>
      </c>
      <c r="Y9" s="25">
        <f t="shared" si="5"/>
        <v>4.0571210835077949</v>
      </c>
    </row>
    <row r="10" spans="1:25" ht="15" customHeight="1" x14ac:dyDescent="0.2">
      <c r="A10" s="10" t="s">
        <v>6</v>
      </c>
      <c r="B10" s="8">
        <v>18</v>
      </c>
      <c r="C10" s="8">
        <v>20</v>
      </c>
      <c r="D10" s="8">
        <v>21</v>
      </c>
      <c r="E10" s="8">
        <v>19</v>
      </c>
      <c r="F10" s="8">
        <v>23</v>
      </c>
      <c r="G10" s="8">
        <v>19</v>
      </c>
      <c r="H10" s="8">
        <v>19</v>
      </c>
      <c r="I10" s="9">
        <v>25</v>
      </c>
      <c r="J10" s="9">
        <v>26</v>
      </c>
      <c r="K10" s="9">
        <v>25</v>
      </c>
      <c r="L10" s="9">
        <v>24</v>
      </c>
      <c r="M10" s="9">
        <v>25</v>
      </c>
      <c r="N10" s="9">
        <v>28</v>
      </c>
      <c r="P10" s="92">
        <f t="shared" si="6"/>
        <v>3</v>
      </c>
      <c r="Q10" s="88">
        <f t="shared" si="7"/>
        <v>0.12000000000000011</v>
      </c>
      <c r="S10" s="92">
        <f t="shared" si="0"/>
        <v>9</v>
      </c>
      <c r="T10" s="25">
        <f t="shared" si="1"/>
        <v>147.36842105263156</v>
      </c>
      <c r="U10" s="25">
        <f t="shared" si="2"/>
        <v>6.6761676085871784</v>
      </c>
      <c r="W10" s="92">
        <f t="shared" si="3"/>
        <v>10</v>
      </c>
      <c r="X10" s="25">
        <f t="shared" si="4"/>
        <v>155.55555555555557</v>
      </c>
      <c r="Y10" s="25">
        <f t="shared" si="5"/>
        <v>4.0984202123229636</v>
      </c>
    </row>
    <row r="11" spans="1:25" ht="15" customHeight="1" x14ac:dyDescent="0.2">
      <c r="A11" s="10" t="s">
        <v>7</v>
      </c>
      <c r="B11" s="8">
        <v>74</v>
      </c>
      <c r="C11" s="8">
        <v>81</v>
      </c>
      <c r="D11" s="8">
        <v>88</v>
      </c>
      <c r="E11" s="8">
        <v>83</v>
      </c>
      <c r="F11" s="8">
        <v>97</v>
      </c>
      <c r="G11" s="8">
        <v>92</v>
      </c>
      <c r="H11" s="8">
        <v>92</v>
      </c>
      <c r="I11" s="9">
        <v>101</v>
      </c>
      <c r="J11" s="9">
        <v>108</v>
      </c>
      <c r="K11" s="9">
        <v>112</v>
      </c>
      <c r="L11" s="9">
        <v>102</v>
      </c>
      <c r="M11" s="9">
        <v>104</v>
      </c>
      <c r="N11" s="9">
        <v>101</v>
      </c>
      <c r="P11" s="92">
        <f t="shared" si="6"/>
        <v>-3</v>
      </c>
      <c r="Q11" s="88">
        <f t="shared" si="7"/>
        <v>-2.8846153846153855E-2</v>
      </c>
      <c r="S11" s="92">
        <f t="shared" si="0"/>
        <v>9</v>
      </c>
      <c r="T11" s="25">
        <f t="shared" si="1"/>
        <v>109.78260869565217</v>
      </c>
      <c r="U11" s="25">
        <f t="shared" si="2"/>
        <v>1.5676937102591921</v>
      </c>
      <c r="W11" s="92">
        <f t="shared" si="3"/>
        <v>27</v>
      </c>
      <c r="X11" s="25">
        <f t="shared" si="4"/>
        <v>136.48648648648648</v>
      </c>
      <c r="Y11" s="25">
        <f t="shared" si="5"/>
        <v>2.8681377232201442</v>
      </c>
    </row>
    <row r="12" spans="1:25" ht="15" customHeight="1" x14ac:dyDescent="0.2">
      <c r="A12" s="10" t="s">
        <v>8</v>
      </c>
      <c r="B12" s="8">
        <v>75</v>
      </c>
      <c r="C12" s="8">
        <v>76</v>
      </c>
      <c r="D12" s="8">
        <v>77</v>
      </c>
      <c r="E12" s="8">
        <v>86</v>
      </c>
      <c r="F12" s="8">
        <v>98</v>
      </c>
      <c r="G12" s="8">
        <v>104</v>
      </c>
      <c r="H12" s="8">
        <v>102</v>
      </c>
      <c r="I12" s="9">
        <v>113</v>
      </c>
      <c r="J12" s="9">
        <v>111</v>
      </c>
      <c r="K12" s="9">
        <v>116</v>
      </c>
      <c r="L12" s="9">
        <v>114</v>
      </c>
      <c r="M12" s="9">
        <v>118</v>
      </c>
      <c r="N12" s="9">
        <v>125</v>
      </c>
      <c r="P12" s="92">
        <f t="shared" si="6"/>
        <v>7</v>
      </c>
      <c r="Q12" s="88">
        <f t="shared" si="7"/>
        <v>5.9322033898305149E-2</v>
      </c>
      <c r="S12" s="92">
        <f t="shared" si="0"/>
        <v>21</v>
      </c>
      <c r="T12" s="25">
        <f t="shared" si="1"/>
        <v>120.19230769230769</v>
      </c>
      <c r="U12" s="25">
        <f t="shared" si="2"/>
        <v>3.1128471970139913</v>
      </c>
      <c r="W12" s="92">
        <f t="shared" si="3"/>
        <v>50</v>
      </c>
      <c r="X12" s="25">
        <f t="shared" si="4"/>
        <v>166.66666666666669</v>
      </c>
      <c r="Y12" s="25">
        <f t="shared" si="5"/>
        <v>4.7533856014729565</v>
      </c>
    </row>
    <row r="13" spans="1:25" ht="15" customHeight="1" x14ac:dyDescent="0.2">
      <c r="A13" s="10" t="s">
        <v>9</v>
      </c>
      <c r="B13" s="8">
        <v>119</v>
      </c>
      <c r="C13" s="8">
        <v>123</v>
      </c>
      <c r="D13" s="8">
        <v>125</v>
      </c>
      <c r="E13" s="8">
        <v>122</v>
      </c>
      <c r="F13" s="8">
        <v>122</v>
      </c>
      <c r="G13" s="8">
        <v>127</v>
      </c>
      <c r="H13" s="8">
        <v>128</v>
      </c>
      <c r="I13" s="9">
        <v>139</v>
      </c>
      <c r="J13" s="9">
        <v>137</v>
      </c>
      <c r="K13" s="9">
        <v>134</v>
      </c>
      <c r="L13" s="9">
        <v>133</v>
      </c>
      <c r="M13" s="9">
        <v>132</v>
      </c>
      <c r="N13" s="9">
        <v>131</v>
      </c>
      <c r="P13" s="92">
        <f t="shared" si="6"/>
        <v>-1</v>
      </c>
      <c r="Q13" s="88">
        <f t="shared" si="7"/>
        <v>-7.575757575757569E-3</v>
      </c>
      <c r="S13" s="92">
        <f t="shared" si="0"/>
        <v>4</v>
      </c>
      <c r="T13" s="25">
        <f t="shared" si="1"/>
        <v>103.14960629921259</v>
      </c>
      <c r="U13" s="25">
        <f t="shared" si="2"/>
        <v>0.51817518685007258</v>
      </c>
      <c r="W13" s="92">
        <f t="shared" si="3"/>
        <v>12</v>
      </c>
      <c r="X13" s="25">
        <f t="shared" si="4"/>
        <v>110.08403361344538</v>
      </c>
      <c r="Y13" s="25">
        <f t="shared" si="5"/>
        <v>0.87722370812525696</v>
      </c>
    </row>
    <row r="14" spans="1:25" ht="15" customHeight="1" x14ac:dyDescent="0.2">
      <c r="A14" s="10" t="s">
        <v>10</v>
      </c>
      <c r="B14" s="8">
        <v>120</v>
      </c>
      <c r="C14" s="8">
        <v>127</v>
      </c>
      <c r="D14" s="8">
        <v>131</v>
      </c>
      <c r="E14" s="8">
        <v>127</v>
      </c>
      <c r="F14" s="8">
        <v>123</v>
      </c>
      <c r="G14" s="8">
        <v>133</v>
      </c>
      <c r="H14" s="8">
        <v>124</v>
      </c>
      <c r="I14" s="9">
        <v>134</v>
      </c>
      <c r="J14" s="9">
        <v>129</v>
      </c>
      <c r="K14" s="9">
        <v>139</v>
      </c>
      <c r="L14" s="9">
        <v>138</v>
      </c>
      <c r="M14" s="9">
        <v>148</v>
      </c>
      <c r="N14" s="9">
        <v>166</v>
      </c>
      <c r="P14" s="92">
        <f t="shared" si="6"/>
        <v>18</v>
      </c>
      <c r="Q14" s="88">
        <f t="shared" si="7"/>
        <v>0.12162162162162171</v>
      </c>
      <c r="S14" s="92">
        <f t="shared" si="0"/>
        <v>33</v>
      </c>
      <c r="T14" s="25">
        <f t="shared" si="1"/>
        <v>124.81203007518798</v>
      </c>
      <c r="U14" s="25">
        <f t="shared" si="2"/>
        <v>3.7630529410516402</v>
      </c>
      <c r="W14" s="92">
        <f t="shared" si="3"/>
        <v>46</v>
      </c>
      <c r="X14" s="25">
        <f t="shared" si="4"/>
        <v>138.33333333333334</v>
      </c>
      <c r="Y14" s="25">
        <f t="shared" si="5"/>
        <v>2.9939065215706506</v>
      </c>
    </row>
    <row r="15" spans="1:25" ht="15" customHeight="1" x14ac:dyDescent="0.2">
      <c r="A15" s="10" t="s">
        <v>11</v>
      </c>
      <c r="B15" s="8">
        <v>84</v>
      </c>
      <c r="C15" s="8">
        <v>83</v>
      </c>
      <c r="D15" s="8">
        <v>82</v>
      </c>
      <c r="E15" s="8">
        <v>87</v>
      </c>
      <c r="F15" s="8">
        <v>95</v>
      </c>
      <c r="G15" s="8">
        <v>103</v>
      </c>
      <c r="H15" s="8">
        <v>99</v>
      </c>
      <c r="I15" s="9">
        <v>110</v>
      </c>
      <c r="J15" s="9">
        <v>111</v>
      </c>
      <c r="K15" s="9">
        <v>108</v>
      </c>
      <c r="L15" s="9">
        <v>108</v>
      </c>
      <c r="M15" s="9">
        <v>114</v>
      </c>
      <c r="N15" s="9">
        <v>113</v>
      </c>
      <c r="P15" s="92">
        <f t="shared" si="6"/>
        <v>-1</v>
      </c>
      <c r="Q15" s="88">
        <f t="shared" si="7"/>
        <v>-8.7719298245614308E-3</v>
      </c>
      <c r="S15" s="92">
        <f t="shared" si="0"/>
        <v>10</v>
      </c>
      <c r="T15" s="25">
        <f t="shared" si="1"/>
        <v>109.70873786407766</v>
      </c>
      <c r="U15" s="25">
        <f t="shared" si="2"/>
        <v>1.5562999893424205</v>
      </c>
      <c r="W15" s="92">
        <f t="shared" si="3"/>
        <v>29</v>
      </c>
      <c r="X15" s="25">
        <f t="shared" si="4"/>
        <v>134.52380952380955</v>
      </c>
      <c r="Y15" s="25">
        <f t="shared" si="5"/>
        <v>2.7327738056121262</v>
      </c>
    </row>
    <row r="16" spans="1:25" ht="15" customHeight="1" x14ac:dyDescent="0.2">
      <c r="A16" s="10" t="s">
        <v>12</v>
      </c>
      <c r="B16" s="8">
        <v>352</v>
      </c>
      <c r="C16" s="8">
        <v>366</v>
      </c>
      <c r="D16" s="8">
        <v>390</v>
      </c>
      <c r="E16" s="8">
        <v>381</v>
      </c>
      <c r="F16" s="8">
        <v>396</v>
      </c>
      <c r="G16" s="8">
        <v>401</v>
      </c>
      <c r="H16" s="8">
        <v>378</v>
      </c>
      <c r="I16" s="9">
        <v>433</v>
      </c>
      <c r="J16" s="9">
        <v>441</v>
      </c>
      <c r="K16" s="9">
        <v>459</v>
      </c>
      <c r="L16" s="9">
        <v>473</v>
      </c>
      <c r="M16" s="9">
        <v>506</v>
      </c>
      <c r="N16" s="9">
        <v>523</v>
      </c>
      <c r="P16" s="92">
        <f t="shared" si="6"/>
        <v>17</v>
      </c>
      <c r="Q16" s="88">
        <f t="shared" si="7"/>
        <v>3.359683794466406E-2</v>
      </c>
      <c r="S16" s="92">
        <f t="shared" si="0"/>
        <v>122</v>
      </c>
      <c r="T16" s="25">
        <f t="shared" si="1"/>
        <v>130.42394014962593</v>
      </c>
      <c r="U16" s="25">
        <f t="shared" si="2"/>
        <v>4.5264544620999345</v>
      </c>
      <c r="W16" s="92">
        <f t="shared" si="3"/>
        <v>171</v>
      </c>
      <c r="X16" s="25">
        <f t="shared" si="4"/>
        <v>148.57954545454547</v>
      </c>
      <c r="Y16" s="25">
        <f t="shared" si="5"/>
        <v>3.6651161615009613</v>
      </c>
    </row>
    <row r="17" spans="1:25" ht="15" customHeight="1" x14ac:dyDescent="0.2">
      <c r="A17" s="10" t="s">
        <v>13</v>
      </c>
      <c r="B17" s="8">
        <v>102</v>
      </c>
      <c r="C17" s="8">
        <v>109</v>
      </c>
      <c r="D17" s="8">
        <v>115</v>
      </c>
      <c r="E17" s="8">
        <v>124</v>
      </c>
      <c r="F17" s="8">
        <v>135</v>
      </c>
      <c r="G17" s="8">
        <v>124</v>
      </c>
      <c r="H17" s="8">
        <v>122</v>
      </c>
      <c r="I17" s="9">
        <v>134</v>
      </c>
      <c r="J17" s="9">
        <v>142</v>
      </c>
      <c r="K17" s="9">
        <v>151</v>
      </c>
      <c r="L17" s="9">
        <v>146</v>
      </c>
      <c r="M17" s="9">
        <v>150</v>
      </c>
      <c r="N17" s="9">
        <v>164</v>
      </c>
      <c r="P17" s="92">
        <f t="shared" si="6"/>
        <v>14</v>
      </c>
      <c r="Q17" s="88">
        <f t="shared" si="7"/>
        <v>9.3333333333333268E-2</v>
      </c>
      <c r="S17" s="92">
        <f t="shared" si="0"/>
        <v>40</v>
      </c>
      <c r="T17" s="25">
        <f t="shared" si="1"/>
        <v>132.25806451612902</v>
      </c>
      <c r="U17" s="25">
        <f t="shared" si="2"/>
        <v>4.7700200801933761</v>
      </c>
      <c r="W17" s="92">
        <f t="shared" si="3"/>
        <v>62</v>
      </c>
      <c r="X17" s="25">
        <f t="shared" si="4"/>
        <v>160.78431372549019</v>
      </c>
      <c r="Y17" s="25">
        <f t="shared" si="5"/>
        <v>4.4117620863111142</v>
      </c>
    </row>
    <row r="18" spans="1:25" ht="15" customHeight="1" x14ac:dyDescent="0.2">
      <c r="A18" s="10" t="s">
        <v>14</v>
      </c>
      <c r="B18" s="8">
        <v>148</v>
      </c>
      <c r="C18" s="8">
        <v>164</v>
      </c>
      <c r="D18" s="8">
        <v>162</v>
      </c>
      <c r="E18" s="8">
        <v>168</v>
      </c>
      <c r="F18" s="8">
        <v>171</v>
      </c>
      <c r="G18" s="8">
        <v>169</v>
      </c>
      <c r="H18" s="8">
        <v>176</v>
      </c>
      <c r="I18" s="9">
        <v>220</v>
      </c>
      <c r="J18" s="9">
        <v>206</v>
      </c>
      <c r="K18" s="9">
        <v>206</v>
      </c>
      <c r="L18" s="9">
        <v>202</v>
      </c>
      <c r="M18" s="9">
        <v>209</v>
      </c>
      <c r="N18" s="9">
        <v>212</v>
      </c>
      <c r="P18" s="92">
        <f t="shared" si="6"/>
        <v>3</v>
      </c>
      <c r="Q18" s="88">
        <f t="shared" si="7"/>
        <v>1.4354066985645897E-2</v>
      </c>
      <c r="S18" s="92">
        <f t="shared" si="0"/>
        <v>43</v>
      </c>
      <c r="T18" s="25">
        <f t="shared" si="1"/>
        <v>125.44378698224851</v>
      </c>
      <c r="U18" s="25">
        <f t="shared" si="2"/>
        <v>3.8504045613535425</v>
      </c>
      <c r="W18" s="92">
        <f t="shared" si="3"/>
        <v>64</v>
      </c>
      <c r="X18" s="25">
        <f t="shared" si="4"/>
        <v>143.24324324324326</v>
      </c>
      <c r="Y18" s="25">
        <f t="shared" si="5"/>
        <v>3.3209899631892341</v>
      </c>
    </row>
    <row r="19" spans="1:25" ht="15" customHeight="1" x14ac:dyDescent="0.2">
      <c r="A19" s="10" t="s">
        <v>15</v>
      </c>
      <c r="B19" s="8">
        <v>200</v>
      </c>
      <c r="C19" s="8">
        <v>227</v>
      </c>
      <c r="D19" s="8">
        <v>235</v>
      </c>
      <c r="E19" s="8">
        <v>224</v>
      </c>
      <c r="F19" s="8">
        <v>233</v>
      </c>
      <c r="G19" s="8">
        <v>234</v>
      </c>
      <c r="H19" s="8">
        <v>221</v>
      </c>
      <c r="I19" s="9">
        <v>248</v>
      </c>
      <c r="J19" s="9">
        <v>247</v>
      </c>
      <c r="K19" s="9">
        <v>262</v>
      </c>
      <c r="L19" s="9">
        <v>268</v>
      </c>
      <c r="M19" s="9">
        <v>272</v>
      </c>
      <c r="N19" s="9">
        <v>278</v>
      </c>
      <c r="P19" s="92">
        <f t="shared" si="6"/>
        <v>6</v>
      </c>
      <c r="Q19" s="88">
        <f t="shared" si="7"/>
        <v>2.2058823529411686E-2</v>
      </c>
      <c r="S19" s="92">
        <f t="shared" si="0"/>
        <v>44</v>
      </c>
      <c r="T19" s="25">
        <f t="shared" si="1"/>
        <v>118.80341880341881</v>
      </c>
      <c r="U19" s="25">
        <f t="shared" si="2"/>
        <v>2.9132965203481689</v>
      </c>
      <c r="W19" s="92">
        <f t="shared" si="3"/>
        <v>78</v>
      </c>
      <c r="X19" s="25">
        <f t="shared" si="4"/>
        <v>139</v>
      </c>
      <c r="Y19" s="25">
        <f t="shared" si="5"/>
        <v>3.0389312661863102</v>
      </c>
    </row>
    <row r="20" spans="1:25" ht="15" customHeight="1" x14ac:dyDescent="0.2">
      <c r="S20" s="38" t="s">
        <v>70</v>
      </c>
      <c r="W20" s="38" t="s">
        <v>70</v>
      </c>
    </row>
    <row r="21" spans="1:25" ht="15" customHeight="1" x14ac:dyDescent="0.2">
      <c r="A21" s="39" t="s">
        <v>317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</row>
    <row r="22" spans="1:25" ht="7.5" customHeight="1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25" ht="15" customHeight="1" thickBot="1" x14ac:dyDescent="0.25">
      <c r="A23" s="1" t="s">
        <v>0</v>
      </c>
      <c r="B23" s="2"/>
      <c r="C23" s="2"/>
      <c r="D23" s="2"/>
      <c r="E23" s="2"/>
      <c r="F23" s="2"/>
      <c r="G23" s="2"/>
      <c r="H23" s="2"/>
      <c r="I23" s="2"/>
      <c r="J23" s="3"/>
      <c r="K23" s="2"/>
      <c r="N23" s="3" t="s">
        <v>73</v>
      </c>
    </row>
    <row r="24" spans="1:25" ht="15" customHeight="1" thickBot="1" x14ac:dyDescent="0.25">
      <c r="A24" s="41" t="s">
        <v>24</v>
      </c>
      <c r="B24" s="42">
        <v>2010</v>
      </c>
      <c r="C24" s="42">
        <v>2011</v>
      </c>
      <c r="D24" s="42">
        <v>2012</v>
      </c>
      <c r="E24" s="42">
        <v>2013</v>
      </c>
      <c r="F24" s="42">
        <v>2014</v>
      </c>
      <c r="G24" s="42">
        <v>2015</v>
      </c>
      <c r="H24" s="42">
        <v>2016</v>
      </c>
      <c r="I24" s="43">
        <v>2017</v>
      </c>
      <c r="J24" s="43">
        <v>2018</v>
      </c>
      <c r="K24" s="43">
        <v>2019</v>
      </c>
      <c r="L24" s="43">
        <v>2020</v>
      </c>
      <c r="M24" s="43">
        <v>2021</v>
      </c>
      <c r="N24" s="43">
        <v>2022</v>
      </c>
    </row>
    <row r="25" spans="1:25" ht="15" customHeight="1" x14ac:dyDescent="0.2">
      <c r="A25" s="4" t="s">
        <v>1</v>
      </c>
      <c r="B25" s="22">
        <f>B5/B$5*100</f>
        <v>100</v>
      </c>
      <c r="C25" s="22">
        <f t="shared" ref="C25:N25" si="8">C5/C$5*100</f>
        <v>100</v>
      </c>
      <c r="D25" s="22">
        <f t="shared" si="8"/>
        <v>100</v>
      </c>
      <c r="E25" s="22">
        <f t="shared" si="8"/>
        <v>100</v>
      </c>
      <c r="F25" s="22">
        <f t="shared" si="8"/>
        <v>100</v>
      </c>
      <c r="G25" s="22">
        <f t="shared" si="8"/>
        <v>100</v>
      </c>
      <c r="H25" s="22">
        <f t="shared" si="8"/>
        <v>100</v>
      </c>
      <c r="I25" s="23">
        <f t="shared" si="8"/>
        <v>100</v>
      </c>
      <c r="J25" s="23">
        <f t="shared" si="8"/>
        <v>100</v>
      </c>
      <c r="K25" s="23">
        <f t="shared" si="8"/>
        <v>100</v>
      </c>
      <c r="L25" s="23">
        <f t="shared" si="8"/>
        <v>100</v>
      </c>
      <c r="M25" s="23">
        <f t="shared" si="8"/>
        <v>100</v>
      </c>
      <c r="N25" s="23">
        <f t="shared" si="8"/>
        <v>100</v>
      </c>
    </row>
    <row r="26" spans="1:25" ht="15" customHeight="1" x14ac:dyDescent="0.2">
      <c r="A26" s="7" t="s">
        <v>2</v>
      </c>
      <c r="B26" s="24">
        <f t="shared" ref="B26" si="9">B6/B$5*100</f>
        <v>21.547223540579022</v>
      </c>
      <c r="C26" s="24">
        <f t="shared" ref="C26:N26" si="10">C6/C$5*100</f>
        <v>20.697362539114884</v>
      </c>
      <c r="D26" s="24">
        <f t="shared" si="10"/>
        <v>20.198961937716263</v>
      </c>
      <c r="E26" s="24">
        <f t="shared" si="10"/>
        <v>20.74815137016094</v>
      </c>
      <c r="F26" s="24">
        <f t="shared" si="10"/>
        <v>19.510135135135133</v>
      </c>
      <c r="G26" s="24">
        <f t="shared" si="10"/>
        <v>19.271051529116047</v>
      </c>
      <c r="H26" s="24">
        <f t="shared" si="10"/>
        <v>19.320594479830149</v>
      </c>
      <c r="I26" s="25">
        <f t="shared" si="10"/>
        <v>18.188736681887367</v>
      </c>
      <c r="J26" s="25">
        <f t="shared" si="10"/>
        <v>17.406273909716909</v>
      </c>
      <c r="K26" s="25">
        <f t="shared" si="10"/>
        <v>17.751479289940828</v>
      </c>
      <c r="L26" s="25">
        <f t="shared" si="10"/>
        <v>17.886178861788618</v>
      </c>
      <c r="M26" s="25">
        <f t="shared" si="10"/>
        <v>18.721299894030377</v>
      </c>
      <c r="N26" s="25">
        <f t="shared" si="10"/>
        <v>18.113207547169811</v>
      </c>
    </row>
    <row r="27" spans="1:25" ht="15" customHeight="1" x14ac:dyDescent="0.2">
      <c r="A27" s="10" t="s">
        <v>3</v>
      </c>
      <c r="B27" s="24">
        <f t="shared" ref="B27" si="11">B7/B$5*100</f>
        <v>9.4921689606074988</v>
      </c>
      <c r="C27" s="24">
        <f t="shared" ref="C27:N27" si="12">C7/C$5*100</f>
        <v>9.879302637460885</v>
      </c>
      <c r="D27" s="24">
        <f t="shared" si="12"/>
        <v>10.207612456747404</v>
      </c>
      <c r="E27" s="24">
        <f t="shared" si="12"/>
        <v>10.134841235319705</v>
      </c>
      <c r="F27" s="24">
        <f t="shared" si="12"/>
        <v>10.008445945945946</v>
      </c>
      <c r="G27" s="24">
        <f t="shared" si="12"/>
        <v>10.054461667364894</v>
      </c>
      <c r="H27" s="24">
        <f t="shared" si="12"/>
        <v>10.233545647558387</v>
      </c>
      <c r="I27" s="25">
        <f t="shared" si="12"/>
        <v>10.350076103500761</v>
      </c>
      <c r="J27" s="25">
        <f t="shared" si="12"/>
        <v>10.405508798775823</v>
      </c>
      <c r="K27" s="25">
        <f t="shared" si="12"/>
        <v>10.207100591715976</v>
      </c>
      <c r="L27" s="25">
        <f t="shared" si="12"/>
        <v>10.532150776053214</v>
      </c>
      <c r="M27" s="25">
        <f t="shared" si="12"/>
        <v>10.243730130695868</v>
      </c>
      <c r="N27" s="25">
        <f t="shared" si="12"/>
        <v>10.325900514579759</v>
      </c>
    </row>
    <row r="28" spans="1:25" ht="15" customHeight="1" x14ac:dyDescent="0.2">
      <c r="A28" s="10" t="s">
        <v>4</v>
      </c>
      <c r="B28" s="24">
        <f t="shared" ref="B28" si="13">B8/B$5*100</f>
        <v>3.7494067394399622</v>
      </c>
      <c r="C28" s="24">
        <f t="shared" ref="C28:N28" si="14">C8/C$5*100</f>
        <v>3.5315154224407688</v>
      </c>
      <c r="D28" s="24">
        <f t="shared" si="14"/>
        <v>3.6764705882352944</v>
      </c>
      <c r="E28" s="24">
        <f t="shared" si="14"/>
        <v>3.6102653327533707</v>
      </c>
      <c r="F28" s="24">
        <f t="shared" si="14"/>
        <v>3.6739864864864864</v>
      </c>
      <c r="G28" s="24">
        <f t="shared" si="14"/>
        <v>3.6447423544197735</v>
      </c>
      <c r="H28" s="24">
        <f t="shared" si="14"/>
        <v>4.1613588110403397</v>
      </c>
      <c r="I28" s="25">
        <f t="shared" si="14"/>
        <v>4.2237442922374431</v>
      </c>
      <c r="J28" s="25">
        <f t="shared" si="14"/>
        <v>4.399387911247131</v>
      </c>
      <c r="K28" s="25">
        <f t="shared" si="14"/>
        <v>4.3639053254437874</v>
      </c>
      <c r="L28" s="25">
        <f t="shared" si="14"/>
        <v>4.3976348854397633</v>
      </c>
      <c r="M28" s="25">
        <f t="shared" si="14"/>
        <v>4.1328152596255743</v>
      </c>
      <c r="N28" s="25">
        <f t="shared" si="14"/>
        <v>4.0480274442538589</v>
      </c>
    </row>
    <row r="29" spans="1:25" ht="15" customHeight="1" x14ac:dyDescent="0.2">
      <c r="A29" s="10" t="s">
        <v>5</v>
      </c>
      <c r="B29" s="24">
        <f t="shared" ref="B29" si="15">B9/B$5*100</f>
        <v>3.8917892738490742</v>
      </c>
      <c r="C29" s="24">
        <f t="shared" ref="C29:N29" si="16">C9/C$5*100</f>
        <v>4.3808672329012071</v>
      </c>
      <c r="D29" s="24">
        <f t="shared" si="16"/>
        <v>4.2387543252595155</v>
      </c>
      <c r="E29" s="24">
        <f t="shared" si="16"/>
        <v>3.6972596781209219</v>
      </c>
      <c r="F29" s="24">
        <f t="shared" si="16"/>
        <v>3.7584459459459456</v>
      </c>
      <c r="G29" s="24">
        <f t="shared" si="16"/>
        <v>3.9379974863845835</v>
      </c>
      <c r="H29" s="24">
        <f t="shared" si="16"/>
        <v>4.2462845010615711</v>
      </c>
      <c r="I29" s="25">
        <f t="shared" si="16"/>
        <v>4.1856925418569251</v>
      </c>
      <c r="J29" s="25">
        <f t="shared" si="16"/>
        <v>4.3611323641928079</v>
      </c>
      <c r="K29" s="25">
        <f t="shared" si="16"/>
        <v>4.3639053254437874</v>
      </c>
      <c r="L29" s="25">
        <f t="shared" si="16"/>
        <v>4.0650406504065035</v>
      </c>
      <c r="M29" s="25">
        <f t="shared" si="16"/>
        <v>4.0974920522783469</v>
      </c>
      <c r="N29" s="25">
        <f t="shared" si="16"/>
        <v>4.3567753001715266</v>
      </c>
    </row>
    <row r="30" spans="1:25" ht="15" customHeight="1" x14ac:dyDescent="0.2">
      <c r="A30" s="10" t="s">
        <v>6</v>
      </c>
      <c r="B30" s="24">
        <f t="shared" ref="B30" si="17">B10/B$5*100</f>
        <v>0.85429520645467494</v>
      </c>
      <c r="C30" s="24">
        <f t="shared" ref="C30:N30" si="18">C10/C$5*100</f>
        <v>0.89405453732677687</v>
      </c>
      <c r="D30" s="24">
        <f t="shared" si="18"/>
        <v>0.90830449826989623</v>
      </c>
      <c r="E30" s="24">
        <f t="shared" si="18"/>
        <v>0.82644628099173556</v>
      </c>
      <c r="F30" s="24">
        <f t="shared" si="18"/>
        <v>0.97128378378378377</v>
      </c>
      <c r="G30" s="24">
        <f t="shared" si="18"/>
        <v>0.79597821533305413</v>
      </c>
      <c r="H30" s="24">
        <f t="shared" si="18"/>
        <v>0.80679405520169856</v>
      </c>
      <c r="I30" s="25">
        <f t="shared" si="18"/>
        <v>0.9512937595129376</v>
      </c>
      <c r="J30" s="25">
        <f t="shared" si="18"/>
        <v>0.99464422341239478</v>
      </c>
      <c r="K30" s="25">
        <f t="shared" si="18"/>
        <v>0.92455621301775148</v>
      </c>
      <c r="L30" s="25">
        <f t="shared" si="18"/>
        <v>0.88691796008869184</v>
      </c>
      <c r="M30" s="25">
        <f t="shared" si="18"/>
        <v>0.88308018368067831</v>
      </c>
      <c r="N30" s="25">
        <f t="shared" si="18"/>
        <v>0.96054888507718705</v>
      </c>
    </row>
    <row r="31" spans="1:25" ht="15" customHeight="1" x14ac:dyDescent="0.2">
      <c r="A31" s="10" t="s">
        <v>7</v>
      </c>
      <c r="B31" s="24">
        <f t="shared" ref="B31" si="19">B11/B$5*100</f>
        <v>3.5121025154247745</v>
      </c>
      <c r="C31" s="24">
        <f t="shared" ref="C31:N31" si="20">C11/C$5*100</f>
        <v>3.6209208761734466</v>
      </c>
      <c r="D31" s="24">
        <f t="shared" si="20"/>
        <v>3.8062283737024223</v>
      </c>
      <c r="E31" s="24">
        <f t="shared" si="20"/>
        <v>3.6102653327533707</v>
      </c>
      <c r="F31" s="24">
        <f t="shared" si="20"/>
        <v>4.0962837837837833</v>
      </c>
      <c r="G31" s="24">
        <f t="shared" si="20"/>
        <v>3.8542103058232096</v>
      </c>
      <c r="H31" s="24">
        <f t="shared" si="20"/>
        <v>3.9065817409766455</v>
      </c>
      <c r="I31" s="25">
        <f t="shared" si="20"/>
        <v>3.8432267884322675</v>
      </c>
      <c r="J31" s="25">
        <f t="shared" si="20"/>
        <v>4.1315990818668702</v>
      </c>
      <c r="K31" s="25">
        <f t="shared" si="20"/>
        <v>4.1420118343195274</v>
      </c>
      <c r="L31" s="25">
        <f t="shared" si="20"/>
        <v>3.7694013303769403</v>
      </c>
      <c r="M31" s="25">
        <f t="shared" si="20"/>
        <v>3.673613564111621</v>
      </c>
      <c r="N31" s="25">
        <f t="shared" si="20"/>
        <v>3.4648370497427106</v>
      </c>
    </row>
    <row r="32" spans="1:25" ht="15" customHeight="1" x14ac:dyDescent="0.2">
      <c r="A32" s="10" t="s">
        <v>8</v>
      </c>
      <c r="B32" s="24">
        <f t="shared" ref="B32" si="21">B12/B$5*100</f>
        <v>3.5595633602278118</v>
      </c>
      <c r="C32" s="24">
        <f t="shared" ref="C32:N32" si="22">C12/C$5*100</f>
        <v>3.3974072418417522</v>
      </c>
      <c r="D32" s="24">
        <f t="shared" si="22"/>
        <v>3.3304498269896192</v>
      </c>
      <c r="E32" s="24">
        <f t="shared" si="22"/>
        <v>3.7407568508046976</v>
      </c>
      <c r="F32" s="24">
        <f t="shared" si="22"/>
        <v>4.1385135135135132</v>
      </c>
      <c r="G32" s="24">
        <f t="shared" si="22"/>
        <v>4.3569333891914539</v>
      </c>
      <c r="H32" s="24">
        <f t="shared" si="22"/>
        <v>4.3312101910828025</v>
      </c>
      <c r="I32" s="25">
        <f t="shared" si="22"/>
        <v>4.2998477929984773</v>
      </c>
      <c r="J32" s="25">
        <f t="shared" si="22"/>
        <v>4.2463657230298395</v>
      </c>
      <c r="K32" s="25">
        <f t="shared" si="22"/>
        <v>4.2899408284023668</v>
      </c>
      <c r="L32" s="25">
        <f t="shared" si="22"/>
        <v>4.2128603104212861</v>
      </c>
      <c r="M32" s="25">
        <f t="shared" si="22"/>
        <v>4.1681384669728008</v>
      </c>
      <c r="N32" s="25">
        <f t="shared" si="22"/>
        <v>4.2881646655231558</v>
      </c>
    </row>
    <row r="33" spans="1:14" ht="15" customHeight="1" x14ac:dyDescent="0.2">
      <c r="A33" s="10" t="s">
        <v>9</v>
      </c>
      <c r="B33" s="24">
        <f t="shared" ref="B33" si="23">B13/B$5*100</f>
        <v>5.6478405315614619</v>
      </c>
      <c r="C33" s="24">
        <f t="shared" ref="C33:N33" si="24">C13/C$5*100</f>
        <v>5.4984354045596779</v>
      </c>
      <c r="D33" s="24">
        <f t="shared" si="24"/>
        <v>5.4065743944636679</v>
      </c>
      <c r="E33" s="24">
        <f t="shared" si="24"/>
        <v>5.3066550674206177</v>
      </c>
      <c r="F33" s="24">
        <f t="shared" si="24"/>
        <v>5.1520270270270272</v>
      </c>
      <c r="G33" s="24">
        <f t="shared" si="24"/>
        <v>5.3204859656472561</v>
      </c>
      <c r="H33" s="24">
        <f t="shared" si="24"/>
        <v>5.4352441613588116</v>
      </c>
      <c r="I33" s="25">
        <f t="shared" si="24"/>
        <v>5.2891933028919329</v>
      </c>
      <c r="J33" s="25">
        <f t="shared" si="24"/>
        <v>5.2410099464422339</v>
      </c>
      <c r="K33" s="25">
        <f t="shared" si="24"/>
        <v>4.9556213017751478</v>
      </c>
      <c r="L33" s="25">
        <f t="shared" si="24"/>
        <v>4.9150036954915004</v>
      </c>
      <c r="M33" s="25">
        <f t="shared" si="24"/>
        <v>4.6626633698339814</v>
      </c>
      <c r="N33" s="25">
        <f t="shared" si="24"/>
        <v>4.4939965694682682</v>
      </c>
    </row>
    <row r="34" spans="1:14" ht="15" customHeight="1" x14ac:dyDescent="0.2">
      <c r="A34" s="10" t="s">
        <v>10</v>
      </c>
      <c r="B34" s="24">
        <f t="shared" ref="B34" si="25">B14/B$5*100</f>
        <v>5.6953013763644993</v>
      </c>
      <c r="C34" s="24">
        <f t="shared" ref="C34:N34" si="26">C14/C$5*100</f>
        <v>5.6772463120250336</v>
      </c>
      <c r="D34" s="24">
        <f t="shared" si="26"/>
        <v>5.6660899653979238</v>
      </c>
      <c r="E34" s="24">
        <f t="shared" si="26"/>
        <v>5.5241409308394953</v>
      </c>
      <c r="F34" s="24">
        <f t="shared" si="26"/>
        <v>5.1942567567567561</v>
      </c>
      <c r="G34" s="24">
        <f t="shared" si="26"/>
        <v>5.5718475073313778</v>
      </c>
      <c r="H34" s="24">
        <f t="shared" si="26"/>
        <v>5.2653927813163488</v>
      </c>
      <c r="I34" s="25">
        <f t="shared" si="26"/>
        <v>5.0989345509893456</v>
      </c>
      <c r="J34" s="25">
        <f t="shared" si="26"/>
        <v>4.9349655700076509</v>
      </c>
      <c r="K34" s="25">
        <f t="shared" si="26"/>
        <v>5.140532544378698</v>
      </c>
      <c r="L34" s="25">
        <f t="shared" si="26"/>
        <v>5.0997782705099777</v>
      </c>
      <c r="M34" s="25">
        <f t="shared" si="26"/>
        <v>5.2278346873896151</v>
      </c>
      <c r="N34" s="25">
        <f t="shared" si="26"/>
        <v>5.694682675814752</v>
      </c>
    </row>
    <row r="35" spans="1:14" ht="15" customHeight="1" x14ac:dyDescent="0.2">
      <c r="A35" s="10" t="s">
        <v>11</v>
      </c>
      <c r="B35" s="24">
        <f t="shared" ref="B35" si="27">B15/B$5*100</f>
        <v>3.9867109634551494</v>
      </c>
      <c r="C35" s="24">
        <f t="shared" ref="C35:N35" si="28">C15/C$5*100</f>
        <v>3.7103263299061244</v>
      </c>
      <c r="D35" s="24">
        <f t="shared" si="28"/>
        <v>3.5467128027681665</v>
      </c>
      <c r="E35" s="24">
        <f t="shared" si="28"/>
        <v>3.7842540234884732</v>
      </c>
      <c r="F35" s="24">
        <f t="shared" si="28"/>
        <v>4.0118243243243246</v>
      </c>
      <c r="G35" s="24">
        <f t="shared" si="28"/>
        <v>4.3150397989107665</v>
      </c>
      <c r="H35" s="24">
        <f t="shared" si="28"/>
        <v>4.2038216560509554</v>
      </c>
      <c r="I35" s="25">
        <f t="shared" si="28"/>
        <v>4.1856925418569251</v>
      </c>
      <c r="J35" s="25">
        <f t="shared" si="28"/>
        <v>4.2463657230298395</v>
      </c>
      <c r="K35" s="25">
        <f t="shared" si="28"/>
        <v>3.9940828402366866</v>
      </c>
      <c r="L35" s="25">
        <f t="shared" si="28"/>
        <v>3.9911308203991127</v>
      </c>
      <c r="M35" s="25">
        <f t="shared" si="28"/>
        <v>4.0268456375838921</v>
      </c>
      <c r="N35" s="25">
        <f t="shared" si="28"/>
        <v>3.8765008576329327</v>
      </c>
    </row>
    <row r="36" spans="1:14" ht="15" customHeight="1" x14ac:dyDescent="0.2">
      <c r="A36" s="10" t="s">
        <v>12</v>
      </c>
      <c r="B36" s="24">
        <f t="shared" ref="B36" si="29">B16/B$5*100</f>
        <v>16.706217370669201</v>
      </c>
      <c r="C36" s="24">
        <f t="shared" ref="C36:N36" si="30">C16/C$5*100</f>
        <v>16.361198033080019</v>
      </c>
      <c r="D36" s="24">
        <f t="shared" si="30"/>
        <v>16.868512110726645</v>
      </c>
      <c r="E36" s="24">
        <f t="shared" si="30"/>
        <v>16.572422792518488</v>
      </c>
      <c r="F36" s="24">
        <f t="shared" si="30"/>
        <v>16.722972972972975</v>
      </c>
      <c r="G36" s="24">
        <f t="shared" si="30"/>
        <v>16.799329702555511</v>
      </c>
      <c r="H36" s="24">
        <f t="shared" si="30"/>
        <v>16.050955414012737</v>
      </c>
      <c r="I36" s="25">
        <f t="shared" si="30"/>
        <v>16.476407914764081</v>
      </c>
      <c r="J36" s="25">
        <f t="shared" si="30"/>
        <v>16.870696250956389</v>
      </c>
      <c r="K36" s="25">
        <f t="shared" si="30"/>
        <v>16.974852071005916</v>
      </c>
      <c r="L36" s="25">
        <f t="shared" si="30"/>
        <v>17.479674796747968</v>
      </c>
      <c r="M36" s="25">
        <f t="shared" si="30"/>
        <v>17.873542917696927</v>
      </c>
      <c r="N36" s="25">
        <f t="shared" si="30"/>
        <v>17.941680960548887</v>
      </c>
    </row>
    <row r="37" spans="1:14" ht="15" customHeight="1" x14ac:dyDescent="0.2">
      <c r="A37" s="10" t="s">
        <v>13</v>
      </c>
      <c r="B37" s="24">
        <f t="shared" ref="B37" si="31">B17/B$5*100</f>
        <v>4.8410061699098241</v>
      </c>
      <c r="C37" s="24">
        <f t="shared" ref="C37:N37" si="32">C17/C$5*100</f>
        <v>4.8725972284309345</v>
      </c>
      <c r="D37" s="24">
        <f t="shared" si="32"/>
        <v>4.9740484429065743</v>
      </c>
      <c r="E37" s="24">
        <f t="shared" si="32"/>
        <v>5.3936494127881689</v>
      </c>
      <c r="F37" s="24">
        <f t="shared" si="32"/>
        <v>5.7010135135135132</v>
      </c>
      <c r="G37" s="24">
        <f t="shared" si="32"/>
        <v>5.1948051948051948</v>
      </c>
      <c r="H37" s="24">
        <f t="shared" si="32"/>
        <v>5.1804670912951174</v>
      </c>
      <c r="I37" s="25">
        <f t="shared" si="32"/>
        <v>5.0989345509893456</v>
      </c>
      <c r="J37" s="25">
        <f t="shared" si="32"/>
        <v>5.4322876817138486</v>
      </c>
      <c r="K37" s="25">
        <f t="shared" si="32"/>
        <v>5.584319526627219</v>
      </c>
      <c r="L37" s="25">
        <f t="shared" si="32"/>
        <v>5.3954175905395418</v>
      </c>
      <c r="M37" s="25">
        <f t="shared" si="32"/>
        <v>5.298481102084069</v>
      </c>
      <c r="N37" s="25">
        <f t="shared" si="32"/>
        <v>5.6260720411663812</v>
      </c>
    </row>
    <row r="38" spans="1:14" ht="15" customHeight="1" x14ac:dyDescent="0.2">
      <c r="A38" s="10" t="s">
        <v>14</v>
      </c>
      <c r="B38" s="24">
        <f t="shared" ref="B38" si="33">B18/B$5*100</f>
        <v>7.0242050308495489</v>
      </c>
      <c r="C38" s="24">
        <f t="shared" ref="C38:N38" si="34">C18/C$5*100</f>
        <v>7.3312472060795706</v>
      </c>
      <c r="D38" s="24">
        <f t="shared" si="34"/>
        <v>7.006920415224914</v>
      </c>
      <c r="E38" s="24">
        <f t="shared" si="34"/>
        <v>7.3075250108742926</v>
      </c>
      <c r="F38" s="24">
        <f t="shared" si="34"/>
        <v>7.2212837837837842</v>
      </c>
      <c r="G38" s="24">
        <f t="shared" si="34"/>
        <v>7.0800167574361126</v>
      </c>
      <c r="H38" s="24">
        <f t="shared" si="34"/>
        <v>7.4734607218683653</v>
      </c>
      <c r="I38" s="25">
        <f t="shared" si="34"/>
        <v>8.3713850837138502</v>
      </c>
      <c r="J38" s="25">
        <f t="shared" si="34"/>
        <v>7.880642693190512</v>
      </c>
      <c r="K38" s="25">
        <f t="shared" si="34"/>
        <v>7.6183431952662719</v>
      </c>
      <c r="L38" s="25">
        <f t="shared" si="34"/>
        <v>7.4648928307464892</v>
      </c>
      <c r="M38" s="25">
        <f t="shared" si="34"/>
        <v>7.3825503355704702</v>
      </c>
      <c r="N38" s="25">
        <f t="shared" si="34"/>
        <v>7.2727272727272725</v>
      </c>
    </row>
    <row r="39" spans="1:14" ht="15" customHeight="1" x14ac:dyDescent="0.2">
      <c r="A39" s="10" t="s">
        <v>15</v>
      </c>
      <c r="B39" s="24">
        <f t="shared" ref="B39" si="35">B19/B$5*100</f>
        <v>9.4921689606074988</v>
      </c>
      <c r="C39" s="24">
        <f t="shared" ref="C39:N39" si="36">C19/C$5*100</f>
        <v>10.147518998658917</v>
      </c>
      <c r="D39" s="24">
        <f t="shared" si="36"/>
        <v>10.164359861591695</v>
      </c>
      <c r="E39" s="24">
        <f t="shared" si="36"/>
        <v>9.7433666811657247</v>
      </c>
      <c r="F39" s="24">
        <f t="shared" si="36"/>
        <v>9.8395270270270263</v>
      </c>
      <c r="G39" s="24">
        <f t="shared" si="36"/>
        <v>9.8031001256807713</v>
      </c>
      <c r="H39" s="24">
        <f t="shared" si="36"/>
        <v>9.3842887473460728</v>
      </c>
      <c r="I39" s="25">
        <f t="shared" si="36"/>
        <v>9.43683409436834</v>
      </c>
      <c r="J39" s="25">
        <f t="shared" si="36"/>
        <v>9.4491201224177512</v>
      </c>
      <c r="K39" s="25">
        <f t="shared" si="36"/>
        <v>9.6893491124260347</v>
      </c>
      <c r="L39" s="25">
        <f t="shared" si="36"/>
        <v>9.9039172209903921</v>
      </c>
      <c r="M39" s="25">
        <f t="shared" si="36"/>
        <v>9.6079123984457802</v>
      </c>
      <c r="N39" s="25">
        <f t="shared" si="36"/>
        <v>9.5368782161234993</v>
      </c>
    </row>
    <row r="40" spans="1:14" ht="15" customHeight="1" x14ac:dyDescent="0.2"/>
    <row r="41" spans="1:14" ht="15" customHeight="1" x14ac:dyDescent="0.2"/>
    <row r="42" spans="1:14" ht="15" customHeight="1" x14ac:dyDescent="0.2"/>
    <row r="43" spans="1:14" ht="15" customHeight="1" x14ac:dyDescent="0.2"/>
    <row r="44" spans="1:14" ht="15" customHeight="1" x14ac:dyDescent="0.2"/>
    <row r="45" spans="1:14" ht="15" customHeight="1" x14ac:dyDescent="0.2"/>
    <row r="46" spans="1:14" ht="15" customHeight="1" x14ac:dyDescent="0.2"/>
    <row r="47" spans="1:14" ht="15" customHeight="1" x14ac:dyDescent="0.2"/>
    <row r="48" spans="1:14" ht="15" customHeight="1" x14ac:dyDescent="0.2"/>
    <row r="49" ht="15" customHeight="1" x14ac:dyDescent="0.2"/>
    <row r="50" ht="15" customHeight="1" x14ac:dyDescent="0.2"/>
    <row r="51" ht="15" customHeight="1" x14ac:dyDescent="0.2"/>
  </sheetData>
  <mergeCells count="9">
    <mergeCell ref="W2:Y2"/>
    <mergeCell ref="W3:W4"/>
    <mergeCell ref="X3:X4"/>
    <mergeCell ref="Y3:Y4"/>
    <mergeCell ref="P2:Q3"/>
    <mergeCell ref="S2:U2"/>
    <mergeCell ref="S3:S4"/>
    <mergeCell ref="T3:T4"/>
    <mergeCell ref="U3:U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38" customWidth="1"/>
    <col min="16" max="16384" width="9.140625" style="38"/>
  </cols>
  <sheetData>
    <row r="1" spans="1:45" s="40" customFormat="1" ht="18.75" customHeight="1" x14ac:dyDescent="0.25">
      <c r="A1" s="39" t="s">
        <v>251</v>
      </c>
      <c r="B1" s="39"/>
      <c r="C1" s="39"/>
      <c r="D1" s="39"/>
      <c r="E1" s="39"/>
      <c r="F1" s="39"/>
      <c r="G1" s="39"/>
      <c r="H1" s="39"/>
      <c r="I1" s="39"/>
      <c r="P1" s="61" t="s">
        <v>49</v>
      </c>
      <c r="Q1" s="39" t="s">
        <v>109</v>
      </c>
      <c r="R1" s="39"/>
      <c r="S1" s="39"/>
      <c r="T1" s="39"/>
      <c r="U1" s="39"/>
      <c r="V1" s="39"/>
      <c r="W1" s="39"/>
      <c r="X1" s="39"/>
      <c r="Y1" s="39"/>
      <c r="Z1" s="39"/>
      <c r="AA1" s="39"/>
      <c r="AB1" s="61"/>
      <c r="AC1" s="61"/>
      <c r="AD1" s="61"/>
      <c r="AF1" s="39" t="s">
        <v>248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  <c r="AS1" s="61"/>
    </row>
    <row r="2" spans="1:4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36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101</v>
      </c>
      <c r="Q3" s="1" t="s">
        <v>0</v>
      </c>
      <c r="R3" s="2"/>
      <c r="S3" s="2"/>
      <c r="T3" s="2"/>
      <c r="U3" s="2"/>
      <c r="V3" s="2"/>
      <c r="W3" s="2"/>
      <c r="X3" s="2"/>
      <c r="Y3" s="2"/>
      <c r="Z3" s="3"/>
      <c r="AA3" s="2"/>
      <c r="AB3" s="2"/>
      <c r="AC3" s="2"/>
      <c r="AD3" s="2"/>
      <c r="AF3" s="1" t="s">
        <v>0</v>
      </c>
      <c r="AG3" s="2"/>
      <c r="AH3" s="2"/>
      <c r="AI3" s="2"/>
      <c r="AJ3" s="2"/>
      <c r="AK3" s="2"/>
      <c r="AL3" s="2"/>
      <c r="AM3" s="2"/>
      <c r="AS3" s="3" t="s">
        <v>100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24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1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N5" si="0">AG5/R5</f>
        <v>6.6518566255339309</v>
      </c>
      <c r="C5" s="22">
        <f t="shared" si="0"/>
        <v>6.9400812025033538</v>
      </c>
      <c r="D5" s="22">
        <f t="shared" si="0"/>
        <v>7.8424045112456779</v>
      </c>
      <c r="E5" s="22">
        <f t="shared" si="0"/>
        <v>8.3504435754675939</v>
      </c>
      <c r="F5" s="22">
        <f t="shared" si="0"/>
        <v>9.3965908319256748</v>
      </c>
      <c r="G5" s="22">
        <f t="shared" si="0"/>
        <v>9.9033186384583161</v>
      </c>
      <c r="H5" s="22">
        <f t="shared" si="0"/>
        <v>11.000826951014799</v>
      </c>
      <c r="I5" s="23">
        <f t="shared" si="0"/>
        <v>11.305860470126229</v>
      </c>
      <c r="J5" s="23">
        <f t="shared" si="0"/>
        <v>13.006814564555292</v>
      </c>
      <c r="K5" s="23">
        <f t="shared" si="0"/>
        <v>14.269553304732794</v>
      </c>
      <c r="L5" s="23">
        <f t="shared" si="0"/>
        <v>14.991377330038498</v>
      </c>
      <c r="M5" s="23">
        <f t="shared" si="0"/>
        <v>15.890664219731784</v>
      </c>
      <c r="N5" s="23">
        <f t="shared" si="0"/>
        <v>17.33849229659398</v>
      </c>
      <c r="Q5" s="4" t="s">
        <v>1</v>
      </c>
      <c r="R5" s="5">
        <v>2107</v>
      </c>
      <c r="S5" s="5">
        <v>2237</v>
      </c>
      <c r="T5" s="5">
        <v>2312</v>
      </c>
      <c r="U5" s="5">
        <v>2299</v>
      </c>
      <c r="V5" s="5">
        <v>2368</v>
      </c>
      <c r="W5" s="5">
        <v>2387</v>
      </c>
      <c r="X5" s="5">
        <v>2355</v>
      </c>
      <c r="Y5" s="6">
        <v>2628</v>
      </c>
      <c r="Z5" s="6">
        <v>2614</v>
      </c>
      <c r="AA5" s="6">
        <v>2704</v>
      </c>
      <c r="AB5" s="6">
        <v>2706</v>
      </c>
      <c r="AC5" s="6">
        <v>2831</v>
      </c>
      <c r="AD5" s="6">
        <v>2915</v>
      </c>
      <c r="AF5" s="4" t="s">
        <v>1</v>
      </c>
      <c r="AG5" s="5">
        <v>14015.461909999993</v>
      </c>
      <c r="AH5" s="5">
        <v>15524.961650000003</v>
      </c>
      <c r="AI5" s="5">
        <v>18131.639230000008</v>
      </c>
      <c r="AJ5" s="5">
        <v>19197.66978</v>
      </c>
      <c r="AK5" s="5">
        <v>22251.127089999998</v>
      </c>
      <c r="AL5" s="5">
        <v>23639.221590000001</v>
      </c>
      <c r="AM5" s="5">
        <v>25906.947469639854</v>
      </c>
      <c r="AN5" s="6">
        <v>29711.801315491728</v>
      </c>
      <c r="AO5" s="6">
        <v>33999.813271747531</v>
      </c>
      <c r="AP5" s="6">
        <v>38584.872135997473</v>
      </c>
      <c r="AQ5" s="6">
        <v>40566.667055084174</v>
      </c>
      <c r="AR5" s="6">
        <v>44986.470406060682</v>
      </c>
      <c r="AS5" s="6">
        <v>50541.705044571449</v>
      </c>
    </row>
    <row r="6" spans="1:45" ht="15" customHeight="1" x14ac:dyDescent="0.2">
      <c r="A6" s="7" t="s">
        <v>2</v>
      </c>
      <c r="B6" s="24">
        <f t="shared" ref="B6:B19" si="1">AG6/R6</f>
        <v>7.7448182158590253</v>
      </c>
      <c r="C6" s="24">
        <f t="shared" ref="C6:C19" si="2">AH6/S6</f>
        <v>8.5373744492440657</v>
      </c>
      <c r="D6" s="24">
        <f t="shared" ref="D6:D19" si="3">AI6/T6</f>
        <v>10.246634475374737</v>
      </c>
      <c r="E6" s="24">
        <f t="shared" ref="E6:E19" si="4">AJ6/U6</f>
        <v>11.015847295597496</v>
      </c>
      <c r="F6" s="24">
        <f t="shared" ref="F6:F19" si="5">AK6/V6</f>
        <v>12.134516666666672</v>
      </c>
      <c r="G6" s="24">
        <f t="shared" ref="G6:G19" si="6">AL6/W6</f>
        <v>13.068349239130427</v>
      </c>
      <c r="H6" s="24">
        <f t="shared" ref="H6:H19" si="7">AM6/X6</f>
        <v>13.966783483822679</v>
      </c>
      <c r="I6" s="25">
        <f t="shared" ref="I6:I19" si="8">AN6/Y6</f>
        <v>17.628906395243568</v>
      </c>
      <c r="J6" s="25">
        <f t="shared" ref="J6:J19" si="9">AO6/Z6</f>
        <v>22.672930623296114</v>
      </c>
      <c r="K6" s="25">
        <f t="shared" ref="K6:K19" si="10">AP6/AA6</f>
        <v>24.769505930370734</v>
      </c>
      <c r="L6" s="25">
        <f t="shared" ref="L6:M19" si="11">AQ6/AB6</f>
        <v>27.329513301432264</v>
      </c>
      <c r="M6" s="25">
        <f t="shared" si="11"/>
        <v>29.552866136088241</v>
      </c>
      <c r="N6" s="25">
        <f t="shared" ref="N6:N19" si="12">AS6/AD6</f>
        <v>34.781157901983768</v>
      </c>
      <c r="Q6" s="7" t="s">
        <v>2</v>
      </c>
      <c r="R6" s="8">
        <v>454</v>
      </c>
      <c r="S6" s="8">
        <v>463</v>
      </c>
      <c r="T6" s="8">
        <v>467</v>
      </c>
      <c r="U6" s="8">
        <v>477</v>
      </c>
      <c r="V6" s="8">
        <v>462</v>
      </c>
      <c r="W6" s="8">
        <v>460</v>
      </c>
      <c r="X6" s="8">
        <v>455</v>
      </c>
      <c r="Y6" s="9">
        <v>478</v>
      </c>
      <c r="Z6" s="9">
        <v>455</v>
      </c>
      <c r="AA6" s="9">
        <v>480</v>
      </c>
      <c r="AB6" s="9">
        <v>484</v>
      </c>
      <c r="AC6" s="9">
        <v>530</v>
      </c>
      <c r="AD6" s="9">
        <v>528</v>
      </c>
      <c r="AF6" s="7" t="s">
        <v>2</v>
      </c>
      <c r="AG6" s="8">
        <v>3516.1474699999976</v>
      </c>
      <c r="AH6" s="8">
        <v>3952.8043700000026</v>
      </c>
      <c r="AI6" s="8">
        <v>4785.1783000000023</v>
      </c>
      <c r="AJ6" s="8">
        <v>5254.5591600000052</v>
      </c>
      <c r="AK6" s="8">
        <v>5606.1467000000021</v>
      </c>
      <c r="AL6" s="8">
        <v>6011.4406499999968</v>
      </c>
      <c r="AM6" s="8">
        <v>6354.8864851393191</v>
      </c>
      <c r="AN6" s="9">
        <v>8426.6172569264254</v>
      </c>
      <c r="AO6" s="9">
        <v>10316.183433599732</v>
      </c>
      <c r="AP6" s="9">
        <v>11889.362846577953</v>
      </c>
      <c r="AQ6" s="9">
        <v>13227.484437893216</v>
      </c>
      <c r="AR6" s="9">
        <v>15663.019052126769</v>
      </c>
      <c r="AS6" s="9">
        <v>18364.451372247429</v>
      </c>
    </row>
    <row r="7" spans="1:45" ht="15" customHeight="1" x14ac:dyDescent="0.2">
      <c r="A7" s="10" t="s">
        <v>3</v>
      </c>
      <c r="B7" s="24">
        <f t="shared" si="1"/>
        <v>12.635666399999998</v>
      </c>
      <c r="C7" s="24">
        <f t="shared" si="2"/>
        <v>11.746831131221729</v>
      </c>
      <c r="D7" s="24">
        <f t="shared" si="3"/>
        <v>12.68471550847458</v>
      </c>
      <c r="E7" s="24">
        <f t="shared" si="4"/>
        <v>14.463571673819745</v>
      </c>
      <c r="F7" s="24">
        <f t="shared" si="5"/>
        <v>14.354501940928255</v>
      </c>
      <c r="G7" s="24">
        <f t="shared" si="6"/>
        <v>14.263680250000002</v>
      </c>
      <c r="H7" s="24">
        <f t="shared" si="7"/>
        <v>15.707637870044897</v>
      </c>
      <c r="I7" s="25">
        <f t="shared" si="8"/>
        <v>16.112044037533728</v>
      </c>
      <c r="J7" s="25">
        <f t="shared" si="9"/>
        <v>19.054551305447678</v>
      </c>
      <c r="K7" s="25">
        <f t="shared" si="10"/>
        <v>21.221555226445052</v>
      </c>
      <c r="L7" s="25">
        <f t="shared" si="11"/>
        <v>21.273041930601934</v>
      </c>
      <c r="M7" s="25">
        <f t="shared" si="11"/>
        <v>21.10041673876653</v>
      </c>
      <c r="N7" s="25">
        <f t="shared" si="12"/>
        <v>23.381084793809329</v>
      </c>
      <c r="Q7" s="10" t="s">
        <v>3</v>
      </c>
      <c r="R7" s="8">
        <v>200</v>
      </c>
      <c r="S7" s="8">
        <v>221</v>
      </c>
      <c r="T7" s="8">
        <v>236</v>
      </c>
      <c r="U7" s="8">
        <v>233</v>
      </c>
      <c r="V7" s="8">
        <v>237</v>
      </c>
      <c r="W7" s="8">
        <v>240</v>
      </c>
      <c r="X7" s="8">
        <v>241</v>
      </c>
      <c r="Y7" s="9">
        <v>272</v>
      </c>
      <c r="Z7" s="9">
        <v>272</v>
      </c>
      <c r="AA7" s="9">
        <v>276</v>
      </c>
      <c r="AB7" s="9">
        <v>285</v>
      </c>
      <c r="AC7" s="9">
        <v>290</v>
      </c>
      <c r="AD7" s="9">
        <v>301</v>
      </c>
      <c r="AF7" s="10" t="s">
        <v>3</v>
      </c>
      <c r="AG7" s="8">
        <v>2527.1332799999996</v>
      </c>
      <c r="AH7" s="8">
        <v>2596.0496800000019</v>
      </c>
      <c r="AI7" s="8">
        <v>2993.5928600000011</v>
      </c>
      <c r="AJ7" s="8">
        <v>3370.0122000000006</v>
      </c>
      <c r="AK7" s="8">
        <v>3402.0169599999963</v>
      </c>
      <c r="AL7" s="8">
        <v>3423.2832600000006</v>
      </c>
      <c r="AM7" s="8">
        <v>3785.5407266808202</v>
      </c>
      <c r="AN7" s="9">
        <v>4382.4759782091742</v>
      </c>
      <c r="AO7" s="9">
        <v>5182.8379550817681</v>
      </c>
      <c r="AP7" s="9">
        <v>5857.1492424988346</v>
      </c>
      <c r="AQ7" s="9">
        <v>6062.8169502215515</v>
      </c>
      <c r="AR7" s="9">
        <v>6119.1208542422937</v>
      </c>
      <c r="AS7" s="9">
        <v>7037.7065229366081</v>
      </c>
    </row>
    <row r="8" spans="1:45" ht="15" customHeight="1" x14ac:dyDescent="0.2">
      <c r="A8" s="10" t="s">
        <v>4</v>
      </c>
      <c r="B8" s="24">
        <f t="shared" si="1"/>
        <v>5.8367899999999997</v>
      </c>
      <c r="C8" s="24">
        <f t="shared" si="2"/>
        <v>6.4868665822784823</v>
      </c>
      <c r="D8" s="24">
        <f t="shared" si="3"/>
        <v>6.5264414117647069</v>
      </c>
      <c r="E8" s="24">
        <f t="shared" si="4"/>
        <v>7.6615963855421727</v>
      </c>
      <c r="F8" s="24">
        <f t="shared" si="5"/>
        <v>8.0345881609195384</v>
      </c>
      <c r="G8" s="24">
        <f t="shared" si="6"/>
        <v>8.5782128735632153</v>
      </c>
      <c r="H8" s="24">
        <f t="shared" si="7"/>
        <v>8.1941506785130986</v>
      </c>
      <c r="I8" s="25">
        <f t="shared" si="8"/>
        <v>8.270652014155532</v>
      </c>
      <c r="J8" s="25">
        <f t="shared" si="9"/>
        <v>8.3238577202505564</v>
      </c>
      <c r="K8" s="25">
        <f t="shared" si="10"/>
        <v>9.6922376511013884</v>
      </c>
      <c r="L8" s="25">
        <f t="shared" si="11"/>
        <v>9.6424214863362909</v>
      </c>
      <c r="M8" s="25">
        <f t="shared" si="11"/>
        <v>11.094195685513684</v>
      </c>
      <c r="N8" s="25">
        <f t="shared" si="12"/>
        <v>12.120343459317402</v>
      </c>
      <c r="Q8" s="10" t="s">
        <v>4</v>
      </c>
      <c r="R8" s="8">
        <v>79</v>
      </c>
      <c r="S8" s="8">
        <v>79</v>
      </c>
      <c r="T8" s="8">
        <v>85</v>
      </c>
      <c r="U8" s="8">
        <v>83</v>
      </c>
      <c r="V8" s="8">
        <v>87</v>
      </c>
      <c r="W8" s="8">
        <v>87</v>
      </c>
      <c r="X8" s="8">
        <v>98</v>
      </c>
      <c r="Y8" s="9">
        <v>111</v>
      </c>
      <c r="Z8" s="9">
        <v>115</v>
      </c>
      <c r="AA8" s="9">
        <v>118</v>
      </c>
      <c r="AB8" s="9">
        <v>119</v>
      </c>
      <c r="AC8" s="9">
        <v>117</v>
      </c>
      <c r="AD8" s="9">
        <v>118</v>
      </c>
      <c r="AF8" s="10" t="s">
        <v>4</v>
      </c>
      <c r="AG8" s="8">
        <v>461.10640999999998</v>
      </c>
      <c r="AH8" s="8">
        <v>512.46246000000008</v>
      </c>
      <c r="AI8" s="8">
        <v>554.74752000000012</v>
      </c>
      <c r="AJ8" s="8">
        <v>635.91250000000036</v>
      </c>
      <c r="AK8" s="8">
        <v>699.00916999999981</v>
      </c>
      <c r="AL8" s="8">
        <v>746.30451999999968</v>
      </c>
      <c r="AM8" s="8">
        <v>803.02676649428372</v>
      </c>
      <c r="AN8" s="9">
        <v>918.04237357126408</v>
      </c>
      <c r="AO8" s="9">
        <v>957.24363782881403</v>
      </c>
      <c r="AP8" s="9">
        <v>1143.6840428299638</v>
      </c>
      <c r="AQ8" s="9">
        <v>1147.4481568740187</v>
      </c>
      <c r="AR8" s="9">
        <v>1298.0208952051009</v>
      </c>
      <c r="AS8" s="9">
        <v>1430.2005281994534</v>
      </c>
    </row>
    <row r="9" spans="1:45" ht="15" customHeight="1" x14ac:dyDescent="0.2">
      <c r="A9" s="10" t="s">
        <v>5</v>
      </c>
      <c r="B9" s="24">
        <f t="shared" si="1"/>
        <v>6.9631514634146328</v>
      </c>
      <c r="C9" s="24">
        <f t="shared" si="2"/>
        <v>6.7098791836734675</v>
      </c>
      <c r="D9" s="24">
        <f t="shared" si="3"/>
        <v>9.7596918367346941</v>
      </c>
      <c r="E9" s="24">
        <f t="shared" si="4"/>
        <v>9.2096610588235297</v>
      </c>
      <c r="F9" s="24">
        <f t="shared" si="5"/>
        <v>11.059867752808989</v>
      </c>
      <c r="G9" s="24">
        <f t="shared" si="6"/>
        <v>11.789500000000011</v>
      </c>
      <c r="H9" s="24">
        <f t="shared" si="7"/>
        <v>10.601962543128755</v>
      </c>
      <c r="I9" s="25">
        <f t="shared" si="8"/>
        <v>10.455446893721337</v>
      </c>
      <c r="J9" s="25">
        <f t="shared" si="9"/>
        <v>12.339409170535907</v>
      </c>
      <c r="K9" s="25">
        <f t="shared" si="10"/>
        <v>14.847597805458411</v>
      </c>
      <c r="L9" s="25">
        <f t="shared" si="11"/>
        <v>15.853089441406883</v>
      </c>
      <c r="M9" s="25">
        <f t="shared" si="11"/>
        <v>16.276929236234189</v>
      </c>
      <c r="N9" s="25">
        <f t="shared" si="12"/>
        <v>17.206675832858807</v>
      </c>
      <c r="Q9" s="10" t="s">
        <v>5</v>
      </c>
      <c r="R9" s="8">
        <v>82</v>
      </c>
      <c r="S9" s="8">
        <v>98</v>
      </c>
      <c r="T9" s="8">
        <v>98</v>
      </c>
      <c r="U9" s="8">
        <v>85</v>
      </c>
      <c r="V9" s="8">
        <v>89</v>
      </c>
      <c r="W9" s="8">
        <v>94</v>
      </c>
      <c r="X9" s="8">
        <v>100</v>
      </c>
      <c r="Y9" s="9">
        <v>110</v>
      </c>
      <c r="Z9" s="9">
        <v>114</v>
      </c>
      <c r="AA9" s="9">
        <v>118</v>
      </c>
      <c r="AB9" s="9">
        <v>110</v>
      </c>
      <c r="AC9" s="9">
        <v>116</v>
      </c>
      <c r="AD9" s="9">
        <v>127</v>
      </c>
      <c r="AF9" s="10" t="s">
        <v>5</v>
      </c>
      <c r="AG9" s="8">
        <v>570.97841999999991</v>
      </c>
      <c r="AH9" s="8">
        <v>657.56815999999981</v>
      </c>
      <c r="AI9" s="8">
        <v>956.44979999999998</v>
      </c>
      <c r="AJ9" s="8">
        <v>782.82119</v>
      </c>
      <c r="AK9" s="8">
        <v>984.32823000000008</v>
      </c>
      <c r="AL9" s="8">
        <v>1108.2130000000011</v>
      </c>
      <c r="AM9" s="8">
        <v>1060.1962543128755</v>
      </c>
      <c r="AN9" s="9">
        <v>1150.0991583093471</v>
      </c>
      <c r="AO9" s="9">
        <v>1406.6926454410934</v>
      </c>
      <c r="AP9" s="9">
        <v>1752.0165410440925</v>
      </c>
      <c r="AQ9" s="9">
        <v>1743.8398385547571</v>
      </c>
      <c r="AR9" s="9">
        <v>1888.1237914031658</v>
      </c>
      <c r="AS9" s="9">
        <v>2185.2478307730685</v>
      </c>
    </row>
    <row r="10" spans="1:45" ht="15" customHeight="1" x14ac:dyDescent="0.2">
      <c r="A10" s="10" t="s">
        <v>6</v>
      </c>
      <c r="B10" s="24">
        <f t="shared" si="1"/>
        <v>3.1438555555555556</v>
      </c>
      <c r="C10" s="24">
        <f t="shared" si="2"/>
        <v>3.0842999999999998</v>
      </c>
      <c r="D10" s="24">
        <f t="shared" si="3"/>
        <v>3.4578790476190475</v>
      </c>
      <c r="E10" s="24">
        <f t="shared" si="4"/>
        <v>3.9550300000000003</v>
      </c>
      <c r="F10" s="24">
        <f t="shared" si="5"/>
        <v>4.4708260869565217</v>
      </c>
      <c r="G10" s="24">
        <f t="shared" si="6"/>
        <v>6.8771010526315814</v>
      </c>
      <c r="H10" s="24">
        <f t="shared" si="7"/>
        <v>6.8712631578947372</v>
      </c>
      <c r="I10" s="25">
        <f t="shared" si="8"/>
        <v>6.0280131257510243</v>
      </c>
      <c r="J10" s="25">
        <f t="shared" si="9"/>
        <v>6.2601923076923081</v>
      </c>
      <c r="K10" s="25">
        <f t="shared" si="10"/>
        <v>7.500708711918759</v>
      </c>
      <c r="L10" s="25">
        <f t="shared" si="11"/>
        <v>6.1505833333333326</v>
      </c>
      <c r="M10" s="25">
        <f t="shared" si="11"/>
        <v>6.6063745056892715</v>
      </c>
      <c r="N10" s="25">
        <f t="shared" si="12"/>
        <v>7.1693928571428573</v>
      </c>
      <c r="Q10" s="10" t="s">
        <v>6</v>
      </c>
      <c r="R10" s="8">
        <v>18</v>
      </c>
      <c r="S10" s="8">
        <v>20</v>
      </c>
      <c r="T10" s="8">
        <v>21</v>
      </c>
      <c r="U10" s="8">
        <v>19</v>
      </c>
      <c r="V10" s="8">
        <v>23</v>
      </c>
      <c r="W10" s="8">
        <v>19</v>
      </c>
      <c r="X10" s="8">
        <v>19</v>
      </c>
      <c r="Y10" s="9">
        <v>25</v>
      </c>
      <c r="Z10" s="9">
        <v>26</v>
      </c>
      <c r="AA10" s="9">
        <v>25</v>
      </c>
      <c r="AB10" s="9">
        <v>24</v>
      </c>
      <c r="AC10" s="9">
        <v>25</v>
      </c>
      <c r="AD10" s="9">
        <v>28</v>
      </c>
      <c r="AF10" s="10" t="s">
        <v>6</v>
      </c>
      <c r="AG10" s="8">
        <v>56.589399999999998</v>
      </c>
      <c r="AH10" s="8">
        <v>61.686</v>
      </c>
      <c r="AI10" s="8">
        <v>72.615459999999999</v>
      </c>
      <c r="AJ10" s="8">
        <v>75.145570000000006</v>
      </c>
      <c r="AK10" s="8">
        <v>102.82899999999999</v>
      </c>
      <c r="AL10" s="8">
        <v>130.66492000000005</v>
      </c>
      <c r="AM10" s="8">
        <v>130.554</v>
      </c>
      <c r="AN10" s="9">
        <v>150.70032814377561</v>
      </c>
      <c r="AO10" s="9">
        <v>162.76500000000001</v>
      </c>
      <c r="AP10" s="9">
        <v>187.51771779796897</v>
      </c>
      <c r="AQ10" s="9">
        <v>147.61399999999998</v>
      </c>
      <c r="AR10" s="9">
        <v>165.1593626422318</v>
      </c>
      <c r="AS10" s="9">
        <v>200.74299999999999</v>
      </c>
    </row>
    <row r="11" spans="1:45" ht="15" customHeight="1" x14ac:dyDescent="0.2">
      <c r="A11" s="10" t="s">
        <v>7</v>
      </c>
      <c r="B11" s="24">
        <f t="shared" si="1"/>
        <v>3.3202402702702689</v>
      </c>
      <c r="C11" s="24">
        <f t="shared" si="2"/>
        <v>3.425823333333335</v>
      </c>
      <c r="D11" s="24">
        <f t="shared" si="3"/>
        <v>4.0736004545454554</v>
      </c>
      <c r="E11" s="24">
        <f t="shared" si="4"/>
        <v>3.9202074698795184</v>
      </c>
      <c r="F11" s="24">
        <f t="shared" si="5"/>
        <v>3.7483741237113377</v>
      </c>
      <c r="G11" s="24">
        <f t="shared" si="6"/>
        <v>3.6878256521739115</v>
      </c>
      <c r="H11" s="24">
        <f t="shared" si="7"/>
        <v>3.6281536886311243</v>
      </c>
      <c r="I11" s="25">
        <f t="shared" si="8"/>
        <v>4.0431290628802792</v>
      </c>
      <c r="J11" s="25">
        <f t="shared" si="9"/>
        <v>4.1579387879785772</v>
      </c>
      <c r="K11" s="25">
        <f t="shared" si="10"/>
        <v>4.4652380445334412</v>
      </c>
      <c r="L11" s="25">
        <f t="shared" si="11"/>
        <v>4.8448574569439877</v>
      </c>
      <c r="M11" s="25">
        <f t="shared" si="11"/>
        <v>5.5482167868486147</v>
      </c>
      <c r="N11" s="25">
        <f t="shared" si="12"/>
        <v>6.3426016673773322</v>
      </c>
      <c r="Q11" s="10" t="s">
        <v>7</v>
      </c>
      <c r="R11" s="8">
        <v>74</v>
      </c>
      <c r="S11" s="8">
        <v>81</v>
      </c>
      <c r="T11" s="8">
        <v>88</v>
      </c>
      <c r="U11" s="8">
        <v>83</v>
      </c>
      <c r="V11" s="8">
        <v>97</v>
      </c>
      <c r="W11" s="8">
        <v>92</v>
      </c>
      <c r="X11" s="8">
        <v>92</v>
      </c>
      <c r="Y11" s="9">
        <v>101</v>
      </c>
      <c r="Z11" s="9">
        <v>108</v>
      </c>
      <c r="AA11" s="9">
        <v>112</v>
      </c>
      <c r="AB11" s="9">
        <v>102</v>
      </c>
      <c r="AC11" s="9">
        <v>104</v>
      </c>
      <c r="AD11" s="9">
        <v>101</v>
      </c>
      <c r="AF11" s="10" t="s">
        <v>7</v>
      </c>
      <c r="AG11" s="8">
        <v>245.69777999999991</v>
      </c>
      <c r="AH11" s="8">
        <v>277.49169000000012</v>
      </c>
      <c r="AI11" s="8">
        <v>358.47684000000004</v>
      </c>
      <c r="AJ11" s="8">
        <v>325.37722000000002</v>
      </c>
      <c r="AK11" s="8">
        <v>363.59228999999976</v>
      </c>
      <c r="AL11" s="8">
        <v>339.27995999999985</v>
      </c>
      <c r="AM11" s="8">
        <v>333.79013935406346</v>
      </c>
      <c r="AN11" s="9">
        <v>408.3560353509082</v>
      </c>
      <c r="AO11" s="9">
        <v>449.05738910168634</v>
      </c>
      <c r="AP11" s="9">
        <v>500.10666098774539</v>
      </c>
      <c r="AQ11" s="9">
        <v>494.17546060828676</v>
      </c>
      <c r="AR11" s="9">
        <v>577.01454583225598</v>
      </c>
      <c r="AS11" s="9">
        <v>640.60276840511051</v>
      </c>
    </row>
    <row r="12" spans="1:45" ht="15" customHeight="1" x14ac:dyDescent="0.2">
      <c r="A12" s="10" t="s">
        <v>8</v>
      </c>
      <c r="B12" s="24">
        <f t="shared" si="1"/>
        <v>6.6492661333333354</v>
      </c>
      <c r="C12" s="24">
        <f t="shared" si="2"/>
        <v>7.3280352631578927</v>
      </c>
      <c r="D12" s="24">
        <f t="shared" si="3"/>
        <v>9.8999001298701312</v>
      </c>
      <c r="E12" s="24">
        <f t="shared" si="4"/>
        <v>9.4504637209302338</v>
      </c>
      <c r="F12" s="24">
        <f t="shared" si="5"/>
        <v>9.3827030612244915</v>
      </c>
      <c r="G12" s="24">
        <f t="shared" si="6"/>
        <v>8.8119432692307686</v>
      </c>
      <c r="H12" s="24">
        <f t="shared" si="7"/>
        <v>10.794846855023007</v>
      </c>
      <c r="I12" s="25">
        <f t="shared" si="8"/>
        <v>10.81700801945405</v>
      </c>
      <c r="J12" s="25">
        <f t="shared" si="9"/>
        <v>10.593788227037695</v>
      </c>
      <c r="K12" s="25">
        <f t="shared" si="10"/>
        <v>10.507863565040962</v>
      </c>
      <c r="L12" s="25">
        <f t="shared" si="11"/>
        <v>10.819311359601301</v>
      </c>
      <c r="M12" s="25">
        <f t="shared" si="11"/>
        <v>10.941213413330091</v>
      </c>
      <c r="N12" s="25">
        <f t="shared" si="12"/>
        <v>9.8314283064277372</v>
      </c>
      <c r="Q12" s="10" t="s">
        <v>8</v>
      </c>
      <c r="R12" s="8">
        <v>75</v>
      </c>
      <c r="S12" s="8">
        <v>76</v>
      </c>
      <c r="T12" s="8">
        <v>77</v>
      </c>
      <c r="U12" s="8">
        <v>86</v>
      </c>
      <c r="V12" s="8">
        <v>98</v>
      </c>
      <c r="W12" s="8">
        <v>104</v>
      </c>
      <c r="X12" s="8">
        <v>102</v>
      </c>
      <c r="Y12" s="9">
        <v>113</v>
      </c>
      <c r="Z12" s="9">
        <v>111</v>
      </c>
      <c r="AA12" s="9">
        <v>116</v>
      </c>
      <c r="AB12" s="9">
        <v>114</v>
      </c>
      <c r="AC12" s="9">
        <v>118</v>
      </c>
      <c r="AD12" s="9">
        <v>125</v>
      </c>
      <c r="AF12" s="10" t="s">
        <v>8</v>
      </c>
      <c r="AG12" s="8">
        <v>498.69496000000015</v>
      </c>
      <c r="AH12" s="8">
        <v>556.93067999999982</v>
      </c>
      <c r="AI12" s="8">
        <v>762.29231000000016</v>
      </c>
      <c r="AJ12" s="8">
        <v>812.73988000000008</v>
      </c>
      <c r="AK12" s="8">
        <v>919.50490000000013</v>
      </c>
      <c r="AL12" s="8">
        <v>916.44209999999987</v>
      </c>
      <c r="AM12" s="8">
        <v>1101.0743792123467</v>
      </c>
      <c r="AN12" s="9">
        <v>1222.3219061983077</v>
      </c>
      <c r="AO12" s="9">
        <v>1175.9104932011842</v>
      </c>
      <c r="AP12" s="9">
        <v>1218.9121735447516</v>
      </c>
      <c r="AQ12" s="9">
        <v>1233.4014949945483</v>
      </c>
      <c r="AR12" s="9">
        <v>1291.0631827729508</v>
      </c>
      <c r="AS12" s="9">
        <v>1228.9285383034671</v>
      </c>
    </row>
    <row r="13" spans="1:45" ht="15" customHeight="1" x14ac:dyDescent="0.2">
      <c r="A13" s="10" t="s">
        <v>9</v>
      </c>
      <c r="B13" s="24">
        <f t="shared" si="1"/>
        <v>5.3150879831932754</v>
      </c>
      <c r="C13" s="24">
        <f t="shared" si="2"/>
        <v>5.7540339837398351</v>
      </c>
      <c r="D13" s="24">
        <f t="shared" si="3"/>
        <v>5.655077519999999</v>
      </c>
      <c r="E13" s="24">
        <f t="shared" si="4"/>
        <v>6.4559662295081965</v>
      </c>
      <c r="F13" s="24">
        <f t="shared" si="5"/>
        <v>6.2432793442622918</v>
      </c>
      <c r="G13" s="24">
        <f t="shared" si="6"/>
        <v>6.6986622047244122</v>
      </c>
      <c r="H13" s="24">
        <f t="shared" si="7"/>
        <v>6.5484671080865349</v>
      </c>
      <c r="I13" s="25">
        <f t="shared" si="8"/>
        <v>6.7397700547790729</v>
      </c>
      <c r="J13" s="25">
        <f t="shared" si="9"/>
        <v>8.2801676325422218</v>
      </c>
      <c r="K13" s="25">
        <f t="shared" si="10"/>
        <v>9.4920851174099585</v>
      </c>
      <c r="L13" s="25">
        <f t="shared" si="11"/>
        <v>9.2312898298784454</v>
      </c>
      <c r="M13" s="25">
        <f t="shared" si="11"/>
        <v>9.9597317626093851</v>
      </c>
      <c r="N13" s="25">
        <f t="shared" si="12"/>
        <v>10.257877862595414</v>
      </c>
      <c r="Q13" s="10" t="s">
        <v>9</v>
      </c>
      <c r="R13" s="8">
        <v>119</v>
      </c>
      <c r="S13" s="8">
        <v>123</v>
      </c>
      <c r="T13" s="8">
        <v>125</v>
      </c>
      <c r="U13" s="8">
        <v>122</v>
      </c>
      <c r="V13" s="8">
        <v>122</v>
      </c>
      <c r="W13" s="8">
        <v>127</v>
      </c>
      <c r="X13" s="8">
        <v>128</v>
      </c>
      <c r="Y13" s="9">
        <v>139</v>
      </c>
      <c r="Z13" s="9">
        <v>137</v>
      </c>
      <c r="AA13" s="9">
        <v>134</v>
      </c>
      <c r="AB13" s="9">
        <v>133</v>
      </c>
      <c r="AC13" s="9">
        <v>132</v>
      </c>
      <c r="AD13" s="9">
        <v>131</v>
      </c>
      <c r="AF13" s="10" t="s">
        <v>9</v>
      </c>
      <c r="AG13" s="8">
        <v>632.49546999999973</v>
      </c>
      <c r="AH13" s="8">
        <v>707.74617999999975</v>
      </c>
      <c r="AI13" s="8">
        <v>706.88468999999986</v>
      </c>
      <c r="AJ13" s="8">
        <v>787.62788</v>
      </c>
      <c r="AK13" s="8">
        <v>761.68007999999963</v>
      </c>
      <c r="AL13" s="8">
        <v>850.73010000000033</v>
      </c>
      <c r="AM13" s="8">
        <v>838.20378983507646</v>
      </c>
      <c r="AN13" s="9">
        <v>936.82803761429113</v>
      </c>
      <c r="AO13" s="9">
        <v>1134.3829656582843</v>
      </c>
      <c r="AP13" s="9">
        <v>1271.9394057329343</v>
      </c>
      <c r="AQ13" s="9">
        <v>1227.7615473738333</v>
      </c>
      <c r="AR13" s="9">
        <v>1314.6845926644389</v>
      </c>
      <c r="AS13" s="9">
        <v>1343.7819999999992</v>
      </c>
    </row>
    <row r="14" spans="1:45" ht="15" customHeight="1" x14ac:dyDescent="0.2">
      <c r="A14" s="10" t="s">
        <v>10</v>
      </c>
      <c r="B14" s="24">
        <f t="shared" si="1"/>
        <v>7.1572437499999975</v>
      </c>
      <c r="C14" s="24">
        <f t="shared" si="2"/>
        <v>7.5622527559055106</v>
      </c>
      <c r="D14" s="24">
        <f t="shared" si="3"/>
        <v>7.4863292366412209</v>
      </c>
      <c r="E14" s="24">
        <f t="shared" si="4"/>
        <v>7.6912144881889732</v>
      </c>
      <c r="F14" s="24">
        <f t="shared" si="5"/>
        <v>8.6162204878048776</v>
      </c>
      <c r="G14" s="24">
        <f t="shared" si="6"/>
        <v>8.1521922556390987</v>
      </c>
      <c r="H14" s="24">
        <f t="shared" si="7"/>
        <v>9.3400364217252356</v>
      </c>
      <c r="I14" s="25">
        <f t="shared" si="8"/>
        <v>9.5209253162335088</v>
      </c>
      <c r="J14" s="25">
        <f t="shared" si="9"/>
        <v>10.905096889359832</v>
      </c>
      <c r="K14" s="25">
        <f t="shared" si="10"/>
        <v>10.834994675489744</v>
      </c>
      <c r="L14" s="25">
        <f t="shared" si="11"/>
        <v>10.431130047284661</v>
      </c>
      <c r="M14" s="25">
        <f t="shared" si="11"/>
        <v>10.328340558733315</v>
      </c>
      <c r="N14" s="25">
        <f t="shared" si="12"/>
        <v>9.9981296605345786</v>
      </c>
      <c r="Q14" s="10" t="s">
        <v>10</v>
      </c>
      <c r="R14" s="8">
        <v>120</v>
      </c>
      <c r="S14" s="8">
        <v>127</v>
      </c>
      <c r="T14" s="8">
        <v>131</v>
      </c>
      <c r="U14" s="8">
        <v>127</v>
      </c>
      <c r="V14" s="8">
        <v>123</v>
      </c>
      <c r="W14" s="8">
        <v>133</v>
      </c>
      <c r="X14" s="8">
        <v>124</v>
      </c>
      <c r="Y14" s="9">
        <v>134</v>
      </c>
      <c r="Z14" s="9">
        <v>129</v>
      </c>
      <c r="AA14" s="9">
        <v>139</v>
      </c>
      <c r="AB14" s="9">
        <v>138</v>
      </c>
      <c r="AC14" s="9">
        <v>148</v>
      </c>
      <c r="AD14" s="9">
        <v>166</v>
      </c>
      <c r="AF14" s="10" t="s">
        <v>10</v>
      </c>
      <c r="AG14" s="8">
        <v>858.86924999999974</v>
      </c>
      <c r="AH14" s="8">
        <v>960.40609999999981</v>
      </c>
      <c r="AI14" s="8">
        <v>980.70912999999996</v>
      </c>
      <c r="AJ14" s="8">
        <v>976.78423999999961</v>
      </c>
      <c r="AK14" s="8">
        <v>1059.79512</v>
      </c>
      <c r="AL14" s="8">
        <v>1084.2415700000001</v>
      </c>
      <c r="AM14" s="8">
        <v>1158.1645162939292</v>
      </c>
      <c r="AN14" s="9">
        <v>1275.8039923752901</v>
      </c>
      <c r="AO14" s="9">
        <v>1406.7574987274184</v>
      </c>
      <c r="AP14" s="9">
        <v>1506.0642598930744</v>
      </c>
      <c r="AQ14" s="9">
        <v>1439.4959465252832</v>
      </c>
      <c r="AR14" s="9">
        <v>1528.5944026925306</v>
      </c>
      <c r="AS14" s="9">
        <v>1659.6895236487401</v>
      </c>
    </row>
    <row r="15" spans="1:45" ht="15" customHeight="1" x14ac:dyDescent="0.2">
      <c r="A15" s="10" t="s">
        <v>11</v>
      </c>
      <c r="B15" s="24">
        <f t="shared" si="1"/>
        <v>3.8576403571428579</v>
      </c>
      <c r="C15" s="24">
        <f t="shared" si="2"/>
        <v>3.9206185542168672</v>
      </c>
      <c r="D15" s="24">
        <f t="shared" si="3"/>
        <v>4.5767043902439033</v>
      </c>
      <c r="E15" s="24">
        <f t="shared" si="4"/>
        <v>5.020298735632184</v>
      </c>
      <c r="F15" s="24">
        <f t="shared" si="5"/>
        <v>5.6057989473684184</v>
      </c>
      <c r="G15" s="24">
        <f t="shared" si="6"/>
        <v>5.6519670873786438</v>
      </c>
      <c r="H15" s="24">
        <f t="shared" si="7"/>
        <v>6.5586695919688776</v>
      </c>
      <c r="I15" s="25">
        <f t="shared" si="8"/>
        <v>6.1014970937763753</v>
      </c>
      <c r="J15" s="25">
        <f t="shared" si="9"/>
        <v>6.9754899936411521</v>
      </c>
      <c r="K15" s="25">
        <f t="shared" si="10"/>
        <v>7.2037757757541261</v>
      </c>
      <c r="L15" s="25">
        <f t="shared" si="11"/>
        <v>7.1762867540397446</v>
      </c>
      <c r="M15" s="25">
        <f t="shared" si="11"/>
        <v>7.4622305241495939</v>
      </c>
      <c r="N15" s="25">
        <f t="shared" si="12"/>
        <v>8.0892686006071877</v>
      </c>
      <c r="Q15" s="10" t="s">
        <v>11</v>
      </c>
      <c r="R15" s="8">
        <v>84</v>
      </c>
      <c r="S15" s="8">
        <v>83</v>
      </c>
      <c r="T15" s="8">
        <v>82</v>
      </c>
      <c r="U15" s="8">
        <v>87</v>
      </c>
      <c r="V15" s="8">
        <v>95</v>
      </c>
      <c r="W15" s="8">
        <v>103</v>
      </c>
      <c r="X15" s="8">
        <v>99</v>
      </c>
      <c r="Y15" s="9">
        <v>110</v>
      </c>
      <c r="Z15" s="9">
        <v>111</v>
      </c>
      <c r="AA15" s="9">
        <v>108</v>
      </c>
      <c r="AB15" s="9">
        <v>108</v>
      </c>
      <c r="AC15" s="9">
        <v>114</v>
      </c>
      <c r="AD15" s="9">
        <v>113</v>
      </c>
      <c r="AF15" s="10" t="s">
        <v>11</v>
      </c>
      <c r="AG15" s="8">
        <v>324.04179000000005</v>
      </c>
      <c r="AH15" s="8">
        <v>325.41134</v>
      </c>
      <c r="AI15" s="8">
        <v>375.28976000000006</v>
      </c>
      <c r="AJ15" s="8">
        <v>436.76599000000004</v>
      </c>
      <c r="AK15" s="8">
        <v>532.55089999999973</v>
      </c>
      <c r="AL15" s="8">
        <v>582.15261000000032</v>
      </c>
      <c r="AM15" s="8">
        <v>649.30828960491885</v>
      </c>
      <c r="AN15" s="9">
        <v>671.16468031540126</v>
      </c>
      <c r="AO15" s="9">
        <v>774.27938929416791</v>
      </c>
      <c r="AP15" s="9">
        <v>778.0077837814456</v>
      </c>
      <c r="AQ15" s="9">
        <v>775.0389694362924</v>
      </c>
      <c r="AR15" s="9">
        <v>850.69427975305371</v>
      </c>
      <c r="AS15" s="9">
        <v>914.08735186861213</v>
      </c>
    </row>
    <row r="16" spans="1:45" ht="15" customHeight="1" x14ac:dyDescent="0.2">
      <c r="A16" s="10" t="s">
        <v>12</v>
      </c>
      <c r="B16" s="24">
        <f t="shared" si="1"/>
        <v>6.3386323579545403</v>
      </c>
      <c r="C16" s="24">
        <f t="shared" si="2"/>
        <v>6.6633080874316937</v>
      </c>
      <c r="D16" s="24">
        <f t="shared" si="3"/>
        <v>7.3754862051282046</v>
      </c>
      <c r="E16" s="24">
        <f t="shared" si="4"/>
        <v>8.1505175328083954</v>
      </c>
      <c r="F16" s="24">
        <f t="shared" si="5"/>
        <v>11.502465984848479</v>
      </c>
      <c r="G16" s="24">
        <f t="shared" si="6"/>
        <v>12.317334588528684</v>
      </c>
      <c r="H16" s="24">
        <f t="shared" si="7"/>
        <v>15.644382596048995</v>
      </c>
      <c r="I16" s="25">
        <f t="shared" si="8"/>
        <v>12.532553246523603</v>
      </c>
      <c r="J16" s="25">
        <f t="shared" si="9"/>
        <v>13.324951777157541</v>
      </c>
      <c r="K16" s="25">
        <f t="shared" si="10"/>
        <v>15.368620823299324</v>
      </c>
      <c r="L16" s="25">
        <f t="shared" si="11"/>
        <v>16.814739869967354</v>
      </c>
      <c r="M16" s="25">
        <f t="shared" si="11"/>
        <v>17.144905170601476</v>
      </c>
      <c r="N16" s="25">
        <f t="shared" si="12"/>
        <v>17.776548265001729</v>
      </c>
      <c r="Q16" s="10" t="s">
        <v>12</v>
      </c>
      <c r="R16" s="8">
        <v>352</v>
      </c>
      <c r="S16" s="8">
        <v>366</v>
      </c>
      <c r="T16" s="8">
        <v>390</v>
      </c>
      <c r="U16" s="8">
        <v>381</v>
      </c>
      <c r="V16" s="8">
        <v>396</v>
      </c>
      <c r="W16" s="8">
        <v>401</v>
      </c>
      <c r="X16" s="8">
        <v>378</v>
      </c>
      <c r="Y16" s="9">
        <v>433</v>
      </c>
      <c r="Z16" s="9">
        <v>441</v>
      </c>
      <c r="AA16" s="9">
        <v>459</v>
      </c>
      <c r="AB16" s="9">
        <v>473</v>
      </c>
      <c r="AC16" s="9">
        <v>506</v>
      </c>
      <c r="AD16" s="9">
        <v>523</v>
      </c>
      <c r="AF16" s="10" t="s">
        <v>12</v>
      </c>
      <c r="AG16" s="8">
        <v>2231.1985899999981</v>
      </c>
      <c r="AH16" s="8">
        <v>2438.7707599999999</v>
      </c>
      <c r="AI16" s="8">
        <v>2876.4396199999996</v>
      </c>
      <c r="AJ16" s="8">
        <v>3105.3471799999988</v>
      </c>
      <c r="AK16" s="8">
        <v>4554.9765299999981</v>
      </c>
      <c r="AL16" s="8">
        <v>4939.2511700000023</v>
      </c>
      <c r="AM16" s="8">
        <v>5913.5766213065199</v>
      </c>
      <c r="AN16" s="9">
        <v>5426.5955557447205</v>
      </c>
      <c r="AO16" s="9">
        <v>5876.303733726475</v>
      </c>
      <c r="AP16" s="9">
        <v>7054.1969578943899</v>
      </c>
      <c r="AQ16" s="9">
        <v>7953.3719584945593</v>
      </c>
      <c r="AR16" s="9">
        <v>8675.3220163243459</v>
      </c>
      <c r="AS16" s="9">
        <v>9297.1347425959048</v>
      </c>
    </row>
    <row r="17" spans="1:45" ht="15" customHeight="1" x14ac:dyDescent="0.2">
      <c r="A17" s="10" t="s">
        <v>13</v>
      </c>
      <c r="B17" s="24">
        <f t="shared" si="1"/>
        <v>4.4846907843137265</v>
      </c>
      <c r="C17" s="24">
        <f t="shared" si="2"/>
        <v>4.9646428440367005</v>
      </c>
      <c r="D17" s="24">
        <f t="shared" si="3"/>
        <v>5.4555504347826096</v>
      </c>
      <c r="E17" s="24">
        <f t="shared" si="4"/>
        <v>5.1689872580645151</v>
      </c>
      <c r="F17" s="24">
        <f t="shared" si="5"/>
        <v>5.5717645185185178</v>
      </c>
      <c r="G17" s="24">
        <f t="shared" si="6"/>
        <v>6.3452133870967744</v>
      </c>
      <c r="H17" s="24">
        <f t="shared" si="7"/>
        <v>6.6862505226827347</v>
      </c>
      <c r="I17" s="25">
        <f t="shared" si="8"/>
        <v>8.0323866021081187</v>
      </c>
      <c r="J17" s="25">
        <f t="shared" si="9"/>
        <v>9.3125208032096491</v>
      </c>
      <c r="K17" s="25">
        <f t="shared" si="10"/>
        <v>9.6785350710009457</v>
      </c>
      <c r="L17" s="25">
        <f t="shared" si="11"/>
        <v>8.9050764909503712</v>
      </c>
      <c r="M17" s="25">
        <f t="shared" si="11"/>
        <v>9.4459199548374091</v>
      </c>
      <c r="N17" s="25">
        <f t="shared" si="12"/>
        <v>9.6979734966888316</v>
      </c>
      <c r="Q17" s="10" t="s">
        <v>13</v>
      </c>
      <c r="R17" s="8">
        <v>102</v>
      </c>
      <c r="S17" s="8">
        <v>109</v>
      </c>
      <c r="T17" s="8">
        <v>115</v>
      </c>
      <c r="U17" s="8">
        <v>124</v>
      </c>
      <c r="V17" s="8">
        <v>135</v>
      </c>
      <c r="W17" s="8">
        <v>124</v>
      </c>
      <c r="X17" s="8">
        <v>122</v>
      </c>
      <c r="Y17" s="9">
        <v>134</v>
      </c>
      <c r="Z17" s="9">
        <v>142</v>
      </c>
      <c r="AA17" s="9">
        <v>151</v>
      </c>
      <c r="AB17" s="9">
        <v>146</v>
      </c>
      <c r="AC17" s="9">
        <v>150</v>
      </c>
      <c r="AD17" s="9">
        <v>164</v>
      </c>
      <c r="AF17" s="10" t="s">
        <v>13</v>
      </c>
      <c r="AG17" s="8">
        <v>457.43846000000013</v>
      </c>
      <c r="AH17" s="8">
        <v>541.14607000000035</v>
      </c>
      <c r="AI17" s="8">
        <v>627.38830000000007</v>
      </c>
      <c r="AJ17" s="8">
        <v>640.95441999999991</v>
      </c>
      <c r="AK17" s="8">
        <v>752.18820999999991</v>
      </c>
      <c r="AL17" s="8">
        <v>786.80646000000002</v>
      </c>
      <c r="AM17" s="8">
        <v>815.72256376729365</v>
      </c>
      <c r="AN17" s="9">
        <v>1076.339804682488</v>
      </c>
      <c r="AO17" s="9">
        <v>1322.3779540557703</v>
      </c>
      <c r="AP17" s="9">
        <v>1461.4587957211429</v>
      </c>
      <c r="AQ17" s="9">
        <v>1300.1411676787541</v>
      </c>
      <c r="AR17" s="9">
        <v>1416.8879932256114</v>
      </c>
      <c r="AS17" s="9">
        <v>1590.4676534569685</v>
      </c>
    </row>
    <row r="18" spans="1:45" ht="15" customHeight="1" x14ac:dyDescent="0.2">
      <c r="A18" s="10" t="s">
        <v>14</v>
      </c>
      <c r="B18" s="24">
        <f t="shared" si="1"/>
        <v>4.7099548648648621</v>
      </c>
      <c r="C18" s="24">
        <f t="shared" si="2"/>
        <v>4.8828239634146353</v>
      </c>
      <c r="D18" s="24">
        <f t="shared" si="3"/>
        <v>5.421639074074073</v>
      </c>
      <c r="E18" s="24">
        <f t="shared" si="4"/>
        <v>5.252021547619047</v>
      </c>
      <c r="F18" s="24">
        <f t="shared" si="5"/>
        <v>5.3552778947368447</v>
      </c>
      <c r="G18" s="24">
        <f t="shared" si="6"/>
        <v>6.1230724260354989</v>
      </c>
      <c r="H18" s="24">
        <f t="shared" si="7"/>
        <v>6.6768137372577394</v>
      </c>
      <c r="I18" s="25">
        <f t="shared" si="8"/>
        <v>7.8740533438396501</v>
      </c>
      <c r="J18" s="25">
        <f t="shared" si="9"/>
        <v>8.6190294206079319</v>
      </c>
      <c r="K18" s="25">
        <f t="shared" si="10"/>
        <v>9.559817863592869</v>
      </c>
      <c r="L18" s="25">
        <f t="shared" si="11"/>
        <v>8.7108272550209094</v>
      </c>
      <c r="M18" s="25">
        <f t="shared" si="11"/>
        <v>9.4451626992860458</v>
      </c>
      <c r="N18" s="25">
        <f t="shared" si="12"/>
        <v>10.201899253647159</v>
      </c>
      <c r="Q18" s="10" t="s">
        <v>14</v>
      </c>
      <c r="R18" s="8">
        <v>148</v>
      </c>
      <c r="S18" s="8">
        <v>164</v>
      </c>
      <c r="T18" s="8">
        <v>162</v>
      </c>
      <c r="U18" s="8">
        <v>168</v>
      </c>
      <c r="V18" s="8">
        <v>171</v>
      </c>
      <c r="W18" s="8">
        <v>169</v>
      </c>
      <c r="X18" s="8">
        <v>176</v>
      </c>
      <c r="Y18" s="9">
        <v>220</v>
      </c>
      <c r="Z18" s="9">
        <v>206</v>
      </c>
      <c r="AA18" s="9">
        <v>206</v>
      </c>
      <c r="AB18" s="9">
        <v>202</v>
      </c>
      <c r="AC18" s="9">
        <v>209</v>
      </c>
      <c r="AD18" s="9">
        <v>212</v>
      </c>
      <c r="AF18" s="10" t="s">
        <v>14</v>
      </c>
      <c r="AG18" s="8">
        <v>697.07331999999963</v>
      </c>
      <c r="AH18" s="8">
        <v>800.78313000000026</v>
      </c>
      <c r="AI18" s="8">
        <v>878.30552999999986</v>
      </c>
      <c r="AJ18" s="8">
        <v>882.33961999999997</v>
      </c>
      <c r="AK18" s="8">
        <v>915.75252000000046</v>
      </c>
      <c r="AL18" s="8">
        <v>1034.7992399999994</v>
      </c>
      <c r="AM18" s="8">
        <v>1175.1192177573621</v>
      </c>
      <c r="AN18" s="9">
        <v>1732.2917356447231</v>
      </c>
      <c r="AO18" s="9">
        <v>1775.520060645234</v>
      </c>
      <c r="AP18" s="9">
        <v>1969.3224799001312</v>
      </c>
      <c r="AQ18" s="9">
        <v>1759.5871055142236</v>
      </c>
      <c r="AR18" s="9">
        <v>1974.0390041507837</v>
      </c>
      <c r="AS18" s="9">
        <v>2162.8026417731976</v>
      </c>
    </row>
    <row r="19" spans="1:45" ht="15" customHeight="1" x14ac:dyDescent="0.2">
      <c r="A19" s="10" t="s">
        <v>15</v>
      </c>
      <c r="B19" s="24">
        <f t="shared" si="1"/>
        <v>4.6899865499999995</v>
      </c>
      <c r="C19" s="24">
        <f t="shared" si="2"/>
        <v>5.0031058590308302</v>
      </c>
      <c r="D19" s="24">
        <f t="shared" si="3"/>
        <v>5.1202940851063836</v>
      </c>
      <c r="E19" s="24">
        <f t="shared" si="4"/>
        <v>4.9610836160714289</v>
      </c>
      <c r="F19" s="24">
        <f t="shared" si="5"/>
        <v>6.8530321030042947</v>
      </c>
      <c r="G19" s="24">
        <f t="shared" si="6"/>
        <v>7.2034702136752111</v>
      </c>
      <c r="H19" s="24">
        <f t="shared" si="7"/>
        <v>8.0895190944843733</v>
      </c>
      <c r="I19" s="25">
        <f t="shared" si="8"/>
        <v>7.7990502919581344</v>
      </c>
      <c r="J19" s="25">
        <f t="shared" si="9"/>
        <v>8.3380611958943422</v>
      </c>
      <c r="K19" s="25">
        <f t="shared" si="10"/>
        <v>7.6150123198208055</v>
      </c>
      <c r="L19" s="25">
        <f t="shared" si="11"/>
        <v>7.6660075407270334</v>
      </c>
      <c r="M19" s="25">
        <f t="shared" si="11"/>
        <v>8.1791412978865861</v>
      </c>
      <c r="N19" s="25">
        <f t="shared" si="12"/>
        <v>8.9419444977082563</v>
      </c>
      <c r="Q19" s="10" t="s">
        <v>15</v>
      </c>
      <c r="R19" s="8">
        <v>200</v>
      </c>
      <c r="S19" s="8">
        <v>227</v>
      </c>
      <c r="T19" s="8">
        <v>235</v>
      </c>
      <c r="U19" s="8">
        <v>224</v>
      </c>
      <c r="V19" s="8">
        <v>233</v>
      </c>
      <c r="W19" s="8">
        <v>234</v>
      </c>
      <c r="X19" s="8">
        <v>221</v>
      </c>
      <c r="Y19" s="9">
        <v>248</v>
      </c>
      <c r="Z19" s="9">
        <v>247</v>
      </c>
      <c r="AA19" s="9">
        <v>262</v>
      </c>
      <c r="AB19" s="9">
        <v>268</v>
      </c>
      <c r="AC19" s="9">
        <v>272</v>
      </c>
      <c r="AD19" s="9">
        <v>278</v>
      </c>
      <c r="AF19" s="10" t="s">
        <v>15</v>
      </c>
      <c r="AG19" s="8">
        <v>937.99730999999997</v>
      </c>
      <c r="AH19" s="8">
        <v>1135.7050299999985</v>
      </c>
      <c r="AI19" s="8">
        <v>1203.2691100000002</v>
      </c>
      <c r="AJ19" s="8">
        <v>1111.2827300000001</v>
      </c>
      <c r="AK19" s="8">
        <v>1596.7564800000007</v>
      </c>
      <c r="AL19" s="8">
        <v>1685.6120299999993</v>
      </c>
      <c r="AM19" s="8">
        <v>1787.7837198810466</v>
      </c>
      <c r="AN19" s="9">
        <v>1934.1644724056173</v>
      </c>
      <c r="AO19" s="9">
        <v>2059.5011153859027</v>
      </c>
      <c r="AP19" s="9">
        <v>1995.133227793051</v>
      </c>
      <c r="AQ19" s="9">
        <v>2054.490020914845</v>
      </c>
      <c r="AR19" s="9">
        <v>2224.7264330251514</v>
      </c>
      <c r="AS19" s="9">
        <v>2485.8605703628955</v>
      </c>
    </row>
    <row r="20" spans="1:45" ht="7.5" customHeight="1" x14ac:dyDescent="0.25"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45" s="63" customFormat="1" ht="13.5" customHeight="1" x14ac:dyDescent="0.25"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45" ht="15" x14ac:dyDescent="0.25"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45" s="40" customFormat="1" ht="18.75" customHeight="1" x14ac:dyDescent="0.25">
      <c r="A23" s="39" t="s">
        <v>254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Q23" s="39" t="s">
        <v>253</v>
      </c>
      <c r="R23" s="39"/>
      <c r="S23" s="39"/>
      <c r="T23" s="39"/>
      <c r="U23" s="39"/>
      <c r="V23" s="39"/>
      <c r="W23" s="39"/>
      <c r="X23" s="39"/>
      <c r="Y23" s="39"/>
      <c r="AB23" s="61"/>
      <c r="AC23" s="61"/>
      <c r="AD23" s="61"/>
      <c r="AF23" s="39" t="s">
        <v>248</v>
      </c>
      <c r="AG23" s="39"/>
      <c r="AH23" s="39"/>
      <c r="AI23" s="39"/>
      <c r="AJ23" s="39"/>
      <c r="AK23" s="39"/>
      <c r="AL23" s="39"/>
      <c r="AM23" s="39"/>
      <c r="AN23" s="39"/>
      <c r="AQ23" s="61"/>
      <c r="AR23" s="61"/>
      <c r="AS23" s="61"/>
    </row>
    <row r="24" spans="1:4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Q24" s="36"/>
      <c r="R24" s="37"/>
      <c r="S24" s="37"/>
      <c r="T24" s="37"/>
      <c r="U24" s="37"/>
      <c r="V24" s="37"/>
      <c r="W24" s="37"/>
      <c r="X24" s="37"/>
      <c r="Y24" s="37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102</v>
      </c>
      <c r="Q25" s="1" t="s">
        <v>0</v>
      </c>
      <c r="R25" s="2"/>
      <c r="S25" s="2"/>
      <c r="T25" s="2"/>
      <c r="U25" s="2"/>
      <c r="V25" s="2"/>
      <c r="W25" s="2"/>
      <c r="X25" s="2"/>
      <c r="AD25" s="3" t="s">
        <v>352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100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24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N27" si="13">AG27/R27/12*1000</f>
        <v>51.814928478533176</v>
      </c>
      <c r="C27" s="22">
        <f t="shared" si="13"/>
        <v>52.762521482210914</v>
      </c>
      <c r="D27" s="22">
        <f t="shared" si="13"/>
        <v>56.680454224535943</v>
      </c>
      <c r="E27" s="22">
        <f t="shared" si="13"/>
        <v>56.059594301291874</v>
      </c>
      <c r="F27" s="22">
        <f t="shared" si="13"/>
        <v>60.262525618990011</v>
      </c>
      <c r="G27" s="22">
        <f t="shared" si="13"/>
        <v>62.217065418170407</v>
      </c>
      <c r="H27" s="22">
        <f t="shared" si="13"/>
        <v>66.758652763919528</v>
      </c>
      <c r="I27" s="23">
        <f t="shared" si="13"/>
        <v>71.471781312002065</v>
      </c>
      <c r="J27" s="23">
        <f t="shared" si="13"/>
        <v>76.934712695383411</v>
      </c>
      <c r="K27" s="23">
        <f t="shared" si="13"/>
        <v>82.682515020743011</v>
      </c>
      <c r="L27" s="23">
        <f t="shared" si="13"/>
        <v>83.712665005360179</v>
      </c>
      <c r="M27" s="23">
        <f t="shared" si="13"/>
        <v>86.37910754130769</v>
      </c>
      <c r="N27" s="23">
        <f t="shared" si="13"/>
        <v>93.462283318049955</v>
      </c>
      <c r="Q27" s="4" t="s">
        <v>1</v>
      </c>
      <c r="R27" s="5">
        <v>22540.900729999998</v>
      </c>
      <c r="S27" s="5">
        <v>24520.18530999999</v>
      </c>
      <c r="T27" s="5">
        <v>26657.689260000006</v>
      </c>
      <c r="U27" s="5">
        <v>28537.591735000002</v>
      </c>
      <c r="V27" s="5">
        <v>30769.712549999997</v>
      </c>
      <c r="W27" s="5">
        <v>31662.295854999993</v>
      </c>
      <c r="X27" s="5">
        <v>32339.06317389711</v>
      </c>
      <c r="Y27" s="6">
        <v>34642.811435593234</v>
      </c>
      <c r="Z27" s="6">
        <v>36827.560322008525</v>
      </c>
      <c r="AA27" s="6">
        <v>38888.584975027145</v>
      </c>
      <c r="AB27" s="6">
        <v>40382.845149025205</v>
      </c>
      <c r="AC27" s="6">
        <v>43400.223046361381</v>
      </c>
      <c r="AD27" s="6">
        <v>45064.261263354769</v>
      </c>
      <c r="AF27" s="4" t="s">
        <v>1</v>
      </c>
      <c r="AG27" s="5">
        <v>14015.461909999993</v>
      </c>
      <c r="AH27" s="5">
        <v>15524.961650000003</v>
      </c>
      <c r="AI27" s="5">
        <v>18131.639230000008</v>
      </c>
      <c r="AJ27" s="5">
        <v>19197.66978</v>
      </c>
      <c r="AK27" s="5">
        <v>22251.127089999998</v>
      </c>
      <c r="AL27" s="5">
        <v>23639.221590000001</v>
      </c>
      <c r="AM27" s="5">
        <v>25906.947469639854</v>
      </c>
      <c r="AN27" s="6">
        <v>29711.801315491728</v>
      </c>
      <c r="AO27" s="6">
        <v>33999.813271747531</v>
      </c>
      <c r="AP27" s="6">
        <v>38584.872135997473</v>
      </c>
      <c r="AQ27" s="6">
        <v>40566.667055084174</v>
      </c>
      <c r="AR27" s="6">
        <v>44986.470406060682</v>
      </c>
      <c r="AS27" s="6">
        <v>50541.705044571449</v>
      </c>
    </row>
    <row r="28" spans="1:45" ht="15" customHeight="1" x14ac:dyDescent="0.2">
      <c r="A28" s="7" t="s">
        <v>2</v>
      </c>
      <c r="B28" s="24">
        <f t="shared" ref="B28:B41" si="14">AG28/R28/12*1000</f>
        <v>57.292530580935647</v>
      </c>
      <c r="C28" s="24">
        <f t="shared" ref="C28:C41" si="15">AH28/S28/12*1000</f>
        <v>57.441365854051689</v>
      </c>
      <c r="D28" s="24">
        <f t="shared" ref="D28:D41" si="16">AI28/T28/12*1000</f>
        <v>59.16411653541374</v>
      </c>
      <c r="E28" s="24">
        <f t="shared" ref="E28:E41" si="17">AJ28/U28/12*1000</f>
        <v>60.803213058466113</v>
      </c>
      <c r="F28" s="24">
        <f t="shared" ref="F28:F41" si="18">AK28/V28/12*1000</f>
        <v>62.383720041864024</v>
      </c>
      <c r="G28" s="24">
        <f t="shared" ref="G28:G41" si="19">AL28/W28/12*1000</f>
        <v>64.459698003139238</v>
      </c>
      <c r="H28" s="24">
        <f t="shared" ref="H28:H41" si="20">AM28/X28/12*1000</f>
        <v>67.417552082292019</v>
      </c>
      <c r="I28" s="25">
        <f t="shared" ref="I28:I41" si="21">AN28/Y28/12*1000</f>
        <v>79.329280805049109</v>
      </c>
      <c r="J28" s="25">
        <f t="shared" ref="J28:J41" si="22">AO28/Z28/12*1000</f>
        <v>86.372981378031824</v>
      </c>
      <c r="K28" s="25">
        <f t="shared" ref="K28:M41" si="23">AP28/AA28/12*1000</f>
        <v>93.443209362903772</v>
      </c>
      <c r="L28" s="25">
        <f>AQ28/AB28/12*1000</f>
        <v>97.51143327656969</v>
      </c>
      <c r="M28" s="25">
        <f t="shared" si="23"/>
        <v>106.38527309365318</v>
      </c>
      <c r="N28" s="25">
        <f>AS28/AD28/12*1000</f>
        <v>114.35817903070156</v>
      </c>
      <c r="Q28" s="7" t="s">
        <v>2</v>
      </c>
      <c r="R28" s="8">
        <v>5114.3192000000017</v>
      </c>
      <c r="S28" s="8">
        <v>5734.5496449999937</v>
      </c>
      <c r="T28" s="8">
        <v>6739.9782450000021</v>
      </c>
      <c r="U28" s="8">
        <v>7201.5919549999981</v>
      </c>
      <c r="V28" s="8">
        <v>7488.7950149999988</v>
      </c>
      <c r="W28" s="8">
        <v>7771.575154999995</v>
      </c>
      <c r="X28" s="8">
        <v>7855.1335283606131</v>
      </c>
      <c r="Y28" s="9">
        <v>8851.9408926643682</v>
      </c>
      <c r="Z28" s="9">
        <v>9953.1351017904053</v>
      </c>
      <c r="AA28" s="9">
        <v>10603.020208423635</v>
      </c>
      <c r="AB28" s="9">
        <v>11304.216672705763</v>
      </c>
      <c r="AC28" s="9">
        <v>12269.100315493766</v>
      </c>
      <c r="AD28" s="9">
        <v>13382.260548905992</v>
      </c>
      <c r="AF28" s="7" t="s">
        <v>2</v>
      </c>
      <c r="AG28" s="8">
        <v>3516.1474699999976</v>
      </c>
      <c r="AH28" s="8">
        <v>3952.8043700000026</v>
      </c>
      <c r="AI28" s="8">
        <v>4785.1783000000023</v>
      </c>
      <c r="AJ28" s="8">
        <v>5254.5591600000052</v>
      </c>
      <c r="AK28" s="8">
        <v>5606.1467000000021</v>
      </c>
      <c r="AL28" s="8">
        <v>6011.4406499999968</v>
      </c>
      <c r="AM28" s="8">
        <v>6354.8864851393191</v>
      </c>
      <c r="AN28" s="9">
        <v>8426.6172569264254</v>
      </c>
      <c r="AO28" s="9">
        <v>10316.183433599732</v>
      </c>
      <c r="AP28" s="9">
        <v>11889.362846577953</v>
      </c>
      <c r="AQ28" s="9">
        <v>13227.484437893216</v>
      </c>
      <c r="AR28" s="9">
        <v>15663.019052126769</v>
      </c>
      <c r="AS28" s="9">
        <v>18364.451372247429</v>
      </c>
    </row>
    <row r="29" spans="1:45" ht="15" customHeight="1" x14ac:dyDescent="0.2">
      <c r="A29" s="10" t="s">
        <v>3</v>
      </c>
      <c r="B29" s="24">
        <f t="shared" si="14"/>
        <v>57.186484498990474</v>
      </c>
      <c r="C29" s="24">
        <f t="shared" si="15"/>
        <v>60.844647770866032</v>
      </c>
      <c r="D29" s="24">
        <f t="shared" si="16"/>
        <v>67.819319188377179</v>
      </c>
      <c r="E29" s="24">
        <f t="shared" si="17"/>
        <v>73.762712504396106</v>
      </c>
      <c r="F29" s="24">
        <f t="shared" si="18"/>
        <v>74.559186872589848</v>
      </c>
      <c r="G29" s="24">
        <f t="shared" si="19"/>
        <v>73.057648150699634</v>
      </c>
      <c r="H29" s="24">
        <f t="shared" si="20"/>
        <v>77.434861689816401</v>
      </c>
      <c r="I29" s="25">
        <f t="shared" si="21"/>
        <v>84.159994058485083</v>
      </c>
      <c r="J29" s="25">
        <f t="shared" si="22"/>
        <v>89.361058427245723</v>
      </c>
      <c r="K29" s="25">
        <f t="shared" si="23"/>
        <v>96.729792383790766</v>
      </c>
      <c r="L29" s="25">
        <f t="shared" ref="L29:L41" si="24">AQ29/AB29/12*1000</f>
        <v>97.499801722401671</v>
      </c>
      <c r="M29" s="25">
        <f t="shared" si="23"/>
        <v>96.692041262947356</v>
      </c>
      <c r="N29" s="25">
        <f t="shared" ref="N29:N41" si="25">AS29/AD29/12*1000</f>
        <v>105.3248533610122</v>
      </c>
      <c r="Q29" s="10" t="s">
        <v>3</v>
      </c>
      <c r="R29" s="8">
        <v>3682.5911199999996</v>
      </c>
      <c r="S29" s="8">
        <v>3555.5711350000024</v>
      </c>
      <c r="T29" s="8">
        <v>3678.3924500000003</v>
      </c>
      <c r="U29" s="8">
        <v>3807.2671199999991</v>
      </c>
      <c r="V29" s="8">
        <v>3802.3672899999997</v>
      </c>
      <c r="W29" s="8">
        <v>3904.7740000000008</v>
      </c>
      <c r="X29" s="8">
        <v>4073.8979877959623</v>
      </c>
      <c r="Y29" s="9">
        <v>4339.4291504303019</v>
      </c>
      <c r="Z29" s="9">
        <v>4833.2368766101781</v>
      </c>
      <c r="AA29" s="9">
        <v>5045.9714445745831</v>
      </c>
      <c r="AB29" s="9">
        <v>5181.9053672568916</v>
      </c>
      <c r="AC29" s="9">
        <v>5273.7198552548271</v>
      </c>
      <c r="AD29" s="9">
        <v>5568.2540716941994</v>
      </c>
      <c r="AF29" s="10" t="s">
        <v>3</v>
      </c>
      <c r="AG29" s="8">
        <v>2527.1332799999996</v>
      </c>
      <c r="AH29" s="8">
        <v>2596.0496800000019</v>
      </c>
      <c r="AI29" s="8">
        <v>2993.5928600000011</v>
      </c>
      <c r="AJ29" s="8">
        <v>3370.0122000000006</v>
      </c>
      <c r="AK29" s="8">
        <v>3402.0169599999963</v>
      </c>
      <c r="AL29" s="8">
        <v>3423.2832600000006</v>
      </c>
      <c r="AM29" s="8">
        <v>3785.5407266808202</v>
      </c>
      <c r="AN29" s="9">
        <v>4382.4759782091742</v>
      </c>
      <c r="AO29" s="9">
        <v>5182.8379550817681</v>
      </c>
      <c r="AP29" s="9">
        <v>5857.1492424988346</v>
      </c>
      <c r="AQ29" s="9">
        <v>6062.8169502215515</v>
      </c>
      <c r="AR29" s="9">
        <v>6119.1208542422937</v>
      </c>
      <c r="AS29" s="9">
        <v>7037.7065229366081</v>
      </c>
    </row>
    <row r="30" spans="1:45" ht="15" customHeight="1" x14ac:dyDescent="0.2">
      <c r="A30" s="10" t="s">
        <v>4</v>
      </c>
      <c r="B30" s="24">
        <f t="shared" si="14"/>
        <v>46.084813043038899</v>
      </c>
      <c r="C30" s="24">
        <f t="shared" si="15"/>
        <v>48.999037257585279</v>
      </c>
      <c r="D30" s="24">
        <f t="shared" si="16"/>
        <v>51.442359709117014</v>
      </c>
      <c r="E30" s="24">
        <f t="shared" si="17"/>
        <v>55.156983995116207</v>
      </c>
      <c r="F30" s="24">
        <f t="shared" si="18"/>
        <v>58.400033777000154</v>
      </c>
      <c r="G30" s="24">
        <f t="shared" si="19"/>
        <v>61.574643617972441</v>
      </c>
      <c r="H30" s="24">
        <f t="shared" si="20"/>
        <v>61.753895501253901</v>
      </c>
      <c r="I30" s="25">
        <f t="shared" si="21"/>
        <v>65.706738131739158</v>
      </c>
      <c r="J30" s="25">
        <f t="shared" si="22"/>
        <v>68.259264778584338</v>
      </c>
      <c r="K30" s="25">
        <f t="shared" si="23"/>
        <v>76.52126363421695</v>
      </c>
      <c r="L30" s="25">
        <f t="shared" si="24"/>
        <v>72.721615633730082</v>
      </c>
      <c r="M30" s="25">
        <f t="shared" si="23"/>
        <v>84.723107219809748</v>
      </c>
      <c r="N30" s="25">
        <f t="shared" si="25"/>
        <v>88.72876531009517</v>
      </c>
      <c r="Q30" s="10" t="s">
        <v>4</v>
      </c>
      <c r="R30" s="8">
        <v>833.80037000000004</v>
      </c>
      <c r="S30" s="8">
        <v>871.55192000000034</v>
      </c>
      <c r="T30" s="8">
        <v>898.65551000000005</v>
      </c>
      <c r="U30" s="8">
        <v>960.76153000000011</v>
      </c>
      <c r="V30" s="8">
        <v>997.44401500000004</v>
      </c>
      <c r="W30" s="8">
        <v>1010.02685</v>
      </c>
      <c r="X30" s="8">
        <v>1083.6384759970033</v>
      </c>
      <c r="Y30" s="9">
        <v>1164.3178965535074</v>
      </c>
      <c r="Z30" s="9">
        <v>1168.637010831507</v>
      </c>
      <c r="AA30" s="9">
        <v>1245.4969905455996</v>
      </c>
      <c r="AB30" s="9">
        <v>1314.8866249218797</v>
      </c>
      <c r="AC30" s="9">
        <v>1276.7285275919005</v>
      </c>
      <c r="AD30" s="9">
        <v>1343.2326814582</v>
      </c>
      <c r="AF30" s="10" t="s">
        <v>4</v>
      </c>
      <c r="AG30" s="8">
        <v>461.10640999999998</v>
      </c>
      <c r="AH30" s="8">
        <v>512.46246000000008</v>
      </c>
      <c r="AI30" s="8">
        <v>554.74752000000012</v>
      </c>
      <c r="AJ30" s="8">
        <v>635.91250000000036</v>
      </c>
      <c r="AK30" s="8">
        <v>699.00916999999981</v>
      </c>
      <c r="AL30" s="8">
        <v>746.30451999999968</v>
      </c>
      <c r="AM30" s="8">
        <v>803.02676649428372</v>
      </c>
      <c r="AN30" s="9">
        <v>918.04237357126408</v>
      </c>
      <c r="AO30" s="9">
        <v>957.24363782881403</v>
      </c>
      <c r="AP30" s="9">
        <v>1143.6840428299638</v>
      </c>
      <c r="AQ30" s="9">
        <v>1147.4481568740187</v>
      </c>
      <c r="AR30" s="9">
        <v>1298.0208952051009</v>
      </c>
      <c r="AS30" s="9">
        <v>1430.2005281994534</v>
      </c>
    </row>
    <row r="31" spans="1:45" ht="15" customHeight="1" x14ac:dyDescent="0.2">
      <c r="A31" s="10" t="s">
        <v>5</v>
      </c>
      <c r="B31" s="24">
        <f t="shared" si="14"/>
        <v>47.610059615017136</v>
      </c>
      <c r="C31" s="24">
        <f t="shared" si="15"/>
        <v>47.631072894943678</v>
      </c>
      <c r="D31" s="24">
        <f t="shared" si="16"/>
        <v>51.850403060435255</v>
      </c>
      <c r="E31" s="24">
        <f t="shared" si="17"/>
        <v>48.114047744762772</v>
      </c>
      <c r="F31" s="24">
        <f t="shared" si="18"/>
        <v>53.514181549461767</v>
      </c>
      <c r="G31" s="24">
        <f t="shared" si="19"/>
        <v>56.924546940986218</v>
      </c>
      <c r="H31" s="24">
        <f t="shared" si="20"/>
        <v>57.579323381246638</v>
      </c>
      <c r="I31" s="25">
        <f t="shared" si="21"/>
        <v>63.40173288045149</v>
      </c>
      <c r="J31" s="25">
        <f t="shared" si="22"/>
        <v>69.798758559306208</v>
      </c>
      <c r="K31" s="25">
        <f t="shared" si="23"/>
        <v>66.804520731157936</v>
      </c>
      <c r="L31" s="25">
        <f t="shared" si="24"/>
        <v>69.302980481159977</v>
      </c>
      <c r="M31" s="25">
        <f t="shared" si="23"/>
        <v>71.316645765547037</v>
      </c>
      <c r="N31" s="25">
        <f t="shared" si="25"/>
        <v>74.578660634971214</v>
      </c>
      <c r="Q31" s="10" t="s">
        <v>5</v>
      </c>
      <c r="R31" s="8">
        <v>999.40087000000005</v>
      </c>
      <c r="S31" s="8">
        <v>1150.4537549999993</v>
      </c>
      <c r="T31" s="8">
        <v>1537.1944150000004</v>
      </c>
      <c r="U31" s="8">
        <v>1355.8430899999996</v>
      </c>
      <c r="V31" s="8">
        <v>1532.8152300000002</v>
      </c>
      <c r="W31" s="8">
        <v>1622.3419999999994</v>
      </c>
      <c r="X31" s="8">
        <v>1534.3995495470069</v>
      </c>
      <c r="Y31" s="9">
        <v>1511.6557887541517</v>
      </c>
      <c r="Z31" s="9">
        <v>1679.4623506160005</v>
      </c>
      <c r="AA31" s="9">
        <v>2185.5014723913037</v>
      </c>
      <c r="AB31" s="9">
        <v>2096.8793194361247</v>
      </c>
      <c r="AC31" s="9">
        <v>2206.2682224408486</v>
      </c>
      <c r="AD31" s="9">
        <v>2441.7706666665986</v>
      </c>
      <c r="AF31" s="10" t="s">
        <v>5</v>
      </c>
      <c r="AG31" s="8">
        <v>570.97841999999991</v>
      </c>
      <c r="AH31" s="8">
        <v>657.56815999999981</v>
      </c>
      <c r="AI31" s="8">
        <v>956.44979999999998</v>
      </c>
      <c r="AJ31" s="8">
        <v>782.82119</v>
      </c>
      <c r="AK31" s="8">
        <v>984.32823000000008</v>
      </c>
      <c r="AL31" s="8">
        <v>1108.2130000000011</v>
      </c>
      <c r="AM31" s="8">
        <v>1060.1962543128755</v>
      </c>
      <c r="AN31" s="9">
        <v>1150.0991583093471</v>
      </c>
      <c r="AO31" s="9">
        <v>1406.6926454410934</v>
      </c>
      <c r="AP31" s="9">
        <v>1752.0165410440925</v>
      </c>
      <c r="AQ31" s="9">
        <v>1743.8398385547571</v>
      </c>
      <c r="AR31" s="9">
        <v>1888.1237914031658</v>
      </c>
      <c r="AS31" s="9">
        <v>2185.2478307730685</v>
      </c>
    </row>
    <row r="32" spans="1:45" ht="15" customHeight="1" x14ac:dyDescent="0.2">
      <c r="A32" s="10" t="s">
        <v>6</v>
      </c>
      <c r="B32" s="24">
        <f t="shared" si="14"/>
        <v>60.565655182744429</v>
      </c>
      <c r="C32" s="24">
        <f t="shared" si="15"/>
        <v>59.859564954119897</v>
      </c>
      <c r="D32" s="24">
        <f t="shared" si="16"/>
        <v>57.598642573223437</v>
      </c>
      <c r="E32" s="24">
        <f t="shared" si="17"/>
        <v>51.351081149194933</v>
      </c>
      <c r="F32" s="24">
        <f t="shared" si="18"/>
        <v>57.875748570399381</v>
      </c>
      <c r="G32" s="24">
        <f t="shared" si="19"/>
        <v>69.720218272732524</v>
      </c>
      <c r="H32" s="24">
        <f t="shared" si="20"/>
        <v>68.13868864574394</v>
      </c>
      <c r="I32" s="25">
        <f t="shared" si="21"/>
        <v>68.710282311654112</v>
      </c>
      <c r="J32" s="25">
        <f t="shared" si="22"/>
        <v>69.683479922732346</v>
      </c>
      <c r="K32" s="25">
        <f t="shared" si="23"/>
        <v>85.99497790590955</v>
      </c>
      <c r="L32" s="25">
        <f t="shared" si="24"/>
        <v>61.973110587160512</v>
      </c>
      <c r="M32" s="25">
        <f t="shared" si="23"/>
        <v>58.066134916363829</v>
      </c>
      <c r="N32" s="25">
        <f t="shared" si="25"/>
        <v>76.837955254444879</v>
      </c>
      <c r="Q32" s="10" t="s">
        <v>6</v>
      </c>
      <c r="R32" s="8">
        <v>77.862335000000002</v>
      </c>
      <c r="S32" s="8">
        <v>85.875999999999991</v>
      </c>
      <c r="T32" s="8">
        <v>105.05956499999998</v>
      </c>
      <c r="U32" s="8">
        <v>121.94739999999999</v>
      </c>
      <c r="V32" s="8">
        <v>148.06</v>
      </c>
      <c r="W32" s="8">
        <v>156.17770000000002</v>
      </c>
      <c r="X32" s="8">
        <v>159.66700000000003</v>
      </c>
      <c r="Y32" s="9">
        <v>182.7726543414</v>
      </c>
      <c r="Z32" s="9">
        <v>194.64799999999997</v>
      </c>
      <c r="AA32" s="9">
        <v>181.71382636160001</v>
      </c>
      <c r="AB32" s="9">
        <v>198.49199999999999</v>
      </c>
      <c r="AC32" s="9">
        <v>237.02766233726544</v>
      </c>
      <c r="AD32" s="9">
        <v>217.71250000000003</v>
      </c>
      <c r="AF32" s="10" t="s">
        <v>6</v>
      </c>
      <c r="AG32" s="8">
        <v>56.589399999999998</v>
      </c>
      <c r="AH32" s="8">
        <v>61.686</v>
      </c>
      <c r="AI32" s="8">
        <v>72.615459999999999</v>
      </c>
      <c r="AJ32" s="8">
        <v>75.145570000000006</v>
      </c>
      <c r="AK32" s="8">
        <v>102.82899999999999</v>
      </c>
      <c r="AL32" s="8">
        <v>130.66492000000005</v>
      </c>
      <c r="AM32" s="8">
        <v>130.554</v>
      </c>
      <c r="AN32" s="9">
        <v>150.70032814377561</v>
      </c>
      <c r="AO32" s="9">
        <v>162.76500000000001</v>
      </c>
      <c r="AP32" s="9">
        <v>187.51771779796897</v>
      </c>
      <c r="AQ32" s="9">
        <v>147.61399999999998</v>
      </c>
      <c r="AR32" s="9">
        <v>165.1593626422318</v>
      </c>
      <c r="AS32" s="9">
        <v>200.74299999999999</v>
      </c>
    </row>
    <row r="33" spans="1:45" ht="15" customHeight="1" x14ac:dyDescent="0.2">
      <c r="A33" s="10" t="s">
        <v>7</v>
      </c>
      <c r="B33" s="24">
        <f t="shared" si="14"/>
        <v>42.41213265996965</v>
      </c>
      <c r="C33" s="24">
        <f t="shared" si="15"/>
        <v>44.145120744720813</v>
      </c>
      <c r="D33" s="24">
        <f t="shared" si="16"/>
        <v>52.138009422134594</v>
      </c>
      <c r="E33" s="24">
        <f t="shared" si="17"/>
        <v>49.95621508681252</v>
      </c>
      <c r="F33" s="24">
        <f t="shared" si="18"/>
        <v>50.833460356764995</v>
      </c>
      <c r="G33" s="24">
        <f t="shared" si="19"/>
        <v>52.720127691868754</v>
      </c>
      <c r="H33" s="24">
        <f t="shared" si="20"/>
        <v>57.339552666197662</v>
      </c>
      <c r="I33" s="25">
        <f t="shared" si="21"/>
        <v>60.169539131501608</v>
      </c>
      <c r="J33" s="25">
        <f t="shared" si="22"/>
        <v>65.86106156803514</v>
      </c>
      <c r="K33" s="25">
        <f t="shared" si="23"/>
        <v>70.840260385344408</v>
      </c>
      <c r="L33" s="25">
        <f t="shared" si="24"/>
        <v>69.64108011822502</v>
      </c>
      <c r="M33" s="25">
        <f t="shared" si="23"/>
        <v>79.4998905564739</v>
      </c>
      <c r="N33" s="25">
        <f t="shared" si="25"/>
        <v>84.292543826956404</v>
      </c>
      <c r="Q33" s="10" t="s">
        <v>7</v>
      </c>
      <c r="R33" s="8">
        <v>482.75843999999984</v>
      </c>
      <c r="S33" s="8">
        <v>523.82476500000007</v>
      </c>
      <c r="T33" s="8">
        <v>572.9614600000001</v>
      </c>
      <c r="U33" s="8">
        <v>542.77066999999988</v>
      </c>
      <c r="V33" s="8">
        <v>596.05144499999983</v>
      </c>
      <c r="W33" s="8">
        <v>536.29100000000005</v>
      </c>
      <c r="X33" s="8">
        <v>485.10746339619988</v>
      </c>
      <c r="Y33" s="9">
        <v>565.56307566530018</v>
      </c>
      <c r="Z33" s="9">
        <v>568.1877607324999</v>
      </c>
      <c r="AA33" s="9">
        <v>588.30324529600466</v>
      </c>
      <c r="AB33" s="9">
        <v>591.33615265749995</v>
      </c>
      <c r="AC33" s="9">
        <v>604.83788278757163</v>
      </c>
      <c r="AD33" s="9">
        <v>633.31300267020015</v>
      </c>
      <c r="AF33" s="10" t="s">
        <v>7</v>
      </c>
      <c r="AG33" s="8">
        <v>245.69777999999991</v>
      </c>
      <c r="AH33" s="8">
        <v>277.49169000000012</v>
      </c>
      <c r="AI33" s="8">
        <v>358.47684000000004</v>
      </c>
      <c r="AJ33" s="8">
        <v>325.37722000000002</v>
      </c>
      <c r="AK33" s="8">
        <v>363.59228999999976</v>
      </c>
      <c r="AL33" s="8">
        <v>339.27995999999985</v>
      </c>
      <c r="AM33" s="8">
        <v>333.79013935406346</v>
      </c>
      <c r="AN33" s="9">
        <v>408.3560353509082</v>
      </c>
      <c r="AO33" s="9">
        <v>449.05738910168634</v>
      </c>
      <c r="AP33" s="9">
        <v>500.10666098774539</v>
      </c>
      <c r="AQ33" s="9">
        <v>494.17546060828676</v>
      </c>
      <c r="AR33" s="9">
        <v>577.01454583225598</v>
      </c>
      <c r="AS33" s="9">
        <v>640.60276840511051</v>
      </c>
    </row>
    <row r="34" spans="1:45" ht="15" customHeight="1" x14ac:dyDescent="0.2">
      <c r="A34" s="10" t="s">
        <v>8</v>
      </c>
      <c r="B34" s="24">
        <f t="shared" si="14"/>
        <v>48.34483291805509</v>
      </c>
      <c r="C34" s="24">
        <f t="shared" si="15"/>
        <v>52.851455582141448</v>
      </c>
      <c r="D34" s="24">
        <f t="shared" si="16"/>
        <v>58.539174482846512</v>
      </c>
      <c r="E34" s="24">
        <f t="shared" si="17"/>
        <v>54.432733531055035</v>
      </c>
      <c r="F34" s="24">
        <f t="shared" si="18"/>
        <v>57.774301863077916</v>
      </c>
      <c r="G34" s="24">
        <f t="shared" si="19"/>
        <v>60.598168490611542</v>
      </c>
      <c r="H34" s="24">
        <f t="shared" si="20"/>
        <v>70.689243537258861</v>
      </c>
      <c r="I34" s="25">
        <f t="shared" si="21"/>
        <v>73.374675639693507</v>
      </c>
      <c r="J34" s="25">
        <f t="shared" si="22"/>
        <v>71.619146626525591</v>
      </c>
      <c r="K34" s="25">
        <f t="shared" si="23"/>
        <v>70.357037617571621</v>
      </c>
      <c r="L34" s="25">
        <f t="shared" si="24"/>
        <v>78.103377539779885</v>
      </c>
      <c r="M34" s="25">
        <f t="shared" si="23"/>
        <v>65.55170249515335</v>
      </c>
      <c r="N34" s="25">
        <f t="shared" si="25"/>
        <v>74.03805077458145</v>
      </c>
      <c r="Q34" s="10" t="s">
        <v>8</v>
      </c>
      <c r="R34" s="8">
        <v>859.61437499999988</v>
      </c>
      <c r="S34" s="8">
        <v>878.13835000000017</v>
      </c>
      <c r="T34" s="8">
        <v>1085.1598049999998</v>
      </c>
      <c r="U34" s="8">
        <v>1244.2572500000003</v>
      </c>
      <c r="V34" s="8">
        <v>1326.2887800000001</v>
      </c>
      <c r="W34" s="8">
        <v>1260.2719999999999</v>
      </c>
      <c r="X34" s="8">
        <v>1298.0220706327509</v>
      </c>
      <c r="Y34" s="9">
        <v>1388.2195452562337</v>
      </c>
      <c r="Z34" s="9">
        <v>1368.245025469281</v>
      </c>
      <c r="AA34" s="9">
        <v>1443.7221620128887</v>
      </c>
      <c r="AB34" s="9">
        <v>1315.9924852655997</v>
      </c>
      <c r="AC34" s="9">
        <v>1641.2784789589143</v>
      </c>
      <c r="AD34" s="9">
        <v>1383.2172842730795</v>
      </c>
      <c r="AF34" s="10" t="s">
        <v>8</v>
      </c>
      <c r="AG34" s="8">
        <v>498.69496000000015</v>
      </c>
      <c r="AH34" s="8">
        <v>556.93067999999982</v>
      </c>
      <c r="AI34" s="8">
        <v>762.29231000000016</v>
      </c>
      <c r="AJ34" s="8">
        <v>812.73988000000008</v>
      </c>
      <c r="AK34" s="8">
        <v>919.50490000000013</v>
      </c>
      <c r="AL34" s="8">
        <v>916.44209999999987</v>
      </c>
      <c r="AM34" s="8">
        <v>1101.0743792123467</v>
      </c>
      <c r="AN34" s="9">
        <v>1222.3219061983077</v>
      </c>
      <c r="AO34" s="9">
        <v>1175.9104932011842</v>
      </c>
      <c r="AP34" s="9">
        <v>1218.9121735447516</v>
      </c>
      <c r="AQ34" s="9">
        <v>1233.4014949945483</v>
      </c>
      <c r="AR34" s="9">
        <v>1291.0631827729508</v>
      </c>
      <c r="AS34" s="9">
        <v>1228.9285383034671</v>
      </c>
    </row>
    <row r="35" spans="1:45" ht="15" customHeight="1" x14ac:dyDescent="0.2">
      <c r="A35" s="10" t="s">
        <v>9</v>
      </c>
      <c r="B35" s="24">
        <f t="shared" si="14"/>
        <v>44.928158599817301</v>
      </c>
      <c r="C35" s="24">
        <f t="shared" si="15"/>
        <v>46.872011251579252</v>
      </c>
      <c r="D35" s="24">
        <f t="shared" si="16"/>
        <v>50.132204657013176</v>
      </c>
      <c r="E35" s="24">
        <f t="shared" si="17"/>
        <v>50.545636684861059</v>
      </c>
      <c r="F35" s="24">
        <f t="shared" si="18"/>
        <v>56.01875607308618</v>
      </c>
      <c r="G35" s="24">
        <f t="shared" si="19"/>
        <v>57.192536451308207</v>
      </c>
      <c r="H35" s="24">
        <f t="shared" si="20"/>
        <v>53.228910849916744</v>
      </c>
      <c r="I35" s="25">
        <f t="shared" si="21"/>
        <v>55.793224987455318</v>
      </c>
      <c r="J35" s="25">
        <f t="shared" si="22"/>
        <v>61.856228761647117</v>
      </c>
      <c r="K35" s="25">
        <f t="shared" si="23"/>
        <v>70.407615481685141</v>
      </c>
      <c r="L35" s="25">
        <f t="shared" si="24"/>
        <v>73.548133776811639</v>
      </c>
      <c r="M35" s="25">
        <f t="shared" si="23"/>
        <v>81.395950399652463</v>
      </c>
      <c r="N35" s="25">
        <f t="shared" si="25"/>
        <v>85.133430923222889</v>
      </c>
      <c r="Q35" s="10" t="s">
        <v>9</v>
      </c>
      <c r="R35" s="8">
        <v>1173.16083</v>
      </c>
      <c r="S35" s="8">
        <v>1258.2956599999995</v>
      </c>
      <c r="T35" s="8">
        <v>1175.0342500000002</v>
      </c>
      <c r="U35" s="8">
        <v>1298.5424850000004</v>
      </c>
      <c r="V35" s="8">
        <v>1133.0729999999999</v>
      </c>
      <c r="W35" s="8">
        <v>1239.5703950000002</v>
      </c>
      <c r="X35" s="8">
        <v>1312.2627291123495</v>
      </c>
      <c r="Y35" s="9">
        <v>1399.2559697360653</v>
      </c>
      <c r="Z35" s="9">
        <v>1528.2521372119261</v>
      </c>
      <c r="AA35" s="9">
        <v>1505.4472410774454</v>
      </c>
      <c r="AB35" s="9">
        <v>1391.1088837635509</v>
      </c>
      <c r="AC35" s="9">
        <v>1345.9766591676903</v>
      </c>
      <c r="AD35" s="9">
        <v>1315.3684999999998</v>
      </c>
      <c r="AF35" s="10" t="s">
        <v>9</v>
      </c>
      <c r="AG35" s="8">
        <v>632.49546999999973</v>
      </c>
      <c r="AH35" s="8">
        <v>707.74617999999975</v>
      </c>
      <c r="AI35" s="8">
        <v>706.88468999999986</v>
      </c>
      <c r="AJ35" s="8">
        <v>787.62788</v>
      </c>
      <c r="AK35" s="8">
        <v>761.68007999999963</v>
      </c>
      <c r="AL35" s="8">
        <v>850.73010000000033</v>
      </c>
      <c r="AM35" s="8">
        <v>838.20378983507646</v>
      </c>
      <c r="AN35" s="9">
        <v>936.82803761429113</v>
      </c>
      <c r="AO35" s="9">
        <v>1134.3829656582843</v>
      </c>
      <c r="AP35" s="9">
        <v>1271.9394057329343</v>
      </c>
      <c r="AQ35" s="9">
        <v>1227.7615473738333</v>
      </c>
      <c r="AR35" s="9">
        <v>1314.6845926644389</v>
      </c>
      <c r="AS35" s="9">
        <v>1343.7819999999992</v>
      </c>
    </row>
    <row r="36" spans="1:45" ht="15" customHeight="1" x14ac:dyDescent="0.2">
      <c r="A36" s="10" t="s">
        <v>10</v>
      </c>
      <c r="B36" s="24">
        <f t="shared" si="14"/>
        <v>45.391388152942298</v>
      </c>
      <c r="C36" s="24">
        <f t="shared" si="15"/>
        <v>45.550729172475158</v>
      </c>
      <c r="D36" s="24">
        <f t="shared" si="16"/>
        <v>46.627843868458299</v>
      </c>
      <c r="E36" s="24">
        <f t="shared" si="17"/>
        <v>44.309474856406908</v>
      </c>
      <c r="F36" s="24">
        <f t="shared" si="18"/>
        <v>48.204444580146472</v>
      </c>
      <c r="G36" s="24">
        <f t="shared" si="19"/>
        <v>55.040265522498466</v>
      </c>
      <c r="H36" s="24">
        <f t="shared" si="20"/>
        <v>58.466109104185151</v>
      </c>
      <c r="I36" s="25">
        <f t="shared" si="21"/>
        <v>61.841247188834458</v>
      </c>
      <c r="J36" s="25">
        <f t="shared" si="22"/>
        <v>64.679728764615263</v>
      </c>
      <c r="K36" s="25">
        <f t="shared" si="23"/>
        <v>65.855081873875861</v>
      </c>
      <c r="L36" s="25">
        <f t="shared" si="24"/>
        <v>63.94021311685642</v>
      </c>
      <c r="M36" s="25">
        <f t="shared" si="23"/>
        <v>66.89229643435327</v>
      </c>
      <c r="N36" s="25">
        <f t="shared" si="25"/>
        <v>71.029129256920697</v>
      </c>
      <c r="Q36" s="10" t="s">
        <v>10</v>
      </c>
      <c r="R36" s="8">
        <v>1576.7845049999999</v>
      </c>
      <c r="S36" s="8">
        <v>1757.0265750000008</v>
      </c>
      <c r="T36" s="8">
        <v>1752.7244249999997</v>
      </c>
      <c r="U36" s="8">
        <v>1837.0492299999992</v>
      </c>
      <c r="V36" s="8">
        <v>1832.1186100000002</v>
      </c>
      <c r="W36" s="8">
        <v>1641.5884499999997</v>
      </c>
      <c r="X36" s="8">
        <v>1650.7633425575789</v>
      </c>
      <c r="Y36" s="9">
        <v>1719.1923545779205</v>
      </c>
      <c r="Z36" s="9">
        <v>1812.4657261202342</v>
      </c>
      <c r="AA36" s="9">
        <v>1905.7808664098923</v>
      </c>
      <c r="AB36" s="9">
        <v>1876.0962733192603</v>
      </c>
      <c r="AC36" s="9">
        <v>1904.2980086063446</v>
      </c>
      <c r="AD36" s="9">
        <v>1947.1935211789989</v>
      </c>
      <c r="AF36" s="10" t="s">
        <v>10</v>
      </c>
      <c r="AG36" s="8">
        <v>858.86924999999974</v>
      </c>
      <c r="AH36" s="8">
        <v>960.40609999999981</v>
      </c>
      <c r="AI36" s="8">
        <v>980.70912999999996</v>
      </c>
      <c r="AJ36" s="8">
        <v>976.78423999999961</v>
      </c>
      <c r="AK36" s="8">
        <v>1059.79512</v>
      </c>
      <c r="AL36" s="8">
        <v>1084.2415700000001</v>
      </c>
      <c r="AM36" s="8">
        <v>1158.1645162939292</v>
      </c>
      <c r="AN36" s="9">
        <v>1275.8039923752901</v>
      </c>
      <c r="AO36" s="9">
        <v>1406.7574987274184</v>
      </c>
      <c r="AP36" s="9">
        <v>1506.0642598930744</v>
      </c>
      <c r="AQ36" s="9">
        <v>1439.4959465252832</v>
      </c>
      <c r="AR36" s="9">
        <v>1528.5944026925306</v>
      </c>
      <c r="AS36" s="9">
        <v>1659.6895236487401</v>
      </c>
    </row>
    <row r="37" spans="1:45" ht="15" customHeight="1" x14ac:dyDescent="0.2">
      <c r="A37" s="10" t="s">
        <v>11</v>
      </c>
      <c r="B37" s="24">
        <f t="shared" si="14"/>
        <v>45.557060159930735</v>
      </c>
      <c r="C37" s="24">
        <f t="shared" si="15"/>
        <v>43.48261908885717</v>
      </c>
      <c r="D37" s="24">
        <f t="shared" si="16"/>
        <v>50.149316615604491</v>
      </c>
      <c r="E37" s="24">
        <f t="shared" si="17"/>
        <v>49.993183892116718</v>
      </c>
      <c r="F37" s="24">
        <f t="shared" si="18"/>
        <v>56.03096591576292</v>
      </c>
      <c r="G37" s="24">
        <f t="shared" si="19"/>
        <v>60.295141920549383</v>
      </c>
      <c r="H37" s="24">
        <f t="shared" si="20"/>
        <v>69.168452782498633</v>
      </c>
      <c r="I37" s="25">
        <f t="shared" si="21"/>
        <v>66.146452962748754</v>
      </c>
      <c r="J37" s="25">
        <f t="shared" si="22"/>
        <v>69.343248973273418</v>
      </c>
      <c r="K37" s="25">
        <f t="shared" si="23"/>
        <v>68.707593641569559</v>
      </c>
      <c r="L37" s="25">
        <f t="shared" si="24"/>
        <v>63.992551299077981</v>
      </c>
      <c r="M37" s="25">
        <f t="shared" si="23"/>
        <v>71.158911904156554</v>
      </c>
      <c r="N37" s="25">
        <f t="shared" si="25"/>
        <v>75.243095945484939</v>
      </c>
      <c r="Q37" s="10" t="s">
        <v>11</v>
      </c>
      <c r="R37" s="8">
        <v>592.73979499999984</v>
      </c>
      <c r="S37" s="8">
        <v>623.64255500000013</v>
      </c>
      <c r="T37" s="8">
        <v>623.62059500000021</v>
      </c>
      <c r="U37" s="8">
        <v>728.04256499999997</v>
      </c>
      <c r="V37" s="8">
        <v>792.0484849999998</v>
      </c>
      <c r="W37" s="8">
        <v>804.58749999999998</v>
      </c>
      <c r="X37" s="8">
        <v>782.27894303043013</v>
      </c>
      <c r="Y37" s="9">
        <v>845.55388113980007</v>
      </c>
      <c r="Z37" s="9">
        <v>930.4911926761539</v>
      </c>
      <c r="AA37" s="9">
        <v>943.62178247734744</v>
      </c>
      <c r="AB37" s="9">
        <v>1009.282791125227</v>
      </c>
      <c r="AC37" s="9">
        <v>996.23768945348661</v>
      </c>
      <c r="AD37" s="9">
        <v>1012.3712352856999</v>
      </c>
      <c r="AF37" s="10" t="s">
        <v>11</v>
      </c>
      <c r="AG37" s="8">
        <v>324.04179000000005</v>
      </c>
      <c r="AH37" s="8">
        <v>325.41134</v>
      </c>
      <c r="AI37" s="8">
        <v>375.28976000000006</v>
      </c>
      <c r="AJ37" s="8">
        <v>436.76599000000004</v>
      </c>
      <c r="AK37" s="8">
        <v>532.55089999999973</v>
      </c>
      <c r="AL37" s="8">
        <v>582.15261000000032</v>
      </c>
      <c r="AM37" s="8">
        <v>649.30828960491885</v>
      </c>
      <c r="AN37" s="9">
        <v>671.16468031540126</v>
      </c>
      <c r="AO37" s="9">
        <v>774.27938929416791</v>
      </c>
      <c r="AP37" s="9">
        <v>778.0077837814456</v>
      </c>
      <c r="AQ37" s="9">
        <v>775.0389694362924</v>
      </c>
      <c r="AR37" s="9">
        <v>850.69427975305371</v>
      </c>
      <c r="AS37" s="9">
        <v>914.08735186861213</v>
      </c>
    </row>
    <row r="38" spans="1:45" ht="15" customHeight="1" x14ac:dyDescent="0.2">
      <c r="A38" s="10" t="s">
        <v>12</v>
      </c>
      <c r="B38" s="24">
        <f t="shared" si="14"/>
        <v>53.78957532414919</v>
      </c>
      <c r="C38" s="24">
        <f t="shared" si="15"/>
        <v>52.028274247451733</v>
      </c>
      <c r="D38" s="24">
        <f t="shared" si="16"/>
        <v>57.659424646865382</v>
      </c>
      <c r="E38" s="24">
        <f t="shared" si="17"/>
        <v>54.17618741602039</v>
      </c>
      <c r="F38" s="24">
        <f t="shared" si="18"/>
        <v>64.485112243585547</v>
      </c>
      <c r="G38" s="24">
        <f t="shared" si="19"/>
        <v>62.264675572492457</v>
      </c>
      <c r="H38" s="24">
        <f t="shared" si="20"/>
        <v>74.105222813429592</v>
      </c>
      <c r="I38" s="25">
        <f t="shared" si="21"/>
        <v>68.344522459438124</v>
      </c>
      <c r="J38" s="25">
        <f t="shared" si="22"/>
        <v>75.564321659206669</v>
      </c>
      <c r="K38" s="25">
        <f t="shared" si="23"/>
        <v>84.40617892956503</v>
      </c>
      <c r="L38" s="25">
        <f t="shared" si="24"/>
        <v>83.938585786489213</v>
      </c>
      <c r="M38" s="25">
        <f t="shared" si="23"/>
        <v>80.027533632629869</v>
      </c>
      <c r="N38" s="25">
        <f t="shared" si="25"/>
        <v>86.039564797790476</v>
      </c>
      <c r="Q38" s="10" t="s">
        <v>12</v>
      </c>
      <c r="R38" s="8">
        <v>3456.6775199999988</v>
      </c>
      <c r="S38" s="8">
        <v>3906.1625549999981</v>
      </c>
      <c r="T38" s="8">
        <v>4157.2267349999993</v>
      </c>
      <c r="U38" s="8">
        <v>4776.6176250000071</v>
      </c>
      <c r="V38" s="8">
        <v>5886.341269999999</v>
      </c>
      <c r="W38" s="8">
        <v>6610.5582400000021</v>
      </c>
      <c r="X38" s="8">
        <v>6649.9773304269302</v>
      </c>
      <c r="Y38" s="9">
        <v>6616.716015251207</v>
      </c>
      <c r="Z38" s="9">
        <v>6480.4654770678544</v>
      </c>
      <c r="AA38" s="9">
        <v>6964.5345156750427</v>
      </c>
      <c r="AB38" s="9">
        <v>7896.0229116451792</v>
      </c>
      <c r="AC38" s="9">
        <v>9033.6846400773538</v>
      </c>
      <c r="AD38" s="9">
        <v>9004.7088263463047</v>
      </c>
      <c r="AF38" s="10" t="s">
        <v>12</v>
      </c>
      <c r="AG38" s="8">
        <v>2231.1985899999981</v>
      </c>
      <c r="AH38" s="8">
        <v>2438.7707599999999</v>
      </c>
      <c r="AI38" s="8">
        <v>2876.4396199999996</v>
      </c>
      <c r="AJ38" s="8">
        <v>3105.3471799999988</v>
      </c>
      <c r="AK38" s="8">
        <v>4554.9765299999981</v>
      </c>
      <c r="AL38" s="8">
        <v>4939.2511700000023</v>
      </c>
      <c r="AM38" s="8">
        <v>5913.5766213065199</v>
      </c>
      <c r="AN38" s="9">
        <v>5426.5955557447205</v>
      </c>
      <c r="AO38" s="9">
        <v>5876.303733726475</v>
      </c>
      <c r="AP38" s="9">
        <v>7054.1969578943899</v>
      </c>
      <c r="AQ38" s="9">
        <v>7953.3719584945593</v>
      </c>
      <c r="AR38" s="9">
        <v>8675.3220163243459</v>
      </c>
      <c r="AS38" s="9">
        <v>9297.1347425959048</v>
      </c>
    </row>
    <row r="39" spans="1:45" ht="15" customHeight="1" x14ac:dyDescent="0.2">
      <c r="A39" s="10" t="s">
        <v>13</v>
      </c>
      <c r="B39" s="24">
        <f t="shared" si="14"/>
        <v>40.17418335334181</v>
      </c>
      <c r="C39" s="24">
        <f t="shared" si="15"/>
        <v>45.105142772612432</v>
      </c>
      <c r="D39" s="24">
        <f t="shared" si="16"/>
        <v>48.460916544549669</v>
      </c>
      <c r="E39" s="24">
        <f t="shared" si="17"/>
        <v>42.970884178208514</v>
      </c>
      <c r="F39" s="24">
        <f t="shared" si="18"/>
        <v>44.404556264607038</v>
      </c>
      <c r="G39" s="24">
        <f t="shared" si="19"/>
        <v>48.489588646660586</v>
      </c>
      <c r="H39" s="24">
        <f t="shared" si="20"/>
        <v>48.642455790538143</v>
      </c>
      <c r="I39" s="25">
        <f t="shared" si="21"/>
        <v>63.295377556319252</v>
      </c>
      <c r="J39" s="25">
        <f t="shared" si="22"/>
        <v>69.78653681282583</v>
      </c>
      <c r="K39" s="25">
        <f t="shared" si="23"/>
        <v>71.417852220350341</v>
      </c>
      <c r="L39" s="25">
        <f t="shared" si="24"/>
        <v>66.596721823236877</v>
      </c>
      <c r="M39" s="25">
        <f t="shared" si="23"/>
        <v>69.324610432232404</v>
      </c>
      <c r="N39" s="25">
        <f t="shared" si="25"/>
        <v>75.482579970861664</v>
      </c>
      <c r="Q39" s="10" t="s">
        <v>13</v>
      </c>
      <c r="R39" s="8">
        <v>948.8648800000002</v>
      </c>
      <c r="S39" s="8">
        <v>999.78634500000032</v>
      </c>
      <c r="T39" s="8">
        <v>1078.8561600000003</v>
      </c>
      <c r="U39" s="8">
        <v>1243.0013799999997</v>
      </c>
      <c r="V39" s="8">
        <v>1411.6197999999999</v>
      </c>
      <c r="W39" s="8">
        <v>1352.1914049999996</v>
      </c>
      <c r="X39" s="8">
        <v>1397.4804357465005</v>
      </c>
      <c r="Y39" s="9">
        <v>1417.085847125747</v>
      </c>
      <c r="Z39" s="9">
        <v>1579.0748168739606</v>
      </c>
      <c r="AA39" s="9">
        <v>1705.2911728709012</v>
      </c>
      <c r="AB39" s="9">
        <v>1626.8833411070266</v>
      </c>
      <c r="AC39" s="9">
        <v>1703.2046584796851</v>
      </c>
      <c r="AD39" s="9">
        <v>1755.8881952972156</v>
      </c>
      <c r="AF39" s="10" t="s">
        <v>13</v>
      </c>
      <c r="AG39" s="8">
        <v>457.43846000000013</v>
      </c>
      <c r="AH39" s="8">
        <v>541.14607000000035</v>
      </c>
      <c r="AI39" s="8">
        <v>627.38830000000007</v>
      </c>
      <c r="AJ39" s="8">
        <v>640.95441999999991</v>
      </c>
      <c r="AK39" s="8">
        <v>752.18820999999991</v>
      </c>
      <c r="AL39" s="8">
        <v>786.80646000000002</v>
      </c>
      <c r="AM39" s="8">
        <v>815.72256376729365</v>
      </c>
      <c r="AN39" s="9">
        <v>1076.339804682488</v>
      </c>
      <c r="AO39" s="9">
        <v>1322.3779540557703</v>
      </c>
      <c r="AP39" s="9">
        <v>1461.4587957211429</v>
      </c>
      <c r="AQ39" s="9">
        <v>1300.1411676787541</v>
      </c>
      <c r="AR39" s="9">
        <v>1416.8879932256114</v>
      </c>
      <c r="AS39" s="9">
        <v>1590.4676534569685</v>
      </c>
    </row>
    <row r="40" spans="1:45" ht="15" customHeight="1" x14ac:dyDescent="0.2">
      <c r="A40" s="10" t="s">
        <v>14</v>
      </c>
      <c r="B40" s="24">
        <f t="shared" si="14"/>
        <v>47.036780226585634</v>
      </c>
      <c r="C40" s="24">
        <f t="shared" si="15"/>
        <v>49.985409857829097</v>
      </c>
      <c r="D40" s="24">
        <f t="shared" si="16"/>
        <v>55.900293287764775</v>
      </c>
      <c r="E40" s="24">
        <f t="shared" si="17"/>
        <v>51.591460839020328</v>
      </c>
      <c r="F40" s="24">
        <f t="shared" si="18"/>
        <v>57.225712515526432</v>
      </c>
      <c r="G40" s="24">
        <f t="shared" si="19"/>
        <v>60.753979158117218</v>
      </c>
      <c r="H40" s="24">
        <f t="shared" si="20"/>
        <v>60.520081449153949</v>
      </c>
      <c r="I40" s="25">
        <f t="shared" si="21"/>
        <v>72.050598050442048</v>
      </c>
      <c r="J40" s="25">
        <f t="shared" si="22"/>
        <v>76.617192434278735</v>
      </c>
      <c r="K40" s="25">
        <f t="shared" si="23"/>
        <v>78.135464082219357</v>
      </c>
      <c r="L40" s="25">
        <f t="shared" si="24"/>
        <v>71.122218482089977</v>
      </c>
      <c r="M40" s="25">
        <f t="shared" si="23"/>
        <v>72.731240461356137</v>
      </c>
      <c r="N40" s="25">
        <f t="shared" si="25"/>
        <v>74.303998349528143</v>
      </c>
      <c r="Q40" s="10" t="s">
        <v>14</v>
      </c>
      <c r="R40" s="8">
        <v>1234.9791599999994</v>
      </c>
      <c r="S40" s="8">
        <v>1335.0281150000005</v>
      </c>
      <c r="T40" s="8">
        <v>1309.3335150000005</v>
      </c>
      <c r="U40" s="8">
        <v>1425.2029400000004</v>
      </c>
      <c r="V40" s="8">
        <v>1333.5388350000001</v>
      </c>
      <c r="W40" s="8">
        <v>1419.3847250000001</v>
      </c>
      <c r="X40" s="8">
        <v>1618.0844297450819</v>
      </c>
      <c r="Y40" s="9">
        <v>2003.5592839353897</v>
      </c>
      <c r="Z40" s="9">
        <v>1931.1593175472688</v>
      </c>
      <c r="AA40" s="9">
        <v>2100.3293265866641</v>
      </c>
      <c r="AB40" s="9">
        <v>2061.6941080061633</v>
      </c>
      <c r="AC40" s="9">
        <v>2261.7962969200721</v>
      </c>
      <c r="AD40" s="9">
        <v>2425.6238894880998</v>
      </c>
      <c r="AF40" s="10" t="s">
        <v>14</v>
      </c>
      <c r="AG40" s="8">
        <v>697.07331999999963</v>
      </c>
      <c r="AH40" s="8">
        <v>800.78313000000026</v>
      </c>
      <c r="AI40" s="8">
        <v>878.30552999999986</v>
      </c>
      <c r="AJ40" s="8">
        <v>882.33961999999997</v>
      </c>
      <c r="AK40" s="8">
        <v>915.75252000000046</v>
      </c>
      <c r="AL40" s="8">
        <v>1034.7992399999994</v>
      </c>
      <c r="AM40" s="8">
        <v>1175.1192177573621</v>
      </c>
      <c r="AN40" s="9">
        <v>1732.2917356447231</v>
      </c>
      <c r="AO40" s="9">
        <v>1775.520060645234</v>
      </c>
      <c r="AP40" s="9">
        <v>1969.3224799001312</v>
      </c>
      <c r="AQ40" s="9">
        <v>1759.5871055142236</v>
      </c>
      <c r="AR40" s="9">
        <v>1974.0390041507837</v>
      </c>
      <c r="AS40" s="9">
        <v>2162.8026417731976</v>
      </c>
    </row>
    <row r="41" spans="1:45" ht="15" customHeight="1" x14ac:dyDescent="0.2">
      <c r="A41" s="10" t="s">
        <v>15</v>
      </c>
      <c r="B41" s="24">
        <f t="shared" si="14"/>
        <v>51.856954893070352</v>
      </c>
      <c r="C41" s="24">
        <f t="shared" si="15"/>
        <v>51.428147908176314</v>
      </c>
      <c r="D41" s="24">
        <f t="shared" si="16"/>
        <v>51.593944881749174</v>
      </c>
      <c r="E41" s="24">
        <f t="shared" si="17"/>
        <v>46.426558826768606</v>
      </c>
      <c r="F41" s="24">
        <f t="shared" si="18"/>
        <v>53.457203692291408</v>
      </c>
      <c r="G41" s="24">
        <f t="shared" si="19"/>
        <v>60.210155260214528</v>
      </c>
      <c r="H41" s="24">
        <f t="shared" si="20"/>
        <v>61.099507260021262</v>
      </c>
      <c r="I41" s="25">
        <f t="shared" si="21"/>
        <v>61.10990461287566</v>
      </c>
      <c r="J41" s="25">
        <f t="shared" si="22"/>
        <v>61.292497357455879</v>
      </c>
      <c r="K41" s="25">
        <f t="shared" si="23"/>
        <v>67.31625557283121</v>
      </c>
      <c r="L41" s="25">
        <f t="shared" si="24"/>
        <v>67.99214587378475</v>
      </c>
      <c r="M41" s="25">
        <f t="shared" si="23"/>
        <v>70.064011676899113</v>
      </c>
      <c r="N41" s="25">
        <f t="shared" si="25"/>
        <v>78.666085192252964</v>
      </c>
      <c r="Q41" s="10" t="s">
        <v>15</v>
      </c>
      <c r="R41" s="8">
        <v>1507.3473299999994</v>
      </c>
      <c r="S41" s="8">
        <v>1840.2779349999987</v>
      </c>
      <c r="T41" s="8">
        <v>1943.492130000001</v>
      </c>
      <c r="U41" s="8">
        <v>1994.6964950000006</v>
      </c>
      <c r="V41" s="8">
        <v>2489.1507750000005</v>
      </c>
      <c r="W41" s="8">
        <v>2332.9564350000005</v>
      </c>
      <c r="X41" s="8">
        <v>2438.3498875487012</v>
      </c>
      <c r="Y41" s="9">
        <v>2637.5490801618421</v>
      </c>
      <c r="Z41" s="9">
        <v>2800.09952846126</v>
      </c>
      <c r="AA41" s="9">
        <v>2469.850720324237</v>
      </c>
      <c r="AB41" s="9">
        <v>2518.0482178150373</v>
      </c>
      <c r="AC41" s="9">
        <v>2646.0641487916546</v>
      </c>
      <c r="AD41" s="9">
        <v>2633.3463400901755</v>
      </c>
      <c r="AF41" s="10" t="s">
        <v>15</v>
      </c>
      <c r="AG41" s="8">
        <v>937.99730999999997</v>
      </c>
      <c r="AH41" s="8">
        <v>1135.7050299999985</v>
      </c>
      <c r="AI41" s="8">
        <v>1203.2691100000002</v>
      </c>
      <c r="AJ41" s="8">
        <v>1111.2827300000001</v>
      </c>
      <c r="AK41" s="8">
        <v>1596.7564800000007</v>
      </c>
      <c r="AL41" s="8">
        <v>1685.6120299999993</v>
      </c>
      <c r="AM41" s="8">
        <v>1787.7837198810466</v>
      </c>
      <c r="AN41" s="9">
        <v>1934.1644724056173</v>
      </c>
      <c r="AO41" s="9">
        <v>2059.5011153859027</v>
      </c>
      <c r="AP41" s="9">
        <v>1995.133227793051</v>
      </c>
      <c r="AQ41" s="9">
        <v>2054.490020914845</v>
      </c>
      <c r="AR41" s="9">
        <v>2224.7264330251514</v>
      </c>
      <c r="AS41" s="9">
        <v>2485.8605703628955</v>
      </c>
    </row>
    <row r="42" spans="1:45" ht="7.5" customHeight="1" x14ac:dyDescent="0.2"/>
    <row r="43" spans="1:45" s="63" customFormat="1" ht="13.5" customHeight="1" x14ac:dyDescent="0.25">
      <c r="A43" s="143" t="s">
        <v>324</v>
      </c>
      <c r="Q43" s="143" t="s">
        <v>353</v>
      </c>
    </row>
  </sheetData>
  <hyperlinks>
    <hyperlink ref="P1" location="OBSAH!A1" display="Obsah"/>
    <hyperlink ref="AB23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9.5703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18.75" customHeight="1" thickBot="1" x14ac:dyDescent="0.3">
      <c r="A1" s="39" t="s">
        <v>255</v>
      </c>
      <c r="B1" s="39"/>
      <c r="C1" s="39"/>
      <c r="D1" s="39"/>
      <c r="E1" s="39"/>
      <c r="F1" s="39"/>
      <c r="G1" s="39"/>
      <c r="H1" s="39"/>
      <c r="I1" s="39"/>
      <c r="O1" s="61" t="s">
        <v>49</v>
      </c>
      <c r="P1" s="39" t="s">
        <v>255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8" t="s">
        <v>40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4216.5501999999997</v>
      </c>
      <c r="C5" s="5">
        <v>5362.788010000002</v>
      </c>
      <c r="D5" s="5">
        <v>6535.535460000001</v>
      </c>
      <c r="E5" s="5">
        <v>6721.4002099999971</v>
      </c>
      <c r="F5" s="5">
        <v>7630.9604900000004</v>
      </c>
      <c r="G5" s="5">
        <v>6046.3831799999998</v>
      </c>
      <c r="H5" s="5">
        <v>4498.2954260367324</v>
      </c>
      <c r="I5" s="6">
        <v>5225.1093426001917</v>
      </c>
      <c r="J5" s="6">
        <v>6281.916373063721</v>
      </c>
      <c r="K5" s="6">
        <v>5659.3639523087331</v>
      </c>
      <c r="L5" s="6">
        <v>6174.1571369650528</v>
      </c>
      <c r="M5" s="6">
        <v>6388.6327976333323</v>
      </c>
      <c r="N5" s="6">
        <v>7681.9882619407563</v>
      </c>
      <c r="P5" s="91">
        <f>N5-M5</f>
        <v>1293.355464307424</v>
      </c>
      <c r="Q5" s="87">
        <f>N5/M5-1</f>
        <v>0.20244636141656902</v>
      </c>
      <c r="S5" s="91">
        <f>N5-G5</f>
        <v>1635.6050819407565</v>
      </c>
      <c r="T5" s="23">
        <f>N5/G5*100</f>
        <v>127.05096639179187</v>
      </c>
      <c r="U5" s="23">
        <f>(N5/G5)^(1/6)*100-100</f>
        <v>4.0709843016398395</v>
      </c>
      <c r="W5" s="91">
        <f>N5-B5</f>
        <v>3465.4380619407566</v>
      </c>
      <c r="X5" s="23">
        <f>N5/B5*100</f>
        <v>182.18657190280237</v>
      </c>
      <c r="Y5" s="23">
        <f>(N5/B5)^(1/11)*100-100</f>
        <v>5.6047142642523085</v>
      </c>
    </row>
    <row r="6" spans="1:25" ht="15" customHeight="1" x14ac:dyDescent="0.2">
      <c r="A6" s="7" t="s">
        <v>2</v>
      </c>
      <c r="B6" s="8">
        <v>756.12986000000001</v>
      </c>
      <c r="C6" s="8">
        <v>948.84696000000031</v>
      </c>
      <c r="D6" s="8">
        <v>1179.1152000000006</v>
      </c>
      <c r="E6" s="8">
        <v>1194.3794499999995</v>
      </c>
      <c r="F6" s="8">
        <v>1001.7549300000001</v>
      </c>
      <c r="G6" s="8">
        <v>848.78913000000011</v>
      </c>
      <c r="H6" s="8">
        <v>906.30752091746558</v>
      </c>
      <c r="I6" s="9">
        <v>1317.4518180366208</v>
      </c>
      <c r="J6" s="9">
        <v>1185.4862877938069</v>
      </c>
      <c r="K6" s="9">
        <v>1207.6966591683863</v>
      </c>
      <c r="L6" s="9">
        <v>2295.1483329794569</v>
      </c>
      <c r="M6" s="9">
        <v>2392.5837945703547</v>
      </c>
      <c r="N6" s="9">
        <v>2407.8861700692451</v>
      </c>
      <c r="P6" s="92">
        <f>N6-M6</f>
        <v>15.302375498890342</v>
      </c>
      <c r="Q6" s="88">
        <f>N6/M6-1</f>
        <v>6.3957532160909825E-3</v>
      </c>
      <c r="S6" s="92">
        <f t="shared" ref="S6:S19" si="0">N6-G6</f>
        <v>1559.0970400692449</v>
      </c>
      <c r="T6" s="25">
        <f t="shared" ref="T6:T19" si="1">N6/G6*100</f>
        <v>283.68484997790262</v>
      </c>
      <c r="U6" s="25">
        <f t="shared" ref="U6:U19" si="2">(N6/G6)^(1/6)*100-100</f>
        <v>18.979650957065132</v>
      </c>
      <c r="W6" s="92">
        <f t="shared" ref="W6:W19" si="3">N6-B6</f>
        <v>1651.756310069245</v>
      </c>
      <c r="X6" s="25">
        <f t="shared" ref="X6:X19" si="4">N6/B6*100</f>
        <v>318.44876091379922</v>
      </c>
      <c r="Y6" s="25">
        <f t="shared" ref="Y6:Y19" si="5">(N6/B6)^(1/11)*100-100</f>
        <v>11.104300487469089</v>
      </c>
    </row>
    <row r="7" spans="1:25" ht="15" customHeight="1" x14ac:dyDescent="0.2">
      <c r="A7" s="10" t="s">
        <v>3</v>
      </c>
      <c r="B7" s="8">
        <v>1099.0475899999999</v>
      </c>
      <c r="C7" s="8">
        <v>969.09823000000017</v>
      </c>
      <c r="D7" s="8">
        <v>1070.55036</v>
      </c>
      <c r="E7" s="8">
        <v>1396.3798299999992</v>
      </c>
      <c r="F7" s="8">
        <v>1594.1742300000003</v>
      </c>
      <c r="G7" s="8">
        <v>1450.5961400000001</v>
      </c>
      <c r="H7" s="8">
        <v>1162.6022922601048</v>
      </c>
      <c r="I7" s="9">
        <v>1147.8744735102759</v>
      </c>
      <c r="J7" s="9">
        <v>1976.7507615250179</v>
      </c>
      <c r="K7" s="9">
        <v>1286.2987447042424</v>
      </c>
      <c r="L7" s="9">
        <v>1180.9090594630916</v>
      </c>
      <c r="M7" s="9">
        <v>1108.9755844834999</v>
      </c>
      <c r="N7" s="9">
        <v>1471.9090000000001</v>
      </c>
      <c r="P7" s="92">
        <f t="shared" ref="P7:P19" si="6">N7-M7</f>
        <v>362.93341551650019</v>
      </c>
      <c r="Q7" s="88">
        <f t="shared" ref="Q7:Q19" si="7">N7/M7-1</f>
        <v>0.32726907660959426</v>
      </c>
      <c r="S7" s="92">
        <f t="shared" si="0"/>
        <v>21.312860000000001</v>
      </c>
      <c r="T7" s="25">
        <f t="shared" si="1"/>
        <v>101.46924836019487</v>
      </c>
      <c r="U7" s="25">
        <f t="shared" si="2"/>
        <v>0.24338895733060895</v>
      </c>
      <c r="W7" s="92">
        <f t="shared" si="3"/>
        <v>372.86141000000021</v>
      </c>
      <c r="X7" s="25">
        <f t="shared" si="4"/>
        <v>133.92586575800601</v>
      </c>
      <c r="Y7" s="25">
        <f t="shared" si="5"/>
        <v>2.6911773271881714</v>
      </c>
    </row>
    <row r="8" spans="1:25" ht="15" customHeight="1" x14ac:dyDescent="0.2">
      <c r="A8" s="10" t="s">
        <v>4</v>
      </c>
      <c r="B8" s="8">
        <v>150.11299999999997</v>
      </c>
      <c r="C8" s="8">
        <v>240.45624000000001</v>
      </c>
      <c r="D8" s="8">
        <v>296.38670999999999</v>
      </c>
      <c r="E8" s="8">
        <v>209.97</v>
      </c>
      <c r="F8" s="8">
        <v>119.69460000000001</v>
      </c>
      <c r="G8" s="8">
        <v>200.44799999999995</v>
      </c>
      <c r="H8" s="8">
        <v>260.95306234116902</v>
      </c>
      <c r="I8" s="9">
        <v>290.91060341207566</v>
      </c>
      <c r="J8" s="9">
        <v>448.70172670500114</v>
      </c>
      <c r="K8" s="9">
        <v>627.63499999999988</v>
      </c>
      <c r="L8" s="9">
        <v>116.23305409317521</v>
      </c>
      <c r="M8" s="9">
        <v>104.235</v>
      </c>
      <c r="N8" s="9">
        <v>128.59500000000003</v>
      </c>
      <c r="P8" s="92">
        <f t="shared" si="6"/>
        <v>24.360000000000028</v>
      </c>
      <c r="Q8" s="88">
        <f t="shared" si="7"/>
        <v>0.23370269103468155</v>
      </c>
      <c r="S8" s="92">
        <f t="shared" si="0"/>
        <v>-71.852999999999923</v>
      </c>
      <c r="T8" s="25">
        <f t="shared" si="1"/>
        <v>64.153795498084321</v>
      </c>
      <c r="U8" s="25">
        <f t="shared" si="2"/>
        <v>-7.1310805282446097</v>
      </c>
      <c r="W8" s="92">
        <f t="shared" si="3"/>
        <v>-21.517999999999944</v>
      </c>
      <c r="X8" s="25">
        <f t="shared" si="4"/>
        <v>85.665465349436786</v>
      </c>
      <c r="Y8" s="25">
        <f t="shared" si="5"/>
        <v>-1.3967035213987202</v>
      </c>
    </row>
    <row r="9" spans="1:25" ht="15" customHeight="1" x14ac:dyDescent="0.2">
      <c r="A9" s="10" t="s">
        <v>5</v>
      </c>
      <c r="B9" s="8">
        <v>162.11514</v>
      </c>
      <c r="C9" s="8">
        <v>347.73406000000006</v>
      </c>
      <c r="D9" s="8">
        <v>462.37329999999997</v>
      </c>
      <c r="E9" s="8">
        <v>498.33348999999993</v>
      </c>
      <c r="F9" s="8">
        <v>568.95792999999992</v>
      </c>
      <c r="G9" s="8">
        <v>429.18300000000011</v>
      </c>
      <c r="H9" s="8">
        <v>266.91326683500449</v>
      </c>
      <c r="I9" s="9">
        <v>221.57684225644195</v>
      </c>
      <c r="J9" s="9">
        <v>465.98099999999988</v>
      </c>
      <c r="K9" s="9">
        <v>453.28404384409737</v>
      </c>
      <c r="L9" s="9">
        <v>449.1</v>
      </c>
      <c r="M9" s="9">
        <v>222.933535769652</v>
      </c>
      <c r="N9" s="9">
        <v>435.13700000000011</v>
      </c>
      <c r="P9" s="92">
        <f t="shared" si="6"/>
        <v>212.20346423034812</v>
      </c>
      <c r="Q9" s="88">
        <f t="shared" si="7"/>
        <v>0.95186874194472559</v>
      </c>
      <c r="S9" s="92">
        <f t="shared" si="0"/>
        <v>5.9540000000000077</v>
      </c>
      <c r="T9" s="25">
        <f t="shared" si="1"/>
        <v>101.38728700810611</v>
      </c>
      <c r="U9" s="25">
        <f t="shared" si="2"/>
        <v>0.22988921823636588</v>
      </c>
      <c r="W9" s="92">
        <f t="shared" si="3"/>
        <v>273.02186000000012</v>
      </c>
      <c r="X9" s="25">
        <f t="shared" si="4"/>
        <v>268.41231485227109</v>
      </c>
      <c r="Y9" s="25">
        <f t="shared" si="5"/>
        <v>9.3911126703915926</v>
      </c>
    </row>
    <row r="10" spans="1:25" ht="15" customHeight="1" x14ac:dyDescent="0.2">
      <c r="A10" s="10" t="s">
        <v>6</v>
      </c>
      <c r="B10" s="8">
        <v>27.882999999999999</v>
      </c>
      <c r="C10" s="8">
        <v>30.896000000000001</v>
      </c>
      <c r="D10" s="8">
        <v>96.61687000000002</v>
      </c>
      <c r="E10" s="8">
        <v>6.3672799999999992</v>
      </c>
      <c r="F10" s="8">
        <v>16.472000000000001</v>
      </c>
      <c r="G10" s="8">
        <v>43.403060000000004</v>
      </c>
      <c r="H10" s="8">
        <v>18.904999999999998</v>
      </c>
      <c r="I10" s="9">
        <v>18.961999999999996</v>
      </c>
      <c r="J10" s="9">
        <v>23.448999999999998</v>
      </c>
      <c r="K10" s="9">
        <v>16.440000000000001</v>
      </c>
      <c r="L10" s="9">
        <v>23.122</v>
      </c>
      <c r="M10" s="9">
        <v>20.051928912303602</v>
      </c>
      <c r="N10" s="9">
        <v>42.408000000000001</v>
      </c>
      <c r="P10" s="92">
        <f t="shared" si="6"/>
        <v>22.3560710876964</v>
      </c>
      <c r="Q10" s="88">
        <f t="shared" si="7"/>
        <v>1.1149087544380336</v>
      </c>
      <c r="S10" s="92">
        <f t="shared" si="0"/>
        <v>-0.99506000000000228</v>
      </c>
      <c r="T10" s="25">
        <f t="shared" si="1"/>
        <v>97.707396667423907</v>
      </c>
      <c r="U10" s="25">
        <f t="shared" si="2"/>
        <v>-0.38580255969068844</v>
      </c>
      <c r="W10" s="92">
        <f t="shared" si="3"/>
        <v>14.525000000000002</v>
      </c>
      <c r="X10" s="25">
        <f t="shared" si="4"/>
        <v>152.09267295484705</v>
      </c>
      <c r="Y10" s="25">
        <f t="shared" si="5"/>
        <v>3.8855872953881203</v>
      </c>
    </row>
    <row r="11" spans="1:25" ht="15" customHeight="1" x14ac:dyDescent="0.2">
      <c r="A11" s="10" t="s">
        <v>7</v>
      </c>
      <c r="B11" s="8">
        <v>78.48644000000003</v>
      </c>
      <c r="C11" s="8">
        <v>172.29886000000005</v>
      </c>
      <c r="D11" s="8">
        <v>172.13600000000005</v>
      </c>
      <c r="E11" s="8">
        <v>75.588870000000014</v>
      </c>
      <c r="F11" s="8">
        <v>200.46610999999996</v>
      </c>
      <c r="G11" s="8">
        <v>201.65800000000007</v>
      </c>
      <c r="H11" s="8">
        <v>77.6167358371533</v>
      </c>
      <c r="I11" s="9">
        <v>44.212129609485196</v>
      </c>
      <c r="J11" s="9">
        <v>68.588059880006213</v>
      </c>
      <c r="K11" s="9">
        <v>116.68321968591529</v>
      </c>
      <c r="L11" s="9">
        <v>102.61</v>
      </c>
      <c r="M11" s="9">
        <v>165.04499999999999</v>
      </c>
      <c r="N11" s="9">
        <v>192.40499999999997</v>
      </c>
      <c r="P11" s="92">
        <f t="shared" si="6"/>
        <v>27.359999999999985</v>
      </c>
      <c r="Q11" s="88">
        <f t="shared" si="7"/>
        <v>0.16577297100790678</v>
      </c>
      <c r="S11" s="92">
        <f t="shared" si="0"/>
        <v>-9.2530000000000996</v>
      </c>
      <c r="T11" s="25">
        <f t="shared" si="1"/>
        <v>95.411538347102478</v>
      </c>
      <c r="U11" s="25">
        <f t="shared" si="2"/>
        <v>-0.77978821669492504</v>
      </c>
      <c r="W11" s="92">
        <f t="shared" si="3"/>
        <v>113.91855999999994</v>
      </c>
      <c r="X11" s="25">
        <f t="shared" si="4"/>
        <v>245.14425676588195</v>
      </c>
      <c r="Y11" s="25">
        <f t="shared" si="5"/>
        <v>8.4930640878464203</v>
      </c>
    </row>
    <row r="12" spans="1:25" ht="15" customHeight="1" x14ac:dyDescent="0.2">
      <c r="A12" s="10" t="s">
        <v>8</v>
      </c>
      <c r="B12" s="8">
        <v>167.35297999999997</v>
      </c>
      <c r="C12" s="8">
        <v>58.589160000000014</v>
      </c>
      <c r="D12" s="8">
        <v>798.88483000000031</v>
      </c>
      <c r="E12" s="8">
        <v>233.48072000000005</v>
      </c>
      <c r="F12" s="8">
        <v>403.56799999999998</v>
      </c>
      <c r="G12" s="8">
        <v>242.31436000000002</v>
      </c>
      <c r="H12" s="8">
        <v>182.06942709398842</v>
      </c>
      <c r="I12" s="9">
        <v>100.79232364569498</v>
      </c>
      <c r="J12" s="9">
        <v>128.66137205409538</v>
      </c>
      <c r="K12" s="9">
        <v>98.64841501868294</v>
      </c>
      <c r="L12" s="9">
        <v>92.926999999999992</v>
      </c>
      <c r="M12" s="9">
        <v>134.40717146167773</v>
      </c>
      <c r="N12" s="9">
        <v>195.68188908566788</v>
      </c>
      <c r="P12" s="92">
        <f t="shared" si="6"/>
        <v>61.274717623990142</v>
      </c>
      <c r="Q12" s="88">
        <f t="shared" si="7"/>
        <v>0.45588875175057786</v>
      </c>
      <c r="S12" s="92">
        <f t="shared" si="0"/>
        <v>-46.632470914332146</v>
      </c>
      <c r="T12" s="25">
        <f t="shared" si="1"/>
        <v>80.755382836439352</v>
      </c>
      <c r="U12" s="25">
        <f t="shared" si="2"/>
        <v>-3.4997185369933277</v>
      </c>
      <c r="W12" s="92">
        <f t="shared" si="3"/>
        <v>28.328909085667902</v>
      </c>
      <c r="X12" s="25">
        <f t="shared" si="4"/>
        <v>116.92763946340716</v>
      </c>
      <c r="Y12" s="25">
        <f t="shared" si="5"/>
        <v>1.431836618470868</v>
      </c>
    </row>
    <row r="13" spans="1:25" ht="15" customHeight="1" x14ac:dyDescent="0.2">
      <c r="A13" s="10" t="s">
        <v>9</v>
      </c>
      <c r="B13" s="8">
        <v>42.05218</v>
      </c>
      <c r="C13" s="8">
        <v>82.472520000000003</v>
      </c>
      <c r="D13" s="8">
        <v>86.442630000000023</v>
      </c>
      <c r="E13" s="8">
        <v>185.20935</v>
      </c>
      <c r="F13" s="8">
        <v>375.21908000000002</v>
      </c>
      <c r="G13" s="8">
        <v>158.65351000000001</v>
      </c>
      <c r="H13" s="8">
        <v>35.567999999999998</v>
      </c>
      <c r="I13" s="9">
        <v>59.017505639416413</v>
      </c>
      <c r="J13" s="9">
        <v>51.650535349134898</v>
      </c>
      <c r="K13" s="9">
        <v>73.192871393569618</v>
      </c>
      <c r="L13" s="9">
        <v>76.491000000000014</v>
      </c>
      <c r="M13" s="9">
        <v>59.467874140066691</v>
      </c>
      <c r="N13" s="9">
        <v>147.01400000000004</v>
      </c>
      <c r="P13" s="92">
        <f t="shared" si="6"/>
        <v>87.546125859933341</v>
      </c>
      <c r="Q13" s="88">
        <f t="shared" si="7"/>
        <v>1.4721583228909951</v>
      </c>
      <c r="S13" s="92">
        <f t="shared" si="0"/>
        <v>-11.639509999999973</v>
      </c>
      <c r="T13" s="25">
        <f t="shared" si="1"/>
        <v>92.663566031410227</v>
      </c>
      <c r="U13" s="25">
        <f t="shared" si="2"/>
        <v>-1.261884314355413</v>
      </c>
      <c r="W13" s="92">
        <f t="shared" si="3"/>
        <v>104.96182000000005</v>
      </c>
      <c r="X13" s="25">
        <f t="shared" si="4"/>
        <v>349.598998197002</v>
      </c>
      <c r="Y13" s="25">
        <f t="shared" si="5"/>
        <v>12.050931397826332</v>
      </c>
    </row>
    <row r="14" spans="1:25" ht="15" customHeight="1" x14ac:dyDescent="0.2">
      <c r="A14" s="10" t="s">
        <v>10</v>
      </c>
      <c r="B14" s="8">
        <v>238.8689</v>
      </c>
      <c r="C14" s="8">
        <v>322.83292</v>
      </c>
      <c r="D14" s="8">
        <v>283.56754999999998</v>
      </c>
      <c r="E14" s="8">
        <v>281.99761000000001</v>
      </c>
      <c r="F14" s="8">
        <v>292.54762000000005</v>
      </c>
      <c r="G14" s="8">
        <v>173.09399999999999</v>
      </c>
      <c r="H14" s="8">
        <v>266.3660000000001</v>
      </c>
      <c r="I14" s="9">
        <v>403.78549221417165</v>
      </c>
      <c r="J14" s="9">
        <v>378.88347682504553</v>
      </c>
      <c r="K14" s="9">
        <v>239.40892569089121</v>
      </c>
      <c r="L14" s="9">
        <v>119.30402979050551</v>
      </c>
      <c r="M14" s="9">
        <v>656.86766310423525</v>
      </c>
      <c r="N14" s="9">
        <v>244.84799999999993</v>
      </c>
      <c r="P14" s="92">
        <f t="shared" si="6"/>
        <v>-412.01966310423529</v>
      </c>
      <c r="Q14" s="88">
        <f t="shared" si="7"/>
        <v>-0.62724911918651394</v>
      </c>
      <c r="S14" s="92">
        <f t="shared" si="0"/>
        <v>71.753999999999934</v>
      </c>
      <c r="T14" s="25">
        <f t="shared" si="1"/>
        <v>141.45377656071264</v>
      </c>
      <c r="U14" s="25">
        <f t="shared" si="2"/>
        <v>5.9503570159905621</v>
      </c>
      <c r="W14" s="92">
        <f t="shared" si="3"/>
        <v>5.9790999999999315</v>
      </c>
      <c r="X14" s="25">
        <f t="shared" si="4"/>
        <v>102.50308851424357</v>
      </c>
      <c r="Y14" s="25">
        <f t="shared" si="5"/>
        <v>0.22500497514563733</v>
      </c>
    </row>
    <row r="15" spans="1:25" ht="15" customHeight="1" x14ac:dyDescent="0.2">
      <c r="A15" s="10" t="s">
        <v>11</v>
      </c>
      <c r="B15" s="8">
        <v>54.805940000000007</v>
      </c>
      <c r="C15" s="8">
        <v>86.293109999999999</v>
      </c>
      <c r="D15" s="8">
        <v>81.88909000000001</v>
      </c>
      <c r="E15" s="8">
        <v>125.54836</v>
      </c>
      <c r="F15" s="8">
        <v>252.68293</v>
      </c>
      <c r="G15" s="8">
        <v>343.61270999999999</v>
      </c>
      <c r="H15" s="8">
        <v>107.80119068014294</v>
      </c>
      <c r="I15" s="9">
        <v>66.352069164138399</v>
      </c>
      <c r="J15" s="9">
        <v>157.21190853836438</v>
      </c>
      <c r="K15" s="9">
        <v>124.795</v>
      </c>
      <c r="L15" s="9">
        <v>43.718511479287294</v>
      </c>
      <c r="M15" s="9">
        <v>127.71799999999999</v>
      </c>
      <c r="N15" s="9">
        <v>151.71300000000002</v>
      </c>
      <c r="P15" s="92">
        <f t="shared" si="6"/>
        <v>23.995000000000033</v>
      </c>
      <c r="Q15" s="88">
        <f t="shared" si="7"/>
        <v>0.18787484927731435</v>
      </c>
      <c r="S15" s="92">
        <f t="shared" si="0"/>
        <v>-191.89970999999997</v>
      </c>
      <c r="T15" s="25">
        <f t="shared" si="1"/>
        <v>44.15232486598066</v>
      </c>
      <c r="U15" s="25">
        <f t="shared" si="2"/>
        <v>-12.737912893598505</v>
      </c>
      <c r="W15" s="92">
        <f t="shared" si="3"/>
        <v>96.907060000000016</v>
      </c>
      <c r="X15" s="25">
        <f t="shared" si="4"/>
        <v>276.81853463328974</v>
      </c>
      <c r="Y15" s="25">
        <f t="shared" si="5"/>
        <v>9.6982149129969883</v>
      </c>
    </row>
    <row r="16" spans="1:25" ht="15" customHeight="1" x14ac:dyDescent="0.2">
      <c r="A16" s="10" t="s">
        <v>12</v>
      </c>
      <c r="B16" s="8">
        <v>908.46323999999959</v>
      </c>
      <c r="C16" s="8">
        <v>1377.9518000000003</v>
      </c>
      <c r="D16" s="8">
        <v>1452.375240000001</v>
      </c>
      <c r="E16" s="8">
        <v>1890.0096199999991</v>
      </c>
      <c r="F16" s="8">
        <v>2024.7802600000002</v>
      </c>
      <c r="G16" s="8">
        <v>1142.0501199999997</v>
      </c>
      <c r="H16" s="8">
        <v>619.52638451310804</v>
      </c>
      <c r="I16" s="9">
        <v>825.51919649995307</v>
      </c>
      <c r="J16" s="9">
        <v>617.4026934358651</v>
      </c>
      <c r="K16" s="9">
        <v>629.94736779119955</v>
      </c>
      <c r="L16" s="9">
        <v>688.59372059795362</v>
      </c>
      <c r="M16" s="9">
        <v>680.23713386978773</v>
      </c>
      <c r="N16" s="9">
        <v>979.74238484903356</v>
      </c>
      <c r="P16" s="92">
        <f t="shared" si="6"/>
        <v>299.50525097924583</v>
      </c>
      <c r="Q16" s="88">
        <f t="shared" si="7"/>
        <v>0.44029535593770985</v>
      </c>
      <c r="S16" s="92">
        <f t="shared" si="0"/>
        <v>-162.3077351509661</v>
      </c>
      <c r="T16" s="25">
        <f t="shared" si="1"/>
        <v>85.788037468008298</v>
      </c>
      <c r="U16" s="25">
        <f t="shared" si="2"/>
        <v>-2.5224835845611864</v>
      </c>
      <c r="W16" s="92">
        <f t="shared" si="3"/>
        <v>71.279144849033969</v>
      </c>
      <c r="X16" s="25">
        <f t="shared" si="4"/>
        <v>107.84612317929717</v>
      </c>
      <c r="Y16" s="25">
        <f t="shared" si="5"/>
        <v>0.68904707850192892</v>
      </c>
    </row>
    <row r="17" spans="1:25" ht="15" customHeight="1" x14ac:dyDescent="0.2">
      <c r="A17" s="10" t="s">
        <v>13</v>
      </c>
      <c r="B17" s="8">
        <v>87.094530000000006</v>
      </c>
      <c r="C17" s="8">
        <v>160.00438000000003</v>
      </c>
      <c r="D17" s="8">
        <v>156.14756999999997</v>
      </c>
      <c r="E17" s="8">
        <v>117.428</v>
      </c>
      <c r="F17" s="8">
        <v>187.89341000000005</v>
      </c>
      <c r="G17" s="8">
        <v>123.163</v>
      </c>
      <c r="H17" s="8">
        <v>117.49051030818349</v>
      </c>
      <c r="I17" s="9">
        <v>206.71451756857749</v>
      </c>
      <c r="J17" s="9">
        <v>128.84100000000001</v>
      </c>
      <c r="K17" s="9">
        <v>248.36296833399493</v>
      </c>
      <c r="L17" s="9">
        <v>248.92719237642447</v>
      </c>
      <c r="M17" s="9">
        <v>152.41800000000001</v>
      </c>
      <c r="N17" s="9">
        <v>302.76807550623221</v>
      </c>
      <c r="P17" s="92">
        <f t="shared" si="6"/>
        <v>150.3500755062322</v>
      </c>
      <c r="Q17" s="88">
        <f t="shared" si="7"/>
        <v>0.98643254409736514</v>
      </c>
      <c r="S17" s="92">
        <f t="shared" si="0"/>
        <v>179.6050755062322</v>
      </c>
      <c r="T17" s="25">
        <f t="shared" si="1"/>
        <v>245.82713599557678</v>
      </c>
      <c r="U17" s="25">
        <f t="shared" si="2"/>
        <v>16.172937327948773</v>
      </c>
      <c r="W17" s="92">
        <f t="shared" si="3"/>
        <v>215.67354550623219</v>
      </c>
      <c r="X17" s="25">
        <f t="shared" si="4"/>
        <v>347.6315625174534</v>
      </c>
      <c r="Y17" s="25">
        <f t="shared" si="5"/>
        <v>11.993458028357338</v>
      </c>
    </row>
    <row r="18" spans="1:25" ht="15" customHeight="1" x14ac:dyDescent="0.2">
      <c r="A18" s="10" t="s">
        <v>14</v>
      </c>
      <c r="B18" s="8">
        <v>250.96105999999992</v>
      </c>
      <c r="C18" s="8">
        <v>313.33055999999999</v>
      </c>
      <c r="D18" s="8">
        <v>144.40857</v>
      </c>
      <c r="E18" s="8">
        <v>148.26371</v>
      </c>
      <c r="F18" s="8">
        <v>259.46280999999993</v>
      </c>
      <c r="G18" s="8">
        <v>198.20940999999999</v>
      </c>
      <c r="H18" s="8">
        <v>204.73006680308009</v>
      </c>
      <c r="I18" s="9">
        <v>266.60004669306795</v>
      </c>
      <c r="J18" s="9">
        <v>348.78855095738299</v>
      </c>
      <c r="K18" s="9">
        <v>380.11144789702075</v>
      </c>
      <c r="L18" s="9">
        <v>475.24710799728939</v>
      </c>
      <c r="M18" s="9">
        <v>344.84500000000003</v>
      </c>
      <c r="N18" s="9">
        <v>452.4</v>
      </c>
      <c r="P18" s="92">
        <f t="shared" si="6"/>
        <v>107.55499999999995</v>
      </c>
      <c r="Q18" s="88">
        <f t="shared" si="7"/>
        <v>0.31189374936565684</v>
      </c>
      <c r="S18" s="92">
        <f t="shared" si="0"/>
        <v>254.19058999999999</v>
      </c>
      <c r="T18" s="25">
        <f t="shared" si="1"/>
        <v>228.24345221551289</v>
      </c>
      <c r="U18" s="25">
        <f t="shared" si="2"/>
        <v>14.74481090166806</v>
      </c>
      <c r="W18" s="92">
        <f t="shared" si="3"/>
        <v>201.43894000000006</v>
      </c>
      <c r="X18" s="25">
        <f t="shared" si="4"/>
        <v>180.26701034813931</v>
      </c>
      <c r="Y18" s="25">
        <f t="shared" si="5"/>
        <v>5.5030741266081691</v>
      </c>
    </row>
    <row r="19" spans="1:25" ht="15" customHeight="1" x14ac:dyDescent="0.2">
      <c r="A19" s="10" t="s">
        <v>15</v>
      </c>
      <c r="B19" s="8">
        <v>193.17634000000007</v>
      </c>
      <c r="C19" s="8">
        <v>251.98320999999996</v>
      </c>
      <c r="D19" s="8">
        <v>254.64153999999994</v>
      </c>
      <c r="E19" s="8">
        <v>358.44392000000005</v>
      </c>
      <c r="F19" s="8">
        <v>333.28657999999996</v>
      </c>
      <c r="G19" s="8">
        <v>491.20873999999992</v>
      </c>
      <c r="H19" s="8">
        <v>271.44596844733235</v>
      </c>
      <c r="I19" s="9">
        <v>255.34032435027225</v>
      </c>
      <c r="J19" s="9">
        <v>301.52</v>
      </c>
      <c r="K19" s="9">
        <v>156.85928878073375</v>
      </c>
      <c r="L19" s="9">
        <v>261.8261281878697</v>
      </c>
      <c r="M19" s="9">
        <v>218.84711132175434</v>
      </c>
      <c r="N19" s="9">
        <v>529.4807424305792</v>
      </c>
      <c r="P19" s="92">
        <f t="shared" si="6"/>
        <v>310.63363110882483</v>
      </c>
      <c r="Q19" s="88">
        <f t="shared" si="7"/>
        <v>1.4194093275104906</v>
      </c>
      <c r="S19" s="92">
        <f t="shared" si="0"/>
        <v>38.272002430579278</v>
      </c>
      <c r="T19" s="25">
        <f t="shared" si="1"/>
        <v>107.7913928059544</v>
      </c>
      <c r="U19" s="25">
        <f t="shared" si="2"/>
        <v>1.25831136648182</v>
      </c>
      <c r="W19" s="92">
        <f t="shared" si="3"/>
        <v>336.3044024305791</v>
      </c>
      <c r="X19" s="25">
        <f t="shared" si="4"/>
        <v>274.09192162486306</v>
      </c>
      <c r="Y19" s="25">
        <f t="shared" si="5"/>
        <v>9.5995443712060222</v>
      </c>
    </row>
    <row r="20" spans="1:25" ht="7.5" customHeight="1" x14ac:dyDescent="0.2"/>
    <row r="21" spans="1:25" s="63" customFormat="1" ht="48" customHeight="1" x14ac:dyDescent="0.2">
      <c r="A21" s="241" t="s">
        <v>103</v>
      </c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6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256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17.932428742340125</v>
      </c>
      <c r="C28" s="24">
        <f t="shared" ref="C28:N28" si="10">C6/C$5*100</f>
        <v>17.69316553685664</v>
      </c>
      <c r="D28" s="24">
        <f t="shared" si="10"/>
        <v>18.041600527097444</v>
      </c>
      <c r="E28" s="24">
        <f t="shared" si="10"/>
        <v>17.769801123031179</v>
      </c>
      <c r="F28" s="24">
        <f t="shared" si="10"/>
        <v>13.127507753614381</v>
      </c>
      <c r="G28" s="24">
        <f t="shared" si="10"/>
        <v>14.037964593570468</v>
      </c>
      <c r="H28" s="24">
        <f t="shared" si="10"/>
        <v>20.147799001186918</v>
      </c>
      <c r="I28" s="25">
        <f t="shared" si="10"/>
        <v>25.213861216175275</v>
      </c>
      <c r="J28" s="25">
        <f t="shared" si="10"/>
        <v>18.871411483238827</v>
      </c>
      <c r="K28" s="25">
        <f t="shared" si="10"/>
        <v>21.339794884117804</v>
      </c>
      <c r="L28" s="25">
        <f t="shared" si="10"/>
        <v>37.173468087461927</v>
      </c>
      <c r="M28" s="25">
        <f t="shared" si="10"/>
        <v>37.450638819884702</v>
      </c>
      <c r="N28" s="25">
        <f t="shared" si="10"/>
        <v>31.344569764558887</v>
      </c>
    </row>
    <row r="29" spans="1:25" ht="15" customHeight="1" x14ac:dyDescent="0.2">
      <c r="A29" s="10" t="s">
        <v>3</v>
      </c>
      <c r="B29" s="24">
        <f t="shared" si="9"/>
        <v>26.065089655519813</v>
      </c>
      <c r="C29" s="24">
        <f t="shared" ref="C29:N29" si="11">C7/C$5*100</f>
        <v>18.0707913158775</v>
      </c>
      <c r="D29" s="24">
        <f t="shared" si="11"/>
        <v>16.380453698892484</v>
      </c>
      <c r="E29" s="24">
        <f t="shared" si="11"/>
        <v>20.775132954030717</v>
      </c>
      <c r="F29" s="24">
        <f t="shared" si="11"/>
        <v>20.890872545980123</v>
      </c>
      <c r="G29" s="24">
        <f t="shared" si="11"/>
        <v>23.99113812035975</v>
      </c>
      <c r="H29" s="24">
        <f t="shared" si="11"/>
        <v>25.845396581354084</v>
      </c>
      <c r="I29" s="25">
        <f t="shared" si="11"/>
        <v>21.968429715942648</v>
      </c>
      <c r="J29" s="25">
        <f t="shared" si="11"/>
        <v>31.467320545703902</v>
      </c>
      <c r="K29" s="25">
        <f t="shared" si="11"/>
        <v>22.728680387828703</v>
      </c>
      <c r="L29" s="25">
        <f t="shared" si="11"/>
        <v>19.12664406276474</v>
      </c>
      <c r="M29" s="25">
        <f t="shared" si="11"/>
        <v>17.358574512129103</v>
      </c>
      <c r="N29" s="25">
        <f t="shared" si="11"/>
        <v>19.160521336544466</v>
      </c>
    </row>
    <row r="30" spans="1:25" ht="15" customHeight="1" x14ac:dyDescent="0.2">
      <c r="A30" s="10" t="s">
        <v>4</v>
      </c>
      <c r="B30" s="24">
        <f t="shared" si="9"/>
        <v>3.5600904265292508</v>
      </c>
      <c r="C30" s="24">
        <f t="shared" ref="C30:N30" si="12">C8/C$5*100</f>
        <v>4.4837916313607913</v>
      </c>
      <c r="D30" s="24">
        <f t="shared" si="12"/>
        <v>4.5350027065724152</v>
      </c>
      <c r="E30" s="24">
        <f t="shared" si="12"/>
        <v>3.1239026607522913</v>
      </c>
      <c r="F30" s="24">
        <f t="shared" si="12"/>
        <v>1.5685391132198092</v>
      </c>
      <c r="G30" s="24">
        <f t="shared" si="12"/>
        <v>3.3151719636796155</v>
      </c>
      <c r="H30" s="24">
        <f t="shared" si="12"/>
        <v>5.8011543846306308</v>
      </c>
      <c r="I30" s="25">
        <f t="shared" si="12"/>
        <v>5.5675505398573852</v>
      </c>
      <c r="J30" s="25">
        <f t="shared" si="12"/>
        <v>7.1427523077033124</v>
      </c>
      <c r="K30" s="25">
        <f t="shared" si="12"/>
        <v>11.090203869004691</v>
      </c>
      <c r="L30" s="25">
        <f t="shared" si="12"/>
        <v>1.8825736293182576</v>
      </c>
      <c r="M30" s="25">
        <f t="shared" si="12"/>
        <v>1.6315697474209794</v>
      </c>
      <c r="N30" s="25">
        <f t="shared" si="12"/>
        <v>1.6739806885296145</v>
      </c>
    </row>
    <row r="31" spans="1:25" ht="15" customHeight="1" x14ac:dyDescent="0.2">
      <c r="A31" s="10" t="s">
        <v>5</v>
      </c>
      <c r="B31" s="24">
        <f t="shared" si="9"/>
        <v>3.8447340197681035</v>
      </c>
      <c r="C31" s="24">
        <f t="shared" ref="C31:N31" si="13">C9/C$5*100</f>
        <v>6.4842029808297408</v>
      </c>
      <c r="D31" s="24">
        <f t="shared" si="13"/>
        <v>7.0747577276552622</v>
      </c>
      <c r="E31" s="24">
        <f t="shared" si="13"/>
        <v>7.4141320919796874</v>
      </c>
      <c r="F31" s="24">
        <f t="shared" si="13"/>
        <v>7.4559150285942568</v>
      </c>
      <c r="G31" s="24">
        <f t="shared" si="13"/>
        <v>7.0981773272265567</v>
      </c>
      <c r="H31" s="24">
        <f t="shared" si="13"/>
        <v>5.9336535633047793</v>
      </c>
      <c r="I31" s="25">
        <f t="shared" si="13"/>
        <v>4.2406163723681578</v>
      </c>
      <c r="J31" s="25">
        <f t="shared" si="13"/>
        <v>7.4178160345795678</v>
      </c>
      <c r="K31" s="25">
        <f t="shared" si="13"/>
        <v>8.0094520809035519</v>
      </c>
      <c r="L31" s="25">
        <f t="shared" si="13"/>
        <v>7.2738673480014153</v>
      </c>
      <c r="M31" s="25">
        <f t="shared" si="13"/>
        <v>3.4895343468830711</v>
      </c>
      <c r="N31" s="25">
        <f t="shared" si="13"/>
        <v>5.6643799126304355</v>
      </c>
    </row>
    <row r="32" spans="1:25" ht="15" customHeight="1" x14ac:dyDescent="0.2">
      <c r="A32" s="10" t="s">
        <v>6</v>
      </c>
      <c r="B32" s="24">
        <f t="shared" si="9"/>
        <v>0.66127518178249134</v>
      </c>
      <c r="C32" s="24">
        <f t="shared" ref="C32:N32" si="14">C10/C$5*100</f>
        <v>0.57611824189932859</v>
      </c>
      <c r="D32" s="24">
        <f t="shared" si="14"/>
        <v>1.4783313561885258</v>
      </c>
      <c r="E32" s="24">
        <f t="shared" si="14"/>
        <v>9.4731451796708319E-2</v>
      </c>
      <c r="F32" s="24">
        <f t="shared" si="14"/>
        <v>0.21585749292747286</v>
      </c>
      <c r="G32" s="24">
        <f t="shared" si="14"/>
        <v>0.71783508765317783</v>
      </c>
      <c r="H32" s="24">
        <f t="shared" si="14"/>
        <v>0.42027030707177082</v>
      </c>
      <c r="I32" s="25">
        <f t="shared" si="14"/>
        <v>0.36290149653717796</v>
      </c>
      <c r="J32" s="25">
        <f t="shared" si="14"/>
        <v>0.37327781217443695</v>
      </c>
      <c r="K32" s="25">
        <f t="shared" si="14"/>
        <v>0.29049200826346072</v>
      </c>
      <c r="L32" s="25">
        <f t="shared" si="14"/>
        <v>0.37449646141280052</v>
      </c>
      <c r="M32" s="25">
        <f t="shared" si="14"/>
        <v>0.31386885969924322</v>
      </c>
      <c r="N32" s="25">
        <f t="shared" si="14"/>
        <v>0.55204458213121721</v>
      </c>
    </row>
    <row r="33" spans="1:14" ht="15" customHeight="1" x14ac:dyDescent="0.2">
      <c r="A33" s="10" t="s">
        <v>7</v>
      </c>
      <c r="B33" s="24">
        <f t="shared" si="9"/>
        <v>1.8613899106430662</v>
      </c>
      <c r="C33" s="24">
        <f t="shared" ref="C33:N33" si="15">C11/C$5*100</f>
        <v>3.2128597975290836</v>
      </c>
      <c r="D33" s="24">
        <f t="shared" si="15"/>
        <v>2.6338469288941786</v>
      </c>
      <c r="E33" s="24">
        <f t="shared" si="15"/>
        <v>1.1246000481795451</v>
      </c>
      <c r="F33" s="24">
        <f t="shared" si="15"/>
        <v>2.6270101943615218</v>
      </c>
      <c r="G33" s="24">
        <f t="shared" si="15"/>
        <v>3.3351839272614558</v>
      </c>
      <c r="H33" s="24">
        <f t="shared" si="15"/>
        <v>1.7254699499703221</v>
      </c>
      <c r="I33" s="25">
        <f t="shared" si="15"/>
        <v>0.84614745282026471</v>
      </c>
      <c r="J33" s="25">
        <f t="shared" si="15"/>
        <v>1.0918333802421423</v>
      </c>
      <c r="K33" s="25">
        <f t="shared" si="15"/>
        <v>2.0617726774457483</v>
      </c>
      <c r="L33" s="25">
        <f t="shared" si="15"/>
        <v>1.6619272513436323</v>
      </c>
      <c r="M33" s="25">
        <f t="shared" si="15"/>
        <v>2.5834165967582434</v>
      </c>
      <c r="N33" s="25">
        <f t="shared" si="15"/>
        <v>2.5046250194528583</v>
      </c>
    </row>
    <row r="34" spans="1:14" ht="15" customHeight="1" x14ac:dyDescent="0.2">
      <c r="A34" s="10" t="s">
        <v>8</v>
      </c>
      <c r="B34" s="24">
        <f t="shared" si="9"/>
        <v>3.9689550002274365</v>
      </c>
      <c r="C34" s="24">
        <f t="shared" ref="C34:N34" si="16">C12/C$5*100</f>
        <v>1.0925130713865379</v>
      </c>
      <c r="D34" s="24">
        <f t="shared" si="16"/>
        <v>12.223708904794163</v>
      </c>
      <c r="E34" s="24">
        <f t="shared" si="16"/>
        <v>3.473691681870557</v>
      </c>
      <c r="F34" s="24">
        <f t="shared" si="16"/>
        <v>5.288560994764107</v>
      </c>
      <c r="G34" s="24">
        <f t="shared" si="16"/>
        <v>4.0075918575838596</v>
      </c>
      <c r="H34" s="24">
        <f t="shared" si="16"/>
        <v>4.0475204460815615</v>
      </c>
      <c r="I34" s="25">
        <f t="shared" si="16"/>
        <v>1.9289993191900803</v>
      </c>
      <c r="J34" s="25">
        <f t="shared" si="16"/>
        <v>2.0481229677902668</v>
      </c>
      <c r="K34" s="25">
        <f t="shared" si="16"/>
        <v>1.7431007415319066</v>
      </c>
      <c r="L34" s="25">
        <f t="shared" si="16"/>
        <v>1.5050961279174515</v>
      </c>
      <c r="M34" s="25">
        <f t="shared" si="16"/>
        <v>2.1038487532335375</v>
      </c>
      <c r="N34" s="25">
        <f t="shared" si="16"/>
        <v>2.5472818027481776</v>
      </c>
    </row>
    <row r="35" spans="1:14" ht="15" customHeight="1" x14ac:dyDescent="0.2">
      <c r="A35" s="10" t="s">
        <v>9</v>
      </c>
      <c r="B35" s="24">
        <f t="shared" si="9"/>
        <v>0.99731244750744341</v>
      </c>
      <c r="C35" s="24">
        <f t="shared" ref="C35:N35" si="17">C13/C$5*100</f>
        <v>1.5378664949316163</v>
      </c>
      <c r="D35" s="24">
        <f t="shared" si="17"/>
        <v>1.3226556650034611</v>
      </c>
      <c r="E35" s="24">
        <f t="shared" si="17"/>
        <v>2.755517365629387</v>
      </c>
      <c r="F35" s="24">
        <f t="shared" si="17"/>
        <v>4.917062281893692</v>
      </c>
      <c r="G35" s="24">
        <f t="shared" si="17"/>
        <v>2.6239407142568827</v>
      </c>
      <c r="H35" s="24">
        <f t="shared" si="17"/>
        <v>0.79069951240035674</v>
      </c>
      <c r="I35" s="25">
        <f t="shared" si="17"/>
        <v>1.1294980022379264</v>
      </c>
      <c r="J35" s="25">
        <f t="shared" si="17"/>
        <v>0.82220985256358459</v>
      </c>
      <c r="K35" s="25">
        <f t="shared" si="17"/>
        <v>1.2933056083751364</v>
      </c>
      <c r="L35" s="25">
        <f t="shared" si="17"/>
        <v>1.2388897513159125</v>
      </c>
      <c r="M35" s="25">
        <f t="shared" si="17"/>
        <v>0.93083881988172101</v>
      </c>
      <c r="N35" s="25">
        <f t="shared" si="17"/>
        <v>1.9137493444029141</v>
      </c>
    </row>
    <row r="36" spans="1:14" ht="15" customHeight="1" x14ac:dyDescent="0.2">
      <c r="A36" s="10" t="s">
        <v>10</v>
      </c>
      <c r="B36" s="24">
        <f t="shared" si="9"/>
        <v>5.6650315701209966</v>
      </c>
      <c r="C36" s="24">
        <f t="shared" ref="C36:N36" si="18">C14/C$5*100</f>
        <v>6.019870996168649</v>
      </c>
      <c r="D36" s="24">
        <f t="shared" si="18"/>
        <v>4.3388571867682888</v>
      </c>
      <c r="E36" s="24">
        <f t="shared" si="18"/>
        <v>4.1955188084239987</v>
      </c>
      <c r="F36" s="24">
        <f t="shared" si="18"/>
        <v>3.8336932864921707</v>
      </c>
      <c r="G36" s="24">
        <f t="shared" si="18"/>
        <v>2.8627692762270485</v>
      </c>
      <c r="H36" s="24">
        <f t="shared" si="18"/>
        <v>5.9214874696365705</v>
      </c>
      <c r="I36" s="25">
        <f t="shared" si="18"/>
        <v>7.7277902860734065</v>
      </c>
      <c r="J36" s="25">
        <f t="shared" si="18"/>
        <v>6.0313358905836916</v>
      </c>
      <c r="K36" s="25">
        <f t="shared" si="18"/>
        <v>4.2303150620525916</v>
      </c>
      <c r="L36" s="25">
        <f t="shared" si="18"/>
        <v>1.9323128184772793</v>
      </c>
      <c r="M36" s="25">
        <f t="shared" si="18"/>
        <v>10.281819035640485</v>
      </c>
      <c r="N36" s="25">
        <f t="shared" si="18"/>
        <v>3.1872998454457702</v>
      </c>
    </row>
    <row r="37" spans="1:14" ht="15" customHeight="1" x14ac:dyDescent="0.2">
      <c r="A37" s="10" t="s">
        <v>11</v>
      </c>
      <c r="B37" s="24">
        <f t="shared" si="9"/>
        <v>1.2997815133328665</v>
      </c>
      <c r="C37" s="24">
        <f t="shared" ref="C37:N37" si="19">C15/C$5*100</f>
        <v>1.6091091021888067</v>
      </c>
      <c r="D37" s="24">
        <f t="shared" si="19"/>
        <v>1.2529821083703521</v>
      </c>
      <c r="E37" s="24">
        <f t="shared" si="19"/>
        <v>1.8678899645524911</v>
      </c>
      <c r="F37" s="24">
        <f t="shared" si="19"/>
        <v>3.3112860475575592</v>
      </c>
      <c r="G37" s="24">
        <f t="shared" si="19"/>
        <v>5.6829463130386646</v>
      </c>
      <c r="H37" s="24">
        <f t="shared" si="19"/>
        <v>2.396489791581391</v>
      </c>
      <c r="I37" s="25">
        <f t="shared" si="19"/>
        <v>1.2698694862358491</v>
      </c>
      <c r="J37" s="25">
        <f t="shared" si="19"/>
        <v>2.5026106557622221</v>
      </c>
      <c r="K37" s="25">
        <f t="shared" si="19"/>
        <v>2.2051064581045363</v>
      </c>
      <c r="L37" s="25">
        <f t="shared" si="19"/>
        <v>0.70808874004099953</v>
      </c>
      <c r="M37" s="25">
        <f t="shared" si="19"/>
        <v>1.9991444812309935</v>
      </c>
      <c r="N37" s="25">
        <f t="shared" si="19"/>
        <v>1.9749184042839409</v>
      </c>
    </row>
    <row r="38" spans="1:14" ht="15" customHeight="1" x14ac:dyDescent="0.2">
      <c r="A38" s="10" t="s">
        <v>12</v>
      </c>
      <c r="B38" s="24">
        <f t="shared" si="9"/>
        <v>21.545177856533041</v>
      </c>
      <c r="C38" s="24">
        <f t="shared" ref="C38:N38" si="20">C16/C$5*100</f>
        <v>25.694690847941981</v>
      </c>
      <c r="D38" s="24">
        <f t="shared" si="20"/>
        <v>22.222742863061455</v>
      </c>
      <c r="E38" s="24">
        <f t="shared" si="20"/>
        <v>28.119284091848474</v>
      </c>
      <c r="F38" s="24">
        <f t="shared" si="20"/>
        <v>26.533753682165901</v>
      </c>
      <c r="G38" s="24">
        <f t="shared" si="20"/>
        <v>18.888153231466216</v>
      </c>
      <c r="H38" s="24">
        <f t="shared" si="20"/>
        <v>13.772469921099601</v>
      </c>
      <c r="I38" s="25">
        <f t="shared" si="20"/>
        <v>15.799079834933114</v>
      </c>
      <c r="J38" s="25">
        <f t="shared" si="20"/>
        <v>9.8282539398841884</v>
      </c>
      <c r="K38" s="25">
        <f t="shared" si="20"/>
        <v>11.131063015203555</v>
      </c>
      <c r="L38" s="25">
        <f t="shared" si="20"/>
        <v>11.152837631476874</v>
      </c>
      <c r="M38" s="25">
        <f t="shared" si="20"/>
        <v>10.647616718897687</v>
      </c>
      <c r="N38" s="25">
        <f t="shared" si="20"/>
        <v>12.7537605036839</v>
      </c>
    </row>
    <row r="39" spans="1:14" ht="15" customHeight="1" x14ac:dyDescent="0.2">
      <c r="A39" s="10" t="s">
        <v>13</v>
      </c>
      <c r="B39" s="24">
        <f t="shared" si="9"/>
        <v>2.0655399762583166</v>
      </c>
      <c r="C39" s="24">
        <f t="shared" ref="C39:N39" si="21">C17/C$5*100</f>
        <v>2.983604418105648</v>
      </c>
      <c r="D39" s="24">
        <f t="shared" si="21"/>
        <v>2.3892085194194621</v>
      </c>
      <c r="E39" s="24">
        <f t="shared" si="21"/>
        <v>1.7470764473344766</v>
      </c>
      <c r="F39" s="24">
        <f t="shared" si="21"/>
        <v>2.4622511182730555</v>
      </c>
      <c r="G39" s="24">
        <f t="shared" si="21"/>
        <v>2.0369698104379816</v>
      </c>
      <c r="H39" s="24">
        <f t="shared" si="21"/>
        <v>2.6118895977381293</v>
      </c>
      <c r="I39" s="25">
        <f t="shared" si="21"/>
        <v>3.956175919291085</v>
      </c>
      <c r="J39" s="25">
        <f t="shared" si="21"/>
        <v>2.0509824128264165</v>
      </c>
      <c r="K39" s="25">
        <f t="shared" si="21"/>
        <v>4.3885314750374986</v>
      </c>
      <c r="L39" s="25">
        <f t="shared" si="21"/>
        <v>4.0317599123948806</v>
      </c>
      <c r="M39" s="25">
        <f t="shared" si="21"/>
        <v>2.3857686742688236</v>
      </c>
      <c r="N39" s="25">
        <f t="shared" si="21"/>
        <v>3.9412723006392842</v>
      </c>
    </row>
    <row r="40" spans="1:14" ht="15" customHeight="1" x14ac:dyDescent="0.2">
      <c r="A40" s="10" t="s">
        <v>14</v>
      </c>
      <c r="B40" s="24">
        <f t="shared" si="9"/>
        <v>5.9518100839876142</v>
      </c>
      <c r="C40" s="24">
        <f t="shared" ref="C40:N40" si="22">C18/C$5*100</f>
        <v>5.8426803262730473</v>
      </c>
      <c r="D40" s="24">
        <f t="shared" si="22"/>
        <v>2.209590490080517</v>
      </c>
      <c r="E40" s="24">
        <f t="shared" si="22"/>
        <v>2.2058455882364441</v>
      </c>
      <c r="F40" s="24">
        <f t="shared" si="22"/>
        <v>3.4001330545481561</v>
      </c>
      <c r="G40" s="24">
        <f t="shared" si="22"/>
        <v>3.2781483425600557</v>
      </c>
      <c r="H40" s="24">
        <f t="shared" si="22"/>
        <v>4.5512810389925749</v>
      </c>
      <c r="I40" s="25">
        <f t="shared" si="22"/>
        <v>5.1022864635479328</v>
      </c>
      <c r="J40" s="25">
        <f t="shared" si="22"/>
        <v>5.5522635171164669</v>
      </c>
      <c r="K40" s="25">
        <f t="shared" si="22"/>
        <v>6.7165047362249002</v>
      </c>
      <c r="L40" s="25">
        <f t="shared" si="22"/>
        <v>7.6973601004087859</v>
      </c>
      <c r="M40" s="25">
        <f t="shared" si="22"/>
        <v>5.3977902772522439</v>
      </c>
      <c r="N40" s="25">
        <f t="shared" si="22"/>
        <v>5.8891003809696905</v>
      </c>
    </row>
    <row r="41" spans="1:14" ht="15" customHeight="1" x14ac:dyDescent="0.2">
      <c r="A41" s="10" t="s">
        <v>15</v>
      </c>
      <c r="B41" s="24">
        <f t="shared" si="9"/>
        <v>4.5813836154494281</v>
      </c>
      <c r="C41" s="24">
        <f t="shared" ref="C41:N41" si="23">C19/C$5*100</f>
        <v>4.6987352386506114</v>
      </c>
      <c r="D41" s="24">
        <f t="shared" si="23"/>
        <v>3.8962613172020015</v>
      </c>
      <c r="E41" s="24">
        <f t="shared" si="23"/>
        <v>5.3328757223340553</v>
      </c>
      <c r="F41" s="24">
        <f t="shared" si="23"/>
        <v>4.3675574056077959</v>
      </c>
      <c r="G41" s="24">
        <f t="shared" si="23"/>
        <v>8.1240094346782676</v>
      </c>
      <c r="H41" s="24">
        <f t="shared" si="23"/>
        <v>6.0344184349513146</v>
      </c>
      <c r="I41" s="25">
        <f t="shared" si="23"/>
        <v>4.8867938947896974</v>
      </c>
      <c r="J41" s="25">
        <f t="shared" si="23"/>
        <v>4.7998091998309622</v>
      </c>
      <c r="K41" s="25">
        <f t="shared" si="23"/>
        <v>2.7716769959059291</v>
      </c>
      <c r="L41" s="25">
        <f t="shared" si="23"/>
        <v>4.2406780776650592</v>
      </c>
      <c r="M41" s="25">
        <f t="shared" si="23"/>
        <v>3.4255703568191653</v>
      </c>
      <c r="N41" s="25">
        <f t="shared" si="23"/>
        <v>6.892496113978865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workbookViewId="0">
      <selection activeCell="O1" sqref="O1"/>
    </sheetView>
  </sheetViews>
  <sheetFormatPr defaultColWidth="9.140625" defaultRowHeight="11.25" x14ac:dyDescent="0.2"/>
  <cols>
    <col min="1" max="1" width="13.85546875" style="38" customWidth="1"/>
    <col min="2" max="7" width="6.7109375" style="38" customWidth="1"/>
    <col min="8" max="13" width="6.28515625" style="38" customWidth="1"/>
    <col min="14" max="16384" width="9.140625" style="38"/>
  </cols>
  <sheetData>
    <row r="1" spans="1:15" s="40" customFormat="1" ht="18.75" customHeight="1" x14ac:dyDescent="0.25">
      <c r="A1" s="223" t="s">
        <v>378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O1" s="61" t="s">
        <v>49</v>
      </c>
    </row>
    <row r="2" spans="1:15" ht="12" customHeight="1" x14ac:dyDescent="0.2"/>
    <row r="3" spans="1:15" ht="13.5" customHeight="1" thickBot="1" x14ac:dyDescent="0.25">
      <c r="A3" s="1" t="s">
        <v>0</v>
      </c>
      <c r="M3" s="3" t="s">
        <v>40</v>
      </c>
    </row>
    <row r="4" spans="1:15" ht="24" customHeight="1" x14ac:dyDescent="0.2">
      <c r="A4" s="205" t="s">
        <v>38</v>
      </c>
      <c r="B4" s="242" t="s">
        <v>25</v>
      </c>
      <c r="C4" s="242"/>
      <c r="D4" s="242"/>
      <c r="E4" s="244" t="s">
        <v>52</v>
      </c>
      <c r="F4" s="244"/>
      <c r="G4" s="245"/>
      <c r="H4" s="243" t="s">
        <v>53</v>
      </c>
      <c r="I4" s="244"/>
      <c r="J4" s="245"/>
      <c r="K4" s="243" t="s">
        <v>54</v>
      </c>
      <c r="L4" s="244"/>
      <c r="M4" s="244"/>
    </row>
    <row r="5" spans="1:15" ht="24" customHeight="1" thickBot="1" x14ac:dyDescent="0.25">
      <c r="A5" s="206"/>
      <c r="B5" s="116" t="s">
        <v>48</v>
      </c>
      <c r="C5" s="116" t="s">
        <v>828</v>
      </c>
      <c r="D5" s="116" t="s">
        <v>829</v>
      </c>
      <c r="E5" s="116" t="s">
        <v>48</v>
      </c>
      <c r="F5" s="116" t="s">
        <v>828</v>
      </c>
      <c r="G5" s="116" t="s">
        <v>829</v>
      </c>
      <c r="H5" s="116" t="s">
        <v>48</v>
      </c>
      <c r="I5" s="116" t="s">
        <v>828</v>
      </c>
      <c r="J5" s="116" t="s">
        <v>829</v>
      </c>
      <c r="K5" s="116" t="s">
        <v>48</v>
      </c>
      <c r="L5" s="116" t="s">
        <v>828</v>
      </c>
      <c r="M5" s="50" t="s">
        <v>829</v>
      </c>
    </row>
    <row r="6" spans="1:15" ht="19.5" customHeight="1" x14ac:dyDescent="0.2">
      <c r="A6" s="56" t="s">
        <v>1</v>
      </c>
      <c r="B6" s="29">
        <v>606157.43056050118</v>
      </c>
      <c r="C6" s="29">
        <v>242431.10663819569</v>
      </c>
      <c r="D6" s="29">
        <v>363726.32392230508</v>
      </c>
      <c r="E6" s="29">
        <v>544975.46209858544</v>
      </c>
      <c r="F6" s="29">
        <v>215017.78684009469</v>
      </c>
      <c r="G6" s="29">
        <v>329957.67525849084</v>
      </c>
      <c r="H6" s="29">
        <v>41994.219100250295</v>
      </c>
      <c r="I6" s="29">
        <v>19423.824901801556</v>
      </c>
      <c r="J6" s="29">
        <v>22570.394198448714</v>
      </c>
      <c r="K6" s="29">
        <v>18825.141630649385</v>
      </c>
      <c r="L6" s="29">
        <v>7833.3961441957072</v>
      </c>
      <c r="M6" s="30">
        <v>10991.745486453679</v>
      </c>
    </row>
    <row r="7" spans="1:15" ht="15" customHeight="1" x14ac:dyDescent="0.2">
      <c r="A7" s="57" t="s">
        <v>2</v>
      </c>
      <c r="B7" s="8">
        <v>165257.0934508249</v>
      </c>
      <c r="C7" s="8">
        <v>57356.150549788072</v>
      </c>
      <c r="D7" s="8">
        <v>107900.94290103651</v>
      </c>
      <c r="E7" s="8">
        <v>151090.04231738698</v>
      </c>
      <c r="F7" s="8">
        <v>50983.046517013681</v>
      </c>
      <c r="G7" s="8">
        <v>100106.99580037357</v>
      </c>
      <c r="H7" s="8">
        <v>11101.079081262262</v>
      </c>
      <c r="I7" s="8">
        <v>5224.8449972458957</v>
      </c>
      <c r="J7" s="8">
        <v>5876.2340840163388</v>
      </c>
      <c r="K7" s="8">
        <v>2944.7569421783983</v>
      </c>
      <c r="L7" s="8">
        <v>1087.4729255319689</v>
      </c>
      <c r="M7" s="9">
        <v>1857.2840166464305</v>
      </c>
    </row>
    <row r="8" spans="1:15" ht="15" customHeight="1" x14ac:dyDescent="0.2">
      <c r="A8" s="58" t="s">
        <v>3</v>
      </c>
      <c r="B8" s="8">
        <v>108224.44441985208</v>
      </c>
      <c r="C8" s="8">
        <v>44992.174746070588</v>
      </c>
      <c r="D8" s="8">
        <v>63232.269673781258</v>
      </c>
      <c r="E8" s="8">
        <v>98160.805254192499</v>
      </c>
      <c r="F8" s="8">
        <v>40063.314074109767</v>
      </c>
      <c r="G8" s="8">
        <v>58097.491180082674</v>
      </c>
      <c r="H8" s="8">
        <v>6225.2647469757812</v>
      </c>
      <c r="I8" s="8">
        <v>2786.6433537071289</v>
      </c>
      <c r="J8" s="8">
        <v>3438.6213932686501</v>
      </c>
      <c r="K8" s="8">
        <v>3796.9165786831704</v>
      </c>
      <c r="L8" s="8">
        <v>2123.97547825328</v>
      </c>
      <c r="M8" s="9">
        <v>1672.9411004298895</v>
      </c>
    </row>
    <row r="9" spans="1:15" ht="15" customHeight="1" x14ac:dyDescent="0.2">
      <c r="A9" s="58" t="s">
        <v>4</v>
      </c>
      <c r="B9" s="8">
        <v>18990.519659649755</v>
      </c>
      <c r="C9" s="8">
        <v>8079.9161733218816</v>
      </c>
      <c r="D9" s="8">
        <v>10910.603486327882</v>
      </c>
      <c r="E9" s="8">
        <v>17622.651200197324</v>
      </c>
      <c r="F9" s="8">
        <v>7584.9418571367569</v>
      </c>
      <c r="G9" s="8">
        <v>10037.709343060546</v>
      </c>
      <c r="H9" s="8">
        <v>940.10900120378369</v>
      </c>
      <c r="I9" s="8">
        <v>387.17358973210946</v>
      </c>
      <c r="J9" s="8">
        <v>552.93541147167457</v>
      </c>
      <c r="K9" s="8">
        <v>424.94645824868087</v>
      </c>
      <c r="L9" s="8">
        <v>105.01672645301291</v>
      </c>
      <c r="M9" s="9">
        <v>319.92973179566792</v>
      </c>
    </row>
    <row r="10" spans="1:15" ht="15" customHeight="1" x14ac:dyDescent="0.2">
      <c r="A10" s="58" t="s">
        <v>5</v>
      </c>
      <c r="B10" s="8">
        <v>33990.675578661641</v>
      </c>
      <c r="C10" s="8">
        <v>13571.874184294356</v>
      </c>
      <c r="D10" s="8">
        <v>20418.801394367289</v>
      </c>
      <c r="E10" s="8">
        <v>30973.645300512962</v>
      </c>
      <c r="F10" s="8">
        <v>12259.235883371566</v>
      </c>
      <c r="G10" s="8">
        <v>18714.409417141385</v>
      </c>
      <c r="H10" s="8">
        <v>1960.0977554228577</v>
      </c>
      <c r="I10" s="8">
        <v>863.50322124141508</v>
      </c>
      <c r="J10" s="31">
        <v>1096.5945341814427</v>
      </c>
      <c r="K10" s="8">
        <v>1053.3585227258327</v>
      </c>
      <c r="L10" s="8">
        <v>448.11907968138615</v>
      </c>
      <c r="M10" s="9">
        <v>605.23944304444626</v>
      </c>
    </row>
    <row r="11" spans="1:15" ht="15" customHeight="1" x14ac:dyDescent="0.2">
      <c r="A11" s="58" t="s">
        <v>6</v>
      </c>
      <c r="B11" s="8">
        <v>2178.5026977350481</v>
      </c>
      <c r="C11" s="8">
        <v>846.09906342562408</v>
      </c>
      <c r="D11" s="8">
        <v>1332.4036343094233</v>
      </c>
      <c r="E11" s="8">
        <v>1939.4593463080753</v>
      </c>
      <c r="F11" s="8">
        <v>788.119223425624</v>
      </c>
      <c r="G11" s="8">
        <v>1151.3401228824521</v>
      </c>
      <c r="H11" s="8">
        <v>67.674249999999986</v>
      </c>
      <c r="I11" s="8">
        <v>35.860249999999994</v>
      </c>
      <c r="J11" s="31">
        <v>31.814000000000004</v>
      </c>
      <c r="K11" s="31">
        <v>171.36911142697102</v>
      </c>
      <c r="L11" s="31">
        <v>22.119600000000002</v>
      </c>
      <c r="M11" s="32">
        <v>149.249511426971</v>
      </c>
    </row>
    <row r="12" spans="1:15" ht="15" customHeight="1" x14ac:dyDescent="0.2">
      <c r="A12" s="58" t="s">
        <v>7</v>
      </c>
      <c r="B12" s="8">
        <v>9335.7201124575186</v>
      </c>
      <c r="C12" s="8">
        <v>4035.913042006483</v>
      </c>
      <c r="D12" s="8">
        <v>5299.8070704510355</v>
      </c>
      <c r="E12" s="8">
        <v>7210.6944195456963</v>
      </c>
      <c r="F12" s="8">
        <v>3053.9833842715711</v>
      </c>
      <c r="G12" s="8">
        <v>4156.7110352741283</v>
      </c>
      <c r="H12" s="8">
        <v>1498.3946836129046</v>
      </c>
      <c r="I12" s="8">
        <v>618.48062584410332</v>
      </c>
      <c r="J12" s="8">
        <v>879.91405776880072</v>
      </c>
      <c r="K12" s="8">
        <v>624.63500929890233</v>
      </c>
      <c r="L12" s="8">
        <v>363.01803189080056</v>
      </c>
      <c r="M12" s="9">
        <v>261.61697740810149</v>
      </c>
    </row>
    <row r="13" spans="1:15" ht="15" customHeight="1" x14ac:dyDescent="0.2">
      <c r="A13" s="58" t="s">
        <v>8</v>
      </c>
      <c r="B13" s="8">
        <v>23971.784597377715</v>
      </c>
      <c r="C13" s="8">
        <v>10095.684536407562</v>
      </c>
      <c r="D13" s="8">
        <v>13876.100060970115</v>
      </c>
      <c r="E13" s="8">
        <v>20703.50556940955</v>
      </c>
      <c r="F13" s="8">
        <v>8611.5764080233403</v>
      </c>
      <c r="G13" s="8">
        <v>12091.929161386197</v>
      </c>
      <c r="H13" s="8">
        <v>2586.4644236575555</v>
      </c>
      <c r="I13" s="8">
        <v>1155.7190183842179</v>
      </c>
      <c r="J13" s="8">
        <v>1430.7454052733369</v>
      </c>
      <c r="K13" s="8">
        <v>669.27659431057702</v>
      </c>
      <c r="L13" s="8">
        <v>326.20610000000005</v>
      </c>
      <c r="M13" s="9">
        <v>343.07049431057709</v>
      </c>
    </row>
    <row r="14" spans="1:15" ht="15" customHeight="1" x14ac:dyDescent="0.2">
      <c r="A14" s="58" t="s">
        <v>9</v>
      </c>
      <c r="B14" s="8">
        <v>17097.319775130152</v>
      </c>
      <c r="C14" s="8">
        <v>7354.952567116422</v>
      </c>
      <c r="D14" s="8">
        <v>9742.3672080137258</v>
      </c>
      <c r="E14" s="8">
        <v>14490.153482619437</v>
      </c>
      <c r="F14" s="8">
        <v>5956.7094370342347</v>
      </c>
      <c r="G14" s="8">
        <v>8533.4440455852255</v>
      </c>
      <c r="H14" s="8">
        <v>1688.3698035575137</v>
      </c>
      <c r="I14" s="8">
        <v>770.12497008218293</v>
      </c>
      <c r="J14" s="8">
        <v>918.24483347533294</v>
      </c>
      <c r="K14" s="8">
        <v>908.95945895314833</v>
      </c>
      <c r="L14" s="8">
        <v>622.69813000000022</v>
      </c>
      <c r="M14" s="9">
        <v>286.26132895314822</v>
      </c>
    </row>
    <row r="15" spans="1:15" ht="15" customHeight="1" x14ac:dyDescent="0.2">
      <c r="A15" s="58" t="s">
        <v>10</v>
      </c>
      <c r="B15" s="8">
        <v>24944.140282772554</v>
      </c>
      <c r="C15" s="8">
        <v>10921.874411329369</v>
      </c>
      <c r="D15" s="8">
        <v>14022.265871443131</v>
      </c>
      <c r="E15" s="8">
        <v>22270.298163814412</v>
      </c>
      <c r="F15" s="8">
        <v>9790.8022022675923</v>
      </c>
      <c r="G15" s="8">
        <v>12479.49596154682</v>
      </c>
      <c r="H15" s="8">
        <v>1851.2155570639247</v>
      </c>
      <c r="I15" s="8">
        <v>885.35309906178361</v>
      </c>
      <c r="J15" s="8">
        <v>965.86245800214033</v>
      </c>
      <c r="K15" s="8">
        <v>767.08221967955387</v>
      </c>
      <c r="L15" s="8">
        <v>237.41762999999997</v>
      </c>
      <c r="M15" s="9">
        <v>529.66458967955373</v>
      </c>
    </row>
    <row r="16" spans="1:15" ht="15" customHeight="1" x14ac:dyDescent="0.2">
      <c r="A16" s="58" t="s">
        <v>11</v>
      </c>
      <c r="B16" s="8">
        <v>14540.148095942919</v>
      </c>
      <c r="C16" s="8">
        <v>6915.237935916849</v>
      </c>
      <c r="D16" s="8">
        <v>7624.9101600260819</v>
      </c>
      <c r="E16" s="8">
        <v>12675.793568280546</v>
      </c>
      <c r="F16" s="8">
        <v>6025.2331268634398</v>
      </c>
      <c r="G16" s="8">
        <v>6650.5604414170848</v>
      </c>
      <c r="H16" s="8">
        <v>1308.6275265937238</v>
      </c>
      <c r="I16" s="8">
        <v>631.71035324231298</v>
      </c>
      <c r="J16" s="8">
        <v>676.91717335141038</v>
      </c>
      <c r="K16" s="31">
        <v>555.56700106865287</v>
      </c>
      <c r="L16" s="31">
        <v>258.29445581106756</v>
      </c>
      <c r="M16" s="32">
        <v>297.27254525758542</v>
      </c>
    </row>
    <row r="17" spans="1:13" ht="15" customHeight="1" x14ac:dyDescent="0.2">
      <c r="A17" s="58" t="s">
        <v>12</v>
      </c>
      <c r="B17" s="8">
        <v>100157.5490603879</v>
      </c>
      <c r="C17" s="8">
        <v>42843.773298722946</v>
      </c>
      <c r="D17" s="8">
        <v>57313.775761665129</v>
      </c>
      <c r="E17" s="8">
        <v>89140.925585982506</v>
      </c>
      <c r="F17" s="8">
        <v>37915.877541249931</v>
      </c>
      <c r="G17" s="8">
        <v>51225.048044732597</v>
      </c>
      <c r="H17" s="8">
        <v>7141.4078332003664</v>
      </c>
      <c r="I17" s="8">
        <v>3442.1351822320416</v>
      </c>
      <c r="J17" s="8">
        <v>3699.272650968328</v>
      </c>
      <c r="K17" s="8">
        <v>3798.6893024015108</v>
      </c>
      <c r="L17" s="8">
        <v>1448.3673531342231</v>
      </c>
      <c r="M17" s="9">
        <v>2350.321949267287</v>
      </c>
    </row>
    <row r="18" spans="1:13" ht="15" customHeight="1" x14ac:dyDescent="0.2">
      <c r="A18" s="58" t="s">
        <v>13</v>
      </c>
      <c r="B18" s="8">
        <v>22517.250466819169</v>
      </c>
      <c r="C18" s="8">
        <v>7659.3598711584809</v>
      </c>
      <c r="D18" s="8">
        <v>14857.890595660672</v>
      </c>
      <c r="E18" s="8">
        <v>20271.96504613385</v>
      </c>
      <c r="F18" s="8">
        <v>6836.5185219817349</v>
      </c>
      <c r="G18" s="8">
        <v>13435.446524152123</v>
      </c>
      <c r="H18" s="8">
        <v>1715.6316352568447</v>
      </c>
      <c r="I18" s="8">
        <v>710.45763525684765</v>
      </c>
      <c r="J18" s="8">
        <v>1005.1740000000001</v>
      </c>
      <c r="K18" s="8">
        <v>525.71487542843681</v>
      </c>
      <c r="L18" s="8">
        <v>110.05080391989537</v>
      </c>
      <c r="M18" s="9">
        <v>415.66407150854133</v>
      </c>
    </row>
    <row r="19" spans="1:13" ht="15" customHeight="1" x14ac:dyDescent="0.2">
      <c r="A19" s="58" t="s">
        <v>14</v>
      </c>
      <c r="B19" s="8">
        <v>28625.166209439081</v>
      </c>
      <c r="C19" s="8">
        <v>11440.31508896812</v>
      </c>
      <c r="D19" s="8">
        <v>17184.85112047099</v>
      </c>
      <c r="E19" s="8">
        <v>25539.37905351763</v>
      </c>
      <c r="F19" s="8">
        <v>10233.879909417114</v>
      </c>
      <c r="G19" s="8">
        <v>15305.499144100484</v>
      </c>
      <c r="H19" s="8">
        <v>1942.7712018339839</v>
      </c>
      <c r="I19" s="8">
        <v>995.00858239333286</v>
      </c>
      <c r="J19" s="31">
        <v>947.76261944065288</v>
      </c>
      <c r="K19" s="8">
        <v>1136.5469440875122</v>
      </c>
      <c r="L19" s="8">
        <v>206.10658715765294</v>
      </c>
      <c r="M19" s="9">
        <v>930.44035692985938</v>
      </c>
    </row>
    <row r="20" spans="1:13" ht="15" customHeight="1" x14ac:dyDescent="0.2">
      <c r="A20" s="58" t="s">
        <v>15</v>
      </c>
      <c r="B20" s="8">
        <v>36327.11615345085</v>
      </c>
      <c r="C20" s="8">
        <v>16317.78116966895</v>
      </c>
      <c r="D20" s="8">
        <v>20009.334983781897</v>
      </c>
      <c r="E20" s="8">
        <v>32886.14379068392</v>
      </c>
      <c r="F20" s="8">
        <v>14914.548753928337</v>
      </c>
      <c r="G20" s="8">
        <v>17971.595036755636</v>
      </c>
      <c r="H20" s="8">
        <v>1967.1116006087909</v>
      </c>
      <c r="I20" s="8">
        <v>916.81002337818541</v>
      </c>
      <c r="J20" s="8">
        <v>1050.301577230606</v>
      </c>
      <c r="K20" s="8">
        <v>1447.3226121580378</v>
      </c>
      <c r="L20" s="8">
        <v>474.53324236241895</v>
      </c>
      <c r="M20" s="9">
        <v>972.78936979561945</v>
      </c>
    </row>
    <row r="23" spans="1:13" ht="15" customHeight="1" x14ac:dyDescent="0.2">
      <c r="A23" s="39" t="s">
        <v>379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</row>
    <row r="24" spans="1:13" ht="15" customHeight="1" x14ac:dyDescent="0.2"/>
    <row r="25" spans="1:13" ht="15" customHeight="1" thickBot="1" x14ac:dyDescent="0.25">
      <c r="A25" s="1" t="s">
        <v>0</v>
      </c>
      <c r="M25" s="3" t="s">
        <v>68</v>
      </c>
    </row>
    <row r="26" spans="1:13" ht="24" customHeight="1" x14ac:dyDescent="0.2">
      <c r="A26" s="205" t="s">
        <v>38</v>
      </c>
      <c r="B26" s="242" t="s">
        <v>25</v>
      </c>
      <c r="C26" s="242"/>
      <c r="D26" s="242"/>
      <c r="E26" s="244" t="s">
        <v>52</v>
      </c>
      <c r="F26" s="244"/>
      <c r="G26" s="245"/>
      <c r="H26" s="243" t="s">
        <v>53</v>
      </c>
      <c r="I26" s="244"/>
      <c r="J26" s="245"/>
      <c r="K26" s="243" t="s">
        <v>54</v>
      </c>
      <c r="L26" s="244"/>
      <c r="M26" s="244"/>
    </row>
    <row r="27" spans="1:13" ht="24" customHeight="1" thickBot="1" x14ac:dyDescent="0.25">
      <c r="A27" s="206"/>
      <c r="B27" s="128" t="s">
        <v>48</v>
      </c>
      <c r="C27" s="128" t="s">
        <v>828</v>
      </c>
      <c r="D27" s="128" t="s">
        <v>829</v>
      </c>
      <c r="E27" s="128" t="s">
        <v>48</v>
      </c>
      <c r="F27" s="128" t="s">
        <v>828</v>
      </c>
      <c r="G27" s="128" t="s">
        <v>829</v>
      </c>
      <c r="H27" s="128" t="s">
        <v>48</v>
      </c>
      <c r="I27" s="128" t="s">
        <v>828</v>
      </c>
      <c r="J27" s="128" t="s">
        <v>829</v>
      </c>
      <c r="K27" s="128" t="s">
        <v>48</v>
      </c>
      <c r="L27" s="128" t="s">
        <v>828</v>
      </c>
      <c r="M27" s="50" t="s">
        <v>829</v>
      </c>
    </row>
    <row r="28" spans="1:13" ht="15" customHeight="1" x14ac:dyDescent="0.2">
      <c r="A28" s="28" t="s">
        <v>1</v>
      </c>
      <c r="B28" s="33">
        <v>100</v>
      </c>
      <c r="C28" s="33">
        <v>100</v>
      </c>
      <c r="D28" s="33">
        <v>100</v>
      </c>
      <c r="E28" s="33">
        <f>E6/B6*100</f>
        <v>89.906587731615843</v>
      </c>
      <c r="F28" s="33">
        <f>F6/C6*100</f>
        <v>88.69232575875148</v>
      </c>
      <c r="G28" s="33">
        <f>G6/D6*100</f>
        <v>90.71591841369515</v>
      </c>
      <c r="H28" s="33">
        <f>H6/B6*100</f>
        <v>6.9279393410090044</v>
      </c>
      <c r="I28" s="33">
        <f>I6/C6*100</f>
        <v>8.0121009102968301</v>
      </c>
      <c r="J28" s="33">
        <f>J6/D6*100</f>
        <v>6.2053232647714367</v>
      </c>
      <c r="K28" s="33">
        <f>K6/B6*100</f>
        <v>3.1056522087409153</v>
      </c>
      <c r="L28" s="33">
        <f>L6/C6*100</f>
        <v>3.2311844188733883</v>
      </c>
      <c r="M28" s="34">
        <f>M6/D6*100</f>
        <v>3.0219823981729754</v>
      </c>
    </row>
    <row r="29" spans="1:13" ht="15" customHeight="1" x14ac:dyDescent="0.2">
      <c r="A29" s="7" t="s">
        <v>2</v>
      </c>
      <c r="B29" s="24">
        <v>100</v>
      </c>
      <c r="C29" s="24">
        <v>100</v>
      </c>
      <c r="D29" s="24">
        <v>100</v>
      </c>
      <c r="E29" s="24">
        <f t="shared" ref="E29:E42" si="0">E7/B7*100</f>
        <v>91.427265942049516</v>
      </c>
      <c r="F29" s="24">
        <f t="shared" ref="F29:F42" si="1">F7/C7*100</f>
        <v>88.888542951915483</v>
      </c>
      <c r="G29" s="24">
        <f t="shared" ref="G29:G42" si="2">G7/D7*100</f>
        <v>92.776757189405359</v>
      </c>
      <c r="H29" s="24">
        <f t="shared" ref="H29:H42" si="3">H7/B7*100</f>
        <v>6.7174599585739294</v>
      </c>
      <c r="I29" s="24">
        <f t="shared" ref="I29:I42" si="4">I7/C7*100</f>
        <v>9.1094763981945803</v>
      </c>
      <c r="J29" s="24">
        <f t="shared" ref="J29:J42" si="5">J7/D7*100</f>
        <v>5.445952487556891</v>
      </c>
      <c r="K29" s="24">
        <f t="shared" ref="K29:K42" si="6">K7/B7*100</f>
        <v>1.7819246851601327</v>
      </c>
      <c r="L29" s="24">
        <f t="shared" ref="L29:L42" si="7">L7/C7*100</f>
        <v>1.8960005424143427</v>
      </c>
      <c r="M29" s="25">
        <f t="shared" ref="M29:M42" si="8">M7/D7*100</f>
        <v>1.7212861785182685</v>
      </c>
    </row>
    <row r="30" spans="1:13" ht="15" customHeight="1" x14ac:dyDescent="0.2">
      <c r="A30" s="10" t="s">
        <v>3</v>
      </c>
      <c r="B30" s="24">
        <v>100</v>
      </c>
      <c r="C30" s="24">
        <v>100</v>
      </c>
      <c r="D30" s="24">
        <v>100</v>
      </c>
      <c r="E30" s="24">
        <f t="shared" si="0"/>
        <v>90.701140375811846</v>
      </c>
      <c r="F30" s="24">
        <f t="shared" si="1"/>
        <v>89.045071282331634</v>
      </c>
      <c r="G30" s="24">
        <f t="shared" si="2"/>
        <v>91.879496781960881</v>
      </c>
      <c r="H30" s="24">
        <f t="shared" si="3"/>
        <v>5.7521799075494764</v>
      </c>
      <c r="I30" s="24">
        <f t="shared" si="4"/>
        <v>6.1936178222869778</v>
      </c>
      <c r="J30" s="24">
        <f t="shared" si="5"/>
        <v>5.4380799724708382</v>
      </c>
      <c r="K30" s="24">
        <f t="shared" si="6"/>
        <v>3.5083724375180854</v>
      </c>
      <c r="L30" s="24">
        <f t="shared" si="7"/>
        <v>4.7207664226961565</v>
      </c>
      <c r="M30" s="25">
        <f t="shared" si="8"/>
        <v>2.6457078151087794</v>
      </c>
    </row>
    <row r="31" spans="1:13" ht="15" customHeight="1" x14ac:dyDescent="0.2">
      <c r="A31" s="10" t="s">
        <v>4</v>
      </c>
      <c r="B31" s="24">
        <v>100</v>
      </c>
      <c r="C31" s="24">
        <v>100</v>
      </c>
      <c r="D31" s="24">
        <v>100</v>
      </c>
      <c r="E31" s="24">
        <f t="shared" si="0"/>
        <v>92.797098320806782</v>
      </c>
      <c r="F31" s="24">
        <f t="shared" si="1"/>
        <v>93.874016690675305</v>
      </c>
      <c r="G31" s="24">
        <f t="shared" si="2"/>
        <v>91.999579634974694</v>
      </c>
      <c r="H31" s="24">
        <f t="shared" si="3"/>
        <v>4.950412195413942</v>
      </c>
      <c r="I31" s="24">
        <f t="shared" si="4"/>
        <v>4.791802061146031</v>
      </c>
      <c r="J31" s="24">
        <f t="shared" si="5"/>
        <v>5.0678719299492458</v>
      </c>
      <c r="K31" s="24">
        <f t="shared" si="6"/>
        <v>2.2376768296214085</v>
      </c>
      <c r="L31" s="24">
        <f t="shared" si="7"/>
        <v>1.2997254451692852</v>
      </c>
      <c r="M31" s="25">
        <f t="shared" si="8"/>
        <v>2.9322826385962344</v>
      </c>
    </row>
    <row r="32" spans="1:13" ht="15" customHeight="1" x14ac:dyDescent="0.2">
      <c r="A32" s="10" t="s">
        <v>5</v>
      </c>
      <c r="B32" s="24">
        <v>100</v>
      </c>
      <c r="C32" s="24">
        <v>100</v>
      </c>
      <c r="D32" s="24">
        <v>100</v>
      </c>
      <c r="E32" s="24">
        <f t="shared" si="0"/>
        <v>91.123947297938727</v>
      </c>
      <c r="F32" s="24">
        <f t="shared" si="1"/>
        <v>90.328245877479461</v>
      </c>
      <c r="G32" s="24">
        <f t="shared" si="2"/>
        <v>91.652830426686677</v>
      </c>
      <c r="H32" s="24">
        <f t="shared" si="3"/>
        <v>5.7665748681186857</v>
      </c>
      <c r="I32" s="24">
        <f t="shared" si="4"/>
        <v>6.3624464058227002</v>
      </c>
      <c r="J32" s="24">
        <f t="shared" si="5"/>
        <v>5.370513738793445</v>
      </c>
      <c r="K32" s="24">
        <f t="shared" si="6"/>
        <v>3.098963185618766</v>
      </c>
      <c r="L32" s="24">
        <f t="shared" si="7"/>
        <v>3.3018216467108021</v>
      </c>
      <c r="M32" s="25">
        <f t="shared" si="8"/>
        <v>2.9641281647972102</v>
      </c>
    </row>
    <row r="33" spans="1:13" ht="15" customHeight="1" x14ac:dyDescent="0.2">
      <c r="A33" s="10" t="s">
        <v>6</v>
      </c>
      <c r="B33" s="24">
        <v>100</v>
      </c>
      <c r="C33" s="24">
        <v>100</v>
      </c>
      <c r="D33" s="24">
        <v>100</v>
      </c>
      <c r="E33" s="24">
        <f t="shared" si="0"/>
        <v>89.027172118010128</v>
      </c>
      <c r="F33" s="24">
        <f t="shared" si="1"/>
        <v>93.147393431065211</v>
      </c>
      <c r="G33" s="24">
        <f t="shared" si="2"/>
        <v>86.410761216452599</v>
      </c>
      <c r="H33" s="24">
        <f t="shared" si="3"/>
        <v>3.1064570207032447</v>
      </c>
      <c r="I33" s="24">
        <f t="shared" si="4"/>
        <v>4.2383039469174726</v>
      </c>
      <c r="J33" s="24">
        <f t="shared" si="5"/>
        <v>2.3877148921534581</v>
      </c>
      <c r="K33" s="24">
        <f t="shared" si="6"/>
        <v>7.8663713203174153</v>
      </c>
      <c r="L33" s="24">
        <f t="shared" si="7"/>
        <v>2.6143038039120126</v>
      </c>
      <c r="M33" s="25">
        <f t="shared" si="8"/>
        <v>11.201523891393924</v>
      </c>
    </row>
    <row r="34" spans="1:13" ht="15" customHeight="1" x14ac:dyDescent="0.2">
      <c r="A34" s="10" t="s">
        <v>7</v>
      </c>
      <c r="B34" s="24">
        <v>100</v>
      </c>
      <c r="C34" s="24">
        <v>100</v>
      </c>
      <c r="D34" s="24">
        <v>100</v>
      </c>
      <c r="E34" s="24">
        <f t="shared" si="0"/>
        <v>77.237688498435134</v>
      </c>
      <c r="F34" s="24">
        <f t="shared" si="1"/>
        <v>75.670197858209093</v>
      </c>
      <c r="G34" s="24">
        <f t="shared" si="2"/>
        <v>78.431365142512149</v>
      </c>
      <c r="H34" s="24">
        <f t="shared" si="3"/>
        <v>16.050124313532681</v>
      </c>
      <c r="I34" s="24">
        <f t="shared" si="4"/>
        <v>15.32442893112041</v>
      </c>
      <c r="J34" s="24">
        <f t="shared" si="5"/>
        <v>16.602756403619733</v>
      </c>
      <c r="K34" s="24">
        <f t="shared" si="6"/>
        <v>6.6908069412384572</v>
      </c>
      <c r="L34" s="24">
        <f t="shared" si="7"/>
        <v>8.9946940905922883</v>
      </c>
      <c r="M34" s="25">
        <f t="shared" si="8"/>
        <v>4.9363490770587015</v>
      </c>
    </row>
    <row r="35" spans="1:13" ht="15" customHeight="1" x14ac:dyDescent="0.2">
      <c r="A35" s="10" t="s">
        <v>8</v>
      </c>
      <c r="B35" s="24">
        <v>100</v>
      </c>
      <c r="C35" s="24">
        <v>100</v>
      </c>
      <c r="D35" s="24">
        <v>100</v>
      </c>
      <c r="E35" s="24">
        <f t="shared" si="0"/>
        <v>86.366142183983726</v>
      </c>
      <c r="F35" s="24">
        <f t="shared" si="1"/>
        <v>85.299579012872712</v>
      </c>
      <c r="G35" s="24">
        <f t="shared" si="2"/>
        <v>87.142130052792496</v>
      </c>
      <c r="H35" s="24">
        <f t="shared" si="3"/>
        <v>10.789619826387435</v>
      </c>
      <c r="I35" s="24">
        <f t="shared" si="4"/>
        <v>11.44765383879029</v>
      </c>
      <c r="J35" s="24">
        <f t="shared" si="5"/>
        <v>10.31086111361833</v>
      </c>
      <c r="K35" s="24">
        <f t="shared" si="6"/>
        <v>2.7919347914705921</v>
      </c>
      <c r="L35" s="24">
        <f t="shared" si="7"/>
        <v>3.231143948918167</v>
      </c>
      <c r="M35" s="25">
        <f t="shared" si="8"/>
        <v>2.4723841194799814</v>
      </c>
    </row>
    <row r="36" spans="1:13" ht="15" customHeight="1" x14ac:dyDescent="0.2">
      <c r="A36" s="10" t="s">
        <v>9</v>
      </c>
      <c r="B36" s="24">
        <v>100</v>
      </c>
      <c r="C36" s="24">
        <v>100</v>
      </c>
      <c r="D36" s="24">
        <v>100</v>
      </c>
      <c r="E36" s="24">
        <f t="shared" si="0"/>
        <v>84.751023395473297</v>
      </c>
      <c r="F36" s="24">
        <f t="shared" si="1"/>
        <v>80.989093847679541</v>
      </c>
      <c r="G36" s="24">
        <f t="shared" si="2"/>
        <v>87.591073744027199</v>
      </c>
      <c r="H36" s="24">
        <f t="shared" si="3"/>
        <v>9.8750554225079465</v>
      </c>
      <c r="I36" s="24">
        <f t="shared" si="4"/>
        <v>10.470835305252249</v>
      </c>
      <c r="J36" s="24">
        <f t="shared" si="5"/>
        <v>9.425274308281228</v>
      </c>
      <c r="K36" s="24">
        <f t="shared" si="6"/>
        <v>5.3163856727726726</v>
      </c>
      <c r="L36" s="24">
        <f t="shared" si="7"/>
        <v>8.4663785975187444</v>
      </c>
      <c r="M36" s="25">
        <f t="shared" si="8"/>
        <v>2.938313890670019</v>
      </c>
    </row>
    <row r="37" spans="1:13" ht="15" customHeight="1" x14ac:dyDescent="0.2">
      <c r="A37" s="10" t="s">
        <v>10</v>
      </c>
      <c r="B37" s="24">
        <v>100</v>
      </c>
      <c r="C37" s="24">
        <v>100</v>
      </c>
      <c r="D37" s="24">
        <v>100</v>
      </c>
      <c r="E37" s="24">
        <f t="shared" si="0"/>
        <v>89.280680397693217</v>
      </c>
      <c r="F37" s="24">
        <f t="shared" si="1"/>
        <v>89.643973493336418</v>
      </c>
      <c r="G37" s="24">
        <f t="shared" si="2"/>
        <v>88.997713179592324</v>
      </c>
      <c r="H37" s="24">
        <f t="shared" si="3"/>
        <v>7.4214446201717772</v>
      </c>
      <c r="I37" s="24">
        <f t="shared" si="4"/>
        <v>8.106237681541165</v>
      </c>
      <c r="J37" s="24">
        <f t="shared" si="5"/>
        <v>6.8880626487703056</v>
      </c>
      <c r="K37" s="24">
        <f t="shared" si="6"/>
        <v>3.0752000709735117</v>
      </c>
      <c r="L37" s="24">
        <f t="shared" si="7"/>
        <v>2.1737809926996077</v>
      </c>
      <c r="M37" s="25">
        <f t="shared" si="8"/>
        <v>3.7773109890765619</v>
      </c>
    </row>
    <row r="38" spans="1:13" ht="15" customHeight="1" x14ac:dyDescent="0.2">
      <c r="A38" s="10" t="s">
        <v>11</v>
      </c>
      <c r="B38" s="24">
        <v>100</v>
      </c>
      <c r="C38" s="24">
        <v>100</v>
      </c>
      <c r="D38" s="24">
        <v>100</v>
      </c>
      <c r="E38" s="24">
        <f t="shared" si="0"/>
        <v>87.177884878747719</v>
      </c>
      <c r="F38" s="24">
        <f t="shared" si="1"/>
        <v>87.129802079103598</v>
      </c>
      <c r="G38" s="24">
        <f t="shared" si="2"/>
        <v>87.221492474533449</v>
      </c>
      <c r="H38" s="24">
        <f t="shared" si="3"/>
        <v>9.0000976465904436</v>
      </c>
      <c r="I38" s="24">
        <f t="shared" si="4"/>
        <v>9.1350487010908381</v>
      </c>
      <c r="J38" s="24">
        <f t="shared" si="5"/>
        <v>8.8777068731927837</v>
      </c>
      <c r="K38" s="24">
        <f t="shared" si="6"/>
        <v>3.820917073215166</v>
      </c>
      <c r="L38" s="24">
        <f t="shared" si="7"/>
        <v>3.7351492198051441</v>
      </c>
      <c r="M38" s="25">
        <f t="shared" si="8"/>
        <v>3.8987022668942313</v>
      </c>
    </row>
    <row r="39" spans="1:13" ht="15" customHeight="1" x14ac:dyDescent="0.2">
      <c r="A39" s="10" t="s">
        <v>12</v>
      </c>
      <c r="B39" s="24">
        <v>100</v>
      </c>
      <c r="C39" s="24">
        <v>100</v>
      </c>
      <c r="D39" s="24">
        <v>100</v>
      </c>
      <c r="E39" s="24">
        <f t="shared" si="0"/>
        <v>89.000705810239879</v>
      </c>
      <c r="F39" s="24">
        <f t="shared" si="1"/>
        <v>88.497988440201411</v>
      </c>
      <c r="G39" s="24">
        <f t="shared" si="2"/>
        <v>89.37650218290969</v>
      </c>
      <c r="H39" s="24">
        <f t="shared" si="3"/>
        <v>7.1301743105700437</v>
      </c>
      <c r="I39" s="24">
        <f t="shared" si="4"/>
        <v>8.034155064336133</v>
      </c>
      <c r="J39" s="24">
        <f t="shared" si="5"/>
        <v>6.4544214751292355</v>
      </c>
      <c r="K39" s="24">
        <f t="shared" si="6"/>
        <v>3.792713917261664</v>
      </c>
      <c r="L39" s="24">
        <f t="shared" si="7"/>
        <v>3.380578416928079</v>
      </c>
      <c r="M39" s="25">
        <f t="shared" si="8"/>
        <v>4.1007976145925502</v>
      </c>
    </row>
    <row r="40" spans="1:13" ht="15" customHeight="1" x14ac:dyDescent="0.2">
      <c r="A40" s="10" t="s">
        <v>13</v>
      </c>
      <c r="B40" s="24">
        <v>100</v>
      </c>
      <c r="C40" s="24">
        <v>100</v>
      </c>
      <c r="D40" s="24">
        <v>100</v>
      </c>
      <c r="E40" s="24">
        <f t="shared" si="0"/>
        <v>90.028598633772305</v>
      </c>
      <c r="F40" s="24">
        <f t="shared" si="1"/>
        <v>89.257048069053695</v>
      </c>
      <c r="G40" s="24">
        <f t="shared" si="2"/>
        <v>90.426339039513579</v>
      </c>
      <c r="H40" s="24">
        <f t="shared" si="3"/>
        <v>7.6191879545193784</v>
      </c>
      <c r="I40" s="24">
        <f t="shared" si="4"/>
        <v>9.2756790020024305</v>
      </c>
      <c r="J40" s="24">
        <f t="shared" si="5"/>
        <v>6.7652537453302202</v>
      </c>
      <c r="K40" s="24">
        <f t="shared" si="6"/>
        <v>2.3347205565933393</v>
      </c>
      <c r="L40" s="24">
        <f t="shared" si="7"/>
        <v>1.4368146394882755</v>
      </c>
      <c r="M40" s="25">
        <f t="shared" si="8"/>
        <v>2.7975981437764674</v>
      </c>
    </row>
    <row r="41" spans="1:13" ht="15" customHeight="1" x14ac:dyDescent="0.2">
      <c r="A41" s="10" t="s">
        <v>14</v>
      </c>
      <c r="B41" s="24">
        <v>100</v>
      </c>
      <c r="C41" s="24">
        <v>100</v>
      </c>
      <c r="D41" s="24">
        <v>100</v>
      </c>
      <c r="E41" s="24">
        <f t="shared" si="0"/>
        <v>89.22002012724063</v>
      </c>
      <c r="F41" s="24">
        <f t="shared" si="1"/>
        <v>89.454528392191136</v>
      </c>
      <c r="G41" s="24">
        <f t="shared" si="2"/>
        <v>89.063903066743606</v>
      </c>
      <c r="H41" s="24">
        <f t="shared" si="3"/>
        <v>6.7869342229124232</v>
      </c>
      <c r="I41" s="24">
        <f t="shared" si="4"/>
        <v>8.6973879185619474</v>
      </c>
      <c r="J41" s="24">
        <f t="shared" si="5"/>
        <v>5.5151052097952489</v>
      </c>
      <c r="K41" s="24">
        <f t="shared" si="6"/>
        <v>3.9704466194950458</v>
      </c>
      <c r="L41" s="24">
        <f t="shared" si="7"/>
        <v>1.8015813861315868</v>
      </c>
      <c r="M41" s="25">
        <f t="shared" si="8"/>
        <v>5.4143056021096241</v>
      </c>
    </row>
    <row r="42" spans="1:13" ht="15" customHeight="1" x14ac:dyDescent="0.2">
      <c r="A42" s="10" t="s">
        <v>15</v>
      </c>
      <c r="B42" s="24">
        <v>100</v>
      </c>
      <c r="C42" s="24">
        <v>100</v>
      </c>
      <c r="D42" s="24">
        <v>100</v>
      </c>
      <c r="E42" s="24">
        <f t="shared" si="0"/>
        <v>90.527813030267041</v>
      </c>
      <c r="F42" s="24">
        <f t="shared" si="1"/>
        <v>91.400593002503896</v>
      </c>
      <c r="G42" s="24">
        <f t="shared" si="2"/>
        <v>89.816053613586348</v>
      </c>
      <c r="H42" s="24">
        <f t="shared" si="3"/>
        <v>5.4149952126654775</v>
      </c>
      <c r="I42" s="24">
        <f t="shared" si="4"/>
        <v>5.6184723513900723</v>
      </c>
      <c r="J42" s="24">
        <f t="shared" si="5"/>
        <v>5.2490578926381293</v>
      </c>
      <c r="K42" s="24">
        <f t="shared" si="6"/>
        <v>3.9841384767355144</v>
      </c>
      <c r="L42" s="24">
        <f t="shared" si="7"/>
        <v>2.9080745563892503</v>
      </c>
      <c r="M42" s="25">
        <f t="shared" si="8"/>
        <v>4.8616776648703786</v>
      </c>
    </row>
  </sheetData>
  <mergeCells count="11">
    <mergeCell ref="A1:M1"/>
    <mergeCell ref="A4:A5"/>
    <mergeCell ref="B4:D4"/>
    <mergeCell ref="E4:G4"/>
    <mergeCell ref="H4:J4"/>
    <mergeCell ref="K4:M4"/>
    <mergeCell ref="A26:A27"/>
    <mergeCell ref="B26:D26"/>
    <mergeCell ref="E26:G26"/>
    <mergeCell ref="H26:J26"/>
    <mergeCell ref="K26:M26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8.8554687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30" customHeight="1" thickBot="1" x14ac:dyDescent="0.3">
      <c r="A1" s="223" t="s">
        <v>501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4"/>
      <c r="N1" s="166"/>
      <c r="O1" s="61" t="s">
        <v>49</v>
      </c>
      <c r="P1" s="223" t="s">
        <v>259</v>
      </c>
      <c r="Q1" s="223"/>
      <c r="R1" s="223"/>
      <c r="S1" s="223"/>
      <c r="T1" s="223"/>
      <c r="U1" s="223"/>
      <c r="V1" s="223"/>
      <c r="W1" s="223"/>
      <c r="X1" s="223"/>
      <c r="Y1" s="223"/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5145.1663700000008</v>
      </c>
      <c r="C5" s="5">
        <v>6281.5470399999986</v>
      </c>
      <c r="D5" s="5">
        <v>6840.7854399999997</v>
      </c>
      <c r="E5" s="5">
        <v>6205.7815799999989</v>
      </c>
      <c r="F5" s="5">
        <v>6342.4872400000031</v>
      </c>
      <c r="G5" s="5">
        <v>5782.0218100000002</v>
      </c>
      <c r="H5" s="5">
        <v>3600.0999909161751</v>
      </c>
      <c r="I5" s="6">
        <v>5326.8304250810797</v>
      </c>
      <c r="J5" s="6">
        <v>6051.474877854549</v>
      </c>
      <c r="K5" s="6">
        <v>6476.497033196033</v>
      </c>
      <c r="L5" s="6">
        <v>6585.4510029000667</v>
      </c>
      <c r="M5" s="6">
        <v>7017.8270313693301</v>
      </c>
      <c r="N5" s="6">
        <v>7430.8897395824106</v>
      </c>
      <c r="P5" s="91">
        <f>N5-M5</f>
        <v>413.06270821308044</v>
      </c>
      <c r="Q5" s="87">
        <f>N5/M5-1</f>
        <v>5.8859060841299105E-2</v>
      </c>
      <c r="S5" s="91">
        <f>N5-G5</f>
        <v>1648.8679295824104</v>
      </c>
      <c r="T5" s="23">
        <f>N5/G5*100</f>
        <v>128.51715167747543</v>
      </c>
      <c r="U5" s="23">
        <f>(N5/G5)^(1/6)*100-100</f>
        <v>4.2701940926838091</v>
      </c>
      <c r="W5" s="91">
        <f>N5-B5</f>
        <v>2285.7233695824098</v>
      </c>
      <c r="X5" s="23">
        <f>N5/B5*100</f>
        <v>144.42467366866524</v>
      </c>
      <c r="Y5" s="23">
        <f>(N5/B5)^(1/11)*100-100</f>
        <v>3.3981703927327089</v>
      </c>
    </row>
    <row r="6" spans="1:25" ht="15" customHeight="1" x14ac:dyDescent="0.2">
      <c r="A6" s="7" t="s">
        <v>2</v>
      </c>
      <c r="B6" s="8">
        <v>1333.1203200000002</v>
      </c>
      <c r="C6" s="8">
        <v>1593.9887299999994</v>
      </c>
      <c r="D6" s="8">
        <v>1568.1436100000001</v>
      </c>
      <c r="E6" s="8">
        <v>1538.1196800000005</v>
      </c>
      <c r="F6" s="8">
        <v>1534.0670000000011</v>
      </c>
      <c r="G6" s="8">
        <v>1325.5874500000002</v>
      </c>
      <c r="H6" s="8">
        <v>897.91830444350035</v>
      </c>
      <c r="I6" s="9">
        <v>1016.6254883343571</v>
      </c>
      <c r="J6" s="9">
        <v>1295.2086437398502</v>
      </c>
      <c r="K6" s="9">
        <v>1331.6671134197841</v>
      </c>
      <c r="L6" s="9">
        <v>1439.5240000000001</v>
      </c>
      <c r="M6" s="9">
        <v>1931.0549999999994</v>
      </c>
      <c r="N6" s="9">
        <v>1736.0633435031323</v>
      </c>
      <c r="P6" s="92">
        <f>N6-M6</f>
        <v>-194.99165649686711</v>
      </c>
      <c r="Q6" s="88">
        <f>N6/M6-1</f>
        <v>-0.10097674923648847</v>
      </c>
      <c r="S6" s="92">
        <f t="shared" ref="S6:S19" si="0">N6-G6</f>
        <v>410.47589350313206</v>
      </c>
      <c r="T6" s="25">
        <f t="shared" ref="T6:T19" si="1">N6/G6*100</f>
        <v>130.96558386269666</v>
      </c>
      <c r="U6" s="25">
        <f t="shared" ref="U6:U19" si="2">(N6/G6)^(1/6)*100-100</f>
        <v>4.5986783914412968</v>
      </c>
      <c r="W6" s="92">
        <f t="shared" ref="W6:W19" si="3">N6-B6</f>
        <v>402.94302350313205</v>
      </c>
      <c r="X6" s="25">
        <f t="shared" ref="X6:X19" si="4">N6/B6*100</f>
        <v>130.22555559749716</v>
      </c>
      <c r="Y6" s="25">
        <f t="shared" ref="Y6:Y19" si="5">(N6/B6)^(1/11)*100-100</f>
        <v>2.4299425182823029</v>
      </c>
    </row>
    <row r="7" spans="1:25" ht="15" customHeight="1" x14ac:dyDescent="0.2">
      <c r="A7" s="10" t="s">
        <v>3</v>
      </c>
      <c r="B7" s="8">
        <v>739.31919000000028</v>
      </c>
      <c r="C7" s="8">
        <v>766.51990999999987</v>
      </c>
      <c r="D7" s="8">
        <v>818.97041000000036</v>
      </c>
      <c r="E7" s="8">
        <v>965.82993999999985</v>
      </c>
      <c r="F7" s="8">
        <v>1035.1851300000001</v>
      </c>
      <c r="G7" s="8">
        <v>1005.1309199999997</v>
      </c>
      <c r="H7" s="8">
        <v>588.65685568050526</v>
      </c>
      <c r="I7" s="9">
        <v>1315.8159862799032</v>
      </c>
      <c r="J7" s="9">
        <v>950.73024061085516</v>
      </c>
      <c r="K7" s="9">
        <v>937.83997164375478</v>
      </c>
      <c r="L7" s="9">
        <v>1034.7103411794606</v>
      </c>
      <c r="M7" s="9">
        <v>1027.1738059831418</v>
      </c>
      <c r="N7" s="9">
        <v>1161.1081342813252</v>
      </c>
      <c r="P7" s="92">
        <f t="shared" ref="P7:P19" si="6">N7-M7</f>
        <v>133.93432829818335</v>
      </c>
      <c r="Q7" s="88">
        <f t="shared" ref="Q7:Q19" si="7">N7/M7-1</f>
        <v>0.1303911056902296</v>
      </c>
      <c r="S7" s="92">
        <f t="shared" si="0"/>
        <v>155.97721428132547</v>
      </c>
      <c r="T7" s="25">
        <f t="shared" si="1"/>
        <v>115.51809930206163</v>
      </c>
      <c r="U7" s="25">
        <f t="shared" si="2"/>
        <v>2.4334198678464247</v>
      </c>
      <c r="W7" s="92">
        <f t="shared" si="3"/>
        <v>421.78894428132492</v>
      </c>
      <c r="X7" s="25">
        <f t="shared" si="4"/>
        <v>157.05099366909775</v>
      </c>
      <c r="Y7" s="25">
        <f t="shared" si="5"/>
        <v>4.1890026532736044</v>
      </c>
    </row>
    <row r="8" spans="1:25" ht="15" customHeight="1" x14ac:dyDescent="0.2">
      <c r="A8" s="10" t="s">
        <v>4</v>
      </c>
      <c r="B8" s="8">
        <v>140.44387000000003</v>
      </c>
      <c r="C8" s="8">
        <v>178.32809000000003</v>
      </c>
      <c r="D8" s="8">
        <v>145.34836999999999</v>
      </c>
      <c r="E8" s="8">
        <v>89.979679999999959</v>
      </c>
      <c r="F8" s="8">
        <v>86.220240000000018</v>
      </c>
      <c r="G8" s="8">
        <v>128.47011000000001</v>
      </c>
      <c r="H8" s="8">
        <v>79.91055645301293</v>
      </c>
      <c r="I8" s="9">
        <v>107.60972973210937</v>
      </c>
      <c r="J8" s="9">
        <v>182.02031307299808</v>
      </c>
      <c r="K8" s="9">
        <v>209.215</v>
      </c>
      <c r="L8" s="9">
        <v>161.83841290998396</v>
      </c>
      <c r="M8" s="9">
        <v>160.68741728436081</v>
      </c>
      <c r="N8" s="9">
        <v>159.10400000000001</v>
      </c>
      <c r="P8" s="92">
        <f t="shared" si="6"/>
        <v>-1.5834172843607917</v>
      </c>
      <c r="Q8" s="88">
        <f t="shared" si="7"/>
        <v>-9.8540216223569344E-3</v>
      </c>
      <c r="S8" s="92">
        <f t="shared" si="0"/>
        <v>30.633890000000008</v>
      </c>
      <c r="T8" s="25">
        <f t="shared" si="1"/>
        <v>123.8451496616606</v>
      </c>
      <c r="U8" s="25">
        <f t="shared" si="2"/>
        <v>3.6286483787147006</v>
      </c>
      <c r="W8" s="92">
        <f t="shared" si="3"/>
        <v>18.660129999999981</v>
      </c>
      <c r="X8" s="25">
        <f t="shared" si="4"/>
        <v>113.28653931282295</v>
      </c>
      <c r="Y8" s="25">
        <f t="shared" si="5"/>
        <v>1.1405476559605034</v>
      </c>
    </row>
    <row r="9" spans="1:25" ht="15" customHeight="1" x14ac:dyDescent="0.2">
      <c r="A9" s="10" t="s">
        <v>5</v>
      </c>
      <c r="B9" s="8">
        <v>194.92836000000003</v>
      </c>
      <c r="C9" s="8">
        <v>197.27538000000007</v>
      </c>
      <c r="D9" s="8">
        <v>382.25570999999997</v>
      </c>
      <c r="E9" s="8">
        <v>347.38633000000004</v>
      </c>
      <c r="F9" s="8">
        <v>283.77937000000009</v>
      </c>
      <c r="G9" s="8">
        <v>326.91999999999996</v>
      </c>
      <c r="H9" s="8">
        <v>153.84766806522768</v>
      </c>
      <c r="I9" s="9">
        <v>199.68893285757395</v>
      </c>
      <c r="J9" s="9">
        <v>421.97948608476077</v>
      </c>
      <c r="K9" s="9">
        <v>348.21173821711193</v>
      </c>
      <c r="L9" s="9">
        <v>310.50682065495454</v>
      </c>
      <c r="M9" s="9">
        <v>287.00300000000004</v>
      </c>
      <c r="N9" s="9">
        <v>334.13293226906222</v>
      </c>
      <c r="P9" s="92">
        <f t="shared" si="6"/>
        <v>47.129932269062181</v>
      </c>
      <c r="Q9" s="88">
        <f t="shared" si="7"/>
        <v>0.16421407535482957</v>
      </c>
      <c r="S9" s="92">
        <f t="shared" si="0"/>
        <v>7.2129322690622644</v>
      </c>
      <c r="T9" s="25">
        <f t="shared" si="1"/>
        <v>102.20632945951984</v>
      </c>
      <c r="U9" s="25">
        <f t="shared" si="2"/>
        <v>0.36438597657391369</v>
      </c>
      <c r="W9" s="92">
        <f t="shared" si="3"/>
        <v>139.2045722690622</v>
      </c>
      <c r="X9" s="25">
        <f t="shared" si="4"/>
        <v>171.41319624761741</v>
      </c>
      <c r="Y9" s="25">
        <f t="shared" si="5"/>
        <v>5.0211453325691622</v>
      </c>
    </row>
    <row r="10" spans="1:25" ht="15" customHeight="1" x14ac:dyDescent="0.2">
      <c r="A10" s="10" t="s">
        <v>6</v>
      </c>
      <c r="B10" s="8">
        <v>5.7775199999999991</v>
      </c>
      <c r="C10" s="8">
        <v>7.4480000000000004</v>
      </c>
      <c r="D10" s="8">
        <v>20.237449999999999</v>
      </c>
      <c r="E10" s="8">
        <v>7.8284600000000006</v>
      </c>
      <c r="F10" s="8">
        <v>8.088000000000001</v>
      </c>
      <c r="G10" s="8">
        <v>23.643390000000004</v>
      </c>
      <c r="H10" s="8">
        <v>3.5060000000000002</v>
      </c>
      <c r="I10" s="9">
        <v>14.913999999999998</v>
      </c>
      <c r="J10" s="9">
        <v>31.404999999999994</v>
      </c>
      <c r="K10" s="9">
        <v>36.344000000000001</v>
      </c>
      <c r="L10" s="9">
        <v>32.847000000000001</v>
      </c>
      <c r="M10" s="9">
        <v>32.758511426970998</v>
      </c>
      <c r="N10" s="9">
        <v>47.708999999999996</v>
      </c>
      <c r="P10" s="92">
        <f t="shared" si="6"/>
        <v>14.950488573028998</v>
      </c>
      <c r="Q10" s="88">
        <f t="shared" si="7"/>
        <v>0.45638485760741387</v>
      </c>
      <c r="S10" s="92">
        <f t="shared" si="0"/>
        <v>24.065609999999992</v>
      </c>
      <c r="T10" s="25">
        <f t="shared" si="1"/>
        <v>201.78578452582303</v>
      </c>
      <c r="U10" s="25">
        <f t="shared" si="2"/>
        <v>12.412626362108867</v>
      </c>
      <c r="W10" s="92">
        <f t="shared" si="3"/>
        <v>41.931479999999993</v>
      </c>
      <c r="X10" s="25">
        <f t="shared" si="4"/>
        <v>825.76953433307028</v>
      </c>
      <c r="Y10" s="25">
        <f t="shared" si="5"/>
        <v>21.15763996492683</v>
      </c>
    </row>
    <row r="11" spans="1:25" ht="15" customHeight="1" x14ac:dyDescent="0.2">
      <c r="A11" s="10" t="s">
        <v>7</v>
      </c>
      <c r="B11" s="8">
        <v>89.781030000000001</v>
      </c>
      <c r="C11" s="8">
        <v>207.81532000000007</v>
      </c>
      <c r="D11" s="8">
        <v>247.62533999999999</v>
      </c>
      <c r="E11" s="8">
        <v>195.88729000000004</v>
      </c>
      <c r="F11" s="8">
        <v>270.036</v>
      </c>
      <c r="G11" s="8">
        <v>234.63649999999996</v>
      </c>
      <c r="H11" s="8">
        <v>126.49098803090287</v>
      </c>
      <c r="I11" s="9">
        <v>154.447879704001</v>
      </c>
      <c r="J11" s="9">
        <v>187.63858163464695</v>
      </c>
      <c r="K11" s="9">
        <v>220.43700000000013</v>
      </c>
      <c r="L11" s="9">
        <v>241.1819999999999</v>
      </c>
      <c r="M11" s="9">
        <v>233.13699999999994</v>
      </c>
      <c r="N11" s="9">
        <v>259.13645354225582</v>
      </c>
      <c r="P11" s="92">
        <f t="shared" si="6"/>
        <v>25.999453542255878</v>
      </c>
      <c r="Q11" s="88">
        <f t="shared" si="7"/>
        <v>0.11152006563632488</v>
      </c>
      <c r="S11" s="92">
        <f t="shared" si="0"/>
        <v>24.499953542255867</v>
      </c>
      <c r="T11" s="25">
        <f t="shared" si="1"/>
        <v>110.4416633994523</v>
      </c>
      <c r="U11" s="25">
        <f t="shared" si="2"/>
        <v>1.6690635004823662</v>
      </c>
      <c r="W11" s="92">
        <f t="shared" si="3"/>
        <v>169.35542354225583</v>
      </c>
      <c r="X11" s="25">
        <f t="shared" si="4"/>
        <v>288.63163358925135</v>
      </c>
      <c r="Y11" s="25">
        <f t="shared" si="5"/>
        <v>10.115751729349952</v>
      </c>
    </row>
    <row r="12" spans="1:25" ht="15" customHeight="1" x14ac:dyDescent="0.2">
      <c r="A12" s="10" t="s">
        <v>8</v>
      </c>
      <c r="B12" s="8">
        <v>294.00344000000018</v>
      </c>
      <c r="C12" s="8">
        <v>250.86436999999998</v>
      </c>
      <c r="D12" s="8">
        <v>964.42668000000015</v>
      </c>
      <c r="E12" s="8">
        <v>346.77857000000006</v>
      </c>
      <c r="F12" s="8">
        <v>434.54068000000007</v>
      </c>
      <c r="G12" s="8">
        <v>248.12423000000001</v>
      </c>
      <c r="H12" s="8">
        <v>187.69442021585837</v>
      </c>
      <c r="I12" s="9">
        <v>264.78721816836014</v>
      </c>
      <c r="J12" s="9">
        <v>348.12340527333765</v>
      </c>
      <c r="K12" s="9">
        <v>323.88091908922388</v>
      </c>
      <c r="L12" s="9">
        <v>378.74618880054669</v>
      </c>
      <c r="M12" s="9">
        <v>382.65317463286596</v>
      </c>
      <c r="N12" s="9">
        <v>340.41221178794058</v>
      </c>
      <c r="P12" s="92">
        <f t="shared" si="6"/>
        <v>-42.240962844925377</v>
      </c>
      <c r="Q12" s="88">
        <f t="shared" si="7"/>
        <v>-0.1103896835181184</v>
      </c>
      <c r="S12" s="92">
        <f t="shared" si="0"/>
        <v>92.287981787940566</v>
      </c>
      <c r="T12" s="25">
        <f t="shared" si="1"/>
        <v>137.19426425542582</v>
      </c>
      <c r="U12" s="25">
        <f t="shared" si="2"/>
        <v>5.4118234161744709</v>
      </c>
      <c r="W12" s="92">
        <f t="shared" si="3"/>
        <v>46.408771787940395</v>
      </c>
      <c r="X12" s="25">
        <f t="shared" si="4"/>
        <v>115.78511182996374</v>
      </c>
      <c r="Y12" s="25">
        <f t="shared" si="5"/>
        <v>1.3413326137917494</v>
      </c>
    </row>
    <row r="13" spans="1:25" ht="15" customHeight="1" x14ac:dyDescent="0.2">
      <c r="A13" s="10" t="s">
        <v>9</v>
      </c>
      <c r="B13" s="8">
        <v>167.36220000000006</v>
      </c>
      <c r="C13" s="8">
        <v>193.13491999999997</v>
      </c>
      <c r="D13" s="8">
        <v>227.33305999999996</v>
      </c>
      <c r="E13" s="8">
        <v>251.52064999999999</v>
      </c>
      <c r="F13" s="8">
        <v>506.06188000000014</v>
      </c>
      <c r="G13" s="8">
        <v>279.97915999999998</v>
      </c>
      <c r="H13" s="8">
        <v>148.39300000000003</v>
      </c>
      <c r="I13" s="9">
        <v>206.86841008218283</v>
      </c>
      <c r="J13" s="9">
        <v>236.14331132212095</v>
      </c>
      <c r="K13" s="9">
        <v>258.98285110635993</v>
      </c>
      <c r="L13" s="9">
        <v>221.30100000000004</v>
      </c>
      <c r="M13" s="9">
        <v>228.16500000000005</v>
      </c>
      <c r="N13" s="9">
        <v>259.91399999999999</v>
      </c>
      <c r="P13" s="92">
        <f t="shared" si="6"/>
        <v>31.748999999999938</v>
      </c>
      <c r="Q13" s="88">
        <f t="shared" si="7"/>
        <v>0.13914929984879332</v>
      </c>
      <c r="S13" s="92">
        <f t="shared" si="0"/>
        <v>-20.065159999999992</v>
      </c>
      <c r="T13" s="25">
        <f t="shared" si="1"/>
        <v>92.833338024158664</v>
      </c>
      <c r="U13" s="25">
        <f t="shared" si="2"/>
        <v>-1.2317570755256355</v>
      </c>
      <c r="W13" s="92">
        <f t="shared" si="3"/>
        <v>92.551799999999929</v>
      </c>
      <c r="X13" s="25">
        <f t="shared" si="4"/>
        <v>155.30030078476494</v>
      </c>
      <c r="Y13" s="25">
        <f t="shared" si="5"/>
        <v>4.082879749738936</v>
      </c>
    </row>
    <row r="14" spans="1:25" ht="15" customHeight="1" x14ac:dyDescent="0.2">
      <c r="A14" s="10" t="s">
        <v>10</v>
      </c>
      <c r="B14" s="8">
        <v>345.75139000000013</v>
      </c>
      <c r="C14" s="8">
        <v>398.98955999999998</v>
      </c>
      <c r="D14" s="8">
        <v>299.16514999999998</v>
      </c>
      <c r="E14" s="8">
        <v>256.92680000000001</v>
      </c>
      <c r="F14" s="8">
        <v>275.56278999999995</v>
      </c>
      <c r="G14" s="8">
        <v>220.39595999999995</v>
      </c>
      <c r="H14" s="8">
        <v>133.7772376872436</v>
      </c>
      <c r="I14" s="9">
        <v>236.10794137454062</v>
      </c>
      <c r="J14" s="9">
        <v>290.84328593312102</v>
      </c>
      <c r="K14" s="9">
        <v>352.92425361945277</v>
      </c>
      <c r="L14" s="9">
        <v>313.63006860891659</v>
      </c>
      <c r="M14" s="9">
        <v>282.95143952020391</v>
      </c>
      <c r="N14" s="9">
        <v>255.178</v>
      </c>
      <c r="P14" s="92">
        <f t="shared" si="6"/>
        <v>-27.773439520203908</v>
      </c>
      <c r="Q14" s="88">
        <f t="shared" si="7"/>
        <v>-9.8156205062249757E-2</v>
      </c>
      <c r="S14" s="92">
        <f t="shared" si="0"/>
        <v>34.782040000000052</v>
      </c>
      <c r="T14" s="25">
        <f t="shared" si="1"/>
        <v>115.78161414574026</v>
      </c>
      <c r="U14" s="25">
        <f t="shared" si="2"/>
        <v>2.4723273441052243</v>
      </c>
      <c r="W14" s="92">
        <f t="shared" si="3"/>
        <v>-90.573390000000131</v>
      </c>
      <c r="X14" s="25">
        <f t="shared" si="4"/>
        <v>73.803897071823741</v>
      </c>
      <c r="Y14" s="25">
        <f t="shared" si="5"/>
        <v>-2.7236630045880901</v>
      </c>
    </row>
    <row r="15" spans="1:25" ht="15" customHeight="1" x14ac:dyDescent="0.2">
      <c r="A15" s="10" t="s">
        <v>11</v>
      </c>
      <c r="B15" s="8">
        <v>160.74993000000003</v>
      </c>
      <c r="C15" s="8">
        <v>157.44462000000001</v>
      </c>
      <c r="D15" s="8">
        <v>161.43407999999999</v>
      </c>
      <c r="E15" s="8">
        <v>162.11679999999998</v>
      </c>
      <c r="F15" s="8">
        <v>203.88428000000002</v>
      </c>
      <c r="G15" s="8">
        <v>240.30315999999996</v>
      </c>
      <c r="H15" s="8">
        <v>112.54845098507469</v>
      </c>
      <c r="I15" s="9">
        <v>171.15211806830581</v>
      </c>
      <c r="J15" s="9">
        <v>180.6468539882911</v>
      </c>
      <c r="K15" s="9">
        <v>239.6749999999999</v>
      </c>
      <c r="L15" s="9">
        <v>187.41991378526038</v>
      </c>
      <c r="M15" s="9">
        <v>172.30099999999993</v>
      </c>
      <c r="N15" s="9">
        <v>194.14695083544424</v>
      </c>
      <c r="P15" s="92">
        <f t="shared" si="6"/>
        <v>21.845950835444313</v>
      </c>
      <c r="Q15" s="88">
        <f t="shared" si="7"/>
        <v>0.12678946051064321</v>
      </c>
      <c r="S15" s="92">
        <f t="shared" si="0"/>
        <v>-46.156209164555719</v>
      </c>
      <c r="T15" s="25">
        <f t="shared" si="1"/>
        <v>80.79250844451829</v>
      </c>
      <c r="U15" s="25">
        <f t="shared" si="2"/>
        <v>-3.4923259533058228</v>
      </c>
      <c r="W15" s="92">
        <f t="shared" si="3"/>
        <v>33.397020835444209</v>
      </c>
      <c r="X15" s="25">
        <f t="shared" si="4"/>
        <v>120.7757607331115</v>
      </c>
      <c r="Y15" s="25">
        <f t="shared" si="5"/>
        <v>1.7308580148065715</v>
      </c>
    </row>
    <row r="16" spans="1:25" ht="15" customHeight="1" x14ac:dyDescent="0.2">
      <c r="A16" s="10" t="s">
        <v>12</v>
      </c>
      <c r="B16" s="8">
        <v>826.33185000000026</v>
      </c>
      <c r="C16" s="8">
        <v>1148.5922800000001</v>
      </c>
      <c r="D16" s="8">
        <v>1037.8505499999994</v>
      </c>
      <c r="E16" s="8">
        <v>1170.3723999999995</v>
      </c>
      <c r="F16" s="8">
        <v>995.91554000000042</v>
      </c>
      <c r="G16" s="8">
        <v>1058.9785900000002</v>
      </c>
      <c r="H16" s="8">
        <v>701.1570534209759</v>
      </c>
      <c r="I16" s="9">
        <v>964.07895194528749</v>
      </c>
      <c r="J16" s="9">
        <v>1034.7526172157811</v>
      </c>
      <c r="K16" s="9">
        <v>1205.2076688705085</v>
      </c>
      <c r="L16" s="9">
        <v>1183.8926527624305</v>
      </c>
      <c r="M16" s="9">
        <v>1207.3517129756663</v>
      </c>
      <c r="N16" s="9">
        <v>1418.3899484112283</v>
      </c>
      <c r="P16" s="92">
        <f t="shared" si="6"/>
        <v>211.038235435562</v>
      </c>
      <c r="Q16" s="88">
        <f t="shared" si="7"/>
        <v>0.17479433140110623</v>
      </c>
      <c r="S16" s="92">
        <f t="shared" si="0"/>
        <v>359.41135841122809</v>
      </c>
      <c r="T16" s="25">
        <f t="shared" si="1"/>
        <v>133.93943577378914</v>
      </c>
      <c r="U16" s="25">
        <f t="shared" si="2"/>
        <v>4.9908401109926217</v>
      </c>
      <c r="W16" s="92">
        <f t="shared" si="3"/>
        <v>592.058098411228</v>
      </c>
      <c r="X16" s="25">
        <f t="shared" si="4"/>
        <v>171.64895052892223</v>
      </c>
      <c r="Y16" s="25">
        <f t="shared" si="5"/>
        <v>5.0342681790597652</v>
      </c>
    </row>
    <row r="17" spans="1:25" ht="15" customHeight="1" x14ac:dyDescent="0.2">
      <c r="A17" s="10" t="s">
        <v>13</v>
      </c>
      <c r="B17" s="8">
        <v>162.05669000000003</v>
      </c>
      <c r="C17" s="8">
        <v>208.5361400000001</v>
      </c>
      <c r="D17" s="8">
        <v>215.34393000000006</v>
      </c>
      <c r="E17" s="8">
        <v>146.18459000000007</v>
      </c>
      <c r="F17" s="8">
        <v>191.13655</v>
      </c>
      <c r="G17" s="8">
        <v>157.22883999999996</v>
      </c>
      <c r="H17" s="8">
        <v>141.91309391989543</v>
      </c>
      <c r="I17" s="9">
        <v>184.04536525684748</v>
      </c>
      <c r="J17" s="9">
        <v>245.69799999999998</v>
      </c>
      <c r="K17" s="9">
        <v>328.16971214886888</v>
      </c>
      <c r="L17" s="9">
        <v>303.56267390416383</v>
      </c>
      <c r="M17" s="9">
        <v>268.85499999999996</v>
      </c>
      <c r="N17" s="9">
        <v>274.55268545550842</v>
      </c>
      <c r="P17" s="92">
        <f t="shared" si="6"/>
        <v>5.6976854555084628</v>
      </c>
      <c r="Q17" s="88">
        <f t="shared" si="7"/>
        <v>2.1192410241611448E-2</v>
      </c>
      <c r="S17" s="92">
        <f t="shared" si="0"/>
        <v>117.32384545550846</v>
      </c>
      <c r="T17" s="25">
        <f t="shared" si="1"/>
        <v>174.61979968529215</v>
      </c>
      <c r="U17" s="25">
        <f t="shared" si="2"/>
        <v>9.7359465973435135</v>
      </c>
      <c r="W17" s="92">
        <f t="shared" si="3"/>
        <v>112.49599545550839</v>
      </c>
      <c r="X17" s="25">
        <f t="shared" si="4"/>
        <v>169.41768060023216</v>
      </c>
      <c r="Y17" s="25">
        <f t="shared" si="5"/>
        <v>4.9094065103331843</v>
      </c>
    </row>
    <row r="18" spans="1:25" ht="15" customHeight="1" x14ac:dyDescent="0.2">
      <c r="A18" s="10" t="s">
        <v>14</v>
      </c>
      <c r="B18" s="8">
        <v>345.56438999999995</v>
      </c>
      <c r="C18" s="8">
        <v>494.93862999999999</v>
      </c>
      <c r="D18" s="8">
        <v>323.99349999999998</v>
      </c>
      <c r="E18" s="8">
        <v>333.92865000000012</v>
      </c>
      <c r="F18" s="8">
        <v>239.14022000000003</v>
      </c>
      <c r="G18" s="8">
        <v>213.32561000000007</v>
      </c>
      <c r="H18" s="8">
        <v>154.41209080202339</v>
      </c>
      <c r="I18" s="9">
        <v>260.30859874896169</v>
      </c>
      <c r="J18" s="9">
        <v>338.98261944065257</v>
      </c>
      <c r="K18" s="9">
        <v>371.63472585852082</v>
      </c>
      <c r="L18" s="9">
        <v>395.93863107133791</v>
      </c>
      <c r="M18" s="9">
        <v>364.55000000000007</v>
      </c>
      <c r="N18" s="9">
        <v>407.09700000000021</v>
      </c>
      <c r="P18" s="92">
        <f t="shared" si="6"/>
        <v>42.547000000000139</v>
      </c>
      <c r="Q18" s="88">
        <f t="shared" si="7"/>
        <v>0.11671101357838465</v>
      </c>
      <c r="S18" s="92">
        <f t="shared" si="0"/>
        <v>193.77139000000014</v>
      </c>
      <c r="T18" s="25">
        <f t="shared" si="1"/>
        <v>190.83362752367148</v>
      </c>
      <c r="U18" s="25">
        <f t="shared" si="2"/>
        <v>11.371948432934147</v>
      </c>
      <c r="W18" s="92">
        <f t="shared" si="3"/>
        <v>61.532610000000261</v>
      </c>
      <c r="X18" s="25">
        <f t="shared" si="4"/>
        <v>117.80640939305125</v>
      </c>
      <c r="Y18" s="25">
        <f t="shared" si="5"/>
        <v>1.5009020199945837</v>
      </c>
    </row>
    <row r="19" spans="1:25" ht="15" customHeight="1" x14ac:dyDescent="0.2">
      <c r="A19" s="10" t="s">
        <v>15</v>
      </c>
      <c r="B19" s="8">
        <v>339.97618999999986</v>
      </c>
      <c r="C19" s="8">
        <v>477.67109000000022</v>
      </c>
      <c r="D19" s="8">
        <v>428.6576</v>
      </c>
      <c r="E19" s="8">
        <v>392.92174000000006</v>
      </c>
      <c r="F19" s="8">
        <v>278.86956000000009</v>
      </c>
      <c r="G19" s="8">
        <v>319.29789000000011</v>
      </c>
      <c r="H19" s="8">
        <v>169.87427121195424</v>
      </c>
      <c r="I19" s="9">
        <v>230.37980452864946</v>
      </c>
      <c r="J19" s="9">
        <v>307.30251953813314</v>
      </c>
      <c r="K19" s="9">
        <v>312.30707922244693</v>
      </c>
      <c r="L19" s="9">
        <v>380.35129922301167</v>
      </c>
      <c r="M19" s="9">
        <v>439.18496954612039</v>
      </c>
      <c r="N19" s="9">
        <v>583.94507949651495</v>
      </c>
      <c r="P19" s="92">
        <f t="shared" si="6"/>
        <v>144.76010995039456</v>
      </c>
      <c r="Q19" s="88">
        <f t="shared" si="7"/>
        <v>0.32961080179952007</v>
      </c>
      <c r="S19" s="92">
        <f t="shared" si="0"/>
        <v>264.64718949651484</v>
      </c>
      <c r="T19" s="25">
        <f t="shared" si="1"/>
        <v>182.88410220829044</v>
      </c>
      <c r="U19" s="25">
        <f t="shared" si="2"/>
        <v>10.584941477677262</v>
      </c>
      <c r="W19" s="92">
        <f t="shared" si="3"/>
        <v>243.96888949651509</v>
      </c>
      <c r="X19" s="25">
        <f t="shared" si="4"/>
        <v>171.76058108555048</v>
      </c>
      <c r="Y19" s="25">
        <f t="shared" si="5"/>
        <v>5.0404761820699093</v>
      </c>
    </row>
    <row r="20" spans="1:25" ht="7.5" customHeight="1" x14ac:dyDescent="0.2"/>
    <row r="21" spans="1:25" s="63" customFormat="1" ht="16.5" customHeight="1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6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">
      <c r="A23" s="39" t="s">
        <v>260</v>
      </c>
      <c r="B23" s="39"/>
      <c r="C23" s="39"/>
      <c r="D23" s="39"/>
      <c r="E23" s="39"/>
      <c r="F23" s="39"/>
      <c r="G23" s="39"/>
      <c r="H23" s="39"/>
      <c r="I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25.91014991804823</v>
      </c>
      <c r="C28" s="24">
        <f t="shared" ref="C28:N28" si="10">C6/C$5*100</f>
        <v>25.375734987730027</v>
      </c>
      <c r="D28" s="24">
        <f t="shared" si="10"/>
        <v>22.923443861148204</v>
      </c>
      <c r="E28" s="24">
        <f t="shared" si="10"/>
        <v>24.785269352003212</v>
      </c>
      <c r="F28" s="24">
        <f t="shared" si="10"/>
        <v>24.187151537730177</v>
      </c>
      <c r="G28" s="24">
        <f t="shared" si="10"/>
        <v>22.926019540559295</v>
      </c>
      <c r="H28" s="24">
        <f t="shared" si="10"/>
        <v>24.941482367410376</v>
      </c>
      <c r="I28" s="25">
        <f t="shared" si="10"/>
        <v>19.084998154768236</v>
      </c>
      <c r="J28" s="25">
        <f t="shared" si="10"/>
        <v>21.403189633649198</v>
      </c>
      <c r="K28" s="25">
        <f t="shared" si="10"/>
        <v>20.561533597470525</v>
      </c>
      <c r="L28" s="25">
        <f t="shared" si="10"/>
        <v>21.859155878102655</v>
      </c>
      <c r="M28" s="25">
        <f t="shared" si="10"/>
        <v>27.516423408104558</v>
      </c>
      <c r="N28" s="25">
        <f t="shared" si="10"/>
        <v>23.362792402309186</v>
      </c>
    </row>
    <row r="29" spans="1:25" ht="15" customHeight="1" x14ac:dyDescent="0.2">
      <c r="A29" s="10" t="s">
        <v>3</v>
      </c>
      <c r="B29" s="24">
        <f t="shared" si="9"/>
        <v>14.36919891086049</v>
      </c>
      <c r="C29" s="24">
        <f t="shared" ref="C29:N29" si="11">C7/C$5*100</f>
        <v>12.202724983493876</v>
      </c>
      <c r="D29" s="24">
        <f t="shared" si="11"/>
        <v>11.971876872665083</v>
      </c>
      <c r="E29" s="24">
        <f t="shared" si="11"/>
        <v>15.563389196820557</v>
      </c>
      <c r="F29" s="24">
        <f t="shared" si="11"/>
        <v>16.321438117706005</v>
      </c>
      <c r="G29" s="24">
        <f t="shared" si="11"/>
        <v>17.383727578848404</v>
      </c>
      <c r="H29" s="24">
        <f t="shared" si="11"/>
        <v>16.351125167795697</v>
      </c>
      <c r="I29" s="25">
        <f t="shared" si="11"/>
        <v>24.701668370828138</v>
      </c>
      <c r="J29" s="25">
        <f t="shared" si="11"/>
        <v>15.710719449403399</v>
      </c>
      <c r="K29" s="25">
        <f t="shared" si="11"/>
        <v>14.480667046348477</v>
      </c>
      <c r="L29" s="25">
        <f t="shared" si="11"/>
        <v>15.712064985735985</v>
      </c>
      <c r="M29" s="25">
        <f t="shared" si="11"/>
        <v>14.636636118156336</v>
      </c>
      <c r="N29" s="25">
        <f t="shared" si="11"/>
        <v>15.625425419736821</v>
      </c>
    </row>
    <row r="30" spans="1:25" ht="15" customHeight="1" x14ac:dyDescent="0.2">
      <c r="A30" s="10" t="s">
        <v>4</v>
      </c>
      <c r="B30" s="24">
        <f t="shared" si="9"/>
        <v>2.7296273803484419</v>
      </c>
      <c r="C30" s="24">
        <f t="shared" ref="C30:N30" si="12">C8/C$5*100</f>
        <v>2.8389199167726056</v>
      </c>
      <c r="D30" s="24">
        <f t="shared" si="12"/>
        <v>2.1247321857239831</v>
      </c>
      <c r="E30" s="24">
        <f t="shared" si="12"/>
        <v>1.4499330799844228</v>
      </c>
      <c r="F30" s="24">
        <f t="shared" si="12"/>
        <v>1.3594073860525413</v>
      </c>
      <c r="G30" s="24">
        <f t="shared" si="12"/>
        <v>2.2218890592527876</v>
      </c>
      <c r="H30" s="24">
        <f t="shared" si="12"/>
        <v>2.2196760271838123</v>
      </c>
      <c r="I30" s="25">
        <f t="shared" si="12"/>
        <v>2.0201455864905151</v>
      </c>
      <c r="J30" s="25">
        <f t="shared" si="12"/>
        <v>3.0078669538743981</v>
      </c>
      <c r="K30" s="25">
        <f t="shared" si="12"/>
        <v>3.230372822339675</v>
      </c>
      <c r="L30" s="25">
        <f t="shared" si="12"/>
        <v>2.4575144942801095</v>
      </c>
      <c r="M30" s="25">
        <f t="shared" si="12"/>
        <v>2.289703302262883</v>
      </c>
      <c r="N30" s="25">
        <f t="shared" si="12"/>
        <v>2.141116415070655</v>
      </c>
    </row>
    <row r="31" spans="1:25" ht="15" customHeight="1" x14ac:dyDescent="0.2">
      <c r="A31" s="10" t="s">
        <v>5</v>
      </c>
      <c r="B31" s="24">
        <f t="shared" si="9"/>
        <v>3.7885725355077295</v>
      </c>
      <c r="C31" s="24">
        <f t="shared" ref="C31:N31" si="13">C9/C$5*100</f>
        <v>3.1405540505193787</v>
      </c>
      <c r="D31" s="24">
        <f t="shared" si="13"/>
        <v>5.5878921119911631</v>
      </c>
      <c r="E31" s="24">
        <f t="shared" si="13"/>
        <v>5.5977853155444137</v>
      </c>
      <c r="F31" s="24">
        <f t="shared" si="13"/>
        <v>4.4742600065522549</v>
      </c>
      <c r="G31" s="24">
        <f t="shared" si="13"/>
        <v>5.6540776002365156</v>
      </c>
      <c r="H31" s="24">
        <f t="shared" si="13"/>
        <v>4.2734276396049653</v>
      </c>
      <c r="I31" s="25">
        <f t="shared" si="13"/>
        <v>3.748738310071781</v>
      </c>
      <c r="J31" s="25">
        <f t="shared" si="13"/>
        <v>6.9731676095855608</v>
      </c>
      <c r="K31" s="25">
        <f t="shared" si="13"/>
        <v>5.3765443947910798</v>
      </c>
      <c r="L31" s="25">
        <f t="shared" si="13"/>
        <v>4.7150426070775593</v>
      </c>
      <c r="M31" s="25">
        <f t="shared" si="13"/>
        <v>4.0896277254641813</v>
      </c>
      <c r="N31" s="25">
        <f t="shared" si="13"/>
        <v>4.4965400373150919</v>
      </c>
    </row>
    <row r="32" spans="1:25" ht="15" customHeight="1" x14ac:dyDescent="0.2">
      <c r="A32" s="10" t="s">
        <v>6</v>
      </c>
      <c r="B32" s="24">
        <f t="shared" si="9"/>
        <v>0.11229024650567321</v>
      </c>
      <c r="C32" s="24">
        <f t="shared" ref="C32:N32" si="14">C10/C$5*100</f>
        <v>0.11856951723153859</v>
      </c>
      <c r="D32" s="24">
        <f t="shared" si="14"/>
        <v>0.29583518117182755</v>
      </c>
      <c r="E32" s="24">
        <f t="shared" si="14"/>
        <v>0.12614784937371259</v>
      </c>
      <c r="F32" s="24">
        <f t="shared" si="14"/>
        <v>0.12752095028258972</v>
      </c>
      <c r="G32" s="24">
        <f t="shared" si="14"/>
        <v>0.40891215524487973</v>
      </c>
      <c r="H32" s="24">
        <f t="shared" si="14"/>
        <v>9.7386183962845221E-2</v>
      </c>
      <c r="I32" s="25">
        <f t="shared" si="14"/>
        <v>0.2799788769279809</v>
      </c>
      <c r="J32" s="25">
        <f t="shared" si="14"/>
        <v>0.51896439519111282</v>
      </c>
      <c r="K32" s="25">
        <f t="shared" si="14"/>
        <v>0.56116755421510478</v>
      </c>
      <c r="L32" s="25">
        <f t="shared" si="14"/>
        <v>0.49878132850028056</v>
      </c>
      <c r="M32" s="25">
        <f t="shared" si="14"/>
        <v>0.46678995194013922</v>
      </c>
      <c r="N32" s="25">
        <f t="shared" si="14"/>
        <v>0.64203617160225923</v>
      </c>
    </row>
    <row r="33" spans="1:14" ht="15" customHeight="1" x14ac:dyDescent="0.2">
      <c r="A33" s="10" t="s">
        <v>7</v>
      </c>
      <c r="B33" s="24">
        <f t="shared" si="9"/>
        <v>1.7449587349300812</v>
      </c>
      <c r="C33" s="24">
        <f t="shared" ref="C33:N33" si="15">C11/C$5*100</f>
        <v>3.3083461554400797</v>
      </c>
      <c r="D33" s="24">
        <f t="shared" si="15"/>
        <v>3.6198378413108072</v>
      </c>
      <c r="E33" s="24">
        <f t="shared" si="15"/>
        <v>3.1565289154118132</v>
      </c>
      <c r="F33" s="24">
        <f t="shared" si="15"/>
        <v>4.2575726175209443</v>
      </c>
      <c r="G33" s="24">
        <f t="shared" si="15"/>
        <v>4.0580355403398238</v>
      </c>
      <c r="H33" s="24">
        <f t="shared" si="15"/>
        <v>3.5135409669194408</v>
      </c>
      <c r="I33" s="25">
        <f t="shared" si="15"/>
        <v>2.8994330094833107</v>
      </c>
      <c r="J33" s="25">
        <f t="shared" si="15"/>
        <v>3.1007082640516743</v>
      </c>
      <c r="K33" s="25">
        <f t="shared" si="15"/>
        <v>3.4036455026555998</v>
      </c>
      <c r="L33" s="25">
        <f t="shared" si="15"/>
        <v>3.662345978943423</v>
      </c>
      <c r="M33" s="25">
        <f t="shared" si="15"/>
        <v>3.3220681980033051</v>
      </c>
      <c r="N33" s="25">
        <f t="shared" si="15"/>
        <v>3.4872870224665502</v>
      </c>
    </row>
    <row r="34" spans="1:14" ht="15" customHeight="1" x14ac:dyDescent="0.2">
      <c r="A34" s="10" t="s">
        <v>8</v>
      </c>
      <c r="B34" s="24">
        <f t="shared" si="9"/>
        <v>5.714167800564244</v>
      </c>
      <c r="C34" s="24">
        <f t="shared" ref="C34:N34" si="16">C12/C$5*100</f>
        <v>3.9936717563767541</v>
      </c>
      <c r="D34" s="24">
        <f t="shared" si="16"/>
        <v>14.098186362646686</v>
      </c>
      <c r="E34" s="24">
        <f t="shared" si="16"/>
        <v>5.5879918674159992</v>
      </c>
      <c r="F34" s="24">
        <f t="shared" si="16"/>
        <v>6.8512661288381222</v>
      </c>
      <c r="G34" s="24">
        <f t="shared" si="16"/>
        <v>4.2913056739230804</v>
      </c>
      <c r="H34" s="24">
        <f t="shared" si="16"/>
        <v>5.2135890861212655</v>
      </c>
      <c r="I34" s="25">
        <f t="shared" si="16"/>
        <v>4.9708212396179254</v>
      </c>
      <c r="J34" s="25">
        <f t="shared" si="16"/>
        <v>5.7527034698152635</v>
      </c>
      <c r="K34" s="25">
        <f t="shared" si="16"/>
        <v>5.0008657060928901</v>
      </c>
      <c r="L34" s="25">
        <f t="shared" si="16"/>
        <v>5.7512566509682692</v>
      </c>
      <c r="M34" s="25">
        <f t="shared" si="16"/>
        <v>5.4525877158617009</v>
      </c>
      <c r="N34" s="25">
        <f t="shared" si="16"/>
        <v>4.5810424285352198</v>
      </c>
    </row>
    <row r="35" spans="1:14" ht="15" customHeight="1" x14ac:dyDescent="0.2">
      <c r="A35" s="10" t="s">
        <v>9</v>
      </c>
      <c r="B35" s="24">
        <f t="shared" si="9"/>
        <v>3.2528044374977139</v>
      </c>
      <c r="C35" s="24">
        <f t="shared" ref="C35:N35" si="17">C13/C$5*100</f>
        <v>3.0746393964758081</v>
      </c>
      <c r="D35" s="24">
        <f t="shared" si="17"/>
        <v>3.3232011439902722</v>
      </c>
      <c r="E35" s="24">
        <f t="shared" si="17"/>
        <v>4.0530051977755877</v>
      </c>
      <c r="F35" s="24">
        <f t="shared" si="17"/>
        <v>7.97891837776878</v>
      </c>
      <c r="G35" s="24">
        <f t="shared" si="17"/>
        <v>4.8422363180259254</v>
      </c>
      <c r="H35" s="24">
        <f t="shared" si="17"/>
        <v>4.1219132905871341</v>
      </c>
      <c r="I35" s="25">
        <f t="shared" si="17"/>
        <v>3.8835178440851923</v>
      </c>
      <c r="J35" s="25">
        <f t="shared" si="17"/>
        <v>3.9022439337274699</v>
      </c>
      <c r="K35" s="25">
        <f t="shared" si="17"/>
        <v>3.9988106190570831</v>
      </c>
      <c r="L35" s="25">
        <f t="shared" si="17"/>
        <v>3.3604532157713218</v>
      </c>
      <c r="M35" s="25">
        <f t="shared" si="17"/>
        <v>3.2512200568653817</v>
      </c>
      <c r="N35" s="25">
        <f t="shared" si="17"/>
        <v>3.4977507284962921</v>
      </c>
    </row>
    <row r="36" spans="1:14" ht="15" customHeight="1" x14ac:dyDescent="0.2">
      <c r="A36" s="10" t="s">
        <v>10</v>
      </c>
      <c r="B36" s="24">
        <f t="shared" si="9"/>
        <v>6.7199263373868332</v>
      </c>
      <c r="C36" s="24">
        <f t="shared" ref="C36:N36" si="18">C14/C$5*100</f>
        <v>6.3517722220225554</v>
      </c>
      <c r="D36" s="24">
        <f t="shared" si="18"/>
        <v>4.373257319995699</v>
      </c>
      <c r="E36" s="24">
        <f t="shared" si="18"/>
        <v>4.1401199299057518</v>
      </c>
      <c r="F36" s="24">
        <f t="shared" si="18"/>
        <v>4.3447117758805271</v>
      </c>
      <c r="G36" s="24">
        <f t="shared" si="18"/>
        <v>3.8117455665564139</v>
      </c>
      <c r="H36" s="24">
        <f t="shared" si="18"/>
        <v>3.7159311692673058</v>
      </c>
      <c r="I36" s="25">
        <f t="shared" si="18"/>
        <v>4.432428339802966</v>
      </c>
      <c r="J36" s="25">
        <f t="shared" si="18"/>
        <v>4.8061553886221322</v>
      </c>
      <c r="K36" s="25">
        <f t="shared" si="18"/>
        <v>5.4493077324130432</v>
      </c>
      <c r="L36" s="25">
        <f t="shared" si="18"/>
        <v>4.7624690924099475</v>
      </c>
      <c r="M36" s="25">
        <f t="shared" si="18"/>
        <v>4.0318953182434587</v>
      </c>
      <c r="N36" s="25">
        <f t="shared" si="18"/>
        <v>3.4340167724563777</v>
      </c>
    </row>
    <row r="37" spans="1:14" ht="15" customHeight="1" x14ac:dyDescent="0.2">
      <c r="A37" s="10" t="s">
        <v>11</v>
      </c>
      <c r="B37" s="24">
        <f t="shared" si="9"/>
        <v>3.1242902258182959</v>
      </c>
      <c r="C37" s="24">
        <f t="shared" ref="C37:N37" si="19">C15/C$5*100</f>
        <v>2.5064624844391847</v>
      </c>
      <c r="D37" s="24">
        <f t="shared" si="19"/>
        <v>2.3598763828499787</v>
      </c>
      <c r="E37" s="24">
        <f t="shared" si="19"/>
        <v>2.6123510457163079</v>
      </c>
      <c r="F37" s="24">
        <f t="shared" si="19"/>
        <v>3.2145792696935711</v>
      </c>
      <c r="G37" s="24">
        <f t="shared" si="19"/>
        <v>4.1560403591767141</v>
      </c>
      <c r="H37" s="24">
        <f t="shared" si="19"/>
        <v>3.1262590280564035</v>
      </c>
      <c r="I37" s="25">
        <f t="shared" si="19"/>
        <v>3.2130198337541542</v>
      </c>
      <c r="J37" s="25">
        <f t="shared" si="19"/>
        <v>2.9851706837513379</v>
      </c>
      <c r="K37" s="25">
        <f t="shared" si="19"/>
        <v>3.7006887947530589</v>
      </c>
      <c r="L37" s="25">
        <f t="shared" si="19"/>
        <v>2.8459692996383299</v>
      </c>
      <c r="M37" s="25">
        <f t="shared" si="19"/>
        <v>2.4551901782392647</v>
      </c>
      <c r="N37" s="25">
        <f t="shared" si="19"/>
        <v>2.6127012731903974</v>
      </c>
    </row>
    <row r="38" spans="1:14" ht="15" customHeight="1" x14ac:dyDescent="0.2">
      <c r="A38" s="10" t="s">
        <v>12</v>
      </c>
      <c r="B38" s="24">
        <f t="shared" si="9"/>
        <v>16.060352388566205</v>
      </c>
      <c r="C38" s="24">
        <f t="shared" ref="C38:N38" si="20">C16/C$5*100</f>
        <v>18.285181543430745</v>
      </c>
      <c r="D38" s="24">
        <f t="shared" si="20"/>
        <v>15.171511504094177</v>
      </c>
      <c r="E38" s="24">
        <f t="shared" si="20"/>
        <v>18.859387571291215</v>
      </c>
      <c r="F38" s="24">
        <f t="shared" si="20"/>
        <v>15.702286852373707</v>
      </c>
      <c r="G38" s="24">
        <f t="shared" si="20"/>
        <v>18.315022405631503</v>
      </c>
      <c r="H38" s="24">
        <f t="shared" si="20"/>
        <v>19.476043865174457</v>
      </c>
      <c r="I38" s="25">
        <f t="shared" si="20"/>
        <v>18.098547823222908</v>
      </c>
      <c r="J38" s="25">
        <f t="shared" si="20"/>
        <v>17.099180581621049</v>
      </c>
      <c r="K38" s="25">
        <f t="shared" si="20"/>
        <v>18.608943425637001</v>
      </c>
      <c r="L38" s="25">
        <f t="shared" si="20"/>
        <v>17.977396722579424</v>
      </c>
      <c r="M38" s="25">
        <f t="shared" si="20"/>
        <v>17.204067691877633</v>
      </c>
      <c r="N38" s="25">
        <f t="shared" si="20"/>
        <v>19.08775393148192</v>
      </c>
    </row>
    <row r="39" spans="1:14" ht="15" customHeight="1" x14ac:dyDescent="0.2">
      <c r="A39" s="10" t="s">
        <v>13</v>
      </c>
      <c r="B39" s="24">
        <f t="shared" si="9"/>
        <v>3.1496880440039106</v>
      </c>
      <c r="C39" s="24">
        <f t="shared" ref="C39:N39" si="21">C17/C$5*100</f>
        <v>3.3198213540720403</v>
      </c>
      <c r="D39" s="24">
        <f t="shared" si="21"/>
        <v>3.1479415907539421</v>
      </c>
      <c r="E39" s="24">
        <f t="shared" si="21"/>
        <v>2.3556193223287774</v>
      </c>
      <c r="F39" s="24">
        <f t="shared" si="21"/>
        <v>3.0135898231621812</v>
      </c>
      <c r="G39" s="24">
        <f t="shared" si="21"/>
        <v>2.7192709603425027</v>
      </c>
      <c r="H39" s="24">
        <f t="shared" si="21"/>
        <v>3.9419208988076062</v>
      </c>
      <c r="I39" s="25">
        <f t="shared" si="21"/>
        <v>3.4550633410494971</v>
      </c>
      <c r="J39" s="25">
        <f t="shared" si="21"/>
        <v>4.0601341814891274</v>
      </c>
      <c r="K39" s="25">
        <f t="shared" si="21"/>
        <v>5.0670865819407798</v>
      </c>
      <c r="L39" s="25">
        <f t="shared" si="21"/>
        <v>4.6095958161480892</v>
      </c>
      <c r="M39" s="25">
        <f t="shared" si="21"/>
        <v>3.8310291604257523</v>
      </c>
      <c r="N39" s="25">
        <f t="shared" si="21"/>
        <v>3.6947484766600409</v>
      </c>
    </row>
    <row r="40" spans="1:14" ht="15" customHeight="1" x14ac:dyDescent="0.2">
      <c r="A40" s="10" t="s">
        <v>14</v>
      </c>
      <c r="B40" s="24">
        <f t="shared" si="9"/>
        <v>6.7162918582164304</v>
      </c>
      <c r="C40" s="24">
        <f t="shared" ref="C40:N40" si="22">C18/C$5*100</f>
        <v>7.8792473708833368</v>
      </c>
      <c r="D40" s="24">
        <f t="shared" si="22"/>
        <v>4.7362032158693168</v>
      </c>
      <c r="E40" s="24">
        <f t="shared" si="22"/>
        <v>5.3809281827801652</v>
      </c>
      <c r="F40" s="24">
        <f t="shared" si="22"/>
        <v>3.770448578781846</v>
      </c>
      <c r="G40" s="24">
        <f t="shared" si="22"/>
        <v>3.689463945484496</v>
      </c>
      <c r="H40" s="24">
        <f t="shared" si="22"/>
        <v>4.2891056135006869</v>
      </c>
      <c r="I40" s="25">
        <f t="shared" si="22"/>
        <v>4.8867446112666437</v>
      </c>
      <c r="J40" s="25">
        <f t="shared" si="22"/>
        <v>5.601652924003103</v>
      </c>
      <c r="K40" s="25">
        <f t="shared" si="22"/>
        <v>5.7382057608250898</v>
      </c>
      <c r="L40" s="25">
        <f t="shared" si="22"/>
        <v>6.0123236950206831</v>
      </c>
      <c r="M40" s="25">
        <f t="shared" si="22"/>
        <v>5.1946278865306894</v>
      </c>
      <c r="N40" s="25">
        <f t="shared" si="22"/>
        <v>5.4784422090332026</v>
      </c>
    </row>
    <row r="41" spans="1:14" ht="15" customHeight="1" x14ac:dyDescent="0.2">
      <c r="A41" s="10" t="s">
        <v>15</v>
      </c>
      <c r="B41" s="24">
        <f t="shared" si="9"/>
        <v>6.6076811817457282</v>
      </c>
      <c r="C41" s="24">
        <f t="shared" ref="C41:N41" si="23">C19/C$5*100</f>
        <v>7.6043542611120891</v>
      </c>
      <c r="D41" s="24">
        <f t="shared" si="23"/>
        <v>6.2662044257888612</v>
      </c>
      <c r="E41" s="24">
        <f t="shared" si="23"/>
        <v>6.3315431736480825</v>
      </c>
      <c r="F41" s="24">
        <f t="shared" si="23"/>
        <v>4.3968485776567361</v>
      </c>
      <c r="G41" s="24">
        <f t="shared" si="23"/>
        <v>5.5222532963776576</v>
      </c>
      <c r="H41" s="24">
        <f t="shared" si="23"/>
        <v>4.7185986956079962</v>
      </c>
      <c r="I41" s="25">
        <f t="shared" si="23"/>
        <v>4.3248946586307531</v>
      </c>
      <c r="J41" s="25">
        <f t="shared" si="23"/>
        <v>5.0781425312151702</v>
      </c>
      <c r="K41" s="25">
        <f t="shared" si="23"/>
        <v>4.8221604614605855</v>
      </c>
      <c r="L41" s="25">
        <f t="shared" si="23"/>
        <v>5.7756302348239252</v>
      </c>
      <c r="M41" s="25">
        <f t="shared" si="23"/>
        <v>6.2581332880247098</v>
      </c>
      <c r="N41" s="25">
        <f t="shared" si="23"/>
        <v>7.858346711646008</v>
      </c>
    </row>
    <row r="42" spans="1:14" ht="7.5" customHeight="1" x14ac:dyDescent="0.2"/>
    <row r="43" spans="1:14" s="63" customFormat="1" ht="13.5" customHeight="1" x14ac:dyDescent="0.25"/>
  </sheetData>
  <mergeCells count="6">
    <mergeCell ref="P2:Q3"/>
    <mergeCell ref="S2:U3"/>
    <mergeCell ref="W2:Y3"/>
    <mergeCell ref="A21:L21"/>
    <mergeCell ref="A1:L1"/>
    <mergeCell ref="P1:Y1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16384" width="9.140625" style="38"/>
  </cols>
  <sheetData>
    <row r="1" spans="1:45" s="40" customFormat="1" ht="18.75" customHeight="1" x14ac:dyDescent="0.25">
      <c r="A1" s="39" t="s">
        <v>262</v>
      </c>
      <c r="P1" s="61" t="s">
        <v>49</v>
      </c>
      <c r="Q1" s="39" t="s">
        <v>373</v>
      </c>
      <c r="R1" s="39"/>
      <c r="S1" s="39"/>
      <c r="T1" s="39"/>
      <c r="U1" s="39"/>
      <c r="V1" s="39"/>
      <c r="W1" s="39"/>
      <c r="X1" s="39"/>
      <c r="Y1" s="39"/>
      <c r="AB1" s="61"/>
      <c r="AC1" s="61"/>
      <c r="AD1" s="61"/>
      <c r="AF1" s="39" t="s">
        <v>259</v>
      </c>
      <c r="AG1" s="39"/>
      <c r="AH1" s="39"/>
      <c r="AI1" s="39"/>
      <c r="AJ1" s="39"/>
      <c r="AK1" s="39"/>
      <c r="AL1" s="39"/>
      <c r="AM1" s="39"/>
      <c r="AN1" s="39"/>
      <c r="AQ1" s="61"/>
      <c r="AR1" s="61"/>
      <c r="AS1" s="61"/>
    </row>
    <row r="2" spans="1:45" ht="12" customHeight="1" x14ac:dyDescent="0.2">
      <c r="Q2" s="36"/>
      <c r="R2" s="37"/>
      <c r="S2" s="37"/>
      <c r="T2" s="37"/>
      <c r="U2" s="37"/>
      <c r="V2" s="37"/>
      <c r="W2" s="37"/>
      <c r="X2" s="37"/>
      <c r="Y2" s="37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3" t="s">
        <v>68</v>
      </c>
      <c r="Q3" s="1" t="s">
        <v>0</v>
      </c>
      <c r="R3" s="2"/>
      <c r="S3" s="2"/>
      <c r="T3" s="2"/>
      <c r="U3" s="2"/>
      <c r="V3" s="2"/>
      <c r="W3" s="2"/>
      <c r="X3" s="2"/>
      <c r="AD3" s="3" t="s">
        <v>100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100</v>
      </c>
    </row>
    <row r="4" spans="1:45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2">
        <v>2021</v>
      </c>
      <c r="N4" s="43">
        <v>2022</v>
      </c>
      <c r="Q4" s="129" t="s">
        <v>24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98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21" customHeight="1" x14ac:dyDescent="0.2">
      <c r="A5" s="4" t="s">
        <v>1</v>
      </c>
      <c r="B5" s="22">
        <f t="shared" ref="B5:M5" si="0">AG5/R5*100</f>
        <v>17.142969556928389</v>
      </c>
      <c r="C5" s="22">
        <f t="shared" si="0"/>
        <v>18.395054283031158</v>
      </c>
      <c r="D5" s="22">
        <f t="shared" si="0"/>
        <v>17.894702616702325</v>
      </c>
      <c r="E5" s="22">
        <f t="shared" si="0"/>
        <v>14.94911438175307</v>
      </c>
      <c r="F5" s="22">
        <f t="shared" si="0"/>
        <v>13.500252340072521</v>
      </c>
      <c r="G5" s="22">
        <f t="shared" si="0"/>
        <v>12.008974928182701</v>
      </c>
      <c r="H5" s="22">
        <f t="shared" si="0"/>
        <v>7.3501035396839081</v>
      </c>
      <c r="I5" s="23">
        <f t="shared" si="0"/>
        <v>9.3765508678981249</v>
      </c>
      <c r="J5" s="23">
        <f t="shared" si="0"/>
        <v>9.5068845012966303</v>
      </c>
      <c r="K5" s="23">
        <f t="shared" si="0"/>
        <v>9.4123853770026784</v>
      </c>
      <c r="L5" s="23">
        <f t="shared" si="0"/>
        <v>9.5285898522305867</v>
      </c>
      <c r="M5" s="23">
        <f t="shared" si="0"/>
        <v>9.1670505064746806</v>
      </c>
      <c r="N5" s="23">
        <f t="shared" ref="N5:N19" si="1">AS5/AD5*100</f>
        <v>8.6812480976458417</v>
      </c>
      <c r="Q5" s="4" t="s">
        <v>1</v>
      </c>
      <c r="R5" s="5">
        <v>30013.273679999998</v>
      </c>
      <c r="S5" s="5">
        <v>34148.021220000002</v>
      </c>
      <c r="T5" s="5">
        <v>38227.991750000001</v>
      </c>
      <c r="U5" s="5">
        <v>41512.703840000002</v>
      </c>
      <c r="V5" s="5">
        <v>46980.508810000007</v>
      </c>
      <c r="W5" s="5">
        <v>48147.50505</v>
      </c>
      <c r="X5" s="5">
        <v>48980.262270849562</v>
      </c>
      <c r="Y5" s="6">
        <v>56810.12666734626</v>
      </c>
      <c r="Z5" s="6">
        <v>63653.606783896415</v>
      </c>
      <c r="AA5" s="6">
        <v>68808.243328201221</v>
      </c>
      <c r="AB5" s="6">
        <v>69112.545560542218</v>
      </c>
      <c r="AC5" s="6">
        <v>76554.90745264951</v>
      </c>
      <c r="AD5" s="6">
        <v>85597.020797015357</v>
      </c>
      <c r="AF5" s="4" t="s">
        <v>1</v>
      </c>
      <c r="AG5" s="5">
        <v>5145.1663700000008</v>
      </c>
      <c r="AH5" s="5">
        <v>6281.5470399999986</v>
      </c>
      <c r="AI5" s="5">
        <v>6840.7854399999997</v>
      </c>
      <c r="AJ5" s="5">
        <v>6205.7815799999989</v>
      </c>
      <c r="AK5" s="5">
        <v>6342.4872400000031</v>
      </c>
      <c r="AL5" s="5">
        <v>5782.0218100000002</v>
      </c>
      <c r="AM5" s="5">
        <v>3600.0999909161751</v>
      </c>
      <c r="AN5" s="6">
        <v>5326.8304250810797</v>
      </c>
      <c r="AO5" s="6">
        <v>6051.474877854549</v>
      </c>
      <c r="AP5" s="6">
        <v>6476.497033196033</v>
      </c>
      <c r="AQ5" s="6">
        <v>6585.4510029000667</v>
      </c>
      <c r="AR5" s="6">
        <v>7017.8270313693301</v>
      </c>
      <c r="AS5" s="6">
        <v>7430.8897395824106</v>
      </c>
    </row>
    <row r="6" spans="1:45" ht="15" customHeight="1" x14ac:dyDescent="0.2">
      <c r="A6" s="7" t="s">
        <v>2</v>
      </c>
      <c r="B6" s="24">
        <f t="shared" ref="B6:B19" si="2">AG6/R6*100</f>
        <v>18.574705059887666</v>
      </c>
      <c r="C6" s="24">
        <f t="shared" ref="C6:M6" si="3">AH6/S6*100</f>
        <v>20.399081807032786</v>
      </c>
      <c r="D6" s="24">
        <f t="shared" si="3"/>
        <v>17.121169524358713</v>
      </c>
      <c r="E6" s="24">
        <f t="shared" si="3"/>
        <v>16.64501903999809</v>
      </c>
      <c r="F6" s="24">
        <f t="shared" si="3"/>
        <v>14.770611925107726</v>
      </c>
      <c r="G6" s="24">
        <f t="shared" si="3"/>
        <v>11.863181109466462</v>
      </c>
      <c r="H6" s="24">
        <f t="shared" si="3"/>
        <v>7.8434494001192485</v>
      </c>
      <c r="I6" s="25">
        <f t="shared" si="3"/>
        <v>6.7292661968943692</v>
      </c>
      <c r="J6" s="25">
        <f t="shared" si="3"/>
        <v>7.4274961495036669</v>
      </c>
      <c r="K6" s="25">
        <f t="shared" si="3"/>
        <v>7.0608635006222613</v>
      </c>
      <c r="L6" s="25">
        <f t="shared" si="3"/>
        <v>6.8565130622668615</v>
      </c>
      <c r="M6" s="25">
        <f t="shared" si="3"/>
        <v>8.1390116922947087</v>
      </c>
      <c r="N6" s="25">
        <f t="shared" si="1"/>
        <v>6.4580446478186477</v>
      </c>
      <c r="Q6" s="7" t="s">
        <v>2</v>
      </c>
      <c r="R6" s="8">
        <v>7177.0739600000006</v>
      </c>
      <c r="S6" s="8">
        <v>7814.021950000003</v>
      </c>
      <c r="T6" s="8">
        <v>9159.0916599999982</v>
      </c>
      <c r="U6" s="8">
        <v>9240.7204600000096</v>
      </c>
      <c r="V6" s="8">
        <v>10385.940730000004</v>
      </c>
      <c r="W6" s="8">
        <v>11173.96285</v>
      </c>
      <c r="X6" s="8">
        <v>11448.002768142404</v>
      </c>
      <c r="Y6" s="9">
        <v>15107.523741645722</v>
      </c>
      <c r="Z6" s="9">
        <v>17438.02511195379</v>
      </c>
      <c r="AA6" s="9">
        <v>18859.833691763433</v>
      </c>
      <c r="AB6" s="9">
        <v>20994.986619686726</v>
      </c>
      <c r="AC6" s="9">
        <v>23725.915049712366</v>
      </c>
      <c r="AD6" s="9">
        <v>26882.182427919994</v>
      </c>
      <c r="AF6" s="7" t="s">
        <v>2</v>
      </c>
      <c r="AG6" s="8">
        <v>1333.1203200000002</v>
      </c>
      <c r="AH6" s="8">
        <v>1593.9887299999994</v>
      </c>
      <c r="AI6" s="8">
        <v>1568.1436100000001</v>
      </c>
      <c r="AJ6" s="8">
        <v>1538.1196800000005</v>
      </c>
      <c r="AK6" s="8">
        <v>1534.0670000000011</v>
      </c>
      <c r="AL6" s="8">
        <v>1325.5874500000002</v>
      </c>
      <c r="AM6" s="8">
        <v>897.91830444350035</v>
      </c>
      <c r="AN6" s="9">
        <v>1016.6254883343571</v>
      </c>
      <c r="AO6" s="9">
        <v>1295.2086437398502</v>
      </c>
      <c r="AP6" s="9">
        <v>1331.6671134197841</v>
      </c>
      <c r="AQ6" s="9">
        <v>1439.5240000000001</v>
      </c>
      <c r="AR6" s="9">
        <v>1931.0549999999994</v>
      </c>
      <c r="AS6" s="9">
        <v>1736.0633435031323</v>
      </c>
    </row>
    <row r="7" spans="1:45" ht="15" customHeight="1" x14ac:dyDescent="0.2">
      <c r="A7" s="10" t="s">
        <v>3</v>
      </c>
      <c r="B7" s="24">
        <f t="shared" si="2"/>
        <v>14.940248277565241</v>
      </c>
      <c r="C7" s="24">
        <f t="shared" ref="C7:C19" si="4">AH7/S7*100</f>
        <v>14.600543681932955</v>
      </c>
      <c r="D7" s="24">
        <f t="shared" ref="D7:D19" si="5">AI7/T7*100</f>
        <v>14.618332455698946</v>
      </c>
      <c r="E7" s="24">
        <f t="shared" ref="E7:E19" si="6">AJ7/U7*100</f>
        <v>11.609377207905453</v>
      </c>
      <c r="F7" s="24">
        <f t="shared" ref="F7:F19" si="7">AK7/V7*100</f>
        <v>12.468040461636782</v>
      </c>
      <c r="G7" s="24">
        <f t="shared" ref="G7:G19" si="8">AL7/W7*100</f>
        <v>11.873441657245298</v>
      </c>
      <c r="H7" s="24">
        <f t="shared" ref="H7:H19" si="9">AM7/X7*100</f>
        <v>6.7975509506283434</v>
      </c>
      <c r="I7" s="25">
        <f t="shared" ref="I7:I19" si="10">AN7/Y7*100</f>
        <v>11.701486213374235</v>
      </c>
      <c r="J7" s="25">
        <f t="shared" ref="J7:J19" si="11">AO7/Z7*100</f>
        <v>7.3612605226490446</v>
      </c>
      <c r="K7" s="25">
        <f t="shared" ref="K7:K19" si="12">AP7/AA7*100</f>
        <v>7.0862921220126163</v>
      </c>
      <c r="L7" s="25">
        <f t="shared" ref="L7:L19" si="13">AQ7/AB7*100</f>
        <v>9.2620733449911352</v>
      </c>
      <c r="M7" s="25">
        <f t="shared" ref="M7:M19" si="14">AR7/AC7*100</f>
        <v>8.4854323487112584</v>
      </c>
      <c r="N7" s="25">
        <f t="shared" si="1"/>
        <v>8.4103134651203639</v>
      </c>
      <c r="Q7" s="10" t="s">
        <v>3</v>
      </c>
      <c r="R7" s="8">
        <v>4948.5067200000003</v>
      </c>
      <c r="S7" s="8">
        <v>5249.9408699999931</v>
      </c>
      <c r="T7" s="8">
        <v>5602.351789999997</v>
      </c>
      <c r="U7" s="8">
        <v>8319.394940000002</v>
      </c>
      <c r="V7" s="8">
        <v>8302.7091000000073</v>
      </c>
      <c r="W7" s="8">
        <v>8465.3712800000012</v>
      </c>
      <c r="X7" s="8">
        <v>8659.8373437140872</v>
      </c>
      <c r="Y7" s="9">
        <v>11244.862082356589</v>
      </c>
      <c r="Z7" s="9">
        <v>12915.318479568259</v>
      </c>
      <c r="AA7" s="9">
        <v>13234.565489199644</v>
      </c>
      <c r="AB7" s="9">
        <v>11171.476435554516</v>
      </c>
      <c r="AC7" s="9">
        <v>12105.144013541583</v>
      </c>
      <c r="AD7" s="9">
        <v>13805.765255917342</v>
      </c>
      <c r="AF7" s="10" t="s">
        <v>3</v>
      </c>
      <c r="AG7" s="8">
        <v>739.31919000000028</v>
      </c>
      <c r="AH7" s="8">
        <v>766.51990999999987</v>
      </c>
      <c r="AI7" s="8">
        <v>818.97041000000036</v>
      </c>
      <c r="AJ7" s="8">
        <v>965.82993999999985</v>
      </c>
      <c r="AK7" s="8">
        <v>1035.1851300000001</v>
      </c>
      <c r="AL7" s="8">
        <v>1005.1309199999997</v>
      </c>
      <c r="AM7" s="8">
        <v>588.65685568050526</v>
      </c>
      <c r="AN7" s="9">
        <v>1315.8159862799032</v>
      </c>
      <c r="AO7" s="9">
        <v>950.73024061085516</v>
      </c>
      <c r="AP7" s="9">
        <v>937.83997164375478</v>
      </c>
      <c r="AQ7" s="9">
        <v>1034.7103411794606</v>
      </c>
      <c r="AR7" s="9">
        <v>1027.1738059831418</v>
      </c>
      <c r="AS7" s="9">
        <v>1161.1081342813252</v>
      </c>
    </row>
    <row r="8" spans="1:45" ht="15" customHeight="1" x14ac:dyDescent="0.2">
      <c r="A8" s="10" t="s">
        <v>4</v>
      </c>
      <c r="B8" s="24">
        <f t="shared" si="2"/>
        <v>13.552566136731606</v>
      </c>
      <c r="C8" s="24">
        <f t="shared" si="4"/>
        <v>14.271109424065214</v>
      </c>
      <c r="D8" s="24">
        <f t="shared" si="5"/>
        <v>10.58378612627679</v>
      </c>
      <c r="E8" s="24">
        <f t="shared" si="6"/>
        <v>6.2629182283328726</v>
      </c>
      <c r="F8" s="24">
        <f t="shared" si="7"/>
        <v>6.0325325556971361</v>
      </c>
      <c r="G8" s="24">
        <f t="shared" si="8"/>
        <v>8.003287007649929</v>
      </c>
      <c r="H8" s="24">
        <f t="shared" si="9"/>
        <v>4.3224460525921629</v>
      </c>
      <c r="I8" s="25">
        <f t="shared" si="10"/>
        <v>6.1141720041922962</v>
      </c>
      <c r="J8" s="25">
        <f t="shared" si="11"/>
        <v>8.7409119040476302</v>
      </c>
      <c r="K8" s="25">
        <f t="shared" si="12"/>
        <v>8.8001092735490261</v>
      </c>
      <c r="L8" s="25">
        <f t="shared" si="13"/>
        <v>8.2440120987026599</v>
      </c>
      <c r="M8" s="25">
        <f t="shared" si="14"/>
        <v>7.6097632135052651</v>
      </c>
      <c r="N8" s="25">
        <f t="shared" si="1"/>
        <v>6.6960236128933692</v>
      </c>
      <c r="Q8" s="10" t="s">
        <v>4</v>
      </c>
      <c r="R8" s="8">
        <v>1036.2898700000003</v>
      </c>
      <c r="S8" s="8">
        <v>1249.5741200000004</v>
      </c>
      <c r="T8" s="8">
        <v>1373.3116699999991</v>
      </c>
      <c r="U8" s="8">
        <v>1436.7053300000002</v>
      </c>
      <c r="V8" s="8">
        <v>1429.2544499999995</v>
      </c>
      <c r="W8" s="8">
        <v>1605.2168299999996</v>
      </c>
      <c r="X8" s="8">
        <v>1848.7346164815806</v>
      </c>
      <c r="Y8" s="9">
        <v>1760.004946840304</v>
      </c>
      <c r="Z8" s="9">
        <v>2082.3950071926752</v>
      </c>
      <c r="AA8" s="9">
        <v>2377.4136604058895</v>
      </c>
      <c r="AB8" s="9">
        <v>1963.1025642896873</v>
      </c>
      <c r="AC8" s="9">
        <v>2111.5954961539965</v>
      </c>
      <c r="AD8" s="9">
        <v>2376.0967582856351</v>
      </c>
      <c r="AF8" s="10" t="s">
        <v>4</v>
      </c>
      <c r="AG8" s="8">
        <v>140.44387000000003</v>
      </c>
      <c r="AH8" s="8">
        <v>178.32809000000003</v>
      </c>
      <c r="AI8" s="8">
        <v>145.34836999999999</v>
      </c>
      <c r="AJ8" s="8">
        <v>89.979679999999959</v>
      </c>
      <c r="AK8" s="8">
        <v>86.220240000000018</v>
      </c>
      <c r="AL8" s="8">
        <v>128.47011000000001</v>
      </c>
      <c r="AM8" s="8">
        <v>79.91055645301293</v>
      </c>
      <c r="AN8" s="9">
        <v>107.60972973210937</v>
      </c>
      <c r="AO8" s="9">
        <v>182.02031307299808</v>
      </c>
      <c r="AP8" s="9">
        <v>209.215</v>
      </c>
      <c r="AQ8" s="9">
        <v>161.83841290998396</v>
      </c>
      <c r="AR8" s="9">
        <v>160.68741728436081</v>
      </c>
      <c r="AS8" s="9">
        <v>159.10400000000001</v>
      </c>
    </row>
    <row r="9" spans="1:45" ht="15" customHeight="1" x14ac:dyDescent="0.2">
      <c r="A9" s="10" t="s">
        <v>5</v>
      </c>
      <c r="B9" s="24">
        <f t="shared" si="2"/>
        <v>10.951521448970899</v>
      </c>
      <c r="C9" s="24">
        <f t="shared" si="4"/>
        <v>8.2555991340708186</v>
      </c>
      <c r="D9" s="24">
        <f t="shared" si="5"/>
        <v>13.811337255879996</v>
      </c>
      <c r="E9" s="24">
        <f t="shared" si="6"/>
        <v>13.43746660567246</v>
      </c>
      <c r="F9" s="24">
        <f t="shared" si="7"/>
        <v>9.7942015492253809</v>
      </c>
      <c r="G9" s="24">
        <f t="shared" si="8"/>
        <v>11.182532645935265</v>
      </c>
      <c r="H9" s="24">
        <f t="shared" si="9"/>
        <v>6.084119657845342</v>
      </c>
      <c r="I9" s="25">
        <f t="shared" si="10"/>
        <v>7.5723471775678908</v>
      </c>
      <c r="J9" s="25">
        <f t="shared" si="11"/>
        <v>12.965863879271785</v>
      </c>
      <c r="K9" s="25">
        <f t="shared" si="12"/>
        <v>9.107530397061316</v>
      </c>
      <c r="L9" s="25">
        <f t="shared" si="13"/>
        <v>8.4052876468614599</v>
      </c>
      <c r="M9" s="25">
        <f t="shared" si="14"/>
        <v>6.2732092081595008</v>
      </c>
      <c r="N9" s="25">
        <f t="shared" si="1"/>
        <v>6.5882131085756992</v>
      </c>
      <c r="Q9" s="10" t="s">
        <v>5</v>
      </c>
      <c r="R9" s="8">
        <v>1779.9203599999998</v>
      </c>
      <c r="S9" s="8">
        <v>2389.5949500000006</v>
      </c>
      <c r="T9" s="8">
        <v>2767.6951399999994</v>
      </c>
      <c r="U9" s="8">
        <v>2585.2070199999994</v>
      </c>
      <c r="V9" s="8">
        <v>2897.4222</v>
      </c>
      <c r="W9" s="8">
        <v>2923.4880000000003</v>
      </c>
      <c r="X9" s="8">
        <v>2528.6759090420651</v>
      </c>
      <c r="Y9" s="9">
        <v>2637.0810552522848</v>
      </c>
      <c r="Z9" s="9">
        <v>3254.542003632856</v>
      </c>
      <c r="AA9" s="9">
        <v>3823.3387431730976</v>
      </c>
      <c r="AB9" s="9">
        <v>3694.1843480026287</v>
      </c>
      <c r="AC9" s="9">
        <v>4575.0586418622561</v>
      </c>
      <c r="AD9" s="9">
        <v>5071.6776576964457</v>
      </c>
      <c r="AF9" s="10" t="s">
        <v>5</v>
      </c>
      <c r="AG9" s="8">
        <v>194.92836000000003</v>
      </c>
      <c r="AH9" s="8">
        <v>197.27538000000007</v>
      </c>
      <c r="AI9" s="8">
        <v>382.25570999999997</v>
      </c>
      <c r="AJ9" s="8">
        <v>347.38633000000004</v>
      </c>
      <c r="AK9" s="8">
        <v>283.77937000000009</v>
      </c>
      <c r="AL9" s="8">
        <v>326.91999999999996</v>
      </c>
      <c r="AM9" s="8">
        <v>153.84766806522768</v>
      </c>
      <c r="AN9" s="9">
        <v>199.68893285757395</v>
      </c>
      <c r="AO9" s="9">
        <v>421.97948608476077</v>
      </c>
      <c r="AP9" s="9">
        <v>348.21173821711193</v>
      </c>
      <c r="AQ9" s="9">
        <v>310.50682065495454</v>
      </c>
      <c r="AR9" s="9">
        <v>287.00300000000004</v>
      </c>
      <c r="AS9" s="9">
        <v>334.13293226906222</v>
      </c>
    </row>
    <row r="10" spans="1:45" ht="15" customHeight="1" x14ac:dyDescent="0.2">
      <c r="A10" s="10" t="s">
        <v>6</v>
      </c>
      <c r="B10" s="24">
        <f t="shared" si="2"/>
        <v>5.5331410778971621</v>
      </c>
      <c r="C10" s="24">
        <f t="shared" si="4"/>
        <v>6.0505621628647557</v>
      </c>
      <c r="D10" s="24">
        <f t="shared" si="5"/>
        <v>10.024176466360464</v>
      </c>
      <c r="E10" s="24">
        <f t="shared" si="6"/>
        <v>6.9227613615532171</v>
      </c>
      <c r="F10" s="24">
        <f t="shared" si="7"/>
        <v>5.3848919426357211</v>
      </c>
      <c r="G10" s="24">
        <f t="shared" si="8"/>
        <v>11.730754670567361</v>
      </c>
      <c r="H10" s="24">
        <f t="shared" si="9"/>
        <v>2.0421239020526083</v>
      </c>
      <c r="I10" s="25">
        <f t="shared" si="10"/>
        <v>7.1160116305959571</v>
      </c>
      <c r="J10" s="25">
        <f t="shared" si="11"/>
        <v>12.835026687700768</v>
      </c>
      <c r="K10" s="25">
        <f t="shared" si="12"/>
        <v>11.236298340731278</v>
      </c>
      <c r="L10" s="25">
        <f t="shared" si="13"/>
        <v>13.652233185645764</v>
      </c>
      <c r="M10" s="25">
        <f t="shared" si="14"/>
        <v>15.250567573601797</v>
      </c>
      <c r="N10" s="25">
        <f t="shared" si="1"/>
        <v>15.446304270405021</v>
      </c>
      <c r="Q10" s="10" t="s">
        <v>6</v>
      </c>
      <c r="R10" s="8">
        <v>104.41664</v>
      </c>
      <c r="S10" s="8">
        <v>123.096</v>
      </c>
      <c r="T10" s="8">
        <v>201.88641000000001</v>
      </c>
      <c r="U10" s="8">
        <v>113.08291000000001</v>
      </c>
      <c r="V10" s="8">
        <v>150.19800000000001</v>
      </c>
      <c r="W10" s="8">
        <v>201.55046000000002</v>
      </c>
      <c r="X10" s="8">
        <v>171.684</v>
      </c>
      <c r="Y10" s="9">
        <v>209.58369342562426</v>
      </c>
      <c r="Z10" s="9">
        <v>244.68200000000002</v>
      </c>
      <c r="AA10" s="9">
        <v>323.45171779796897</v>
      </c>
      <c r="AB10" s="9">
        <v>240.59800000000001</v>
      </c>
      <c r="AC10" s="9">
        <v>214.80191651145392</v>
      </c>
      <c r="AD10" s="9">
        <v>308.87000000000006</v>
      </c>
      <c r="AF10" s="10" t="s">
        <v>6</v>
      </c>
      <c r="AG10" s="8">
        <v>5.7775199999999991</v>
      </c>
      <c r="AH10" s="8">
        <v>7.4480000000000004</v>
      </c>
      <c r="AI10" s="8">
        <v>20.237449999999999</v>
      </c>
      <c r="AJ10" s="8">
        <v>7.8284600000000006</v>
      </c>
      <c r="AK10" s="8">
        <v>8.088000000000001</v>
      </c>
      <c r="AL10" s="8">
        <v>23.643390000000004</v>
      </c>
      <c r="AM10" s="8">
        <v>3.5060000000000002</v>
      </c>
      <c r="AN10" s="9">
        <v>14.913999999999998</v>
      </c>
      <c r="AO10" s="9">
        <v>31.404999999999994</v>
      </c>
      <c r="AP10" s="9">
        <v>36.344000000000001</v>
      </c>
      <c r="AQ10" s="9">
        <v>32.847000000000001</v>
      </c>
      <c r="AR10" s="9">
        <v>32.758511426970998</v>
      </c>
      <c r="AS10" s="9">
        <v>47.708999999999996</v>
      </c>
    </row>
    <row r="11" spans="1:45" ht="15" customHeight="1" x14ac:dyDescent="0.2">
      <c r="A11" s="10" t="s">
        <v>7</v>
      </c>
      <c r="B11" s="24">
        <f t="shared" si="2"/>
        <v>15.907008250128865</v>
      </c>
      <c r="C11" s="24">
        <f t="shared" si="4"/>
        <v>30.343715954812705</v>
      </c>
      <c r="D11" s="24">
        <f t="shared" si="5"/>
        <v>26.687604592768508</v>
      </c>
      <c r="E11" s="24">
        <f t="shared" si="6"/>
        <v>23.72892588693373</v>
      </c>
      <c r="F11" s="24">
        <f t="shared" si="7"/>
        <v>29.913448998536531</v>
      </c>
      <c r="G11" s="24">
        <f t="shared" si="8"/>
        <v>25.204211512120132</v>
      </c>
      <c r="H11" s="24">
        <f t="shared" si="9"/>
        <v>18.317868114048004</v>
      </c>
      <c r="I11" s="25">
        <f t="shared" si="10"/>
        <v>22.5079500828253</v>
      </c>
      <c r="J11" s="25">
        <f t="shared" si="11"/>
        <v>24.187842206578917</v>
      </c>
      <c r="K11" s="25">
        <f t="shared" si="12"/>
        <v>20.580318347465102</v>
      </c>
      <c r="L11" s="25">
        <f t="shared" si="13"/>
        <v>22.32008377062305</v>
      </c>
      <c r="M11" s="25">
        <f t="shared" si="14"/>
        <v>20.688986318580319</v>
      </c>
      <c r="N11" s="25">
        <f t="shared" si="1"/>
        <v>20.805488201716734</v>
      </c>
      <c r="Q11" s="10" t="s">
        <v>7</v>
      </c>
      <c r="R11" s="8">
        <v>564.41179</v>
      </c>
      <c r="S11" s="8">
        <v>684.87102999999991</v>
      </c>
      <c r="T11" s="8">
        <v>927.86649000000011</v>
      </c>
      <c r="U11" s="8">
        <v>825.52109999999982</v>
      </c>
      <c r="V11" s="8">
        <v>902.72439000000008</v>
      </c>
      <c r="W11" s="8">
        <v>930.94164000000001</v>
      </c>
      <c r="X11" s="8">
        <v>690.53334833160363</v>
      </c>
      <c r="Y11" s="9">
        <v>686.19256367487912</v>
      </c>
      <c r="Z11" s="9">
        <v>775.75577032502144</v>
      </c>
      <c r="AA11" s="9">
        <v>1071.1058802797945</v>
      </c>
      <c r="AB11" s="9">
        <v>1080.5604606082868</v>
      </c>
      <c r="AC11" s="9">
        <v>1126.8652625606155</v>
      </c>
      <c r="AD11" s="9">
        <v>1245.5196966773101</v>
      </c>
      <c r="AF11" s="10" t="s">
        <v>7</v>
      </c>
      <c r="AG11" s="8">
        <v>89.781030000000001</v>
      </c>
      <c r="AH11" s="8">
        <v>207.81532000000007</v>
      </c>
      <c r="AI11" s="8">
        <v>247.62533999999999</v>
      </c>
      <c r="AJ11" s="8">
        <v>195.88729000000004</v>
      </c>
      <c r="AK11" s="8">
        <v>270.036</v>
      </c>
      <c r="AL11" s="8">
        <v>234.63649999999996</v>
      </c>
      <c r="AM11" s="8">
        <v>126.49098803090287</v>
      </c>
      <c r="AN11" s="9">
        <v>154.447879704001</v>
      </c>
      <c r="AO11" s="9">
        <v>187.63858163464695</v>
      </c>
      <c r="AP11" s="9">
        <v>220.43700000000013</v>
      </c>
      <c r="AQ11" s="9">
        <v>241.1819999999999</v>
      </c>
      <c r="AR11" s="9">
        <v>233.13699999999994</v>
      </c>
      <c r="AS11" s="9">
        <v>259.13645354225582</v>
      </c>
    </row>
    <row r="12" spans="1:45" ht="15" customHeight="1" x14ac:dyDescent="0.2">
      <c r="A12" s="10" t="s">
        <v>8</v>
      </c>
      <c r="B12" s="24">
        <f t="shared" si="2"/>
        <v>24.864237986199591</v>
      </c>
      <c r="C12" s="24">
        <f t="shared" si="4"/>
        <v>21.725143068781215</v>
      </c>
      <c r="D12" s="24">
        <f t="shared" si="5"/>
        <v>45.224144311372925</v>
      </c>
      <c r="E12" s="24">
        <f t="shared" si="6"/>
        <v>20.692857092605081</v>
      </c>
      <c r="F12" s="24">
        <f t="shared" si="7"/>
        <v>21.415022898426109</v>
      </c>
      <c r="G12" s="24">
        <f t="shared" si="8"/>
        <v>12.696762563933927</v>
      </c>
      <c r="H12" s="24">
        <f t="shared" si="9"/>
        <v>8.8224325692968488</v>
      </c>
      <c r="I12" s="25">
        <f t="shared" si="10"/>
        <v>11.467575464364538</v>
      </c>
      <c r="J12" s="25">
        <f t="shared" si="11"/>
        <v>13.071331488634396</v>
      </c>
      <c r="K12" s="25">
        <f t="shared" si="12"/>
        <v>11.261379718927207</v>
      </c>
      <c r="L12" s="25">
        <f t="shared" si="13"/>
        <v>13.436468404000179</v>
      </c>
      <c r="M12" s="25">
        <f t="shared" si="14"/>
        <v>14.205756744051829</v>
      </c>
      <c r="N12" s="25">
        <f t="shared" si="1"/>
        <v>12.052688448717044</v>
      </c>
      <c r="Q12" s="10" t="s">
        <v>8</v>
      </c>
      <c r="R12" s="8">
        <v>1182.4349500000003</v>
      </c>
      <c r="S12" s="8">
        <v>1154.7190700000003</v>
      </c>
      <c r="T12" s="8">
        <v>2132.5482099999999</v>
      </c>
      <c r="U12" s="8">
        <v>1675.8370699999994</v>
      </c>
      <c r="V12" s="8">
        <v>2029.1394600000008</v>
      </c>
      <c r="W12" s="8">
        <v>1954.2322600000007</v>
      </c>
      <c r="X12" s="8">
        <v>2127.4678921214772</v>
      </c>
      <c r="Y12" s="9">
        <v>2309.0078542860761</v>
      </c>
      <c r="Z12" s="9">
        <v>2663.2589463134118</v>
      </c>
      <c r="AA12" s="9">
        <v>2876.0323084112979</v>
      </c>
      <c r="AB12" s="9">
        <v>2818.79268727927</v>
      </c>
      <c r="AC12" s="9">
        <v>2693.6486491160622</v>
      </c>
      <c r="AD12" s="9">
        <v>2824.3674698500645</v>
      </c>
      <c r="AF12" s="10" t="s">
        <v>8</v>
      </c>
      <c r="AG12" s="8">
        <v>294.00344000000018</v>
      </c>
      <c r="AH12" s="8">
        <v>250.86436999999998</v>
      </c>
      <c r="AI12" s="8">
        <v>964.42668000000015</v>
      </c>
      <c r="AJ12" s="8">
        <v>346.77857000000006</v>
      </c>
      <c r="AK12" s="8">
        <v>434.54068000000007</v>
      </c>
      <c r="AL12" s="8">
        <v>248.12423000000001</v>
      </c>
      <c r="AM12" s="8">
        <v>187.69442021585837</v>
      </c>
      <c r="AN12" s="9">
        <v>264.78721816836014</v>
      </c>
      <c r="AO12" s="9">
        <v>348.12340527333765</v>
      </c>
      <c r="AP12" s="9">
        <v>323.88091908922388</v>
      </c>
      <c r="AQ12" s="9">
        <v>378.74618880054669</v>
      </c>
      <c r="AR12" s="9">
        <v>382.65317463286596</v>
      </c>
      <c r="AS12" s="9">
        <v>340.41221178794058</v>
      </c>
    </row>
    <row r="13" spans="1:45" ht="15" customHeight="1" x14ac:dyDescent="0.2">
      <c r="A13" s="10" t="s">
        <v>9</v>
      </c>
      <c r="B13" s="24">
        <f t="shared" si="2"/>
        <v>14.986431127289412</v>
      </c>
      <c r="C13" s="24">
        <f t="shared" si="4"/>
        <v>15.98015754016725</v>
      </c>
      <c r="D13" s="24">
        <f t="shared" si="5"/>
        <v>18.460911023017267</v>
      </c>
      <c r="E13" s="24">
        <f t="shared" si="6"/>
        <v>18.400648205637832</v>
      </c>
      <c r="F13" s="24">
        <f t="shared" si="7"/>
        <v>32.952422559262139</v>
      </c>
      <c r="G13" s="24">
        <f t="shared" si="8"/>
        <v>18.695054192482647</v>
      </c>
      <c r="H13" s="24">
        <f t="shared" si="9"/>
        <v>10.794308039653437</v>
      </c>
      <c r="I13" s="25">
        <f t="shared" si="10"/>
        <v>13.093260143225969</v>
      </c>
      <c r="J13" s="25">
        <f t="shared" si="11"/>
        <v>13.398011861145326</v>
      </c>
      <c r="K13" s="25">
        <f t="shared" si="12"/>
        <v>12.791369366802938</v>
      </c>
      <c r="L13" s="25">
        <f t="shared" si="13"/>
        <v>11.698604541444503</v>
      </c>
      <c r="M13" s="25">
        <f t="shared" si="14"/>
        <v>11.802700173482718</v>
      </c>
      <c r="N13" s="25">
        <f t="shared" si="1"/>
        <v>12.200662151866824</v>
      </c>
      <c r="Q13" s="10" t="s">
        <v>9</v>
      </c>
      <c r="R13" s="8">
        <v>1116.75821</v>
      </c>
      <c r="S13" s="8">
        <v>1208.5920900000001</v>
      </c>
      <c r="T13" s="8">
        <v>1231.4292599999999</v>
      </c>
      <c r="U13" s="8">
        <v>1366.9119000000001</v>
      </c>
      <c r="V13" s="8">
        <v>1535.7349800000006</v>
      </c>
      <c r="W13" s="8">
        <v>1497.6108499999998</v>
      </c>
      <c r="X13" s="8">
        <v>1374.7337898350763</v>
      </c>
      <c r="Y13" s="9">
        <v>1579.9610472813365</v>
      </c>
      <c r="Z13" s="9">
        <v>1762.525020648357</v>
      </c>
      <c r="AA13" s="9">
        <v>2024.6686940218492</v>
      </c>
      <c r="AB13" s="9">
        <v>1891.6871599172337</v>
      </c>
      <c r="AC13" s="9">
        <v>1933.1593334262727</v>
      </c>
      <c r="AD13" s="9">
        <v>2130.3270000000002</v>
      </c>
      <c r="AF13" s="10" t="s">
        <v>9</v>
      </c>
      <c r="AG13" s="8">
        <v>167.36220000000006</v>
      </c>
      <c r="AH13" s="8">
        <v>193.13491999999997</v>
      </c>
      <c r="AI13" s="8">
        <v>227.33305999999996</v>
      </c>
      <c r="AJ13" s="8">
        <v>251.52064999999999</v>
      </c>
      <c r="AK13" s="8">
        <v>506.06188000000014</v>
      </c>
      <c r="AL13" s="8">
        <v>279.97915999999998</v>
      </c>
      <c r="AM13" s="8">
        <v>148.39300000000003</v>
      </c>
      <c r="AN13" s="9">
        <v>206.86841008218283</v>
      </c>
      <c r="AO13" s="9">
        <v>236.14331132212095</v>
      </c>
      <c r="AP13" s="9">
        <v>258.98285110635993</v>
      </c>
      <c r="AQ13" s="9">
        <v>221.30100000000004</v>
      </c>
      <c r="AR13" s="9">
        <v>228.16500000000005</v>
      </c>
      <c r="AS13" s="9">
        <v>259.91399999999999</v>
      </c>
    </row>
    <row r="14" spans="1:45" ht="15" customHeight="1" x14ac:dyDescent="0.2">
      <c r="A14" s="10" t="s">
        <v>10</v>
      </c>
      <c r="B14" s="24">
        <f t="shared" si="2"/>
        <v>18.554162540808132</v>
      </c>
      <c r="C14" s="24">
        <f t="shared" si="4"/>
        <v>18.916815654316352</v>
      </c>
      <c r="D14" s="24">
        <f t="shared" si="5"/>
        <v>13.607879323204235</v>
      </c>
      <c r="E14" s="24">
        <f t="shared" si="6"/>
        <v>12.549709298162357</v>
      </c>
      <c r="F14" s="24">
        <f t="shared" si="7"/>
        <v>12.310503878886312</v>
      </c>
      <c r="G14" s="24">
        <f t="shared" si="8"/>
        <v>10.459404893657055</v>
      </c>
      <c r="H14" s="24">
        <f t="shared" si="9"/>
        <v>6.1739368897367886</v>
      </c>
      <c r="I14" s="25">
        <f t="shared" si="10"/>
        <v>9.9952422238132854</v>
      </c>
      <c r="J14" s="25">
        <f t="shared" si="11"/>
        <v>11.252996555350423</v>
      </c>
      <c r="K14" s="25">
        <f t="shared" si="12"/>
        <v>13.683752348130943</v>
      </c>
      <c r="L14" s="25">
        <f t="shared" si="13"/>
        <v>11.718351488358714</v>
      </c>
      <c r="M14" s="25">
        <f t="shared" si="14"/>
        <v>9.3261841500800919</v>
      </c>
      <c r="N14" s="25">
        <f t="shared" si="1"/>
        <v>8.1055592681568172</v>
      </c>
      <c r="Q14" s="10" t="s">
        <v>10</v>
      </c>
      <c r="R14" s="8">
        <v>1863.47074</v>
      </c>
      <c r="S14" s="8">
        <v>2109.1792999999998</v>
      </c>
      <c r="T14" s="8">
        <v>2198.4700400000006</v>
      </c>
      <c r="U14" s="8">
        <v>2047.2729200000001</v>
      </c>
      <c r="V14" s="8">
        <v>2238.4363199999993</v>
      </c>
      <c r="W14" s="8">
        <v>2107.1558300000002</v>
      </c>
      <c r="X14" s="8">
        <v>2166.8060441244143</v>
      </c>
      <c r="Y14" s="9">
        <v>2362.2032972049683</v>
      </c>
      <c r="Z14" s="9">
        <v>2584.585221390073</v>
      </c>
      <c r="AA14" s="9">
        <v>2579.1482090631266</v>
      </c>
      <c r="AB14" s="9">
        <v>2676.40093336067</v>
      </c>
      <c r="AC14" s="9">
        <v>3033.9465205367405</v>
      </c>
      <c r="AD14" s="9">
        <v>3148.1849870925294</v>
      </c>
      <c r="AF14" s="10" t="s">
        <v>10</v>
      </c>
      <c r="AG14" s="8">
        <v>345.75139000000013</v>
      </c>
      <c r="AH14" s="8">
        <v>398.98955999999998</v>
      </c>
      <c r="AI14" s="8">
        <v>299.16514999999998</v>
      </c>
      <c r="AJ14" s="8">
        <v>256.92680000000001</v>
      </c>
      <c r="AK14" s="8">
        <v>275.56278999999995</v>
      </c>
      <c r="AL14" s="8">
        <v>220.39595999999995</v>
      </c>
      <c r="AM14" s="8">
        <v>133.7772376872436</v>
      </c>
      <c r="AN14" s="9">
        <v>236.10794137454062</v>
      </c>
      <c r="AO14" s="9">
        <v>290.84328593312102</v>
      </c>
      <c r="AP14" s="9">
        <v>352.92425361945277</v>
      </c>
      <c r="AQ14" s="9">
        <v>313.63006860891659</v>
      </c>
      <c r="AR14" s="9">
        <v>282.95143952020391</v>
      </c>
      <c r="AS14" s="9">
        <v>255.178</v>
      </c>
    </row>
    <row r="15" spans="1:45" ht="15" customHeight="1" x14ac:dyDescent="0.2">
      <c r="A15" s="10" t="s">
        <v>11</v>
      </c>
      <c r="B15" s="24">
        <f t="shared" si="2"/>
        <v>22.004068461633654</v>
      </c>
      <c r="C15" s="24">
        <f t="shared" si="4"/>
        <v>20.568258277070147</v>
      </c>
      <c r="D15" s="24">
        <f t="shared" si="5"/>
        <v>18.045236833471957</v>
      </c>
      <c r="E15" s="24">
        <f t="shared" si="6"/>
        <v>14.191096728282758</v>
      </c>
      <c r="F15" s="24">
        <f t="shared" si="7"/>
        <v>13.725892438279953</v>
      </c>
      <c r="G15" s="24">
        <f t="shared" si="8"/>
        <v>15.77289845383322</v>
      </c>
      <c r="H15" s="24">
        <f t="shared" si="9"/>
        <v>8.0643684556339732</v>
      </c>
      <c r="I15" s="25">
        <f t="shared" si="10"/>
        <v>12.508291773527603</v>
      </c>
      <c r="J15" s="25">
        <f t="shared" si="11"/>
        <v>11.515397869075763</v>
      </c>
      <c r="K15" s="25">
        <f t="shared" si="12"/>
        <v>14.667894115078431</v>
      </c>
      <c r="L15" s="25">
        <f t="shared" si="13"/>
        <v>13.189871952298695</v>
      </c>
      <c r="M15" s="25">
        <f t="shared" si="14"/>
        <v>11.932139216528549</v>
      </c>
      <c r="N15" s="25">
        <f t="shared" si="1"/>
        <v>12.467601399038349</v>
      </c>
      <c r="Q15" s="10" t="s">
        <v>11</v>
      </c>
      <c r="R15" s="8">
        <v>730.54639999999995</v>
      </c>
      <c r="S15" s="8">
        <v>765.47375999999974</v>
      </c>
      <c r="T15" s="8">
        <v>894.60771</v>
      </c>
      <c r="U15" s="8">
        <v>1142.3838700000001</v>
      </c>
      <c r="V15" s="8">
        <v>1485.3990800000004</v>
      </c>
      <c r="W15" s="8">
        <v>1523.5193500000003</v>
      </c>
      <c r="X15" s="8">
        <v>1395.6263482287379</v>
      </c>
      <c r="Y15" s="9">
        <v>1368.3092876881085</v>
      </c>
      <c r="Z15" s="9">
        <v>1568.7417494571553</v>
      </c>
      <c r="AA15" s="9">
        <v>1634.0109774423356</v>
      </c>
      <c r="AB15" s="9">
        <v>1420.9380838803165</v>
      </c>
      <c r="AC15" s="9">
        <v>1444.0076240589485</v>
      </c>
      <c r="AD15" s="9">
        <v>1557.2117251873258</v>
      </c>
      <c r="AF15" s="10" t="s">
        <v>11</v>
      </c>
      <c r="AG15" s="8">
        <v>160.74993000000003</v>
      </c>
      <c r="AH15" s="8">
        <v>157.44462000000001</v>
      </c>
      <c r="AI15" s="8">
        <v>161.43407999999999</v>
      </c>
      <c r="AJ15" s="8">
        <v>162.11679999999998</v>
      </c>
      <c r="AK15" s="8">
        <v>203.88428000000002</v>
      </c>
      <c r="AL15" s="8">
        <v>240.30315999999996</v>
      </c>
      <c r="AM15" s="8">
        <v>112.54845098507469</v>
      </c>
      <c r="AN15" s="9">
        <v>171.15211806830581</v>
      </c>
      <c r="AO15" s="9">
        <v>180.6468539882911</v>
      </c>
      <c r="AP15" s="9">
        <v>239.6749999999999</v>
      </c>
      <c r="AQ15" s="9">
        <v>187.41991378526038</v>
      </c>
      <c r="AR15" s="9">
        <v>172.30099999999993</v>
      </c>
      <c r="AS15" s="9">
        <v>194.14695083544424</v>
      </c>
    </row>
    <row r="16" spans="1:45" ht="15" customHeight="1" x14ac:dyDescent="0.2">
      <c r="A16" s="10" t="s">
        <v>12</v>
      </c>
      <c r="B16" s="24">
        <f t="shared" si="2"/>
        <v>17.708179848623349</v>
      </c>
      <c r="C16" s="24">
        <f t="shared" si="4"/>
        <v>21.2299464539852</v>
      </c>
      <c r="D16" s="24">
        <f t="shared" si="5"/>
        <v>17.200596733190338</v>
      </c>
      <c r="E16" s="24">
        <f t="shared" si="6"/>
        <v>16.222688136812177</v>
      </c>
      <c r="F16" s="24">
        <f t="shared" si="7"/>
        <v>11.164506753953162</v>
      </c>
      <c r="G16" s="24">
        <f t="shared" si="8"/>
        <v>11.940804875614672</v>
      </c>
      <c r="H16" s="24">
        <f t="shared" si="9"/>
        <v>7.8269200677250055</v>
      </c>
      <c r="I16" s="25">
        <f t="shared" si="10"/>
        <v>10.854130308075277</v>
      </c>
      <c r="J16" s="25">
        <f t="shared" si="11"/>
        <v>11.442602779517108</v>
      </c>
      <c r="K16" s="25">
        <f t="shared" si="12"/>
        <v>11.622709668516777</v>
      </c>
      <c r="L16" s="25">
        <f t="shared" si="13"/>
        <v>10.318324001636702</v>
      </c>
      <c r="M16" s="25">
        <f t="shared" si="14"/>
        <v>9.5346438935182132</v>
      </c>
      <c r="N16" s="25">
        <f t="shared" si="1"/>
        <v>10.304402292567437</v>
      </c>
      <c r="Q16" s="10" t="s">
        <v>12</v>
      </c>
      <c r="R16" s="8">
        <v>4666.3850099999981</v>
      </c>
      <c r="S16" s="8">
        <v>5410.2457700000041</v>
      </c>
      <c r="T16" s="8">
        <v>6033.8054900000016</v>
      </c>
      <c r="U16" s="8">
        <v>7214.4171799999995</v>
      </c>
      <c r="V16" s="8">
        <v>8920.3720500000018</v>
      </c>
      <c r="W16" s="8">
        <v>8868.5695899999992</v>
      </c>
      <c r="X16" s="8">
        <v>8958.2753797660298</v>
      </c>
      <c r="Y16" s="9">
        <v>8882.1390989569209</v>
      </c>
      <c r="Z16" s="9">
        <v>9042.9829397560279</v>
      </c>
      <c r="AA16" s="9">
        <v>10369.420756806276</v>
      </c>
      <c r="AB16" s="9">
        <v>11473.691391883414</v>
      </c>
      <c r="AC16" s="9">
        <v>12662.787687293085</v>
      </c>
      <c r="AD16" s="9">
        <v>13764.892985926148</v>
      </c>
      <c r="AF16" s="10" t="s">
        <v>12</v>
      </c>
      <c r="AG16" s="8">
        <v>826.33185000000026</v>
      </c>
      <c r="AH16" s="8">
        <v>1148.5922800000001</v>
      </c>
      <c r="AI16" s="8">
        <v>1037.8505499999994</v>
      </c>
      <c r="AJ16" s="8">
        <v>1170.3723999999995</v>
      </c>
      <c r="AK16" s="8">
        <v>995.91554000000042</v>
      </c>
      <c r="AL16" s="8">
        <v>1058.9785900000002</v>
      </c>
      <c r="AM16" s="8">
        <v>701.1570534209759</v>
      </c>
      <c r="AN16" s="9">
        <v>964.07895194528749</v>
      </c>
      <c r="AO16" s="9">
        <v>1034.7526172157811</v>
      </c>
      <c r="AP16" s="9">
        <v>1205.2076688705085</v>
      </c>
      <c r="AQ16" s="9">
        <v>1183.8926527624305</v>
      </c>
      <c r="AR16" s="9">
        <v>1207.3517129756663</v>
      </c>
      <c r="AS16" s="9">
        <v>1418.3899484112283</v>
      </c>
    </row>
    <row r="17" spans="1:45" ht="15" customHeight="1" x14ac:dyDescent="0.2">
      <c r="A17" s="10" t="s">
        <v>13</v>
      </c>
      <c r="B17" s="24">
        <f t="shared" si="2"/>
        <v>19.035138836958623</v>
      </c>
      <c r="C17" s="24">
        <f t="shared" si="4"/>
        <v>19.764191786873823</v>
      </c>
      <c r="D17" s="24">
        <f t="shared" si="5"/>
        <v>17.868730802915859</v>
      </c>
      <c r="E17" s="24">
        <f t="shared" si="6"/>
        <v>11.878190502821145</v>
      </c>
      <c r="F17" s="24">
        <f t="shared" si="7"/>
        <v>12.620551586296743</v>
      </c>
      <c r="G17" s="24">
        <f t="shared" si="8"/>
        <v>10.546934109141198</v>
      </c>
      <c r="H17" s="24">
        <f t="shared" si="9"/>
        <v>9.7213595166177491</v>
      </c>
      <c r="I17" s="25">
        <f t="shared" si="10"/>
        <v>9.3727833403914005</v>
      </c>
      <c r="J17" s="25">
        <f t="shared" si="11"/>
        <v>10.370970309304402</v>
      </c>
      <c r="K17" s="25">
        <f t="shared" si="12"/>
        <v>11.690366294513401</v>
      </c>
      <c r="L17" s="25">
        <f t="shared" si="13"/>
        <v>12.239588538122661</v>
      </c>
      <c r="M17" s="25">
        <f t="shared" si="14"/>
        <v>8.064752002665184</v>
      </c>
      <c r="N17" s="25">
        <f t="shared" si="1"/>
        <v>7.0985279884093071</v>
      </c>
      <c r="Q17" s="10" t="s">
        <v>13</v>
      </c>
      <c r="R17" s="8">
        <v>851.35544000000027</v>
      </c>
      <c r="S17" s="8">
        <v>1055.1210099999998</v>
      </c>
      <c r="T17" s="8">
        <v>1205.1439600000003</v>
      </c>
      <c r="U17" s="8">
        <v>1230.6974699999998</v>
      </c>
      <c r="V17" s="8">
        <v>1514.4864999999998</v>
      </c>
      <c r="W17" s="8">
        <v>1490.7539800000002</v>
      </c>
      <c r="X17" s="8">
        <v>1459.8070740754763</v>
      </c>
      <c r="Y17" s="9">
        <v>1963.6148470829996</v>
      </c>
      <c r="Z17" s="9">
        <v>2369.0936592458465</v>
      </c>
      <c r="AA17" s="9">
        <v>2807.1807493567385</v>
      </c>
      <c r="AB17" s="9">
        <v>2480.1705789263815</v>
      </c>
      <c r="AC17" s="9">
        <v>3333.7044947092063</v>
      </c>
      <c r="AD17" s="9">
        <v>3867.7411134224785</v>
      </c>
      <c r="AF17" s="10" t="s">
        <v>13</v>
      </c>
      <c r="AG17" s="8">
        <v>162.05669000000003</v>
      </c>
      <c r="AH17" s="8">
        <v>208.5361400000001</v>
      </c>
      <c r="AI17" s="8">
        <v>215.34393000000006</v>
      </c>
      <c r="AJ17" s="8">
        <v>146.18459000000007</v>
      </c>
      <c r="AK17" s="8">
        <v>191.13655</v>
      </c>
      <c r="AL17" s="8">
        <v>157.22883999999996</v>
      </c>
      <c r="AM17" s="8">
        <v>141.91309391989543</v>
      </c>
      <c r="AN17" s="9">
        <v>184.04536525684748</v>
      </c>
      <c r="AO17" s="9">
        <v>245.69799999999998</v>
      </c>
      <c r="AP17" s="9">
        <v>328.16971214886888</v>
      </c>
      <c r="AQ17" s="9">
        <v>303.56267390416383</v>
      </c>
      <c r="AR17" s="9">
        <v>268.85499999999996</v>
      </c>
      <c r="AS17" s="9">
        <v>274.55268545550842</v>
      </c>
    </row>
    <row r="18" spans="1:45" ht="15" customHeight="1" x14ac:dyDescent="0.2">
      <c r="A18" s="10" t="s">
        <v>14</v>
      </c>
      <c r="B18" s="24">
        <f t="shared" si="2"/>
        <v>21.036490054479774</v>
      </c>
      <c r="C18" s="24">
        <f t="shared" si="4"/>
        <v>25.697154319657951</v>
      </c>
      <c r="D18" s="24">
        <f t="shared" si="5"/>
        <v>17.00353604022672</v>
      </c>
      <c r="E18" s="24">
        <f t="shared" si="6"/>
        <v>17.195197074140406</v>
      </c>
      <c r="F18" s="24">
        <f t="shared" si="7"/>
        <v>11.723346130123035</v>
      </c>
      <c r="G18" s="24">
        <f t="shared" si="8"/>
        <v>10.203931096442878</v>
      </c>
      <c r="H18" s="24">
        <f t="shared" si="9"/>
        <v>6.645235298970718</v>
      </c>
      <c r="I18" s="25">
        <f t="shared" si="10"/>
        <v>8.5509943981435779</v>
      </c>
      <c r="J18" s="25">
        <f t="shared" si="11"/>
        <v>10.700609469534328</v>
      </c>
      <c r="K18" s="25">
        <f t="shared" si="12"/>
        <v>10.774852182137675</v>
      </c>
      <c r="L18" s="25">
        <f t="shared" si="13"/>
        <v>12.177969677457781</v>
      </c>
      <c r="M18" s="25">
        <f t="shared" si="14"/>
        <v>10.603472901646166</v>
      </c>
      <c r="N18" s="25">
        <f t="shared" si="1"/>
        <v>10.49602657373366</v>
      </c>
      <c r="Q18" s="10" t="s">
        <v>14</v>
      </c>
      <c r="R18" s="8">
        <v>1642.6903399999997</v>
      </c>
      <c r="S18" s="8">
        <v>1926.0445100000006</v>
      </c>
      <c r="T18" s="8">
        <v>1905.4477800000004</v>
      </c>
      <c r="U18" s="8">
        <v>1941.98792</v>
      </c>
      <c r="V18" s="8">
        <v>2039.8631699999996</v>
      </c>
      <c r="W18" s="8">
        <v>2090.6218200000003</v>
      </c>
      <c r="X18" s="8">
        <v>2323.6512155700539</v>
      </c>
      <c r="Y18" s="9">
        <v>3044.1909633980663</v>
      </c>
      <c r="Z18" s="9">
        <v>3167.8814221355237</v>
      </c>
      <c r="AA18" s="9">
        <v>3449.0934963786244</v>
      </c>
      <c r="AB18" s="9">
        <v>3251.2696414760026</v>
      </c>
      <c r="AC18" s="9">
        <v>3438.0245357481367</v>
      </c>
      <c r="AD18" s="9">
        <v>3878.5820247326901</v>
      </c>
      <c r="AF18" s="10" t="s">
        <v>14</v>
      </c>
      <c r="AG18" s="8">
        <v>345.56438999999995</v>
      </c>
      <c r="AH18" s="8">
        <v>494.93862999999999</v>
      </c>
      <c r="AI18" s="8">
        <v>323.99349999999998</v>
      </c>
      <c r="AJ18" s="8">
        <v>333.92865000000012</v>
      </c>
      <c r="AK18" s="8">
        <v>239.14022000000003</v>
      </c>
      <c r="AL18" s="8">
        <v>213.32561000000007</v>
      </c>
      <c r="AM18" s="8">
        <v>154.41209080202339</v>
      </c>
      <c r="AN18" s="9">
        <v>260.30859874896169</v>
      </c>
      <c r="AO18" s="9">
        <v>338.98261944065257</v>
      </c>
      <c r="AP18" s="9">
        <v>371.63472585852082</v>
      </c>
      <c r="AQ18" s="9">
        <v>395.93863107133791</v>
      </c>
      <c r="AR18" s="9">
        <v>364.55000000000007</v>
      </c>
      <c r="AS18" s="9">
        <v>407.09700000000021</v>
      </c>
    </row>
    <row r="19" spans="1:45" ht="15" customHeight="1" x14ac:dyDescent="0.2">
      <c r="A19" s="10" t="s">
        <v>15</v>
      </c>
      <c r="B19" s="24">
        <f t="shared" si="2"/>
        <v>14.473149097817986</v>
      </c>
      <c r="C19" s="24">
        <f t="shared" si="4"/>
        <v>15.882415914134452</v>
      </c>
      <c r="D19" s="24">
        <f t="shared" si="5"/>
        <v>16.522824216602867</v>
      </c>
      <c r="E19" s="24">
        <f t="shared" si="6"/>
        <v>16.561061425641366</v>
      </c>
      <c r="F19" s="24">
        <f t="shared" si="7"/>
        <v>8.8562959407778266</v>
      </c>
      <c r="G19" s="24">
        <f t="shared" si="8"/>
        <v>9.6333352482466825</v>
      </c>
      <c r="H19" s="24">
        <f t="shared" si="9"/>
        <v>4.4395016962501526</v>
      </c>
      <c r="I19" s="25">
        <f t="shared" si="10"/>
        <v>6.3023613130279141</v>
      </c>
      <c r="J19" s="25">
        <f t="shared" si="11"/>
        <v>8.1214900291601371</v>
      </c>
      <c r="K19" s="25">
        <f t="shared" si="12"/>
        <v>9.2426464758945102</v>
      </c>
      <c r="L19" s="25">
        <f t="shared" si="13"/>
        <v>9.6177354197456619</v>
      </c>
      <c r="M19" s="25">
        <f t="shared" si="14"/>
        <v>10.566860916747329</v>
      </c>
      <c r="N19" s="25">
        <f t="shared" si="1"/>
        <v>12.330958496751702</v>
      </c>
      <c r="Q19" s="10" t="s">
        <v>15</v>
      </c>
      <c r="R19" s="8">
        <v>2349.0132499999995</v>
      </c>
      <c r="S19" s="8">
        <v>3007.5467900000021</v>
      </c>
      <c r="T19" s="8">
        <v>2594.3361399999999</v>
      </c>
      <c r="U19" s="8">
        <v>2372.5637499999989</v>
      </c>
      <c r="V19" s="8">
        <v>3148.828379999999</v>
      </c>
      <c r="W19" s="8">
        <v>3314.5103099999969</v>
      </c>
      <c r="X19" s="8">
        <v>3826.4265414165602</v>
      </c>
      <c r="Y19" s="9">
        <v>3655.4521882523668</v>
      </c>
      <c r="Z19" s="9">
        <v>3783.8194522774293</v>
      </c>
      <c r="AA19" s="9">
        <v>3378.9789541011478</v>
      </c>
      <c r="AB19" s="9">
        <v>3954.6866556771001</v>
      </c>
      <c r="AC19" s="9">
        <v>4156.248227418796</v>
      </c>
      <c r="AD19" s="9">
        <v>4735.6016943073919</v>
      </c>
      <c r="AF19" s="10" t="s">
        <v>15</v>
      </c>
      <c r="AG19" s="8">
        <v>339.97618999999986</v>
      </c>
      <c r="AH19" s="8">
        <v>477.67109000000022</v>
      </c>
      <c r="AI19" s="8">
        <v>428.6576</v>
      </c>
      <c r="AJ19" s="8">
        <v>392.92174000000006</v>
      </c>
      <c r="AK19" s="8">
        <v>278.86956000000009</v>
      </c>
      <c r="AL19" s="8">
        <v>319.29789000000011</v>
      </c>
      <c r="AM19" s="8">
        <v>169.87427121195424</v>
      </c>
      <c r="AN19" s="9">
        <v>230.37980452864946</v>
      </c>
      <c r="AO19" s="9">
        <v>307.30251953813314</v>
      </c>
      <c r="AP19" s="9">
        <v>312.30707922244693</v>
      </c>
      <c r="AQ19" s="9">
        <v>380.35129922301167</v>
      </c>
      <c r="AR19" s="9">
        <v>439.18496954612039</v>
      </c>
      <c r="AS19" s="9">
        <v>583.94507949651495</v>
      </c>
    </row>
    <row r="21" spans="1:45" ht="15" x14ac:dyDescent="0.25"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45" ht="30" customHeight="1" x14ac:dyDescent="0.25">
      <c r="A22" s="223" t="s">
        <v>264</v>
      </c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194"/>
      <c r="N22" s="166"/>
      <c r="Q22" s="39" t="s">
        <v>263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40"/>
      <c r="AD22" s="40"/>
      <c r="AE22" s="40"/>
      <c r="AF22" s="39" t="s">
        <v>259</v>
      </c>
      <c r="AG22" s="39"/>
      <c r="AH22" s="39"/>
      <c r="AI22" s="39"/>
      <c r="AJ22" s="39"/>
      <c r="AK22" s="39"/>
      <c r="AL22" s="39"/>
      <c r="AM22" s="39"/>
      <c r="AN22" s="39"/>
      <c r="AO22" s="40"/>
      <c r="AP22" s="40"/>
      <c r="AQ22" s="61"/>
      <c r="AR22" s="61"/>
      <c r="AS22" s="61"/>
    </row>
    <row r="23" spans="1:45" ht="15" x14ac:dyDescent="0.25">
      <c r="Q23" s="36"/>
      <c r="R23" s="37"/>
      <c r="S23" s="37"/>
      <c r="T23" s="37"/>
      <c r="U23" s="37"/>
      <c r="V23" s="37"/>
      <c r="W23" s="37"/>
      <c r="X23" s="37"/>
      <c r="Y23" s="37"/>
      <c r="Z23" s="37"/>
      <c r="AA23" s="37"/>
      <c r="AD23" s="61" t="s">
        <v>49</v>
      </c>
      <c r="AF23" s="36"/>
      <c r="AG23" s="37"/>
      <c r="AH23" s="37"/>
      <c r="AI23" s="37"/>
      <c r="AJ23" s="37"/>
      <c r="AK23" s="37"/>
      <c r="AL23" s="37"/>
      <c r="AM23" s="37"/>
      <c r="AN23" s="37"/>
    </row>
    <row r="24" spans="1:45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N24" s="3" t="s">
        <v>100</v>
      </c>
      <c r="Q24" s="1" t="s">
        <v>0</v>
      </c>
      <c r="R24" s="2"/>
      <c r="S24" s="2"/>
      <c r="T24" s="2"/>
      <c r="U24" s="2"/>
      <c r="V24" s="2"/>
      <c r="W24" s="2"/>
      <c r="X24" s="2"/>
      <c r="Y24" s="2"/>
      <c r="Z24" s="3"/>
      <c r="AA24" s="2"/>
      <c r="AB24" s="2"/>
      <c r="AC24" s="2"/>
      <c r="AD24" s="2"/>
      <c r="AF24" s="1" t="s">
        <v>0</v>
      </c>
      <c r="AG24" s="2"/>
      <c r="AH24" s="2"/>
      <c r="AI24" s="2"/>
      <c r="AJ24" s="2"/>
      <c r="AK24" s="2"/>
      <c r="AL24" s="2"/>
      <c r="AM24" s="2"/>
      <c r="AS24" s="3" t="s">
        <v>100</v>
      </c>
    </row>
    <row r="25" spans="1:45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2">
        <v>2021</v>
      </c>
      <c r="N25" s="43">
        <v>2022</v>
      </c>
      <c r="Q25" s="129" t="s">
        <v>24</v>
      </c>
      <c r="R25" s="130">
        <v>2010</v>
      </c>
      <c r="S25" s="130">
        <v>2011</v>
      </c>
      <c r="T25" s="130">
        <v>2012</v>
      </c>
      <c r="U25" s="130">
        <v>2013</v>
      </c>
      <c r="V25" s="130">
        <v>2014</v>
      </c>
      <c r="W25" s="130">
        <v>2015</v>
      </c>
      <c r="X25" s="130">
        <v>2016</v>
      </c>
      <c r="Y25" s="131">
        <v>2017</v>
      </c>
      <c r="Z25" s="131">
        <v>2018</v>
      </c>
      <c r="AA25" s="131">
        <v>2019</v>
      </c>
      <c r="AB25" s="131">
        <v>2020</v>
      </c>
      <c r="AC25" s="131">
        <v>2021</v>
      </c>
      <c r="AD25" s="131">
        <v>2022</v>
      </c>
      <c r="AF25" s="129" t="s">
        <v>98</v>
      </c>
      <c r="AG25" s="130">
        <v>2010</v>
      </c>
      <c r="AH25" s="130">
        <v>2011</v>
      </c>
      <c r="AI25" s="130">
        <v>2012</v>
      </c>
      <c r="AJ25" s="130">
        <v>2013</v>
      </c>
      <c r="AK25" s="130">
        <v>2014</v>
      </c>
      <c r="AL25" s="130">
        <v>2015</v>
      </c>
      <c r="AM25" s="130">
        <v>2016</v>
      </c>
      <c r="AN25" s="131">
        <v>2017</v>
      </c>
      <c r="AO25" s="130">
        <v>2018</v>
      </c>
      <c r="AP25" s="131">
        <v>2019</v>
      </c>
      <c r="AQ25" s="131">
        <v>2020</v>
      </c>
      <c r="AR25" s="131">
        <v>2021</v>
      </c>
      <c r="AS25" s="131">
        <v>2022</v>
      </c>
    </row>
    <row r="26" spans="1:45" ht="15" customHeight="1" x14ac:dyDescent="0.2">
      <c r="A26" s="4" t="s">
        <v>1</v>
      </c>
      <c r="B26" s="22">
        <f t="shared" ref="B26:M26" si="15">AG26/R26</f>
        <v>5.1195685273631852</v>
      </c>
      <c r="C26" s="22">
        <f t="shared" si="15"/>
        <v>5.6846579547511302</v>
      </c>
      <c r="D26" s="22">
        <f t="shared" si="15"/>
        <v>5.7437325272879933</v>
      </c>
      <c r="E26" s="22">
        <f t="shared" si="15"/>
        <v>5.5359336128456729</v>
      </c>
      <c r="F26" s="22">
        <f t="shared" si="15"/>
        <v>5.5152062956521766</v>
      </c>
      <c r="G26" s="22">
        <f t="shared" si="15"/>
        <v>5.4805893933649292</v>
      </c>
      <c r="H26" s="22">
        <f t="shared" si="15"/>
        <v>3.9259541885672573</v>
      </c>
      <c r="I26" s="23">
        <f t="shared" si="15"/>
        <v>4.9830032040047518</v>
      </c>
      <c r="J26" s="23">
        <f t="shared" si="15"/>
        <v>5.1633744691591712</v>
      </c>
      <c r="K26" s="23">
        <f t="shared" si="15"/>
        <v>4.9288409689467523</v>
      </c>
      <c r="L26" s="23">
        <f t="shared" si="15"/>
        <v>4.9776651571429076</v>
      </c>
      <c r="M26" s="23">
        <f t="shared" si="15"/>
        <v>4.9456145393723254</v>
      </c>
      <c r="N26" s="23">
        <f t="shared" ref="N26:N40" si="16">AS26/AD26</f>
        <v>4.9638542014578562</v>
      </c>
      <c r="Q26" s="4" t="s">
        <v>1</v>
      </c>
      <c r="R26" s="5">
        <v>1005</v>
      </c>
      <c r="S26" s="5">
        <v>1105</v>
      </c>
      <c r="T26" s="5">
        <v>1191</v>
      </c>
      <c r="U26" s="5">
        <v>1121</v>
      </c>
      <c r="V26" s="5">
        <v>1150</v>
      </c>
      <c r="W26" s="5">
        <v>1055</v>
      </c>
      <c r="X26" s="5">
        <v>917</v>
      </c>
      <c r="Y26" s="6">
        <v>1069</v>
      </c>
      <c r="Z26" s="6">
        <v>1172</v>
      </c>
      <c r="AA26" s="6">
        <v>1314</v>
      </c>
      <c r="AB26" s="6">
        <v>1323</v>
      </c>
      <c r="AC26" s="6">
        <v>1419</v>
      </c>
      <c r="AD26" s="6">
        <v>1497</v>
      </c>
      <c r="AF26" s="4" t="s">
        <v>1</v>
      </c>
      <c r="AG26" s="5">
        <v>5145.1663700000008</v>
      </c>
      <c r="AH26" s="5">
        <v>6281.5470399999986</v>
      </c>
      <c r="AI26" s="5">
        <v>6840.7854399999997</v>
      </c>
      <c r="AJ26" s="5">
        <v>6205.7815799999989</v>
      </c>
      <c r="AK26" s="5">
        <v>6342.4872400000031</v>
      </c>
      <c r="AL26" s="5">
        <v>5782.0218100000002</v>
      </c>
      <c r="AM26" s="5">
        <v>3600.0999909161751</v>
      </c>
      <c r="AN26" s="6">
        <v>5326.8304250810797</v>
      </c>
      <c r="AO26" s="6">
        <v>6051.474877854549</v>
      </c>
      <c r="AP26" s="6">
        <v>6476.497033196033</v>
      </c>
      <c r="AQ26" s="6">
        <v>6585.4510029000667</v>
      </c>
      <c r="AR26" s="6">
        <v>7017.8270313693301</v>
      </c>
      <c r="AS26" s="6">
        <v>7430.8897395824106</v>
      </c>
    </row>
    <row r="27" spans="1:45" ht="15" customHeight="1" x14ac:dyDescent="0.2">
      <c r="A27" s="7" t="s">
        <v>2</v>
      </c>
      <c r="B27" s="24">
        <f t="shared" ref="B27:B40" si="17">AG27/R27</f>
        <v>5.57790928870293</v>
      </c>
      <c r="C27" s="24">
        <f t="shared" ref="C27:M27" si="18">AH27/S27</f>
        <v>6.0839264503816768</v>
      </c>
      <c r="D27" s="24">
        <f t="shared" si="18"/>
        <v>5.7023404000000006</v>
      </c>
      <c r="E27" s="24">
        <f t="shared" si="18"/>
        <v>5.8483638022813702</v>
      </c>
      <c r="F27" s="24">
        <f t="shared" si="18"/>
        <v>6.0396338582677211</v>
      </c>
      <c r="G27" s="24">
        <f t="shared" si="18"/>
        <v>5.9981332579185533</v>
      </c>
      <c r="H27" s="24">
        <f t="shared" si="18"/>
        <v>4.6524264478937845</v>
      </c>
      <c r="I27" s="25">
        <f t="shared" si="18"/>
        <v>5.3506604649176692</v>
      </c>
      <c r="J27" s="25">
        <f t="shared" si="18"/>
        <v>6.5746631661921331</v>
      </c>
      <c r="K27" s="25">
        <f t="shared" si="18"/>
        <v>5.7399444543956211</v>
      </c>
      <c r="L27" s="25">
        <f t="shared" si="18"/>
        <v>6.0739409282700425</v>
      </c>
      <c r="M27" s="25">
        <f t="shared" si="18"/>
        <v>7.0734615384615358</v>
      </c>
      <c r="N27" s="25">
        <f t="shared" si="16"/>
        <v>6.7029472722128656</v>
      </c>
      <c r="Q27" s="7" t="s">
        <v>2</v>
      </c>
      <c r="R27" s="8">
        <v>239</v>
      </c>
      <c r="S27" s="8">
        <v>262</v>
      </c>
      <c r="T27" s="8">
        <v>275</v>
      </c>
      <c r="U27" s="8">
        <v>263</v>
      </c>
      <c r="V27" s="8">
        <v>254</v>
      </c>
      <c r="W27" s="8">
        <v>221</v>
      </c>
      <c r="X27" s="8">
        <v>193</v>
      </c>
      <c r="Y27" s="9">
        <v>190</v>
      </c>
      <c r="Z27" s="9">
        <v>197</v>
      </c>
      <c r="AA27" s="9">
        <v>232</v>
      </c>
      <c r="AB27" s="9">
        <v>237</v>
      </c>
      <c r="AC27" s="9">
        <v>273</v>
      </c>
      <c r="AD27" s="9">
        <v>259</v>
      </c>
      <c r="AF27" s="7" t="s">
        <v>2</v>
      </c>
      <c r="AG27" s="8">
        <v>1333.1203200000002</v>
      </c>
      <c r="AH27" s="8">
        <v>1593.9887299999994</v>
      </c>
      <c r="AI27" s="8">
        <v>1568.1436100000001</v>
      </c>
      <c r="AJ27" s="8">
        <v>1538.1196800000005</v>
      </c>
      <c r="AK27" s="8">
        <v>1534.0670000000011</v>
      </c>
      <c r="AL27" s="8">
        <v>1325.5874500000002</v>
      </c>
      <c r="AM27" s="8">
        <v>897.91830444350035</v>
      </c>
      <c r="AN27" s="9">
        <v>1016.6254883343571</v>
      </c>
      <c r="AO27" s="9">
        <v>1295.2086437398502</v>
      </c>
      <c r="AP27" s="9">
        <v>1331.6671134197841</v>
      </c>
      <c r="AQ27" s="9">
        <v>1439.5240000000001</v>
      </c>
      <c r="AR27" s="9">
        <v>1931.0549999999994</v>
      </c>
      <c r="AS27" s="9">
        <v>1736.0633435031323</v>
      </c>
    </row>
    <row r="28" spans="1:45" ht="15" customHeight="1" x14ac:dyDescent="0.2">
      <c r="A28" s="10" t="s">
        <v>3</v>
      </c>
      <c r="B28" s="24">
        <f t="shared" si="17"/>
        <v>7.1778562135922357</v>
      </c>
      <c r="C28" s="24">
        <f t="shared" ref="C28:C40" si="19">AH28/S28</f>
        <v>6.7833620353982287</v>
      </c>
      <c r="D28" s="24">
        <f t="shared" ref="D28:D40" si="20">AI28/T28</f>
        <v>6.4997651587301615</v>
      </c>
      <c r="E28" s="24">
        <f t="shared" ref="E28:E40" si="21">AJ28/U28</f>
        <v>8.2549567521367511</v>
      </c>
      <c r="F28" s="24">
        <f t="shared" ref="F28:F40" si="22">AK28/V28</f>
        <v>8.8477361538461547</v>
      </c>
      <c r="G28" s="24">
        <f t="shared" ref="G28:G40" si="23">AL28/W28</f>
        <v>8.8169378947368404</v>
      </c>
      <c r="H28" s="24">
        <f t="shared" ref="H28:H40" si="24">AM28/X28</f>
        <v>6.4687566558297283</v>
      </c>
      <c r="I28" s="25">
        <f t="shared" ref="I28:I40" si="25">AN28/Y28</f>
        <v>11.542245493683362</v>
      </c>
      <c r="J28" s="25">
        <f t="shared" ref="J28:J40" si="26">AO28/Z28</f>
        <v>7.7295141513077654</v>
      </c>
      <c r="K28" s="25">
        <f t="shared" ref="K28:K40" si="27">AP28/AA28</f>
        <v>7.0514283582237205</v>
      </c>
      <c r="L28" s="25">
        <f t="shared" ref="L28:L40" si="28">AQ28/AB28</f>
        <v>7.2866925435173275</v>
      </c>
      <c r="M28" s="25">
        <f t="shared" ref="M28:M40" si="29">AR28/AC28</f>
        <v>7.0839572826423574</v>
      </c>
      <c r="N28" s="25">
        <f t="shared" si="16"/>
        <v>6.7901060484288021</v>
      </c>
      <c r="Q28" s="10" t="s">
        <v>3</v>
      </c>
      <c r="R28" s="8">
        <v>103</v>
      </c>
      <c r="S28" s="8">
        <v>113</v>
      </c>
      <c r="T28" s="8">
        <v>126</v>
      </c>
      <c r="U28" s="8">
        <v>117</v>
      </c>
      <c r="V28" s="8">
        <v>117</v>
      </c>
      <c r="W28" s="8">
        <v>114</v>
      </c>
      <c r="X28" s="8">
        <v>91</v>
      </c>
      <c r="Y28" s="9">
        <v>114</v>
      </c>
      <c r="Z28" s="9">
        <v>123</v>
      </c>
      <c r="AA28" s="9">
        <v>133</v>
      </c>
      <c r="AB28" s="9">
        <v>142</v>
      </c>
      <c r="AC28" s="9">
        <v>145</v>
      </c>
      <c r="AD28" s="9">
        <v>171</v>
      </c>
      <c r="AF28" s="10" t="s">
        <v>3</v>
      </c>
      <c r="AG28" s="8">
        <v>739.31919000000028</v>
      </c>
      <c r="AH28" s="8">
        <v>766.51990999999987</v>
      </c>
      <c r="AI28" s="8">
        <v>818.97041000000036</v>
      </c>
      <c r="AJ28" s="8">
        <v>965.82993999999985</v>
      </c>
      <c r="AK28" s="8">
        <v>1035.1851300000001</v>
      </c>
      <c r="AL28" s="8">
        <v>1005.1309199999997</v>
      </c>
      <c r="AM28" s="8">
        <v>588.65685568050526</v>
      </c>
      <c r="AN28" s="9">
        <v>1315.8159862799032</v>
      </c>
      <c r="AO28" s="9">
        <v>950.73024061085516</v>
      </c>
      <c r="AP28" s="9">
        <v>937.83997164375478</v>
      </c>
      <c r="AQ28" s="9">
        <v>1034.7103411794606</v>
      </c>
      <c r="AR28" s="9">
        <v>1027.1738059831418</v>
      </c>
      <c r="AS28" s="9">
        <v>1161.1081342813252</v>
      </c>
    </row>
    <row r="29" spans="1:45" ht="15" customHeight="1" x14ac:dyDescent="0.2">
      <c r="A29" s="10" t="s">
        <v>4</v>
      </c>
      <c r="B29" s="24">
        <f t="shared" si="17"/>
        <v>4.5304474193548394</v>
      </c>
      <c r="C29" s="24">
        <f t="shared" si="19"/>
        <v>5.572752812500001</v>
      </c>
      <c r="D29" s="24">
        <f t="shared" si="20"/>
        <v>3.5450821951219509</v>
      </c>
      <c r="E29" s="24">
        <f t="shared" si="21"/>
        <v>2.5708479999999989</v>
      </c>
      <c r="F29" s="24">
        <f t="shared" si="22"/>
        <v>2.0051218604651169</v>
      </c>
      <c r="G29" s="24">
        <f t="shared" si="23"/>
        <v>2.7928284782608697</v>
      </c>
      <c r="H29" s="24">
        <f t="shared" si="24"/>
        <v>1.7757901434002874</v>
      </c>
      <c r="I29" s="25">
        <f t="shared" si="25"/>
        <v>2.1521945946421877</v>
      </c>
      <c r="J29" s="25">
        <f t="shared" si="26"/>
        <v>3.2503627334463943</v>
      </c>
      <c r="K29" s="25">
        <f t="shared" si="27"/>
        <v>3.6071551724137931</v>
      </c>
      <c r="L29" s="25">
        <f t="shared" si="28"/>
        <v>2.9970076464811846</v>
      </c>
      <c r="M29" s="25">
        <f t="shared" si="29"/>
        <v>2.7235155471925561</v>
      </c>
      <c r="N29" s="25">
        <f t="shared" si="16"/>
        <v>2.6517333333333335</v>
      </c>
      <c r="Q29" s="10" t="s">
        <v>4</v>
      </c>
      <c r="R29" s="8">
        <v>31</v>
      </c>
      <c r="S29" s="8">
        <v>32</v>
      </c>
      <c r="T29" s="8">
        <v>41</v>
      </c>
      <c r="U29" s="8">
        <v>35</v>
      </c>
      <c r="V29" s="8">
        <v>43</v>
      </c>
      <c r="W29" s="8">
        <v>46</v>
      </c>
      <c r="X29" s="8">
        <v>45</v>
      </c>
      <c r="Y29" s="9">
        <v>50</v>
      </c>
      <c r="Z29" s="9">
        <v>56</v>
      </c>
      <c r="AA29" s="9">
        <v>58</v>
      </c>
      <c r="AB29" s="9">
        <v>54</v>
      </c>
      <c r="AC29" s="9">
        <v>59</v>
      </c>
      <c r="AD29" s="9">
        <v>60</v>
      </c>
      <c r="AF29" s="10" t="s">
        <v>4</v>
      </c>
      <c r="AG29" s="8">
        <v>140.44387000000003</v>
      </c>
      <c r="AH29" s="8">
        <v>178.32809000000003</v>
      </c>
      <c r="AI29" s="8">
        <v>145.34836999999999</v>
      </c>
      <c r="AJ29" s="8">
        <v>89.979679999999959</v>
      </c>
      <c r="AK29" s="8">
        <v>86.220240000000018</v>
      </c>
      <c r="AL29" s="8">
        <v>128.47011000000001</v>
      </c>
      <c r="AM29" s="8">
        <v>79.91055645301293</v>
      </c>
      <c r="AN29" s="9">
        <v>107.60972973210937</v>
      </c>
      <c r="AO29" s="9">
        <v>182.02031307299808</v>
      </c>
      <c r="AP29" s="9">
        <v>209.215</v>
      </c>
      <c r="AQ29" s="9">
        <v>161.83841290998396</v>
      </c>
      <c r="AR29" s="9">
        <v>160.68741728436081</v>
      </c>
      <c r="AS29" s="9">
        <v>159.10400000000001</v>
      </c>
    </row>
    <row r="30" spans="1:45" ht="15" customHeight="1" x14ac:dyDescent="0.2">
      <c r="A30" s="10" t="s">
        <v>5</v>
      </c>
      <c r="B30" s="24">
        <f t="shared" si="17"/>
        <v>5.129693684210527</v>
      </c>
      <c r="C30" s="24">
        <f t="shared" si="19"/>
        <v>4.697032857142859</v>
      </c>
      <c r="D30" s="24">
        <f t="shared" si="20"/>
        <v>8.3099067391304349</v>
      </c>
      <c r="E30" s="24">
        <f t="shared" si="21"/>
        <v>7.551876739130436</v>
      </c>
      <c r="F30" s="24">
        <f t="shared" si="22"/>
        <v>6.3062082222222244</v>
      </c>
      <c r="G30" s="24">
        <f t="shared" si="23"/>
        <v>7.9736585365853649</v>
      </c>
      <c r="H30" s="24">
        <f t="shared" si="24"/>
        <v>4.1580450828439917</v>
      </c>
      <c r="I30" s="25">
        <f t="shared" si="25"/>
        <v>4.0752843440321209</v>
      </c>
      <c r="J30" s="25">
        <f t="shared" si="26"/>
        <v>7.672354292450196</v>
      </c>
      <c r="K30" s="25">
        <f t="shared" si="27"/>
        <v>6.0036506589157232</v>
      </c>
      <c r="L30" s="25">
        <f t="shared" si="28"/>
        <v>5.6455785573628097</v>
      </c>
      <c r="M30" s="25">
        <f t="shared" si="29"/>
        <v>4.7049672131147551</v>
      </c>
      <c r="N30" s="25">
        <f t="shared" si="16"/>
        <v>5.0626201858948825</v>
      </c>
      <c r="Q30" s="10" t="s">
        <v>5</v>
      </c>
      <c r="R30" s="8">
        <v>38</v>
      </c>
      <c r="S30" s="8">
        <v>42</v>
      </c>
      <c r="T30" s="8">
        <v>46</v>
      </c>
      <c r="U30" s="8">
        <v>46</v>
      </c>
      <c r="V30" s="8">
        <v>45</v>
      </c>
      <c r="W30" s="8">
        <v>41</v>
      </c>
      <c r="X30" s="8">
        <v>37</v>
      </c>
      <c r="Y30" s="9">
        <v>49</v>
      </c>
      <c r="Z30" s="9">
        <v>55</v>
      </c>
      <c r="AA30" s="9">
        <v>58</v>
      </c>
      <c r="AB30" s="9">
        <v>55</v>
      </c>
      <c r="AC30" s="9">
        <v>61</v>
      </c>
      <c r="AD30" s="9">
        <v>66</v>
      </c>
      <c r="AF30" s="10" t="s">
        <v>5</v>
      </c>
      <c r="AG30" s="8">
        <v>194.92836000000003</v>
      </c>
      <c r="AH30" s="8">
        <v>197.27538000000007</v>
      </c>
      <c r="AI30" s="8">
        <v>382.25570999999997</v>
      </c>
      <c r="AJ30" s="8">
        <v>347.38633000000004</v>
      </c>
      <c r="AK30" s="8">
        <v>283.77937000000009</v>
      </c>
      <c r="AL30" s="8">
        <v>326.91999999999996</v>
      </c>
      <c r="AM30" s="8">
        <v>153.84766806522768</v>
      </c>
      <c r="AN30" s="9">
        <v>199.68893285757395</v>
      </c>
      <c r="AO30" s="9">
        <v>421.97948608476077</v>
      </c>
      <c r="AP30" s="9">
        <v>348.21173821711193</v>
      </c>
      <c r="AQ30" s="9">
        <v>310.50682065495454</v>
      </c>
      <c r="AR30" s="9">
        <v>287.00300000000004</v>
      </c>
      <c r="AS30" s="9">
        <v>334.13293226906222</v>
      </c>
    </row>
    <row r="31" spans="1:45" ht="15" customHeight="1" x14ac:dyDescent="0.2">
      <c r="A31" s="10" t="s">
        <v>6</v>
      </c>
      <c r="B31" s="24">
        <f t="shared" si="17"/>
        <v>0.72218999999999989</v>
      </c>
      <c r="C31" s="24">
        <f t="shared" si="19"/>
        <v>0.93100000000000005</v>
      </c>
      <c r="D31" s="24">
        <f t="shared" si="20"/>
        <v>2.0237449999999999</v>
      </c>
      <c r="E31" s="24">
        <f t="shared" si="21"/>
        <v>0.71167818181818188</v>
      </c>
      <c r="F31" s="24">
        <f t="shared" si="22"/>
        <v>0.80880000000000007</v>
      </c>
      <c r="G31" s="24">
        <f t="shared" si="23"/>
        <v>2.3643390000000002</v>
      </c>
      <c r="H31" s="24">
        <f t="shared" si="24"/>
        <v>1.7530000000000001</v>
      </c>
      <c r="I31" s="25">
        <f t="shared" si="25"/>
        <v>1.8642499999999997</v>
      </c>
      <c r="J31" s="25">
        <f t="shared" si="26"/>
        <v>2.4157692307692304</v>
      </c>
      <c r="K31" s="25">
        <f t="shared" si="27"/>
        <v>2.7956923076923079</v>
      </c>
      <c r="L31" s="25">
        <f t="shared" si="28"/>
        <v>3.6496666666666666</v>
      </c>
      <c r="M31" s="25">
        <f t="shared" si="29"/>
        <v>2.7298759522475833</v>
      </c>
      <c r="N31" s="25">
        <f t="shared" si="16"/>
        <v>2.8064117647058819</v>
      </c>
      <c r="Q31" s="10" t="s">
        <v>6</v>
      </c>
      <c r="R31" s="8">
        <v>8</v>
      </c>
      <c r="S31" s="8">
        <v>8</v>
      </c>
      <c r="T31" s="8">
        <v>10</v>
      </c>
      <c r="U31" s="8">
        <v>11</v>
      </c>
      <c r="V31" s="8">
        <v>10</v>
      </c>
      <c r="W31" s="8">
        <v>10</v>
      </c>
      <c r="X31" s="8">
        <v>2</v>
      </c>
      <c r="Y31" s="9">
        <v>8</v>
      </c>
      <c r="Z31" s="9">
        <v>13</v>
      </c>
      <c r="AA31" s="9">
        <v>13</v>
      </c>
      <c r="AB31" s="9">
        <v>9</v>
      </c>
      <c r="AC31" s="9">
        <v>12</v>
      </c>
      <c r="AD31" s="9">
        <v>17</v>
      </c>
      <c r="AF31" s="10" t="s">
        <v>6</v>
      </c>
      <c r="AG31" s="8">
        <v>5.7775199999999991</v>
      </c>
      <c r="AH31" s="8">
        <v>7.4480000000000004</v>
      </c>
      <c r="AI31" s="8">
        <v>20.237449999999999</v>
      </c>
      <c r="AJ31" s="8">
        <v>7.8284600000000006</v>
      </c>
      <c r="AK31" s="8">
        <v>8.088000000000001</v>
      </c>
      <c r="AL31" s="8">
        <v>23.643390000000004</v>
      </c>
      <c r="AM31" s="8">
        <v>3.5060000000000002</v>
      </c>
      <c r="AN31" s="9">
        <v>14.913999999999998</v>
      </c>
      <c r="AO31" s="9">
        <v>31.404999999999994</v>
      </c>
      <c r="AP31" s="9">
        <v>36.344000000000001</v>
      </c>
      <c r="AQ31" s="9">
        <v>32.847000000000001</v>
      </c>
      <c r="AR31" s="9">
        <v>32.758511426970998</v>
      </c>
      <c r="AS31" s="9">
        <v>47.708999999999996</v>
      </c>
    </row>
    <row r="32" spans="1:45" ht="15" customHeight="1" x14ac:dyDescent="0.2">
      <c r="A32" s="10" t="s">
        <v>7</v>
      </c>
      <c r="B32" s="24">
        <f t="shared" si="17"/>
        <v>3.9035230434782608</v>
      </c>
      <c r="C32" s="24">
        <f t="shared" si="19"/>
        <v>6.2974339393939411</v>
      </c>
      <c r="D32" s="24">
        <f t="shared" si="20"/>
        <v>5.6278486363636366</v>
      </c>
      <c r="E32" s="24">
        <f t="shared" si="21"/>
        <v>4.8971822500000011</v>
      </c>
      <c r="F32" s="24">
        <f t="shared" si="22"/>
        <v>6.0007999999999999</v>
      </c>
      <c r="G32" s="24">
        <f t="shared" si="23"/>
        <v>6.1746447368421045</v>
      </c>
      <c r="H32" s="24">
        <f t="shared" si="24"/>
        <v>3.328710211339549</v>
      </c>
      <c r="I32" s="25">
        <f t="shared" si="25"/>
        <v>3.8611969926000249</v>
      </c>
      <c r="J32" s="25">
        <f t="shared" si="26"/>
        <v>3.9091371173884784</v>
      </c>
      <c r="K32" s="25">
        <f t="shared" si="27"/>
        <v>4.4087400000000025</v>
      </c>
      <c r="L32" s="25">
        <f t="shared" si="28"/>
        <v>4.8236399999999984</v>
      </c>
      <c r="M32" s="25">
        <f t="shared" si="29"/>
        <v>4.3173518518518508</v>
      </c>
      <c r="N32" s="25">
        <f t="shared" si="16"/>
        <v>4.7988232137454778</v>
      </c>
      <c r="Q32" s="10" t="s">
        <v>7</v>
      </c>
      <c r="R32" s="8">
        <v>23</v>
      </c>
      <c r="S32" s="8">
        <v>33</v>
      </c>
      <c r="T32" s="8">
        <v>44</v>
      </c>
      <c r="U32" s="8">
        <v>40</v>
      </c>
      <c r="V32" s="8">
        <v>45</v>
      </c>
      <c r="W32" s="8">
        <v>38</v>
      </c>
      <c r="X32" s="8">
        <v>38</v>
      </c>
      <c r="Y32" s="9">
        <v>40</v>
      </c>
      <c r="Z32" s="9">
        <v>48</v>
      </c>
      <c r="AA32" s="9">
        <v>50</v>
      </c>
      <c r="AB32" s="9">
        <v>50</v>
      </c>
      <c r="AC32" s="9">
        <v>54</v>
      </c>
      <c r="AD32" s="9">
        <v>54</v>
      </c>
      <c r="AF32" s="10" t="s">
        <v>7</v>
      </c>
      <c r="AG32" s="8">
        <v>89.781030000000001</v>
      </c>
      <c r="AH32" s="8">
        <v>207.81532000000007</v>
      </c>
      <c r="AI32" s="8">
        <v>247.62533999999999</v>
      </c>
      <c r="AJ32" s="8">
        <v>195.88729000000004</v>
      </c>
      <c r="AK32" s="8">
        <v>270.036</v>
      </c>
      <c r="AL32" s="8">
        <v>234.63649999999996</v>
      </c>
      <c r="AM32" s="8">
        <v>126.49098803090287</v>
      </c>
      <c r="AN32" s="9">
        <v>154.447879704001</v>
      </c>
      <c r="AO32" s="9">
        <v>187.63858163464695</v>
      </c>
      <c r="AP32" s="9">
        <v>220.43700000000013</v>
      </c>
      <c r="AQ32" s="9">
        <v>241.1819999999999</v>
      </c>
      <c r="AR32" s="9">
        <v>233.13699999999994</v>
      </c>
      <c r="AS32" s="9">
        <v>259.13645354225582</v>
      </c>
    </row>
    <row r="33" spans="1:45" ht="15" customHeight="1" x14ac:dyDescent="0.2">
      <c r="A33" s="10" t="s">
        <v>8</v>
      </c>
      <c r="B33" s="24">
        <f t="shared" si="17"/>
        <v>7.7369326315789522</v>
      </c>
      <c r="C33" s="24">
        <f t="shared" si="19"/>
        <v>6.6016939473684202</v>
      </c>
      <c r="D33" s="24">
        <f t="shared" si="20"/>
        <v>26.789630000000002</v>
      </c>
      <c r="E33" s="24">
        <f t="shared" si="21"/>
        <v>11.957881724137932</v>
      </c>
      <c r="F33" s="24">
        <f t="shared" si="22"/>
        <v>10.346206666666669</v>
      </c>
      <c r="G33" s="24">
        <f t="shared" si="23"/>
        <v>6.529585</v>
      </c>
      <c r="H33" s="24">
        <f t="shared" si="24"/>
        <v>5.6877097035108601</v>
      </c>
      <c r="I33" s="25">
        <f t="shared" si="25"/>
        <v>6.3044575754371461</v>
      </c>
      <c r="J33" s="25">
        <f t="shared" si="26"/>
        <v>8.2886525065080399</v>
      </c>
      <c r="K33" s="25">
        <f t="shared" si="27"/>
        <v>6.6098146752902833</v>
      </c>
      <c r="L33" s="25">
        <f t="shared" si="28"/>
        <v>7.729514057154014</v>
      </c>
      <c r="M33" s="25">
        <f t="shared" si="29"/>
        <v>8.5034038807303549</v>
      </c>
      <c r="N33" s="25">
        <f t="shared" si="16"/>
        <v>6.5463886882296265</v>
      </c>
      <c r="Q33" s="10" t="s">
        <v>8</v>
      </c>
      <c r="R33" s="8">
        <v>38</v>
      </c>
      <c r="S33" s="8">
        <v>38</v>
      </c>
      <c r="T33" s="8">
        <v>36</v>
      </c>
      <c r="U33" s="8">
        <v>29</v>
      </c>
      <c r="V33" s="8">
        <v>42</v>
      </c>
      <c r="W33" s="8">
        <v>38</v>
      </c>
      <c r="X33" s="8">
        <v>33</v>
      </c>
      <c r="Y33" s="9">
        <v>42</v>
      </c>
      <c r="Z33" s="9">
        <v>42</v>
      </c>
      <c r="AA33" s="9">
        <v>49</v>
      </c>
      <c r="AB33" s="9">
        <v>49</v>
      </c>
      <c r="AC33" s="9">
        <v>45</v>
      </c>
      <c r="AD33" s="9">
        <v>52</v>
      </c>
      <c r="AF33" s="10" t="s">
        <v>8</v>
      </c>
      <c r="AG33" s="8">
        <v>294.00344000000018</v>
      </c>
      <c r="AH33" s="8">
        <v>250.86436999999998</v>
      </c>
      <c r="AI33" s="8">
        <v>964.42668000000015</v>
      </c>
      <c r="AJ33" s="8">
        <v>346.77857000000006</v>
      </c>
      <c r="AK33" s="8">
        <v>434.54068000000007</v>
      </c>
      <c r="AL33" s="8">
        <v>248.12423000000001</v>
      </c>
      <c r="AM33" s="8">
        <v>187.69442021585837</v>
      </c>
      <c r="AN33" s="9">
        <v>264.78721816836014</v>
      </c>
      <c r="AO33" s="9">
        <v>348.12340527333765</v>
      </c>
      <c r="AP33" s="9">
        <v>323.88091908922388</v>
      </c>
      <c r="AQ33" s="9">
        <v>378.74618880054669</v>
      </c>
      <c r="AR33" s="9">
        <v>382.65317463286596</v>
      </c>
      <c r="AS33" s="9">
        <v>340.41221178794058</v>
      </c>
    </row>
    <row r="34" spans="1:45" ht="15" customHeight="1" x14ac:dyDescent="0.2">
      <c r="A34" s="10" t="s">
        <v>9</v>
      </c>
      <c r="B34" s="24">
        <f t="shared" si="17"/>
        <v>3.5608978723404268</v>
      </c>
      <c r="C34" s="24">
        <f t="shared" si="19"/>
        <v>3.941528979591836</v>
      </c>
      <c r="D34" s="24">
        <f t="shared" si="20"/>
        <v>4.0595189285714275</v>
      </c>
      <c r="E34" s="24">
        <f t="shared" si="21"/>
        <v>4.7456726415094339</v>
      </c>
      <c r="F34" s="24">
        <f t="shared" si="22"/>
        <v>10.767274042553195</v>
      </c>
      <c r="G34" s="24">
        <f t="shared" si="23"/>
        <v>5.8328991666666665</v>
      </c>
      <c r="H34" s="24">
        <f t="shared" si="24"/>
        <v>3.2259347826086961</v>
      </c>
      <c r="I34" s="25">
        <f t="shared" si="25"/>
        <v>4.309758543378809</v>
      </c>
      <c r="J34" s="25">
        <f t="shared" si="26"/>
        <v>4.2935147513112897</v>
      </c>
      <c r="K34" s="25">
        <f t="shared" si="27"/>
        <v>4.4652215707993088</v>
      </c>
      <c r="L34" s="25">
        <f t="shared" si="28"/>
        <v>4.023654545454546</v>
      </c>
      <c r="M34" s="25">
        <f t="shared" si="29"/>
        <v>4.2252777777777784</v>
      </c>
      <c r="N34" s="25">
        <f t="shared" si="16"/>
        <v>4.8132222222222216</v>
      </c>
      <c r="Q34" s="10" t="s">
        <v>9</v>
      </c>
      <c r="R34" s="8">
        <v>47</v>
      </c>
      <c r="S34" s="8">
        <v>49</v>
      </c>
      <c r="T34" s="8">
        <v>56</v>
      </c>
      <c r="U34" s="8">
        <v>53</v>
      </c>
      <c r="V34" s="8">
        <v>47</v>
      </c>
      <c r="W34" s="8">
        <v>48</v>
      </c>
      <c r="X34" s="8">
        <v>46</v>
      </c>
      <c r="Y34" s="9">
        <v>48</v>
      </c>
      <c r="Z34" s="9">
        <v>55</v>
      </c>
      <c r="AA34" s="9">
        <v>58</v>
      </c>
      <c r="AB34" s="9">
        <v>55</v>
      </c>
      <c r="AC34" s="9">
        <v>54</v>
      </c>
      <c r="AD34" s="9">
        <v>54</v>
      </c>
      <c r="AF34" s="10" t="s">
        <v>9</v>
      </c>
      <c r="AG34" s="8">
        <v>167.36220000000006</v>
      </c>
      <c r="AH34" s="8">
        <v>193.13491999999997</v>
      </c>
      <c r="AI34" s="8">
        <v>227.33305999999996</v>
      </c>
      <c r="AJ34" s="8">
        <v>251.52064999999999</v>
      </c>
      <c r="AK34" s="8">
        <v>506.06188000000014</v>
      </c>
      <c r="AL34" s="8">
        <v>279.97915999999998</v>
      </c>
      <c r="AM34" s="8">
        <v>148.39300000000003</v>
      </c>
      <c r="AN34" s="9">
        <v>206.86841008218283</v>
      </c>
      <c r="AO34" s="9">
        <v>236.14331132212095</v>
      </c>
      <c r="AP34" s="9">
        <v>258.98285110635993</v>
      </c>
      <c r="AQ34" s="9">
        <v>221.30100000000004</v>
      </c>
      <c r="AR34" s="9">
        <v>228.16500000000005</v>
      </c>
      <c r="AS34" s="9">
        <v>259.91399999999999</v>
      </c>
    </row>
    <row r="35" spans="1:45" ht="15" customHeight="1" x14ac:dyDescent="0.2">
      <c r="A35" s="10" t="s">
        <v>10</v>
      </c>
      <c r="B35" s="24">
        <f t="shared" si="17"/>
        <v>6.402803518518521</v>
      </c>
      <c r="C35" s="24">
        <f t="shared" si="19"/>
        <v>6.649826</v>
      </c>
      <c r="D35" s="24">
        <f t="shared" si="20"/>
        <v>4.5328053030303028</v>
      </c>
      <c r="E35" s="24">
        <f t="shared" si="21"/>
        <v>3.9527200000000002</v>
      </c>
      <c r="F35" s="24">
        <f t="shared" si="22"/>
        <v>4.2394275384615376</v>
      </c>
      <c r="G35" s="24">
        <f t="shared" si="23"/>
        <v>4.2383838461538454</v>
      </c>
      <c r="H35" s="24">
        <f t="shared" si="24"/>
        <v>3.34443094218109</v>
      </c>
      <c r="I35" s="25">
        <f t="shared" si="25"/>
        <v>5.2468431416564583</v>
      </c>
      <c r="J35" s="25">
        <f t="shared" si="26"/>
        <v>5.3859867765392782</v>
      </c>
      <c r="K35" s="25">
        <f t="shared" si="27"/>
        <v>5.7856435019582424</v>
      </c>
      <c r="L35" s="25">
        <f t="shared" si="28"/>
        <v>5.2271678101486101</v>
      </c>
      <c r="M35" s="25">
        <f t="shared" si="29"/>
        <v>3.9298811044472766</v>
      </c>
      <c r="N35" s="25">
        <f t="shared" si="16"/>
        <v>3.2301012658227846</v>
      </c>
      <c r="Q35" s="10" t="s">
        <v>10</v>
      </c>
      <c r="R35" s="8">
        <v>54</v>
      </c>
      <c r="S35" s="8">
        <v>60</v>
      </c>
      <c r="T35" s="8">
        <v>66</v>
      </c>
      <c r="U35" s="8">
        <v>65</v>
      </c>
      <c r="V35" s="8">
        <v>65</v>
      </c>
      <c r="W35" s="8">
        <v>52</v>
      </c>
      <c r="X35" s="8">
        <v>40</v>
      </c>
      <c r="Y35" s="9">
        <v>45</v>
      </c>
      <c r="Z35" s="9">
        <v>54</v>
      </c>
      <c r="AA35" s="9">
        <v>61</v>
      </c>
      <c r="AB35" s="9">
        <v>60</v>
      </c>
      <c r="AC35" s="9">
        <v>72</v>
      </c>
      <c r="AD35" s="9">
        <v>79</v>
      </c>
      <c r="AF35" s="10" t="s">
        <v>10</v>
      </c>
      <c r="AG35" s="8">
        <v>345.75139000000013</v>
      </c>
      <c r="AH35" s="8">
        <v>398.98955999999998</v>
      </c>
      <c r="AI35" s="8">
        <v>299.16514999999998</v>
      </c>
      <c r="AJ35" s="8">
        <v>256.92680000000001</v>
      </c>
      <c r="AK35" s="8">
        <v>275.56278999999995</v>
      </c>
      <c r="AL35" s="8">
        <v>220.39595999999995</v>
      </c>
      <c r="AM35" s="8">
        <v>133.7772376872436</v>
      </c>
      <c r="AN35" s="9">
        <v>236.10794137454062</v>
      </c>
      <c r="AO35" s="9">
        <v>290.84328593312102</v>
      </c>
      <c r="AP35" s="9">
        <v>352.92425361945277</v>
      </c>
      <c r="AQ35" s="9">
        <v>313.63006860891659</v>
      </c>
      <c r="AR35" s="9">
        <v>282.95143952020391</v>
      </c>
      <c r="AS35" s="9">
        <v>255.178</v>
      </c>
    </row>
    <row r="36" spans="1:45" ht="15" customHeight="1" x14ac:dyDescent="0.2">
      <c r="A36" s="10" t="s">
        <v>11</v>
      </c>
      <c r="B36" s="24">
        <f t="shared" si="17"/>
        <v>5.0234353125000011</v>
      </c>
      <c r="C36" s="24">
        <f t="shared" si="19"/>
        <v>5.2481540000000004</v>
      </c>
      <c r="D36" s="24">
        <f t="shared" si="20"/>
        <v>4.1393353846153849</v>
      </c>
      <c r="E36" s="24">
        <f t="shared" si="21"/>
        <v>4.0529199999999994</v>
      </c>
      <c r="F36" s="24">
        <f t="shared" si="22"/>
        <v>4.6337336363636368</v>
      </c>
      <c r="G36" s="24">
        <f t="shared" si="23"/>
        <v>5.1128331914893606</v>
      </c>
      <c r="H36" s="24">
        <f t="shared" si="24"/>
        <v>2.7450841703676754</v>
      </c>
      <c r="I36" s="25">
        <f t="shared" si="25"/>
        <v>3.0562878226483181</v>
      </c>
      <c r="J36" s="25">
        <f t="shared" si="26"/>
        <v>3.0618110845473065</v>
      </c>
      <c r="K36" s="25">
        <f t="shared" si="27"/>
        <v>3.9290983606557361</v>
      </c>
      <c r="L36" s="25">
        <f t="shared" si="28"/>
        <v>3.2880686628993048</v>
      </c>
      <c r="M36" s="25">
        <f t="shared" si="29"/>
        <v>3.1327454545454532</v>
      </c>
      <c r="N36" s="25">
        <f t="shared" si="16"/>
        <v>3.7335952083739277</v>
      </c>
      <c r="Q36" s="10" t="s">
        <v>11</v>
      </c>
      <c r="R36" s="8">
        <v>32</v>
      </c>
      <c r="S36" s="8">
        <v>30</v>
      </c>
      <c r="T36" s="8">
        <v>39</v>
      </c>
      <c r="U36" s="8">
        <v>40</v>
      </c>
      <c r="V36" s="8">
        <v>44</v>
      </c>
      <c r="W36" s="8">
        <v>47</v>
      </c>
      <c r="X36" s="8">
        <v>41</v>
      </c>
      <c r="Y36" s="9">
        <v>56</v>
      </c>
      <c r="Z36" s="9">
        <v>59</v>
      </c>
      <c r="AA36" s="9">
        <v>61</v>
      </c>
      <c r="AB36" s="9">
        <v>57</v>
      </c>
      <c r="AC36" s="9">
        <v>55</v>
      </c>
      <c r="AD36" s="9">
        <v>52</v>
      </c>
      <c r="AF36" s="10" t="s">
        <v>11</v>
      </c>
      <c r="AG36" s="8">
        <v>160.74993000000003</v>
      </c>
      <c r="AH36" s="8">
        <v>157.44462000000001</v>
      </c>
      <c r="AI36" s="8">
        <v>161.43407999999999</v>
      </c>
      <c r="AJ36" s="8">
        <v>162.11679999999998</v>
      </c>
      <c r="AK36" s="8">
        <v>203.88428000000002</v>
      </c>
      <c r="AL36" s="8">
        <v>240.30315999999996</v>
      </c>
      <c r="AM36" s="8">
        <v>112.54845098507469</v>
      </c>
      <c r="AN36" s="9">
        <v>171.15211806830581</v>
      </c>
      <c r="AO36" s="9">
        <v>180.6468539882911</v>
      </c>
      <c r="AP36" s="9">
        <v>239.6749999999999</v>
      </c>
      <c r="AQ36" s="9">
        <v>187.41991378526038</v>
      </c>
      <c r="AR36" s="9">
        <v>172.30099999999993</v>
      </c>
      <c r="AS36" s="9">
        <v>194.14695083544424</v>
      </c>
    </row>
    <row r="37" spans="1:45" ht="15" customHeight="1" x14ac:dyDescent="0.2">
      <c r="A37" s="10" t="s">
        <v>12</v>
      </c>
      <c r="B37" s="24">
        <f t="shared" si="17"/>
        <v>4.565369337016576</v>
      </c>
      <c r="C37" s="24">
        <f t="shared" si="19"/>
        <v>5.7429614000000004</v>
      </c>
      <c r="D37" s="24">
        <f t="shared" si="20"/>
        <v>4.9421454761904737</v>
      </c>
      <c r="E37" s="24">
        <f t="shared" si="21"/>
        <v>6.1598547368421031</v>
      </c>
      <c r="F37" s="24">
        <f t="shared" si="22"/>
        <v>4.8819389215686293</v>
      </c>
      <c r="G37" s="24">
        <f t="shared" si="23"/>
        <v>5.3483767171717176</v>
      </c>
      <c r="H37" s="24">
        <f t="shared" si="24"/>
        <v>4.0296382380515858</v>
      </c>
      <c r="I37" s="25">
        <f t="shared" si="25"/>
        <v>4.569094558982405</v>
      </c>
      <c r="J37" s="25">
        <f t="shared" si="26"/>
        <v>4.4220197316913721</v>
      </c>
      <c r="K37" s="25">
        <f t="shared" si="27"/>
        <v>4.6000292704981245</v>
      </c>
      <c r="L37" s="25">
        <f t="shared" si="28"/>
        <v>4.243342841442403</v>
      </c>
      <c r="M37" s="25">
        <f t="shared" si="29"/>
        <v>4.1066384795090691</v>
      </c>
      <c r="N37" s="25">
        <f t="shared" si="16"/>
        <v>4.6657564092474617</v>
      </c>
      <c r="Q37" s="10" t="s">
        <v>12</v>
      </c>
      <c r="R37" s="8">
        <v>181</v>
      </c>
      <c r="S37" s="8">
        <v>200</v>
      </c>
      <c r="T37" s="8">
        <v>210</v>
      </c>
      <c r="U37" s="8">
        <v>190</v>
      </c>
      <c r="V37" s="8">
        <v>204</v>
      </c>
      <c r="W37" s="8">
        <v>198</v>
      </c>
      <c r="X37" s="8">
        <v>174</v>
      </c>
      <c r="Y37" s="9">
        <v>211</v>
      </c>
      <c r="Z37" s="9">
        <v>234</v>
      </c>
      <c r="AA37" s="9">
        <v>262</v>
      </c>
      <c r="AB37" s="9">
        <v>279</v>
      </c>
      <c r="AC37" s="9">
        <v>294</v>
      </c>
      <c r="AD37" s="9">
        <v>304</v>
      </c>
      <c r="AF37" s="10" t="s">
        <v>12</v>
      </c>
      <c r="AG37" s="8">
        <v>826.33185000000026</v>
      </c>
      <c r="AH37" s="8">
        <v>1148.5922800000001</v>
      </c>
      <c r="AI37" s="8">
        <v>1037.8505499999994</v>
      </c>
      <c r="AJ37" s="8">
        <v>1170.3723999999995</v>
      </c>
      <c r="AK37" s="8">
        <v>995.91554000000042</v>
      </c>
      <c r="AL37" s="8">
        <v>1058.9785900000002</v>
      </c>
      <c r="AM37" s="8">
        <v>701.1570534209759</v>
      </c>
      <c r="AN37" s="9">
        <v>964.07895194528749</v>
      </c>
      <c r="AO37" s="9">
        <v>1034.7526172157811</v>
      </c>
      <c r="AP37" s="9">
        <v>1205.2076688705085</v>
      </c>
      <c r="AQ37" s="9">
        <v>1183.8926527624305</v>
      </c>
      <c r="AR37" s="9">
        <v>1207.3517129756663</v>
      </c>
      <c r="AS37" s="9">
        <v>1418.3899484112283</v>
      </c>
    </row>
    <row r="38" spans="1:45" ht="15" customHeight="1" x14ac:dyDescent="0.2">
      <c r="A38" s="10" t="s">
        <v>13</v>
      </c>
      <c r="B38" s="24">
        <f t="shared" si="17"/>
        <v>3.5229715217391311</v>
      </c>
      <c r="C38" s="24">
        <f t="shared" si="19"/>
        <v>4.0103103846153862</v>
      </c>
      <c r="D38" s="24">
        <f t="shared" si="20"/>
        <v>3.9878505555555566</v>
      </c>
      <c r="E38" s="24">
        <f t="shared" si="21"/>
        <v>2.6579016363636376</v>
      </c>
      <c r="F38" s="24">
        <f t="shared" si="22"/>
        <v>2.8960083333333335</v>
      </c>
      <c r="G38" s="24">
        <f t="shared" si="23"/>
        <v>2.7584007017543852</v>
      </c>
      <c r="H38" s="24">
        <f t="shared" si="24"/>
        <v>3.0850672591281616</v>
      </c>
      <c r="I38" s="25">
        <f t="shared" si="25"/>
        <v>3.6809073051369494</v>
      </c>
      <c r="J38" s="25">
        <f t="shared" si="26"/>
        <v>4.2361724137931027</v>
      </c>
      <c r="K38" s="25">
        <f t="shared" si="27"/>
        <v>4.1540469892261882</v>
      </c>
      <c r="L38" s="25">
        <f t="shared" si="28"/>
        <v>3.8425654924577701</v>
      </c>
      <c r="M38" s="25">
        <f t="shared" si="29"/>
        <v>3.5847333333333329</v>
      </c>
      <c r="N38" s="25">
        <f t="shared" si="16"/>
        <v>3.0848616343315554</v>
      </c>
      <c r="Q38" s="10" t="s">
        <v>13</v>
      </c>
      <c r="R38" s="8">
        <v>46</v>
      </c>
      <c r="S38" s="8">
        <v>52</v>
      </c>
      <c r="T38" s="8">
        <v>54</v>
      </c>
      <c r="U38" s="8">
        <v>55</v>
      </c>
      <c r="V38" s="8">
        <v>66</v>
      </c>
      <c r="W38" s="8">
        <v>57</v>
      </c>
      <c r="X38" s="8">
        <v>46</v>
      </c>
      <c r="Y38" s="9">
        <v>50</v>
      </c>
      <c r="Z38" s="9">
        <v>58</v>
      </c>
      <c r="AA38" s="9">
        <v>79</v>
      </c>
      <c r="AB38" s="9">
        <v>79</v>
      </c>
      <c r="AC38" s="9">
        <v>75</v>
      </c>
      <c r="AD38" s="9">
        <v>89</v>
      </c>
      <c r="AF38" s="10" t="s">
        <v>13</v>
      </c>
      <c r="AG38" s="8">
        <v>162.05669000000003</v>
      </c>
      <c r="AH38" s="8">
        <v>208.5361400000001</v>
      </c>
      <c r="AI38" s="8">
        <v>215.34393000000006</v>
      </c>
      <c r="AJ38" s="8">
        <v>146.18459000000007</v>
      </c>
      <c r="AK38" s="8">
        <v>191.13655</v>
      </c>
      <c r="AL38" s="8">
        <v>157.22883999999996</v>
      </c>
      <c r="AM38" s="8">
        <v>141.91309391989543</v>
      </c>
      <c r="AN38" s="9">
        <v>184.04536525684748</v>
      </c>
      <c r="AO38" s="9">
        <v>245.69799999999998</v>
      </c>
      <c r="AP38" s="9">
        <v>328.16971214886888</v>
      </c>
      <c r="AQ38" s="9">
        <v>303.56267390416383</v>
      </c>
      <c r="AR38" s="9">
        <v>268.85499999999996</v>
      </c>
      <c r="AS38" s="9">
        <v>274.55268545550842</v>
      </c>
    </row>
    <row r="39" spans="1:45" ht="15" customHeight="1" x14ac:dyDescent="0.2">
      <c r="A39" s="10" t="s">
        <v>14</v>
      </c>
      <c r="B39" s="24">
        <f t="shared" si="17"/>
        <v>5.157677462686566</v>
      </c>
      <c r="C39" s="24">
        <f t="shared" si="19"/>
        <v>6.2650459493670887</v>
      </c>
      <c r="D39" s="24">
        <f t="shared" si="20"/>
        <v>4.1537628205128199</v>
      </c>
      <c r="E39" s="24">
        <f t="shared" si="21"/>
        <v>4.8395456521739151</v>
      </c>
      <c r="F39" s="24">
        <f t="shared" si="22"/>
        <v>3.3213919444444446</v>
      </c>
      <c r="G39" s="24">
        <f t="shared" si="23"/>
        <v>3.5554268333333345</v>
      </c>
      <c r="H39" s="24">
        <f t="shared" si="24"/>
        <v>3.1512671592249673</v>
      </c>
      <c r="I39" s="25">
        <f t="shared" si="25"/>
        <v>4.0047476730609493</v>
      </c>
      <c r="J39" s="25">
        <f t="shared" si="26"/>
        <v>4.9850385211860671</v>
      </c>
      <c r="K39" s="25">
        <f t="shared" si="27"/>
        <v>4.704237036183808</v>
      </c>
      <c r="L39" s="25">
        <f t="shared" si="28"/>
        <v>5.3505220415045667</v>
      </c>
      <c r="M39" s="25">
        <f t="shared" si="29"/>
        <v>4.2389534883720934</v>
      </c>
      <c r="N39" s="25">
        <f t="shared" si="16"/>
        <v>4.3773870967741955</v>
      </c>
      <c r="Q39" s="10" t="s">
        <v>14</v>
      </c>
      <c r="R39" s="8">
        <v>67</v>
      </c>
      <c r="S39" s="8">
        <v>79</v>
      </c>
      <c r="T39" s="8">
        <v>78</v>
      </c>
      <c r="U39" s="8">
        <v>69</v>
      </c>
      <c r="V39" s="8">
        <v>72</v>
      </c>
      <c r="W39" s="8">
        <v>60</v>
      </c>
      <c r="X39" s="8">
        <v>49</v>
      </c>
      <c r="Y39" s="9">
        <v>65</v>
      </c>
      <c r="Z39" s="9">
        <v>68</v>
      </c>
      <c r="AA39" s="9">
        <v>79</v>
      </c>
      <c r="AB39" s="9">
        <v>74</v>
      </c>
      <c r="AC39" s="9">
        <v>86</v>
      </c>
      <c r="AD39" s="9">
        <v>93</v>
      </c>
      <c r="AF39" s="10" t="s">
        <v>14</v>
      </c>
      <c r="AG39" s="8">
        <v>345.56438999999995</v>
      </c>
      <c r="AH39" s="8">
        <v>494.93862999999999</v>
      </c>
      <c r="AI39" s="8">
        <v>323.99349999999998</v>
      </c>
      <c r="AJ39" s="8">
        <v>333.92865000000012</v>
      </c>
      <c r="AK39" s="8">
        <v>239.14022000000003</v>
      </c>
      <c r="AL39" s="8">
        <v>213.32561000000007</v>
      </c>
      <c r="AM39" s="8">
        <v>154.41209080202339</v>
      </c>
      <c r="AN39" s="9">
        <v>260.30859874896169</v>
      </c>
      <c r="AO39" s="9">
        <v>338.98261944065257</v>
      </c>
      <c r="AP39" s="9">
        <v>371.63472585852082</v>
      </c>
      <c r="AQ39" s="9">
        <v>395.93863107133791</v>
      </c>
      <c r="AR39" s="9">
        <v>364.55000000000007</v>
      </c>
      <c r="AS39" s="9">
        <v>407.09700000000021</v>
      </c>
    </row>
    <row r="40" spans="1:45" ht="15" customHeight="1" x14ac:dyDescent="0.2">
      <c r="A40" s="10" t="s">
        <v>15</v>
      </c>
      <c r="B40" s="24">
        <f t="shared" si="17"/>
        <v>3.4691447959183659</v>
      </c>
      <c r="C40" s="24">
        <f t="shared" si="19"/>
        <v>4.4642157943925254</v>
      </c>
      <c r="D40" s="24">
        <f t="shared" si="20"/>
        <v>3.8968872727272728</v>
      </c>
      <c r="E40" s="24">
        <f t="shared" si="21"/>
        <v>3.6381642592592596</v>
      </c>
      <c r="F40" s="24">
        <f t="shared" si="22"/>
        <v>2.9048912500000008</v>
      </c>
      <c r="G40" s="24">
        <f t="shared" si="23"/>
        <v>3.7564457647058838</v>
      </c>
      <c r="H40" s="24">
        <f t="shared" si="24"/>
        <v>2.0716374538043199</v>
      </c>
      <c r="I40" s="25">
        <f t="shared" si="25"/>
        <v>2.2809881636499947</v>
      </c>
      <c r="J40" s="25">
        <f t="shared" si="26"/>
        <v>2.7936592685284829</v>
      </c>
      <c r="K40" s="25">
        <f t="shared" si="27"/>
        <v>2.581050241507826</v>
      </c>
      <c r="L40" s="25">
        <f t="shared" si="28"/>
        <v>3.0922869855529402</v>
      </c>
      <c r="M40" s="25">
        <f t="shared" si="29"/>
        <v>3.2774997727322415</v>
      </c>
      <c r="N40" s="25">
        <f t="shared" si="16"/>
        <v>3.9724155067790132</v>
      </c>
      <c r="Q40" s="10" t="s">
        <v>15</v>
      </c>
      <c r="R40" s="8">
        <v>98</v>
      </c>
      <c r="S40" s="8">
        <v>107</v>
      </c>
      <c r="T40" s="8">
        <v>110</v>
      </c>
      <c r="U40" s="8">
        <v>108</v>
      </c>
      <c r="V40" s="8">
        <v>96</v>
      </c>
      <c r="W40" s="8">
        <v>85</v>
      </c>
      <c r="X40" s="8">
        <v>82</v>
      </c>
      <c r="Y40" s="9">
        <v>101</v>
      </c>
      <c r="Z40" s="9">
        <v>110</v>
      </c>
      <c r="AA40" s="9">
        <v>121</v>
      </c>
      <c r="AB40" s="9">
        <v>123</v>
      </c>
      <c r="AC40" s="9">
        <v>134</v>
      </c>
      <c r="AD40" s="9">
        <v>147</v>
      </c>
      <c r="AF40" s="10" t="s">
        <v>15</v>
      </c>
      <c r="AG40" s="8">
        <v>339.97618999999986</v>
      </c>
      <c r="AH40" s="8">
        <v>477.67109000000022</v>
      </c>
      <c r="AI40" s="8">
        <v>428.6576</v>
      </c>
      <c r="AJ40" s="8">
        <v>392.92174000000006</v>
      </c>
      <c r="AK40" s="8">
        <v>278.86956000000009</v>
      </c>
      <c r="AL40" s="8">
        <v>319.29789000000011</v>
      </c>
      <c r="AM40" s="8">
        <v>169.87427121195424</v>
      </c>
      <c r="AN40" s="9">
        <v>230.37980452864946</v>
      </c>
      <c r="AO40" s="9">
        <v>307.30251953813314</v>
      </c>
      <c r="AP40" s="9">
        <v>312.30707922244693</v>
      </c>
      <c r="AQ40" s="9">
        <v>380.35129922301167</v>
      </c>
      <c r="AR40" s="9">
        <v>439.18496954612039</v>
      </c>
      <c r="AS40" s="9">
        <v>583.94507949651495</v>
      </c>
    </row>
    <row r="41" spans="1:45" x14ac:dyDescent="0.2">
      <c r="Q41" s="10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</row>
    <row r="42" spans="1:45" ht="33.75" customHeight="1" x14ac:dyDescent="0.2">
      <c r="Q42" s="225" t="s">
        <v>95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195"/>
      <c r="AD42" s="167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</row>
  </sheetData>
  <mergeCells count="2">
    <mergeCell ref="Q42:AB42"/>
    <mergeCell ref="A22:L22"/>
  </mergeCells>
  <hyperlinks>
    <hyperlink ref="P1" location="OBSAH!A1" display="Obsah"/>
    <hyperlink ref="AD23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10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27" customHeight="1" thickBot="1" x14ac:dyDescent="0.3">
      <c r="A1" s="39" t="s">
        <v>266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61" t="s">
        <v>49</v>
      </c>
      <c r="P1" s="39" t="s">
        <v>266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6" t="s">
        <v>72</v>
      </c>
      <c r="U4" s="50" t="s">
        <v>69</v>
      </c>
      <c r="W4" s="93" t="s">
        <v>67</v>
      </c>
      <c r="X4" s="116" t="s">
        <v>71</v>
      </c>
      <c r="Y4" s="50" t="s">
        <v>69</v>
      </c>
    </row>
    <row r="5" spans="1:25" ht="15" customHeight="1" x14ac:dyDescent="0.2">
      <c r="A5" s="4" t="s">
        <v>1</v>
      </c>
      <c r="B5" s="5">
        <v>4363.5961500000003</v>
      </c>
      <c r="C5" s="5">
        <v>5012.0190400000001</v>
      </c>
      <c r="D5" s="5">
        <v>4967.6750600000005</v>
      </c>
      <c r="E5" s="5">
        <v>4447.4872900000018</v>
      </c>
      <c r="F5" s="5">
        <v>4331.2892300000003</v>
      </c>
      <c r="G5" s="5">
        <v>3658.1279000000004</v>
      </c>
      <c r="H5" s="5">
        <v>2995.5557007866414</v>
      </c>
      <c r="I5" s="6">
        <v>3991.3647810149082</v>
      </c>
      <c r="J5" s="6">
        <v>4447.221198448713</v>
      </c>
      <c r="K5" s="6">
        <v>4683.463999999999</v>
      </c>
      <c r="L5" s="6">
        <v>4698.8829999999998</v>
      </c>
      <c r="M5" s="6">
        <v>4537.5439999999999</v>
      </c>
      <c r="N5" s="6">
        <v>4203.2819999999992</v>
      </c>
      <c r="P5" s="91">
        <f>N5-M5</f>
        <v>-334.26200000000063</v>
      </c>
      <c r="Q5" s="87">
        <f>N5/M5-1</f>
        <v>-7.3665842138390447E-2</v>
      </c>
      <c r="S5" s="91">
        <f>N5-G5</f>
        <v>545.15409999999883</v>
      </c>
      <c r="T5" s="23">
        <f>N5/G5*100</f>
        <v>114.90254345672273</v>
      </c>
      <c r="U5" s="23">
        <f>(N5/G5)^(1/6)*100-100</f>
        <v>2.3422452030833512</v>
      </c>
      <c r="W5" s="91">
        <f>N5-B5</f>
        <v>-160.31415000000106</v>
      </c>
      <c r="X5" s="23">
        <f>N5/B5*100</f>
        <v>96.326100205217173</v>
      </c>
      <c r="Y5" s="23">
        <f>(N5/B5)^(1/11)*100-100</f>
        <v>-0.33970237180123775</v>
      </c>
    </row>
    <row r="6" spans="1:25" ht="15" customHeight="1" x14ac:dyDescent="0.2">
      <c r="A6" s="7" t="s">
        <v>2</v>
      </c>
      <c r="B6" s="8">
        <v>1135.54321</v>
      </c>
      <c r="C6" s="8">
        <v>1459.9294499999992</v>
      </c>
      <c r="D6" s="8">
        <v>1330.651990000001</v>
      </c>
      <c r="E6" s="8">
        <v>1161.173060000001</v>
      </c>
      <c r="F6" s="8">
        <v>1321.6174600000008</v>
      </c>
      <c r="G6" s="8">
        <v>1090.8352400000001</v>
      </c>
      <c r="H6" s="8">
        <v>788.55730444350036</v>
      </c>
      <c r="I6" s="9">
        <v>862.66193280238861</v>
      </c>
      <c r="J6" s="9">
        <v>1102.7140840163383</v>
      </c>
      <c r="K6" s="9">
        <v>1110.897999999999</v>
      </c>
      <c r="L6" s="9">
        <v>1200.2329999999995</v>
      </c>
      <c r="M6" s="9">
        <v>1310.3559999999993</v>
      </c>
      <c r="N6" s="9">
        <v>1152.0329999999999</v>
      </c>
      <c r="P6" s="92">
        <f>N6-M6</f>
        <v>-158.32299999999941</v>
      </c>
      <c r="Q6" s="88">
        <f>N6/M6-1</f>
        <v>-0.12082441718128467</v>
      </c>
      <c r="S6" s="92">
        <f t="shared" ref="S6:S19" si="0">N6-G6</f>
        <v>61.197759999999789</v>
      </c>
      <c r="T6" s="25">
        <f t="shared" ref="T6:T19" si="1">N6/G6*100</f>
        <v>105.61017445677679</v>
      </c>
      <c r="U6" s="25">
        <f t="shared" ref="U6:U19" si="2">(N6/G6)^(1/6)*100-100</f>
        <v>0.91389289252319372</v>
      </c>
      <c r="W6" s="92">
        <f t="shared" ref="W6:W19" si="3">N6-B6</f>
        <v>16.489789999999857</v>
      </c>
      <c r="X6" s="25">
        <f t="shared" ref="X6:X19" si="4">N6/B6*100</f>
        <v>101.45214993624063</v>
      </c>
      <c r="Y6" s="25">
        <f t="shared" ref="Y6:Y19" si="5">(N6/B6)^(1/11)*100-100</f>
        <v>0.13115021892878076</v>
      </c>
    </row>
    <row r="7" spans="1:25" ht="15" customHeight="1" x14ac:dyDescent="0.2">
      <c r="A7" s="10" t="s">
        <v>3</v>
      </c>
      <c r="B7" s="8">
        <v>560.50386000000026</v>
      </c>
      <c r="C7" s="8">
        <v>661.14864999999998</v>
      </c>
      <c r="D7" s="8">
        <v>677.96473999999989</v>
      </c>
      <c r="E7" s="8">
        <v>674.54878999999994</v>
      </c>
      <c r="F7" s="8">
        <v>520.7682299999999</v>
      </c>
      <c r="G7" s="8">
        <v>344.06529999999998</v>
      </c>
      <c r="H7" s="8">
        <v>401.77947745172963</v>
      </c>
      <c r="I7" s="9">
        <v>845.48155625540005</v>
      </c>
      <c r="J7" s="9">
        <v>717.23139326864725</v>
      </c>
      <c r="K7" s="9">
        <v>700.45499999999993</v>
      </c>
      <c r="L7" s="9">
        <v>728.18399999999974</v>
      </c>
      <c r="M7" s="9">
        <v>638.49700000000018</v>
      </c>
      <c r="N7" s="9">
        <v>654.25399999999991</v>
      </c>
      <c r="P7" s="92">
        <f t="shared" ref="P7:P19" si="6">N7-M7</f>
        <v>15.756999999999721</v>
      </c>
      <c r="Q7" s="88">
        <f t="shared" ref="Q7:Q19" si="7">N7/M7-1</f>
        <v>2.4678267869699733E-2</v>
      </c>
      <c r="S7" s="92">
        <f t="shared" si="0"/>
        <v>310.18869999999993</v>
      </c>
      <c r="T7" s="25">
        <f t="shared" si="1"/>
        <v>190.15402018163411</v>
      </c>
      <c r="U7" s="25">
        <f t="shared" si="2"/>
        <v>11.30574613254467</v>
      </c>
      <c r="W7" s="92">
        <f t="shared" si="3"/>
        <v>93.750139999999647</v>
      </c>
      <c r="X7" s="25">
        <f t="shared" si="4"/>
        <v>116.72604716763229</v>
      </c>
      <c r="Y7" s="25">
        <f t="shared" si="5"/>
        <v>1.415926297644603</v>
      </c>
    </row>
    <row r="8" spans="1:25" ht="15" customHeight="1" x14ac:dyDescent="0.2">
      <c r="A8" s="10" t="s">
        <v>4</v>
      </c>
      <c r="B8" s="8">
        <v>72.167869999999979</v>
      </c>
      <c r="C8" s="8">
        <v>84.839519999999979</v>
      </c>
      <c r="D8" s="8">
        <v>122.84737</v>
      </c>
      <c r="E8" s="8">
        <v>84.156509999999997</v>
      </c>
      <c r="F8" s="8">
        <v>82.091240000000013</v>
      </c>
      <c r="G8" s="8">
        <v>81.783110000000022</v>
      </c>
      <c r="H8" s="8">
        <v>66.006000000000014</v>
      </c>
      <c r="I8" s="9">
        <v>73.136729732109401</v>
      </c>
      <c r="J8" s="9">
        <v>90.514411471674677</v>
      </c>
      <c r="K8" s="9">
        <v>127.717</v>
      </c>
      <c r="L8" s="9">
        <v>128.85800000000003</v>
      </c>
      <c r="M8" s="9">
        <v>105.965</v>
      </c>
      <c r="N8" s="9">
        <v>99.880999999999986</v>
      </c>
      <c r="P8" s="92">
        <f t="shared" si="6"/>
        <v>-6.0840000000000174</v>
      </c>
      <c r="Q8" s="88">
        <f t="shared" si="7"/>
        <v>-5.7415184258953644E-2</v>
      </c>
      <c r="S8" s="92">
        <f t="shared" si="0"/>
        <v>18.097889999999964</v>
      </c>
      <c r="T8" s="25">
        <f t="shared" si="1"/>
        <v>122.12912910746481</v>
      </c>
      <c r="U8" s="25">
        <f t="shared" si="2"/>
        <v>3.3879387107086529</v>
      </c>
      <c r="W8" s="92">
        <f t="shared" si="3"/>
        <v>27.713130000000007</v>
      </c>
      <c r="X8" s="25">
        <f t="shared" si="4"/>
        <v>138.40092550881718</v>
      </c>
      <c r="Y8" s="25">
        <f t="shared" si="5"/>
        <v>2.9984804776642733</v>
      </c>
    </row>
    <row r="9" spans="1:25" ht="15" customHeight="1" x14ac:dyDescent="0.2">
      <c r="A9" s="10" t="s">
        <v>5</v>
      </c>
      <c r="B9" s="8">
        <v>186.43536</v>
      </c>
      <c r="C9" s="8">
        <v>186.66100000000006</v>
      </c>
      <c r="D9" s="8">
        <v>198.55071000000001</v>
      </c>
      <c r="E9" s="8">
        <v>156.48532999999998</v>
      </c>
      <c r="F9" s="8">
        <v>164.96836999999999</v>
      </c>
      <c r="G9" s="8">
        <v>221.29599999999991</v>
      </c>
      <c r="H9" s="8">
        <v>142.09558838384157</v>
      </c>
      <c r="I9" s="9">
        <v>178.657932857574</v>
      </c>
      <c r="J9" s="9">
        <v>237.27353418144313</v>
      </c>
      <c r="K9" s="9">
        <v>237.155</v>
      </c>
      <c r="L9" s="9">
        <v>225.06199999999993</v>
      </c>
      <c r="M9" s="9">
        <v>199.76500000000007</v>
      </c>
      <c r="N9" s="9">
        <v>197.33900000000003</v>
      </c>
      <c r="P9" s="92">
        <f t="shared" si="6"/>
        <v>-2.4260000000000446</v>
      </c>
      <c r="Q9" s="88">
        <f t="shared" si="7"/>
        <v>-1.2144269516682349E-2</v>
      </c>
      <c r="S9" s="92">
        <f t="shared" si="0"/>
        <v>-23.95699999999988</v>
      </c>
      <c r="T9" s="25">
        <f t="shared" si="1"/>
        <v>89.174228183067072</v>
      </c>
      <c r="U9" s="25">
        <f t="shared" si="2"/>
        <v>-1.8915171447255119</v>
      </c>
      <c r="W9" s="92">
        <f t="shared" si="3"/>
        <v>10.903640000000024</v>
      </c>
      <c r="X9" s="25">
        <f t="shared" si="4"/>
        <v>105.84848281999726</v>
      </c>
      <c r="Y9" s="25">
        <f t="shared" si="5"/>
        <v>0.51805070424579469</v>
      </c>
    </row>
    <row r="10" spans="1:25" ht="15" customHeight="1" x14ac:dyDescent="0.2">
      <c r="A10" s="10" t="s">
        <v>6</v>
      </c>
      <c r="B10" s="8">
        <v>4.0169999999999995</v>
      </c>
      <c r="C10" s="8">
        <v>3.2850000000000001</v>
      </c>
      <c r="D10" s="8">
        <v>6.4879999999999995</v>
      </c>
      <c r="E10" s="8">
        <v>5.5554600000000001</v>
      </c>
      <c r="F10" s="8">
        <v>5.8809999999999993</v>
      </c>
      <c r="G10" s="8">
        <v>16.251790000000007</v>
      </c>
      <c r="H10" s="8">
        <v>3.5060000000000002</v>
      </c>
      <c r="I10" s="9">
        <v>4.6659999999999995</v>
      </c>
      <c r="J10" s="9">
        <v>8.4</v>
      </c>
      <c r="K10" s="9">
        <v>8.2560000000000002</v>
      </c>
      <c r="L10" s="9">
        <v>7.569</v>
      </c>
      <c r="M10" s="9">
        <v>3.8809999999999998</v>
      </c>
      <c r="N10" s="9">
        <v>3.7079999999999997</v>
      </c>
      <c r="P10" s="92">
        <f t="shared" si="6"/>
        <v>-0.17300000000000004</v>
      </c>
      <c r="Q10" s="88">
        <f t="shared" si="7"/>
        <v>-4.4576140170059286E-2</v>
      </c>
      <c r="S10" s="92">
        <f t="shared" si="0"/>
        <v>-12.543790000000007</v>
      </c>
      <c r="T10" s="25">
        <f t="shared" si="1"/>
        <v>22.8159482740055</v>
      </c>
      <c r="U10" s="25">
        <f t="shared" si="2"/>
        <v>-21.830064442236036</v>
      </c>
      <c r="W10" s="92">
        <f t="shared" si="3"/>
        <v>-0.30899999999999972</v>
      </c>
      <c r="X10" s="25">
        <f t="shared" si="4"/>
        <v>92.307692307692307</v>
      </c>
      <c r="Y10" s="25">
        <f t="shared" si="5"/>
        <v>-0.72501993617784422</v>
      </c>
    </row>
    <row r="11" spans="1:25" ht="15" customHeight="1" x14ac:dyDescent="0.2">
      <c r="A11" s="10" t="s">
        <v>7</v>
      </c>
      <c r="B11" s="8">
        <v>89.148009999999999</v>
      </c>
      <c r="C11" s="8">
        <v>111.86332000000002</v>
      </c>
      <c r="D11" s="8">
        <v>162.80433999999997</v>
      </c>
      <c r="E11" s="8">
        <v>145.59329000000002</v>
      </c>
      <c r="F11" s="8">
        <v>138.90199999999999</v>
      </c>
      <c r="G11" s="8">
        <v>103.88850000000001</v>
      </c>
      <c r="H11" s="8">
        <v>106.92895614010226</v>
      </c>
      <c r="I11" s="9">
        <v>123.16787970400101</v>
      </c>
      <c r="J11" s="9">
        <v>136.21005776880151</v>
      </c>
      <c r="K11" s="9">
        <v>190.98500000000007</v>
      </c>
      <c r="L11" s="9">
        <v>183.36999999999995</v>
      </c>
      <c r="M11" s="9">
        <v>187.88900000000001</v>
      </c>
      <c r="N11" s="9">
        <v>181.45999999999998</v>
      </c>
      <c r="P11" s="92">
        <f t="shared" si="6"/>
        <v>-6.4290000000000305</v>
      </c>
      <c r="Q11" s="88">
        <f t="shared" si="7"/>
        <v>-3.4217011107622208E-2</v>
      </c>
      <c r="S11" s="92">
        <f t="shared" si="0"/>
        <v>77.571499999999972</v>
      </c>
      <c r="T11" s="25">
        <f t="shared" si="1"/>
        <v>174.66803351670296</v>
      </c>
      <c r="U11" s="25">
        <f t="shared" si="2"/>
        <v>9.7409979298931546</v>
      </c>
      <c r="W11" s="92">
        <f t="shared" si="3"/>
        <v>92.31198999999998</v>
      </c>
      <c r="X11" s="25">
        <f t="shared" si="4"/>
        <v>203.54913138274199</v>
      </c>
      <c r="Y11" s="25">
        <f t="shared" si="5"/>
        <v>6.6745553374881723</v>
      </c>
    </row>
    <row r="12" spans="1:25" ht="15" customHeight="1" x14ac:dyDescent="0.2">
      <c r="A12" s="10" t="s">
        <v>8</v>
      </c>
      <c r="B12" s="8">
        <v>226.43444</v>
      </c>
      <c r="C12" s="8">
        <v>231.41977000000003</v>
      </c>
      <c r="D12" s="8">
        <v>285.81164000000007</v>
      </c>
      <c r="E12" s="8">
        <v>247.53946999999999</v>
      </c>
      <c r="F12" s="8">
        <v>289.28468000000009</v>
      </c>
      <c r="G12" s="8">
        <v>216.88322999999997</v>
      </c>
      <c r="H12" s="8">
        <v>181.25642021585833</v>
      </c>
      <c r="I12" s="9">
        <v>220.75521816836005</v>
      </c>
      <c r="J12" s="9">
        <v>271.7574052733375</v>
      </c>
      <c r="K12" s="9">
        <v>281.24299999999994</v>
      </c>
      <c r="L12" s="9">
        <v>306.42400000000009</v>
      </c>
      <c r="M12" s="9">
        <v>294.38300000000004</v>
      </c>
      <c r="N12" s="9">
        <v>276.9380000000001</v>
      </c>
      <c r="P12" s="92">
        <f t="shared" si="6"/>
        <v>-17.444999999999936</v>
      </c>
      <c r="Q12" s="88">
        <f t="shared" si="7"/>
        <v>-5.925953604657852E-2</v>
      </c>
      <c r="S12" s="92">
        <f t="shared" si="0"/>
        <v>60.054770000000133</v>
      </c>
      <c r="T12" s="25">
        <f t="shared" si="1"/>
        <v>127.68990945035267</v>
      </c>
      <c r="U12" s="25">
        <f t="shared" si="2"/>
        <v>4.1580314202728061</v>
      </c>
      <c r="W12" s="92">
        <f t="shared" si="3"/>
        <v>50.503560000000107</v>
      </c>
      <c r="X12" s="25">
        <f t="shared" si="4"/>
        <v>122.30383328613796</v>
      </c>
      <c r="Y12" s="25">
        <f t="shared" si="5"/>
        <v>1.8472007929406544</v>
      </c>
    </row>
    <row r="13" spans="1:25" ht="15" customHeight="1" x14ac:dyDescent="0.2">
      <c r="A13" s="10" t="s">
        <v>9</v>
      </c>
      <c r="B13" s="8">
        <v>151.5292</v>
      </c>
      <c r="C13" s="8">
        <v>162.22503</v>
      </c>
      <c r="D13" s="8">
        <v>182.21905999999998</v>
      </c>
      <c r="E13" s="8">
        <v>166.85765999999998</v>
      </c>
      <c r="F13" s="8">
        <v>147.22787999999997</v>
      </c>
      <c r="G13" s="8">
        <v>129.77602000000005</v>
      </c>
      <c r="H13" s="8">
        <v>135.21900000000005</v>
      </c>
      <c r="I13" s="9">
        <v>191.04441008218291</v>
      </c>
      <c r="J13" s="9">
        <v>189.84683347533272</v>
      </c>
      <c r="K13" s="9">
        <v>228.67499999999995</v>
      </c>
      <c r="L13" s="9">
        <v>198.13100000000003</v>
      </c>
      <c r="M13" s="9">
        <v>169.51900000000006</v>
      </c>
      <c r="N13" s="9">
        <v>132.07299999999998</v>
      </c>
      <c r="P13" s="92">
        <f t="shared" si="6"/>
        <v>-37.446000000000083</v>
      </c>
      <c r="Q13" s="88">
        <f t="shared" si="7"/>
        <v>-0.22089559282440352</v>
      </c>
      <c r="S13" s="92">
        <f t="shared" si="0"/>
        <v>2.2969799999999339</v>
      </c>
      <c r="T13" s="25">
        <f t="shared" si="1"/>
        <v>101.76995719239959</v>
      </c>
      <c r="U13" s="25">
        <f t="shared" si="2"/>
        <v>0.29284058586746653</v>
      </c>
      <c r="W13" s="92">
        <f t="shared" si="3"/>
        <v>-19.456200000000024</v>
      </c>
      <c r="X13" s="25">
        <f t="shared" si="4"/>
        <v>87.160098515665609</v>
      </c>
      <c r="Y13" s="25">
        <f t="shared" si="5"/>
        <v>-1.2415335423946203</v>
      </c>
    </row>
    <row r="14" spans="1:25" ht="15" customHeight="1" x14ac:dyDescent="0.2">
      <c r="A14" s="10" t="s">
        <v>10</v>
      </c>
      <c r="B14" s="8">
        <v>315.19149000000004</v>
      </c>
      <c r="C14" s="8">
        <v>306.46086000000003</v>
      </c>
      <c r="D14" s="8">
        <v>268.38150000000002</v>
      </c>
      <c r="E14" s="8">
        <v>210.08953999999997</v>
      </c>
      <c r="F14" s="8">
        <v>207.6513799999999</v>
      </c>
      <c r="G14" s="8">
        <v>164.11199999999997</v>
      </c>
      <c r="H14" s="8">
        <v>118.70523768724357</v>
      </c>
      <c r="I14" s="9">
        <v>184.79494137454066</v>
      </c>
      <c r="J14" s="9">
        <v>200.06645800214042</v>
      </c>
      <c r="K14" s="9">
        <v>234.27900000000008</v>
      </c>
      <c r="L14" s="9">
        <v>230.55000000000004</v>
      </c>
      <c r="M14" s="9">
        <v>164.00599999999994</v>
      </c>
      <c r="N14" s="9">
        <v>136.96099999999993</v>
      </c>
      <c r="P14" s="92">
        <f t="shared" si="6"/>
        <v>-27.045000000000016</v>
      </c>
      <c r="Q14" s="88">
        <f t="shared" si="7"/>
        <v>-0.1649025035669428</v>
      </c>
      <c r="S14" s="92">
        <f t="shared" si="0"/>
        <v>-27.151000000000039</v>
      </c>
      <c r="T14" s="25">
        <f t="shared" si="1"/>
        <v>83.455810665886688</v>
      </c>
      <c r="U14" s="25">
        <f t="shared" si="2"/>
        <v>-2.9692406740656168</v>
      </c>
      <c r="W14" s="92">
        <f t="shared" si="3"/>
        <v>-178.23049000000012</v>
      </c>
      <c r="X14" s="25">
        <f t="shared" si="4"/>
        <v>43.45326709169715</v>
      </c>
      <c r="Y14" s="25">
        <f t="shared" si="5"/>
        <v>-7.2971793281788848</v>
      </c>
    </row>
    <row r="15" spans="1:25" ht="15" customHeight="1" x14ac:dyDescent="0.2">
      <c r="A15" s="10" t="s">
        <v>11</v>
      </c>
      <c r="B15" s="8">
        <v>143.91806000000003</v>
      </c>
      <c r="C15" s="8">
        <v>141.21923000000001</v>
      </c>
      <c r="D15" s="8">
        <v>134.89095999999998</v>
      </c>
      <c r="E15" s="8">
        <v>140.1788</v>
      </c>
      <c r="F15" s="8">
        <v>131.76736999999997</v>
      </c>
      <c r="G15" s="8">
        <v>168.19815999999997</v>
      </c>
      <c r="H15" s="8">
        <v>94.325301029411918</v>
      </c>
      <c r="I15" s="9">
        <v>97.240722212901005</v>
      </c>
      <c r="J15" s="9">
        <v>143.1861733514105</v>
      </c>
      <c r="K15" s="9">
        <v>125.83899999999997</v>
      </c>
      <c r="L15" s="9">
        <v>130.43999999999997</v>
      </c>
      <c r="M15" s="9">
        <v>134.18</v>
      </c>
      <c r="N15" s="9">
        <v>143.27199999999999</v>
      </c>
      <c r="P15" s="92">
        <f t="shared" si="6"/>
        <v>9.0919999999999845</v>
      </c>
      <c r="Q15" s="88">
        <f t="shared" si="7"/>
        <v>6.7759725741540988E-2</v>
      </c>
      <c r="S15" s="92">
        <f t="shared" si="0"/>
        <v>-24.926159999999982</v>
      </c>
      <c r="T15" s="25">
        <f t="shared" si="1"/>
        <v>85.180479976713187</v>
      </c>
      <c r="U15" s="25">
        <f t="shared" si="2"/>
        <v>-2.6378817933868532</v>
      </c>
      <c r="W15" s="92">
        <f t="shared" si="3"/>
        <v>-0.64606000000003405</v>
      </c>
      <c r="X15" s="25">
        <f t="shared" si="4"/>
        <v>99.551091780975895</v>
      </c>
      <c r="Y15" s="25">
        <f t="shared" si="5"/>
        <v>-4.0893348899317061E-2</v>
      </c>
    </row>
    <row r="16" spans="1:25" ht="15" customHeight="1" x14ac:dyDescent="0.2">
      <c r="A16" s="10" t="s">
        <v>12</v>
      </c>
      <c r="B16" s="8">
        <v>755.38824000000011</v>
      </c>
      <c r="C16" s="8">
        <v>758.25495999999987</v>
      </c>
      <c r="D16" s="8">
        <v>744.85870999999963</v>
      </c>
      <c r="E16" s="8">
        <v>776.91392000000019</v>
      </c>
      <c r="F16" s="8">
        <v>776.19921000000033</v>
      </c>
      <c r="G16" s="8">
        <v>644.48020999999972</v>
      </c>
      <c r="H16" s="8">
        <v>555.63505342097608</v>
      </c>
      <c r="I16" s="9">
        <v>688.90678881106373</v>
      </c>
      <c r="J16" s="9">
        <v>740.26365096832751</v>
      </c>
      <c r="K16" s="9">
        <v>766.79199999999969</v>
      </c>
      <c r="L16" s="9">
        <v>719.47500000000048</v>
      </c>
      <c r="M16" s="9">
        <v>751.21299999999951</v>
      </c>
      <c r="N16" s="9">
        <v>721.52899999999943</v>
      </c>
      <c r="P16" s="92">
        <f t="shared" si="6"/>
        <v>-29.684000000000083</v>
      </c>
      <c r="Q16" s="88">
        <f t="shared" si="7"/>
        <v>-3.9514758131182659E-2</v>
      </c>
      <c r="S16" s="92">
        <f t="shared" si="0"/>
        <v>77.048789999999713</v>
      </c>
      <c r="T16" s="25">
        <f t="shared" si="1"/>
        <v>111.95518323208088</v>
      </c>
      <c r="U16" s="25">
        <f t="shared" si="2"/>
        <v>1.8999648456720024</v>
      </c>
      <c r="W16" s="92">
        <f t="shared" si="3"/>
        <v>-33.859240000000682</v>
      </c>
      <c r="X16" s="25">
        <f t="shared" si="4"/>
        <v>95.517637393984216</v>
      </c>
      <c r="Y16" s="25">
        <f t="shared" si="5"/>
        <v>-0.41603462992584639</v>
      </c>
    </row>
    <row r="17" spans="1:25" ht="15" customHeight="1" x14ac:dyDescent="0.2">
      <c r="A17" s="10" t="s">
        <v>13</v>
      </c>
      <c r="B17" s="8">
        <v>139.53948000000003</v>
      </c>
      <c r="C17" s="8">
        <v>179.23214000000002</v>
      </c>
      <c r="D17" s="8">
        <v>194.04116000000005</v>
      </c>
      <c r="E17" s="8">
        <v>142.39059000000006</v>
      </c>
      <c r="F17" s="8">
        <v>155.23284000000001</v>
      </c>
      <c r="G17" s="8">
        <v>144.90683999999996</v>
      </c>
      <c r="H17" s="8">
        <v>121.67500000000001</v>
      </c>
      <c r="I17" s="9">
        <v>146.25236525684753</v>
      </c>
      <c r="J17" s="9">
        <v>183.41899999999998</v>
      </c>
      <c r="K17" s="9">
        <v>259.57900000000001</v>
      </c>
      <c r="L17" s="9">
        <v>199.93800000000007</v>
      </c>
      <c r="M17" s="9">
        <v>220.56699999999992</v>
      </c>
      <c r="N17" s="9">
        <v>141.67100000000002</v>
      </c>
      <c r="P17" s="92">
        <f t="shared" si="6"/>
        <v>-78.895999999999901</v>
      </c>
      <c r="Q17" s="88">
        <f t="shared" si="7"/>
        <v>-0.3576963008972327</v>
      </c>
      <c r="S17" s="92">
        <f t="shared" si="0"/>
        <v>-3.2358399999999392</v>
      </c>
      <c r="T17" s="25">
        <f t="shared" si="1"/>
        <v>97.766951511743727</v>
      </c>
      <c r="U17" s="25">
        <f t="shared" si="2"/>
        <v>-0.37568561508753362</v>
      </c>
      <c r="W17" s="92">
        <f t="shared" si="3"/>
        <v>2.1315199999999948</v>
      </c>
      <c r="X17" s="25">
        <f t="shared" si="4"/>
        <v>101.52753901619813</v>
      </c>
      <c r="Y17" s="25">
        <f t="shared" si="5"/>
        <v>0.13791224841143901</v>
      </c>
    </row>
    <row r="18" spans="1:25" ht="15" customHeight="1" x14ac:dyDescent="0.2">
      <c r="A18" s="10" t="s">
        <v>14</v>
      </c>
      <c r="B18" s="8">
        <v>281.41174000000001</v>
      </c>
      <c r="C18" s="8">
        <v>318.53479999999996</v>
      </c>
      <c r="D18" s="8">
        <v>289.19479999999993</v>
      </c>
      <c r="E18" s="8">
        <v>296.66965000000005</v>
      </c>
      <c r="F18" s="8">
        <v>201.01708000000005</v>
      </c>
      <c r="G18" s="8">
        <v>153.90061</v>
      </c>
      <c r="H18" s="8">
        <v>128.45509080202339</v>
      </c>
      <c r="I18" s="9">
        <v>214.96615159130874</v>
      </c>
      <c r="J18" s="9">
        <v>254.11161944065259</v>
      </c>
      <c r="K18" s="9">
        <v>235.41599999999991</v>
      </c>
      <c r="L18" s="9">
        <v>179.71900000000005</v>
      </c>
      <c r="M18" s="9">
        <v>131.53800000000001</v>
      </c>
      <c r="N18" s="9">
        <v>146.97800000000001</v>
      </c>
      <c r="P18" s="92">
        <f t="shared" si="6"/>
        <v>15.439999999999998</v>
      </c>
      <c r="Q18" s="88">
        <f t="shared" si="7"/>
        <v>0.11738052882056893</v>
      </c>
      <c r="S18" s="92">
        <f t="shared" si="0"/>
        <v>-6.9226099999999917</v>
      </c>
      <c r="T18" s="25">
        <f t="shared" si="1"/>
        <v>95.501895671498644</v>
      </c>
      <c r="U18" s="25">
        <f t="shared" si="2"/>
        <v>-0.76413368578062091</v>
      </c>
      <c r="W18" s="92">
        <f t="shared" si="3"/>
        <v>-134.43374</v>
      </c>
      <c r="X18" s="25">
        <f t="shared" si="4"/>
        <v>52.228808933131219</v>
      </c>
      <c r="Y18" s="25">
        <f t="shared" si="5"/>
        <v>-5.7339160803128664</v>
      </c>
    </row>
    <row r="19" spans="1:25" ht="15" customHeight="1" x14ac:dyDescent="0.2">
      <c r="A19" s="10" t="s">
        <v>15</v>
      </c>
      <c r="B19" s="8">
        <v>302.36818999999986</v>
      </c>
      <c r="C19" s="8">
        <v>406.94531000000018</v>
      </c>
      <c r="D19" s="8">
        <v>368.97008000000005</v>
      </c>
      <c r="E19" s="8">
        <v>239.33521999999994</v>
      </c>
      <c r="F19" s="8">
        <v>188.68048999999996</v>
      </c>
      <c r="G19" s="8">
        <v>177.75089000000003</v>
      </c>
      <c r="H19" s="8">
        <v>151.41127121195422</v>
      </c>
      <c r="I19" s="9">
        <v>159.63215216623058</v>
      </c>
      <c r="J19" s="9">
        <v>172.22657723060624</v>
      </c>
      <c r="K19" s="9">
        <v>176.17499999999995</v>
      </c>
      <c r="L19" s="9">
        <v>260.93</v>
      </c>
      <c r="M19" s="9">
        <v>225.785</v>
      </c>
      <c r="N19" s="9">
        <v>215.18499999999995</v>
      </c>
      <c r="P19" s="92">
        <f t="shared" si="6"/>
        <v>-10.600000000000051</v>
      </c>
      <c r="Q19" s="88">
        <f t="shared" si="7"/>
        <v>-4.69473171379855E-2</v>
      </c>
      <c r="S19" s="92">
        <f t="shared" si="0"/>
        <v>37.434109999999919</v>
      </c>
      <c r="T19" s="25">
        <f t="shared" si="1"/>
        <v>121.05987204902317</v>
      </c>
      <c r="U19" s="25">
        <f t="shared" si="2"/>
        <v>3.2365228386380664</v>
      </c>
      <c r="W19" s="92">
        <f t="shared" si="3"/>
        <v>-87.183189999999911</v>
      </c>
      <c r="X19" s="25">
        <f t="shared" si="4"/>
        <v>71.166546983662542</v>
      </c>
      <c r="Y19" s="25">
        <f t="shared" si="5"/>
        <v>-3.0449274117802929</v>
      </c>
    </row>
    <row r="20" spans="1:25" ht="7.5" customHeight="1" x14ac:dyDescent="0.2"/>
    <row r="21" spans="1:25" s="63" customFormat="1" ht="16.5" customHeight="1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6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">
      <c r="A23" s="39" t="s">
        <v>267</v>
      </c>
      <c r="B23" s="39"/>
      <c r="C23" s="39"/>
      <c r="D23" s="39"/>
      <c r="E23" s="39"/>
      <c r="F23" s="39"/>
      <c r="G23" s="39"/>
      <c r="H23" s="39"/>
      <c r="I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26.023105048344124</v>
      </c>
      <c r="C28" s="24">
        <f t="shared" ref="C28:N28" si="10">C6/C$5*100</f>
        <v>29.128569511579492</v>
      </c>
      <c r="D28" s="24">
        <f t="shared" si="10"/>
        <v>26.786212341352311</v>
      </c>
      <c r="E28" s="24">
        <f t="shared" si="10"/>
        <v>26.108518907088335</v>
      </c>
      <c r="F28" s="24">
        <f t="shared" si="10"/>
        <v>30.513258058271042</v>
      </c>
      <c r="G28" s="24">
        <f t="shared" si="10"/>
        <v>29.819494282854354</v>
      </c>
      <c r="H28" s="24">
        <f t="shared" si="10"/>
        <v>26.324241082762139</v>
      </c>
      <c r="I28" s="25">
        <f t="shared" si="10"/>
        <v>21.613207013943597</v>
      </c>
      <c r="J28" s="25">
        <f t="shared" si="10"/>
        <v>24.795575367399959</v>
      </c>
      <c r="K28" s="25">
        <f t="shared" si="10"/>
        <v>23.719580208153605</v>
      </c>
      <c r="L28" s="25">
        <f t="shared" si="10"/>
        <v>25.542942865357567</v>
      </c>
      <c r="M28" s="25">
        <f t="shared" si="10"/>
        <v>28.878089116050432</v>
      </c>
      <c r="N28" s="25">
        <f t="shared" si="10"/>
        <v>27.407939795616855</v>
      </c>
    </row>
    <row r="29" spans="1:25" ht="15" customHeight="1" x14ac:dyDescent="0.2">
      <c r="A29" s="10" t="s">
        <v>3</v>
      </c>
      <c r="B29" s="24">
        <f t="shared" si="9"/>
        <v>12.844998499689304</v>
      </c>
      <c r="C29" s="24">
        <f t="shared" ref="C29:N29" si="11">C7/C$5*100</f>
        <v>13.191263734704407</v>
      </c>
      <c r="D29" s="24">
        <f t="shared" si="11"/>
        <v>13.64752589111575</v>
      </c>
      <c r="E29" s="24">
        <f t="shared" si="11"/>
        <v>15.166963861070409</v>
      </c>
      <c r="F29" s="24">
        <f t="shared" si="11"/>
        <v>12.023400016627379</v>
      </c>
      <c r="G29" s="24">
        <f t="shared" si="11"/>
        <v>9.4055021969024093</v>
      </c>
      <c r="H29" s="24">
        <f t="shared" si="11"/>
        <v>13.412518997601053</v>
      </c>
      <c r="I29" s="25">
        <f t="shared" si="11"/>
        <v>21.182768367275475</v>
      </c>
      <c r="J29" s="25">
        <f t="shared" si="11"/>
        <v>16.127630294594592</v>
      </c>
      <c r="K29" s="25">
        <f t="shared" si="11"/>
        <v>14.955917244159453</v>
      </c>
      <c r="L29" s="25">
        <f t="shared" si="11"/>
        <v>15.496959596567944</v>
      </c>
      <c r="M29" s="25">
        <f t="shared" si="11"/>
        <v>14.071422778489866</v>
      </c>
      <c r="N29" s="25">
        <f t="shared" si="11"/>
        <v>15.565313010166818</v>
      </c>
    </row>
    <row r="30" spans="1:25" ht="15" customHeight="1" x14ac:dyDescent="0.2">
      <c r="A30" s="10" t="s">
        <v>4</v>
      </c>
      <c r="B30" s="24">
        <f t="shared" si="9"/>
        <v>1.653862262207743</v>
      </c>
      <c r="C30" s="24">
        <f t="shared" ref="C30:N30" si="12">C8/C$5*100</f>
        <v>1.6927214227023362</v>
      </c>
      <c r="D30" s="24">
        <f t="shared" si="12"/>
        <v>2.4729348944171883</v>
      </c>
      <c r="E30" s="24">
        <f t="shared" si="12"/>
        <v>1.8922259809313577</v>
      </c>
      <c r="F30" s="24">
        <f t="shared" si="12"/>
        <v>1.895307277828685</v>
      </c>
      <c r="G30" s="24">
        <f t="shared" si="12"/>
        <v>2.235654745696563</v>
      </c>
      <c r="H30" s="24">
        <f t="shared" si="12"/>
        <v>2.2034642848626267</v>
      </c>
      <c r="I30" s="25">
        <f t="shared" si="12"/>
        <v>1.8323739809497566</v>
      </c>
      <c r="J30" s="25">
        <f t="shared" si="12"/>
        <v>2.0353026627784576</v>
      </c>
      <c r="K30" s="25">
        <f t="shared" si="12"/>
        <v>2.7269772971458739</v>
      </c>
      <c r="L30" s="25">
        <f t="shared" si="12"/>
        <v>2.742311311007319</v>
      </c>
      <c r="M30" s="25">
        <f t="shared" si="12"/>
        <v>2.3352941591310192</v>
      </c>
      <c r="N30" s="25">
        <f t="shared" si="12"/>
        <v>2.3762621684674023</v>
      </c>
    </row>
    <row r="31" spans="1:25" ht="15" customHeight="1" x14ac:dyDescent="0.2">
      <c r="A31" s="10" t="s">
        <v>5</v>
      </c>
      <c r="B31" s="24">
        <f t="shared" si="9"/>
        <v>4.272516373908708</v>
      </c>
      <c r="C31" s="24">
        <f t="shared" ref="C31:N31" si="13">C9/C$5*100</f>
        <v>3.7242675758071351</v>
      </c>
      <c r="D31" s="24">
        <f t="shared" si="13"/>
        <v>3.9968538119318935</v>
      </c>
      <c r="E31" s="24">
        <f t="shared" si="13"/>
        <v>3.5185110107419759</v>
      </c>
      <c r="F31" s="24">
        <f t="shared" si="13"/>
        <v>3.8087590377796126</v>
      </c>
      <c r="G31" s="24">
        <f t="shared" si="13"/>
        <v>6.0494330993730392</v>
      </c>
      <c r="H31" s="24">
        <f t="shared" si="13"/>
        <v>4.7435468599875099</v>
      </c>
      <c r="I31" s="25">
        <f t="shared" si="13"/>
        <v>4.4761113719138841</v>
      </c>
      <c r="J31" s="25">
        <f t="shared" si="13"/>
        <v>5.3353211723358687</v>
      </c>
      <c r="K31" s="25">
        <f t="shared" si="13"/>
        <v>5.0636665510827035</v>
      </c>
      <c r="L31" s="25">
        <f t="shared" si="13"/>
        <v>4.7896915075348749</v>
      </c>
      <c r="M31" s="25">
        <f t="shared" si="13"/>
        <v>4.4024917444326723</v>
      </c>
      <c r="N31" s="25">
        <f t="shared" si="13"/>
        <v>4.6948789065306595</v>
      </c>
    </row>
    <row r="32" spans="1:25" ht="15" customHeight="1" x14ac:dyDescent="0.2">
      <c r="A32" s="10" t="s">
        <v>6</v>
      </c>
      <c r="B32" s="24">
        <f t="shared" si="9"/>
        <v>9.205709836369709E-2</v>
      </c>
      <c r="C32" s="24">
        <f t="shared" ref="C32:N32" si="14">C10/C$5*100</f>
        <v>6.5542448537865089E-2</v>
      </c>
      <c r="D32" s="24">
        <f t="shared" si="14"/>
        <v>0.13060435559164771</v>
      </c>
      <c r="E32" s="24">
        <f t="shared" si="14"/>
        <v>0.12491232999116671</v>
      </c>
      <c r="F32" s="24">
        <f t="shared" si="14"/>
        <v>0.13577943396774728</v>
      </c>
      <c r="G32" s="24">
        <f t="shared" si="14"/>
        <v>0.44426522101646598</v>
      </c>
      <c r="H32" s="24">
        <f t="shared" si="14"/>
        <v>0.1170400536728232</v>
      </c>
      <c r="I32" s="25">
        <f t="shared" si="14"/>
        <v>0.11690236938988945</v>
      </c>
      <c r="J32" s="25">
        <f t="shared" si="14"/>
        <v>0.18888199226362076</v>
      </c>
      <c r="K32" s="25">
        <f t="shared" si="14"/>
        <v>0.17627977924032304</v>
      </c>
      <c r="L32" s="25">
        <f t="shared" si="14"/>
        <v>0.16108083559433167</v>
      </c>
      <c r="M32" s="25">
        <f t="shared" si="14"/>
        <v>8.5530851050700546E-2</v>
      </c>
      <c r="N32" s="25">
        <f t="shared" si="14"/>
        <v>8.8216779173988347E-2</v>
      </c>
    </row>
    <row r="33" spans="1:14" ht="15" customHeight="1" x14ac:dyDescent="0.2">
      <c r="A33" s="10" t="s">
        <v>7</v>
      </c>
      <c r="B33" s="24">
        <f t="shared" si="9"/>
        <v>2.0429940566337694</v>
      </c>
      <c r="C33" s="24">
        <f t="shared" ref="C33:N33" si="15">C11/C$5*100</f>
        <v>2.2319013377092038</v>
      </c>
      <c r="D33" s="24">
        <f t="shared" si="15"/>
        <v>3.277274339276127</v>
      </c>
      <c r="E33" s="24">
        <f t="shared" si="15"/>
        <v>3.2736077813501732</v>
      </c>
      <c r="F33" s="24">
        <f t="shared" si="15"/>
        <v>3.2069435363013148</v>
      </c>
      <c r="G33" s="24">
        <f t="shared" si="15"/>
        <v>2.8399362417043972</v>
      </c>
      <c r="H33" s="24">
        <f t="shared" si="15"/>
        <v>3.5695866417046562</v>
      </c>
      <c r="I33" s="25">
        <f t="shared" si="15"/>
        <v>3.0858587591355753</v>
      </c>
      <c r="J33" s="25">
        <f t="shared" si="15"/>
        <v>3.0628127473469169</v>
      </c>
      <c r="K33" s="25">
        <f t="shared" si="15"/>
        <v>4.0778577565665097</v>
      </c>
      <c r="L33" s="25">
        <f t="shared" si="15"/>
        <v>3.9024168084202131</v>
      </c>
      <c r="M33" s="25">
        <f t="shared" si="15"/>
        <v>4.1407642548479968</v>
      </c>
      <c r="N33" s="25">
        <f t="shared" si="15"/>
        <v>4.3171026830938306</v>
      </c>
    </row>
    <row r="34" spans="1:14" ht="15" customHeight="1" x14ac:dyDescent="0.2">
      <c r="A34" s="10" t="s">
        <v>8</v>
      </c>
      <c r="B34" s="24">
        <f t="shared" si="9"/>
        <v>5.1891704047818443</v>
      </c>
      <c r="C34" s="24">
        <f t="shared" ref="C34:N34" si="16">C12/C$5*100</f>
        <v>4.6172963062007844</v>
      </c>
      <c r="D34" s="24">
        <f t="shared" si="16"/>
        <v>5.7534286471627647</v>
      </c>
      <c r="E34" s="24">
        <f t="shared" si="16"/>
        <v>5.5658274854788825</v>
      </c>
      <c r="F34" s="24">
        <f t="shared" si="16"/>
        <v>6.6789508767115997</v>
      </c>
      <c r="G34" s="24">
        <f t="shared" si="16"/>
        <v>5.9288039108747386</v>
      </c>
      <c r="H34" s="24">
        <f t="shared" si="16"/>
        <v>6.0508445951534098</v>
      </c>
      <c r="I34" s="25">
        <f t="shared" si="16"/>
        <v>5.5308204155729239</v>
      </c>
      <c r="J34" s="25">
        <f t="shared" si="16"/>
        <v>6.1107238238595452</v>
      </c>
      <c r="K34" s="25">
        <f t="shared" si="16"/>
        <v>6.0050210698747764</v>
      </c>
      <c r="L34" s="25">
        <f t="shared" si="16"/>
        <v>6.5212094023196592</v>
      </c>
      <c r="M34" s="25">
        <f t="shared" si="16"/>
        <v>6.4877167031327971</v>
      </c>
      <c r="N34" s="25">
        <f t="shared" si="16"/>
        <v>6.5886133740253481</v>
      </c>
    </row>
    <row r="35" spans="1:14" ht="15" customHeight="1" x14ac:dyDescent="0.2">
      <c r="A35" s="10" t="s">
        <v>9</v>
      </c>
      <c r="B35" s="24">
        <f t="shared" si="9"/>
        <v>3.4725761686264205</v>
      </c>
      <c r="C35" s="24">
        <f t="shared" ref="C35:N35" si="17">C13/C$5*100</f>
        <v>3.2367201462187585</v>
      </c>
      <c r="D35" s="24">
        <f t="shared" si="17"/>
        <v>3.668095392696638</v>
      </c>
      <c r="E35" s="24">
        <f t="shared" si="17"/>
        <v>3.7517287654800677</v>
      </c>
      <c r="F35" s="24">
        <f t="shared" si="17"/>
        <v>3.3991699048922657</v>
      </c>
      <c r="G35" s="24">
        <f t="shared" si="17"/>
        <v>3.5476075071076667</v>
      </c>
      <c r="H35" s="24">
        <f t="shared" si="17"/>
        <v>4.5139871698760654</v>
      </c>
      <c r="I35" s="25">
        <f t="shared" si="17"/>
        <v>4.7864432484571084</v>
      </c>
      <c r="J35" s="25">
        <f t="shared" si="17"/>
        <v>4.2688866823524627</v>
      </c>
      <c r="K35" s="25">
        <f t="shared" si="17"/>
        <v>4.882603987134309</v>
      </c>
      <c r="L35" s="25">
        <f t="shared" si="17"/>
        <v>4.2165552962267849</v>
      </c>
      <c r="M35" s="25">
        <f t="shared" si="17"/>
        <v>3.7359196957649354</v>
      </c>
      <c r="N35" s="25">
        <f t="shared" si="17"/>
        <v>3.1421398802174108</v>
      </c>
    </row>
    <row r="36" spans="1:14" ht="15" customHeight="1" x14ac:dyDescent="0.2">
      <c r="A36" s="10" t="s">
        <v>10</v>
      </c>
      <c r="B36" s="24">
        <f t="shared" si="9"/>
        <v>7.2232048788474623</v>
      </c>
      <c r="C36" s="24">
        <f t="shared" ref="C36:N36" si="18">C14/C$5*100</f>
        <v>6.1145190701430385</v>
      </c>
      <c r="D36" s="24">
        <f t="shared" si="18"/>
        <v>5.4025574692077383</v>
      </c>
      <c r="E36" s="24">
        <f t="shared" si="18"/>
        <v>4.723780559696662</v>
      </c>
      <c r="F36" s="24">
        <f t="shared" si="18"/>
        <v>4.7942164324131245</v>
      </c>
      <c r="G36" s="24">
        <f t="shared" si="18"/>
        <v>4.486229144694474</v>
      </c>
      <c r="H36" s="24">
        <f t="shared" si="18"/>
        <v>3.9627117484769596</v>
      </c>
      <c r="I36" s="25">
        <f t="shared" si="18"/>
        <v>4.6298685164915376</v>
      </c>
      <c r="J36" s="25">
        <f t="shared" si="18"/>
        <v>4.4986846634012245</v>
      </c>
      <c r="K36" s="25">
        <f t="shared" si="18"/>
        <v>5.0022590117058678</v>
      </c>
      <c r="L36" s="25">
        <f t="shared" si="18"/>
        <v>4.9064852221261956</v>
      </c>
      <c r="M36" s="25">
        <f t="shared" si="18"/>
        <v>3.6144222513324378</v>
      </c>
      <c r="N36" s="25">
        <f t="shared" si="18"/>
        <v>3.2584299602072848</v>
      </c>
    </row>
    <row r="37" spans="1:14" ht="15" customHeight="1" x14ac:dyDescent="0.2">
      <c r="A37" s="10" t="s">
        <v>11</v>
      </c>
      <c r="B37" s="24">
        <f t="shared" si="9"/>
        <v>3.2981526028709145</v>
      </c>
      <c r="C37" s="24">
        <f t="shared" ref="C37:N37" si="19">C15/C$5*100</f>
        <v>2.8176116026885643</v>
      </c>
      <c r="D37" s="24">
        <f t="shared" si="19"/>
        <v>2.7153740607180525</v>
      </c>
      <c r="E37" s="24">
        <f t="shared" si="19"/>
        <v>3.1518651062856651</v>
      </c>
      <c r="F37" s="24">
        <f t="shared" si="19"/>
        <v>3.0422205261041864</v>
      </c>
      <c r="G37" s="24">
        <f t="shared" si="19"/>
        <v>4.5979299958320192</v>
      </c>
      <c r="H37" s="24">
        <f t="shared" si="19"/>
        <v>3.1488414989126001</v>
      </c>
      <c r="I37" s="25">
        <f t="shared" si="19"/>
        <v>2.4362775027587187</v>
      </c>
      <c r="J37" s="25">
        <f t="shared" si="19"/>
        <v>3.2196773437164974</v>
      </c>
      <c r="K37" s="25">
        <f t="shared" si="19"/>
        <v>2.6868787717808869</v>
      </c>
      <c r="L37" s="25">
        <f t="shared" si="19"/>
        <v>2.7759788868971622</v>
      </c>
      <c r="M37" s="25">
        <f t="shared" si="19"/>
        <v>2.9571063112556044</v>
      </c>
      <c r="N37" s="25">
        <f t="shared" si="19"/>
        <v>3.408574537706488</v>
      </c>
    </row>
    <row r="38" spans="1:14" ht="15" customHeight="1" x14ac:dyDescent="0.2">
      <c r="A38" s="10" t="s">
        <v>12</v>
      </c>
      <c r="B38" s="24">
        <f t="shared" si="9"/>
        <v>17.311140032974865</v>
      </c>
      <c r="C38" s="24">
        <f t="shared" ref="C38:N38" si="20">C16/C$5*100</f>
        <v>15.128732631470607</v>
      </c>
      <c r="D38" s="24">
        <f t="shared" si="20"/>
        <v>14.994110947345247</v>
      </c>
      <c r="E38" s="24">
        <f t="shared" si="20"/>
        <v>17.468603490938811</v>
      </c>
      <c r="F38" s="24">
        <f t="shared" si="20"/>
        <v>17.920742965484212</v>
      </c>
      <c r="G38" s="24">
        <f t="shared" si="20"/>
        <v>17.617760439704682</v>
      </c>
      <c r="H38" s="24">
        <f t="shared" si="20"/>
        <v>18.548647026495445</v>
      </c>
      <c r="I38" s="25">
        <f t="shared" si="20"/>
        <v>17.259930540247222</v>
      </c>
      <c r="J38" s="25">
        <f t="shared" si="20"/>
        <v>16.645532523242775</v>
      </c>
      <c r="K38" s="25">
        <f t="shared" si="20"/>
        <v>16.372326124424141</v>
      </c>
      <c r="L38" s="25">
        <f t="shared" si="20"/>
        <v>15.311617675945548</v>
      </c>
      <c r="M38" s="25">
        <f t="shared" si="20"/>
        <v>16.555497864042739</v>
      </c>
      <c r="N38" s="25">
        <f t="shared" si="20"/>
        <v>17.165848020665745</v>
      </c>
    </row>
    <row r="39" spans="1:14" ht="15" customHeight="1" x14ac:dyDescent="0.2">
      <c r="A39" s="10" t="s">
        <v>13</v>
      </c>
      <c r="B39" s="24">
        <f t="shared" si="9"/>
        <v>3.1978092198105919</v>
      </c>
      <c r="C39" s="24">
        <f t="shared" ref="C39:N39" si="21">C17/C$5*100</f>
        <v>3.5760466704053062</v>
      </c>
      <c r="D39" s="24">
        <f t="shared" si="21"/>
        <v>3.9060759340406621</v>
      </c>
      <c r="E39" s="24">
        <f t="shared" si="21"/>
        <v>3.2015963332859805</v>
      </c>
      <c r="F39" s="24">
        <f t="shared" si="21"/>
        <v>3.5839869322234112</v>
      </c>
      <c r="G39" s="24">
        <f t="shared" si="21"/>
        <v>3.9612294583795156</v>
      </c>
      <c r="H39" s="24">
        <f t="shared" si="21"/>
        <v>4.0618506932803093</v>
      </c>
      <c r="I39" s="25">
        <f t="shared" si="21"/>
        <v>3.6642194657953326</v>
      </c>
      <c r="J39" s="25">
        <f t="shared" si="21"/>
        <v>4.1243507308334584</v>
      </c>
      <c r="K39" s="25">
        <f t="shared" si="21"/>
        <v>5.5424574631085033</v>
      </c>
      <c r="L39" s="25">
        <f t="shared" si="21"/>
        <v>4.2550112441616461</v>
      </c>
      <c r="M39" s="25">
        <f t="shared" si="21"/>
        <v>4.8609335799278179</v>
      </c>
      <c r="N39" s="25">
        <f t="shared" si="21"/>
        <v>3.3704852541418835</v>
      </c>
    </row>
    <row r="40" spans="1:14" ht="15" customHeight="1" x14ac:dyDescent="0.2">
      <c r="A40" s="10" t="s">
        <v>14</v>
      </c>
      <c r="B40" s="24">
        <f t="shared" si="9"/>
        <v>6.4490784739554776</v>
      </c>
      <c r="C40" s="24">
        <f t="shared" ref="C40:N40" si="22">C18/C$5*100</f>
        <v>6.3554187934609274</v>
      </c>
      <c r="D40" s="24">
        <f t="shared" si="22"/>
        <v>5.8215321353969536</v>
      </c>
      <c r="E40" s="24">
        <f t="shared" si="22"/>
        <v>6.6705002320535005</v>
      </c>
      <c r="F40" s="24">
        <f t="shared" si="22"/>
        <v>4.6410449481804763</v>
      </c>
      <c r="G40" s="24">
        <f t="shared" si="22"/>
        <v>4.2070866357625167</v>
      </c>
      <c r="H40" s="24">
        <f t="shared" si="22"/>
        <v>4.2881890251044483</v>
      </c>
      <c r="I40" s="25">
        <f t="shared" si="22"/>
        <v>5.3857806385876863</v>
      </c>
      <c r="J40" s="25">
        <f t="shared" si="22"/>
        <v>5.7139415401530336</v>
      </c>
      <c r="K40" s="25">
        <f t="shared" si="22"/>
        <v>5.026535914442813</v>
      </c>
      <c r="L40" s="25">
        <f t="shared" si="22"/>
        <v>3.8247174913697584</v>
      </c>
      <c r="M40" s="25">
        <f t="shared" si="22"/>
        <v>2.8988809805480678</v>
      </c>
      <c r="N40" s="25">
        <f t="shared" si="22"/>
        <v>3.4967437350146868</v>
      </c>
    </row>
    <row r="41" spans="1:14" ht="15" customHeight="1" x14ac:dyDescent="0.2">
      <c r="A41" s="10" t="s">
        <v>15</v>
      </c>
      <c r="B41" s="24">
        <f t="shared" si="9"/>
        <v>6.9293348789850731</v>
      </c>
      <c r="C41" s="24">
        <f t="shared" ref="C41:N41" si="23">C19/C$5*100</f>
        <v>8.1193887483715574</v>
      </c>
      <c r="D41" s="24">
        <f t="shared" si="23"/>
        <v>7.4274197797470274</v>
      </c>
      <c r="E41" s="24">
        <f t="shared" si="23"/>
        <v>5.3813581556070025</v>
      </c>
      <c r="F41" s="24">
        <f t="shared" si="23"/>
        <v>4.3562200532149626</v>
      </c>
      <c r="G41" s="24">
        <f t="shared" si="23"/>
        <v>4.8590671200971407</v>
      </c>
      <c r="H41" s="24">
        <f t="shared" si="23"/>
        <v>5.054530322109958</v>
      </c>
      <c r="I41" s="25">
        <f t="shared" si="23"/>
        <v>3.9994378094812961</v>
      </c>
      <c r="J41" s="25">
        <f t="shared" si="23"/>
        <v>3.8726784557215774</v>
      </c>
      <c r="K41" s="25">
        <f t="shared" si="23"/>
        <v>3.7616388211802203</v>
      </c>
      <c r="L41" s="25">
        <f t="shared" si="23"/>
        <v>5.5530218564709957</v>
      </c>
      <c r="M41" s="25">
        <f t="shared" si="23"/>
        <v>4.9759297099928945</v>
      </c>
      <c r="N41" s="25">
        <f t="shared" si="23"/>
        <v>5.1194518949715953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16384" width="9.140625" style="38"/>
  </cols>
  <sheetData>
    <row r="1" spans="1:45" s="40" customFormat="1" ht="18.75" customHeight="1" x14ac:dyDescent="0.25">
      <c r="A1" s="39" t="s">
        <v>269</v>
      </c>
      <c r="O1" s="61" t="s">
        <v>49</v>
      </c>
      <c r="Q1" s="39" t="s">
        <v>235</v>
      </c>
      <c r="R1" s="39"/>
      <c r="S1" s="39"/>
      <c r="T1" s="39"/>
      <c r="U1" s="39"/>
      <c r="V1" s="39"/>
      <c r="W1" s="39"/>
      <c r="X1" s="39"/>
      <c r="Y1" s="39"/>
      <c r="AB1" s="61"/>
      <c r="AC1" s="61"/>
      <c r="AD1" s="61"/>
      <c r="AF1" s="39" t="s">
        <v>266</v>
      </c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5" ht="12" customHeight="1" x14ac:dyDescent="0.2">
      <c r="Q2" s="36"/>
      <c r="R2" s="37"/>
      <c r="S2" s="37"/>
      <c r="T2" s="37"/>
      <c r="U2" s="37"/>
      <c r="V2" s="37"/>
      <c r="W2" s="37"/>
      <c r="X2" s="37"/>
      <c r="Y2" s="37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3" t="s">
        <v>68</v>
      </c>
      <c r="Q3" s="1" t="s">
        <v>0</v>
      </c>
      <c r="R3" s="2"/>
      <c r="S3" s="2"/>
      <c r="T3" s="2"/>
      <c r="U3" s="2"/>
      <c r="V3" s="2"/>
      <c r="W3" s="2"/>
      <c r="X3" s="2"/>
      <c r="AD3" s="3" t="s">
        <v>100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100</v>
      </c>
    </row>
    <row r="4" spans="1:45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3">
        <v>2021</v>
      </c>
      <c r="N4" s="43">
        <v>2022</v>
      </c>
      <c r="Q4" s="129" t="s">
        <v>24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21" customHeight="1" x14ac:dyDescent="0.2">
      <c r="A5" s="4" t="s">
        <v>1</v>
      </c>
      <c r="B5" s="22">
        <f t="shared" ref="B5:N5" si="0">AG5/R5*100</f>
        <v>14.538887681911813</v>
      </c>
      <c r="C5" s="22">
        <f t="shared" si="0"/>
        <v>14.677333739808423</v>
      </c>
      <c r="D5" s="22">
        <f t="shared" si="0"/>
        <v>12.994862750016159</v>
      </c>
      <c r="E5" s="22">
        <f t="shared" si="0"/>
        <v>10.713557245371666</v>
      </c>
      <c r="F5" s="22">
        <f t="shared" si="0"/>
        <v>9.2193323139958547</v>
      </c>
      <c r="G5" s="22">
        <f t="shared" si="0"/>
        <v>7.5977517343860796</v>
      </c>
      <c r="H5" s="22">
        <f t="shared" si="0"/>
        <v>6.1158425086046062</v>
      </c>
      <c r="I5" s="23">
        <f t="shared" si="0"/>
        <v>7.025798066577968</v>
      </c>
      <c r="J5" s="23">
        <f t="shared" si="0"/>
        <v>6.9865973401114569</v>
      </c>
      <c r="K5" s="23">
        <f t="shared" si="0"/>
        <v>6.8065449333749664</v>
      </c>
      <c r="L5" s="23">
        <f t="shared" si="0"/>
        <v>6.7988857332476682</v>
      </c>
      <c r="M5" s="23">
        <f t="shared" si="0"/>
        <v>5.9271758676039763</v>
      </c>
      <c r="N5" s="23">
        <f t="shared" si="0"/>
        <v>4.9105470737908687</v>
      </c>
      <c r="Q5" s="4" t="s">
        <v>1</v>
      </c>
      <c r="R5" s="5">
        <v>30013.273679999998</v>
      </c>
      <c r="S5" s="5">
        <v>34148.021220000002</v>
      </c>
      <c r="T5" s="5">
        <v>38227.991750000001</v>
      </c>
      <c r="U5" s="5">
        <v>41512.703840000002</v>
      </c>
      <c r="V5" s="5">
        <v>46980.508810000007</v>
      </c>
      <c r="W5" s="5">
        <v>48147.50505</v>
      </c>
      <c r="X5" s="5">
        <v>48980.262270849562</v>
      </c>
      <c r="Y5" s="6">
        <v>56810.12666734626</v>
      </c>
      <c r="Z5" s="6">
        <v>63653.606783896415</v>
      </c>
      <c r="AA5" s="6">
        <v>68808.243328201221</v>
      </c>
      <c r="AB5" s="6">
        <v>69112.545560542218</v>
      </c>
      <c r="AC5" s="6">
        <v>76554.90745264951</v>
      </c>
      <c r="AD5" s="6">
        <v>85597.020797015357</v>
      </c>
      <c r="AF5" s="4" t="s">
        <v>1</v>
      </c>
      <c r="AG5" s="5">
        <v>4363.5961500000003</v>
      </c>
      <c r="AH5" s="5">
        <v>5012.0190400000001</v>
      </c>
      <c r="AI5" s="5">
        <v>4967.6750600000005</v>
      </c>
      <c r="AJ5" s="5">
        <v>4447.4872900000018</v>
      </c>
      <c r="AK5" s="5">
        <v>4331.2892300000003</v>
      </c>
      <c r="AL5" s="5">
        <v>3658.1279000000004</v>
      </c>
      <c r="AM5" s="5">
        <v>2995.5557007866414</v>
      </c>
      <c r="AN5" s="6">
        <v>3991.3647810149082</v>
      </c>
      <c r="AO5" s="6">
        <v>4447.221198448713</v>
      </c>
      <c r="AP5" s="6">
        <v>4683.463999999999</v>
      </c>
      <c r="AQ5" s="6">
        <v>4698.8829999999998</v>
      </c>
      <c r="AR5" s="6">
        <v>4537.5439999999999</v>
      </c>
      <c r="AS5" s="6">
        <v>4203.2819999999992</v>
      </c>
    </row>
    <row r="6" spans="1:45" ht="15" customHeight="1" x14ac:dyDescent="0.2">
      <c r="A6" s="7" t="s">
        <v>2</v>
      </c>
      <c r="B6" s="24">
        <f t="shared" ref="B6:B19" si="1">AG6/R6*100</f>
        <v>15.82181284920185</v>
      </c>
      <c r="C6" s="24">
        <f t="shared" ref="C6:M6" si="2">AH6/S6*100</f>
        <v>18.683457243167823</v>
      </c>
      <c r="D6" s="24">
        <f t="shared" si="2"/>
        <v>14.528209121558252</v>
      </c>
      <c r="E6" s="24">
        <f t="shared" si="2"/>
        <v>12.565828227640161</v>
      </c>
      <c r="F6" s="24">
        <f t="shared" si="2"/>
        <v>12.725062604897037</v>
      </c>
      <c r="G6" s="24">
        <f t="shared" si="2"/>
        <v>9.7622952093491175</v>
      </c>
      <c r="H6" s="24">
        <f t="shared" si="2"/>
        <v>6.8881648652104115</v>
      </c>
      <c r="I6" s="25">
        <f t="shared" si="2"/>
        <v>5.7101477883126295</v>
      </c>
      <c r="J6" s="25">
        <f t="shared" si="2"/>
        <v>6.3236179380222728</v>
      </c>
      <c r="K6" s="25">
        <f t="shared" si="2"/>
        <v>5.8902852387566718</v>
      </c>
      <c r="L6" s="25">
        <f t="shared" si="2"/>
        <v>5.7167600139099708</v>
      </c>
      <c r="M6" s="25">
        <f t="shared" si="2"/>
        <v>5.5228892004984438</v>
      </c>
      <c r="N6" s="25">
        <f t="shared" ref="N6:N19" si="3">AS6/AD6*100</f>
        <v>4.2854891082187274</v>
      </c>
      <c r="Q6" s="7" t="s">
        <v>2</v>
      </c>
      <c r="R6" s="8">
        <v>7177.0739600000006</v>
      </c>
      <c r="S6" s="8">
        <v>7814.021950000003</v>
      </c>
      <c r="T6" s="8">
        <v>9159.0916599999982</v>
      </c>
      <c r="U6" s="8">
        <v>9240.7204600000096</v>
      </c>
      <c r="V6" s="8">
        <v>10385.940730000004</v>
      </c>
      <c r="W6" s="8">
        <v>11173.96285</v>
      </c>
      <c r="X6" s="8">
        <v>11448.002768142404</v>
      </c>
      <c r="Y6" s="9">
        <v>15107.523741645722</v>
      </c>
      <c r="Z6" s="9">
        <v>17438.02511195379</v>
      </c>
      <c r="AA6" s="9">
        <v>18859.833691763433</v>
      </c>
      <c r="AB6" s="9">
        <v>20994.986619686726</v>
      </c>
      <c r="AC6" s="9">
        <v>23725.915049712366</v>
      </c>
      <c r="AD6" s="9">
        <v>26882.182427919994</v>
      </c>
      <c r="AF6" s="7" t="s">
        <v>2</v>
      </c>
      <c r="AG6" s="8">
        <v>1135.54321</v>
      </c>
      <c r="AH6" s="8">
        <v>1459.9294499999992</v>
      </c>
      <c r="AI6" s="8">
        <v>1330.651990000001</v>
      </c>
      <c r="AJ6" s="8">
        <v>1161.173060000001</v>
      </c>
      <c r="AK6" s="8">
        <v>1321.6174600000008</v>
      </c>
      <c r="AL6" s="8">
        <v>1090.8352400000001</v>
      </c>
      <c r="AM6" s="8">
        <v>788.55730444350036</v>
      </c>
      <c r="AN6" s="9">
        <v>862.66193280238861</v>
      </c>
      <c r="AO6" s="9">
        <v>1102.7140840163383</v>
      </c>
      <c r="AP6" s="9">
        <v>1110.897999999999</v>
      </c>
      <c r="AQ6" s="9">
        <v>1200.2329999999995</v>
      </c>
      <c r="AR6" s="9">
        <v>1310.3559999999993</v>
      </c>
      <c r="AS6" s="9">
        <v>1152.0329999999999</v>
      </c>
    </row>
    <row r="7" spans="1:45" ht="15" customHeight="1" x14ac:dyDescent="0.2">
      <c r="A7" s="10" t="s">
        <v>3</v>
      </c>
      <c r="B7" s="24">
        <f t="shared" si="1"/>
        <v>11.32672726773624</v>
      </c>
      <c r="C7" s="24">
        <f t="shared" ref="C7:C19" si="4">AH7/S7*100</f>
        <v>12.593449457269809</v>
      </c>
      <c r="D7" s="24">
        <f t="shared" ref="D7:D19" si="5">AI7/T7*100</f>
        <v>12.101431067041228</v>
      </c>
      <c r="E7" s="24">
        <f t="shared" ref="E7:E19" si="6">AJ7/U7*100</f>
        <v>8.1081472254279081</v>
      </c>
      <c r="F7" s="24">
        <f t="shared" ref="F7:F19" si="7">AK7/V7*100</f>
        <v>6.2722687706835281</v>
      </c>
      <c r="G7" s="24">
        <f t="shared" ref="G7:G19" si="8">AL7/W7*100</f>
        <v>4.0643852303664101</v>
      </c>
      <c r="H7" s="24">
        <f t="shared" ref="H7:H19" si="9">AM7/X7*100</f>
        <v>4.6395730255068717</v>
      </c>
      <c r="I7" s="25">
        <f t="shared" ref="I7:I19" si="10">AN7/Y7*100</f>
        <v>7.5188254872594422</v>
      </c>
      <c r="J7" s="25">
        <f t="shared" ref="J7:J19" si="11">AO7/Z7*100</f>
        <v>5.5533388077366501</v>
      </c>
      <c r="K7" s="25">
        <f t="shared" ref="K7:K19" si="12">AP7/AA7*100</f>
        <v>5.2926180354891255</v>
      </c>
      <c r="L7" s="25">
        <f t="shared" ref="L7:L19" si="13">AQ7/AB7*100</f>
        <v>6.5182431722495506</v>
      </c>
      <c r="M7" s="25">
        <f t="shared" ref="M7:M19" si="14">AR7/AC7*100</f>
        <v>5.2745923492172979</v>
      </c>
      <c r="N7" s="25">
        <f t="shared" si="3"/>
        <v>4.7389911958670856</v>
      </c>
      <c r="Q7" s="10" t="s">
        <v>3</v>
      </c>
      <c r="R7" s="8">
        <v>4948.5067200000003</v>
      </c>
      <c r="S7" s="8">
        <v>5249.9408699999931</v>
      </c>
      <c r="T7" s="8">
        <v>5602.351789999997</v>
      </c>
      <c r="U7" s="8">
        <v>8319.394940000002</v>
      </c>
      <c r="V7" s="8">
        <v>8302.7091000000073</v>
      </c>
      <c r="W7" s="8">
        <v>8465.3712800000012</v>
      </c>
      <c r="X7" s="8">
        <v>8659.8373437140872</v>
      </c>
      <c r="Y7" s="9">
        <v>11244.862082356589</v>
      </c>
      <c r="Z7" s="9">
        <v>12915.318479568259</v>
      </c>
      <c r="AA7" s="9">
        <v>13234.565489199644</v>
      </c>
      <c r="AB7" s="9">
        <v>11171.476435554516</v>
      </c>
      <c r="AC7" s="9">
        <v>12105.144013541583</v>
      </c>
      <c r="AD7" s="9">
        <v>13805.765255917342</v>
      </c>
      <c r="AF7" s="10" t="s">
        <v>3</v>
      </c>
      <c r="AG7" s="8">
        <v>560.50386000000026</v>
      </c>
      <c r="AH7" s="8">
        <v>661.14864999999998</v>
      </c>
      <c r="AI7" s="8">
        <v>677.96473999999989</v>
      </c>
      <c r="AJ7" s="8">
        <v>674.54878999999994</v>
      </c>
      <c r="AK7" s="8">
        <v>520.7682299999999</v>
      </c>
      <c r="AL7" s="8">
        <v>344.06529999999998</v>
      </c>
      <c r="AM7" s="8">
        <v>401.77947745172963</v>
      </c>
      <c r="AN7" s="9">
        <v>845.48155625540005</v>
      </c>
      <c r="AO7" s="9">
        <v>717.23139326864725</v>
      </c>
      <c r="AP7" s="9">
        <v>700.45499999999993</v>
      </c>
      <c r="AQ7" s="9">
        <v>728.18399999999974</v>
      </c>
      <c r="AR7" s="9">
        <v>638.49700000000018</v>
      </c>
      <c r="AS7" s="9">
        <v>654.25399999999991</v>
      </c>
    </row>
    <row r="8" spans="1:45" ht="15" customHeight="1" x14ac:dyDescent="0.2">
      <c r="A8" s="10" t="s">
        <v>4</v>
      </c>
      <c r="B8" s="24">
        <f t="shared" si="1"/>
        <v>6.9640620920090583</v>
      </c>
      <c r="C8" s="24">
        <f t="shared" si="4"/>
        <v>6.7894748012226707</v>
      </c>
      <c r="D8" s="24">
        <f t="shared" si="5"/>
        <v>8.9453379508527782</v>
      </c>
      <c r="E8" s="24">
        <f t="shared" si="6"/>
        <v>5.857604078074937</v>
      </c>
      <c r="F8" s="24">
        <f t="shared" si="7"/>
        <v>5.7436406792366501</v>
      </c>
      <c r="G8" s="24">
        <f t="shared" si="8"/>
        <v>5.0948325778518058</v>
      </c>
      <c r="H8" s="24">
        <f t="shared" si="9"/>
        <v>3.5703339685183875</v>
      </c>
      <c r="I8" s="25">
        <f t="shared" si="10"/>
        <v>4.1554843276668096</v>
      </c>
      <c r="J8" s="25">
        <f t="shared" si="11"/>
        <v>4.3466494665533828</v>
      </c>
      <c r="K8" s="25">
        <f t="shared" si="12"/>
        <v>5.3720983490182865</v>
      </c>
      <c r="L8" s="25">
        <f t="shared" si="13"/>
        <v>6.5639973348323206</v>
      </c>
      <c r="M8" s="25">
        <f t="shared" si="14"/>
        <v>5.0182433232596777</v>
      </c>
      <c r="N8" s="25">
        <f t="shared" si="3"/>
        <v>4.2035746083027608</v>
      </c>
      <c r="Q8" s="10" t="s">
        <v>4</v>
      </c>
      <c r="R8" s="8">
        <v>1036.2898700000003</v>
      </c>
      <c r="S8" s="8">
        <v>1249.5741200000004</v>
      </c>
      <c r="T8" s="8">
        <v>1373.3116699999991</v>
      </c>
      <c r="U8" s="8">
        <v>1436.7053300000002</v>
      </c>
      <c r="V8" s="8">
        <v>1429.2544499999995</v>
      </c>
      <c r="W8" s="8">
        <v>1605.2168299999996</v>
      </c>
      <c r="X8" s="8">
        <v>1848.7346164815806</v>
      </c>
      <c r="Y8" s="9">
        <v>1760.004946840304</v>
      </c>
      <c r="Z8" s="9">
        <v>2082.3950071926752</v>
      </c>
      <c r="AA8" s="9">
        <v>2377.4136604058895</v>
      </c>
      <c r="AB8" s="9">
        <v>1963.1025642896873</v>
      </c>
      <c r="AC8" s="9">
        <v>2111.5954961539965</v>
      </c>
      <c r="AD8" s="9">
        <v>2376.0967582856351</v>
      </c>
      <c r="AF8" s="10" t="s">
        <v>4</v>
      </c>
      <c r="AG8" s="8">
        <v>72.167869999999979</v>
      </c>
      <c r="AH8" s="8">
        <v>84.839519999999979</v>
      </c>
      <c r="AI8" s="8">
        <v>122.84737</v>
      </c>
      <c r="AJ8" s="8">
        <v>84.156509999999997</v>
      </c>
      <c r="AK8" s="8">
        <v>82.091240000000013</v>
      </c>
      <c r="AL8" s="8">
        <v>81.783110000000022</v>
      </c>
      <c r="AM8" s="8">
        <v>66.006000000000014</v>
      </c>
      <c r="AN8" s="9">
        <v>73.136729732109401</v>
      </c>
      <c r="AO8" s="9">
        <v>90.514411471674677</v>
      </c>
      <c r="AP8" s="9">
        <v>127.717</v>
      </c>
      <c r="AQ8" s="9">
        <v>128.85800000000003</v>
      </c>
      <c r="AR8" s="9">
        <v>105.965</v>
      </c>
      <c r="AS8" s="9">
        <v>99.880999999999986</v>
      </c>
    </row>
    <row r="9" spans="1:45" ht="15" customHeight="1" x14ac:dyDescent="0.2">
      <c r="A9" s="10" t="s">
        <v>5</v>
      </c>
      <c r="B9" s="24">
        <f t="shared" si="1"/>
        <v>10.474365268792139</v>
      </c>
      <c r="C9" s="24">
        <f t="shared" si="4"/>
        <v>7.8114075358252668</v>
      </c>
      <c r="D9" s="24">
        <f t="shared" si="5"/>
        <v>7.1738648932266464</v>
      </c>
      <c r="E9" s="24">
        <f t="shared" si="6"/>
        <v>6.0531063388494131</v>
      </c>
      <c r="F9" s="24">
        <f t="shared" si="7"/>
        <v>5.6936255268562519</v>
      </c>
      <c r="G9" s="24">
        <f t="shared" si="8"/>
        <v>7.5695881084512706</v>
      </c>
      <c r="H9" s="24">
        <f t="shared" si="9"/>
        <v>5.6193673485690567</v>
      </c>
      <c r="I9" s="25">
        <f t="shared" si="10"/>
        <v>6.7748366134495672</v>
      </c>
      <c r="J9" s="25">
        <f t="shared" si="11"/>
        <v>7.290535316999704</v>
      </c>
      <c r="K9" s="25">
        <f t="shared" si="12"/>
        <v>6.2028247019299769</v>
      </c>
      <c r="L9" s="25">
        <f t="shared" si="13"/>
        <v>6.0923326720737814</v>
      </c>
      <c r="M9" s="25">
        <f t="shared" si="14"/>
        <v>4.3663921194830122</v>
      </c>
      <c r="N9" s="25">
        <f t="shared" si="3"/>
        <v>3.8910004404663079</v>
      </c>
      <c r="Q9" s="10" t="s">
        <v>5</v>
      </c>
      <c r="R9" s="8">
        <v>1779.9203599999998</v>
      </c>
      <c r="S9" s="8">
        <v>2389.5949500000006</v>
      </c>
      <c r="T9" s="8">
        <v>2767.6951399999994</v>
      </c>
      <c r="U9" s="8">
        <v>2585.2070199999994</v>
      </c>
      <c r="V9" s="8">
        <v>2897.4222</v>
      </c>
      <c r="W9" s="8">
        <v>2923.4880000000003</v>
      </c>
      <c r="X9" s="8">
        <v>2528.6759090420651</v>
      </c>
      <c r="Y9" s="9">
        <v>2637.0810552522848</v>
      </c>
      <c r="Z9" s="9">
        <v>3254.542003632856</v>
      </c>
      <c r="AA9" s="9">
        <v>3823.3387431730976</v>
      </c>
      <c r="AB9" s="9">
        <v>3694.1843480026287</v>
      </c>
      <c r="AC9" s="9">
        <v>4575.0586418622561</v>
      </c>
      <c r="AD9" s="9">
        <v>5071.6776576964457</v>
      </c>
      <c r="AF9" s="10" t="s">
        <v>5</v>
      </c>
      <c r="AG9" s="8">
        <v>186.43536</v>
      </c>
      <c r="AH9" s="8">
        <v>186.66100000000006</v>
      </c>
      <c r="AI9" s="8">
        <v>198.55071000000001</v>
      </c>
      <c r="AJ9" s="8">
        <v>156.48532999999998</v>
      </c>
      <c r="AK9" s="8">
        <v>164.96836999999999</v>
      </c>
      <c r="AL9" s="8">
        <v>221.29599999999991</v>
      </c>
      <c r="AM9" s="8">
        <v>142.09558838384157</v>
      </c>
      <c r="AN9" s="9">
        <v>178.657932857574</v>
      </c>
      <c r="AO9" s="9">
        <v>237.27353418144313</v>
      </c>
      <c r="AP9" s="9">
        <v>237.155</v>
      </c>
      <c r="AQ9" s="9">
        <v>225.06199999999993</v>
      </c>
      <c r="AR9" s="9">
        <v>199.76500000000007</v>
      </c>
      <c r="AS9" s="9">
        <v>197.33900000000003</v>
      </c>
    </row>
    <row r="10" spans="1:45" ht="15" customHeight="1" x14ac:dyDescent="0.2">
      <c r="A10" s="10" t="s">
        <v>6</v>
      </c>
      <c r="B10" s="24">
        <f t="shared" si="1"/>
        <v>3.8470879737175987</v>
      </c>
      <c r="C10" s="24">
        <f t="shared" si="4"/>
        <v>2.668648859426789</v>
      </c>
      <c r="D10" s="24">
        <f t="shared" si="5"/>
        <v>3.2136883309778006</v>
      </c>
      <c r="E10" s="24">
        <f t="shared" si="6"/>
        <v>4.9127317293125898</v>
      </c>
      <c r="F10" s="24">
        <f t="shared" si="7"/>
        <v>3.9154982090307455</v>
      </c>
      <c r="G10" s="24">
        <f t="shared" si="8"/>
        <v>8.0633852187685431</v>
      </c>
      <c r="H10" s="24">
        <f t="shared" si="9"/>
        <v>2.0421239020526083</v>
      </c>
      <c r="I10" s="25">
        <f t="shared" si="10"/>
        <v>2.2263182424809398</v>
      </c>
      <c r="J10" s="25">
        <f t="shared" si="11"/>
        <v>3.4330273579584931</v>
      </c>
      <c r="K10" s="25">
        <f t="shared" si="12"/>
        <v>2.5524675077338057</v>
      </c>
      <c r="L10" s="25">
        <f t="shared" si="13"/>
        <v>3.1459114373353061</v>
      </c>
      <c r="M10" s="25">
        <f t="shared" si="14"/>
        <v>1.8067808998310553</v>
      </c>
      <c r="N10" s="25">
        <f t="shared" si="3"/>
        <v>1.200505066856606</v>
      </c>
      <c r="Q10" s="10" t="s">
        <v>6</v>
      </c>
      <c r="R10" s="8">
        <v>104.41664</v>
      </c>
      <c r="S10" s="8">
        <v>123.096</v>
      </c>
      <c r="T10" s="8">
        <v>201.88641000000001</v>
      </c>
      <c r="U10" s="8">
        <v>113.08291000000001</v>
      </c>
      <c r="V10" s="8">
        <v>150.19800000000001</v>
      </c>
      <c r="W10" s="8">
        <v>201.55046000000002</v>
      </c>
      <c r="X10" s="8">
        <v>171.684</v>
      </c>
      <c r="Y10" s="9">
        <v>209.58369342562426</v>
      </c>
      <c r="Z10" s="9">
        <v>244.68200000000002</v>
      </c>
      <c r="AA10" s="9">
        <v>323.45171779796897</v>
      </c>
      <c r="AB10" s="9">
        <v>240.59800000000001</v>
      </c>
      <c r="AC10" s="9">
        <v>214.80191651145392</v>
      </c>
      <c r="AD10" s="9">
        <v>308.87000000000006</v>
      </c>
      <c r="AF10" s="10" t="s">
        <v>6</v>
      </c>
      <c r="AG10" s="8">
        <v>4.0169999999999995</v>
      </c>
      <c r="AH10" s="8">
        <v>3.2850000000000001</v>
      </c>
      <c r="AI10" s="8">
        <v>6.4879999999999995</v>
      </c>
      <c r="AJ10" s="8">
        <v>5.5554600000000001</v>
      </c>
      <c r="AK10" s="8">
        <v>5.8809999999999993</v>
      </c>
      <c r="AL10" s="8">
        <v>16.251790000000007</v>
      </c>
      <c r="AM10" s="8">
        <v>3.5060000000000002</v>
      </c>
      <c r="AN10" s="9">
        <v>4.6659999999999995</v>
      </c>
      <c r="AO10" s="9">
        <v>8.4</v>
      </c>
      <c r="AP10" s="9">
        <v>8.2560000000000002</v>
      </c>
      <c r="AQ10" s="9">
        <v>7.569</v>
      </c>
      <c r="AR10" s="9">
        <v>3.8809999999999998</v>
      </c>
      <c r="AS10" s="9">
        <v>3.7079999999999997</v>
      </c>
    </row>
    <row r="11" spans="1:45" ht="15" customHeight="1" x14ac:dyDescent="0.2">
      <c r="A11" s="10" t="s">
        <v>7</v>
      </c>
      <c r="B11" s="24">
        <f t="shared" si="1"/>
        <v>15.794852549058197</v>
      </c>
      <c r="C11" s="24">
        <f t="shared" si="4"/>
        <v>16.333486904826451</v>
      </c>
      <c r="D11" s="24">
        <f t="shared" si="5"/>
        <v>17.546095451728185</v>
      </c>
      <c r="E11" s="24">
        <f t="shared" si="6"/>
        <v>17.636531640438999</v>
      </c>
      <c r="F11" s="24">
        <f t="shared" si="7"/>
        <v>15.386977635554963</v>
      </c>
      <c r="G11" s="24">
        <f t="shared" si="8"/>
        <v>11.15950727050946</v>
      </c>
      <c r="H11" s="24">
        <f t="shared" si="9"/>
        <v>15.484980761385836</v>
      </c>
      <c r="I11" s="25">
        <f t="shared" si="10"/>
        <v>17.949462909417139</v>
      </c>
      <c r="J11" s="25">
        <f t="shared" si="11"/>
        <v>17.5583686231213</v>
      </c>
      <c r="K11" s="25">
        <f t="shared" si="12"/>
        <v>17.830636869448512</v>
      </c>
      <c r="L11" s="25">
        <f t="shared" si="13"/>
        <v>16.969897260239776</v>
      </c>
      <c r="M11" s="25">
        <f t="shared" si="14"/>
        <v>16.673599430428197</v>
      </c>
      <c r="N11" s="25">
        <f t="shared" si="3"/>
        <v>14.569018899025307</v>
      </c>
      <c r="Q11" s="10" t="s">
        <v>7</v>
      </c>
      <c r="R11" s="8">
        <v>564.41179</v>
      </c>
      <c r="S11" s="8">
        <v>684.87102999999991</v>
      </c>
      <c r="T11" s="8">
        <v>927.86649000000011</v>
      </c>
      <c r="U11" s="8">
        <v>825.52109999999982</v>
      </c>
      <c r="V11" s="8">
        <v>902.72439000000008</v>
      </c>
      <c r="W11" s="8">
        <v>930.94164000000001</v>
      </c>
      <c r="X11" s="8">
        <v>690.53334833160363</v>
      </c>
      <c r="Y11" s="9">
        <v>686.19256367487912</v>
      </c>
      <c r="Z11" s="9">
        <v>775.75577032502144</v>
      </c>
      <c r="AA11" s="9">
        <v>1071.1058802797945</v>
      </c>
      <c r="AB11" s="9">
        <v>1080.5604606082868</v>
      </c>
      <c r="AC11" s="9">
        <v>1126.8652625606155</v>
      </c>
      <c r="AD11" s="9">
        <v>1245.5196966773101</v>
      </c>
      <c r="AF11" s="10" t="s">
        <v>7</v>
      </c>
      <c r="AG11" s="8">
        <v>89.148009999999999</v>
      </c>
      <c r="AH11" s="8">
        <v>111.86332000000002</v>
      </c>
      <c r="AI11" s="8">
        <v>162.80433999999997</v>
      </c>
      <c r="AJ11" s="8">
        <v>145.59329000000002</v>
      </c>
      <c r="AK11" s="8">
        <v>138.90199999999999</v>
      </c>
      <c r="AL11" s="8">
        <v>103.88850000000001</v>
      </c>
      <c r="AM11" s="8">
        <v>106.92895614010226</v>
      </c>
      <c r="AN11" s="9">
        <v>123.16787970400101</v>
      </c>
      <c r="AO11" s="9">
        <v>136.21005776880151</v>
      </c>
      <c r="AP11" s="9">
        <v>190.98500000000007</v>
      </c>
      <c r="AQ11" s="9">
        <v>183.36999999999995</v>
      </c>
      <c r="AR11" s="9">
        <v>187.88900000000001</v>
      </c>
      <c r="AS11" s="9">
        <v>181.45999999999998</v>
      </c>
    </row>
    <row r="12" spans="1:45" ht="15" customHeight="1" x14ac:dyDescent="0.2">
      <c r="A12" s="10" t="s">
        <v>8</v>
      </c>
      <c r="B12" s="24">
        <f t="shared" si="1"/>
        <v>19.149843295819355</v>
      </c>
      <c r="C12" s="24">
        <f t="shared" si="4"/>
        <v>20.041218337201268</v>
      </c>
      <c r="D12" s="24">
        <f t="shared" si="5"/>
        <v>13.402353046921272</v>
      </c>
      <c r="E12" s="24">
        <f t="shared" si="6"/>
        <v>14.771094065844961</v>
      </c>
      <c r="F12" s="24">
        <f t="shared" si="7"/>
        <v>14.256520347793147</v>
      </c>
      <c r="G12" s="24">
        <f t="shared" si="8"/>
        <v>11.098129656297861</v>
      </c>
      <c r="H12" s="24">
        <f t="shared" si="9"/>
        <v>8.5198193066553074</v>
      </c>
      <c r="I12" s="25">
        <f t="shared" si="10"/>
        <v>9.5606092356327448</v>
      </c>
      <c r="J12" s="25">
        <f t="shared" si="11"/>
        <v>10.203942265903764</v>
      </c>
      <c r="K12" s="25">
        <f t="shared" si="12"/>
        <v>9.7788539849664211</v>
      </c>
      <c r="L12" s="25">
        <f t="shared" si="13"/>
        <v>10.87075333290168</v>
      </c>
      <c r="M12" s="25">
        <f t="shared" si="14"/>
        <v>10.928782419214313</v>
      </c>
      <c r="N12" s="25">
        <f t="shared" si="3"/>
        <v>9.805310497174851</v>
      </c>
      <c r="Q12" s="10" t="s">
        <v>8</v>
      </c>
      <c r="R12" s="8">
        <v>1182.4349500000003</v>
      </c>
      <c r="S12" s="8">
        <v>1154.7190700000003</v>
      </c>
      <c r="T12" s="8">
        <v>2132.5482099999999</v>
      </c>
      <c r="U12" s="8">
        <v>1675.8370699999994</v>
      </c>
      <c r="V12" s="8">
        <v>2029.1394600000008</v>
      </c>
      <c r="W12" s="8">
        <v>1954.2322600000007</v>
      </c>
      <c r="X12" s="8">
        <v>2127.4678921214772</v>
      </c>
      <c r="Y12" s="9">
        <v>2309.0078542860761</v>
      </c>
      <c r="Z12" s="9">
        <v>2663.2589463134118</v>
      </c>
      <c r="AA12" s="9">
        <v>2876.0323084112979</v>
      </c>
      <c r="AB12" s="9">
        <v>2818.79268727927</v>
      </c>
      <c r="AC12" s="9">
        <v>2693.6486491160622</v>
      </c>
      <c r="AD12" s="9">
        <v>2824.3674698500645</v>
      </c>
      <c r="AF12" s="10" t="s">
        <v>8</v>
      </c>
      <c r="AG12" s="8">
        <v>226.43444</v>
      </c>
      <c r="AH12" s="8">
        <v>231.41977000000003</v>
      </c>
      <c r="AI12" s="8">
        <v>285.81164000000007</v>
      </c>
      <c r="AJ12" s="8">
        <v>247.53946999999999</v>
      </c>
      <c r="AK12" s="8">
        <v>289.28468000000009</v>
      </c>
      <c r="AL12" s="8">
        <v>216.88322999999997</v>
      </c>
      <c r="AM12" s="8">
        <v>181.25642021585833</v>
      </c>
      <c r="AN12" s="9">
        <v>220.75521816836005</v>
      </c>
      <c r="AO12" s="9">
        <v>271.7574052733375</v>
      </c>
      <c r="AP12" s="9">
        <v>281.24299999999994</v>
      </c>
      <c r="AQ12" s="9">
        <v>306.42400000000009</v>
      </c>
      <c r="AR12" s="9">
        <v>294.38300000000004</v>
      </c>
      <c r="AS12" s="9">
        <v>276.9380000000001</v>
      </c>
    </row>
    <row r="13" spans="1:45" ht="15" customHeight="1" x14ac:dyDescent="0.2">
      <c r="A13" s="10" t="s">
        <v>9</v>
      </c>
      <c r="B13" s="24">
        <f t="shared" si="1"/>
        <v>13.568666757327891</v>
      </c>
      <c r="C13" s="24">
        <f t="shared" si="4"/>
        <v>13.422645352577145</v>
      </c>
      <c r="D13" s="24">
        <f t="shared" si="5"/>
        <v>14.7973631875533</v>
      </c>
      <c r="E13" s="24">
        <f t="shared" si="6"/>
        <v>12.206906677745652</v>
      </c>
      <c r="F13" s="24">
        <f t="shared" si="7"/>
        <v>9.5868025354218283</v>
      </c>
      <c r="G13" s="24">
        <f t="shared" si="8"/>
        <v>8.665536844902002</v>
      </c>
      <c r="H13" s="24">
        <f t="shared" si="9"/>
        <v>9.8360134158208155</v>
      </c>
      <c r="I13" s="25">
        <f t="shared" si="10"/>
        <v>12.091716464207519</v>
      </c>
      <c r="J13" s="25">
        <f t="shared" si="11"/>
        <v>10.771298634132084</v>
      </c>
      <c r="K13" s="25">
        <f t="shared" si="12"/>
        <v>11.294440452168725</v>
      </c>
      <c r="L13" s="25">
        <f t="shared" si="13"/>
        <v>10.473771995612044</v>
      </c>
      <c r="M13" s="25">
        <f t="shared" si="14"/>
        <v>8.7690133487108781</v>
      </c>
      <c r="N13" s="25">
        <f t="shared" si="3"/>
        <v>6.1996585500723578</v>
      </c>
      <c r="Q13" s="10" t="s">
        <v>9</v>
      </c>
      <c r="R13" s="8">
        <v>1116.75821</v>
      </c>
      <c r="S13" s="8">
        <v>1208.5920900000001</v>
      </c>
      <c r="T13" s="8">
        <v>1231.4292599999999</v>
      </c>
      <c r="U13" s="8">
        <v>1366.9119000000001</v>
      </c>
      <c r="V13" s="8">
        <v>1535.7349800000006</v>
      </c>
      <c r="W13" s="8">
        <v>1497.6108499999998</v>
      </c>
      <c r="X13" s="8">
        <v>1374.7337898350763</v>
      </c>
      <c r="Y13" s="9">
        <v>1579.9610472813365</v>
      </c>
      <c r="Z13" s="9">
        <v>1762.525020648357</v>
      </c>
      <c r="AA13" s="9">
        <v>2024.6686940218492</v>
      </c>
      <c r="AB13" s="9">
        <v>1891.6871599172337</v>
      </c>
      <c r="AC13" s="9">
        <v>1933.1593334262727</v>
      </c>
      <c r="AD13" s="9">
        <v>2130.3270000000002</v>
      </c>
      <c r="AF13" s="10" t="s">
        <v>9</v>
      </c>
      <c r="AG13" s="8">
        <v>151.5292</v>
      </c>
      <c r="AH13" s="8">
        <v>162.22503</v>
      </c>
      <c r="AI13" s="8">
        <v>182.21905999999998</v>
      </c>
      <c r="AJ13" s="8">
        <v>166.85765999999998</v>
      </c>
      <c r="AK13" s="8">
        <v>147.22787999999997</v>
      </c>
      <c r="AL13" s="8">
        <v>129.77602000000005</v>
      </c>
      <c r="AM13" s="8">
        <v>135.21900000000005</v>
      </c>
      <c r="AN13" s="9">
        <v>191.04441008218291</v>
      </c>
      <c r="AO13" s="9">
        <v>189.84683347533272</v>
      </c>
      <c r="AP13" s="9">
        <v>228.67499999999995</v>
      </c>
      <c r="AQ13" s="9">
        <v>198.13100000000003</v>
      </c>
      <c r="AR13" s="9">
        <v>169.51900000000006</v>
      </c>
      <c r="AS13" s="9">
        <v>132.07299999999998</v>
      </c>
    </row>
    <row r="14" spans="1:45" ht="15" customHeight="1" x14ac:dyDescent="0.2">
      <c r="A14" s="10" t="s">
        <v>10</v>
      </c>
      <c r="B14" s="24">
        <f t="shared" si="1"/>
        <v>16.914217284678163</v>
      </c>
      <c r="C14" s="24">
        <f t="shared" si="4"/>
        <v>14.529862871307339</v>
      </c>
      <c r="D14" s="24">
        <f t="shared" si="5"/>
        <v>12.207648733753039</v>
      </c>
      <c r="E14" s="24">
        <f t="shared" si="6"/>
        <v>10.261921502874173</v>
      </c>
      <c r="F14" s="24">
        <f t="shared" si="7"/>
        <v>9.2766266408686562</v>
      </c>
      <c r="G14" s="24">
        <f t="shared" si="8"/>
        <v>7.7883181520561742</v>
      </c>
      <c r="H14" s="24">
        <f t="shared" si="9"/>
        <v>5.4783508662036811</v>
      </c>
      <c r="I14" s="25">
        <f t="shared" si="10"/>
        <v>7.8229905780419369</v>
      </c>
      <c r="J14" s="25">
        <f t="shared" si="11"/>
        <v>7.7407568667648059</v>
      </c>
      <c r="K14" s="25">
        <f t="shared" si="12"/>
        <v>9.0835803532632866</v>
      </c>
      <c r="L14" s="25">
        <f t="shared" si="13"/>
        <v>8.6141802271196291</v>
      </c>
      <c r="M14" s="25">
        <f t="shared" si="14"/>
        <v>5.4056984488634088</v>
      </c>
      <c r="N14" s="25">
        <f t="shared" si="3"/>
        <v>4.3504749740417479</v>
      </c>
      <c r="Q14" s="10" t="s">
        <v>10</v>
      </c>
      <c r="R14" s="8">
        <v>1863.47074</v>
      </c>
      <c r="S14" s="8">
        <v>2109.1792999999998</v>
      </c>
      <c r="T14" s="8">
        <v>2198.4700400000006</v>
      </c>
      <c r="U14" s="8">
        <v>2047.2729200000001</v>
      </c>
      <c r="V14" s="8">
        <v>2238.4363199999993</v>
      </c>
      <c r="W14" s="8">
        <v>2107.1558300000002</v>
      </c>
      <c r="X14" s="8">
        <v>2166.8060441244143</v>
      </c>
      <c r="Y14" s="9">
        <v>2362.2032972049683</v>
      </c>
      <c r="Z14" s="9">
        <v>2584.585221390073</v>
      </c>
      <c r="AA14" s="9">
        <v>2579.1482090631266</v>
      </c>
      <c r="AB14" s="9">
        <v>2676.40093336067</v>
      </c>
      <c r="AC14" s="9">
        <v>3033.9465205367405</v>
      </c>
      <c r="AD14" s="9">
        <v>3148.1849870925294</v>
      </c>
      <c r="AF14" s="10" t="s">
        <v>10</v>
      </c>
      <c r="AG14" s="8">
        <v>315.19149000000004</v>
      </c>
      <c r="AH14" s="8">
        <v>306.46086000000003</v>
      </c>
      <c r="AI14" s="8">
        <v>268.38150000000002</v>
      </c>
      <c r="AJ14" s="8">
        <v>210.08953999999997</v>
      </c>
      <c r="AK14" s="8">
        <v>207.6513799999999</v>
      </c>
      <c r="AL14" s="8">
        <v>164.11199999999997</v>
      </c>
      <c r="AM14" s="8">
        <v>118.70523768724357</v>
      </c>
      <c r="AN14" s="9">
        <v>184.79494137454066</v>
      </c>
      <c r="AO14" s="9">
        <v>200.06645800214042</v>
      </c>
      <c r="AP14" s="9">
        <v>234.27900000000008</v>
      </c>
      <c r="AQ14" s="9">
        <v>230.55000000000004</v>
      </c>
      <c r="AR14" s="9">
        <v>164.00599999999994</v>
      </c>
      <c r="AS14" s="9">
        <v>136.96099999999993</v>
      </c>
    </row>
    <row r="15" spans="1:45" ht="15" customHeight="1" x14ac:dyDescent="0.2">
      <c r="A15" s="10" t="s">
        <v>11</v>
      </c>
      <c r="B15" s="24">
        <f t="shared" si="1"/>
        <v>19.700057381707726</v>
      </c>
      <c r="C15" s="24">
        <f t="shared" si="4"/>
        <v>18.448604952833399</v>
      </c>
      <c r="D15" s="24">
        <f t="shared" si="5"/>
        <v>15.078224622052494</v>
      </c>
      <c r="E15" s="24">
        <f t="shared" si="6"/>
        <v>12.27072647655643</v>
      </c>
      <c r="F15" s="24">
        <f t="shared" si="7"/>
        <v>8.8708396130149705</v>
      </c>
      <c r="G15" s="24">
        <f t="shared" si="8"/>
        <v>11.040106579545572</v>
      </c>
      <c r="H15" s="24">
        <f t="shared" si="9"/>
        <v>6.7586357300523217</v>
      </c>
      <c r="I15" s="25">
        <f t="shared" si="10"/>
        <v>7.1066332069702352</v>
      </c>
      <c r="J15" s="25">
        <f t="shared" si="11"/>
        <v>9.12745347670886</v>
      </c>
      <c r="K15" s="25">
        <f t="shared" si="12"/>
        <v>7.7012334517465533</v>
      </c>
      <c r="L15" s="25">
        <f t="shared" si="13"/>
        <v>9.1798510772399524</v>
      </c>
      <c r="M15" s="25">
        <f t="shared" si="14"/>
        <v>9.292194706204846</v>
      </c>
      <c r="N15" s="25">
        <f t="shared" si="3"/>
        <v>9.2005472141410305</v>
      </c>
      <c r="Q15" s="10" t="s">
        <v>11</v>
      </c>
      <c r="R15" s="8">
        <v>730.54639999999995</v>
      </c>
      <c r="S15" s="8">
        <v>765.47375999999974</v>
      </c>
      <c r="T15" s="8">
        <v>894.60771</v>
      </c>
      <c r="U15" s="8">
        <v>1142.3838700000001</v>
      </c>
      <c r="V15" s="8">
        <v>1485.3990800000004</v>
      </c>
      <c r="W15" s="8">
        <v>1523.5193500000003</v>
      </c>
      <c r="X15" s="8">
        <v>1395.6263482287379</v>
      </c>
      <c r="Y15" s="9">
        <v>1368.3092876881085</v>
      </c>
      <c r="Z15" s="9">
        <v>1568.7417494571553</v>
      </c>
      <c r="AA15" s="9">
        <v>1634.0109774423356</v>
      </c>
      <c r="AB15" s="9">
        <v>1420.9380838803165</v>
      </c>
      <c r="AC15" s="9">
        <v>1444.0076240589485</v>
      </c>
      <c r="AD15" s="9">
        <v>1557.2117251873258</v>
      </c>
      <c r="AF15" s="10" t="s">
        <v>11</v>
      </c>
      <c r="AG15" s="8">
        <v>143.91806000000003</v>
      </c>
      <c r="AH15" s="8">
        <v>141.21923000000001</v>
      </c>
      <c r="AI15" s="8">
        <v>134.89095999999998</v>
      </c>
      <c r="AJ15" s="8">
        <v>140.1788</v>
      </c>
      <c r="AK15" s="8">
        <v>131.76736999999997</v>
      </c>
      <c r="AL15" s="8">
        <v>168.19815999999997</v>
      </c>
      <c r="AM15" s="8">
        <v>94.325301029411918</v>
      </c>
      <c r="AN15" s="9">
        <v>97.240722212901005</v>
      </c>
      <c r="AO15" s="9">
        <v>143.1861733514105</v>
      </c>
      <c r="AP15" s="9">
        <v>125.83899999999997</v>
      </c>
      <c r="AQ15" s="9">
        <v>130.43999999999997</v>
      </c>
      <c r="AR15" s="9">
        <v>134.18</v>
      </c>
      <c r="AS15" s="9">
        <v>143.27199999999999</v>
      </c>
    </row>
    <row r="16" spans="1:45" ht="15" customHeight="1" x14ac:dyDescent="0.2">
      <c r="A16" s="10" t="s">
        <v>12</v>
      </c>
      <c r="B16" s="24">
        <f t="shared" si="1"/>
        <v>16.187867875908516</v>
      </c>
      <c r="C16" s="24">
        <f t="shared" si="4"/>
        <v>14.015166634472489</v>
      </c>
      <c r="D16" s="24">
        <f t="shared" si="5"/>
        <v>12.344758398898925</v>
      </c>
      <c r="E16" s="24">
        <f t="shared" si="6"/>
        <v>10.768907600100833</v>
      </c>
      <c r="F16" s="24">
        <f t="shared" si="7"/>
        <v>8.7014219322836439</v>
      </c>
      <c r="G16" s="24">
        <f t="shared" si="8"/>
        <v>7.2670141837382793</v>
      </c>
      <c r="H16" s="24">
        <f t="shared" si="9"/>
        <v>6.2024779309194225</v>
      </c>
      <c r="I16" s="25">
        <f t="shared" si="10"/>
        <v>7.7560909724096296</v>
      </c>
      <c r="J16" s="25">
        <f t="shared" si="11"/>
        <v>8.1860560381450771</v>
      </c>
      <c r="K16" s="25">
        <f t="shared" si="12"/>
        <v>7.394742849996641</v>
      </c>
      <c r="L16" s="25">
        <f t="shared" si="13"/>
        <v>6.2706497449370406</v>
      </c>
      <c r="M16" s="25">
        <f t="shared" si="14"/>
        <v>5.9324456711363043</v>
      </c>
      <c r="N16" s="25">
        <f t="shared" si="3"/>
        <v>5.2418060985851724</v>
      </c>
      <c r="Q16" s="10" t="s">
        <v>12</v>
      </c>
      <c r="R16" s="8">
        <v>4666.3850099999981</v>
      </c>
      <c r="S16" s="8">
        <v>5410.2457700000041</v>
      </c>
      <c r="T16" s="8">
        <v>6033.8054900000016</v>
      </c>
      <c r="U16" s="8">
        <v>7214.4171799999995</v>
      </c>
      <c r="V16" s="8">
        <v>8920.3720500000018</v>
      </c>
      <c r="W16" s="8">
        <v>8868.5695899999992</v>
      </c>
      <c r="X16" s="8">
        <v>8958.2753797660298</v>
      </c>
      <c r="Y16" s="9">
        <v>8882.1390989569209</v>
      </c>
      <c r="Z16" s="9">
        <v>9042.9829397560279</v>
      </c>
      <c r="AA16" s="9">
        <v>10369.420756806276</v>
      </c>
      <c r="AB16" s="9">
        <v>11473.691391883414</v>
      </c>
      <c r="AC16" s="9">
        <v>12662.787687293085</v>
      </c>
      <c r="AD16" s="9">
        <v>13764.892985926148</v>
      </c>
      <c r="AF16" s="10" t="s">
        <v>12</v>
      </c>
      <c r="AG16" s="8">
        <v>755.38824000000011</v>
      </c>
      <c r="AH16" s="8">
        <v>758.25495999999987</v>
      </c>
      <c r="AI16" s="8">
        <v>744.85870999999963</v>
      </c>
      <c r="AJ16" s="8">
        <v>776.91392000000019</v>
      </c>
      <c r="AK16" s="8">
        <v>776.19921000000033</v>
      </c>
      <c r="AL16" s="8">
        <v>644.48020999999972</v>
      </c>
      <c r="AM16" s="8">
        <v>555.63505342097608</v>
      </c>
      <c r="AN16" s="9">
        <v>688.90678881106373</v>
      </c>
      <c r="AO16" s="9">
        <v>740.26365096832751</v>
      </c>
      <c r="AP16" s="9">
        <v>766.79199999999969</v>
      </c>
      <c r="AQ16" s="9">
        <v>719.47500000000048</v>
      </c>
      <c r="AR16" s="9">
        <v>751.21299999999951</v>
      </c>
      <c r="AS16" s="9">
        <v>721.52899999999943</v>
      </c>
    </row>
    <row r="17" spans="1:45" ht="15" customHeight="1" x14ac:dyDescent="0.2">
      <c r="A17" s="10" t="s">
        <v>13</v>
      </c>
      <c r="B17" s="24">
        <f t="shared" si="1"/>
        <v>16.390272904111587</v>
      </c>
      <c r="C17" s="24">
        <f t="shared" si="4"/>
        <v>16.986880016729081</v>
      </c>
      <c r="D17" s="24">
        <f t="shared" si="5"/>
        <v>16.101077252214747</v>
      </c>
      <c r="E17" s="24">
        <f t="shared" si="6"/>
        <v>11.569910028335402</v>
      </c>
      <c r="F17" s="24">
        <f t="shared" si="7"/>
        <v>10.249866208777696</v>
      </c>
      <c r="G17" s="24">
        <f t="shared" si="8"/>
        <v>9.7203725057302854</v>
      </c>
      <c r="H17" s="24">
        <f t="shared" si="9"/>
        <v>8.335005505919959</v>
      </c>
      <c r="I17" s="25">
        <f t="shared" si="10"/>
        <v>7.4481187323526905</v>
      </c>
      <c r="J17" s="25">
        <f t="shared" si="11"/>
        <v>7.7421590862046266</v>
      </c>
      <c r="K17" s="25">
        <f t="shared" si="12"/>
        <v>9.2469642383904986</v>
      </c>
      <c r="L17" s="25">
        <f t="shared" si="13"/>
        <v>8.0614616469867748</v>
      </c>
      <c r="M17" s="25">
        <f t="shared" si="14"/>
        <v>6.6162732884709277</v>
      </c>
      <c r="N17" s="25">
        <f t="shared" si="3"/>
        <v>3.6628873506644419</v>
      </c>
      <c r="Q17" s="10" t="s">
        <v>13</v>
      </c>
      <c r="R17" s="8">
        <v>851.35544000000027</v>
      </c>
      <c r="S17" s="8">
        <v>1055.1210099999998</v>
      </c>
      <c r="T17" s="8">
        <v>1205.1439600000003</v>
      </c>
      <c r="U17" s="8">
        <v>1230.6974699999998</v>
      </c>
      <c r="V17" s="8">
        <v>1514.4864999999998</v>
      </c>
      <c r="W17" s="8">
        <v>1490.7539800000002</v>
      </c>
      <c r="X17" s="8">
        <v>1459.8070740754763</v>
      </c>
      <c r="Y17" s="9">
        <v>1963.6148470829996</v>
      </c>
      <c r="Z17" s="9">
        <v>2369.0936592458465</v>
      </c>
      <c r="AA17" s="9">
        <v>2807.1807493567385</v>
      </c>
      <c r="AB17" s="9">
        <v>2480.1705789263815</v>
      </c>
      <c r="AC17" s="9">
        <v>3333.7044947092063</v>
      </c>
      <c r="AD17" s="9">
        <v>3867.7411134224785</v>
      </c>
      <c r="AF17" s="10" t="s">
        <v>13</v>
      </c>
      <c r="AG17" s="8">
        <v>139.53948000000003</v>
      </c>
      <c r="AH17" s="8">
        <v>179.23214000000002</v>
      </c>
      <c r="AI17" s="8">
        <v>194.04116000000005</v>
      </c>
      <c r="AJ17" s="8">
        <v>142.39059000000006</v>
      </c>
      <c r="AK17" s="8">
        <v>155.23284000000001</v>
      </c>
      <c r="AL17" s="8">
        <v>144.90683999999996</v>
      </c>
      <c r="AM17" s="8">
        <v>121.67500000000001</v>
      </c>
      <c r="AN17" s="9">
        <v>146.25236525684753</v>
      </c>
      <c r="AO17" s="9">
        <v>183.41899999999998</v>
      </c>
      <c r="AP17" s="9">
        <v>259.57900000000001</v>
      </c>
      <c r="AQ17" s="9">
        <v>199.93800000000007</v>
      </c>
      <c r="AR17" s="9">
        <v>220.56699999999992</v>
      </c>
      <c r="AS17" s="9">
        <v>141.67100000000002</v>
      </c>
    </row>
    <row r="18" spans="1:45" ht="15" customHeight="1" x14ac:dyDescent="0.2">
      <c r="A18" s="10" t="s">
        <v>14</v>
      </c>
      <c r="B18" s="24">
        <f t="shared" si="1"/>
        <v>17.131149623732497</v>
      </c>
      <c r="C18" s="24">
        <f t="shared" si="4"/>
        <v>16.538288619300904</v>
      </c>
      <c r="D18" s="24">
        <f t="shared" si="5"/>
        <v>15.177261903236197</v>
      </c>
      <c r="E18" s="24">
        <f t="shared" si="6"/>
        <v>15.276596056272071</v>
      </c>
      <c r="F18" s="24">
        <f t="shared" si="7"/>
        <v>9.8544394034037133</v>
      </c>
      <c r="G18" s="24">
        <f t="shared" si="8"/>
        <v>7.3614753528211034</v>
      </c>
      <c r="H18" s="24">
        <f t="shared" si="9"/>
        <v>5.52815714945885</v>
      </c>
      <c r="I18" s="25">
        <f t="shared" si="10"/>
        <v>7.0615199301213876</v>
      </c>
      <c r="J18" s="25">
        <f t="shared" si="11"/>
        <v>8.021500352413808</v>
      </c>
      <c r="K18" s="25">
        <f t="shared" si="12"/>
        <v>6.8254455916366128</v>
      </c>
      <c r="L18" s="25">
        <f t="shared" si="13"/>
        <v>5.5276559565330823</v>
      </c>
      <c r="M18" s="25">
        <f t="shared" si="14"/>
        <v>3.8259761858091705</v>
      </c>
      <c r="N18" s="25">
        <f t="shared" si="3"/>
        <v>3.7894776767065963</v>
      </c>
      <c r="Q18" s="10" t="s">
        <v>14</v>
      </c>
      <c r="R18" s="8">
        <v>1642.6903399999997</v>
      </c>
      <c r="S18" s="8">
        <v>1926.0445100000006</v>
      </c>
      <c r="T18" s="8">
        <v>1905.4477800000004</v>
      </c>
      <c r="U18" s="8">
        <v>1941.98792</v>
      </c>
      <c r="V18" s="8">
        <v>2039.8631699999996</v>
      </c>
      <c r="W18" s="8">
        <v>2090.6218200000003</v>
      </c>
      <c r="X18" s="8">
        <v>2323.6512155700539</v>
      </c>
      <c r="Y18" s="9">
        <v>3044.1909633980663</v>
      </c>
      <c r="Z18" s="9">
        <v>3167.8814221355237</v>
      </c>
      <c r="AA18" s="9">
        <v>3449.0934963786244</v>
      </c>
      <c r="AB18" s="9">
        <v>3251.2696414760026</v>
      </c>
      <c r="AC18" s="9">
        <v>3438.0245357481367</v>
      </c>
      <c r="AD18" s="9">
        <v>3878.5820247326901</v>
      </c>
      <c r="AF18" s="10" t="s">
        <v>14</v>
      </c>
      <c r="AG18" s="8">
        <v>281.41174000000001</v>
      </c>
      <c r="AH18" s="8">
        <v>318.53479999999996</v>
      </c>
      <c r="AI18" s="8">
        <v>289.19479999999993</v>
      </c>
      <c r="AJ18" s="8">
        <v>296.66965000000005</v>
      </c>
      <c r="AK18" s="8">
        <v>201.01708000000005</v>
      </c>
      <c r="AL18" s="8">
        <v>153.90061</v>
      </c>
      <c r="AM18" s="8">
        <v>128.45509080202339</v>
      </c>
      <c r="AN18" s="9">
        <v>214.96615159130874</v>
      </c>
      <c r="AO18" s="9">
        <v>254.11161944065259</v>
      </c>
      <c r="AP18" s="9">
        <v>235.41599999999991</v>
      </c>
      <c r="AQ18" s="9">
        <v>179.71900000000005</v>
      </c>
      <c r="AR18" s="9">
        <v>131.53800000000001</v>
      </c>
      <c r="AS18" s="9">
        <v>146.97800000000001</v>
      </c>
    </row>
    <row r="19" spans="1:45" ht="15" customHeight="1" x14ac:dyDescent="0.2">
      <c r="A19" s="10" t="s">
        <v>15</v>
      </c>
      <c r="B19" s="24">
        <f t="shared" si="1"/>
        <v>12.872136417280741</v>
      </c>
      <c r="C19" s="24">
        <f t="shared" si="4"/>
        <v>13.530805617158823</v>
      </c>
      <c r="D19" s="24">
        <f t="shared" si="5"/>
        <v>14.222138539071505</v>
      </c>
      <c r="E19" s="24">
        <f t="shared" si="6"/>
        <v>10.08762019566387</v>
      </c>
      <c r="F19" s="24">
        <f t="shared" si="7"/>
        <v>5.9920855388123764</v>
      </c>
      <c r="G19" s="24">
        <f t="shared" si="8"/>
        <v>5.3628099892680732</v>
      </c>
      <c r="H19" s="24">
        <f t="shared" si="9"/>
        <v>3.9569888399295152</v>
      </c>
      <c r="I19" s="25">
        <f t="shared" si="10"/>
        <v>4.3669604728860927</v>
      </c>
      <c r="J19" s="25">
        <f t="shared" si="11"/>
        <v>4.5516594912303603</v>
      </c>
      <c r="K19" s="25">
        <f t="shared" si="12"/>
        <v>5.2138531311706497</v>
      </c>
      <c r="L19" s="25">
        <f t="shared" si="13"/>
        <v>6.5979942968534626</v>
      </c>
      <c r="M19" s="25">
        <f t="shared" si="14"/>
        <v>5.4324233694824802</v>
      </c>
      <c r="N19" s="25">
        <f t="shared" si="3"/>
        <v>4.5439843527945172</v>
      </c>
      <c r="Q19" s="10" t="s">
        <v>15</v>
      </c>
      <c r="R19" s="8">
        <v>2349.0132499999995</v>
      </c>
      <c r="S19" s="8">
        <v>3007.5467900000021</v>
      </c>
      <c r="T19" s="8">
        <v>2594.3361399999999</v>
      </c>
      <c r="U19" s="8">
        <v>2372.5637499999989</v>
      </c>
      <c r="V19" s="8">
        <v>3148.828379999999</v>
      </c>
      <c r="W19" s="8">
        <v>3314.5103099999969</v>
      </c>
      <c r="X19" s="8">
        <v>3826.4265414165602</v>
      </c>
      <c r="Y19" s="9">
        <v>3655.4521882523668</v>
      </c>
      <c r="Z19" s="9">
        <v>3783.8194522774293</v>
      </c>
      <c r="AA19" s="9">
        <v>3378.9789541011478</v>
      </c>
      <c r="AB19" s="9">
        <v>3954.6866556771001</v>
      </c>
      <c r="AC19" s="9">
        <v>4156.248227418796</v>
      </c>
      <c r="AD19" s="9">
        <v>4735.6016943073919</v>
      </c>
      <c r="AF19" s="10" t="s">
        <v>15</v>
      </c>
      <c r="AG19" s="8">
        <v>302.36818999999986</v>
      </c>
      <c r="AH19" s="8">
        <v>406.94531000000018</v>
      </c>
      <c r="AI19" s="8">
        <v>368.97008000000005</v>
      </c>
      <c r="AJ19" s="8">
        <v>239.33521999999994</v>
      </c>
      <c r="AK19" s="8">
        <v>188.68048999999996</v>
      </c>
      <c r="AL19" s="8">
        <v>177.75089000000003</v>
      </c>
      <c r="AM19" s="8">
        <v>151.41127121195422</v>
      </c>
      <c r="AN19" s="9">
        <v>159.63215216623058</v>
      </c>
      <c r="AO19" s="9">
        <v>172.22657723060624</v>
      </c>
      <c r="AP19" s="9">
        <v>176.17499999999995</v>
      </c>
      <c r="AQ19" s="9">
        <v>260.93</v>
      </c>
      <c r="AR19" s="9">
        <v>225.785</v>
      </c>
      <c r="AS19" s="9">
        <v>215.18499999999995</v>
      </c>
    </row>
    <row r="21" spans="1:45" ht="15" x14ac:dyDescent="0.25"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45" ht="15" customHeight="1" x14ac:dyDescent="0.2">
      <c r="A22" s="39" t="s">
        <v>270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Q22" s="39" t="s">
        <v>561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40"/>
      <c r="AD22" s="40"/>
      <c r="AE22" s="40"/>
      <c r="AF22" s="39" t="s">
        <v>266</v>
      </c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</row>
    <row r="23" spans="1:45" ht="15" x14ac:dyDescent="0.25">
      <c r="Q23" s="36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61"/>
      <c r="AC23" s="61"/>
      <c r="AD23" s="61"/>
      <c r="AF23" s="36"/>
      <c r="AG23" s="37"/>
      <c r="AH23" s="37"/>
      <c r="AI23" s="37"/>
      <c r="AJ23" s="37"/>
      <c r="AK23" s="37"/>
      <c r="AL23" s="37"/>
      <c r="AM23" s="37"/>
      <c r="AN23" s="37"/>
    </row>
    <row r="24" spans="1:45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N24" s="3" t="s">
        <v>100</v>
      </c>
      <c r="Q24" s="1" t="s">
        <v>0</v>
      </c>
      <c r="R24" s="2"/>
      <c r="S24" s="2"/>
      <c r="T24" s="2"/>
      <c r="U24" s="2"/>
      <c r="V24" s="2"/>
      <c r="W24" s="2"/>
      <c r="X24" s="2"/>
      <c r="Y24" s="2"/>
      <c r="Z24" s="3"/>
      <c r="AA24" s="2"/>
      <c r="AB24" s="2"/>
      <c r="AC24" s="2"/>
      <c r="AD24" s="2"/>
      <c r="AF24" s="1" t="s">
        <v>0</v>
      </c>
      <c r="AG24" s="2"/>
      <c r="AH24" s="2"/>
      <c r="AI24" s="2"/>
      <c r="AJ24" s="2"/>
      <c r="AK24" s="2"/>
      <c r="AL24" s="2"/>
      <c r="AM24" s="2"/>
      <c r="AS24" s="3" t="s">
        <v>100</v>
      </c>
    </row>
    <row r="25" spans="1:45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3">
        <v>2021</v>
      </c>
      <c r="N25" s="43">
        <v>2022</v>
      </c>
      <c r="Q25" s="129" t="s">
        <v>24</v>
      </c>
      <c r="R25" s="130">
        <v>2010</v>
      </c>
      <c r="S25" s="130">
        <v>2011</v>
      </c>
      <c r="T25" s="130">
        <v>2012</v>
      </c>
      <c r="U25" s="130">
        <v>2013</v>
      </c>
      <c r="V25" s="130">
        <v>2014</v>
      </c>
      <c r="W25" s="130">
        <v>2015</v>
      </c>
      <c r="X25" s="130">
        <v>2016</v>
      </c>
      <c r="Y25" s="131">
        <v>2017</v>
      </c>
      <c r="Z25" s="131">
        <v>2018</v>
      </c>
      <c r="AA25" s="131">
        <v>2019</v>
      </c>
      <c r="AB25" s="131">
        <v>2020</v>
      </c>
      <c r="AC25" s="131">
        <v>2021</v>
      </c>
      <c r="AD25" s="131">
        <v>2022</v>
      </c>
      <c r="AF25" s="129" t="s">
        <v>24</v>
      </c>
      <c r="AG25" s="130">
        <v>2010</v>
      </c>
      <c r="AH25" s="130">
        <v>2011</v>
      </c>
      <c r="AI25" s="130">
        <v>2012</v>
      </c>
      <c r="AJ25" s="130">
        <v>2013</v>
      </c>
      <c r="AK25" s="130">
        <v>2014</v>
      </c>
      <c r="AL25" s="130">
        <v>2015</v>
      </c>
      <c r="AM25" s="130">
        <v>2016</v>
      </c>
      <c r="AN25" s="131">
        <v>2017</v>
      </c>
      <c r="AO25" s="130">
        <v>2018</v>
      </c>
      <c r="AP25" s="131">
        <v>2019</v>
      </c>
      <c r="AQ25" s="131">
        <v>2020</v>
      </c>
      <c r="AR25" s="131">
        <v>2021</v>
      </c>
      <c r="AS25" s="131">
        <v>2022</v>
      </c>
    </row>
    <row r="26" spans="1:45" ht="15" customHeight="1" x14ac:dyDescent="0.2">
      <c r="A26" s="4" t="s">
        <v>1</v>
      </c>
      <c r="B26" s="22">
        <f t="shared" ref="B26:M26" si="15">AG26/R26</f>
        <v>4.4481102446483183</v>
      </c>
      <c r="C26" s="22">
        <f t="shared" si="15"/>
        <v>4.9722411111111109</v>
      </c>
      <c r="D26" s="22">
        <f t="shared" si="15"/>
        <v>4.3576097017543862</v>
      </c>
      <c r="E26" s="22">
        <f t="shared" si="15"/>
        <v>4.1218603243744223</v>
      </c>
      <c r="F26" s="22">
        <f t="shared" si="15"/>
        <v>3.9483037648131272</v>
      </c>
      <c r="G26" s="22">
        <f t="shared" si="15"/>
        <v>3.6876289314516133</v>
      </c>
      <c r="H26" s="22">
        <f t="shared" si="15"/>
        <v>3.3886376705731238</v>
      </c>
      <c r="I26" s="23">
        <f t="shared" si="15"/>
        <v>4.3861151439724262</v>
      </c>
      <c r="J26" s="23">
        <f t="shared" si="15"/>
        <v>4.8497504890389456</v>
      </c>
      <c r="K26" s="23">
        <f t="shared" si="15"/>
        <v>4.4990048030739667</v>
      </c>
      <c r="L26" s="23">
        <f t="shared" si="15"/>
        <v>4.4581432637571154</v>
      </c>
      <c r="M26" s="23">
        <f t="shared" si="15"/>
        <v>4.3756451301832211</v>
      </c>
      <c r="N26" s="23">
        <f t="shared" ref="N26:N40" si="16">AS26/AD26</f>
        <v>4.1411645320197037</v>
      </c>
      <c r="Q26" s="4" t="s">
        <v>1</v>
      </c>
      <c r="R26" s="5">
        <v>981</v>
      </c>
      <c r="S26" s="5">
        <v>1008</v>
      </c>
      <c r="T26" s="5">
        <v>1140</v>
      </c>
      <c r="U26" s="5">
        <v>1079</v>
      </c>
      <c r="V26" s="5">
        <v>1097</v>
      </c>
      <c r="W26" s="5">
        <v>992</v>
      </c>
      <c r="X26" s="5">
        <v>884</v>
      </c>
      <c r="Y26" s="6">
        <v>910</v>
      </c>
      <c r="Z26" s="6">
        <v>917</v>
      </c>
      <c r="AA26" s="6">
        <v>1041</v>
      </c>
      <c r="AB26" s="6">
        <v>1054</v>
      </c>
      <c r="AC26" s="6">
        <v>1037</v>
      </c>
      <c r="AD26" s="6">
        <v>1015</v>
      </c>
      <c r="AF26" s="4" t="s">
        <v>1</v>
      </c>
      <c r="AG26" s="5">
        <v>4363.5961500000003</v>
      </c>
      <c r="AH26" s="5">
        <v>5012.0190400000001</v>
      </c>
      <c r="AI26" s="5">
        <v>4967.6750600000005</v>
      </c>
      <c r="AJ26" s="5">
        <v>4447.4872900000018</v>
      </c>
      <c r="AK26" s="5">
        <v>4331.2892300000003</v>
      </c>
      <c r="AL26" s="5">
        <v>3658.1279000000004</v>
      </c>
      <c r="AM26" s="5">
        <v>2995.5557007866414</v>
      </c>
      <c r="AN26" s="6">
        <v>3991.3647810149082</v>
      </c>
      <c r="AO26" s="6">
        <v>4447.221198448713</v>
      </c>
      <c r="AP26" s="6">
        <v>4683.463999999999</v>
      </c>
      <c r="AQ26" s="6">
        <v>4698.8829999999998</v>
      </c>
      <c r="AR26" s="6">
        <v>4537.5439999999999</v>
      </c>
      <c r="AS26" s="6">
        <v>4203.2819999999992</v>
      </c>
    </row>
    <row r="27" spans="1:45" ht="15" customHeight="1" x14ac:dyDescent="0.2">
      <c r="A27" s="7" t="s">
        <v>2</v>
      </c>
      <c r="B27" s="24">
        <f t="shared" ref="B27:B40" si="17">AG27/R27</f>
        <v>4.8945828017241384</v>
      </c>
      <c r="C27" s="24">
        <f t="shared" ref="C27:M27" si="18">AH27/S27</f>
        <v>5.8164519920318689</v>
      </c>
      <c r="D27" s="24">
        <f t="shared" si="18"/>
        <v>4.9101549446494497</v>
      </c>
      <c r="E27" s="24">
        <f t="shared" si="18"/>
        <v>4.5181831128404708</v>
      </c>
      <c r="F27" s="24">
        <f t="shared" si="18"/>
        <v>5.3724286991869956</v>
      </c>
      <c r="G27" s="24">
        <f t="shared" si="18"/>
        <v>5.1212922065727708</v>
      </c>
      <c r="H27" s="24">
        <f t="shared" si="18"/>
        <v>4.1944537470398959</v>
      </c>
      <c r="I27" s="25">
        <f t="shared" si="18"/>
        <v>4.8193404067172549</v>
      </c>
      <c r="J27" s="25">
        <f t="shared" si="18"/>
        <v>6.265420931911013</v>
      </c>
      <c r="K27" s="25">
        <f t="shared" si="18"/>
        <v>5.2899904761904715</v>
      </c>
      <c r="L27" s="25">
        <f t="shared" si="18"/>
        <v>5.5310276497695829</v>
      </c>
      <c r="M27" s="25">
        <f t="shared" si="18"/>
        <v>5.3703114754098333</v>
      </c>
      <c r="N27" s="25">
        <f t="shared" si="16"/>
        <v>4.9871558441558435</v>
      </c>
      <c r="Q27" s="7" t="s">
        <v>2</v>
      </c>
      <c r="R27" s="8">
        <v>232</v>
      </c>
      <c r="S27" s="8">
        <v>251</v>
      </c>
      <c r="T27" s="8">
        <v>271</v>
      </c>
      <c r="U27" s="8">
        <v>257</v>
      </c>
      <c r="V27" s="8">
        <v>246</v>
      </c>
      <c r="W27" s="8">
        <v>213</v>
      </c>
      <c r="X27" s="8">
        <v>188</v>
      </c>
      <c r="Y27" s="9">
        <v>179</v>
      </c>
      <c r="Z27" s="9">
        <v>176</v>
      </c>
      <c r="AA27" s="9">
        <v>210</v>
      </c>
      <c r="AB27" s="9">
        <v>217</v>
      </c>
      <c r="AC27" s="9">
        <v>244</v>
      </c>
      <c r="AD27" s="9">
        <v>231</v>
      </c>
      <c r="AF27" s="7" t="s">
        <v>2</v>
      </c>
      <c r="AG27" s="8">
        <v>1135.54321</v>
      </c>
      <c r="AH27" s="8">
        <v>1459.9294499999992</v>
      </c>
      <c r="AI27" s="8">
        <v>1330.651990000001</v>
      </c>
      <c r="AJ27" s="8">
        <v>1161.173060000001</v>
      </c>
      <c r="AK27" s="8">
        <v>1321.6174600000008</v>
      </c>
      <c r="AL27" s="8">
        <v>1090.8352400000001</v>
      </c>
      <c r="AM27" s="8">
        <v>788.55730444350036</v>
      </c>
      <c r="AN27" s="9">
        <v>862.66193280238861</v>
      </c>
      <c r="AO27" s="9">
        <v>1102.7140840163383</v>
      </c>
      <c r="AP27" s="9">
        <v>1110.897999999999</v>
      </c>
      <c r="AQ27" s="9">
        <v>1200.2329999999995</v>
      </c>
      <c r="AR27" s="9">
        <v>1310.3559999999993</v>
      </c>
      <c r="AS27" s="9">
        <v>1152.0329999999999</v>
      </c>
    </row>
    <row r="28" spans="1:45" ht="15" customHeight="1" x14ac:dyDescent="0.2">
      <c r="A28" s="10" t="s">
        <v>3</v>
      </c>
      <c r="B28" s="24">
        <f t="shared" si="17"/>
        <v>5.605038600000003</v>
      </c>
      <c r="C28" s="24">
        <f t="shared" ref="C28:C40" si="19">AH28/S28</f>
        <v>6.6782691919191919</v>
      </c>
      <c r="D28" s="24">
        <f t="shared" ref="D28:D40" si="20">AI28/T28</f>
        <v>5.6971826890756292</v>
      </c>
      <c r="E28" s="24">
        <f t="shared" ref="E28:E40" si="21">AJ28/U28</f>
        <v>6.1322617272727271</v>
      </c>
      <c r="F28" s="24">
        <f t="shared" ref="F28:F40" si="22">AK28/V28</f>
        <v>4.6916056756756745</v>
      </c>
      <c r="G28" s="24">
        <f t="shared" ref="G28:G40" si="23">AL28/W28</f>
        <v>3.1857898148148145</v>
      </c>
      <c r="H28" s="24">
        <f t="shared" ref="H28:H40" si="24">AM28/X28</f>
        <v>4.5656758801332913</v>
      </c>
      <c r="I28" s="25">
        <f t="shared" ref="I28:I40" si="25">AN28/Y28</f>
        <v>8.8998058553200003</v>
      </c>
      <c r="J28" s="25">
        <f t="shared" ref="J28:J40" si="26">AO28/Z28</f>
        <v>7.7959934050939923</v>
      </c>
      <c r="K28" s="25">
        <f t="shared" ref="K28:K40" si="27">AP28/AA28</f>
        <v>6.8005339805825233</v>
      </c>
      <c r="L28" s="25">
        <f t="shared" ref="L28:L40" si="28">AQ28/AB28</f>
        <v>6.8696603773584881</v>
      </c>
      <c r="M28" s="25">
        <f t="shared" ref="M28:M40" si="29">AR28/AC28</f>
        <v>6.8655591397849483</v>
      </c>
      <c r="N28" s="25">
        <f t="shared" si="16"/>
        <v>6.7448865979381436</v>
      </c>
      <c r="Q28" s="10" t="s">
        <v>3</v>
      </c>
      <c r="R28" s="8">
        <v>100</v>
      </c>
      <c r="S28" s="8">
        <v>99</v>
      </c>
      <c r="T28" s="8">
        <v>119</v>
      </c>
      <c r="U28" s="8">
        <v>110</v>
      </c>
      <c r="V28" s="8">
        <v>111</v>
      </c>
      <c r="W28" s="8">
        <v>108</v>
      </c>
      <c r="X28" s="8">
        <v>88</v>
      </c>
      <c r="Y28" s="9">
        <v>95</v>
      </c>
      <c r="Z28" s="9">
        <v>92</v>
      </c>
      <c r="AA28" s="9">
        <v>103</v>
      </c>
      <c r="AB28" s="9">
        <v>106</v>
      </c>
      <c r="AC28" s="9">
        <v>93</v>
      </c>
      <c r="AD28" s="9">
        <v>97</v>
      </c>
      <c r="AF28" s="10" t="s">
        <v>3</v>
      </c>
      <c r="AG28" s="8">
        <v>560.50386000000026</v>
      </c>
      <c r="AH28" s="8">
        <v>661.14864999999998</v>
      </c>
      <c r="AI28" s="8">
        <v>677.96473999999989</v>
      </c>
      <c r="AJ28" s="8">
        <v>674.54878999999994</v>
      </c>
      <c r="AK28" s="8">
        <v>520.7682299999999</v>
      </c>
      <c r="AL28" s="8">
        <v>344.06529999999998</v>
      </c>
      <c r="AM28" s="8">
        <v>401.77947745172963</v>
      </c>
      <c r="AN28" s="9">
        <v>845.48155625540005</v>
      </c>
      <c r="AO28" s="9">
        <v>717.23139326864725</v>
      </c>
      <c r="AP28" s="9">
        <v>700.45499999999993</v>
      </c>
      <c r="AQ28" s="9">
        <v>728.18399999999974</v>
      </c>
      <c r="AR28" s="9">
        <v>638.49700000000018</v>
      </c>
      <c r="AS28" s="9">
        <v>654.25399999999991</v>
      </c>
    </row>
    <row r="29" spans="1:45" ht="15" customHeight="1" x14ac:dyDescent="0.2">
      <c r="A29" s="10" t="s">
        <v>4</v>
      </c>
      <c r="B29" s="24">
        <f t="shared" si="17"/>
        <v>2.4055956666666658</v>
      </c>
      <c r="C29" s="24">
        <f t="shared" si="19"/>
        <v>2.9255006896551716</v>
      </c>
      <c r="D29" s="24">
        <f t="shared" si="20"/>
        <v>3.1499325641025639</v>
      </c>
      <c r="E29" s="24">
        <f t="shared" si="21"/>
        <v>2.5501972727272726</v>
      </c>
      <c r="F29" s="24">
        <f t="shared" si="22"/>
        <v>1.9545533333333336</v>
      </c>
      <c r="G29" s="24">
        <f t="shared" si="23"/>
        <v>1.9019327906976748</v>
      </c>
      <c r="H29" s="24">
        <f t="shared" si="24"/>
        <v>1.5350232558139538</v>
      </c>
      <c r="I29" s="25">
        <f t="shared" si="25"/>
        <v>1.7008541798164978</v>
      </c>
      <c r="J29" s="25">
        <f t="shared" si="26"/>
        <v>1.9677045972103191</v>
      </c>
      <c r="K29" s="25">
        <f t="shared" si="27"/>
        <v>2.606469387755102</v>
      </c>
      <c r="L29" s="25">
        <f t="shared" si="28"/>
        <v>2.8012608695652181</v>
      </c>
      <c r="M29" s="25">
        <f t="shared" si="29"/>
        <v>2.3035869565217393</v>
      </c>
      <c r="N29" s="25">
        <f t="shared" si="16"/>
        <v>2.3228139534883718</v>
      </c>
      <c r="Q29" s="10" t="s">
        <v>4</v>
      </c>
      <c r="R29" s="8">
        <v>30</v>
      </c>
      <c r="S29" s="8">
        <v>29</v>
      </c>
      <c r="T29" s="8">
        <v>39</v>
      </c>
      <c r="U29" s="8">
        <v>33</v>
      </c>
      <c r="V29" s="8">
        <v>42</v>
      </c>
      <c r="W29" s="8">
        <v>43</v>
      </c>
      <c r="X29" s="8">
        <v>43</v>
      </c>
      <c r="Y29" s="9">
        <v>43</v>
      </c>
      <c r="Z29" s="9">
        <v>46</v>
      </c>
      <c r="AA29" s="9">
        <v>49</v>
      </c>
      <c r="AB29" s="9">
        <v>46</v>
      </c>
      <c r="AC29" s="9">
        <v>46</v>
      </c>
      <c r="AD29" s="9">
        <v>43</v>
      </c>
      <c r="AF29" s="10" t="s">
        <v>4</v>
      </c>
      <c r="AG29" s="8">
        <v>72.167869999999979</v>
      </c>
      <c r="AH29" s="8">
        <v>84.839519999999979</v>
      </c>
      <c r="AI29" s="8">
        <v>122.84737</v>
      </c>
      <c r="AJ29" s="8">
        <v>84.156509999999997</v>
      </c>
      <c r="AK29" s="8">
        <v>82.091240000000013</v>
      </c>
      <c r="AL29" s="8">
        <v>81.783110000000022</v>
      </c>
      <c r="AM29" s="8">
        <v>66.006000000000014</v>
      </c>
      <c r="AN29" s="9">
        <v>73.136729732109401</v>
      </c>
      <c r="AO29" s="9">
        <v>90.514411471674677</v>
      </c>
      <c r="AP29" s="9">
        <v>127.717</v>
      </c>
      <c r="AQ29" s="9">
        <v>128.85800000000003</v>
      </c>
      <c r="AR29" s="9">
        <v>105.965</v>
      </c>
      <c r="AS29" s="9">
        <v>99.880999999999986</v>
      </c>
    </row>
    <row r="30" spans="1:45" ht="15" customHeight="1" x14ac:dyDescent="0.2">
      <c r="A30" s="10" t="s">
        <v>5</v>
      </c>
      <c r="B30" s="24">
        <f t="shared" si="17"/>
        <v>5.0387935135135136</v>
      </c>
      <c r="C30" s="24">
        <f t="shared" si="19"/>
        <v>4.552707317073172</v>
      </c>
      <c r="D30" s="24">
        <f t="shared" si="20"/>
        <v>4.6174583720930231</v>
      </c>
      <c r="E30" s="24">
        <f t="shared" si="21"/>
        <v>3.5564847727272721</v>
      </c>
      <c r="F30" s="24">
        <f t="shared" si="22"/>
        <v>3.7492811363636362</v>
      </c>
      <c r="G30" s="24">
        <f t="shared" si="23"/>
        <v>5.8235789473684187</v>
      </c>
      <c r="H30" s="24">
        <f t="shared" si="24"/>
        <v>4.0598739538240451</v>
      </c>
      <c r="I30" s="25">
        <f t="shared" si="25"/>
        <v>4.5809726373736925</v>
      </c>
      <c r="J30" s="25">
        <f t="shared" si="26"/>
        <v>6.2440403731958716</v>
      </c>
      <c r="K30" s="25">
        <f t="shared" si="27"/>
        <v>6.0808974358974357</v>
      </c>
      <c r="L30" s="25">
        <f t="shared" si="28"/>
        <v>5.6265499999999982</v>
      </c>
      <c r="M30" s="25">
        <f t="shared" si="29"/>
        <v>5.3990540540540559</v>
      </c>
      <c r="N30" s="25">
        <f t="shared" si="16"/>
        <v>5.05997435897436</v>
      </c>
      <c r="Q30" s="10" t="s">
        <v>5</v>
      </c>
      <c r="R30" s="8">
        <v>37</v>
      </c>
      <c r="S30" s="8">
        <v>41</v>
      </c>
      <c r="T30" s="8">
        <v>43</v>
      </c>
      <c r="U30" s="8">
        <v>44</v>
      </c>
      <c r="V30" s="8">
        <v>44</v>
      </c>
      <c r="W30" s="8">
        <v>38</v>
      </c>
      <c r="X30" s="8">
        <v>35</v>
      </c>
      <c r="Y30" s="9">
        <v>39</v>
      </c>
      <c r="Z30" s="9">
        <v>38</v>
      </c>
      <c r="AA30" s="9">
        <v>39</v>
      </c>
      <c r="AB30" s="9">
        <v>40</v>
      </c>
      <c r="AC30" s="9">
        <v>37</v>
      </c>
      <c r="AD30" s="9">
        <v>39</v>
      </c>
      <c r="AF30" s="10" t="s">
        <v>5</v>
      </c>
      <c r="AG30" s="8">
        <v>186.43536</v>
      </c>
      <c r="AH30" s="8">
        <v>186.66100000000006</v>
      </c>
      <c r="AI30" s="8">
        <v>198.55071000000001</v>
      </c>
      <c r="AJ30" s="8">
        <v>156.48532999999998</v>
      </c>
      <c r="AK30" s="8">
        <v>164.96836999999999</v>
      </c>
      <c r="AL30" s="8">
        <v>221.29599999999991</v>
      </c>
      <c r="AM30" s="8">
        <v>142.09558838384157</v>
      </c>
      <c r="AN30" s="9">
        <v>178.657932857574</v>
      </c>
      <c r="AO30" s="9">
        <v>237.27353418144313</v>
      </c>
      <c r="AP30" s="9">
        <v>237.155</v>
      </c>
      <c r="AQ30" s="9">
        <v>225.06199999999993</v>
      </c>
      <c r="AR30" s="9">
        <v>199.76500000000007</v>
      </c>
      <c r="AS30" s="9">
        <v>197.33900000000003</v>
      </c>
    </row>
    <row r="31" spans="1:45" ht="15" customHeight="1" x14ac:dyDescent="0.2">
      <c r="A31" s="10" t="s">
        <v>6</v>
      </c>
      <c r="B31" s="24">
        <f t="shared" si="17"/>
        <v>0.66949999999999987</v>
      </c>
      <c r="C31" s="24">
        <f t="shared" si="19"/>
        <v>0.54749999999999999</v>
      </c>
      <c r="D31" s="24">
        <f t="shared" si="20"/>
        <v>0.81099999999999994</v>
      </c>
      <c r="E31" s="24">
        <f t="shared" si="21"/>
        <v>0.50504181818181815</v>
      </c>
      <c r="F31" s="24">
        <f t="shared" si="22"/>
        <v>0.58809999999999996</v>
      </c>
      <c r="G31" s="24">
        <f t="shared" si="23"/>
        <v>1.6251790000000006</v>
      </c>
      <c r="H31" s="24">
        <f t="shared" si="24"/>
        <v>1.7530000000000001</v>
      </c>
      <c r="I31" s="25">
        <f t="shared" si="25"/>
        <v>1.1664999999999999</v>
      </c>
      <c r="J31" s="25">
        <f t="shared" si="26"/>
        <v>1.4000000000000001</v>
      </c>
      <c r="K31" s="25">
        <f t="shared" si="27"/>
        <v>0.91733333333333333</v>
      </c>
      <c r="L31" s="25">
        <f t="shared" si="28"/>
        <v>1.0812857142857142</v>
      </c>
      <c r="M31" s="25">
        <f t="shared" si="29"/>
        <v>0.64683333333333326</v>
      </c>
      <c r="N31" s="25">
        <f t="shared" si="16"/>
        <v>0.46349999999999997</v>
      </c>
      <c r="Q31" s="10" t="s">
        <v>6</v>
      </c>
      <c r="R31" s="8">
        <v>6</v>
      </c>
      <c r="S31" s="8">
        <v>6</v>
      </c>
      <c r="T31" s="8">
        <v>8</v>
      </c>
      <c r="U31" s="8">
        <v>11</v>
      </c>
      <c r="V31" s="8">
        <v>10</v>
      </c>
      <c r="W31" s="8">
        <v>10</v>
      </c>
      <c r="X31" s="8">
        <v>2</v>
      </c>
      <c r="Y31" s="9">
        <v>4</v>
      </c>
      <c r="Z31" s="9">
        <v>6</v>
      </c>
      <c r="AA31" s="9">
        <v>9</v>
      </c>
      <c r="AB31" s="9">
        <v>7</v>
      </c>
      <c r="AC31" s="9">
        <v>6</v>
      </c>
      <c r="AD31" s="9">
        <v>8</v>
      </c>
      <c r="AF31" s="10" t="s">
        <v>6</v>
      </c>
      <c r="AG31" s="8">
        <v>4.0169999999999995</v>
      </c>
      <c r="AH31" s="8">
        <v>3.2850000000000001</v>
      </c>
      <c r="AI31" s="8">
        <v>6.4879999999999995</v>
      </c>
      <c r="AJ31" s="8">
        <v>5.5554600000000001</v>
      </c>
      <c r="AK31" s="8">
        <v>5.8809999999999993</v>
      </c>
      <c r="AL31" s="8">
        <v>16.251790000000007</v>
      </c>
      <c r="AM31" s="8">
        <v>3.5060000000000002</v>
      </c>
      <c r="AN31" s="9">
        <v>4.6659999999999995</v>
      </c>
      <c r="AO31" s="9">
        <v>8.4</v>
      </c>
      <c r="AP31" s="9">
        <v>8.2560000000000002</v>
      </c>
      <c r="AQ31" s="9">
        <v>7.569</v>
      </c>
      <c r="AR31" s="9">
        <v>3.8809999999999998</v>
      </c>
      <c r="AS31" s="9">
        <v>3.7079999999999997</v>
      </c>
    </row>
    <row r="32" spans="1:45" ht="15" customHeight="1" x14ac:dyDescent="0.2">
      <c r="A32" s="10" t="s">
        <v>7</v>
      </c>
      <c r="B32" s="24">
        <f t="shared" si="17"/>
        <v>3.8760004347826085</v>
      </c>
      <c r="C32" s="24">
        <f t="shared" si="19"/>
        <v>3.7287773333333338</v>
      </c>
      <c r="D32" s="24">
        <f t="shared" si="20"/>
        <v>3.7000986363636357</v>
      </c>
      <c r="E32" s="24">
        <f t="shared" si="21"/>
        <v>3.7331612820512827</v>
      </c>
      <c r="F32" s="24">
        <f t="shared" si="22"/>
        <v>3.2302790697674415</v>
      </c>
      <c r="G32" s="24">
        <f t="shared" si="23"/>
        <v>2.7339078947368423</v>
      </c>
      <c r="H32" s="24">
        <f t="shared" si="24"/>
        <v>2.9702487816695071</v>
      </c>
      <c r="I32" s="25">
        <f t="shared" si="25"/>
        <v>3.5190822772571715</v>
      </c>
      <c r="J32" s="25">
        <f t="shared" si="26"/>
        <v>3.8917159362514715</v>
      </c>
      <c r="K32" s="25">
        <f t="shared" si="27"/>
        <v>4.6581707317073189</v>
      </c>
      <c r="L32" s="25">
        <f t="shared" si="28"/>
        <v>4.584249999999999</v>
      </c>
      <c r="M32" s="25">
        <f t="shared" si="29"/>
        <v>4.6972250000000004</v>
      </c>
      <c r="N32" s="25">
        <f t="shared" si="16"/>
        <v>4.9043243243243237</v>
      </c>
      <c r="Q32" s="10" t="s">
        <v>7</v>
      </c>
      <c r="R32" s="8">
        <v>23</v>
      </c>
      <c r="S32" s="8">
        <v>30</v>
      </c>
      <c r="T32" s="8">
        <v>44</v>
      </c>
      <c r="U32" s="8">
        <v>39</v>
      </c>
      <c r="V32" s="8">
        <v>43</v>
      </c>
      <c r="W32" s="8">
        <v>38</v>
      </c>
      <c r="X32" s="8">
        <v>36</v>
      </c>
      <c r="Y32" s="9">
        <v>35</v>
      </c>
      <c r="Z32" s="9">
        <v>35</v>
      </c>
      <c r="AA32" s="9">
        <v>41</v>
      </c>
      <c r="AB32" s="9">
        <v>40</v>
      </c>
      <c r="AC32" s="9">
        <v>40</v>
      </c>
      <c r="AD32" s="9">
        <v>37</v>
      </c>
      <c r="AF32" s="10" t="s">
        <v>7</v>
      </c>
      <c r="AG32" s="8">
        <v>89.148009999999999</v>
      </c>
      <c r="AH32" s="8">
        <v>111.86332000000002</v>
      </c>
      <c r="AI32" s="8">
        <v>162.80433999999997</v>
      </c>
      <c r="AJ32" s="8">
        <v>145.59329000000002</v>
      </c>
      <c r="AK32" s="8">
        <v>138.90199999999999</v>
      </c>
      <c r="AL32" s="8">
        <v>103.88850000000001</v>
      </c>
      <c r="AM32" s="8">
        <v>106.92895614010226</v>
      </c>
      <c r="AN32" s="9">
        <v>123.16787970400101</v>
      </c>
      <c r="AO32" s="9">
        <v>136.21005776880151</v>
      </c>
      <c r="AP32" s="9">
        <v>190.98500000000007</v>
      </c>
      <c r="AQ32" s="9">
        <v>183.36999999999995</v>
      </c>
      <c r="AR32" s="9">
        <v>187.88900000000001</v>
      </c>
      <c r="AS32" s="9">
        <v>181.45999999999998</v>
      </c>
    </row>
    <row r="33" spans="1:45" ht="15" customHeight="1" x14ac:dyDescent="0.2">
      <c r="A33" s="10" t="s">
        <v>8</v>
      </c>
      <c r="B33" s="24">
        <f t="shared" si="17"/>
        <v>6.4695554285714287</v>
      </c>
      <c r="C33" s="24">
        <f t="shared" si="19"/>
        <v>7.0127203030303038</v>
      </c>
      <c r="D33" s="24">
        <f t="shared" si="20"/>
        <v>8.6609587878787906</v>
      </c>
      <c r="E33" s="24">
        <f t="shared" si="21"/>
        <v>8.8406953571428577</v>
      </c>
      <c r="F33" s="24">
        <f t="shared" si="22"/>
        <v>7.4175558974358999</v>
      </c>
      <c r="G33" s="24">
        <f t="shared" si="23"/>
        <v>6.1966637142857133</v>
      </c>
      <c r="H33" s="24">
        <f t="shared" si="24"/>
        <v>5.6642631317455727</v>
      </c>
      <c r="I33" s="25">
        <f t="shared" si="25"/>
        <v>6.4928005343635311</v>
      </c>
      <c r="J33" s="25">
        <f t="shared" si="26"/>
        <v>7.7644972935239283</v>
      </c>
      <c r="K33" s="25">
        <f t="shared" si="27"/>
        <v>8.0355142857142834</v>
      </c>
      <c r="L33" s="25">
        <f t="shared" si="28"/>
        <v>8.5117777777777803</v>
      </c>
      <c r="M33" s="25">
        <f t="shared" si="29"/>
        <v>8.6583235294117653</v>
      </c>
      <c r="N33" s="25">
        <f t="shared" si="16"/>
        <v>7.1009743589743612</v>
      </c>
      <c r="Q33" s="10" t="s">
        <v>8</v>
      </c>
      <c r="R33" s="8">
        <v>35</v>
      </c>
      <c r="S33" s="8">
        <v>33</v>
      </c>
      <c r="T33" s="8">
        <v>33</v>
      </c>
      <c r="U33" s="8">
        <v>28</v>
      </c>
      <c r="V33" s="8">
        <v>39</v>
      </c>
      <c r="W33" s="8">
        <v>35</v>
      </c>
      <c r="X33" s="8">
        <v>32</v>
      </c>
      <c r="Y33" s="9">
        <v>34</v>
      </c>
      <c r="Z33" s="9">
        <v>35</v>
      </c>
      <c r="AA33" s="9">
        <v>35</v>
      </c>
      <c r="AB33" s="9">
        <v>36</v>
      </c>
      <c r="AC33" s="9">
        <v>34</v>
      </c>
      <c r="AD33" s="9">
        <v>39</v>
      </c>
      <c r="AF33" s="10" t="s">
        <v>8</v>
      </c>
      <c r="AG33" s="8">
        <v>226.43444</v>
      </c>
      <c r="AH33" s="8">
        <v>231.41977000000003</v>
      </c>
      <c r="AI33" s="8">
        <v>285.81164000000007</v>
      </c>
      <c r="AJ33" s="8">
        <v>247.53946999999999</v>
      </c>
      <c r="AK33" s="8">
        <v>289.28468000000009</v>
      </c>
      <c r="AL33" s="8">
        <v>216.88322999999997</v>
      </c>
      <c r="AM33" s="8">
        <v>181.25642021585833</v>
      </c>
      <c r="AN33" s="9">
        <v>220.75521816836005</v>
      </c>
      <c r="AO33" s="9">
        <v>271.7574052733375</v>
      </c>
      <c r="AP33" s="9">
        <v>281.24299999999994</v>
      </c>
      <c r="AQ33" s="9">
        <v>306.42400000000009</v>
      </c>
      <c r="AR33" s="9">
        <v>294.38300000000004</v>
      </c>
      <c r="AS33" s="9">
        <v>276.9380000000001</v>
      </c>
    </row>
    <row r="34" spans="1:45" ht="15" customHeight="1" x14ac:dyDescent="0.2">
      <c r="A34" s="10" t="s">
        <v>9</v>
      </c>
      <c r="B34" s="24">
        <f t="shared" si="17"/>
        <v>3.2941130434782608</v>
      </c>
      <c r="C34" s="24">
        <f t="shared" si="19"/>
        <v>3.6050006666666667</v>
      </c>
      <c r="D34" s="24">
        <f t="shared" si="20"/>
        <v>3.4380954716981131</v>
      </c>
      <c r="E34" s="24">
        <f t="shared" si="21"/>
        <v>3.2088011538461534</v>
      </c>
      <c r="F34" s="24">
        <f t="shared" si="22"/>
        <v>3.1325080851063825</v>
      </c>
      <c r="G34" s="24">
        <f t="shared" si="23"/>
        <v>2.8839115555555566</v>
      </c>
      <c r="H34" s="24">
        <f t="shared" si="24"/>
        <v>3.1446279069767455</v>
      </c>
      <c r="I34" s="25">
        <f t="shared" si="25"/>
        <v>4.5486764305281646</v>
      </c>
      <c r="J34" s="25">
        <f t="shared" si="26"/>
        <v>4.2188185216740601</v>
      </c>
      <c r="K34" s="25">
        <f t="shared" si="27"/>
        <v>4.4838235294117634</v>
      </c>
      <c r="L34" s="25">
        <f t="shared" si="28"/>
        <v>3.9626200000000007</v>
      </c>
      <c r="M34" s="25">
        <f t="shared" si="29"/>
        <v>4.0361666666666682</v>
      </c>
      <c r="N34" s="25">
        <f t="shared" si="16"/>
        <v>3.6686944444444438</v>
      </c>
      <c r="Q34" s="10" t="s">
        <v>9</v>
      </c>
      <c r="R34" s="8">
        <v>46</v>
      </c>
      <c r="S34" s="8">
        <v>45</v>
      </c>
      <c r="T34" s="8">
        <v>53</v>
      </c>
      <c r="U34" s="8">
        <v>52</v>
      </c>
      <c r="V34" s="8">
        <v>47</v>
      </c>
      <c r="W34" s="8">
        <v>45</v>
      </c>
      <c r="X34" s="8">
        <v>43</v>
      </c>
      <c r="Y34" s="9">
        <v>42</v>
      </c>
      <c r="Z34" s="9">
        <v>45</v>
      </c>
      <c r="AA34" s="9">
        <v>51</v>
      </c>
      <c r="AB34" s="9">
        <v>50</v>
      </c>
      <c r="AC34" s="9">
        <v>42</v>
      </c>
      <c r="AD34" s="9">
        <v>36</v>
      </c>
      <c r="AF34" s="10" t="s">
        <v>9</v>
      </c>
      <c r="AG34" s="8">
        <v>151.5292</v>
      </c>
      <c r="AH34" s="8">
        <v>162.22503</v>
      </c>
      <c r="AI34" s="8">
        <v>182.21905999999998</v>
      </c>
      <c r="AJ34" s="8">
        <v>166.85765999999998</v>
      </c>
      <c r="AK34" s="8">
        <v>147.22787999999997</v>
      </c>
      <c r="AL34" s="8">
        <v>129.77602000000005</v>
      </c>
      <c r="AM34" s="8">
        <v>135.21900000000005</v>
      </c>
      <c r="AN34" s="9">
        <v>191.04441008218291</v>
      </c>
      <c r="AO34" s="9">
        <v>189.84683347533272</v>
      </c>
      <c r="AP34" s="9">
        <v>228.67499999999995</v>
      </c>
      <c r="AQ34" s="9">
        <v>198.13100000000003</v>
      </c>
      <c r="AR34" s="9">
        <v>169.51900000000006</v>
      </c>
      <c r="AS34" s="9">
        <v>132.07299999999998</v>
      </c>
    </row>
    <row r="35" spans="1:45" ht="15" customHeight="1" x14ac:dyDescent="0.2">
      <c r="A35" s="10" t="s">
        <v>10</v>
      </c>
      <c r="B35" s="24">
        <f t="shared" si="17"/>
        <v>5.9470092452830201</v>
      </c>
      <c r="C35" s="24">
        <f t="shared" si="19"/>
        <v>5.6752011111111118</v>
      </c>
      <c r="D35" s="24">
        <f t="shared" si="20"/>
        <v>4.2600238095238101</v>
      </c>
      <c r="E35" s="24">
        <f t="shared" si="21"/>
        <v>3.3347546031746029</v>
      </c>
      <c r="F35" s="24">
        <f t="shared" si="22"/>
        <v>3.404120983606556</v>
      </c>
      <c r="G35" s="24">
        <f t="shared" si="23"/>
        <v>3.4189999999999992</v>
      </c>
      <c r="H35" s="24">
        <f t="shared" si="24"/>
        <v>2.9676309421810894</v>
      </c>
      <c r="I35" s="25">
        <f t="shared" si="25"/>
        <v>4.6198735343635162</v>
      </c>
      <c r="J35" s="25">
        <f t="shared" si="26"/>
        <v>4.763487095289058</v>
      </c>
      <c r="K35" s="25">
        <f t="shared" si="27"/>
        <v>4.6855800000000016</v>
      </c>
      <c r="L35" s="25">
        <f t="shared" si="28"/>
        <v>4.6110000000000007</v>
      </c>
      <c r="M35" s="25">
        <f t="shared" si="29"/>
        <v>3.2158039215686265</v>
      </c>
      <c r="N35" s="25">
        <f t="shared" si="16"/>
        <v>2.7392199999999987</v>
      </c>
      <c r="Q35" s="10" t="s">
        <v>10</v>
      </c>
      <c r="R35" s="8">
        <v>53</v>
      </c>
      <c r="S35" s="8">
        <v>54</v>
      </c>
      <c r="T35" s="8">
        <v>63</v>
      </c>
      <c r="U35" s="8">
        <v>63</v>
      </c>
      <c r="V35" s="8">
        <v>61</v>
      </c>
      <c r="W35" s="8">
        <v>48</v>
      </c>
      <c r="X35" s="8">
        <v>40</v>
      </c>
      <c r="Y35" s="9">
        <v>40</v>
      </c>
      <c r="Z35" s="9">
        <v>42</v>
      </c>
      <c r="AA35" s="9">
        <v>50</v>
      </c>
      <c r="AB35" s="9">
        <v>50</v>
      </c>
      <c r="AC35" s="9">
        <v>51</v>
      </c>
      <c r="AD35" s="9">
        <v>50</v>
      </c>
      <c r="AF35" s="10" t="s">
        <v>10</v>
      </c>
      <c r="AG35" s="8">
        <v>315.19149000000004</v>
      </c>
      <c r="AH35" s="8">
        <v>306.46086000000003</v>
      </c>
      <c r="AI35" s="8">
        <v>268.38150000000002</v>
      </c>
      <c r="AJ35" s="8">
        <v>210.08953999999997</v>
      </c>
      <c r="AK35" s="8">
        <v>207.6513799999999</v>
      </c>
      <c r="AL35" s="8">
        <v>164.11199999999997</v>
      </c>
      <c r="AM35" s="8">
        <v>118.70523768724357</v>
      </c>
      <c r="AN35" s="9">
        <v>184.79494137454066</v>
      </c>
      <c r="AO35" s="9">
        <v>200.06645800214042</v>
      </c>
      <c r="AP35" s="9">
        <v>234.27900000000008</v>
      </c>
      <c r="AQ35" s="9">
        <v>230.55000000000004</v>
      </c>
      <c r="AR35" s="9">
        <v>164.00599999999994</v>
      </c>
      <c r="AS35" s="9">
        <v>136.96099999999993</v>
      </c>
    </row>
    <row r="36" spans="1:45" ht="15" customHeight="1" x14ac:dyDescent="0.2">
      <c r="A36" s="10" t="s">
        <v>11</v>
      </c>
      <c r="B36" s="24">
        <f t="shared" si="17"/>
        <v>4.7972686666666675</v>
      </c>
      <c r="C36" s="24">
        <f t="shared" si="19"/>
        <v>5.2303418518518523</v>
      </c>
      <c r="D36" s="24">
        <f t="shared" si="20"/>
        <v>3.6457016216216211</v>
      </c>
      <c r="E36" s="24">
        <f t="shared" si="21"/>
        <v>3.7886162162162162</v>
      </c>
      <c r="F36" s="24">
        <f t="shared" si="22"/>
        <v>3.2941842499999994</v>
      </c>
      <c r="G36" s="24">
        <f t="shared" si="23"/>
        <v>3.8226854545454541</v>
      </c>
      <c r="H36" s="24">
        <f t="shared" si="24"/>
        <v>2.3006170982783396</v>
      </c>
      <c r="I36" s="25">
        <f t="shared" si="25"/>
        <v>1.9448144442580202</v>
      </c>
      <c r="J36" s="25">
        <f t="shared" si="26"/>
        <v>2.7535802567578944</v>
      </c>
      <c r="K36" s="25">
        <f t="shared" si="27"/>
        <v>2.6216458333333326</v>
      </c>
      <c r="L36" s="25">
        <f t="shared" si="28"/>
        <v>2.8986666666666658</v>
      </c>
      <c r="M36" s="25">
        <f t="shared" si="29"/>
        <v>3.1204651162790698</v>
      </c>
      <c r="N36" s="25">
        <f t="shared" si="16"/>
        <v>3.4112380952380952</v>
      </c>
      <c r="Q36" s="10" t="s">
        <v>11</v>
      </c>
      <c r="R36" s="8">
        <v>30</v>
      </c>
      <c r="S36" s="8">
        <v>27</v>
      </c>
      <c r="T36" s="8">
        <v>37</v>
      </c>
      <c r="U36" s="8">
        <v>37</v>
      </c>
      <c r="V36" s="8">
        <v>40</v>
      </c>
      <c r="W36" s="8">
        <v>44</v>
      </c>
      <c r="X36" s="8">
        <v>41</v>
      </c>
      <c r="Y36" s="9">
        <v>50</v>
      </c>
      <c r="Z36" s="9">
        <v>52</v>
      </c>
      <c r="AA36" s="9">
        <v>48</v>
      </c>
      <c r="AB36" s="9">
        <v>45</v>
      </c>
      <c r="AC36" s="9">
        <v>43</v>
      </c>
      <c r="AD36" s="9">
        <v>42</v>
      </c>
      <c r="AF36" s="10" t="s">
        <v>11</v>
      </c>
      <c r="AG36" s="8">
        <v>143.91806000000003</v>
      </c>
      <c r="AH36" s="8">
        <v>141.21923000000001</v>
      </c>
      <c r="AI36" s="8">
        <v>134.89095999999998</v>
      </c>
      <c r="AJ36" s="8">
        <v>140.1788</v>
      </c>
      <c r="AK36" s="8">
        <v>131.76736999999997</v>
      </c>
      <c r="AL36" s="8">
        <v>168.19815999999997</v>
      </c>
      <c r="AM36" s="8">
        <v>94.325301029411918</v>
      </c>
      <c r="AN36" s="9">
        <v>97.240722212901005</v>
      </c>
      <c r="AO36" s="9">
        <v>143.1861733514105</v>
      </c>
      <c r="AP36" s="9">
        <v>125.83899999999997</v>
      </c>
      <c r="AQ36" s="9">
        <v>130.43999999999997</v>
      </c>
      <c r="AR36" s="9">
        <v>134.18</v>
      </c>
      <c r="AS36" s="9">
        <v>143.27199999999999</v>
      </c>
    </row>
    <row r="37" spans="1:45" ht="15" customHeight="1" x14ac:dyDescent="0.2">
      <c r="A37" s="10" t="s">
        <v>12</v>
      </c>
      <c r="B37" s="24">
        <f t="shared" si="17"/>
        <v>4.1966013333333336</v>
      </c>
      <c r="C37" s="24">
        <f t="shared" si="19"/>
        <v>4.1662360439560429</v>
      </c>
      <c r="D37" s="24">
        <f t="shared" si="20"/>
        <v>3.7242935499999983</v>
      </c>
      <c r="E37" s="24">
        <f t="shared" si="21"/>
        <v>4.2454312568306021</v>
      </c>
      <c r="F37" s="24">
        <f t="shared" si="22"/>
        <v>4.0217575647668413</v>
      </c>
      <c r="G37" s="24">
        <f t="shared" si="23"/>
        <v>3.5217497814207634</v>
      </c>
      <c r="H37" s="24">
        <f t="shared" si="24"/>
        <v>3.4088040087176448</v>
      </c>
      <c r="I37" s="25">
        <f t="shared" si="25"/>
        <v>3.9142431182446802</v>
      </c>
      <c r="J37" s="25">
        <f t="shared" si="26"/>
        <v>3.896124478780671</v>
      </c>
      <c r="K37" s="25">
        <f t="shared" si="27"/>
        <v>3.7222912621359208</v>
      </c>
      <c r="L37" s="25">
        <f t="shared" si="28"/>
        <v>3.2408783783783806</v>
      </c>
      <c r="M37" s="25">
        <f t="shared" si="29"/>
        <v>3.5772047619047598</v>
      </c>
      <c r="N37" s="25">
        <f t="shared" si="16"/>
        <v>3.5543300492610808</v>
      </c>
      <c r="Q37" s="10" t="s">
        <v>12</v>
      </c>
      <c r="R37" s="8">
        <v>180</v>
      </c>
      <c r="S37" s="8">
        <v>182</v>
      </c>
      <c r="T37" s="8">
        <v>200</v>
      </c>
      <c r="U37" s="8">
        <v>183</v>
      </c>
      <c r="V37" s="8">
        <v>193</v>
      </c>
      <c r="W37" s="8">
        <v>183</v>
      </c>
      <c r="X37" s="8">
        <v>163</v>
      </c>
      <c r="Y37" s="9">
        <v>176</v>
      </c>
      <c r="Z37" s="9">
        <v>190</v>
      </c>
      <c r="AA37" s="9">
        <v>206</v>
      </c>
      <c r="AB37" s="9">
        <v>222</v>
      </c>
      <c r="AC37" s="9">
        <v>210</v>
      </c>
      <c r="AD37" s="9">
        <v>203</v>
      </c>
      <c r="AF37" s="10" t="s">
        <v>12</v>
      </c>
      <c r="AG37" s="8">
        <v>755.38824000000011</v>
      </c>
      <c r="AH37" s="8">
        <v>758.25495999999987</v>
      </c>
      <c r="AI37" s="8">
        <v>744.85870999999963</v>
      </c>
      <c r="AJ37" s="8">
        <v>776.91392000000019</v>
      </c>
      <c r="AK37" s="8">
        <v>776.19921000000033</v>
      </c>
      <c r="AL37" s="8">
        <v>644.48020999999972</v>
      </c>
      <c r="AM37" s="8">
        <v>555.63505342097608</v>
      </c>
      <c r="AN37" s="9">
        <v>688.90678881106373</v>
      </c>
      <c r="AO37" s="9">
        <v>740.26365096832751</v>
      </c>
      <c r="AP37" s="9">
        <v>766.79199999999969</v>
      </c>
      <c r="AQ37" s="9">
        <v>719.47500000000048</v>
      </c>
      <c r="AR37" s="9">
        <v>751.21299999999951</v>
      </c>
      <c r="AS37" s="9">
        <v>721.52899999999943</v>
      </c>
    </row>
    <row r="38" spans="1:45" ht="15" customHeight="1" x14ac:dyDescent="0.2">
      <c r="A38" s="10" t="s">
        <v>13</v>
      </c>
      <c r="B38" s="24">
        <f t="shared" si="17"/>
        <v>3.0334669565217398</v>
      </c>
      <c r="C38" s="24">
        <f t="shared" si="19"/>
        <v>3.8134497872340427</v>
      </c>
      <c r="D38" s="24">
        <f t="shared" si="20"/>
        <v>3.661153962264152</v>
      </c>
      <c r="E38" s="24">
        <f t="shared" si="21"/>
        <v>2.6368627777777789</v>
      </c>
      <c r="F38" s="24">
        <f t="shared" si="22"/>
        <v>2.5872140000000003</v>
      </c>
      <c r="G38" s="24">
        <f t="shared" si="23"/>
        <v>2.6834599999999993</v>
      </c>
      <c r="H38" s="24">
        <f t="shared" si="24"/>
        <v>2.7038888888888892</v>
      </c>
      <c r="I38" s="25">
        <f t="shared" si="25"/>
        <v>3.2500525612632782</v>
      </c>
      <c r="J38" s="25">
        <f t="shared" si="26"/>
        <v>4.0759777777777773</v>
      </c>
      <c r="K38" s="25">
        <f t="shared" si="27"/>
        <v>4.1203015873015874</v>
      </c>
      <c r="L38" s="25">
        <f t="shared" si="28"/>
        <v>3.5076842105263171</v>
      </c>
      <c r="M38" s="25">
        <f t="shared" si="29"/>
        <v>3.938696428571427</v>
      </c>
      <c r="N38" s="25">
        <f t="shared" si="16"/>
        <v>2.529839285714286</v>
      </c>
      <c r="Q38" s="10" t="s">
        <v>13</v>
      </c>
      <c r="R38" s="8">
        <v>46</v>
      </c>
      <c r="S38" s="8">
        <v>47</v>
      </c>
      <c r="T38" s="8">
        <v>53</v>
      </c>
      <c r="U38" s="8">
        <v>54</v>
      </c>
      <c r="V38" s="8">
        <v>60</v>
      </c>
      <c r="W38" s="8">
        <v>54</v>
      </c>
      <c r="X38" s="8">
        <v>45</v>
      </c>
      <c r="Y38" s="9">
        <v>45</v>
      </c>
      <c r="Z38" s="9">
        <v>45</v>
      </c>
      <c r="AA38" s="9">
        <v>63</v>
      </c>
      <c r="AB38" s="9">
        <v>57</v>
      </c>
      <c r="AC38" s="9">
        <v>56</v>
      </c>
      <c r="AD38" s="9">
        <v>56</v>
      </c>
      <c r="AF38" s="10" t="s">
        <v>13</v>
      </c>
      <c r="AG38" s="8">
        <v>139.53948000000003</v>
      </c>
      <c r="AH38" s="8">
        <v>179.23214000000002</v>
      </c>
      <c r="AI38" s="8">
        <v>194.04116000000005</v>
      </c>
      <c r="AJ38" s="8">
        <v>142.39059000000006</v>
      </c>
      <c r="AK38" s="8">
        <v>155.23284000000001</v>
      </c>
      <c r="AL38" s="8">
        <v>144.90683999999996</v>
      </c>
      <c r="AM38" s="8">
        <v>121.67500000000001</v>
      </c>
      <c r="AN38" s="9">
        <v>146.25236525684753</v>
      </c>
      <c r="AO38" s="9">
        <v>183.41899999999998</v>
      </c>
      <c r="AP38" s="9">
        <v>259.57900000000001</v>
      </c>
      <c r="AQ38" s="9">
        <v>199.93800000000007</v>
      </c>
      <c r="AR38" s="9">
        <v>220.56699999999992</v>
      </c>
      <c r="AS38" s="9">
        <v>141.67100000000002</v>
      </c>
    </row>
    <row r="39" spans="1:45" ht="15" customHeight="1" x14ac:dyDescent="0.2">
      <c r="A39" s="10" t="s">
        <v>14</v>
      </c>
      <c r="B39" s="24">
        <f t="shared" si="17"/>
        <v>4.2638142424242425</v>
      </c>
      <c r="C39" s="24">
        <f t="shared" si="19"/>
        <v>4.9771062499999994</v>
      </c>
      <c r="D39" s="24">
        <f t="shared" si="20"/>
        <v>3.9615726027397251</v>
      </c>
      <c r="E39" s="24">
        <f t="shared" si="21"/>
        <v>4.4279052238805976</v>
      </c>
      <c r="F39" s="24">
        <f t="shared" si="22"/>
        <v>2.8312264788732402</v>
      </c>
      <c r="G39" s="24">
        <f t="shared" si="23"/>
        <v>2.700010701754386</v>
      </c>
      <c r="H39" s="24">
        <f t="shared" si="24"/>
        <v>2.6215324653474164</v>
      </c>
      <c r="I39" s="25">
        <f t="shared" si="25"/>
        <v>3.98085465909831</v>
      </c>
      <c r="J39" s="25">
        <f t="shared" si="26"/>
        <v>5.293992071680262</v>
      </c>
      <c r="K39" s="25">
        <f t="shared" si="27"/>
        <v>3.9901016949152526</v>
      </c>
      <c r="L39" s="25">
        <f t="shared" si="28"/>
        <v>3.594380000000001</v>
      </c>
      <c r="M39" s="25">
        <f t="shared" si="29"/>
        <v>2.3916000000000004</v>
      </c>
      <c r="N39" s="25">
        <f t="shared" si="16"/>
        <v>2.9995510204081635</v>
      </c>
      <c r="Q39" s="10" t="s">
        <v>14</v>
      </c>
      <c r="R39" s="8">
        <v>66</v>
      </c>
      <c r="S39" s="8">
        <v>64</v>
      </c>
      <c r="T39" s="8">
        <v>73</v>
      </c>
      <c r="U39" s="8">
        <v>67</v>
      </c>
      <c r="V39" s="8">
        <v>71</v>
      </c>
      <c r="W39" s="8">
        <v>57</v>
      </c>
      <c r="X39" s="8">
        <v>49</v>
      </c>
      <c r="Y39" s="9">
        <v>54</v>
      </c>
      <c r="Z39" s="9">
        <v>48</v>
      </c>
      <c r="AA39" s="9">
        <v>59</v>
      </c>
      <c r="AB39" s="9">
        <v>50</v>
      </c>
      <c r="AC39" s="9">
        <v>55</v>
      </c>
      <c r="AD39" s="9">
        <v>49</v>
      </c>
      <c r="AF39" s="10" t="s">
        <v>14</v>
      </c>
      <c r="AG39" s="8">
        <v>281.41174000000001</v>
      </c>
      <c r="AH39" s="8">
        <v>318.53479999999996</v>
      </c>
      <c r="AI39" s="8">
        <v>289.19479999999993</v>
      </c>
      <c r="AJ39" s="8">
        <v>296.66965000000005</v>
      </c>
      <c r="AK39" s="8">
        <v>201.01708000000005</v>
      </c>
      <c r="AL39" s="8">
        <v>153.90061</v>
      </c>
      <c r="AM39" s="8">
        <v>128.45509080202339</v>
      </c>
      <c r="AN39" s="9">
        <v>214.96615159130874</v>
      </c>
      <c r="AO39" s="9">
        <v>254.11161944065259</v>
      </c>
      <c r="AP39" s="9">
        <v>235.41599999999991</v>
      </c>
      <c r="AQ39" s="9">
        <v>179.71900000000005</v>
      </c>
      <c r="AR39" s="9">
        <v>131.53800000000001</v>
      </c>
      <c r="AS39" s="9">
        <v>146.97800000000001</v>
      </c>
    </row>
    <row r="40" spans="1:45" ht="15" customHeight="1" x14ac:dyDescent="0.2">
      <c r="A40" s="10" t="s">
        <v>15</v>
      </c>
      <c r="B40" s="24">
        <f t="shared" si="17"/>
        <v>3.1171978350515448</v>
      </c>
      <c r="C40" s="24">
        <f t="shared" si="19"/>
        <v>4.0694531000000014</v>
      </c>
      <c r="D40" s="24">
        <f t="shared" si="20"/>
        <v>3.5477892307692311</v>
      </c>
      <c r="E40" s="24">
        <f t="shared" si="21"/>
        <v>2.3696556435643559</v>
      </c>
      <c r="F40" s="24">
        <f t="shared" si="22"/>
        <v>2.0964498888888885</v>
      </c>
      <c r="G40" s="24">
        <f t="shared" si="23"/>
        <v>2.3388275000000003</v>
      </c>
      <c r="H40" s="24">
        <f t="shared" si="24"/>
        <v>1.9165983697715723</v>
      </c>
      <c r="I40" s="25">
        <f t="shared" si="25"/>
        <v>2.1571912454896025</v>
      </c>
      <c r="J40" s="25">
        <f t="shared" si="26"/>
        <v>2.5705459288150183</v>
      </c>
      <c r="K40" s="25">
        <f t="shared" si="27"/>
        <v>2.2586538461538455</v>
      </c>
      <c r="L40" s="25">
        <f t="shared" si="28"/>
        <v>2.9651136363636366</v>
      </c>
      <c r="M40" s="25">
        <f t="shared" si="29"/>
        <v>2.8223124999999998</v>
      </c>
      <c r="N40" s="25">
        <f t="shared" si="16"/>
        <v>2.5315882352941168</v>
      </c>
      <c r="Q40" s="10" t="s">
        <v>15</v>
      </c>
      <c r="R40" s="8">
        <v>97</v>
      </c>
      <c r="S40" s="8">
        <v>100</v>
      </c>
      <c r="T40" s="8">
        <v>104</v>
      </c>
      <c r="U40" s="8">
        <v>101</v>
      </c>
      <c r="V40" s="8">
        <v>90</v>
      </c>
      <c r="W40" s="8">
        <v>76</v>
      </c>
      <c r="X40" s="8">
        <v>79</v>
      </c>
      <c r="Y40" s="9">
        <v>74</v>
      </c>
      <c r="Z40" s="9">
        <v>67</v>
      </c>
      <c r="AA40" s="9">
        <v>78</v>
      </c>
      <c r="AB40" s="9">
        <v>88</v>
      </c>
      <c r="AC40" s="9">
        <v>80</v>
      </c>
      <c r="AD40" s="9">
        <v>85</v>
      </c>
      <c r="AF40" s="10" t="s">
        <v>15</v>
      </c>
      <c r="AG40" s="8">
        <v>302.36818999999986</v>
      </c>
      <c r="AH40" s="8">
        <v>406.94531000000018</v>
      </c>
      <c r="AI40" s="8">
        <v>368.97008000000005</v>
      </c>
      <c r="AJ40" s="8">
        <v>239.33521999999994</v>
      </c>
      <c r="AK40" s="8">
        <v>188.68048999999996</v>
      </c>
      <c r="AL40" s="8">
        <v>177.75089000000003</v>
      </c>
      <c r="AM40" s="8">
        <v>151.41127121195422</v>
      </c>
      <c r="AN40" s="9">
        <v>159.63215216623058</v>
      </c>
      <c r="AO40" s="9">
        <v>172.22657723060624</v>
      </c>
      <c r="AP40" s="9">
        <v>176.17499999999995</v>
      </c>
      <c r="AQ40" s="9">
        <v>260.93</v>
      </c>
      <c r="AR40" s="9">
        <v>225.785</v>
      </c>
      <c r="AS40" s="9">
        <v>215.18499999999995</v>
      </c>
    </row>
    <row r="41" spans="1:45" x14ac:dyDescent="0.2">
      <c r="Q41" s="10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</row>
    <row r="42" spans="1:45" ht="33.75" customHeight="1" x14ac:dyDescent="0.2">
      <c r="Q42" s="225" t="s">
        <v>95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195"/>
      <c r="AD42" s="167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</row>
  </sheetData>
  <mergeCells count="1">
    <mergeCell ref="Q42:AB42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8.285156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16384" width="9.140625" style="38"/>
  </cols>
  <sheetData>
    <row r="1" spans="1:25" s="40" customFormat="1" ht="27" customHeight="1" thickBot="1" x14ac:dyDescent="0.3">
      <c r="A1" s="39" t="s">
        <v>272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272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2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7" t="s">
        <v>72</v>
      </c>
      <c r="U4" s="50" t="s">
        <v>69</v>
      </c>
      <c r="W4" s="93" t="s">
        <v>67</v>
      </c>
      <c r="X4" s="117" t="s">
        <v>71</v>
      </c>
      <c r="Y4" s="50" t="s">
        <v>69</v>
      </c>
    </row>
    <row r="5" spans="1:25" ht="15" customHeight="1" x14ac:dyDescent="0.2">
      <c r="A5" s="4" t="s">
        <v>1</v>
      </c>
      <c r="B5" s="5">
        <v>733.90896999999995</v>
      </c>
      <c r="C5" s="5">
        <v>1247.181</v>
      </c>
      <c r="D5" s="5">
        <v>1855.4101000000001</v>
      </c>
      <c r="E5" s="5">
        <v>1749.0112900000004</v>
      </c>
      <c r="F5" s="5">
        <v>1994.6786099999999</v>
      </c>
      <c r="G5" s="5">
        <v>2043.2689099999998</v>
      </c>
      <c r="H5" s="5">
        <v>545.62629012953334</v>
      </c>
      <c r="I5" s="6">
        <v>1270.9601170168</v>
      </c>
      <c r="J5" s="6">
        <v>1531.986851474855</v>
      </c>
      <c r="K5" s="6">
        <v>1668.4979877384944</v>
      </c>
      <c r="L5" s="6">
        <v>1712.4190029000672</v>
      </c>
      <c r="M5" s="6">
        <v>2343.21003136933</v>
      </c>
      <c r="N5" s="6">
        <v>3019.0728097962328</v>
      </c>
      <c r="P5" s="91">
        <f>N5-M5</f>
        <v>675.86277842690288</v>
      </c>
      <c r="Q5" s="87">
        <f>N5/M5-1</f>
        <v>0.28843457025998687</v>
      </c>
      <c r="S5" s="91">
        <f>N5-G5</f>
        <v>975.80389979623305</v>
      </c>
      <c r="T5" s="23">
        <f>N5/G5*100</f>
        <v>147.75699835790255</v>
      </c>
      <c r="U5" s="23">
        <f>(N5/G5)^(1/6)*100-100</f>
        <v>6.7229963539340361</v>
      </c>
      <c r="W5" s="91">
        <f>N5-B5</f>
        <v>2285.1638397962329</v>
      </c>
      <c r="X5" s="23">
        <f>N5/B5*100</f>
        <v>411.36883908044251</v>
      </c>
      <c r="Y5" s="23">
        <f>(N5/B5)^(1/11)*100-100</f>
        <v>13.72061963110005</v>
      </c>
    </row>
    <row r="6" spans="1:25" ht="15" customHeight="1" x14ac:dyDescent="0.2">
      <c r="A6" s="7" t="s">
        <v>2</v>
      </c>
      <c r="B6" s="8">
        <v>164.11371</v>
      </c>
      <c r="C6" s="8">
        <v>115.49228000000001</v>
      </c>
      <c r="D6" s="8">
        <v>233.19162</v>
      </c>
      <c r="E6" s="8">
        <v>376.92061999999999</v>
      </c>
      <c r="F6" s="8">
        <v>209.45054000000002</v>
      </c>
      <c r="G6" s="8">
        <v>194.13920999999999</v>
      </c>
      <c r="H6" s="8">
        <v>101.678</v>
      </c>
      <c r="I6" s="9">
        <v>142.96802848259699</v>
      </c>
      <c r="J6" s="9">
        <v>162.45355972351155</v>
      </c>
      <c r="K6" s="9">
        <v>188.95233207656923</v>
      </c>
      <c r="L6" s="9">
        <v>192.97499999999997</v>
      </c>
      <c r="M6" s="9">
        <v>579.10699999999986</v>
      </c>
      <c r="N6" s="9">
        <v>567.86541371695375</v>
      </c>
      <c r="P6" s="92">
        <f>N6-M6</f>
        <v>-11.241586283046104</v>
      </c>
      <c r="Q6" s="88">
        <f>N6/M6-1</f>
        <v>-1.9411932998644632E-2</v>
      </c>
      <c r="S6" s="92">
        <f t="shared" ref="S6:S19" si="0">N6-G6</f>
        <v>373.72620371695376</v>
      </c>
      <c r="T6" s="25">
        <f t="shared" ref="T6:T19" si="1">N6/G6*100</f>
        <v>292.50423637602819</v>
      </c>
      <c r="U6" s="25">
        <f t="shared" ref="U6:U19" si="2">(N6/G6)^(1/6)*100-100</f>
        <v>19.588300318475333</v>
      </c>
      <c r="W6" s="92">
        <f t="shared" ref="W6:W19" si="3">N6-B6</f>
        <v>403.75170371695378</v>
      </c>
      <c r="X6" s="25">
        <f t="shared" ref="X6:X19" si="4">N6/B6*100</f>
        <v>346.01948473223462</v>
      </c>
      <c r="Y6" s="25">
        <f t="shared" ref="Y6:Y19" si="5">(N6/B6)^(1/11)*100-100</f>
        <v>11.94614465204593</v>
      </c>
    </row>
    <row r="7" spans="1:25" ht="15" customHeight="1" x14ac:dyDescent="0.2">
      <c r="A7" s="10" t="s">
        <v>3</v>
      </c>
      <c r="B7" s="8">
        <v>164.86348000000001</v>
      </c>
      <c r="C7" s="8">
        <v>105.37126000000006</v>
      </c>
      <c r="D7" s="8">
        <v>136.09367000000003</v>
      </c>
      <c r="E7" s="8">
        <v>287.68615000000005</v>
      </c>
      <c r="F7" s="8">
        <v>508.15731999999997</v>
      </c>
      <c r="G7" s="8">
        <v>657.26462000000004</v>
      </c>
      <c r="H7" s="8">
        <v>175.6073782287757</v>
      </c>
      <c r="I7" s="9">
        <v>470.33443002450326</v>
      </c>
      <c r="J7" s="9">
        <v>231.87084734220778</v>
      </c>
      <c r="K7" s="9">
        <v>201.13097164375472</v>
      </c>
      <c r="L7" s="9">
        <v>228.21734117946036</v>
      </c>
      <c r="M7" s="9">
        <v>355.82880598314154</v>
      </c>
      <c r="N7" s="9">
        <v>472.96213428132467</v>
      </c>
      <c r="P7" s="92">
        <f t="shared" ref="P7:P19" si="6">N7-M7</f>
        <v>117.13332829818313</v>
      </c>
      <c r="Q7" s="88">
        <f t="shared" ref="Q7:Q19" si="7">N7/M7-1</f>
        <v>0.32918450200946547</v>
      </c>
      <c r="S7" s="92">
        <f t="shared" si="0"/>
        <v>-184.30248571867537</v>
      </c>
      <c r="T7" s="25">
        <f t="shared" si="1"/>
        <v>71.959165287388302</v>
      </c>
      <c r="U7" s="25">
        <f t="shared" si="2"/>
        <v>-5.3368352674798132</v>
      </c>
      <c r="W7" s="92">
        <f t="shared" si="3"/>
        <v>308.09865428132468</v>
      </c>
      <c r="X7" s="25">
        <f t="shared" si="4"/>
        <v>286.88108141434634</v>
      </c>
      <c r="Y7" s="25">
        <f t="shared" si="5"/>
        <v>10.05486983629018</v>
      </c>
    </row>
    <row r="8" spans="1:25" ht="15" customHeight="1" x14ac:dyDescent="0.2">
      <c r="A8" s="10" t="s">
        <v>4</v>
      </c>
      <c r="B8" s="8">
        <v>68.275999999999996</v>
      </c>
      <c r="C8" s="8">
        <v>93.36657000000001</v>
      </c>
      <c r="D8" s="8">
        <v>21.200999999999993</v>
      </c>
      <c r="E8" s="8">
        <v>5.7441700000000004</v>
      </c>
      <c r="F8" s="8">
        <v>4.0250000000000004</v>
      </c>
      <c r="G8" s="8">
        <v>46.668999999999997</v>
      </c>
      <c r="H8" s="8">
        <v>13.8625564530129</v>
      </c>
      <c r="I8" s="9">
        <v>34.472999999999999</v>
      </c>
      <c r="J8" s="9">
        <v>91.505901601323302</v>
      </c>
      <c r="K8" s="9">
        <v>81.498000000000005</v>
      </c>
      <c r="L8" s="9">
        <v>32.980412909983897</v>
      </c>
      <c r="M8" s="9">
        <v>54.722417284360802</v>
      </c>
      <c r="N8" s="9">
        <v>59.223000000000006</v>
      </c>
      <c r="P8" s="92">
        <f t="shared" si="6"/>
        <v>4.5005827156392044</v>
      </c>
      <c r="Q8" s="88">
        <f t="shared" si="7"/>
        <v>8.2243857983324675E-2</v>
      </c>
      <c r="S8" s="92">
        <f t="shared" si="0"/>
        <v>12.554000000000009</v>
      </c>
      <c r="T8" s="25">
        <f t="shared" si="1"/>
        <v>126.90008356725022</v>
      </c>
      <c r="U8" s="25">
        <f t="shared" si="2"/>
        <v>4.0503753810139784</v>
      </c>
      <c r="W8" s="92">
        <f t="shared" si="3"/>
        <v>-9.0529999999999902</v>
      </c>
      <c r="X8" s="25">
        <f t="shared" si="4"/>
        <v>86.740582342257909</v>
      </c>
      <c r="Y8" s="25">
        <f t="shared" si="5"/>
        <v>-1.284841198124667</v>
      </c>
    </row>
    <row r="9" spans="1:25" ht="15" customHeight="1" x14ac:dyDescent="0.2">
      <c r="A9" s="10" t="s">
        <v>5</v>
      </c>
      <c r="B9" s="8">
        <v>8.4930000000000003</v>
      </c>
      <c r="C9" s="8">
        <v>10.614380000000001</v>
      </c>
      <c r="D9" s="8">
        <v>183.70499999999998</v>
      </c>
      <c r="E9" s="8">
        <v>190.90100000000001</v>
      </c>
      <c r="F9" s="8">
        <v>118.81100000000001</v>
      </c>
      <c r="G9" s="8">
        <v>105.62400000000001</v>
      </c>
      <c r="H9" s="8">
        <v>11.7520796813861</v>
      </c>
      <c r="I9" s="9">
        <v>21.030999999999999</v>
      </c>
      <c r="J9" s="9">
        <v>184.70595190331775</v>
      </c>
      <c r="K9" s="9">
        <v>111.0567382171119</v>
      </c>
      <c r="L9" s="9">
        <v>85.438820654954597</v>
      </c>
      <c r="M9" s="9">
        <v>87.238</v>
      </c>
      <c r="N9" s="9">
        <v>136.7939322690622</v>
      </c>
      <c r="P9" s="92">
        <f t="shared" si="6"/>
        <v>49.555932269062197</v>
      </c>
      <c r="Q9" s="88">
        <f t="shared" si="7"/>
        <v>0.56805442890784064</v>
      </c>
      <c r="S9" s="92">
        <f t="shared" si="0"/>
        <v>31.169932269062187</v>
      </c>
      <c r="T9" s="25">
        <f t="shared" si="1"/>
        <v>129.51027443484642</v>
      </c>
      <c r="U9" s="25">
        <f t="shared" si="2"/>
        <v>4.4040559232031171</v>
      </c>
      <c r="W9" s="92">
        <f t="shared" si="3"/>
        <v>128.3009322690622</v>
      </c>
      <c r="X9" s="25">
        <f t="shared" si="4"/>
        <v>1610.6668111275426</v>
      </c>
      <c r="Y9" s="25">
        <f t="shared" si="5"/>
        <v>28.744235237031631</v>
      </c>
    </row>
    <row r="10" spans="1:25" ht="15" customHeight="1" x14ac:dyDescent="0.2">
      <c r="A10" s="10" t="s">
        <v>6</v>
      </c>
      <c r="B10" s="8">
        <v>1.7605200000000001</v>
      </c>
      <c r="C10" s="8">
        <v>4.1630000000000003</v>
      </c>
      <c r="D10" s="8">
        <v>13.74945</v>
      </c>
      <c r="E10" s="8">
        <v>2.2730000000000001</v>
      </c>
      <c r="F10" s="8">
        <v>2.2069999999999999</v>
      </c>
      <c r="G10" s="8">
        <v>7.3915999999999995</v>
      </c>
      <c r="H10" s="8" t="s">
        <v>64</v>
      </c>
      <c r="I10" s="9">
        <v>10.248000000000001</v>
      </c>
      <c r="J10" s="9">
        <v>23.004999999999999</v>
      </c>
      <c r="K10" s="9">
        <v>28.088000000000001</v>
      </c>
      <c r="L10" s="9">
        <v>25.277999999999999</v>
      </c>
      <c r="M10" s="9">
        <v>28.877511426970997</v>
      </c>
      <c r="N10" s="9">
        <v>44.001000000000005</v>
      </c>
      <c r="P10" s="92">
        <f t="shared" si="6"/>
        <v>15.123488573029007</v>
      </c>
      <c r="Q10" s="88">
        <f t="shared" si="7"/>
        <v>0.52371162976682206</v>
      </c>
      <c r="S10" s="92">
        <f t="shared" si="0"/>
        <v>36.609400000000008</v>
      </c>
      <c r="T10" s="25">
        <f t="shared" si="1"/>
        <v>595.2838357053954</v>
      </c>
      <c r="U10" s="25">
        <f t="shared" si="2"/>
        <v>34.623439339134734</v>
      </c>
      <c r="W10" s="92">
        <f t="shared" si="3"/>
        <v>42.240480000000005</v>
      </c>
      <c r="X10" s="25">
        <f t="shared" si="4"/>
        <v>2499.3183832049626</v>
      </c>
      <c r="Y10" s="25">
        <f t="shared" si="5"/>
        <v>33.990710313795631</v>
      </c>
    </row>
    <row r="11" spans="1:25" ht="15" customHeight="1" x14ac:dyDescent="0.2">
      <c r="A11" s="10" t="s">
        <v>7</v>
      </c>
      <c r="B11" s="8">
        <v>0.63302000000000003</v>
      </c>
      <c r="C11" s="8">
        <v>95.951999999999998</v>
      </c>
      <c r="D11" s="8">
        <v>84.820999999999998</v>
      </c>
      <c r="E11" s="8">
        <v>50.293999999999997</v>
      </c>
      <c r="F11" s="8">
        <v>131.13400000000001</v>
      </c>
      <c r="G11" s="8">
        <v>130.74799999999999</v>
      </c>
      <c r="H11" s="8">
        <v>19.562031890800604</v>
      </c>
      <c r="I11" s="9">
        <v>31.279999999999998</v>
      </c>
      <c r="J11" s="9">
        <v>51.428523865845499</v>
      </c>
      <c r="K11" s="9">
        <v>29.451999999999998</v>
      </c>
      <c r="L11" s="9">
        <v>57.812000000000012</v>
      </c>
      <c r="M11" s="9">
        <v>45.248000000000005</v>
      </c>
      <c r="N11" s="9">
        <v>76.077453542255924</v>
      </c>
      <c r="P11" s="92">
        <f t="shared" si="6"/>
        <v>30.829453542255919</v>
      </c>
      <c r="Q11" s="88">
        <f t="shared" si="7"/>
        <v>0.68134400508875337</v>
      </c>
      <c r="S11" s="92">
        <f t="shared" si="0"/>
        <v>-54.670546457744067</v>
      </c>
      <c r="T11" s="25">
        <f t="shared" si="1"/>
        <v>58.186322958864324</v>
      </c>
      <c r="U11" s="25">
        <f t="shared" si="2"/>
        <v>-8.6300293253356415</v>
      </c>
      <c r="W11" s="92">
        <f t="shared" si="3"/>
        <v>75.444433542255922</v>
      </c>
      <c r="X11" s="25">
        <f t="shared" si="4"/>
        <v>12018.175340787957</v>
      </c>
      <c r="Y11" s="25">
        <f t="shared" si="5"/>
        <v>54.552569768563416</v>
      </c>
    </row>
    <row r="12" spans="1:25" ht="15" customHeight="1" x14ac:dyDescent="0.2">
      <c r="A12" s="10" t="s">
        <v>8</v>
      </c>
      <c r="B12" s="8">
        <v>67.569000000000003</v>
      </c>
      <c r="C12" s="8">
        <v>19.444600000000001</v>
      </c>
      <c r="D12" s="8">
        <v>678.61504000000014</v>
      </c>
      <c r="E12" s="8">
        <v>99.239100000000022</v>
      </c>
      <c r="F12" s="8">
        <v>144.60499999999999</v>
      </c>
      <c r="G12" s="8">
        <v>31.241000000000003</v>
      </c>
      <c r="H12" s="8">
        <v>6.4380000000000006</v>
      </c>
      <c r="I12" s="9">
        <v>44.032000000000004</v>
      </c>
      <c r="J12" s="9">
        <v>76.366</v>
      </c>
      <c r="K12" s="9">
        <v>42.637919089223814</v>
      </c>
      <c r="L12" s="9">
        <v>72.322188800546712</v>
      </c>
      <c r="M12" s="9">
        <v>88.270174632865917</v>
      </c>
      <c r="N12" s="9">
        <v>62.277211787940594</v>
      </c>
      <c r="P12" s="92">
        <f t="shared" si="6"/>
        <v>-25.992962844925323</v>
      </c>
      <c r="Q12" s="88">
        <f t="shared" si="7"/>
        <v>-0.29447050436951649</v>
      </c>
      <c r="S12" s="92">
        <f t="shared" si="0"/>
        <v>31.036211787940591</v>
      </c>
      <c r="T12" s="25">
        <f t="shared" si="1"/>
        <v>199.34448893422294</v>
      </c>
      <c r="U12" s="25">
        <f t="shared" si="2"/>
        <v>12.184805402937243</v>
      </c>
      <c r="W12" s="92">
        <f t="shared" si="3"/>
        <v>-5.2917882120594086</v>
      </c>
      <c r="X12" s="25">
        <f t="shared" si="4"/>
        <v>92.16831947777915</v>
      </c>
      <c r="Y12" s="25">
        <f t="shared" si="5"/>
        <v>-0.73865589217004413</v>
      </c>
    </row>
    <row r="13" spans="1:25" ht="15" customHeight="1" x14ac:dyDescent="0.2">
      <c r="A13" s="10" t="s">
        <v>9</v>
      </c>
      <c r="B13" s="8">
        <v>15.587</v>
      </c>
      <c r="C13" s="8">
        <v>30.909889999999997</v>
      </c>
      <c r="D13" s="8">
        <v>45.114000000000011</v>
      </c>
      <c r="E13" s="8">
        <v>84.662990000000008</v>
      </c>
      <c r="F13" s="8">
        <v>358.834</v>
      </c>
      <c r="G13" s="8">
        <v>140.23913999999999</v>
      </c>
      <c r="H13" s="8">
        <v>10.584</v>
      </c>
      <c r="I13" s="9">
        <v>13.327999999999998</v>
      </c>
      <c r="J13" s="9">
        <v>45.920477846788302</v>
      </c>
      <c r="K13" s="9">
        <v>29.905851106359901</v>
      </c>
      <c r="L13" s="9">
        <v>23.17</v>
      </c>
      <c r="M13" s="9">
        <v>58.521000000000008</v>
      </c>
      <c r="N13" s="9">
        <v>127.72099999999999</v>
      </c>
      <c r="P13" s="92">
        <f t="shared" si="6"/>
        <v>69.199999999999989</v>
      </c>
      <c r="Q13" s="88">
        <f t="shared" si="7"/>
        <v>1.1824815023666715</v>
      </c>
      <c r="S13" s="92">
        <f t="shared" si="0"/>
        <v>-12.518140000000002</v>
      </c>
      <c r="T13" s="25">
        <f t="shared" si="1"/>
        <v>91.073718792057619</v>
      </c>
      <c r="U13" s="25">
        <f t="shared" si="2"/>
        <v>-1.5462690908929346</v>
      </c>
      <c r="W13" s="92">
        <f t="shared" si="3"/>
        <v>112.13399999999999</v>
      </c>
      <c r="X13" s="25">
        <f t="shared" si="4"/>
        <v>819.40719830628086</v>
      </c>
      <c r="Y13" s="25">
        <f t="shared" si="5"/>
        <v>21.07247878932273</v>
      </c>
    </row>
    <row r="14" spans="1:25" ht="15" customHeight="1" x14ac:dyDescent="0.2">
      <c r="A14" s="10" t="s">
        <v>10</v>
      </c>
      <c r="B14" s="8">
        <v>30.559900000000003</v>
      </c>
      <c r="C14" s="8">
        <v>92.528699999999986</v>
      </c>
      <c r="D14" s="8">
        <v>25.048649999999999</v>
      </c>
      <c r="E14" s="8">
        <v>42.56926</v>
      </c>
      <c r="F14" s="8">
        <v>63.752410000000005</v>
      </c>
      <c r="G14" s="8">
        <v>52.939960000000006</v>
      </c>
      <c r="H14" s="8">
        <v>15.072000000000001</v>
      </c>
      <c r="I14" s="9">
        <v>45.053000000000004</v>
      </c>
      <c r="J14" s="9">
        <v>83.582000000000022</v>
      </c>
      <c r="K14" s="9">
        <v>117.28925361945281</v>
      </c>
      <c r="L14" s="9">
        <v>74.730068608916383</v>
      </c>
      <c r="M14" s="9">
        <v>114.27943952020389</v>
      </c>
      <c r="N14" s="9">
        <v>118.21699999999998</v>
      </c>
      <c r="P14" s="92">
        <f t="shared" si="6"/>
        <v>3.9375604797960904</v>
      </c>
      <c r="Q14" s="88">
        <f t="shared" si="7"/>
        <v>3.445554595234035E-2</v>
      </c>
      <c r="S14" s="92">
        <f t="shared" si="0"/>
        <v>65.277039999999971</v>
      </c>
      <c r="T14" s="25">
        <f t="shared" si="1"/>
        <v>223.30390880537118</v>
      </c>
      <c r="U14" s="25">
        <f t="shared" si="2"/>
        <v>14.327152685608297</v>
      </c>
      <c r="W14" s="92">
        <f t="shared" si="3"/>
        <v>87.657099999999986</v>
      </c>
      <c r="X14" s="25">
        <f t="shared" si="4"/>
        <v>386.83699881216882</v>
      </c>
      <c r="Y14" s="25">
        <f t="shared" si="5"/>
        <v>13.08672754936353</v>
      </c>
    </row>
    <row r="15" spans="1:25" ht="15" customHeight="1" x14ac:dyDescent="0.2">
      <c r="A15" s="10" t="s">
        <v>11</v>
      </c>
      <c r="B15" s="8">
        <v>16.831870000000002</v>
      </c>
      <c r="C15" s="8">
        <v>16.225390000000001</v>
      </c>
      <c r="D15" s="8">
        <v>26.543120000000002</v>
      </c>
      <c r="E15" s="8">
        <v>21.937999999999999</v>
      </c>
      <c r="F15" s="8">
        <v>72.116910000000018</v>
      </c>
      <c r="G15" s="8">
        <v>72.10499999999999</v>
      </c>
      <c r="H15" s="8">
        <v>18.223149955662802</v>
      </c>
      <c r="I15" s="9">
        <v>73.911395855404805</v>
      </c>
      <c r="J15" s="9">
        <v>37.460680636880596</v>
      </c>
      <c r="K15" s="9">
        <v>113.836</v>
      </c>
      <c r="L15" s="9">
        <v>56.979913785260393</v>
      </c>
      <c r="M15" s="9">
        <v>38.120999999999988</v>
      </c>
      <c r="N15" s="9">
        <v>50.874950835444295</v>
      </c>
      <c r="P15" s="92">
        <f t="shared" si="6"/>
        <v>12.753950835444307</v>
      </c>
      <c r="Q15" s="88">
        <f t="shared" si="7"/>
        <v>0.33456495987629675</v>
      </c>
      <c r="S15" s="92">
        <f t="shared" si="0"/>
        <v>-21.230049164555695</v>
      </c>
      <c r="T15" s="25">
        <f t="shared" si="1"/>
        <v>70.556758665063867</v>
      </c>
      <c r="U15" s="25">
        <f t="shared" si="2"/>
        <v>-5.6468428010301892</v>
      </c>
      <c r="W15" s="92">
        <f t="shared" si="3"/>
        <v>34.043080835444293</v>
      </c>
      <c r="X15" s="25">
        <f t="shared" si="4"/>
        <v>302.25370582974017</v>
      </c>
      <c r="Y15" s="25">
        <f t="shared" si="5"/>
        <v>10.578361016524497</v>
      </c>
    </row>
    <row r="16" spans="1:25" ht="15" customHeight="1" x14ac:dyDescent="0.2">
      <c r="A16" s="10" t="s">
        <v>12</v>
      </c>
      <c r="B16" s="8">
        <v>70.943610000000007</v>
      </c>
      <c r="C16" s="8">
        <v>388.79131999999998</v>
      </c>
      <c r="D16" s="8">
        <v>291.53856000000007</v>
      </c>
      <c r="E16" s="8">
        <v>392.14347999999995</v>
      </c>
      <c r="F16" s="8">
        <v>219.20750999999998</v>
      </c>
      <c r="G16" s="8">
        <v>410.71337999999997</v>
      </c>
      <c r="H16" s="8">
        <v>127.51500000000001</v>
      </c>
      <c r="I16" s="9">
        <v>238.1141631342235</v>
      </c>
      <c r="J16" s="9">
        <v>270.58396624745313</v>
      </c>
      <c r="K16" s="9">
        <v>392.49566887050753</v>
      </c>
      <c r="L16" s="9">
        <v>440.7366527624315</v>
      </c>
      <c r="M16" s="9">
        <v>437.32171297566612</v>
      </c>
      <c r="N16" s="9">
        <v>649.92894841122848</v>
      </c>
      <c r="P16" s="92">
        <f t="shared" si="6"/>
        <v>212.60723543556236</v>
      </c>
      <c r="Q16" s="88">
        <f t="shared" si="7"/>
        <v>0.48615751088350945</v>
      </c>
      <c r="S16" s="92">
        <f t="shared" si="0"/>
        <v>239.2155684112285</v>
      </c>
      <c r="T16" s="25">
        <f t="shared" si="1"/>
        <v>158.24391901019357</v>
      </c>
      <c r="U16" s="25">
        <f t="shared" si="2"/>
        <v>7.9496333661812457</v>
      </c>
      <c r="W16" s="92">
        <f t="shared" si="3"/>
        <v>578.98533841122844</v>
      </c>
      <c r="X16" s="25">
        <f t="shared" si="4"/>
        <v>916.12049120594281</v>
      </c>
      <c r="Y16" s="25">
        <f t="shared" si="5"/>
        <v>22.306696518563029</v>
      </c>
    </row>
    <row r="17" spans="1:25" ht="15" customHeight="1" x14ac:dyDescent="0.2">
      <c r="A17" s="10" t="s">
        <v>13</v>
      </c>
      <c r="B17" s="8">
        <v>22.517209999999999</v>
      </c>
      <c r="C17" s="8">
        <v>29.304000000000002</v>
      </c>
      <c r="D17" s="8">
        <v>21.302770000000002</v>
      </c>
      <c r="E17" s="8">
        <v>3.7939999999999996</v>
      </c>
      <c r="F17" s="8">
        <v>35.903710000000004</v>
      </c>
      <c r="G17" s="8">
        <v>12.321999999999999</v>
      </c>
      <c r="H17" s="8">
        <v>20.238093919895402</v>
      </c>
      <c r="I17" s="9">
        <v>37.792999999999992</v>
      </c>
      <c r="J17" s="9">
        <v>62.278999999999996</v>
      </c>
      <c r="K17" s="9">
        <v>68.475712148868894</v>
      </c>
      <c r="L17" s="9">
        <v>103.62467390416383</v>
      </c>
      <c r="M17" s="9">
        <v>48.288000000000004</v>
      </c>
      <c r="N17" s="9">
        <v>132.47368545550862</v>
      </c>
      <c r="P17" s="92">
        <f t="shared" si="6"/>
        <v>84.185685455508604</v>
      </c>
      <c r="Q17" s="88">
        <f t="shared" si="7"/>
        <v>1.7434079989957878</v>
      </c>
      <c r="S17" s="92">
        <f t="shared" si="0"/>
        <v>120.15168545550861</v>
      </c>
      <c r="T17" s="25">
        <f t="shared" si="1"/>
        <v>1075.0988918642154</v>
      </c>
      <c r="U17" s="25">
        <f t="shared" si="2"/>
        <v>48.562113440395791</v>
      </c>
      <c r="W17" s="92">
        <f t="shared" si="3"/>
        <v>109.95647545550861</v>
      </c>
      <c r="X17" s="25">
        <f t="shared" si="4"/>
        <v>588.32193444706786</v>
      </c>
      <c r="Y17" s="25">
        <f t="shared" si="5"/>
        <v>17.480288316356337</v>
      </c>
    </row>
    <row r="18" spans="1:25" ht="15" customHeight="1" x14ac:dyDescent="0.2">
      <c r="A18" s="10" t="s">
        <v>14</v>
      </c>
      <c r="B18" s="8">
        <v>64.152649999999994</v>
      </c>
      <c r="C18" s="8">
        <v>176.40383</v>
      </c>
      <c r="D18" s="8">
        <v>34.798700000000004</v>
      </c>
      <c r="E18" s="8">
        <v>37.259</v>
      </c>
      <c r="F18" s="8">
        <v>36.285139999999998</v>
      </c>
      <c r="G18" s="8">
        <v>40.325000000000003</v>
      </c>
      <c r="H18" s="8">
        <v>11.381</v>
      </c>
      <c r="I18" s="9">
        <v>37.786447157652901</v>
      </c>
      <c r="J18" s="9">
        <v>75.858000000000004</v>
      </c>
      <c r="K18" s="9">
        <v>127.58746174419832</v>
      </c>
      <c r="L18" s="9">
        <v>198.95663107133799</v>
      </c>
      <c r="M18" s="9">
        <v>193.98699999999999</v>
      </c>
      <c r="N18" s="9">
        <v>233.72900000000001</v>
      </c>
      <c r="P18" s="92">
        <f t="shared" si="6"/>
        <v>39.742000000000019</v>
      </c>
      <c r="Q18" s="88">
        <f t="shared" si="7"/>
        <v>0.20486939846484575</v>
      </c>
      <c r="S18" s="92">
        <f t="shared" si="0"/>
        <v>193.404</v>
      </c>
      <c r="T18" s="25">
        <f t="shared" si="1"/>
        <v>579.6131432114073</v>
      </c>
      <c r="U18" s="25">
        <f t="shared" si="2"/>
        <v>34.026199935584856</v>
      </c>
      <c r="W18" s="92">
        <f t="shared" si="3"/>
        <v>169.57635000000002</v>
      </c>
      <c r="X18" s="25">
        <f t="shared" si="4"/>
        <v>364.33257238789054</v>
      </c>
      <c r="Y18" s="25">
        <f t="shared" si="5"/>
        <v>12.472221378207919</v>
      </c>
    </row>
    <row r="19" spans="1:25" ht="15" customHeight="1" x14ac:dyDescent="0.2">
      <c r="A19" s="10" t="s">
        <v>15</v>
      </c>
      <c r="B19" s="8">
        <v>37.607999999999997</v>
      </c>
      <c r="C19" s="8">
        <v>68.613779999999991</v>
      </c>
      <c r="D19" s="8">
        <v>59.687519999999999</v>
      </c>
      <c r="E19" s="8">
        <v>153.58652000000004</v>
      </c>
      <c r="F19" s="8">
        <v>90.189070000000001</v>
      </c>
      <c r="G19" s="8">
        <v>141.54699999999997</v>
      </c>
      <c r="H19" s="8">
        <v>13.713000000000001</v>
      </c>
      <c r="I19" s="9">
        <v>70.607652362418804</v>
      </c>
      <c r="J19" s="9">
        <v>134.96694230752689</v>
      </c>
      <c r="K19" s="9">
        <v>136.09207922244687</v>
      </c>
      <c r="L19" s="9">
        <v>119.19729922301171</v>
      </c>
      <c r="M19" s="9">
        <v>213.39996954612067</v>
      </c>
      <c r="N19" s="9">
        <v>286.92807949651467</v>
      </c>
      <c r="P19" s="92">
        <f t="shared" si="6"/>
        <v>73.528109950393997</v>
      </c>
      <c r="Q19" s="88">
        <f t="shared" si="7"/>
        <v>0.34455539101894228</v>
      </c>
      <c r="S19" s="92">
        <f t="shared" si="0"/>
        <v>145.3810794965147</v>
      </c>
      <c r="T19" s="25">
        <f t="shared" si="1"/>
        <v>202.70869710874462</v>
      </c>
      <c r="U19" s="25">
        <f t="shared" si="2"/>
        <v>12.498154244885384</v>
      </c>
      <c r="W19" s="92">
        <f t="shared" si="3"/>
        <v>249.32007949651467</v>
      </c>
      <c r="X19" s="25">
        <f t="shared" si="4"/>
        <v>762.94426583842449</v>
      </c>
      <c r="Y19" s="25">
        <f t="shared" si="5"/>
        <v>20.289195244529438</v>
      </c>
    </row>
    <row r="20" spans="1:25" ht="7.5" customHeight="1" x14ac:dyDescent="0.2"/>
    <row r="21" spans="1:25" s="63" customFormat="1" ht="16.5" customHeight="1" x14ac:dyDescent="0.2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96"/>
      <c r="N21" s="168"/>
      <c r="O21" s="118"/>
      <c r="P21" s="118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273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22.361589339887754</v>
      </c>
      <c r="C28" s="24">
        <f t="shared" ref="C28:N28" si="10">C6/C$5*100</f>
        <v>9.2602661522265013</v>
      </c>
      <c r="D28" s="24">
        <f t="shared" si="10"/>
        <v>12.568198265170594</v>
      </c>
      <c r="E28" s="24">
        <f t="shared" si="10"/>
        <v>21.550496680899066</v>
      </c>
      <c r="F28" s="24">
        <f t="shared" si="10"/>
        <v>10.500465536149708</v>
      </c>
      <c r="G28" s="24">
        <f t="shared" si="10"/>
        <v>9.5014028280790512</v>
      </c>
      <c r="H28" s="24">
        <f t="shared" si="10"/>
        <v>18.635099121756269</v>
      </c>
      <c r="I28" s="25">
        <f t="shared" si="10"/>
        <v>11.248820995120745</v>
      </c>
      <c r="J28" s="25">
        <f t="shared" si="10"/>
        <v>10.604109269418096</v>
      </c>
      <c r="K28" s="25">
        <f t="shared" si="10"/>
        <v>11.324696431469953</v>
      </c>
      <c r="L28" s="25">
        <f t="shared" si="10"/>
        <v>11.269146141989031</v>
      </c>
      <c r="M28" s="25">
        <f t="shared" si="10"/>
        <v>24.71425916786384</v>
      </c>
      <c r="N28" s="25">
        <f t="shared" si="10"/>
        <v>18.809265277549926</v>
      </c>
    </row>
    <row r="29" spans="1:25" ht="15" customHeight="1" x14ac:dyDescent="0.2">
      <c r="A29" s="10" t="s">
        <v>3</v>
      </c>
      <c r="B29" s="24">
        <f t="shared" si="9"/>
        <v>22.463750511183971</v>
      </c>
      <c r="C29" s="24">
        <f t="shared" ref="C29:N29" si="11">C7/C$5*100</f>
        <v>8.4487544309927802</v>
      </c>
      <c r="D29" s="24">
        <f t="shared" si="11"/>
        <v>7.3349643833457643</v>
      </c>
      <c r="E29" s="24">
        <f t="shared" si="11"/>
        <v>16.44850159886618</v>
      </c>
      <c r="F29" s="24">
        <f t="shared" si="11"/>
        <v>25.475648931734419</v>
      </c>
      <c r="G29" s="24">
        <f t="shared" si="11"/>
        <v>32.167308805183161</v>
      </c>
      <c r="H29" s="24">
        <f t="shared" si="11"/>
        <v>32.184552211933557</v>
      </c>
      <c r="I29" s="25">
        <f t="shared" si="11"/>
        <v>37.006230465238602</v>
      </c>
      <c r="J29" s="25">
        <f t="shared" si="11"/>
        <v>15.135302703086781</v>
      </c>
      <c r="K29" s="25">
        <f t="shared" si="11"/>
        <v>12.054612778788572</v>
      </c>
      <c r="L29" s="25">
        <f t="shared" si="11"/>
        <v>13.327190412683047</v>
      </c>
      <c r="M29" s="25">
        <f t="shared" si="11"/>
        <v>15.185527597592333</v>
      </c>
      <c r="N29" s="25">
        <f t="shared" si="11"/>
        <v>15.665807487208181</v>
      </c>
    </row>
    <row r="30" spans="1:25" ht="15" customHeight="1" x14ac:dyDescent="0.2">
      <c r="A30" s="10" t="s">
        <v>4</v>
      </c>
      <c r="B30" s="24">
        <f t="shared" si="9"/>
        <v>9.3030611139689441</v>
      </c>
      <c r="C30" s="24">
        <f t="shared" ref="C30:N30" si="12">C8/C$5*100</f>
        <v>7.4862084974033447</v>
      </c>
      <c r="D30" s="24">
        <f t="shared" si="12"/>
        <v>1.1426584343806252</v>
      </c>
      <c r="E30" s="24">
        <f t="shared" si="12"/>
        <v>0.3284238376757419</v>
      </c>
      <c r="F30" s="24">
        <f t="shared" si="12"/>
        <v>0.20178689337827715</v>
      </c>
      <c r="G30" s="24">
        <f t="shared" si="12"/>
        <v>2.2840361232726827</v>
      </c>
      <c r="H30" s="24">
        <f t="shared" si="12"/>
        <v>2.5406687147941289</v>
      </c>
      <c r="I30" s="25">
        <f t="shared" si="12"/>
        <v>2.712358911852804</v>
      </c>
      <c r="J30" s="25">
        <f t="shared" si="12"/>
        <v>5.9730213423979395</v>
      </c>
      <c r="K30" s="25">
        <f t="shared" si="12"/>
        <v>4.8845129331239727</v>
      </c>
      <c r="L30" s="25">
        <f t="shared" si="12"/>
        <v>1.9259546205765015</v>
      </c>
      <c r="M30" s="25">
        <f t="shared" si="12"/>
        <v>2.3353611734233657</v>
      </c>
      <c r="N30" s="25">
        <f t="shared" si="12"/>
        <v>1.9616287426998873</v>
      </c>
    </row>
    <row r="31" spans="1:25" ht="15" customHeight="1" x14ac:dyDescent="0.2">
      <c r="A31" s="10" t="s">
        <v>5</v>
      </c>
      <c r="B31" s="24">
        <f t="shared" si="9"/>
        <v>1.1572279870077076</v>
      </c>
      <c r="C31" s="24">
        <f t="shared" ref="C31:N31" si="13">C9/C$5*100</f>
        <v>0.85106973246064521</v>
      </c>
      <c r="D31" s="24">
        <f t="shared" si="13"/>
        <v>9.9010455963347379</v>
      </c>
      <c r="E31" s="24">
        <f t="shared" si="13"/>
        <v>10.914795181224928</v>
      </c>
      <c r="F31" s="24">
        <f t="shared" si="13"/>
        <v>5.9563981587991268</v>
      </c>
      <c r="G31" s="24">
        <f t="shared" si="13"/>
        <v>5.1693636350586871</v>
      </c>
      <c r="H31" s="24">
        <f t="shared" si="13"/>
        <v>2.1538697628730685</v>
      </c>
      <c r="I31" s="25">
        <f t="shared" si="13"/>
        <v>1.6547332774976449</v>
      </c>
      <c r="J31" s="25">
        <f t="shared" si="13"/>
        <v>12.056627752744744</v>
      </c>
      <c r="K31" s="25">
        <f t="shared" si="13"/>
        <v>6.6560906296111124</v>
      </c>
      <c r="L31" s="25">
        <f t="shared" si="13"/>
        <v>4.9893641982633739</v>
      </c>
      <c r="M31" s="25">
        <f t="shared" si="13"/>
        <v>3.7230123988936525</v>
      </c>
      <c r="N31" s="25">
        <f t="shared" si="13"/>
        <v>4.5309914959717341</v>
      </c>
    </row>
    <row r="32" spans="1:25" ht="15" customHeight="1" x14ac:dyDescent="0.2">
      <c r="A32" s="10" t="s">
        <v>6</v>
      </c>
      <c r="B32" s="24">
        <f t="shared" si="9"/>
        <v>0.23988261105461081</v>
      </c>
      <c r="C32" s="24">
        <f t="shared" ref="C32:N32" si="14">C10/C$5*100</f>
        <v>0.33379276945367192</v>
      </c>
      <c r="D32" s="24">
        <f t="shared" si="14"/>
        <v>0.74104641340477762</v>
      </c>
      <c r="E32" s="24">
        <f t="shared" si="14"/>
        <v>0.12995913822831867</v>
      </c>
      <c r="F32" s="24">
        <f t="shared" si="14"/>
        <v>0.11064439097785281</v>
      </c>
      <c r="G32" s="24">
        <f t="shared" si="14"/>
        <v>0.36175365679106825</v>
      </c>
      <c r="H32" s="24" t="e">
        <f t="shared" si="14"/>
        <v>#VALUE!</v>
      </c>
      <c r="I32" s="25">
        <f t="shared" si="14"/>
        <v>0.80631955816631973</v>
      </c>
      <c r="J32" s="25">
        <f t="shared" si="14"/>
        <v>1.5016447417843641</v>
      </c>
      <c r="K32" s="25">
        <f t="shared" si="14"/>
        <v>1.6834302592160073</v>
      </c>
      <c r="L32" s="25">
        <f t="shared" si="14"/>
        <v>1.4761574099090493</v>
      </c>
      <c r="M32" s="25">
        <f t="shared" si="14"/>
        <v>1.2323910806277787</v>
      </c>
      <c r="N32" s="25">
        <f t="shared" si="14"/>
        <v>1.4574342114978596</v>
      </c>
    </row>
    <row r="33" spans="1:14" ht="15" customHeight="1" x14ac:dyDescent="0.2">
      <c r="A33" s="10" t="s">
        <v>7</v>
      </c>
      <c r="B33" s="24">
        <f t="shared" si="9"/>
        <v>8.6253203854423532E-2</v>
      </c>
      <c r="C33" s="24">
        <f t="shared" ref="C33:N33" si="15">C11/C$5*100</f>
        <v>7.6935104046645995</v>
      </c>
      <c r="D33" s="24">
        <f t="shared" si="15"/>
        <v>4.5715499770104726</v>
      </c>
      <c r="E33" s="24">
        <f t="shared" si="15"/>
        <v>2.8755674870457804</v>
      </c>
      <c r="F33" s="24">
        <f t="shared" si="15"/>
        <v>6.57419191956944</v>
      </c>
      <c r="G33" s="24">
        <f t="shared" si="15"/>
        <v>6.3989619457382148</v>
      </c>
      <c r="H33" s="24">
        <f t="shared" si="15"/>
        <v>3.5852436447218334</v>
      </c>
      <c r="I33" s="25">
        <f t="shared" si="15"/>
        <v>2.4611315163390395</v>
      </c>
      <c r="J33" s="25">
        <f t="shared" si="15"/>
        <v>3.3569820665454717</v>
      </c>
      <c r="K33" s="25">
        <f t="shared" si="15"/>
        <v>1.7651804327267813</v>
      </c>
      <c r="L33" s="25">
        <f t="shared" si="15"/>
        <v>3.3760428903260529</v>
      </c>
      <c r="M33" s="25">
        <f t="shared" si="15"/>
        <v>1.9310262159281506</v>
      </c>
      <c r="N33" s="25">
        <f t="shared" si="15"/>
        <v>2.5198946277612508</v>
      </c>
    </row>
    <row r="34" spans="1:14" ht="15" customHeight="1" x14ac:dyDescent="0.2">
      <c r="A34" s="10" t="s">
        <v>8</v>
      </c>
      <c r="B34" s="24">
        <f t="shared" si="9"/>
        <v>9.206727640895302</v>
      </c>
      <c r="C34" s="24">
        <f t="shared" ref="C34:N34" si="16">C12/C$5*100</f>
        <v>1.5590840463413089</v>
      </c>
      <c r="D34" s="24">
        <f t="shared" si="16"/>
        <v>36.574935104643444</v>
      </c>
      <c r="E34" s="24">
        <f t="shared" si="16"/>
        <v>5.6740114010356102</v>
      </c>
      <c r="F34" s="24">
        <f t="shared" si="16"/>
        <v>7.2495388116685113</v>
      </c>
      <c r="G34" s="24">
        <f t="shared" si="16"/>
        <v>1.5289715341481904</v>
      </c>
      <c r="H34" s="24">
        <f t="shared" si="16"/>
        <v>1.1799284815384536</v>
      </c>
      <c r="I34" s="25">
        <f t="shared" si="16"/>
        <v>3.464467484892602</v>
      </c>
      <c r="J34" s="25">
        <f t="shared" si="16"/>
        <v>4.9847686307804722</v>
      </c>
      <c r="K34" s="25">
        <f t="shared" si="16"/>
        <v>2.5554672167759609</v>
      </c>
      <c r="L34" s="25">
        <f t="shared" si="16"/>
        <v>4.2233932628676429</v>
      </c>
      <c r="M34" s="25">
        <f t="shared" si="16"/>
        <v>3.7670619983340718</v>
      </c>
      <c r="N34" s="25">
        <f t="shared" si="16"/>
        <v>2.0627926423590921</v>
      </c>
    </row>
    <row r="35" spans="1:14" ht="15" customHeight="1" x14ac:dyDescent="0.2">
      <c r="A35" s="10" t="s">
        <v>9</v>
      </c>
      <c r="B35" s="24">
        <f t="shared" si="9"/>
        <v>2.1238328780747837</v>
      </c>
      <c r="C35" s="24">
        <f t="shared" ref="C35:N35" si="17">C13/C$5*100</f>
        <v>2.4783804435763535</v>
      </c>
      <c r="D35" s="24">
        <f t="shared" si="17"/>
        <v>2.4314840153128419</v>
      </c>
      <c r="E35" s="24">
        <f t="shared" si="17"/>
        <v>4.8406199825045144</v>
      </c>
      <c r="F35" s="24">
        <f t="shared" si="17"/>
        <v>17.989564744969115</v>
      </c>
      <c r="G35" s="24">
        <f t="shared" si="17"/>
        <v>6.8634695763075069</v>
      </c>
      <c r="H35" s="24">
        <f t="shared" si="17"/>
        <v>1.9397892278041304</v>
      </c>
      <c r="I35" s="25">
        <f t="shared" si="17"/>
        <v>1.048656037396634</v>
      </c>
      <c r="J35" s="25">
        <f t="shared" si="17"/>
        <v>2.9974459508304734</v>
      </c>
      <c r="K35" s="25">
        <f t="shared" si="17"/>
        <v>1.7923816106541854</v>
      </c>
      <c r="L35" s="25">
        <f t="shared" si="17"/>
        <v>1.3530566970327034</v>
      </c>
      <c r="M35" s="25">
        <f t="shared" si="17"/>
        <v>2.4974713839800944</v>
      </c>
      <c r="N35" s="25">
        <f t="shared" si="17"/>
        <v>4.2304710103569949</v>
      </c>
    </row>
    <row r="36" spans="1:14" ht="15" customHeight="1" x14ac:dyDescent="0.2">
      <c r="A36" s="10" t="s">
        <v>10</v>
      </c>
      <c r="B36" s="24">
        <f t="shared" si="9"/>
        <v>4.1639905286891379</v>
      </c>
      <c r="C36" s="24">
        <f t="shared" ref="C36:N36" si="18">C14/C$5*100</f>
        <v>7.4190273905712143</v>
      </c>
      <c r="D36" s="24">
        <f t="shared" si="18"/>
        <v>1.3500330735506936</v>
      </c>
      <c r="E36" s="24">
        <f t="shared" si="18"/>
        <v>2.4339042431224098</v>
      </c>
      <c r="F36" s="24">
        <f t="shared" si="18"/>
        <v>3.1961244122430337</v>
      </c>
      <c r="G36" s="24">
        <f t="shared" si="18"/>
        <v>2.5909443314536613</v>
      </c>
      <c r="H36" s="24">
        <f t="shared" si="18"/>
        <v>2.7623302382335466</v>
      </c>
      <c r="I36" s="25">
        <f t="shared" si="18"/>
        <v>3.5448004541439495</v>
      </c>
      <c r="J36" s="25">
        <f t="shared" si="18"/>
        <v>5.4557909501334834</v>
      </c>
      <c r="K36" s="25">
        <f t="shared" si="18"/>
        <v>7.029631110219575</v>
      </c>
      <c r="L36" s="25">
        <f t="shared" si="18"/>
        <v>4.364006033707712</v>
      </c>
      <c r="M36" s="25">
        <f t="shared" si="18"/>
        <v>4.8770463590675668</v>
      </c>
      <c r="N36" s="25">
        <f t="shared" si="18"/>
        <v>3.9156723751878926</v>
      </c>
    </row>
    <row r="37" spans="1:14" ht="15" customHeight="1" x14ac:dyDescent="0.2">
      <c r="A37" s="10" t="s">
        <v>11</v>
      </c>
      <c r="B37" s="24">
        <f t="shared" si="9"/>
        <v>2.2934547318586396</v>
      </c>
      <c r="C37" s="24">
        <f t="shared" ref="C37:N37" si="19">C15/C$5*100</f>
        <v>1.3009651365760062</v>
      </c>
      <c r="D37" s="24">
        <f t="shared" si="19"/>
        <v>1.4305796869382139</v>
      </c>
      <c r="E37" s="24">
        <f t="shared" si="19"/>
        <v>1.2543086557205696</v>
      </c>
      <c r="F37" s="24">
        <f t="shared" si="19"/>
        <v>3.615465150047406</v>
      </c>
      <c r="G37" s="24">
        <f t="shared" si="19"/>
        <v>3.5289040834081895</v>
      </c>
      <c r="H37" s="24">
        <f t="shared" si="19"/>
        <v>3.3398592196385128</v>
      </c>
      <c r="I37" s="25">
        <f t="shared" si="19"/>
        <v>5.8153985216223596</v>
      </c>
      <c r="J37" s="25">
        <f t="shared" si="19"/>
        <v>2.4452351272347359</v>
      </c>
      <c r="K37" s="25">
        <f t="shared" si="19"/>
        <v>6.8226633077511174</v>
      </c>
      <c r="L37" s="25">
        <f t="shared" si="19"/>
        <v>3.327451616033346</v>
      </c>
      <c r="M37" s="25">
        <f t="shared" si="19"/>
        <v>1.6268708092600115</v>
      </c>
      <c r="N37" s="25">
        <f t="shared" si="19"/>
        <v>1.6851183803969938</v>
      </c>
    </row>
    <row r="38" spans="1:14" ht="15" customHeight="1" x14ac:dyDescent="0.2">
      <c r="A38" s="10" t="s">
        <v>12</v>
      </c>
      <c r="B38" s="24">
        <f t="shared" si="9"/>
        <v>9.6665407972871638</v>
      </c>
      <c r="C38" s="24">
        <f t="shared" ref="C38:N38" si="20">C16/C$5*100</f>
        <v>31.173608321486611</v>
      </c>
      <c r="D38" s="24">
        <f t="shared" si="20"/>
        <v>15.712890643421639</v>
      </c>
      <c r="E38" s="24">
        <f t="shared" si="20"/>
        <v>22.420866134031638</v>
      </c>
      <c r="F38" s="24">
        <f t="shared" si="20"/>
        <v>10.989615515052822</v>
      </c>
      <c r="G38" s="24">
        <f t="shared" si="20"/>
        <v>20.100799165000755</v>
      </c>
      <c r="H38" s="24">
        <f t="shared" si="20"/>
        <v>23.370391476137918</v>
      </c>
      <c r="I38" s="25">
        <f t="shared" si="20"/>
        <v>18.734983100266398</v>
      </c>
      <c r="J38" s="25">
        <f t="shared" si="20"/>
        <v>17.662290377163483</v>
      </c>
      <c r="K38" s="25">
        <f t="shared" si="20"/>
        <v>23.523892252486423</v>
      </c>
      <c r="L38" s="25">
        <f t="shared" si="20"/>
        <v>25.737664205782696</v>
      </c>
      <c r="M38" s="25">
        <f t="shared" si="20"/>
        <v>18.663359541871845</v>
      </c>
      <c r="N38" s="25">
        <f t="shared" si="20"/>
        <v>21.527435386862841</v>
      </c>
    </row>
    <row r="39" spans="1:14" ht="15" customHeight="1" x14ac:dyDescent="0.2">
      <c r="A39" s="10" t="s">
        <v>13</v>
      </c>
      <c r="B39" s="24">
        <f t="shared" si="9"/>
        <v>3.0681202874519982</v>
      </c>
      <c r="C39" s="24">
        <f t="shared" ref="C39:N39" si="21">C17/C$5*100</f>
        <v>2.349618860454096</v>
      </c>
      <c r="D39" s="24">
        <f t="shared" si="21"/>
        <v>1.1481434751271431</v>
      </c>
      <c r="E39" s="24">
        <f t="shared" si="21"/>
        <v>0.21692255628607171</v>
      </c>
      <c r="F39" s="24">
        <f t="shared" si="21"/>
        <v>1.7999746836408901</v>
      </c>
      <c r="G39" s="24">
        <f t="shared" si="21"/>
        <v>0.60305327114285701</v>
      </c>
      <c r="H39" s="24">
        <f t="shared" si="21"/>
        <v>3.709149336460825</v>
      </c>
      <c r="I39" s="25">
        <f t="shared" si="21"/>
        <v>2.9735787531010645</v>
      </c>
      <c r="J39" s="25">
        <f t="shared" si="21"/>
        <v>4.0652437675978446</v>
      </c>
      <c r="K39" s="25">
        <f t="shared" si="21"/>
        <v>4.1040332473928745</v>
      </c>
      <c r="L39" s="25">
        <f t="shared" si="21"/>
        <v>6.0513620631790621</v>
      </c>
      <c r="M39" s="25">
        <f t="shared" si="21"/>
        <v>2.0607627721609472</v>
      </c>
      <c r="N39" s="25">
        <f t="shared" si="21"/>
        <v>4.3878930321143761</v>
      </c>
    </row>
    <row r="40" spans="1:14" ht="15" customHeight="1" x14ac:dyDescent="0.2">
      <c r="A40" s="10" t="s">
        <v>14</v>
      </c>
      <c r="B40" s="24">
        <f t="shared" si="9"/>
        <v>8.7412271306617217</v>
      </c>
      <c r="C40" s="24">
        <f t="shared" ref="C40:N40" si="22">C18/C$5*100</f>
        <v>14.144204409784948</v>
      </c>
      <c r="D40" s="24">
        <f t="shared" si="22"/>
        <v>1.8755260629442518</v>
      </c>
      <c r="E40" s="24">
        <f t="shared" si="22"/>
        <v>2.1302892790360426</v>
      </c>
      <c r="F40" s="24">
        <f t="shared" si="22"/>
        <v>1.819097062458598</v>
      </c>
      <c r="G40" s="24">
        <f t="shared" si="22"/>
        <v>1.9735532510011131</v>
      </c>
      <c r="H40" s="24">
        <f t="shared" si="22"/>
        <v>2.0858599018933117</v>
      </c>
      <c r="I40" s="25">
        <f t="shared" si="22"/>
        <v>2.9730631710415367</v>
      </c>
      <c r="J40" s="25">
        <f t="shared" si="22"/>
        <v>4.9516090772561761</v>
      </c>
      <c r="K40" s="25">
        <f t="shared" si="22"/>
        <v>7.6468454071755971</v>
      </c>
      <c r="L40" s="25">
        <f t="shared" si="22"/>
        <v>11.618454988784578</v>
      </c>
      <c r="M40" s="25">
        <f t="shared" si="22"/>
        <v>8.2786859651090463</v>
      </c>
      <c r="N40" s="25">
        <f t="shared" si="22"/>
        <v>7.7417477061699342</v>
      </c>
    </row>
    <row r="41" spans="1:14" ht="15" customHeight="1" x14ac:dyDescent="0.2">
      <c r="A41" s="10" t="s">
        <v>15</v>
      </c>
      <c r="B41" s="24">
        <f t="shared" si="9"/>
        <v>5.1243412381238507</v>
      </c>
      <c r="C41" s="24">
        <f t="shared" ref="C41:N41" si="23">C19/C$5*100</f>
        <v>5.5015094040079173</v>
      </c>
      <c r="D41" s="24">
        <f t="shared" si="23"/>
        <v>3.2169448684148048</v>
      </c>
      <c r="E41" s="24">
        <f t="shared" si="23"/>
        <v>8.7813338243231129</v>
      </c>
      <c r="F41" s="24">
        <f t="shared" si="23"/>
        <v>4.5214837893108006</v>
      </c>
      <c r="G41" s="24">
        <f t="shared" si="23"/>
        <v>6.9274777934148659</v>
      </c>
      <c r="H41" s="24">
        <f t="shared" si="23"/>
        <v>2.5132586622144788</v>
      </c>
      <c r="I41" s="25">
        <f t="shared" si="23"/>
        <v>5.5554577533203178</v>
      </c>
      <c r="J41" s="25">
        <f t="shared" si="23"/>
        <v>8.8099282430259258</v>
      </c>
      <c r="K41" s="25">
        <f t="shared" si="23"/>
        <v>8.1565623826078433</v>
      </c>
      <c r="L41" s="25">
        <f t="shared" si="23"/>
        <v>6.9607554588652141</v>
      </c>
      <c r="M41" s="25">
        <f t="shared" si="23"/>
        <v>9.1071635358872882</v>
      </c>
      <c r="N41" s="25">
        <f t="shared" si="23"/>
        <v>9.5038476238630487</v>
      </c>
    </row>
    <row r="42" spans="1:14" ht="7.5" customHeight="1" x14ac:dyDescent="0.2"/>
    <row r="43" spans="1:14" s="63" customFormat="1" ht="13.5" customHeight="1" x14ac:dyDescent="0.25"/>
  </sheetData>
  <mergeCells count="4">
    <mergeCell ref="P2:Q3"/>
    <mergeCell ref="S2:U3"/>
    <mergeCell ref="W2:Y3"/>
    <mergeCell ref="A21:L21"/>
  </mergeCells>
  <hyperlinks>
    <hyperlink ref="V1" location="OBSAH!A1" display="Obsah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2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85546875" style="38" customWidth="1"/>
    <col min="15" max="16384" width="9.140625" style="38"/>
  </cols>
  <sheetData>
    <row r="1" spans="1:45" s="40" customFormat="1" ht="18.75" customHeight="1" x14ac:dyDescent="0.25">
      <c r="A1" s="39" t="s">
        <v>477</v>
      </c>
      <c r="O1" s="61" t="s">
        <v>49</v>
      </c>
      <c r="Q1" s="39" t="s">
        <v>235</v>
      </c>
      <c r="R1" s="39"/>
      <c r="S1" s="39"/>
      <c r="T1" s="39"/>
      <c r="U1" s="39"/>
      <c r="V1" s="39"/>
      <c r="W1" s="39"/>
      <c r="X1" s="39"/>
      <c r="Y1" s="39"/>
      <c r="AB1" s="61"/>
      <c r="AC1" s="61"/>
      <c r="AD1" s="61"/>
      <c r="AF1" s="39" t="s">
        <v>272</v>
      </c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5" ht="12" customHeight="1" x14ac:dyDescent="0.2">
      <c r="Q2" s="36"/>
      <c r="R2" s="37"/>
      <c r="S2" s="37"/>
      <c r="T2" s="37"/>
      <c r="U2" s="37"/>
      <c r="V2" s="37"/>
      <c r="W2" s="37"/>
      <c r="X2" s="37"/>
      <c r="Y2" s="37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3" t="s">
        <v>68</v>
      </c>
      <c r="Q3" s="1" t="s">
        <v>0</v>
      </c>
      <c r="R3" s="2"/>
      <c r="S3" s="2"/>
      <c r="T3" s="2"/>
      <c r="U3" s="2"/>
      <c r="V3" s="2"/>
      <c r="W3" s="2"/>
      <c r="X3" s="2"/>
      <c r="AD3" s="3" t="s">
        <v>100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100</v>
      </c>
    </row>
    <row r="4" spans="1:45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3">
        <v>2021</v>
      </c>
      <c r="N4" s="43">
        <v>2022</v>
      </c>
      <c r="Q4" s="129" t="s">
        <v>24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21" customHeight="1" x14ac:dyDescent="0.2">
      <c r="A5" s="4" t="s">
        <v>1</v>
      </c>
      <c r="B5" s="22">
        <f t="shared" ref="B5:M5" si="0">AG5/R5*100</f>
        <v>2.4452813039487133</v>
      </c>
      <c r="C5" s="22">
        <f t="shared" si="0"/>
        <v>3.652278976767017</v>
      </c>
      <c r="D5" s="22">
        <f t="shared" si="0"/>
        <v>4.8535379837210524</v>
      </c>
      <c r="E5" s="22">
        <f t="shared" si="0"/>
        <v>4.2131953070103858</v>
      </c>
      <c r="F5" s="22">
        <f t="shared" si="0"/>
        <v>4.2457577845036534</v>
      </c>
      <c r="G5" s="22">
        <f t="shared" si="0"/>
        <v>4.2437690340924528</v>
      </c>
      <c r="H5" s="22">
        <f t="shared" si="0"/>
        <v>1.1139717609357536</v>
      </c>
      <c r="I5" s="23">
        <f t="shared" si="0"/>
        <v>2.237206976247303</v>
      </c>
      <c r="J5" s="23">
        <f t="shared" si="0"/>
        <v>2.4067557659001797</v>
      </c>
      <c r="K5" s="23">
        <f t="shared" si="0"/>
        <v>2.4248518884286887</v>
      </c>
      <c r="L5" s="23">
        <f t="shared" si="0"/>
        <v>2.4777252653789139</v>
      </c>
      <c r="M5" s="23">
        <f t="shared" si="0"/>
        <v>3.0608227602112179</v>
      </c>
      <c r="N5" s="23">
        <f t="shared" ref="N5:N19" si="1">AS5/AD5*100</f>
        <v>3.527076972638636</v>
      </c>
      <c r="Q5" s="4" t="s">
        <v>1</v>
      </c>
      <c r="R5" s="5">
        <v>30013.273679999998</v>
      </c>
      <c r="S5" s="5">
        <v>34148.021220000002</v>
      </c>
      <c r="T5" s="5">
        <v>38227.991750000001</v>
      </c>
      <c r="U5" s="5">
        <v>41512.703840000002</v>
      </c>
      <c r="V5" s="5">
        <v>46980.508810000007</v>
      </c>
      <c r="W5" s="5">
        <v>48147.50505</v>
      </c>
      <c r="X5" s="5">
        <v>48980.262270849562</v>
      </c>
      <c r="Y5" s="6">
        <v>56810.12666734626</v>
      </c>
      <c r="Z5" s="6">
        <v>63653.606783896415</v>
      </c>
      <c r="AA5" s="6">
        <v>68808.243328201221</v>
      </c>
      <c r="AB5" s="6">
        <v>69112.545560542218</v>
      </c>
      <c r="AC5" s="6">
        <v>76554.90745264951</v>
      </c>
      <c r="AD5" s="6">
        <v>85597.020797015357</v>
      </c>
      <c r="AF5" s="4" t="s">
        <v>1</v>
      </c>
      <c r="AG5" s="5">
        <v>733.90896999999995</v>
      </c>
      <c r="AH5" s="5">
        <v>1247.181</v>
      </c>
      <c r="AI5" s="5">
        <v>1855.4101000000001</v>
      </c>
      <c r="AJ5" s="5">
        <v>1749.0112900000004</v>
      </c>
      <c r="AK5" s="5">
        <v>1994.6786099999999</v>
      </c>
      <c r="AL5" s="5">
        <v>2043.2689099999998</v>
      </c>
      <c r="AM5" s="5">
        <v>545.62629012953334</v>
      </c>
      <c r="AN5" s="6">
        <v>1270.9601170168</v>
      </c>
      <c r="AO5" s="6">
        <v>1531.986851474855</v>
      </c>
      <c r="AP5" s="6">
        <v>1668.4979877384944</v>
      </c>
      <c r="AQ5" s="6">
        <v>1712.4190029000672</v>
      </c>
      <c r="AR5" s="6">
        <v>2343.21003136933</v>
      </c>
      <c r="AS5" s="6">
        <v>3019.0728097962328</v>
      </c>
    </row>
    <row r="6" spans="1:45" ht="15" customHeight="1" x14ac:dyDescent="0.2">
      <c r="A6" s="7" t="s">
        <v>2</v>
      </c>
      <c r="B6" s="24">
        <f t="shared" ref="B6:B19" si="2">AG6/R6*100</f>
        <v>2.2866381329585739</v>
      </c>
      <c r="C6" s="24">
        <f t="shared" ref="C6:M6" si="3">AH6/S6*100</f>
        <v>1.4780132528294212</v>
      </c>
      <c r="D6" s="24">
        <f t="shared" si="3"/>
        <v>2.546012515830637</v>
      </c>
      <c r="E6" s="24">
        <f t="shared" si="3"/>
        <v>4.0789094490149695</v>
      </c>
      <c r="F6" s="24">
        <f t="shared" si="3"/>
        <v>2.0166737462211564</v>
      </c>
      <c r="G6" s="24">
        <f t="shared" si="3"/>
        <v>1.737424874291577</v>
      </c>
      <c r="H6" s="24">
        <f t="shared" si="3"/>
        <v>0.88817239180750707</v>
      </c>
      <c r="I6" s="25">
        <f t="shared" si="3"/>
        <v>0.94633661298501404</v>
      </c>
      <c r="J6" s="25">
        <f t="shared" si="3"/>
        <v>0.93160526309914193</v>
      </c>
      <c r="K6" s="25">
        <f t="shared" si="3"/>
        <v>1.0018769792179532</v>
      </c>
      <c r="L6" s="25">
        <f t="shared" si="3"/>
        <v>0.91914800183320822</v>
      </c>
      <c r="M6" s="25">
        <f t="shared" si="3"/>
        <v>2.4408205069714284</v>
      </c>
      <c r="N6" s="25">
        <f t="shared" si="1"/>
        <v>2.1124230342517332</v>
      </c>
      <c r="Q6" s="7" t="s">
        <v>2</v>
      </c>
      <c r="R6" s="8">
        <v>7177.0739600000006</v>
      </c>
      <c r="S6" s="8">
        <v>7814.021950000003</v>
      </c>
      <c r="T6" s="8">
        <v>9159.0916599999982</v>
      </c>
      <c r="U6" s="8">
        <v>9240.7204600000096</v>
      </c>
      <c r="V6" s="8">
        <v>10385.940730000004</v>
      </c>
      <c r="W6" s="8">
        <v>11173.96285</v>
      </c>
      <c r="X6" s="8">
        <v>11448.002768142404</v>
      </c>
      <c r="Y6" s="9">
        <v>15107.523741645722</v>
      </c>
      <c r="Z6" s="9">
        <v>17438.02511195379</v>
      </c>
      <c r="AA6" s="9">
        <v>18859.833691763433</v>
      </c>
      <c r="AB6" s="9">
        <v>20994.986619686726</v>
      </c>
      <c r="AC6" s="9">
        <v>23725.915049712366</v>
      </c>
      <c r="AD6" s="9">
        <v>26882.182427919994</v>
      </c>
      <c r="AF6" s="7" t="s">
        <v>2</v>
      </c>
      <c r="AG6" s="8">
        <v>164.11371</v>
      </c>
      <c r="AH6" s="8">
        <v>115.49228000000001</v>
      </c>
      <c r="AI6" s="8">
        <v>233.19162</v>
      </c>
      <c r="AJ6" s="8">
        <v>376.92061999999999</v>
      </c>
      <c r="AK6" s="8">
        <v>209.45054000000002</v>
      </c>
      <c r="AL6" s="8">
        <v>194.13920999999999</v>
      </c>
      <c r="AM6" s="8">
        <v>101.678</v>
      </c>
      <c r="AN6" s="9">
        <v>142.96802848259699</v>
      </c>
      <c r="AO6" s="9">
        <v>162.45355972351155</v>
      </c>
      <c r="AP6" s="9">
        <v>188.95233207656923</v>
      </c>
      <c r="AQ6" s="9">
        <v>192.97499999999997</v>
      </c>
      <c r="AR6" s="9">
        <v>579.10699999999986</v>
      </c>
      <c r="AS6" s="9">
        <v>567.86541371695375</v>
      </c>
    </row>
    <row r="7" spans="1:45" ht="15" customHeight="1" x14ac:dyDescent="0.2">
      <c r="A7" s="10" t="s">
        <v>3</v>
      </c>
      <c r="B7" s="24">
        <f t="shared" si="2"/>
        <v>3.3315804004808949</v>
      </c>
      <c r="C7" s="24">
        <f t="shared" ref="C7:C19" si="4">AH7/S7*100</f>
        <v>2.0070942246631476</v>
      </c>
      <c r="D7" s="24">
        <f t="shared" ref="D7:D19" si="5">AI7/T7*100</f>
        <v>2.429223924190596</v>
      </c>
      <c r="E7" s="24">
        <f t="shared" ref="E7:E19" si="6">AJ7/U7*100</f>
        <v>3.4580177053116312</v>
      </c>
      <c r="F7" s="24">
        <f t="shared" ref="F7:F19" si="7">AK7/V7*100</f>
        <v>6.1203796722204746</v>
      </c>
      <c r="G7" s="24">
        <f t="shared" ref="G7:G19" si="8">AL7/W7*100</f>
        <v>7.7641558563749129</v>
      </c>
      <c r="H7" s="24">
        <f t="shared" ref="H7:H19" si="9">AM7/X7*100</f>
        <v>2.0278369126210407</v>
      </c>
      <c r="I7" s="25">
        <f t="shared" ref="I7:I19" si="10">AN7/Y7*100</f>
        <v>4.1826607261147934</v>
      </c>
      <c r="J7" s="25">
        <f t="shared" ref="J7:J19" si="11">AO7/Z7*100</f>
        <v>1.7953165282685222</v>
      </c>
      <c r="K7" s="25">
        <f t="shared" ref="K7:K19" si="12">AP7/AA7*100</f>
        <v>1.5197398948072156</v>
      </c>
      <c r="L7" s="25">
        <f t="shared" ref="L7:L19" si="13">AQ7/AB7*100</f>
        <v>2.0428574727431039</v>
      </c>
      <c r="M7" s="25">
        <f t="shared" ref="M7:M19" si="14">AR7/AC7*100</f>
        <v>2.9394842852351761</v>
      </c>
      <c r="N7" s="25">
        <f t="shared" si="1"/>
        <v>3.4258306259307614</v>
      </c>
      <c r="Q7" s="10" t="s">
        <v>3</v>
      </c>
      <c r="R7" s="8">
        <v>4948.5067200000003</v>
      </c>
      <c r="S7" s="8">
        <v>5249.9408699999931</v>
      </c>
      <c r="T7" s="8">
        <v>5602.351789999997</v>
      </c>
      <c r="U7" s="8">
        <v>8319.394940000002</v>
      </c>
      <c r="V7" s="8">
        <v>8302.7091000000073</v>
      </c>
      <c r="W7" s="8">
        <v>8465.3712800000012</v>
      </c>
      <c r="X7" s="8">
        <v>8659.8373437140872</v>
      </c>
      <c r="Y7" s="9">
        <v>11244.862082356589</v>
      </c>
      <c r="Z7" s="9">
        <v>12915.318479568259</v>
      </c>
      <c r="AA7" s="9">
        <v>13234.565489199644</v>
      </c>
      <c r="AB7" s="9">
        <v>11171.476435554516</v>
      </c>
      <c r="AC7" s="9">
        <v>12105.144013541583</v>
      </c>
      <c r="AD7" s="9">
        <v>13805.765255917342</v>
      </c>
      <c r="AF7" s="10" t="s">
        <v>3</v>
      </c>
      <c r="AG7" s="8">
        <v>164.86348000000001</v>
      </c>
      <c r="AH7" s="8">
        <v>105.37126000000006</v>
      </c>
      <c r="AI7" s="8">
        <v>136.09367000000003</v>
      </c>
      <c r="AJ7" s="8">
        <v>287.68615000000005</v>
      </c>
      <c r="AK7" s="8">
        <v>508.15731999999997</v>
      </c>
      <c r="AL7" s="8">
        <v>657.26462000000004</v>
      </c>
      <c r="AM7" s="8">
        <v>175.6073782287757</v>
      </c>
      <c r="AN7" s="9">
        <v>470.33443002450326</v>
      </c>
      <c r="AO7" s="9">
        <v>231.87084734220778</v>
      </c>
      <c r="AP7" s="9">
        <v>201.13097164375472</v>
      </c>
      <c r="AQ7" s="9">
        <v>228.21734117946036</v>
      </c>
      <c r="AR7" s="9">
        <v>355.82880598314154</v>
      </c>
      <c r="AS7" s="9">
        <v>472.96213428132467</v>
      </c>
    </row>
    <row r="8" spans="1:45" ht="15" customHeight="1" x14ac:dyDescent="0.2">
      <c r="A8" s="10" t="s">
        <v>4</v>
      </c>
      <c r="B8" s="24">
        <f t="shared" si="2"/>
        <v>6.5885040447225425</v>
      </c>
      <c r="C8" s="24">
        <f t="shared" si="4"/>
        <v>7.4718712964381799</v>
      </c>
      <c r="D8" s="24">
        <f t="shared" si="5"/>
        <v>1.5437864880300629</v>
      </c>
      <c r="E8" s="24">
        <f t="shared" si="6"/>
        <v>0.39981545833062371</v>
      </c>
      <c r="F8" s="24">
        <f t="shared" si="7"/>
        <v>0.28161535547431754</v>
      </c>
      <c r="G8" s="24">
        <f t="shared" si="8"/>
        <v>2.9073330859607305</v>
      </c>
      <c r="H8" s="24">
        <f t="shared" si="9"/>
        <v>0.74984025989600522</v>
      </c>
      <c r="I8" s="25">
        <f t="shared" si="10"/>
        <v>1.9586876765254879</v>
      </c>
      <c r="J8" s="25">
        <f t="shared" si="11"/>
        <v>4.3942624374942447</v>
      </c>
      <c r="K8" s="25">
        <f t="shared" si="12"/>
        <v>3.4280109245307386</v>
      </c>
      <c r="L8" s="25">
        <f t="shared" si="13"/>
        <v>1.680014763870336</v>
      </c>
      <c r="M8" s="25">
        <f t="shared" si="14"/>
        <v>2.5915198902455869</v>
      </c>
      <c r="N8" s="25">
        <f t="shared" si="1"/>
        <v>2.4924490045906076</v>
      </c>
      <c r="Q8" s="10" t="s">
        <v>4</v>
      </c>
      <c r="R8" s="8">
        <v>1036.2898700000003</v>
      </c>
      <c r="S8" s="8">
        <v>1249.5741200000004</v>
      </c>
      <c r="T8" s="8">
        <v>1373.3116699999991</v>
      </c>
      <c r="U8" s="8">
        <v>1436.7053300000002</v>
      </c>
      <c r="V8" s="8">
        <v>1429.2544499999995</v>
      </c>
      <c r="W8" s="8">
        <v>1605.2168299999996</v>
      </c>
      <c r="X8" s="8">
        <v>1848.7346164815806</v>
      </c>
      <c r="Y8" s="9">
        <v>1760.004946840304</v>
      </c>
      <c r="Z8" s="9">
        <v>2082.3950071926752</v>
      </c>
      <c r="AA8" s="9">
        <v>2377.4136604058895</v>
      </c>
      <c r="AB8" s="9">
        <v>1963.1025642896873</v>
      </c>
      <c r="AC8" s="9">
        <v>2111.5954961539965</v>
      </c>
      <c r="AD8" s="9">
        <v>2376.0967582856351</v>
      </c>
      <c r="AF8" s="10" t="s">
        <v>4</v>
      </c>
      <c r="AG8" s="8">
        <v>68.275999999999996</v>
      </c>
      <c r="AH8" s="8">
        <v>93.36657000000001</v>
      </c>
      <c r="AI8" s="8">
        <v>21.200999999999993</v>
      </c>
      <c r="AJ8" s="8">
        <v>5.7441700000000004</v>
      </c>
      <c r="AK8" s="8">
        <v>4.0250000000000004</v>
      </c>
      <c r="AL8" s="8">
        <v>46.668999999999997</v>
      </c>
      <c r="AM8" s="8">
        <v>13.8625564530129</v>
      </c>
      <c r="AN8" s="9">
        <v>34.472999999999999</v>
      </c>
      <c r="AO8" s="9">
        <v>91.505901601323302</v>
      </c>
      <c r="AP8" s="9">
        <v>81.498000000000005</v>
      </c>
      <c r="AQ8" s="9">
        <v>32.980412909983897</v>
      </c>
      <c r="AR8" s="9">
        <v>54.722417284360802</v>
      </c>
      <c r="AS8" s="9">
        <v>59.223000000000006</v>
      </c>
    </row>
    <row r="9" spans="1:45" ht="15" customHeight="1" x14ac:dyDescent="0.2">
      <c r="A9" s="10" t="s">
        <v>5</v>
      </c>
      <c r="B9" s="24">
        <f t="shared" si="2"/>
        <v>0.47715618017875816</v>
      </c>
      <c r="C9" s="24">
        <f t="shared" si="4"/>
        <v>0.44419159824555193</v>
      </c>
      <c r="D9" s="24">
        <f t="shared" si="5"/>
        <v>6.6374723626533534</v>
      </c>
      <c r="E9" s="24">
        <f t="shared" si="6"/>
        <v>7.3843602668230437</v>
      </c>
      <c r="F9" s="24">
        <f t="shared" si="7"/>
        <v>4.1005760223691254</v>
      </c>
      <c r="G9" s="24">
        <f t="shared" si="8"/>
        <v>3.6129445374839921</v>
      </c>
      <c r="H9" s="24">
        <f t="shared" si="9"/>
        <v>0.46475230927628547</v>
      </c>
      <c r="I9" s="25">
        <f t="shared" si="10"/>
        <v>0.79751056411832588</v>
      </c>
      <c r="J9" s="25">
        <f t="shared" si="11"/>
        <v>5.6753285622720879</v>
      </c>
      <c r="K9" s="25">
        <f t="shared" si="12"/>
        <v>2.9047056951313386</v>
      </c>
      <c r="L9" s="25">
        <f t="shared" si="13"/>
        <v>2.3127925573381209</v>
      </c>
      <c r="M9" s="25">
        <f t="shared" si="14"/>
        <v>1.9068170886764892</v>
      </c>
      <c r="N9" s="25">
        <f t="shared" si="1"/>
        <v>2.6972126681093918</v>
      </c>
      <c r="Q9" s="10" t="s">
        <v>5</v>
      </c>
      <c r="R9" s="8">
        <v>1779.9203599999998</v>
      </c>
      <c r="S9" s="8">
        <v>2389.5949500000006</v>
      </c>
      <c r="T9" s="8">
        <v>2767.6951399999994</v>
      </c>
      <c r="U9" s="8">
        <v>2585.2070199999994</v>
      </c>
      <c r="V9" s="8">
        <v>2897.4222</v>
      </c>
      <c r="W9" s="8">
        <v>2923.4880000000003</v>
      </c>
      <c r="X9" s="8">
        <v>2528.6759090420651</v>
      </c>
      <c r="Y9" s="9">
        <v>2637.0810552522848</v>
      </c>
      <c r="Z9" s="9">
        <v>3254.542003632856</v>
      </c>
      <c r="AA9" s="9">
        <v>3823.3387431730976</v>
      </c>
      <c r="AB9" s="9">
        <v>3694.1843480026287</v>
      </c>
      <c r="AC9" s="9">
        <v>4575.0586418622561</v>
      </c>
      <c r="AD9" s="9">
        <v>5071.6776576964457</v>
      </c>
      <c r="AF9" s="10" t="s">
        <v>5</v>
      </c>
      <c r="AG9" s="8">
        <v>8.4930000000000003</v>
      </c>
      <c r="AH9" s="8">
        <v>10.614380000000001</v>
      </c>
      <c r="AI9" s="8">
        <v>183.70499999999998</v>
      </c>
      <c r="AJ9" s="8">
        <v>190.90100000000001</v>
      </c>
      <c r="AK9" s="8">
        <v>118.81100000000001</v>
      </c>
      <c r="AL9" s="8">
        <v>105.62400000000001</v>
      </c>
      <c r="AM9" s="8">
        <v>11.7520796813861</v>
      </c>
      <c r="AN9" s="9">
        <v>21.030999999999999</v>
      </c>
      <c r="AO9" s="9">
        <v>184.70595190331775</v>
      </c>
      <c r="AP9" s="9">
        <v>111.0567382171119</v>
      </c>
      <c r="AQ9" s="9">
        <v>85.438820654954597</v>
      </c>
      <c r="AR9" s="9">
        <v>87.238</v>
      </c>
      <c r="AS9" s="9">
        <v>136.7939322690622</v>
      </c>
    </row>
    <row r="10" spans="1:45" ht="15" customHeight="1" x14ac:dyDescent="0.2">
      <c r="A10" s="10" t="s">
        <v>6</v>
      </c>
      <c r="B10" s="24">
        <f t="shared" si="2"/>
        <v>1.6860531041795639</v>
      </c>
      <c r="C10" s="24">
        <f t="shared" si="4"/>
        <v>3.3819133034379676</v>
      </c>
      <c r="D10" s="24">
        <f t="shared" si="5"/>
        <v>6.8104881353826627</v>
      </c>
      <c r="E10" s="24">
        <f t="shared" si="6"/>
        <v>2.0100296322406277</v>
      </c>
      <c r="F10" s="24">
        <f t="shared" si="7"/>
        <v>1.4693937336049745</v>
      </c>
      <c r="G10" s="24">
        <f t="shared" si="8"/>
        <v>3.6673694517988196</v>
      </c>
      <c r="H10" s="24" t="e">
        <f t="shared" si="9"/>
        <v>#VALUE!</v>
      </c>
      <c r="I10" s="25">
        <f t="shared" si="10"/>
        <v>4.8896933881150195</v>
      </c>
      <c r="J10" s="25">
        <f t="shared" si="11"/>
        <v>9.4019993297422761</v>
      </c>
      <c r="K10" s="25">
        <f t="shared" si="12"/>
        <v>8.6838308329974723</v>
      </c>
      <c r="L10" s="25">
        <f t="shared" si="13"/>
        <v>10.506321748310459</v>
      </c>
      <c r="M10" s="25">
        <f t="shared" si="14"/>
        <v>13.443786673770742</v>
      </c>
      <c r="N10" s="25">
        <f t="shared" si="1"/>
        <v>14.245799203548417</v>
      </c>
      <c r="Q10" s="10" t="s">
        <v>6</v>
      </c>
      <c r="R10" s="8">
        <v>104.41664</v>
      </c>
      <c r="S10" s="8">
        <v>123.096</v>
      </c>
      <c r="T10" s="8">
        <v>201.88641000000001</v>
      </c>
      <c r="U10" s="8">
        <v>113.08291000000001</v>
      </c>
      <c r="V10" s="8">
        <v>150.19800000000001</v>
      </c>
      <c r="W10" s="8">
        <v>201.55046000000002</v>
      </c>
      <c r="X10" s="8">
        <v>171.684</v>
      </c>
      <c r="Y10" s="9">
        <v>209.58369342562426</v>
      </c>
      <c r="Z10" s="9">
        <v>244.68200000000002</v>
      </c>
      <c r="AA10" s="9">
        <v>323.45171779796897</v>
      </c>
      <c r="AB10" s="9">
        <v>240.59800000000001</v>
      </c>
      <c r="AC10" s="9">
        <v>214.80191651145392</v>
      </c>
      <c r="AD10" s="9">
        <v>308.87000000000006</v>
      </c>
      <c r="AF10" s="10" t="s">
        <v>6</v>
      </c>
      <c r="AG10" s="8">
        <v>1.7605200000000001</v>
      </c>
      <c r="AH10" s="8">
        <v>4.1630000000000003</v>
      </c>
      <c r="AI10" s="8">
        <v>13.74945</v>
      </c>
      <c r="AJ10" s="8">
        <v>2.2730000000000001</v>
      </c>
      <c r="AK10" s="8">
        <v>2.2069999999999999</v>
      </c>
      <c r="AL10" s="8">
        <v>7.3915999999999995</v>
      </c>
      <c r="AM10" s="8" t="s">
        <v>64</v>
      </c>
      <c r="AN10" s="9">
        <v>10.248000000000001</v>
      </c>
      <c r="AO10" s="9">
        <v>23.004999999999999</v>
      </c>
      <c r="AP10" s="9">
        <v>28.088000000000001</v>
      </c>
      <c r="AQ10" s="9">
        <v>25.277999999999999</v>
      </c>
      <c r="AR10" s="9">
        <v>28.877511426970997</v>
      </c>
      <c r="AS10" s="9">
        <v>44.001000000000005</v>
      </c>
    </row>
    <row r="11" spans="1:45" ht="15" customHeight="1" x14ac:dyDescent="0.2">
      <c r="A11" s="10" t="s">
        <v>7</v>
      </c>
      <c r="B11" s="24">
        <f t="shared" si="2"/>
        <v>0.11215570107066686</v>
      </c>
      <c r="C11" s="24">
        <f t="shared" si="4"/>
        <v>14.010229049986245</v>
      </c>
      <c r="D11" s="24">
        <f t="shared" si="5"/>
        <v>9.1415091410403235</v>
      </c>
      <c r="E11" s="24">
        <f t="shared" si="6"/>
        <v>6.09239424649473</v>
      </c>
      <c r="F11" s="24">
        <f t="shared" si="7"/>
        <v>14.526471362981564</v>
      </c>
      <c r="G11" s="24">
        <f t="shared" si="8"/>
        <v>14.044704241610676</v>
      </c>
      <c r="H11" s="24">
        <f t="shared" si="9"/>
        <v>2.8328873526621696</v>
      </c>
      <c r="I11" s="25">
        <f t="shared" si="10"/>
        <v>4.5584871734081611</v>
      </c>
      <c r="J11" s="25">
        <f t="shared" si="11"/>
        <v>6.6294735834576253</v>
      </c>
      <c r="K11" s="25">
        <f t="shared" si="12"/>
        <v>2.7496814780165844</v>
      </c>
      <c r="L11" s="25">
        <f t="shared" si="13"/>
        <v>5.3501865103832813</v>
      </c>
      <c r="M11" s="25">
        <f t="shared" si="14"/>
        <v>4.0153868881521282</v>
      </c>
      <c r="N11" s="25">
        <f t="shared" si="1"/>
        <v>6.1080891570971367</v>
      </c>
      <c r="Q11" s="10" t="s">
        <v>7</v>
      </c>
      <c r="R11" s="8">
        <v>564.41179</v>
      </c>
      <c r="S11" s="8">
        <v>684.87102999999991</v>
      </c>
      <c r="T11" s="8">
        <v>927.86649000000011</v>
      </c>
      <c r="U11" s="8">
        <v>825.52109999999982</v>
      </c>
      <c r="V11" s="8">
        <v>902.72439000000008</v>
      </c>
      <c r="W11" s="8">
        <v>930.94164000000001</v>
      </c>
      <c r="X11" s="8">
        <v>690.53334833160363</v>
      </c>
      <c r="Y11" s="9">
        <v>686.19256367487912</v>
      </c>
      <c r="Z11" s="9">
        <v>775.75577032502144</v>
      </c>
      <c r="AA11" s="9">
        <v>1071.1058802797945</v>
      </c>
      <c r="AB11" s="9">
        <v>1080.5604606082868</v>
      </c>
      <c r="AC11" s="9">
        <v>1126.8652625606155</v>
      </c>
      <c r="AD11" s="9">
        <v>1245.5196966773101</v>
      </c>
      <c r="AF11" s="10" t="s">
        <v>7</v>
      </c>
      <c r="AG11" s="8">
        <v>0.63302000000000003</v>
      </c>
      <c r="AH11" s="8">
        <v>95.951999999999998</v>
      </c>
      <c r="AI11" s="8">
        <v>84.820999999999998</v>
      </c>
      <c r="AJ11" s="8">
        <v>50.293999999999997</v>
      </c>
      <c r="AK11" s="8">
        <v>131.13400000000001</v>
      </c>
      <c r="AL11" s="8">
        <v>130.74799999999999</v>
      </c>
      <c r="AM11" s="8">
        <v>19.562031890800604</v>
      </c>
      <c r="AN11" s="9">
        <v>31.279999999999998</v>
      </c>
      <c r="AO11" s="9">
        <v>51.428523865845499</v>
      </c>
      <c r="AP11" s="9">
        <v>29.451999999999998</v>
      </c>
      <c r="AQ11" s="9">
        <v>57.812000000000012</v>
      </c>
      <c r="AR11" s="9">
        <v>45.248000000000005</v>
      </c>
      <c r="AS11" s="9">
        <v>76.077453542255924</v>
      </c>
    </row>
    <row r="12" spans="1:45" ht="15" customHeight="1" x14ac:dyDescent="0.2">
      <c r="A12" s="10" t="s">
        <v>8</v>
      </c>
      <c r="B12" s="24">
        <f t="shared" si="2"/>
        <v>5.7143946903802183</v>
      </c>
      <c r="C12" s="24">
        <f t="shared" si="4"/>
        <v>1.6839247315799499</v>
      </c>
      <c r="D12" s="24">
        <f t="shared" si="5"/>
        <v>31.821791264451655</v>
      </c>
      <c r="E12" s="24">
        <f t="shared" si="6"/>
        <v>5.9217630267601171</v>
      </c>
      <c r="F12" s="24">
        <f t="shared" si="7"/>
        <v>7.1264199849526326</v>
      </c>
      <c r="G12" s="24">
        <f t="shared" si="8"/>
        <v>1.5986329076360655</v>
      </c>
      <c r="H12" s="24">
        <f t="shared" si="9"/>
        <v>0.30261326264153998</v>
      </c>
      <c r="I12" s="25">
        <f t="shared" si="10"/>
        <v>1.9069662287317897</v>
      </c>
      <c r="J12" s="25">
        <f t="shared" si="11"/>
        <v>2.8673892227306261</v>
      </c>
      <c r="K12" s="25">
        <f t="shared" si="12"/>
        <v>1.4825257339607818</v>
      </c>
      <c r="L12" s="25">
        <f t="shared" si="13"/>
        <v>2.5657150710985026</v>
      </c>
      <c r="M12" s="25">
        <f t="shared" si="14"/>
        <v>3.2769743248375152</v>
      </c>
      <c r="N12" s="25">
        <f t="shared" si="1"/>
        <v>2.2049967807923614</v>
      </c>
      <c r="Q12" s="10" t="s">
        <v>8</v>
      </c>
      <c r="R12" s="8">
        <v>1182.4349500000003</v>
      </c>
      <c r="S12" s="8">
        <v>1154.7190700000003</v>
      </c>
      <c r="T12" s="8">
        <v>2132.5482099999999</v>
      </c>
      <c r="U12" s="8">
        <v>1675.8370699999994</v>
      </c>
      <c r="V12" s="8">
        <v>2029.1394600000008</v>
      </c>
      <c r="W12" s="8">
        <v>1954.2322600000007</v>
      </c>
      <c r="X12" s="8">
        <v>2127.4678921214772</v>
      </c>
      <c r="Y12" s="9">
        <v>2309.0078542860761</v>
      </c>
      <c r="Z12" s="9">
        <v>2663.2589463134118</v>
      </c>
      <c r="AA12" s="9">
        <v>2876.0323084112979</v>
      </c>
      <c r="AB12" s="9">
        <v>2818.79268727927</v>
      </c>
      <c r="AC12" s="9">
        <v>2693.6486491160622</v>
      </c>
      <c r="AD12" s="9">
        <v>2824.3674698500645</v>
      </c>
      <c r="AF12" s="10" t="s">
        <v>8</v>
      </c>
      <c r="AG12" s="8">
        <v>67.569000000000003</v>
      </c>
      <c r="AH12" s="8">
        <v>19.444600000000001</v>
      </c>
      <c r="AI12" s="8">
        <v>678.61504000000014</v>
      </c>
      <c r="AJ12" s="8">
        <v>99.239100000000022</v>
      </c>
      <c r="AK12" s="8">
        <v>144.60499999999999</v>
      </c>
      <c r="AL12" s="8">
        <v>31.241000000000003</v>
      </c>
      <c r="AM12" s="8">
        <v>6.4380000000000006</v>
      </c>
      <c r="AN12" s="9">
        <v>44.032000000000004</v>
      </c>
      <c r="AO12" s="9">
        <v>76.366</v>
      </c>
      <c r="AP12" s="9">
        <v>42.637919089223814</v>
      </c>
      <c r="AQ12" s="9">
        <v>72.322188800546712</v>
      </c>
      <c r="AR12" s="9">
        <v>88.270174632865917</v>
      </c>
      <c r="AS12" s="9">
        <v>62.277211787940594</v>
      </c>
    </row>
    <row r="13" spans="1:45" ht="15" customHeight="1" x14ac:dyDescent="0.2">
      <c r="A13" s="10" t="s">
        <v>9</v>
      </c>
      <c r="B13" s="24">
        <f t="shared" si="2"/>
        <v>1.395736325054642</v>
      </c>
      <c r="C13" s="24">
        <f t="shared" si="4"/>
        <v>2.557512187590107</v>
      </c>
      <c r="D13" s="24">
        <f t="shared" si="5"/>
        <v>3.6635478354639726</v>
      </c>
      <c r="E13" s="24">
        <f t="shared" si="6"/>
        <v>6.1937415278921781</v>
      </c>
      <c r="F13" s="24">
        <f t="shared" si="7"/>
        <v>23.365620023840304</v>
      </c>
      <c r="G13" s="24">
        <f t="shared" si="8"/>
        <v>9.3641909712392923</v>
      </c>
      <c r="H13" s="24">
        <f t="shared" si="9"/>
        <v>0.76989451181451918</v>
      </c>
      <c r="I13" s="25">
        <f t="shared" si="10"/>
        <v>0.84356510073040691</v>
      </c>
      <c r="J13" s="25">
        <f t="shared" si="11"/>
        <v>2.6053801965260122</v>
      </c>
      <c r="K13" s="25">
        <f t="shared" si="12"/>
        <v>1.4770738143312829</v>
      </c>
      <c r="L13" s="25">
        <f t="shared" si="13"/>
        <v>1.2248325458324594</v>
      </c>
      <c r="M13" s="25">
        <f t="shared" si="14"/>
        <v>3.0272207255818468</v>
      </c>
      <c r="N13" s="25">
        <f t="shared" si="1"/>
        <v>5.995370663752559</v>
      </c>
      <c r="Q13" s="10" t="s">
        <v>9</v>
      </c>
      <c r="R13" s="8">
        <v>1116.75821</v>
      </c>
      <c r="S13" s="8">
        <v>1208.5920900000001</v>
      </c>
      <c r="T13" s="8">
        <v>1231.4292599999999</v>
      </c>
      <c r="U13" s="8">
        <v>1366.9119000000001</v>
      </c>
      <c r="V13" s="8">
        <v>1535.7349800000006</v>
      </c>
      <c r="W13" s="8">
        <v>1497.6108499999998</v>
      </c>
      <c r="X13" s="8">
        <v>1374.7337898350763</v>
      </c>
      <c r="Y13" s="9">
        <v>1579.9610472813365</v>
      </c>
      <c r="Z13" s="9">
        <v>1762.525020648357</v>
      </c>
      <c r="AA13" s="9">
        <v>2024.6686940218492</v>
      </c>
      <c r="AB13" s="9">
        <v>1891.6871599172337</v>
      </c>
      <c r="AC13" s="9">
        <v>1933.1593334262727</v>
      </c>
      <c r="AD13" s="9">
        <v>2130.3270000000002</v>
      </c>
      <c r="AF13" s="10" t="s">
        <v>9</v>
      </c>
      <c r="AG13" s="8">
        <v>15.587</v>
      </c>
      <c r="AH13" s="8">
        <v>30.909889999999997</v>
      </c>
      <c r="AI13" s="8">
        <v>45.114000000000011</v>
      </c>
      <c r="AJ13" s="8">
        <v>84.662990000000008</v>
      </c>
      <c r="AK13" s="8">
        <v>358.834</v>
      </c>
      <c r="AL13" s="8">
        <v>140.23913999999999</v>
      </c>
      <c r="AM13" s="8">
        <v>10.584</v>
      </c>
      <c r="AN13" s="9">
        <v>13.327999999999998</v>
      </c>
      <c r="AO13" s="9">
        <v>45.920477846788302</v>
      </c>
      <c r="AP13" s="9">
        <v>29.905851106359901</v>
      </c>
      <c r="AQ13" s="9">
        <v>23.17</v>
      </c>
      <c r="AR13" s="9">
        <v>58.521000000000008</v>
      </c>
      <c r="AS13" s="9">
        <v>127.72099999999999</v>
      </c>
    </row>
    <row r="14" spans="1:45" ht="15" customHeight="1" x14ac:dyDescent="0.2">
      <c r="A14" s="10" t="s">
        <v>10</v>
      </c>
      <c r="B14" s="24">
        <f t="shared" si="2"/>
        <v>1.6399452561299674</v>
      </c>
      <c r="C14" s="24">
        <f t="shared" si="4"/>
        <v>4.3869527830090123</v>
      </c>
      <c r="D14" s="24">
        <f t="shared" si="5"/>
        <v>1.1393673574919398</v>
      </c>
      <c r="E14" s="24">
        <f t="shared" si="6"/>
        <v>2.0793153459969567</v>
      </c>
      <c r="F14" s="24">
        <f t="shared" si="7"/>
        <v>2.8480778939469684</v>
      </c>
      <c r="G14" s="24">
        <f t="shared" si="8"/>
        <v>2.512389413553719</v>
      </c>
      <c r="H14" s="24">
        <f t="shared" si="9"/>
        <v>0.6955860235331055</v>
      </c>
      <c r="I14" s="25">
        <f t="shared" si="10"/>
        <v>1.9072448189920024</v>
      </c>
      <c r="J14" s="25">
        <f t="shared" si="11"/>
        <v>3.2338651211139768</v>
      </c>
      <c r="K14" s="25">
        <f t="shared" si="12"/>
        <v>4.5475964974520808</v>
      </c>
      <c r="L14" s="25">
        <f t="shared" si="13"/>
        <v>2.7921851198534839</v>
      </c>
      <c r="M14" s="25">
        <f t="shared" si="14"/>
        <v>3.7666926146076736</v>
      </c>
      <c r="N14" s="25">
        <f t="shared" si="1"/>
        <v>3.7550842941150657</v>
      </c>
      <c r="Q14" s="10" t="s">
        <v>10</v>
      </c>
      <c r="R14" s="8">
        <v>1863.47074</v>
      </c>
      <c r="S14" s="8">
        <v>2109.1792999999998</v>
      </c>
      <c r="T14" s="8">
        <v>2198.4700400000006</v>
      </c>
      <c r="U14" s="8">
        <v>2047.2729200000001</v>
      </c>
      <c r="V14" s="8">
        <v>2238.4363199999993</v>
      </c>
      <c r="W14" s="8">
        <v>2107.1558300000002</v>
      </c>
      <c r="X14" s="8">
        <v>2166.8060441244143</v>
      </c>
      <c r="Y14" s="9">
        <v>2362.2032972049683</v>
      </c>
      <c r="Z14" s="9">
        <v>2584.585221390073</v>
      </c>
      <c r="AA14" s="9">
        <v>2579.1482090631266</v>
      </c>
      <c r="AB14" s="9">
        <v>2676.40093336067</v>
      </c>
      <c r="AC14" s="9">
        <v>3033.9465205367405</v>
      </c>
      <c r="AD14" s="9">
        <v>3148.1849870925294</v>
      </c>
      <c r="AF14" s="10" t="s">
        <v>10</v>
      </c>
      <c r="AG14" s="8">
        <v>30.559900000000003</v>
      </c>
      <c r="AH14" s="8">
        <v>92.528699999999986</v>
      </c>
      <c r="AI14" s="8">
        <v>25.048649999999999</v>
      </c>
      <c r="AJ14" s="8">
        <v>42.56926</v>
      </c>
      <c r="AK14" s="8">
        <v>63.752410000000005</v>
      </c>
      <c r="AL14" s="8">
        <v>52.939960000000006</v>
      </c>
      <c r="AM14" s="8">
        <v>15.072000000000001</v>
      </c>
      <c r="AN14" s="9">
        <v>45.053000000000004</v>
      </c>
      <c r="AO14" s="9">
        <v>83.582000000000022</v>
      </c>
      <c r="AP14" s="9">
        <v>117.28925361945281</v>
      </c>
      <c r="AQ14" s="9">
        <v>74.730068608916383</v>
      </c>
      <c r="AR14" s="9">
        <v>114.27943952020389</v>
      </c>
      <c r="AS14" s="9">
        <v>118.21699999999998</v>
      </c>
    </row>
    <row r="15" spans="1:45" ht="15" customHeight="1" x14ac:dyDescent="0.2">
      <c r="A15" s="10" t="s">
        <v>11</v>
      </c>
      <c r="B15" s="24">
        <f t="shared" si="2"/>
        <v>2.3040110799259299</v>
      </c>
      <c r="C15" s="24">
        <f t="shared" si="4"/>
        <v>2.1196533242367455</v>
      </c>
      <c r="D15" s="24">
        <f t="shared" si="5"/>
        <v>2.967012211419461</v>
      </c>
      <c r="E15" s="24">
        <f t="shared" si="6"/>
        <v>1.9203702517263306</v>
      </c>
      <c r="F15" s="24">
        <f t="shared" si="7"/>
        <v>4.8550528252649787</v>
      </c>
      <c r="G15" s="24">
        <f t="shared" si="8"/>
        <v>4.7327918742876474</v>
      </c>
      <c r="H15" s="24">
        <f t="shared" si="9"/>
        <v>1.3057327255816538</v>
      </c>
      <c r="I15" s="25">
        <f t="shared" si="10"/>
        <v>5.4016585665573675</v>
      </c>
      <c r="J15" s="25">
        <f t="shared" si="11"/>
        <v>2.3879443923669035</v>
      </c>
      <c r="K15" s="25">
        <f t="shared" si="12"/>
        <v>6.9666606633318837</v>
      </c>
      <c r="L15" s="25">
        <f t="shared" si="13"/>
        <v>4.0100208750587427</v>
      </c>
      <c r="M15" s="25">
        <f t="shared" si="14"/>
        <v>2.6399445103237058</v>
      </c>
      <c r="N15" s="25">
        <f t="shared" si="1"/>
        <v>3.2670541848973209</v>
      </c>
      <c r="Q15" s="10" t="s">
        <v>11</v>
      </c>
      <c r="R15" s="8">
        <v>730.54639999999995</v>
      </c>
      <c r="S15" s="8">
        <v>765.47375999999974</v>
      </c>
      <c r="T15" s="8">
        <v>894.60771</v>
      </c>
      <c r="U15" s="8">
        <v>1142.3838700000001</v>
      </c>
      <c r="V15" s="8">
        <v>1485.3990800000004</v>
      </c>
      <c r="W15" s="8">
        <v>1523.5193500000003</v>
      </c>
      <c r="X15" s="8">
        <v>1395.6263482287379</v>
      </c>
      <c r="Y15" s="9">
        <v>1368.3092876881085</v>
      </c>
      <c r="Z15" s="9">
        <v>1568.7417494571553</v>
      </c>
      <c r="AA15" s="9">
        <v>1634.0109774423356</v>
      </c>
      <c r="AB15" s="9">
        <v>1420.9380838803165</v>
      </c>
      <c r="AC15" s="9">
        <v>1444.0076240589485</v>
      </c>
      <c r="AD15" s="9">
        <v>1557.2117251873258</v>
      </c>
      <c r="AF15" s="10" t="s">
        <v>11</v>
      </c>
      <c r="AG15" s="8">
        <v>16.831870000000002</v>
      </c>
      <c r="AH15" s="8">
        <v>16.225390000000001</v>
      </c>
      <c r="AI15" s="8">
        <v>26.543120000000002</v>
      </c>
      <c r="AJ15" s="8">
        <v>21.937999999999999</v>
      </c>
      <c r="AK15" s="8">
        <v>72.116910000000018</v>
      </c>
      <c r="AL15" s="8">
        <v>72.10499999999999</v>
      </c>
      <c r="AM15" s="8">
        <v>18.223149955662802</v>
      </c>
      <c r="AN15" s="9">
        <v>73.911395855404805</v>
      </c>
      <c r="AO15" s="9">
        <v>37.460680636880596</v>
      </c>
      <c r="AP15" s="9">
        <v>113.836</v>
      </c>
      <c r="AQ15" s="9">
        <v>56.979913785260393</v>
      </c>
      <c r="AR15" s="9">
        <v>38.120999999999988</v>
      </c>
      <c r="AS15" s="9">
        <v>50.874950835444295</v>
      </c>
    </row>
    <row r="16" spans="1:45" ht="15" customHeight="1" x14ac:dyDescent="0.2">
      <c r="A16" s="10" t="s">
        <v>12</v>
      </c>
      <c r="B16" s="24">
        <f t="shared" si="2"/>
        <v>1.5203119727148282</v>
      </c>
      <c r="C16" s="24">
        <f t="shared" si="4"/>
        <v>7.1862044078637055</v>
      </c>
      <c r="D16" s="24">
        <f t="shared" si="5"/>
        <v>4.8317527053726748</v>
      </c>
      <c r="E16" s="24">
        <f t="shared" si="6"/>
        <v>5.4355531460962725</v>
      </c>
      <c r="F16" s="24">
        <f t="shared" si="7"/>
        <v>2.4573807994925496</v>
      </c>
      <c r="G16" s="24">
        <f t="shared" si="8"/>
        <v>4.6311118814821191</v>
      </c>
      <c r="H16" s="24">
        <f t="shared" si="9"/>
        <v>1.4234324643336698</v>
      </c>
      <c r="I16" s="25">
        <f t="shared" si="10"/>
        <v>2.6808200196075127</v>
      </c>
      <c r="J16" s="25">
        <f t="shared" si="11"/>
        <v>2.9921981280963612</v>
      </c>
      <c r="K16" s="25">
        <f t="shared" si="12"/>
        <v>3.7851262676642898</v>
      </c>
      <c r="L16" s="25">
        <f t="shared" si="13"/>
        <v>3.8412803491839802</v>
      </c>
      <c r="M16" s="25">
        <f t="shared" si="14"/>
        <v>3.453597452435468</v>
      </c>
      <c r="N16" s="25">
        <f t="shared" si="1"/>
        <v>4.7216418542137983</v>
      </c>
      <c r="Q16" s="10" t="s">
        <v>12</v>
      </c>
      <c r="R16" s="8">
        <v>4666.3850099999981</v>
      </c>
      <c r="S16" s="8">
        <v>5410.2457700000041</v>
      </c>
      <c r="T16" s="8">
        <v>6033.8054900000016</v>
      </c>
      <c r="U16" s="8">
        <v>7214.4171799999995</v>
      </c>
      <c r="V16" s="8">
        <v>8920.3720500000018</v>
      </c>
      <c r="W16" s="8">
        <v>8868.5695899999992</v>
      </c>
      <c r="X16" s="8">
        <v>8958.2753797660298</v>
      </c>
      <c r="Y16" s="9">
        <v>8882.1390989569209</v>
      </c>
      <c r="Z16" s="9">
        <v>9042.9829397560279</v>
      </c>
      <c r="AA16" s="9">
        <v>10369.420756806276</v>
      </c>
      <c r="AB16" s="9">
        <v>11473.691391883414</v>
      </c>
      <c r="AC16" s="9">
        <v>12662.787687293085</v>
      </c>
      <c r="AD16" s="9">
        <v>13764.892985926148</v>
      </c>
      <c r="AF16" s="10" t="s">
        <v>12</v>
      </c>
      <c r="AG16" s="8">
        <v>70.943610000000007</v>
      </c>
      <c r="AH16" s="8">
        <v>388.79131999999998</v>
      </c>
      <c r="AI16" s="8">
        <v>291.53856000000007</v>
      </c>
      <c r="AJ16" s="8">
        <v>392.14347999999995</v>
      </c>
      <c r="AK16" s="8">
        <v>219.20750999999998</v>
      </c>
      <c r="AL16" s="8">
        <v>410.71337999999997</v>
      </c>
      <c r="AM16" s="8">
        <v>127.51500000000001</v>
      </c>
      <c r="AN16" s="9">
        <v>238.1141631342235</v>
      </c>
      <c r="AO16" s="9">
        <v>270.58396624745313</v>
      </c>
      <c r="AP16" s="9">
        <v>392.49566887050753</v>
      </c>
      <c r="AQ16" s="9">
        <v>440.7366527624315</v>
      </c>
      <c r="AR16" s="9">
        <v>437.32171297566612</v>
      </c>
      <c r="AS16" s="9">
        <v>649.92894841122848</v>
      </c>
    </row>
    <row r="17" spans="1:45" ht="15" customHeight="1" x14ac:dyDescent="0.2">
      <c r="A17" s="10" t="s">
        <v>13</v>
      </c>
      <c r="B17" s="24">
        <f t="shared" si="2"/>
        <v>2.6448659328470363</v>
      </c>
      <c r="C17" s="24">
        <f t="shared" si="4"/>
        <v>2.7773117701447352</v>
      </c>
      <c r="D17" s="24">
        <f t="shared" si="5"/>
        <v>1.7676535507011129</v>
      </c>
      <c r="E17" s="24">
        <f t="shared" si="6"/>
        <v>0.3082804744857402</v>
      </c>
      <c r="F17" s="24">
        <f t="shared" si="7"/>
        <v>2.3706853775190475</v>
      </c>
      <c r="G17" s="24">
        <f t="shared" si="8"/>
        <v>0.82656160341091267</v>
      </c>
      <c r="H17" s="24">
        <f t="shared" si="9"/>
        <v>1.3863540106977885</v>
      </c>
      <c r="I17" s="25">
        <f t="shared" si="10"/>
        <v>1.9246646080387131</v>
      </c>
      <c r="J17" s="25">
        <f t="shared" si="11"/>
        <v>2.6288112230997767</v>
      </c>
      <c r="K17" s="25">
        <f t="shared" si="12"/>
        <v>2.4393054193093908</v>
      </c>
      <c r="L17" s="25">
        <f t="shared" si="13"/>
        <v>4.1781268911358902</v>
      </c>
      <c r="M17" s="25">
        <f t="shared" si="14"/>
        <v>1.4484787141942552</v>
      </c>
      <c r="N17" s="25">
        <f t="shared" si="1"/>
        <v>3.4250918448439167</v>
      </c>
      <c r="Q17" s="10" t="s">
        <v>13</v>
      </c>
      <c r="R17" s="8">
        <v>851.35544000000027</v>
      </c>
      <c r="S17" s="8">
        <v>1055.1210099999998</v>
      </c>
      <c r="T17" s="8">
        <v>1205.1439600000003</v>
      </c>
      <c r="U17" s="8">
        <v>1230.6974699999998</v>
      </c>
      <c r="V17" s="8">
        <v>1514.4864999999998</v>
      </c>
      <c r="W17" s="8">
        <v>1490.7539800000002</v>
      </c>
      <c r="X17" s="8">
        <v>1459.8070740754763</v>
      </c>
      <c r="Y17" s="9">
        <v>1963.6148470829996</v>
      </c>
      <c r="Z17" s="9">
        <v>2369.0936592458465</v>
      </c>
      <c r="AA17" s="9">
        <v>2807.1807493567385</v>
      </c>
      <c r="AB17" s="9">
        <v>2480.1705789263815</v>
      </c>
      <c r="AC17" s="9">
        <v>3333.7044947092063</v>
      </c>
      <c r="AD17" s="9">
        <v>3867.7411134224785</v>
      </c>
      <c r="AF17" s="10" t="s">
        <v>13</v>
      </c>
      <c r="AG17" s="8">
        <v>22.517209999999999</v>
      </c>
      <c r="AH17" s="8">
        <v>29.304000000000002</v>
      </c>
      <c r="AI17" s="8">
        <v>21.302770000000002</v>
      </c>
      <c r="AJ17" s="8">
        <v>3.7939999999999996</v>
      </c>
      <c r="AK17" s="8">
        <v>35.903710000000004</v>
      </c>
      <c r="AL17" s="8">
        <v>12.321999999999999</v>
      </c>
      <c r="AM17" s="8">
        <v>20.238093919895402</v>
      </c>
      <c r="AN17" s="9">
        <v>37.792999999999992</v>
      </c>
      <c r="AO17" s="9">
        <v>62.278999999999996</v>
      </c>
      <c r="AP17" s="9">
        <v>68.475712148868894</v>
      </c>
      <c r="AQ17" s="9">
        <v>103.62467390416383</v>
      </c>
      <c r="AR17" s="9">
        <v>48.288000000000004</v>
      </c>
      <c r="AS17" s="9">
        <v>132.47368545550862</v>
      </c>
    </row>
    <row r="18" spans="1:45" ht="15" customHeight="1" x14ac:dyDescent="0.2">
      <c r="A18" s="10" t="s">
        <v>14</v>
      </c>
      <c r="B18" s="24">
        <f t="shared" si="2"/>
        <v>3.905340430747283</v>
      </c>
      <c r="C18" s="24">
        <f t="shared" si="4"/>
        <v>9.1588657003570475</v>
      </c>
      <c r="D18" s="24">
        <f t="shared" si="5"/>
        <v>1.8262741369905184</v>
      </c>
      <c r="E18" s="24">
        <f t="shared" si="6"/>
        <v>1.9186010178683293</v>
      </c>
      <c r="F18" s="24">
        <f t="shared" si="7"/>
        <v>1.7788026439047873</v>
      </c>
      <c r="G18" s="24">
        <f t="shared" si="8"/>
        <v>1.928851962331475</v>
      </c>
      <c r="H18" s="24">
        <f t="shared" si="9"/>
        <v>0.4897895141809368</v>
      </c>
      <c r="I18" s="25">
        <f t="shared" si="10"/>
        <v>1.241264020949393</v>
      </c>
      <c r="J18" s="25">
        <f t="shared" si="11"/>
        <v>2.3945972052471212</v>
      </c>
      <c r="K18" s="25">
        <f t="shared" si="12"/>
        <v>3.6991592683166976</v>
      </c>
      <c r="L18" s="25">
        <f t="shared" si="13"/>
        <v>6.1193519151188029</v>
      </c>
      <c r="M18" s="25">
        <f t="shared" si="14"/>
        <v>5.6423971959172521</v>
      </c>
      <c r="N18" s="25">
        <f t="shared" si="1"/>
        <v>6.0261455993342956</v>
      </c>
      <c r="Q18" s="10" t="s">
        <v>14</v>
      </c>
      <c r="R18" s="8">
        <v>1642.6903399999997</v>
      </c>
      <c r="S18" s="8">
        <v>1926.0445100000006</v>
      </c>
      <c r="T18" s="8">
        <v>1905.4477800000004</v>
      </c>
      <c r="U18" s="8">
        <v>1941.98792</v>
      </c>
      <c r="V18" s="8">
        <v>2039.8631699999996</v>
      </c>
      <c r="W18" s="8">
        <v>2090.6218200000003</v>
      </c>
      <c r="X18" s="8">
        <v>2323.6512155700539</v>
      </c>
      <c r="Y18" s="9">
        <v>3044.1909633980663</v>
      </c>
      <c r="Z18" s="9">
        <v>3167.8814221355237</v>
      </c>
      <c r="AA18" s="9">
        <v>3449.0934963786244</v>
      </c>
      <c r="AB18" s="9">
        <v>3251.2696414760026</v>
      </c>
      <c r="AC18" s="9">
        <v>3438.0245357481367</v>
      </c>
      <c r="AD18" s="9">
        <v>3878.5820247326901</v>
      </c>
      <c r="AF18" s="10" t="s">
        <v>14</v>
      </c>
      <c r="AG18" s="8">
        <v>64.152649999999994</v>
      </c>
      <c r="AH18" s="8">
        <v>176.40383</v>
      </c>
      <c r="AI18" s="8">
        <v>34.798700000000004</v>
      </c>
      <c r="AJ18" s="8">
        <v>37.259</v>
      </c>
      <c r="AK18" s="8">
        <v>36.285139999999998</v>
      </c>
      <c r="AL18" s="8">
        <v>40.325000000000003</v>
      </c>
      <c r="AM18" s="8">
        <v>11.381</v>
      </c>
      <c r="AN18" s="9">
        <v>37.786447157652901</v>
      </c>
      <c r="AO18" s="9">
        <v>75.858000000000004</v>
      </c>
      <c r="AP18" s="9">
        <v>127.58746174419832</v>
      </c>
      <c r="AQ18" s="9">
        <v>198.95663107133799</v>
      </c>
      <c r="AR18" s="9">
        <v>193.98699999999999</v>
      </c>
      <c r="AS18" s="9">
        <v>233.72900000000001</v>
      </c>
    </row>
    <row r="19" spans="1:45" ht="15" customHeight="1" x14ac:dyDescent="0.2">
      <c r="A19" s="10" t="s">
        <v>15</v>
      </c>
      <c r="B19" s="24">
        <f t="shared" si="2"/>
        <v>1.6010126805372429</v>
      </c>
      <c r="C19" s="24">
        <f t="shared" si="4"/>
        <v>2.2813869505917128</v>
      </c>
      <c r="D19" s="24">
        <f t="shared" si="5"/>
        <v>2.3006856775313627</v>
      </c>
      <c r="E19" s="24">
        <f t="shared" si="6"/>
        <v>6.4734412299774915</v>
      </c>
      <c r="F19" s="24">
        <f t="shared" si="7"/>
        <v>2.8642104019654457</v>
      </c>
      <c r="G19" s="24">
        <f t="shared" si="8"/>
        <v>4.2705252589786058</v>
      </c>
      <c r="H19" s="24">
        <f t="shared" si="9"/>
        <v>0.35837614681930852</v>
      </c>
      <c r="I19" s="25">
        <f t="shared" si="10"/>
        <v>1.9315709446107017</v>
      </c>
      <c r="J19" s="25">
        <f t="shared" si="11"/>
        <v>3.5669498507993591</v>
      </c>
      <c r="K19" s="25">
        <f t="shared" si="12"/>
        <v>4.0276095551666176</v>
      </c>
      <c r="L19" s="25">
        <f t="shared" si="13"/>
        <v>3.0140769573209938</v>
      </c>
      <c r="M19" s="25">
        <f t="shared" si="14"/>
        <v>5.1344375472648558</v>
      </c>
      <c r="N19" s="25">
        <f t="shared" si="1"/>
        <v>6.0589571931572568</v>
      </c>
      <c r="Q19" s="10" t="s">
        <v>15</v>
      </c>
      <c r="R19" s="8">
        <v>2349.0132499999995</v>
      </c>
      <c r="S19" s="8">
        <v>3007.5467900000021</v>
      </c>
      <c r="T19" s="8">
        <v>2594.3361399999999</v>
      </c>
      <c r="U19" s="8">
        <v>2372.5637499999989</v>
      </c>
      <c r="V19" s="8">
        <v>3148.828379999999</v>
      </c>
      <c r="W19" s="8">
        <v>3314.5103099999969</v>
      </c>
      <c r="X19" s="8">
        <v>3826.4265414165602</v>
      </c>
      <c r="Y19" s="9">
        <v>3655.4521882523668</v>
      </c>
      <c r="Z19" s="9">
        <v>3783.8194522774293</v>
      </c>
      <c r="AA19" s="9">
        <v>3378.9789541011478</v>
      </c>
      <c r="AB19" s="9">
        <v>3954.6866556771001</v>
      </c>
      <c r="AC19" s="9">
        <v>4156.248227418796</v>
      </c>
      <c r="AD19" s="9">
        <v>4735.6016943073919</v>
      </c>
      <c r="AF19" s="10" t="s">
        <v>15</v>
      </c>
      <c r="AG19" s="8">
        <v>37.607999999999997</v>
      </c>
      <c r="AH19" s="8">
        <v>68.613779999999991</v>
      </c>
      <c r="AI19" s="8">
        <v>59.687519999999999</v>
      </c>
      <c r="AJ19" s="8">
        <v>153.58652000000004</v>
      </c>
      <c r="AK19" s="8">
        <v>90.189070000000001</v>
      </c>
      <c r="AL19" s="8">
        <v>141.54699999999997</v>
      </c>
      <c r="AM19" s="8">
        <v>13.713000000000001</v>
      </c>
      <c r="AN19" s="9">
        <v>70.607652362418804</v>
      </c>
      <c r="AO19" s="9">
        <v>134.96694230752689</v>
      </c>
      <c r="AP19" s="9">
        <v>136.09207922244687</v>
      </c>
      <c r="AQ19" s="9">
        <v>119.19729922301171</v>
      </c>
      <c r="AR19" s="9">
        <v>213.39996954612067</v>
      </c>
      <c r="AS19" s="9">
        <v>286.92807949651467</v>
      </c>
    </row>
    <row r="21" spans="1:45" ht="15" x14ac:dyDescent="0.25"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45" ht="15" customHeight="1" x14ac:dyDescent="0.2">
      <c r="A22" s="39" t="s">
        <v>478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Q22" s="39" t="s">
        <v>638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40"/>
      <c r="AC22" s="40"/>
      <c r="AD22" s="40"/>
      <c r="AE22" s="40"/>
      <c r="AF22" s="39" t="s">
        <v>272</v>
      </c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</row>
    <row r="23" spans="1:45" ht="15" x14ac:dyDescent="0.25">
      <c r="Q23" s="36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61"/>
      <c r="AC23" s="61"/>
      <c r="AD23" s="61"/>
      <c r="AF23" s="36"/>
      <c r="AG23" s="37"/>
      <c r="AH23" s="37"/>
      <c r="AI23" s="37"/>
      <c r="AJ23" s="37"/>
      <c r="AK23" s="37"/>
      <c r="AL23" s="37"/>
      <c r="AM23" s="37"/>
      <c r="AN23" s="37"/>
    </row>
    <row r="24" spans="1:45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N24" s="3" t="s">
        <v>100</v>
      </c>
      <c r="Q24" s="1" t="s">
        <v>0</v>
      </c>
      <c r="R24" s="2"/>
      <c r="S24" s="2"/>
      <c r="T24" s="2"/>
      <c r="U24" s="2"/>
      <c r="V24" s="2"/>
      <c r="W24" s="2"/>
      <c r="X24" s="2"/>
      <c r="Y24" s="2"/>
      <c r="Z24" s="3"/>
      <c r="AA24" s="2"/>
      <c r="AB24" s="2"/>
      <c r="AC24" s="2"/>
      <c r="AD24" s="2"/>
      <c r="AF24" s="1" t="s">
        <v>0</v>
      </c>
      <c r="AG24" s="2"/>
      <c r="AH24" s="2"/>
      <c r="AI24" s="2"/>
      <c r="AJ24" s="2"/>
      <c r="AK24" s="2"/>
      <c r="AL24" s="2"/>
      <c r="AM24" s="2"/>
      <c r="AS24" s="3" t="s">
        <v>100</v>
      </c>
    </row>
    <row r="25" spans="1:45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2">
        <v>2021</v>
      </c>
      <c r="N25" s="43">
        <v>2022</v>
      </c>
      <c r="Q25" s="129" t="s">
        <v>24</v>
      </c>
      <c r="R25" s="130">
        <v>2010</v>
      </c>
      <c r="S25" s="130">
        <v>2011</v>
      </c>
      <c r="T25" s="130">
        <v>2012</v>
      </c>
      <c r="U25" s="130">
        <v>2013</v>
      </c>
      <c r="V25" s="130">
        <v>2014</v>
      </c>
      <c r="W25" s="130">
        <v>2015</v>
      </c>
      <c r="X25" s="130">
        <v>2016</v>
      </c>
      <c r="Y25" s="131">
        <v>2017</v>
      </c>
      <c r="Z25" s="131">
        <v>2018</v>
      </c>
      <c r="AA25" s="131">
        <v>2019</v>
      </c>
      <c r="AB25" s="131">
        <v>2020</v>
      </c>
      <c r="AC25" s="131">
        <v>2021</v>
      </c>
      <c r="AD25" s="131">
        <v>2022</v>
      </c>
      <c r="AF25" s="129" t="s">
        <v>24</v>
      </c>
      <c r="AG25" s="130">
        <v>2010</v>
      </c>
      <c r="AH25" s="130">
        <v>2011</v>
      </c>
      <c r="AI25" s="130">
        <v>2012</v>
      </c>
      <c r="AJ25" s="130">
        <v>2013</v>
      </c>
      <c r="AK25" s="130">
        <v>2014</v>
      </c>
      <c r="AL25" s="130">
        <v>2015</v>
      </c>
      <c r="AM25" s="130">
        <v>2016</v>
      </c>
      <c r="AN25" s="131">
        <v>2017</v>
      </c>
      <c r="AO25" s="130">
        <v>2018</v>
      </c>
      <c r="AP25" s="131">
        <v>2019</v>
      </c>
      <c r="AQ25" s="131">
        <v>2020</v>
      </c>
      <c r="AR25" s="131">
        <v>2021</v>
      </c>
      <c r="AS25" s="131">
        <v>2022</v>
      </c>
    </row>
    <row r="26" spans="1:45" ht="15" customHeight="1" x14ac:dyDescent="0.2">
      <c r="A26" s="4" t="s">
        <v>1</v>
      </c>
      <c r="B26" s="22">
        <f t="shared" ref="B26:M26" si="15">AG26/R26</f>
        <v>4.8927264666666668</v>
      </c>
      <c r="C26" s="22">
        <f t="shared" si="15"/>
        <v>5.9673732057416267</v>
      </c>
      <c r="D26" s="22">
        <f t="shared" si="15"/>
        <v>9.4663780612244892</v>
      </c>
      <c r="E26" s="22">
        <f t="shared" si="15"/>
        <v>10.051789022988508</v>
      </c>
      <c r="F26" s="22">
        <f t="shared" si="15"/>
        <v>9.2775749302325572</v>
      </c>
      <c r="G26" s="22">
        <f t="shared" si="15"/>
        <v>10.216344549999999</v>
      </c>
      <c r="H26" s="22">
        <f t="shared" si="15"/>
        <v>4.4723466404060108</v>
      </c>
      <c r="I26" s="23">
        <f t="shared" si="15"/>
        <v>4.760150250999251</v>
      </c>
      <c r="J26" s="23">
        <f t="shared" si="15"/>
        <v>3.9999656696471413</v>
      </c>
      <c r="K26" s="23">
        <f t="shared" si="15"/>
        <v>4.0497523974235303</v>
      </c>
      <c r="L26" s="23">
        <f t="shared" si="15"/>
        <v>4.3684158237246615</v>
      </c>
      <c r="M26" s="23">
        <f t="shared" si="15"/>
        <v>4.7433401444723282</v>
      </c>
      <c r="N26" s="23">
        <f t="shared" ref="N26:N40" si="16">AS26/AD26</f>
        <v>5.0234156568988899</v>
      </c>
      <c r="Q26" s="4" t="s">
        <v>1</v>
      </c>
      <c r="R26" s="5">
        <v>150</v>
      </c>
      <c r="S26" s="5">
        <v>209</v>
      </c>
      <c r="T26" s="5">
        <v>196</v>
      </c>
      <c r="U26" s="5">
        <v>174</v>
      </c>
      <c r="V26" s="5">
        <v>215</v>
      </c>
      <c r="W26" s="5">
        <v>200</v>
      </c>
      <c r="X26" s="5">
        <v>122</v>
      </c>
      <c r="Y26" s="6">
        <v>267</v>
      </c>
      <c r="Z26" s="6">
        <v>383</v>
      </c>
      <c r="AA26" s="6">
        <v>412</v>
      </c>
      <c r="AB26" s="6">
        <v>392</v>
      </c>
      <c r="AC26" s="6">
        <v>494</v>
      </c>
      <c r="AD26" s="6">
        <v>601</v>
      </c>
      <c r="AF26" s="4" t="s">
        <v>1</v>
      </c>
      <c r="AG26" s="5">
        <v>733.90896999999995</v>
      </c>
      <c r="AH26" s="5">
        <v>1247.181</v>
      </c>
      <c r="AI26" s="5">
        <v>1855.4101000000001</v>
      </c>
      <c r="AJ26" s="5">
        <v>1749.0112900000004</v>
      </c>
      <c r="AK26" s="5">
        <v>1994.6786099999999</v>
      </c>
      <c r="AL26" s="5">
        <v>2043.2689099999998</v>
      </c>
      <c r="AM26" s="5">
        <v>545.62629012953334</v>
      </c>
      <c r="AN26" s="6">
        <v>1270.9601170168</v>
      </c>
      <c r="AO26" s="6">
        <v>1531.986851474855</v>
      </c>
      <c r="AP26" s="6">
        <v>1668.4979877384944</v>
      </c>
      <c r="AQ26" s="6">
        <v>1712.4190029000672</v>
      </c>
      <c r="AR26" s="6">
        <v>2343.21003136933</v>
      </c>
      <c r="AS26" s="6">
        <v>3019.0728097962328</v>
      </c>
    </row>
    <row r="27" spans="1:45" ht="15" customHeight="1" x14ac:dyDescent="0.2">
      <c r="A27" s="7" t="s">
        <v>2</v>
      </c>
      <c r="B27" s="24">
        <f t="shared" ref="B27:B40" si="17">AG27/R27</f>
        <v>5.4704569999999997</v>
      </c>
      <c r="C27" s="24">
        <f t="shared" ref="C27:M27" si="18">AH27/S27</f>
        <v>3.1214129729729732</v>
      </c>
      <c r="D27" s="24">
        <f t="shared" si="18"/>
        <v>6.8585770588235295</v>
      </c>
      <c r="E27" s="24">
        <f t="shared" si="18"/>
        <v>12.564020666666666</v>
      </c>
      <c r="F27" s="24">
        <f t="shared" si="18"/>
        <v>5.5118563157894744</v>
      </c>
      <c r="G27" s="24">
        <f t="shared" si="18"/>
        <v>6.6944555172413791</v>
      </c>
      <c r="H27" s="24">
        <f t="shared" si="18"/>
        <v>5.0838999999999999</v>
      </c>
      <c r="I27" s="25">
        <f t="shared" si="18"/>
        <v>5.4987703262537302</v>
      </c>
      <c r="J27" s="25">
        <f t="shared" si="18"/>
        <v>4.061338993087789</v>
      </c>
      <c r="K27" s="25">
        <f t="shared" si="18"/>
        <v>4.2943711835583915</v>
      </c>
      <c r="L27" s="25">
        <f t="shared" si="18"/>
        <v>4.9480769230769219</v>
      </c>
      <c r="M27" s="25">
        <f t="shared" si="18"/>
        <v>13.467604651162787</v>
      </c>
      <c r="N27" s="25">
        <f t="shared" si="16"/>
        <v>12.906032129930766</v>
      </c>
      <c r="Q27" s="7" t="s">
        <v>2</v>
      </c>
      <c r="R27" s="8">
        <v>30</v>
      </c>
      <c r="S27" s="8">
        <v>37</v>
      </c>
      <c r="T27" s="8">
        <v>34</v>
      </c>
      <c r="U27" s="8">
        <v>30</v>
      </c>
      <c r="V27" s="8">
        <v>38</v>
      </c>
      <c r="W27" s="8">
        <v>29</v>
      </c>
      <c r="X27" s="8">
        <v>20</v>
      </c>
      <c r="Y27" s="9">
        <v>26</v>
      </c>
      <c r="Z27" s="9">
        <v>40</v>
      </c>
      <c r="AA27" s="9">
        <v>44</v>
      </c>
      <c r="AB27" s="9">
        <v>39</v>
      </c>
      <c r="AC27" s="9">
        <v>43</v>
      </c>
      <c r="AD27" s="9">
        <v>44</v>
      </c>
      <c r="AF27" s="7" t="s">
        <v>2</v>
      </c>
      <c r="AG27" s="8">
        <v>164.11371</v>
      </c>
      <c r="AH27" s="8">
        <v>115.49228000000001</v>
      </c>
      <c r="AI27" s="8">
        <v>233.19162</v>
      </c>
      <c r="AJ27" s="8">
        <v>376.92061999999999</v>
      </c>
      <c r="AK27" s="8">
        <v>209.45054000000002</v>
      </c>
      <c r="AL27" s="8">
        <v>194.13920999999999</v>
      </c>
      <c r="AM27" s="8">
        <v>101.678</v>
      </c>
      <c r="AN27" s="9">
        <v>142.96802848259699</v>
      </c>
      <c r="AO27" s="9">
        <v>162.45355972351155</v>
      </c>
      <c r="AP27" s="9">
        <v>188.95233207656923</v>
      </c>
      <c r="AQ27" s="9">
        <v>192.97499999999997</v>
      </c>
      <c r="AR27" s="9">
        <v>579.10699999999986</v>
      </c>
      <c r="AS27" s="9">
        <v>567.86541371695375</v>
      </c>
    </row>
    <row r="28" spans="1:45" ht="15" customHeight="1" x14ac:dyDescent="0.2">
      <c r="A28" s="10" t="s">
        <v>3</v>
      </c>
      <c r="B28" s="24">
        <f t="shared" si="17"/>
        <v>7.4937945454545458</v>
      </c>
      <c r="C28" s="24">
        <f t="shared" ref="C28:C40" si="19">AH28/S28</f>
        <v>3.6334917241379334</v>
      </c>
      <c r="D28" s="24">
        <f t="shared" ref="D28:D40" si="20">AI28/T28</f>
        <v>5.2343719230769246</v>
      </c>
      <c r="E28" s="24">
        <f t="shared" ref="E28:E40" si="21">AJ28/U28</f>
        <v>11.98692291666667</v>
      </c>
      <c r="F28" s="24">
        <f t="shared" ref="F28:F40" si="22">AK28/V28</f>
        <v>18.148475714285713</v>
      </c>
      <c r="G28" s="24">
        <f t="shared" ref="G28:G40" si="23">AL28/W28</f>
        <v>24.343134074074076</v>
      </c>
      <c r="H28" s="24">
        <f t="shared" ref="H28:H40" si="24">AM28/X28</f>
        <v>10.975461139298481</v>
      </c>
      <c r="I28" s="25">
        <f t="shared" ref="I28:I40" si="25">AN28/Y28</f>
        <v>13.833365588955978</v>
      </c>
      <c r="J28" s="25">
        <f t="shared" ref="J28:J40" si="26">AO28/Z28</f>
        <v>5.040670594395821</v>
      </c>
      <c r="K28" s="25">
        <f t="shared" ref="K28:K40" si="27">AP28/AA28</f>
        <v>4.4695771476389936</v>
      </c>
      <c r="L28" s="25">
        <f t="shared" ref="L28:L40" si="28">AQ28/AB28</f>
        <v>4.6574967587644975</v>
      </c>
      <c r="M28" s="25">
        <f t="shared" ref="M28:M40" si="29">AR28/AC28</f>
        <v>5.5598250934865865</v>
      </c>
      <c r="N28" s="25">
        <f t="shared" si="16"/>
        <v>5.4995597009456354</v>
      </c>
      <c r="Q28" s="10" t="s">
        <v>3</v>
      </c>
      <c r="R28" s="8">
        <v>22</v>
      </c>
      <c r="S28" s="8">
        <v>29</v>
      </c>
      <c r="T28" s="8">
        <v>26</v>
      </c>
      <c r="U28" s="8">
        <v>24</v>
      </c>
      <c r="V28" s="8">
        <v>28</v>
      </c>
      <c r="W28" s="8">
        <v>27</v>
      </c>
      <c r="X28" s="8">
        <v>16</v>
      </c>
      <c r="Y28" s="9">
        <v>34</v>
      </c>
      <c r="Z28" s="9">
        <v>46</v>
      </c>
      <c r="AA28" s="9">
        <v>45</v>
      </c>
      <c r="AB28" s="9">
        <v>49</v>
      </c>
      <c r="AC28" s="9">
        <v>64</v>
      </c>
      <c r="AD28" s="9">
        <v>86</v>
      </c>
      <c r="AF28" s="10" t="s">
        <v>3</v>
      </c>
      <c r="AG28" s="8">
        <v>164.86348000000001</v>
      </c>
      <c r="AH28" s="8">
        <v>105.37126000000006</v>
      </c>
      <c r="AI28" s="8">
        <v>136.09367000000003</v>
      </c>
      <c r="AJ28" s="8">
        <v>287.68615000000005</v>
      </c>
      <c r="AK28" s="8">
        <v>508.15731999999997</v>
      </c>
      <c r="AL28" s="8">
        <v>657.26462000000004</v>
      </c>
      <c r="AM28" s="8">
        <v>175.6073782287757</v>
      </c>
      <c r="AN28" s="9">
        <v>470.33443002450326</v>
      </c>
      <c r="AO28" s="9">
        <v>231.87084734220778</v>
      </c>
      <c r="AP28" s="9">
        <v>201.13097164375472</v>
      </c>
      <c r="AQ28" s="9">
        <v>228.21734117946036</v>
      </c>
      <c r="AR28" s="9">
        <v>355.82880598314154</v>
      </c>
      <c r="AS28" s="9">
        <v>472.96213428132467</v>
      </c>
    </row>
    <row r="29" spans="1:45" ht="15" customHeight="1" x14ac:dyDescent="0.2">
      <c r="A29" s="10" t="s">
        <v>4</v>
      </c>
      <c r="B29" s="24">
        <f t="shared" si="17"/>
        <v>13.655199999999999</v>
      </c>
      <c r="C29" s="24">
        <f t="shared" si="19"/>
        <v>13.33808142857143</v>
      </c>
      <c r="D29" s="24">
        <f t="shared" si="20"/>
        <v>2.3556666666666661</v>
      </c>
      <c r="E29" s="24">
        <f t="shared" si="21"/>
        <v>1.1488340000000001</v>
      </c>
      <c r="F29" s="24">
        <f t="shared" si="22"/>
        <v>0.80500000000000005</v>
      </c>
      <c r="G29" s="24">
        <f t="shared" si="23"/>
        <v>6.6669999999999998</v>
      </c>
      <c r="H29" s="24">
        <f t="shared" si="24"/>
        <v>3.4656391132532249</v>
      </c>
      <c r="I29" s="25">
        <f t="shared" si="25"/>
        <v>3.4472999999999998</v>
      </c>
      <c r="J29" s="25">
        <f t="shared" si="26"/>
        <v>5.3827000941954886</v>
      </c>
      <c r="K29" s="25">
        <f t="shared" si="27"/>
        <v>5.0936250000000003</v>
      </c>
      <c r="L29" s="25">
        <f t="shared" si="28"/>
        <v>3.2980412909983898</v>
      </c>
      <c r="M29" s="25">
        <f t="shared" si="29"/>
        <v>3.64816115229072</v>
      </c>
      <c r="N29" s="25">
        <f t="shared" si="16"/>
        <v>3.2901666666666669</v>
      </c>
      <c r="Q29" s="10" t="s">
        <v>4</v>
      </c>
      <c r="R29" s="8">
        <v>5</v>
      </c>
      <c r="S29" s="8">
        <v>7</v>
      </c>
      <c r="T29" s="8">
        <v>9</v>
      </c>
      <c r="U29" s="8">
        <v>5</v>
      </c>
      <c r="V29" s="8">
        <v>5</v>
      </c>
      <c r="W29" s="8">
        <v>7</v>
      </c>
      <c r="X29" s="8">
        <v>4</v>
      </c>
      <c r="Y29" s="9">
        <v>10</v>
      </c>
      <c r="Z29" s="9">
        <v>17</v>
      </c>
      <c r="AA29" s="9">
        <v>16</v>
      </c>
      <c r="AB29" s="9">
        <v>10</v>
      </c>
      <c r="AC29" s="9">
        <v>15</v>
      </c>
      <c r="AD29" s="9">
        <v>18</v>
      </c>
      <c r="AF29" s="10" t="s">
        <v>4</v>
      </c>
      <c r="AG29" s="8">
        <v>68.275999999999996</v>
      </c>
      <c r="AH29" s="8">
        <v>93.36657000000001</v>
      </c>
      <c r="AI29" s="8">
        <v>21.200999999999993</v>
      </c>
      <c r="AJ29" s="8">
        <v>5.7441700000000004</v>
      </c>
      <c r="AK29" s="8">
        <v>4.0250000000000004</v>
      </c>
      <c r="AL29" s="8">
        <v>46.668999999999997</v>
      </c>
      <c r="AM29" s="8">
        <v>13.8625564530129</v>
      </c>
      <c r="AN29" s="9">
        <v>34.472999999999999</v>
      </c>
      <c r="AO29" s="9">
        <v>91.505901601323302</v>
      </c>
      <c r="AP29" s="9">
        <v>81.498000000000005</v>
      </c>
      <c r="AQ29" s="9">
        <v>32.980412909983897</v>
      </c>
      <c r="AR29" s="9">
        <v>54.722417284360802</v>
      </c>
      <c r="AS29" s="9">
        <v>59.223000000000006</v>
      </c>
    </row>
    <row r="30" spans="1:45" ht="15" customHeight="1" x14ac:dyDescent="0.2">
      <c r="A30" s="10" t="s">
        <v>5</v>
      </c>
      <c r="B30" s="24">
        <f t="shared" si="17"/>
        <v>1.4155</v>
      </c>
      <c r="C30" s="24">
        <f t="shared" si="19"/>
        <v>2.6535950000000001</v>
      </c>
      <c r="D30" s="24">
        <f t="shared" si="20"/>
        <v>22.963124999999998</v>
      </c>
      <c r="E30" s="24">
        <f t="shared" si="21"/>
        <v>23.862625000000001</v>
      </c>
      <c r="F30" s="24">
        <f t="shared" si="22"/>
        <v>9.1393076923076926</v>
      </c>
      <c r="G30" s="24">
        <f t="shared" si="23"/>
        <v>6.6015000000000006</v>
      </c>
      <c r="H30" s="24">
        <f t="shared" si="24"/>
        <v>1.3057866312651223</v>
      </c>
      <c r="I30" s="25">
        <f t="shared" si="25"/>
        <v>1.5022142857142857</v>
      </c>
      <c r="J30" s="25">
        <f t="shared" si="26"/>
        <v>6.5966411394042055</v>
      </c>
      <c r="K30" s="25">
        <f t="shared" si="27"/>
        <v>3.9663120791825679</v>
      </c>
      <c r="L30" s="25">
        <f t="shared" si="28"/>
        <v>3.5599508606231081</v>
      </c>
      <c r="M30" s="25">
        <f t="shared" si="29"/>
        <v>2.6435757575757575</v>
      </c>
      <c r="N30" s="25">
        <f t="shared" si="16"/>
        <v>3.7998314519183944</v>
      </c>
      <c r="Q30" s="10" t="s">
        <v>5</v>
      </c>
      <c r="R30" s="8">
        <v>6</v>
      </c>
      <c r="S30" s="8">
        <v>4</v>
      </c>
      <c r="T30" s="8">
        <v>8</v>
      </c>
      <c r="U30" s="8">
        <v>8</v>
      </c>
      <c r="V30" s="8">
        <v>13</v>
      </c>
      <c r="W30" s="8">
        <v>16</v>
      </c>
      <c r="X30" s="8">
        <v>9</v>
      </c>
      <c r="Y30" s="9">
        <v>14</v>
      </c>
      <c r="Z30" s="9">
        <v>28</v>
      </c>
      <c r="AA30" s="9">
        <v>28</v>
      </c>
      <c r="AB30" s="9">
        <v>24</v>
      </c>
      <c r="AC30" s="9">
        <v>33</v>
      </c>
      <c r="AD30" s="9">
        <v>36</v>
      </c>
      <c r="AF30" s="10" t="s">
        <v>5</v>
      </c>
      <c r="AG30" s="8">
        <v>8.4930000000000003</v>
      </c>
      <c r="AH30" s="8">
        <v>10.614380000000001</v>
      </c>
      <c r="AI30" s="8">
        <v>183.70499999999998</v>
      </c>
      <c r="AJ30" s="8">
        <v>190.90100000000001</v>
      </c>
      <c r="AK30" s="8">
        <v>118.81100000000001</v>
      </c>
      <c r="AL30" s="8">
        <v>105.62400000000001</v>
      </c>
      <c r="AM30" s="8">
        <v>11.7520796813861</v>
      </c>
      <c r="AN30" s="9">
        <v>21.030999999999999</v>
      </c>
      <c r="AO30" s="9">
        <v>184.70595190331775</v>
      </c>
      <c r="AP30" s="9">
        <v>111.0567382171119</v>
      </c>
      <c r="AQ30" s="9">
        <v>85.438820654954597</v>
      </c>
      <c r="AR30" s="9">
        <v>87.238</v>
      </c>
      <c r="AS30" s="9">
        <v>136.7939322690622</v>
      </c>
    </row>
    <row r="31" spans="1:45" ht="15" customHeight="1" x14ac:dyDescent="0.2">
      <c r="A31" s="10" t="s">
        <v>6</v>
      </c>
      <c r="B31" s="24">
        <f t="shared" si="17"/>
        <v>0.88026000000000004</v>
      </c>
      <c r="C31" s="24">
        <f t="shared" si="19"/>
        <v>2.0815000000000001</v>
      </c>
      <c r="D31" s="24">
        <f t="shared" si="20"/>
        <v>6.8747249999999998</v>
      </c>
      <c r="E31" s="24">
        <f t="shared" si="21"/>
        <v>1.1365000000000001</v>
      </c>
      <c r="F31" s="24">
        <f t="shared" si="22"/>
        <v>1.1034999999999999</v>
      </c>
      <c r="G31" s="24">
        <f t="shared" si="23"/>
        <v>3.6957999999999998</v>
      </c>
      <c r="H31" s="24" t="e">
        <f t="shared" si="24"/>
        <v>#VALUE!</v>
      </c>
      <c r="I31" s="25">
        <f t="shared" si="25"/>
        <v>2.0496000000000003</v>
      </c>
      <c r="J31" s="25">
        <f t="shared" si="26"/>
        <v>3.2864285714285715</v>
      </c>
      <c r="K31" s="25">
        <f t="shared" si="27"/>
        <v>4.6813333333333338</v>
      </c>
      <c r="L31" s="25">
        <f t="shared" si="28"/>
        <v>6.3194999999999997</v>
      </c>
      <c r="M31" s="25">
        <f t="shared" si="29"/>
        <v>4.1253587752815708</v>
      </c>
      <c r="N31" s="25">
        <f t="shared" si="16"/>
        <v>4.8890000000000002</v>
      </c>
      <c r="Q31" s="10" t="s">
        <v>6</v>
      </c>
      <c r="R31" s="8">
        <v>2</v>
      </c>
      <c r="S31" s="8">
        <v>2</v>
      </c>
      <c r="T31" s="8">
        <v>2</v>
      </c>
      <c r="U31" s="8">
        <v>2</v>
      </c>
      <c r="V31" s="8">
        <v>2</v>
      </c>
      <c r="W31" s="8">
        <v>2</v>
      </c>
      <c r="X31" s="8" t="s">
        <v>64</v>
      </c>
      <c r="Y31" s="9">
        <v>5</v>
      </c>
      <c r="Z31" s="9">
        <v>7</v>
      </c>
      <c r="AA31" s="9">
        <v>6</v>
      </c>
      <c r="AB31" s="9">
        <v>4</v>
      </c>
      <c r="AC31" s="9">
        <v>7</v>
      </c>
      <c r="AD31" s="9">
        <v>9</v>
      </c>
      <c r="AF31" s="10" t="s">
        <v>6</v>
      </c>
      <c r="AG31" s="8">
        <v>1.7605200000000001</v>
      </c>
      <c r="AH31" s="8">
        <v>4.1630000000000003</v>
      </c>
      <c r="AI31" s="8">
        <v>13.74945</v>
      </c>
      <c r="AJ31" s="8">
        <v>2.2730000000000001</v>
      </c>
      <c r="AK31" s="8">
        <v>2.2069999999999999</v>
      </c>
      <c r="AL31" s="8">
        <v>7.3915999999999995</v>
      </c>
      <c r="AM31" s="8" t="s">
        <v>64</v>
      </c>
      <c r="AN31" s="9">
        <v>10.248000000000001</v>
      </c>
      <c r="AO31" s="9">
        <v>23.004999999999999</v>
      </c>
      <c r="AP31" s="9">
        <v>28.088000000000001</v>
      </c>
      <c r="AQ31" s="9">
        <v>25.277999999999999</v>
      </c>
      <c r="AR31" s="9">
        <v>28.877511426970997</v>
      </c>
      <c r="AS31" s="9">
        <v>44.001000000000005</v>
      </c>
    </row>
    <row r="32" spans="1:45" ht="15" customHeight="1" x14ac:dyDescent="0.2">
      <c r="A32" s="10" t="s">
        <v>7</v>
      </c>
      <c r="B32" s="24">
        <f t="shared" si="17"/>
        <v>0.21100666666666668</v>
      </c>
      <c r="C32" s="24">
        <f t="shared" si="19"/>
        <v>23.988</v>
      </c>
      <c r="D32" s="24">
        <f t="shared" si="20"/>
        <v>21.205249999999999</v>
      </c>
      <c r="E32" s="24">
        <f t="shared" si="21"/>
        <v>12.573499999999999</v>
      </c>
      <c r="F32" s="24">
        <f t="shared" si="22"/>
        <v>21.855666666666668</v>
      </c>
      <c r="G32" s="24">
        <f t="shared" si="23"/>
        <v>16.343499999999999</v>
      </c>
      <c r="H32" s="24">
        <f t="shared" si="24"/>
        <v>2.7945759844000864</v>
      </c>
      <c r="I32" s="25">
        <f t="shared" si="25"/>
        <v>3.1279999999999997</v>
      </c>
      <c r="J32" s="25">
        <f t="shared" si="26"/>
        <v>3.4285682577230334</v>
      </c>
      <c r="K32" s="25">
        <f t="shared" si="27"/>
        <v>1.9634666666666665</v>
      </c>
      <c r="L32" s="25">
        <f t="shared" si="28"/>
        <v>3.8541333333333343</v>
      </c>
      <c r="M32" s="25">
        <f t="shared" si="29"/>
        <v>2.6616470588235295</v>
      </c>
      <c r="N32" s="25">
        <f t="shared" si="16"/>
        <v>3.043098141690237</v>
      </c>
      <c r="Q32" s="10" t="s">
        <v>7</v>
      </c>
      <c r="R32" s="8">
        <v>3</v>
      </c>
      <c r="S32" s="8">
        <v>4</v>
      </c>
      <c r="T32" s="8">
        <v>4</v>
      </c>
      <c r="U32" s="8">
        <v>4</v>
      </c>
      <c r="V32" s="8">
        <v>6</v>
      </c>
      <c r="W32" s="8">
        <v>8</v>
      </c>
      <c r="X32" s="8">
        <v>7</v>
      </c>
      <c r="Y32" s="9">
        <v>10</v>
      </c>
      <c r="Z32" s="9">
        <v>15</v>
      </c>
      <c r="AA32" s="9">
        <v>15</v>
      </c>
      <c r="AB32" s="9">
        <v>15</v>
      </c>
      <c r="AC32" s="9">
        <v>17</v>
      </c>
      <c r="AD32" s="9">
        <v>25</v>
      </c>
      <c r="AF32" s="10" t="s">
        <v>7</v>
      </c>
      <c r="AG32" s="8">
        <v>0.63302000000000003</v>
      </c>
      <c r="AH32" s="8">
        <v>95.951999999999998</v>
      </c>
      <c r="AI32" s="8">
        <v>84.820999999999998</v>
      </c>
      <c r="AJ32" s="8">
        <v>50.293999999999997</v>
      </c>
      <c r="AK32" s="8">
        <v>131.13400000000001</v>
      </c>
      <c r="AL32" s="8">
        <v>130.74799999999999</v>
      </c>
      <c r="AM32" s="8">
        <v>19.562031890800604</v>
      </c>
      <c r="AN32" s="9">
        <v>31.279999999999998</v>
      </c>
      <c r="AO32" s="9">
        <v>51.428523865845499</v>
      </c>
      <c r="AP32" s="9">
        <v>29.451999999999998</v>
      </c>
      <c r="AQ32" s="9">
        <v>57.812000000000012</v>
      </c>
      <c r="AR32" s="9">
        <v>45.248000000000005</v>
      </c>
      <c r="AS32" s="9">
        <v>76.077453542255924</v>
      </c>
    </row>
    <row r="33" spans="1:45" ht="15" customHeight="1" x14ac:dyDescent="0.2">
      <c r="A33" s="10" t="s">
        <v>8</v>
      </c>
      <c r="B33" s="24">
        <f t="shared" si="17"/>
        <v>7.5076666666666672</v>
      </c>
      <c r="C33" s="24">
        <f t="shared" si="19"/>
        <v>2.4305750000000002</v>
      </c>
      <c r="D33" s="24">
        <f t="shared" si="20"/>
        <v>67.861504000000011</v>
      </c>
      <c r="E33" s="24">
        <f t="shared" si="21"/>
        <v>16.539850000000005</v>
      </c>
      <c r="F33" s="24">
        <f t="shared" si="22"/>
        <v>12.050416666666665</v>
      </c>
      <c r="G33" s="24">
        <f t="shared" si="23"/>
        <v>3.9051250000000004</v>
      </c>
      <c r="H33" s="24">
        <f t="shared" si="24"/>
        <v>1.6095000000000002</v>
      </c>
      <c r="I33" s="25">
        <f t="shared" si="25"/>
        <v>3.3870769230769233</v>
      </c>
      <c r="J33" s="25">
        <f t="shared" si="26"/>
        <v>6.9423636363636367</v>
      </c>
      <c r="K33" s="25">
        <f t="shared" si="27"/>
        <v>2.2441010046959904</v>
      </c>
      <c r="L33" s="25">
        <f t="shared" si="28"/>
        <v>3.6161094400273357</v>
      </c>
      <c r="M33" s="25">
        <f t="shared" si="29"/>
        <v>4.903898590714773</v>
      </c>
      <c r="N33" s="25">
        <f t="shared" si="16"/>
        <v>3.2777479888389784</v>
      </c>
      <c r="Q33" s="10" t="s">
        <v>8</v>
      </c>
      <c r="R33" s="8">
        <v>9</v>
      </c>
      <c r="S33" s="8">
        <v>8</v>
      </c>
      <c r="T33" s="8">
        <v>10</v>
      </c>
      <c r="U33" s="8">
        <v>6</v>
      </c>
      <c r="V33" s="8">
        <v>12</v>
      </c>
      <c r="W33" s="8">
        <v>8</v>
      </c>
      <c r="X33" s="8">
        <v>4</v>
      </c>
      <c r="Y33" s="9">
        <v>13</v>
      </c>
      <c r="Z33" s="9">
        <v>11</v>
      </c>
      <c r="AA33" s="9">
        <v>19</v>
      </c>
      <c r="AB33" s="9">
        <v>20</v>
      </c>
      <c r="AC33" s="9">
        <v>18</v>
      </c>
      <c r="AD33" s="9">
        <v>19</v>
      </c>
      <c r="AF33" s="10" t="s">
        <v>8</v>
      </c>
      <c r="AG33" s="8">
        <v>67.569000000000003</v>
      </c>
      <c r="AH33" s="8">
        <v>19.444600000000001</v>
      </c>
      <c r="AI33" s="8">
        <v>678.61504000000014</v>
      </c>
      <c r="AJ33" s="8">
        <v>99.239100000000022</v>
      </c>
      <c r="AK33" s="8">
        <v>144.60499999999999</v>
      </c>
      <c r="AL33" s="8">
        <v>31.241000000000003</v>
      </c>
      <c r="AM33" s="8">
        <v>6.4380000000000006</v>
      </c>
      <c r="AN33" s="9">
        <v>44.032000000000004</v>
      </c>
      <c r="AO33" s="9">
        <v>76.366</v>
      </c>
      <c r="AP33" s="9">
        <v>42.637919089223814</v>
      </c>
      <c r="AQ33" s="9">
        <v>72.322188800546712</v>
      </c>
      <c r="AR33" s="9">
        <v>88.270174632865917</v>
      </c>
      <c r="AS33" s="9">
        <v>62.277211787940594</v>
      </c>
    </row>
    <row r="34" spans="1:45" ht="15" customHeight="1" x14ac:dyDescent="0.2">
      <c r="A34" s="10" t="s">
        <v>9</v>
      </c>
      <c r="B34" s="24">
        <f t="shared" si="17"/>
        <v>1.948375</v>
      </c>
      <c r="C34" s="24">
        <f t="shared" si="19"/>
        <v>3.0909889999999995</v>
      </c>
      <c r="D34" s="24">
        <f t="shared" si="20"/>
        <v>3.470307692307693</v>
      </c>
      <c r="E34" s="24">
        <f t="shared" si="21"/>
        <v>8.4662990000000011</v>
      </c>
      <c r="F34" s="24">
        <f t="shared" si="22"/>
        <v>44.85425</v>
      </c>
      <c r="G34" s="24">
        <f t="shared" si="23"/>
        <v>17.529892499999999</v>
      </c>
      <c r="H34" s="24">
        <f t="shared" si="24"/>
        <v>2.1168</v>
      </c>
      <c r="I34" s="25">
        <f t="shared" si="25"/>
        <v>1.4808888888888887</v>
      </c>
      <c r="J34" s="25">
        <f t="shared" si="26"/>
        <v>3.5323444497529461</v>
      </c>
      <c r="K34" s="25">
        <f t="shared" si="27"/>
        <v>2.7187137369418091</v>
      </c>
      <c r="L34" s="25">
        <f t="shared" si="28"/>
        <v>2.3170000000000002</v>
      </c>
      <c r="M34" s="25">
        <f t="shared" si="29"/>
        <v>3.4424117647058829</v>
      </c>
      <c r="N34" s="25">
        <f t="shared" si="16"/>
        <v>5.5530869565217387</v>
      </c>
      <c r="Q34" s="10" t="s">
        <v>9</v>
      </c>
      <c r="R34" s="8">
        <v>8</v>
      </c>
      <c r="S34" s="8">
        <v>10</v>
      </c>
      <c r="T34" s="8">
        <v>13</v>
      </c>
      <c r="U34" s="8">
        <v>10</v>
      </c>
      <c r="V34" s="8">
        <v>8</v>
      </c>
      <c r="W34" s="8">
        <v>8</v>
      </c>
      <c r="X34" s="8">
        <v>5</v>
      </c>
      <c r="Y34" s="9">
        <v>9</v>
      </c>
      <c r="Z34" s="9">
        <v>13</v>
      </c>
      <c r="AA34" s="9">
        <v>11</v>
      </c>
      <c r="AB34" s="9">
        <v>10</v>
      </c>
      <c r="AC34" s="9">
        <v>17</v>
      </c>
      <c r="AD34" s="9">
        <v>23</v>
      </c>
      <c r="AF34" s="10" t="s">
        <v>9</v>
      </c>
      <c r="AG34" s="8">
        <v>15.587</v>
      </c>
      <c r="AH34" s="8">
        <v>30.909889999999997</v>
      </c>
      <c r="AI34" s="8">
        <v>45.114000000000011</v>
      </c>
      <c r="AJ34" s="8">
        <v>84.662990000000008</v>
      </c>
      <c r="AK34" s="8">
        <v>358.834</v>
      </c>
      <c r="AL34" s="8">
        <v>140.23913999999999</v>
      </c>
      <c r="AM34" s="8">
        <v>10.584</v>
      </c>
      <c r="AN34" s="9">
        <v>13.327999999999998</v>
      </c>
      <c r="AO34" s="9">
        <v>45.920477846788302</v>
      </c>
      <c r="AP34" s="9">
        <v>29.905851106359901</v>
      </c>
      <c r="AQ34" s="9">
        <v>23.17</v>
      </c>
      <c r="AR34" s="9">
        <v>58.521000000000008</v>
      </c>
      <c r="AS34" s="9">
        <v>127.72099999999999</v>
      </c>
    </row>
    <row r="35" spans="1:45" ht="15" customHeight="1" x14ac:dyDescent="0.2">
      <c r="A35" s="10" t="s">
        <v>10</v>
      </c>
      <c r="B35" s="24">
        <f t="shared" si="17"/>
        <v>3.8199875000000003</v>
      </c>
      <c r="C35" s="24">
        <f t="shared" si="19"/>
        <v>6.6091928571428564</v>
      </c>
      <c r="D35" s="24">
        <f t="shared" si="20"/>
        <v>2.7831833333333331</v>
      </c>
      <c r="E35" s="24">
        <f t="shared" si="21"/>
        <v>4.7299177777777777</v>
      </c>
      <c r="F35" s="24">
        <f t="shared" si="22"/>
        <v>3.9845256250000003</v>
      </c>
      <c r="G35" s="24">
        <f t="shared" si="23"/>
        <v>5.8822177777777789</v>
      </c>
      <c r="H35" s="24">
        <f t="shared" si="24"/>
        <v>3.7680000000000002</v>
      </c>
      <c r="I35" s="25">
        <f t="shared" si="25"/>
        <v>5.0058888888888893</v>
      </c>
      <c r="J35" s="25">
        <f t="shared" si="26"/>
        <v>4.6434444444444454</v>
      </c>
      <c r="K35" s="25">
        <f t="shared" si="27"/>
        <v>5.5852025533072762</v>
      </c>
      <c r="L35" s="25">
        <f t="shared" si="28"/>
        <v>3.9331615057324414</v>
      </c>
      <c r="M35" s="25">
        <f t="shared" si="29"/>
        <v>4.2325718340816261</v>
      </c>
      <c r="N35" s="25">
        <f t="shared" si="16"/>
        <v>3.5823333333333327</v>
      </c>
      <c r="Q35" s="10" t="s">
        <v>10</v>
      </c>
      <c r="R35" s="8">
        <v>8</v>
      </c>
      <c r="S35" s="8">
        <v>14</v>
      </c>
      <c r="T35" s="8">
        <v>9</v>
      </c>
      <c r="U35" s="8">
        <v>9</v>
      </c>
      <c r="V35" s="8">
        <v>16</v>
      </c>
      <c r="W35" s="8">
        <v>9</v>
      </c>
      <c r="X35" s="8">
        <v>4</v>
      </c>
      <c r="Y35" s="9">
        <v>9</v>
      </c>
      <c r="Z35" s="9">
        <v>18</v>
      </c>
      <c r="AA35" s="9">
        <v>21</v>
      </c>
      <c r="AB35" s="9">
        <v>19</v>
      </c>
      <c r="AC35" s="9">
        <v>27</v>
      </c>
      <c r="AD35" s="9">
        <v>33</v>
      </c>
      <c r="AF35" s="10" t="s">
        <v>10</v>
      </c>
      <c r="AG35" s="8">
        <v>30.559900000000003</v>
      </c>
      <c r="AH35" s="8">
        <v>92.528699999999986</v>
      </c>
      <c r="AI35" s="8">
        <v>25.048649999999999</v>
      </c>
      <c r="AJ35" s="8">
        <v>42.56926</v>
      </c>
      <c r="AK35" s="8">
        <v>63.752410000000005</v>
      </c>
      <c r="AL35" s="8">
        <v>52.939960000000006</v>
      </c>
      <c r="AM35" s="8">
        <v>15.072000000000001</v>
      </c>
      <c r="AN35" s="9">
        <v>45.053000000000004</v>
      </c>
      <c r="AO35" s="9">
        <v>83.582000000000022</v>
      </c>
      <c r="AP35" s="9">
        <v>117.28925361945281</v>
      </c>
      <c r="AQ35" s="9">
        <v>74.730068608916383</v>
      </c>
      <c r="AR35" s="9">
        <v>114.27943952020389</v>
      </c>
      <c r="AS35" s="9">
        <v>118.21699999999998</v>
      </c>
    </row>
    <row r="36" spans="1:45" ht="15" customHeight="1" x14ac:dyDescent="0.2">
      <c r="A36" s="10" t="s">
        <v>11</v>
      </c>
      <c r="B36" s="24">
        <f t="shared" si="17"/>
        <v>2.4045528571428574</v>
      </c>
      <c r="C36" s="24">
        <f t="shared" si="19"/>
        <v>2.3179128571428573</v>
      </c>
      <c r="D36" s="24">
        <f t="shared" si="20"/>
        <v>3.791874285714286</v>
      </c>
      <c r="E36" s="24">
        <f t="shared" si="21"/>
        <v>4.3875999999999999</v>
      </c>
      <c r="F36" s="24">
        <f t="shared" si="22"/>
        <v>9.0146137500000023</v>
      </c>
      <c r="G36" s="24">
        <f t="shared" si="23"/>
        <v>12.017499999999998</v>
      </c>
      <c r="H36" s="24">
        <f t="shared" si="24"/>
        <v>3.6446299911325601</v>
      </c>
      <c r="I36" s="25">
        <f t="shared" si="25"/>
        <v>6.7192178050368003</v>
      </c>
      <c r="J36" s="25">
        <f t="shared" si="26"/>
        <v>2.8815908182215844</v>
      </c>
      <c r="K36" s="25">
        <f t="shared" si="27"/>
        <v>6.3242222222222217</v>
      </c>
      <c r="L36" s="25">
        <f t="shared" si="28"/>
        <v>3.3517596344270819</v>
      </c>
      <c r="M36" s="25">
        <f t="shared" si="29"/>
        <v>2.1178333333333326</v>
      </c>
      <c r="N36" s="25">
        <f t="shared" si="16"/>
        <v>3.3916633890296195</v>
      </c>
      <c r="Q36" s="10" t="s">
        <v>11</v>
      </c>
      <c r="R36" s="8">
        <v>7</v>
      </c>
      <c r="S36" s="8">
        <v>7</v>
      </c>
      <c r="T36" s="8">
        <v>7</v>
      </c>
      <c r="U36" s="8">
        <v>5</v>
      </c>
      <c r="V36" s="8">
        <v>8</v>
      </c>
      <c r="W36" s="8">
        <v>6</v>
      </c>
      <c r="X36" s="8">
        <v>5</v>
      </c>
      <c r="Y36" s="9">
        <v>11</v>
      </c>
      <c r="Z36" s="9">
        <v>13</v>
      </c>
      <c r="AA36" s="9">
        <v>18</v>
      </c>
      <c r="AB36" s="9">
        <v>17</v>
      </c>
      <c r="AC36" s="9">
        <v>18</v>
      </c>
      <c r="AD36" s="9">
        <v>15</v>
      </c>
      <c r="AF36" s="10" t="s">
        <v>11</v>
      </c>
      <c r="AG36" s="8">
        <v>16.831870000000002</v>
      </c>
      <c r="AH36" s="8">
        <v>16.225390000000001</v>
      </c>
      <c r="AI36" s="8">
        <v>26.543120000000002</v>
      </c>
      <c r="AJ36" s="8">
        <v>21.937999999999999</v>
      </c>
      <c r="AK36" s="8">
        <v>72.116910000000018</v>
      </c>
      <c r="AL36" s="8">
        <v>72.10499999999999</v>
      </c>
      <c r="AM36" s="8">
        <v>18.223149955662802</v>
      </c>
      <c r="AN36" s="9">
        <v>73.911395855404805</v>
      </c>
      <c r="AO36" s="9">
        <v>37.460680636880596</v>
      </c>
      <c r="AP36" s="9">
        <v>113.836</v>
      </c>
      <c r="AQ36" s="9">
        <v>56.979913785260393</v>
      </c>
      <c r="AR36" s="9">
        <v>38.120999999999988</v>
      </c>
      <c r="AS36" s="9">
        <v>50.874950835444295</v>
      </c>
    </row>
    <row r="37" spans="1:45" ht="15" customHeight="1" x14ac:dyDescent="0.2">
      <c r="A37" s="10" t="s">
        <v>12</v>
      </c>
      <c r="B37" s="24">
        <f t="shared" si="17"/>
        <v>3.941311666666667</v>
      </c>
      <c r="C37" s="24">
        <f t="shared" si="19"/>
        <v>10.799758888888888</v>
      </c>
      <c r="D37" s="24">
        <f t="shared" si="20"/>
        <v>7.8794205405405426</v>
      </c>
      <c r="E37" s="24">
        <f t="shared" si="21"/>
        <v>10.319565263157893</v>
      </c>
      <c r="F37" s="24">
        <f t="shared" si="22"/>
        <v>5.4801877499999998</v>
      </c>
      <c r="G37" s="24">
        <f t="shared" si="23"/>
        <v>9.1269639999999992</v>
      </c>
      <c r="H37" s="24">
        <f t="shared" si="24"/>
        <v>4.2505000000000006</v>
      </c>
      <c r="I37" s="25">
        <f t="shared" si="25"/>
        <v>3.9685693855703916</v>
      </c>
      <c r="J37" s="25">
        <f t="shared" si="26"/>
        <v>3.5603153453612255</v>
      </c>
      <c r="K37" s="25">
        <f t="shared" si="27"/>
        <v>4.7288634803675604</v>
      </c>
      <c r="L37" s="25">
        <f t="shared" si="28"/>
        <v>5.2468649138384702</v>
      </c>
      <c r="M37" s="25">
        <f t="shared" si="29"/>
        <v>4.0871188128566924</v>
      </c>
      <c r="N37" s="25">
        <f t="shared" si="16"/>
        <v>5.1581662572319722</v>
      </c>
      <c r="Q37" s="10" t="s">
        <v>12</v>
      </c>
      <c r="R37" s="8">
        <v>18</v>
      </c>
      <c r="S37" s="8">
        <v>36</v>
      </c>
      <c r="T37" s="8">
        <v>37</v>
      </c>
      <c r="U37" s="8">
        <v>38</v>
      </c>
      <c r="V37" s="8">
        <v>40</v>
      </c>
      <c r="W37" s="8">
        <v>45</v>
      </c>
      <c r="X37" s="8">
        <v>30</v>
      </c>
      <c r="Y37" s="9">
        <v>60</v>
      </c>
      <c r="Z37" s="9">
        <v>76</v>
      </c>
      <c r="AA37" s="9">
        <v>83</v>
      </c>
      <c r="AB37" s="9">
        <v>84</v>
      </c>
      <c r="AC37" s="9">
        <v>107</v>
      </c>
      <c r="AD37" s="9">
        <v>126</v>
      </c>
      <c r="AF37" s="10" t="s">
        <v>12</v>
      </c>
      <c r="AG37" s="8">
        <v>70.943610000000007</v>
      </c>
      <c r="AH37" s="8">
        <v>388.79131999999998</v>
      </c>
      <c r="AI37" s="8">
        <v>291.53856000000007</v>
      </c>
      <c r="AJ37" s="8">
        <v>392.14347999999995</v>
      </c>
      <c r="AK37" s="8">
        <v>219.20750999999998</v>
      </c>
      <c r="AL37" s="8">
        <v>410.71337999999997</v>
      </c>
      <c r="AM37" s="8">
        <v>127.51500000000001</v>
      </c>
      <c r="AN37" s="9">
        <v>238.1141631342235</v>
      </c>
      <c r="AO37" s="9">
        <v>270.58396624745313</v>
      </c>
      <c r="AP37" s="9">
        <v>392.49566887050753</v>
      </c>
      <c r="AQ37" s="9">
        <v>440.7366527624315</v>
      </c>
      <c r="AR37" s="9">
        <v>437.32171297566612</v>
      </c>
      <c r="AS37" s="9">
        <v>649.92894841122848</v>
      </c>
    </row>
    <row r="38" spans="1:45" ht="15" customHeight="1" x14ac:dyDescent="0.2">
      <c r="A38" s="10" t="s">
        <v>13</v>
      </c>
      <c r="B38" s="24">
        <f t="shared" si="17"/>
        <v>4.5034419999999997</v>
      </c>
      <c r="C38" s="24">
        <f t="shared" si="19"/>
        <v>3.6630000000000003</v>
      </c>
      <c r="D38" s="24">
        <f t="shared" si="20"/>
        <v>3.0432528571428574</v>
      </c>
      <c r="E38" s="24">
        <f t="shared" si="21"/>
        <v>0.9484999999999999</v>
      </c>
      <c r="F38" s="24">
        <f t="shared" si="22"/>
        <v>2.7618238461538462</v>
      </c>
      <c r="G38" s="24">
        <f t="shared" si="23"/>
        <v>1.1201818181818182</v>
      </c>
      <c r="H38" s="24">
        <f t="shared" si="24"/>
        <v>3.3730156533159001</v>
      </c>
      <c r="I38" s="25">
        <f t="shared" si="25"/>
        <v>3.1494166666666659</v>
      </c>
      <c r="J38" s="25">
        <f t="shared" si="26"/>
        <v>3.459944444444444</v>
      </c>
      <c r="K38" s="25">
        <f t="shared" si="27"/>
        <v>3.2607481975651855</v>
      </c>
      <c r="L38" s="25">
        <f t="shared" si="28"/>
        <v>3.9855643809293779</v>
      </c>
      <c r="M38" s="25">
        <f t="shared" si="29"/>
        <v>1.9315200000000001</v>
      </c>
      <c r="N38" s="25">
        <f t="shared" si="16"/>
        <v>3.3118421363877153</v>
      </c>
      <c r="Q38" s="10" t="s">
        <v>13</v>
      </c>
      <c r="R38" s="8">
        <v>5</v>
      </c>
      <c r="S38" s="8">
        <v>8</v>
      </c>
      <c r="T38" s="8">
        <v>7</v>
      </c>
      <c r="U38" s="8">
        <v>4</v>
      </c>
      <c r="V38" s="8">
        <v>13</v>
      </c>
      <c r="W38" s="8">
        <v>11</v>
      </c>
      <c r="X38" s="8">
        <v>6</v>
      </c>
      <c r="Y38" s="9">
        <v>12</v>
      </c>
      <c r="Z38" s="9">
        <v>18</v>
      </c>
      <c r="AA38" s="9">
        <v>21</v>
      </c>
      <c r="AB38" s="9">
        <v>26</v>
      </c>
      <c r="AC38" s="9">
        <v>25</v>
      </c>
      <c r="AD38" s="9">
        <v>40</v>
      </c>
      <c r="AF38" s="10" t="s">
        <v>13</v>
      </c>
      <c r="AG38" s="8">
        <v>22.517209999999999</v>
      </c>
      <c r="AH38" s="8">
        <v>29.304000000000002</v>
      </c>
      <c r="AI38" s="8">
        <v>21.302770000000002</v>
      </c>
      <c r="AJ38" s="8">
        <v>3.7939999999999996</v>
      </c>
      <c r="AK38" s="8">
        <v>35.903710000000004</v>
      </c>
      <c r="AL38" s="8">
        <v>12.321999999999999</v>
      </c>
      <c r="AM38" s="8">
        <v>20.238093919895402</v>
      </c>
      <c r="AN38" s="9">
        <v>37.792999999999992</v>
      </c>
      <c r="AO38" s="9">
        <v>62.278999999999996</v>
      </c>
      <c r="AP38" s="9">
        <v>68.475712148868894</v>
      </c>
      <c r="AQ38" s="9">
        <v>103.62467390416383</v>
      </c>
      <c r="AR38" s="9">
        <v>48.288000000000004</v>
      </c>
      <c r="AS38" s="9">
        <v>132.47368545550862</v>
      </c>
    </row>
    <row r="39" spans="1:45" ht="15" customHeight="1" x14ac:dyDescent="0.2">
      <c r="A39" s="10" t="s">
        <v>14</v>
      </c>
      <c r="B39" s="24">
        <f t="shared" si="17"/>
        <v>5.3460541666666659</v>
      </c>
      <c r="C39" s="24">
        <f t="shared" si="19"/>
        <v>7.6697317391304347</v>
      </c>
      <c r="D39" s="24">
        <f t="shared" si="20"/>
        <v>2.6768230769230774</v>
      </c>
      <c r="E39" s="24">
        <f t="shared" si="21"/>
        <v>3.3871818181818183</v>
      </c>
      <c r="F39" s="24">
        <f t="shared" si="22"/>
        <v>3.628514</v>
      </c>
      <c r="G39" s="24">
        <f t="shared" si="23"/>
        <v>5.0406250000000004</v>
      </c>
      <c r="H39" s="24">
        <f t="shared" si="24"/>
        <v>3.7936666666666667</v>
      </c>
      <c r="I39" s="25">
        <f t="shared" si="25"/>
        <v>2.0992470643140502</v>
      </c>
      <c r="J39" s="25">
        <f t="shared" si="26"/>
        <v>2.7092142857142858</v>
      </c>
      <c r="K39" s="25">
        <f t="shared" si="27"/>
        <v>3.9871081795061976</v>
      </c>
      <c r="L39" s="25">
        <f t="shared" si="28"/>
        <v>6.8605734852185511</v>
      </c>
      <c r="M39" s="25">
        <f t="shared" si="29"/>
        <v>5.2428918918918921</v>
      </c>
      <c r="N39" s="25">
        <f t="shared" si="16"/>
        <v>4.5829215686274516</v>
      </c>
      <c r="Q39" s="10" t="s">
        <v>14</v>
      </c>
      <c r="R39" s="8">
        <v>12</v>
      </c>
      <c r="S39" s="8">
        <v>23</v>
      </c>
      <c r="T39" s="8">
        <v>13</v>
      </c>
      <c r="U39" s="8">
        <v>11</v>
      </c>
      <c r="V39" s="8">
        <v>10</v>
      </c>
      <c r="W39" s="8">
        <v>8</v>
      </c>
      <c r="X39" s="8">
        <v>3</v>
      </c>
      <c r="Y39" s="9">
        <v>18</v>
      </c>
      <c r="Z39" s="9">
        <v>28</v>
      </c>
      <c r="AA39" s="9">
        <v>32</v>
      </c>
      <c r="AB39" s="9">
        <v>29</v>
      </c>
      <c r="AC39" s="9">
        <v>37</v>
      </c>
      <c r="AD39" s="9">
        <v>51</v>
      </c>
      <c r="AF39" s="10" t="s">
        <v>14</v>
      </c>
      <c r="AG39" s="8">
        <v>64.152649999999994</v>
      </c>
      <c r="AH39" s="8">
        <v>176.40383</v>
      </c>
      <c r="AI39" s="8">
        <v>34.798700000000004</v>
      </c>
      <c r="AJ39" s="8">
        <v>37.259</v>
      </c>
      <c r="AK39" s="8">
        <v>36.285139999999998</v>
      </c>
      <c r="AL39" s="8">
        <v>40.325000000000003</v>
      </c>
      <c r="AM39" s="8">
        <v>11.381</v>
      </c>
      <c r="AN39" s="9">
        <v>37.786447157652901</v>
      </c>
      <c r="AO39" s="9">
        <v>75.858000000000004</v>
      </c>
      <c r="AP39" s="9">
        <v>127.58746174419832</v>
      </c>
      <c r="AQ39" s="9">
        <v>198.95663107133799</v>
      </c>
      <c r="AR39" s="9">
        <v>193.98699999999999</v>
      </c>
      <c r="AS39" s="9">
        <v>233.72900000000001</v>
      </c>
    </row>
    <row r="40" spans="1:45" ht="15" customHeight="1" x14ac:dyDescent="0.2">
      <c r="A40" s="10" t="s">
        <v>15</v>
      </c>
      <c r="B40" s="24">
        <f t="shared" si="17"/>
        <v>2.5071999999999997</v>
      </c>
      <c r="C40" s="24">
        <f t="shared" si="19"/>
        <v>3.4306889999999997</v>
      </c>
      <c r="D40" s="24">
        <f t="shared" si="20"/>
        <v>3.5110305882352941</v>
      </c>
      <c r="E40" s="24">
        <f t="shared" si="21"/>
        <v>8.5325844444444456</v>
      </c>
      <c r="F40" s="24">
        <f t="shared" si="22"/>
        <v>5.6368168750000001</v>
      </c>
      <c r="G40" s="24">
        <f t="shared" si="23"/>
        <v>8.846687499999998</v>
      </c>
      <c r="H40" s="24">
        <f t="shared" si="24"/>
        <v>1.5236666666666667</v>
      </c>
      <c r="I40" s="25">
        <f t="shared" si="25"/>
        <v>1.9613236767338558</v>
      </c>
      <c r="J40" s="25">
        <f t="shared" si="26"/>
        <v>2.5465460812740921</v>
      </c>
      <c r="K40" s="25">
        <f t="shared" si="27"/>
        <v>2.567775079668809</v>
      </c>
      <c r="L40" s="25">
        <f t="shared" si="28"/>
        <v>2.5912456352828634</v>
      </c>
      <c r="M40" s="25">
        <f t="shared" si="29"/>
        <v>3.2333328719109193</v>
      </c>
      <c r="N40" s="25">
        <f t="shared" si="16"/>
        <v>3.7753694670594036</v>
      </c>
      <c r="Q40" s="10" t="s">
        <v>15</v>
      </c>
      <c r="R40" s="8">
        <v>15</v>
      </c>
      <c r="S40" s="8">
        <v>20</v>
      </c>
      <c r="T40" s="8">
        <v>17</v>
      </c>
      <c r="U40" s="8">
        <v>18</v>
      </c>
      <c r="V40" s="8">
        <v>16</v>
      </c>
      <c r="W40" s="8">
        <v>16</v>
      </c>
      <c r="X40" s="8">
        <v>9</v>
      </c>
      <c r="Y40" s="9">
        <v>36</v>
      </c>
      <c r="Z40" s="9">
        <v>53</v>
      </c>
      <c r="AA40" s="9">
        <v>53</v>
      </c>
      <c r="AB40" s="9">
        <v>46</v>
      </c>
      <c r="AC40" s="9">
        <v>66</v>
      </c>
      <c r="AD40" s="9">
        <v>76</v>
      </c>
      <c r="AF40" s="10" t="s">
        <v>15</v>
      </c>
      <c r="AG40" s="8">
        <v>37.607999999999997</v>
      </c>
      <c r="AH40" s="8">
        <v>68.613779999999991</v>
      </c>
      <c r="AI40" s="8">
        <v>59.687519999999999</v>
      </c>
      <c r="AJ40" s="8">
        <v>153.58652000000004</v>
      </c>
      <c r="AK40" s="8">
        <v>90.189070000000001</v>
      </c>
      <c r="AL40" s="8">
        <v>141.54699999999997</v>
      </c>
      <c r="AM40" s="8">
        <v>13.713000000000001</v>
      </c>
      <c r="AN40" s="9">
        <v>70.607652362418804</v>
      </c>
      <c r="AO40" s="9">
        <v>134.96694230752689</v>
      </c>
      <c r="AP40" s="9">
        <v>136.09207922244687</v>
      </c>
      <c r="AQ40" s="9">
        <v>119.19729922301171</v>
      </c>
      <c r="AR40" s="9">
        <v>213.39996954612067</v>
      </c>
      <c r="AS40" s="9">
        <v>286.92807949651467</v>
      </c>
    </row>
    <row r="41" spans="1:45" x14ac:dyDescent="0.2">
      <c r="Q41" s="10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</row>
    <row r="42" spans="1:45" ht="15" customHeight="1" x14ac:dyDescent="0.2">
      <c r="Q42" s="225" t="s">
        <v>390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195"/>
      <c r="AD42" s="167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</row>
  </sheetData>
  <mergeCells count="1">
    <mergeCell ref="Q42:AB42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9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125" customWidth="1"/>
    <col min="25" max="25" width="15.7109375" style="38" customWidth="1"/>
    <col min="26" max="35" width="7.85546875" style="38" customWidth="1"/>
    <col min="36" max="36" width="3.42578125" style="125" customWidth="1"/>
    <col min="37" max="37" width="15.7109375" style="38" customWidth="1"/>
    <col min="38" max="47" width="7.85546875" style="38" customWidth="1"/>
    <col min="48" max="48" width="2.7109375" style="125" customWidth="1"/>
    <col min="49" max="49" width="15.7109375" style="38" customWidth="1"/>
    <col min="50" max="59" width="7.85546875" style="38" customWidth="1"/>
    <col min="60" max="60" width="9.140625" style="125"/>
    <col min="61" max="16384" width="9.140625" style="38"/>
  </cols>
  <sheetData>
    <row r="1" spans="1:60" s="40" customFormat="1" ht="30" customHeight="1" x14ac:dyDescent="0.25">
      <c r="A1" s="223" t="s">
        <v>789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124" t="s">
        <v>49</v>
      </c>
      <c r="M1" s="223" t="s">
        <v>639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502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137"/>
      <c r="AK1" s="223" t="s">
        <v>503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137"/>
      <c r="AW1" s="223" t="s">
        <v>504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137"/>
    </row>
    <row r="2" spans="1:60" ht="7.5" customHeight="1" x14ac:dyDescent="0.2"/>
    <row r="3" spans="1:60" ht="15" customHeight="1" thickBot="1" x14ac:dyDescent="0.25">
      <c r="A3" s="1" t="s">
        <v>0</v>
      </c>
      <c r="B3" s="1"/>
      <c r="K3" s="3" t="s">
        <v>100</v>
      </c>
      <c r="M3" s="1" t="s">
        <v>0</v>
      </c>
      <c r="N3" s="1"/>
      <c r="W3" s="3" t="s">
        <v>100</v>
      </c>
      <c r="Y3" s="1" t="s">
        <v>0</v>
      </c>
      <c r="Z3" s="1"/>
      <c r="AI3" s="3" t="s">
        <v>100</v>
      </c>
      <c r="AK3" s="1" t="s">
        <v>0</v>
      </c>
      <c r="AL3" s="1"/>
      <c r="AU3" s="3" t="s">
        <v>100</v>
      </c>
      <c r="AW3" s="1" t="s">
        <v>0</v>
      </c>
      <c r="AX3" s="1"/>
      <c r="BG3" s="3" t="s">
        <v>100</v>
      </c>
    </row>
    <row r="4" spans="1:60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60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60" ht="15" customHeight="1" x14ac:dyDescent="0.2">
      <c r="A6" s="11" t="s">
        <v>1</v>
      </c>
      <c r="B6" s="48">
        <v>85597.020797015357</v>
      </c>
      <c r="C6" s="48">
        <v>9232.9846303542781</v>
      </c>
      <c r="D6" s="48">
        <v>15335.411138089436</v>
      </c>
      <c r="E6" s="48">
        <v>61028.62502857166</v>
      </c>
      <c r="F6" s="48">
        <v>31152.851134403045</v>
      </c>
      <c r="G6" s="48">
        <v>54444.169662612352</v>
      </c>
      <c r="H6" s="48">
        <v>42853.908100219182</v>
      </c>
      <c r="I6" s="48">
        <v>21779.812714455264</v>
      </c>
      <c r="J6" s="48">
        <v>15045.436352667926</v>
      </c>
      <c r="K6" s="49">
        <v>5917.863629673011</v>
      </c>
      <c r="M6" s="11" t="s">
        <v>1</v>
      </c>
      <c r="N6" s="48">
        <v>76554.90745264951</v>
      </c>
      <c r="O6" s="48">
        <v>7861.0821273509273</v>
      </c>
      <c r="P6" s="48">
        <v>13275.282932128124</v>
      </c>
      <c r="Q6" s="48">
        <v>55418.542393170486</v>
      </c>
      <c r="R6" s="48">
        <v>28410.698995325587</v>
      </c>
      <c r="S6" s="48">
        <v>48144.20845732397</v>
      </c>
      <c r="T6" s="48">
        <v>38473.396805934099</v>
      </c>
      <c r="U6" s="48">
        <v>19242.563400645922</v>
      </c>
      <c r="V6" s="48">
        <v>13421.82545208153</v>
      </c>
      <c r="W6" s="49">
        <v>5417.121793987998</v>
      </c>
      <c r="Y6" s="11" t="s">
        <v>1</v>
      </c>
      <c r="Z6" s="48">
        <v>69112.545560542218</v>
      </c>
      <c r="AA6" s="48">
        <v>6860.5243414427614</v>
      </c>
      <c r="AB6" s="48">
        <v>11846.10716862755</v>
      </c>
      <c r="AC6" s="48">
        <v>50405.914050471947</v>
      </c>
      <c r="AD6" s="48">
        <v>25402.402534319102</v>
      </c>
      <c r="AE6" s="48">
        <v>43710.143026223152</v>
      </c>
      <c r="AF6" s="48">
        <v>34963.784405904516</v>
      </c>
      <c r="AG6" s="48">
        <v>15505.831771369982</v>
      </c>
      <c r="AH6" s="48">
        <v>13538.216525125727</v>
      </c>
      <c r="AI6" s="49">
        <v>5104.7128581420247</v>
      </c>
      <c r="AK6" s="11" t="s">
        <v>1</v>
      </c>
      <c r="AL6" s="48">
        <v>68808.243328201221</v>
      </c>
      <c r="AM6" s="48">
        <v>6087.9581077616085</v>
      </c>
      <c r="AN6" s="48">
        <v>12431.633686977399</v>
      </c>
      <c r="AO6" s="48">
        <v>50288.651533462187</v>
      </c>
      <c r="AP6" s="48">
        <v>24178.211730459509</v>
      </c>
      <c r="AQ6" s="48">
        <v>44630.031597741683</v>
      </c>
      <c r="AR6" s="48">
        <v>36961.487840728492</v>
      </c>
      <c r="AS6" s="48">
        <v>13458.970778366374</v>
      </c>
      <c r="AT6" s="48">
        <v>13130.180706341529</v>
      </c>
      <c r="AU6" s="49">
        <v>5257.6040027647996</v>
      </c>
      <c r="AW6" s="11" t="s">
        <v>1</v>
      </c>
      <c r="AX6" s="48">
        <v>63653.606783896445</v>
      </c>
      <c r="AY6" s="48">
        <v>5731.7466196425466</v>
      </c>
      <c r="AZ6" s="48">
        <v>12769.021325870302</v>
      </c>
      <c r="BA6" s="48">
        <v>45152.838838383592</v>
      </c>
      <c r="BB6" s="48">
        <v>21632.101926165717</v>
      </c>
      <c r="BC6" s="48">
        <v>42021.504857730695</v>
      </c>
      <c r="BD6" s="48">
        <v>34750.456158185443</v>
      </c>
      <c r="BE6" s="48">
        <v>12808.447359358217</v>
      </c>
      <c r="BF6" s="48">
        <v>12025.32756943761</v>
      </c>
      <c r="BG6" s="49">
        <v>4069.3756969151482</v>
      </c>
    </row>
    <row r="7" spans="1:60" ht="15" customHeight="1" x14ac:dyDescent="0.2">
      <c r="A7" s="7" t="s">
        <v>2</v>
      </c>
      <c r="B7" s="14">
        <v>26882.182427919994</v>
      </c>
      <c r="C7" s="14">
        <v>2191.5720641816615</v>
      </c>
      <c r="D7" s="14">
        <v>5079.8604160890454</v>
      </c>
      <c r="E7" s="14">
        <v>19610.749947649303</v>
      </c>
      <c r="F7" s="14">
        <v>8661.9146530348025</v>
      </c>
      <c r="G7" s="14">
        <v>18220.267774885226</v>
      </c>
      <c r="H7" s="14">
        <v>5104.9564591392409</v>
      </c>
      <c r="I7" s="14">
        <v>13487.078801058768</v>
      </c>
      <c r="J7" s="14">
        <v>5254.613168576112</v>
      </c>
      <c r="K7" s="16">
        <v>3035.5339991459014</v>
      </c>
      <c r="M7" s="7" t="s">
        <v>2</v>
      </c>
      <c r="N7" s="14">
        <v>23725.915049712366</v>
      </c>
      <c r="O7" s="14">
        <v>1961.5035855319088</v>
      </c>
      <c r="P7" s="14">
        <v>4163.0605197407185</v>
      </c>
      <c r="Q7" s="14">
        <v>17601.35094443975</v>
      </c>
      <c r="R7" s="14">
        <v>7852.4528890670763</v>
      </c>
      <c r="S7" s="14">
        <v>15873.462160645315</v>
      </c>
      <c r="T7" s="14">
        <v>4637.7889084541584</v>
      </c>
      <c r="U7" s="14">
        <v>11637.521695912379</v>
      </c>
      <c r="V7" s="14">
        <v>4641.6545770251068</v>
      </c>
      <c r="W7" s="16">
        <v>2808.9498683207362</v>
      </c>
      <c r="Y7" s="7" t="s">
        <v>2</v>
      </c>
      <c r="Z7" s="14">
        <v>20994.986619686726</v>
      </c>
      <c r="AA7" s="14">
        <v>1791.3439381413907</v>
      </c>
      <c r="AB7" s="14">
        <v>3468.0320821635446</v>
      </c>
      <c r="AC7" s="14">
        <v>15735.610599381804</v>
      </c>
      <c r="AD7" s="14">
        <v>6947.2072572479956</v>
      </c>
      <c r="AE7" s="14">
        <v>14047.779362438743</v>
      </c>
      <c r="AF7" s="14">
        <v>4786.6824400394871</v>
      </c>
      <c r="AG7" s="14">
        <v>9129.5643656729826</v>
      </c>
      <c r="AH7" s="14">
        <v>4519.1920260473344</v>
      </c>
      <c r="AI7" s="16">
        <v>2559.547787926926</v>
      </c>
      <c r="AK7" s="7" t="s">
        <v>2</v>
      </c>
      <c r="AL7" s="14">
        <v>18859.833691763433</v>
      </c>
      <c r="AM7" s="14">
        <v>1661.6857588640007</v>
      </c>
      <c r="AN7" s="14">
        <v>3410.3035668704147</v>
      </c>
      <c r="AO7" s="14">
        <v>13787.844366029003</v>
      </c>
      <c r="AP7" s="14">
        <v>6057.1643396814434</v>
      </c>
      <c r="AQ7" s="14">
        <v>12802.669352081964</v>
      </c>
      <c r="AR7" s="14">
        <v>4459.160082378382</v>
      </c>
      <c r="AS7" s="14">
        <v>7590.5432030047969</v>
      </c>
      <c r="AT7" s="14">
        <v>4224.444370260444</v>
      </c>
      <c r="AU7" s="16">
        <v>2585.6860361197919</v>
      </c>
      <c r="AW7" s="7" t="s">
        <v>2</v>
      </c>
      <c r="AX7" s="14">
        <v>17438.025111953797</v>
      </c>
      <c r="AY7" s="14">
        <v>1303.4622325433229</v>
      </c>
      <c r="AZ7" s="14">
        <v>4425.3625336042805</v>
      </c>
      <c r="BA7" s="14">
        <v>11709.20034580619</v>
      </c>
      <c r="BB7" s="14">
        <v>5525.6857449244781</v>
      </c>
      <c r="BC7" s="14">
        <v>11912.339367029304</v>
      </c>
      <c r="BD7" s="14">
        <v>3871.359891602825</v>
      </c>
      <c r="BE7" s="14">
        <v>7386.0067190634099</v>
      </c>
      <c r="BF7" s="14">
        <v>3978.1301378466328</v>
      </c>
      <c r="BG7" s="16">
        <v>2202.5283634409216</v>
      </c>
    </row>
    <row r="8" spans="1:60" ht="15" customHeight="1" x14ac:dyDescent="0.2">
      <c r="A8" s="10" t="s">
        <v>3</v>
      </c>
      <c r="B8" s="14">
        <v>13805.765255917342</v>
      </c>
      <c r="C8" s="14">
        <v>1161.4910922083993</v>
      </c>
      <c r="D8" s="14">
        <v>1366.2257400004605</v>
      </c>
      <c r="E8" s="14">
        <v>11278.04842370848</v>
      </c>
      <c r="F8" s="14">
        <v>3494.8218322088587</v>
      </c>
      <c r="G8" s="14">
        <v>10310.943423708482</v>
      </c>
      <c r="H8" s="14">
        <v>10775.812255917341</v>
      </c>
      <c r="I8" s="14">
        <v>187.60600000000002</v>
      </c>
      <c r="J8" s="14">
        <v>2458.9929999999999</v>
      </c>
      <c r="K8" s="16">
        <v>383.35400000000004</v>
      </c>
      <c r="M8" s="10" t="s">
        <v>3</v>
      </c>
      <c r="N8" s="14">
        <v>12105.144013541583</v>
      </c>
      <c r="O8" s="14">
        <v>862.09485681883621</v>
      </c>
      <c r="P8" s="14">
        <v>1063.7664265029537</v>
      </c>
      <c r="Q8" s="14">
        <v>10179.282730219795</v>
      </c>
      <c r="R8" s="14">
        <v>3070.0302332522538</v>
      </c>
      <c r="S8" s="14">
        <v>9035.1137802893318</v>
      </c>
      <c r="T8" s="14">
        <v>9505.4247892562762</v>
      </c>
      <c r="U8" s="14">
        <v>131.78627439136011</v>
      </c>
      <c r="V8" s="14">
        <v>2131.5350000000012</v>
      </c>
      <c r="W8" s="16">
        <v>336.39794989394778</v>
      </c>
      <c r="Y8" s="10" t="s">
        <v>3</v>
      </c>
      <c r="Z8" s="14">
        <v>11171.476435554516</v>
      </c>
      <c r="AA8" s="14">
        <v>818.81679559312147</v>
      </c>
      <c r="AB8" s="14">
        <v>1094.9564891962796</v>
      </c>
      <c r="AC8" s="14">
        <v>9257.7031507651081</v>
      </c>
      <c r="AD8" s="14">
        <v>3066.9117653079356</v>
      </c>
      <c r="AE8" s="14">
        <v>8104.5646702465738</v>
      </c>
      <c r="AF8" s="14">
        <v>8519.5359485610188</v>
      </c>
      <c r="AG8" s="14">
        <v>112.66600000000001</v>
      </c>
      <c r="AH8" s="14">
        <v>2184.5083542775906</v>
      </c>
      <c r="AI8" s="16">
        <v>354.7661327158994</v>
      </c>
      <c r="AK8" s="10" t="s">
        <v>3</v>
      </c>
      <c r="AL8" s="14">
        <v>13234.565489199644</v>
      </c>
      <c r="AM8" s="14">
        <v>641.62950828109638</v>
      </c>
      <c r="AN8" s="14">
        <v>964.30998091854087</v>
      </c>
      <c r="AO8" s="14">
        <v>11628.626</v>
      </c>
      <c r="AP8" s="14">
        <v>2822.7087593115266</v>
      </c>
      <c r="AQ8" s="14">
        <v>10411.856729888112</v>
      </c>
      <c r="AR8" s="14">
        <v>10875.574213865961</v>
      </c>
      <c r="AS8" s="14">
        <v>102.426</v>
      </c>
      <c r="AT8" s="14">
        <v>1948.757243697946</v>
      </c>
      <c r="AU8" s="16">
        <v>307.80803163573199</v>
      </c>
      <c r="AW8" s="10" t="s">
        <v>3</v>
      </c>
      <c r="AX8" s="14">
        <v>12915.318479568257</v>
      </c>
      <c r="AY8" s="14">
        <v>583.94550566203202</v>
      </c>
      <c r="AZ8" s="14">
        <v>994.06606109151835</v>
      </c>
      <c r="BA8" s="14">
        <v>11337.3069128147</v>
      </c>
      <c r="BB8" s="14">
        <v>2520.6205834518646</v>
      </c>
      <c r="BC8" s="14">
        <v>10394.697896116382</v>
      </c>
      <c r="BD8" s="14">
        <v>10286.294425777298</v>
      </c>
      <c r="BE8" s="14">
        <v>126.441</v>
      </c>
      <c r="BF8" s="14">
        <v>2178.5605589899469</v>
      </c>
      <c r="BG8" s="16">
        <v>324.02249480100323</v>
      </c>
    </row>
    <row r="9" spans="1:60" ht="15" customHeight="1" x14ac:dyDescent="0.2">
      <c r="A9" s="10" t="s">
        <v>4</v>
      </c>
      <c r="B9" s="14">
        <v>2376.0967582856351</v>
      </c>
      <c r="C9" s="14">
        <v>208.89300000000003</v>
      </c>
      <c r="D9" s="14">
        <v>201.6177582856335</v>
      </c>
      <c r="E9" s="14">
        <v>1965.5860000000005</v>
      </c>
      <c r="F9" s="14">
        <v>530.61182810810806</v>
      </c>
      <c r="G9" s="14">
        <v>1845.4849301775255</v>
      </c>
      <c r="H9" s="14">
        <v>2165.392930177527</v>
      </c>
      <c r="I9" s="14">
        <v>70.486999999999995</v>
      </c>
      <c r="J9" s="14">
        <v>35.396000000000001</v>
      </c>
      <c r="K9" s="16">
        <v>104.8208281081081</v>
      </c>
      <c r="M9" s="10" t="s">
        <v>4</v>
      </c>
      <c r="N9" s="14">
        <v>2111.5954961539965</v>
      </c>
      <c r="O9" s="14">
        <v>201.44244631306606</v>
      </c>
      <c r="P9" s="14">
        <v>214.8600498409308</v>
      </c>
      <c r="Q9" s="14">
        <v>1695.2929999999997</v>
      </c>
      <c r="R9" s="14">
        <v>546.92849615399689</v>
      </c>
      <c r="S9" s="14">
        <v>1564.6670000000001</v>
      </c>
      <c r="T9" s="14">
        <v>1919.6044842784434</v>
      </c>
      <c r="U9" s="14">
        <v>73.488565562487494</v>
      </c>
      <c r="V9" s="14">
        <v>41.207999999999998</v>
      </c>
      <c r="W9" s="16">
        <v>77.29444631306599</v>
      </c>
      <c r="Y9" s="10" t="s">
        <v>4</v>
      </c>
      <c r="Z9" s="14">
        <v>1963.1025642896873</v>
      </c>
      <c r="AA9" s="14">
        <v>187.51749092471448</v>
      </c>
      <c r="AB9" s="14">
        <v>202.29040547912339</v>
      </c>
      <c r="AC9" s="14">
        <v>1573.2946678858484</v>
      </c>
      <c r="AD9" s="14">
        <v>615.31127475474443</v>
      </c>
      <c r="AE9" s="14">
        <v>1347.7912895349416</v>
      </c>
      <c r="AF9" s="14">
        <v>1769.5564889753111</v>
      </c>
      <c r="AG9" s="14">
        <v>88.203360462142683</v>
      </c>
      <c r="AH9" s="14">
        <v>46.482000000000006</v>
      </c>
      <c r="AI9" s="16">
        <v>58.860714852232995</v>
      </c>
      <c r="AK9" s="10" t="s">
        <v>4</v>
      </c>
      <c r="AL9" s="14">
        <v>2377.4136604058895</v>
      </c>
      <c r="AM9" s="14">
        <v>180.92399999999998</v>
      </c>
      <c r="AN9" s="14">
        <v>198.48484468127143</v>
      </c>
      <c r="AO9" s="14">
        <v>1998.0048157246169</v>
      </c>
      <c r="AP9" s="14">
        <v>594.92884468127136</v>
      </c>
      <c r="AQ9" s="14">
        <v>1782.4848157246167</v>
      </c>
      <c r="AR9" s="14">
        <v>2204.4313747574979</v>
      </c>
      <c r="AS9" s="14">
        <v>83.575999999999993</v>
      </c>
      <c r="AT9" s="14">
        <v>39.222999999999999</v>
      </c>
      <c r="AU9" s="16">
        <v>50.183285648391397</v>
      </c>
      <c r="AW9" s="10" t="s">
        <v>4</v>
      </c>
      <c r="AX9" s="14">
        <v>2082.3950071926747</v>
      </c>
      <c r="AY9" s="14">
        <v>193.05671753166351</v>
      </c>
      <c r="AZ9" s="14">
        <v>136.65428966101101</v>
      </c>
      <c r="BA9" s="14">
        <v>1752.6839999999995</v>
      </c>
      <c r="BB9" s="14">
        <v>591.19876888557326</v>
      </c>
      <c r="BC9" s="14">
        <v>1491.1962383071009</v>
      </c>
      <c r="BD9" s="14">
        <v>1919.5349442577049</v>
      </c>
      <c r="BE9" s="14">
        <v>81.235000000000014</v>
      </c>
      <c r="BF9" s="14">
        <v>42.257234488026199</v>
      </c>
      <c r="BG9" s="16">
        <v>39.367828446943193</v>
      </c>
    </row>
    <row r="10" spans="1:60" ht="15" customHeight="1" x14ac:dyDescent="0.2">
      <c r="A10" s="10" t="s">
        <v>5</v>
      </c>
      <c r="B10" s="14">
        <v>5071.6776576964457</v>
      </c>
      <c r="C10" s="14">
        <v>430.49065769644795</v>
      </c>
      <c r="D10" s="14">
        <v>755.13300000000004</v>
      </c>
      <c r="E10" s="14">
        <v>3886.0540000000001</v>
      </c>
      <c r="F10" s="14">
        <v>2872.5406576964474</v>
      </c>
      <c r="G10" s="14">
        <v>2199.1370000000006</v>
      </c>
      <c r="H10" s="14">
        <v>2891.2626576964481</v>
      </c>
      <c r="I10" s="14">
        <v>321.46900000000005</v>
      </c>
      <c r="J10" s="14">
        <v>1824.4450000000002</v>
      </c>
      <c r="K10" s="16">
        <v>34.500999999999998</v>
      </c>
      <c r="M10" s="10" t="s">
        <v>5</v>
      </c>
      <c r="N10" s="14">
        <v>4575.0586418622561</v>
      </c>
      <c r="O10" s="14">
        <v>409.01765270079807</v>
      </c>
      <c r="P10" s="14">
        <v>536.35398916145527</v>
      </c>
      <c r="Q10" s="14">
        <v>3629.6869999999999</v>
      </c>
      <c r="R10" s="14">
        <v>2782.3736527008</v>
      </c>
      <c r="S10" s="14">
        <v>1792.6849891614552</v>
      </c>
      <c r="T10" s="14">
        <v>2701.5389891614559</v>
      </c>
      <c r="U10" s="14">
        <v>203.29199999999997</v>
      </c>
      <c r="V10" s="14">
        <v>1641.581652700798</v>
      </c>
      <c r="W10" s="16">
        <v>28.646000000000001</v>
      </c>
      <c r="Y10" s="10" t="s">
        <v>5</v>
      </c>
      <c r="Z10" s="14">
        <v>3694.1843480026287</v>
      </c>
      <c r="AA10" s="14">
        <v>425.98556683701992</v>
      </c>
      <c r="AB10" s="14">
        <v>505.16778116561107</v>
      </c>
      <c r="AC10" s="14">
        <v>2763.0309999999995</v>
      </c>
      <c r="AD10" s="14">
        <v>1912.5213480026309</v>
      </c>
      <c r="AE10" s="14">
        <v>1781.6630000000002</v>
      </c>
      <c r="AF10" s="14">
        <v>1863.0455668370198</v>
      </c>
      <c r="AG10" s="14">
        <v>217.79299999999998</v>
      </c>
      <c r="AH10" s="14">
        <v>1594.0250000000001</v>
      </c>
      <c r="AI10" s="16">
        <v>19.320781165611002</v>
      </c>
      <c r="AK10" s="10" t="s">
        <v>5</v>
      </c>
      <c r="AL10" s="14">
        <v>3823.3387431730976</v>
      </c>
      <c r="AM10" s="14">
        <v>280.06026262475109</v>
      </c>
      <c r="AN10" s="14">
        <v>774.44548054834729</v>
      </c>
      <c r="AO10" s="14">
        <v>2768.8330000000001</v>
      </c>
      <c r="AP10" s="14">
        <v>1891.2825182521722</v>
      </c>
      <c r="AQ10" s="14">
        <v>1932.0562249209261</v>
      </c>
      <c r="AR10" s="14">
        <v>2000.0759810118184</v>
      </c>
      <c r="AS10" s="14">
        <v>242.8044348605932</v>
      </c>
      <c r="AT10" s="14">
        <v>1550.7560000000001</v>
      </c>
      <c r="AU10" s="16">
        <v>29.702327300686598</v>
      </c>
      <c r="AW10" s="10" t="s">
        <v>5</v>
      </c>
      <c r="AX10" s="14">
        <v>3254.542003632856</v>
      </c>
      <c r="AY10" s="14">
        <v>251.96900363285658</v>
      </c>
      <c r="AZ10" s="14">
        <v>681.31700000000001</v>
      </c>
      <c r="BA10" s="14">
        <v>2321.2559999999999</v>
      </c>
      <c r="BB10" s="14">
        <v>1719.1130036328568</v>
      </c>
      <c r="BC10" s="14">
        <v>1535.4289999999996</v>
      </c>
      <c r="BD10" s="14">
        <v>1953.3016672929762</v>
      </c>
      <c r="BE10" s="14">
        <v>260.55733633988024</v>
      </c>
      <c r="BF10" s="14">
        <v>1012.4379999999999</v>
      </c>
      <c r="BG10" s="16">
        <v>28.244999999999997</v>
      </c>
    </row>
    <row r="11" spans="1:60" ht="15" customHeight="1" x14ac:dyDescent="0.2">
      <c r="A11" s="10" t="s">
        <v>6</v>
      </c>
      <c r="B11" s="14">
        <v>308.87000000000006</v>
      </c>
      <c r="C11" s="14">
        <v>29.757999999999999</v>
      </c>
      <c r="D11" s="14">
        <v>112.001</v>
      </c>
      <c r="E11" s="14">
        <v>167.11099999999999</v>
      </c>
      <c r="F11" s="14">
        <v>83.943999999999988</v>
      </c>
      <c r="G11" s="14">
        <v>224.92599999999999</v>
      </c>
      <c r="H11" s="14">
        <v>245.45699999999999</v>
      </c>
      <c r="I11" s="14" t="s">
        <v>64</v>
      </c>
      <c r="J11" s="14">
        <v>18.41</v>
      </c>
      <c r="K11" s="16">
        <v>45.003</v>
      </c>
      <c r="M11" s="10" t="s">
        <v>6</v>
      </c>
      <c r="N11" s="14">
        <v>214.80191651145392</v>
      </c>
      <c r="O11" s="14">
        <v>47.323354720207604</v>
      </c>
      <c r="P11" s="14">
        <v>66.240561791246392</v>
      </c>
      <c r="Q11" s="14">
        <v>101.238</v>
      </c>
      <c r="R11" s="14">
        <v>83.896354720207597</v>
      </c>
      <c r="S11" s="14">
        <v>130.90556179124638</v>
      </c>
      <c r="T11" s="14">
        <v>144.04753184718587</v>
      </c>
      <c r="U11" s="14">
        <v>35.280384664268105</v>
      </c>
      <c r="V11" s="14">
        <v>6.44</v>
      </c>
      <c r="W11" s="16">
        <v>29.033999999999999</v>
      </c>
      <c r="Y11" s="10" t="s">
        <v>6</v>
      </c>
      <c r="Z11" s="14">
        <v>240.59800000000001</v>
      </c>
      <c r="AA11" s="14">
        <v>39.788999999999994</v>
      </c>
      <c r="AB11" s="14">
        <v>76.36</v>
      </c>
      <c r="AC11" s="14">
        <v>124.449</v>
      </c>
      <c r="AD11" s="14">
        <v>95.711999999999989</v>
      </c>
      <c r="AE11" s="14">
        <v>144.88600000000002</v>
      </c>
      <c r="AF11" s="14">
        <v>162.149</v>
      </c>
      <c r="AG11" s="14">
        <v>31.120999999999999</v>
      </c>
      <c r="AH11" s="14" t="s">
        <v>64</v>
      </c>
      <c r="AI11" s="16">
        <v>47.328000000000003</v>
      </c>
      <c r="AK11" s="10" t="s">
        <v>6</v>
      </c>
      <c r="AL11" s="14">
        <v>323.45171779796897</v>
      </c>
      <c r="AM11" s="14">
        <v>32.372</v>
      </c>
      <c r="AN11" s="14">
        <v>110.02571779796899</v>
      </c>
      <c r="AO11" s="14">
        <v>181.05399999999997</v>
      </c>
      <c r="AP11" s="14">
        <v>73.437717797969015</v>
      </c>
      <c r="AQ11" s="14">
        <v>250.01399999999998</v>
      </c>
      <c r="AR11" s="14">
        <v>263.64471779796901</v>
      </c>
      <c r="AS11" s="14">
        <v>22.981000000000002</v>
      </c>
      <c r="AT11" s="14">
        <v>3.2509999999999999</v>
      </c>
      <c r="AU11" s="16">
        <v>33.575000000000003</v>
      </c>
      <c r="AW11" s="10" t="s">
        <v>6</v>
      </c>
      <c r="AX11" s="14">
        <v>244.68200000000002</v>
      </c>
      <c r="AY11" s="14">
        <v>41.982000000000006</v>
      </c>
      <c r="AZ11" s="14">
        <v>51.161999999999999</v>
      </c>
      <c r="BA11" s="14">
        <v>151.53800000000001</v>
      </c>
      <c r="BB11" s="14">
        <v>91.513000000000005</v>
      </c>
      <c r="BC11" s="14">
        <v>153.16899999999998</v>
      </c>
      <c r="BD11" s="14">
        <v>200.44</v>
      </c>
      <c r="BE11" s="14">
        <v>22.391999999999999</v>
      </c>
      <c r="BF11" s="14">
        <v>3.0550000000000002</v>
      </c>
      <c r="BG11" s="16">
        <v>18.795000000000002</v>
      </c>
    </row>
    <row r="12" spans="1:60" ht="15" customHeight="1" x14ac:dyDescent="0.2">
      <c r="A12" s="10" t="s">
        <v>7</v>
      </c>
      <c r="B12" s="14">
        <v>1245.5196966773101</v>
      </c>
      <c r="C12" s="14">
        <v>167.12569667731017</v>
      </c>
      <c r="D12" s="14">
        <v>381.61599999999999</v>
      </c>
      <c r="E12" s="14">
        <v>696.77799999999991</v>
      </c>
      <c r="F12" s="14">
        <v>383.37469667731034</v>
      </c>
      <c r="G12" s="14">
        <v>862.14499999999998</v>
      </c>
      <c r="H12" s="14">
        <v>906.15834964498129</v>
      </c>
      <c r="I12" s="14">
        <v>55.449347032328902</v>
      </c>
      <c r="J12" s="14">
        <v>152.05699999999999</v>
      </c>
      <c r="K12" s="16">
        <v>131.85500000000002</v>
      </c>
      <c r="M12" s="10" t="s">
        <v>7</v>
      </c>
      <c r="N12" s="14">
        <v>1126.8652625606155</v>
      </c>
      <c r="O12" s="14">
        <v>131.71170548182553</v>
      </c>
      <c r="P12" s="14">
        <v>394.25926395442366</v>
      </c>
      <c r="Q12" s="14">
        <v>600.89429312436744</v>
      </c>
      <c r="R12" s="14">
        <v>406.57596943624918</v>
      </c>
      <c r="S12" s="14">
        <v>720.28929312436719</v>
      </c>
      <c r="T12" s="14">
        <v>813.95555707879078</v>
      </c>
      <c r="U12" s="14">
        <v>39.671000000000006</v>
      </c>
      <c r="V12" s="14">
        <v>144.10399999999998</v>
      </c>
      <c r="W12" s="16">
        <v>129.13470548182551</v>
      </c>
      <c r="Y12" s="10" t="s">
        <v>7</v>
      </c>
      <c r="Z12" s="14">
        <v>1080.5604606082868</v>
      </c>
      <c r="AA12" s="14">
        <v>106.051</v>
      </c>
      <c r="AB12" s="14">
        <v>379.18446060828694</v>
      </c>
      <c r="AC12" s="14">
        <v>595.32500000000005</v>
      </c>
      <c r="AD12" s="14">
        <v>430.46346060828682</v>
      </c>
      <c r="AE12" s="14">
        <v>650.09699999999998</v>
      </c>
      <c r="AF12" s="14">
        <v>705.41446060828696</v>
      </c>
      <c r="AG12" s="14">
        <v>35.507000000000005</v>
      </c>
      <c r="AH12" s="14">
        <v>142.42599999999999</v>
      </c>
      <c r="AI12" s="16">
        <v>197.21299999999997</v>
      </c>
      <c r="AK12" s="10" t="s">
        <v>7</v>
      </c>
      <c r="AL12" s="14">
        <v>1071.1058802797945</v>
      </c>
      <c r="AM12" s="14">
        <v>130.05633965703717</v>
      </c>
      <c r="AN12" s="14">
        <v>387.4430000000001</v>
      </c>
      <c r="AO12" s="14">
        <v>553.60654062275717</v>
      </c>
      <c r="AP12" s="14">
        <v>478.30488027979447</v>
      </c>
      <c r="AQ12" s="14">
        <v>592.80099999999993</v>
      </c>
      <c r="AR12" s="14">
        <v>675.80688027979443</v>
      </c>
      <c r="AS12" s="14">
        <v>60.472000000000001</v>
      </c>
      <c r="AT12" s="14">
        <v>137.77900000000002</v>
      </c>
      <c r="AU12" s="16">
        <v>197.04799999999997</v>
      </c>
      <c r="AW12" s="10" t="s">
        <v>7</v>
      </c>
      <c r="AX12" s="14">
        <v>775.75577032502144</v>
      </c>
      <c r="AY12" s="14">
        <v>149.63568560328858</v>
      </c>
      <c r="AZ12" s="14">
        <v>336.33408472173295</v>
      </c>
      <c r="BA12" s="14">
        <v>289.78599999999994</v>
      </c>
      <c r="BB12" s="14">
        <v>354.68248593589851</v>
      </c>
      <c r="BC12" s="14">
        <v>421.07328438912299</v>
      </c>
      <c r="BD12" s="14">
        <v>484.64503272673221</v>
      </c>
      <c r="BE12" s="14">
        <v>52.558737598289291</v>
      </c>
      <c r="BF12" s="14">
        <v>137.20099999999999</v>
      </c>
      <c r="BG12" s="16">
        <v>101.35100000000001</v>
      </c>
    </row>
    <row r="13" spans="1:60" ht="15" customHeight="1" x14ac:dyDescent="0.2">
      <c r="A13" s="10" t="s">
        <v>8</v>
      </c>
      <c r="B13" s="14">
        <v>2824.3674698500645</v>
      </c>
      <c r="C13" s="14">
        <v>290.70951353718914</v>
      </c>
      <c r="D13" s="14">
        <v>635.17495631287647</v>
      </c>
      <c r="E13" s="14">
        <v>1898.4830000000002</v>
      </c>
      <c r="F13" s="14">
        <v>1054.778901473122</v>
      </c>
      <c r="G13" s="14">
        <v>1769.5885683769441</v>
      </c>
      <c r="H13" s="14">
        <v>2341.1253879359319</v>
      </c>
      <c r="I13" s="14">
        <v>42.123058556943704</v>
      </c>
      <c r="J13" s="14">
        <v>362.26902335718933</v>
      </c>
      <c r="K13" s="16">
        <v>78.849999999999994</v>
      </c>
      <c r="M13" s="10" t="s">
        <v>8</v>
      </c>
      <c r="N13" s="14">
        <v>2693.6486491160622</v>
      </c>
      <c r="O13" s="14">
        <v>359.98022372948151</v>
      </c>
      <c r="P13" s="14">
        <v>629.524</v>
      </c>
      <c r="Q13" s="14">
        <v>1704.1444253865793</v>
      </c>
      <c r="R13" s="14">
        <v>1082.4752237294815</v>
      </c>
      <c r="S13" s="14">
        <v>1611.1734253865793</v>
      </c>
      <c r="T13" s="14">
        <v>2101.4161089037029</v>
      </c>
      <c r="U13" s="14">
        <v>54.238</v>
      </c>
      <c r="V13" s="14">
        <v>477.0415402123578</v>
      </c>
      <c r="W13" s="16">
        <v>60.953000000000003</v>
      </c>
      <c r="Y13" s="10" t="s">
        <v>8</v>
      </c>
      <c r="Z13" s="14">
        <v>2818.79268727927</v>
      </c>
      <c r="AA13" s="14">
        <v>275.55668727927008</v>
      </c>
      <c r="AB13" s="14">
        <v>663.13200000000029</v>
      </c>
      <c r="AC13" s="14">
        <v>1880.1040000000003</v>
      </c>
      <c r="AD13" s="14">
        <v>1018.9246872792705</v>
      </c>
      <c r="AE13" s="14">
        <v>1799.8680000000002</v>
      </c>
      <c r="AF13" s="14">
        <v>2227.1269489795923</v>
      </c>
      <c r="AG13" s="14">
        <v>38.780999999999999</v>
      </c>
      <c r="AH13" s="14">
        <v>464.78200000000004</v>
      </c>
      <c r="AI13" s="16">
        <v>88.102738299678307</v>
      </c>
      <c r="AK13" s="10" t="s">
        <v>8</v>
      </c>
      <c r="AL13" s="14">
        <v>2876.0323084112979</v>
      </c>
      <c r="AM13" s="14">
        <v>203.72853582394825</v>
      </c>
      <c r="AN13" s="14">
        <v>788.05377258734813</v>
      </c>
      <c r="AO13" s="14">
        <v>1884.25</v>
      </c>
      <c r="AP13" s="14">
        <v>1080.2154343247332</v>
      </c>
      <c r="AQ13" s="14">
        <v>1795.8168740865626</v>
      </c>
      <c r="AR13" s="14">
        <v>2278.3231705659427</v>
      </c>
      <c r="AS13" s="14">
        <v>30.263248732548202</v>
      </c>
      <c r="AT13" s="14">
        <v>482.55488911280571</v>
      </c>
      <c r="AU13" s="16">
        <v>84.890999999999991</v>
      </c>
      <c r="AW13" s="10" t="s">
        <v>8</v>
      </c>
      <c r="AX13" s="14">
        <v>2663.2589463134136</v>
      </c>
      <c r="AY13" s="14">
        <v>269.76394631341338</v>
      </c>
      <c r="AZ13" s="14">
        <v>664.54299999999989</v>
      </c>
      <c r="BA13" s="14">
        <v>1728.952</v>
      </c>
      <c r="BB13" s="14">
        <v>935.80594631341341</v>
      </c>
      <c r="BC13" s="14">
        <v>1727.453</v>
      </c>
      <c r="BD13" s="14">
        <v>2153.1659999999993</v>
      </c>
      <c r="BE13" s="14">
        <v>34.810644354353698</v>
      </c>
      <c r="BF13" s="14">
        <v>425.25963532583614</v>
      </c>
      <c r="BG13" s="16">
        <v>50.022666633223594</v>
      </c>
    </row>
    <row r="14" spans="1:60" ht="15" customHeight="1" x14ac:dyDescent="0.2">
      <c r="A14" s="10" t="s">
        <v>9</v>
      </c>
      <c r="B14" s="14">
        <v>2130.3270000000002</v>
      </c>
      <c r="C14" s="14">
        <v>243.99200000000002</v>
      </c>
      <c r="D14" s="14">
        <v>414.32500000000005</v>
      </c>
      <c r="E14" s="14">
        <v>1472.01</v>
      </c>
      <c r="F14" s="14">
        <v>762.83600000000024</v>
      </c>
      <c r="G14" s="14">
        <v>1367.4910000000002</v>
      </c>
      <c r="H14" s="14">
        <v>1194.0200000000002</v>
      </c>
      <c r="I14" s="14">
        <v>746.12900000000002</v>
      </c>
      <c r="J14" s="14">
        <v>128.101</v>
      </c>
      <c r="K14" s="16">
        <v>62.076999999999991</v>
      </c>
      <c r="M14" s="10" t="s">
        <v>9</v>
      </c>
      <c r="N14" s="14">
        <v>1933.1593334262727</v>
      </c>
      <c r="O14" s="14">
        <v>236.57433342627317</v>
      </c>
      <c r="P14" s="14">
        <v>424.60199999999998</v>
      </c>
      <c r="Q14" s="14">
        <v>1271.9830000000004</v>
      </c>
      <c r="R14" s="14">
        <v>652.0723334262733</v>
      </c>
      <c r="S14" s="14">
        <v>1281.087</v>
      </c>
      <c r="T14" s="14">
        <v>1027.1983334262732</v>
      </c>
      <c r="U14" s="14">
        <v>703.94199999999989</v>
      </c>
      <c r="V14" s="14">
        <v>137.15400000000002</v>
      </c>
      <c r="W14" s="16">
        <v>64.864999999999995</v>
      </c>
      <c r="Y14" s="10" t="s">
        <v>9</v>
      </c>
      <c r="Z14" s="14">
        <v>1891.6871599172337</v>
      </c>
      <c r="AA14" s="14">
        <v>213.41915991723366</v>
      </c>
      <c r="AB14" s="14">
        <v>419.72800000000012</v>
      </c>
      <c r="AC14" s="14">
        <v>1258.5400000000004</v>
      </c>
      <c r="AD14" s="14">
        <v>613.40215991723392</v>
      </c>
      <c r="AE14" s="14">
        <v>1278.2850000000003</v>
      </c>
      <c r="AF14" s="14">
        <v>1029.7231623644116</v>
      </c>
      <c r="AG14" s="14">
        <v>648.36829649128231</v>
      </c>
      <c r="AH14" s="14">
        <v>143.08600000000001</v>
      </c>
      <c r="AI14" s="16">
        <v>70.509701061539616</v>
      </c>
      <c r="AK14" s="10" t="s">
        <v>9</v>
      </c>
      <c r="AL14" s="14">
        <v>2024.6686940218492</v>
      </c>
      <c r="AM14" s="14">
        <v>185.32807117954059</v>
      </c>
      <c r="AN14" s="14">
        <v>455.70660970286281</v>
      </c>
      <c r="AO14" s="14">
        <v>1383.6340131394456</v>
      </c>
      <c r="AP14" s="14">
        <v>627.24974816254075</v>
      </c>
      <c r="AQ14" s="14">
        <v>1397.4189458593087</v>
      </c>
      <c r="AR14" s="14">
        <v>1087.5175090618345</v>
      </c>
      <c r="AS14" s="14">
        <v>633.46400000000006</v>
      </c>
      <c r="AT14" s="14">
        <v>207.85400000000001</v>
      </c>
      <c r="AU14" s="16">
        <v>95.833184960015004</v>
      </c>
      <c r="AW14" s="10" t="s">
        <v>9</v>
      </c>
      <c r="AX14" s="14">
        <v>1762.5250206483563</v>
      </c>
      <c r="AY14" s="14">
        <v>233.22370275703386</v>
      </c>
      <c r="AZ14" s="14">
        <v>448.91631789132248</v>
      </c>
      <c r="BA14" s="14">
        <v>1080.385</v>
      </c>
      <c r="BB14" s="14">
        <v>637.09502064835624</v>
      </c>
      <c r="BC14" s="14">
        <v>1125.4299999999998</v>
      </c>
      <c r="BD14" s="14">
        <v>864.3580206483565</v>
      </c>
      <c r="BE14" s="14">
        <v>588.09900000000005</v>
      </c>
      <c r="BF14" s="14">
        <v>195.35400000000001</v>
      </c>
      <c r="BG14" s="16">
        <v>114.71400000000001</v>
      </c>
    </row>
    <row r="15" spans="1:60" ht="15" customHeight="1" x14ac:dyDescent="0.2">
      <c r="A15" s="10" t="s">
        <v>10</v>
      </c>
      <c r="B15" s="14">
        <v>3148.1849870925294</v>
      </c>
      <c r="C15" s="14">
        <v>239.84299999999993</v>
      </c>
      <c r="D15" s="14">
        <v>1223.8149870925299</v>
      </c>
      <c r="E15" s="14">
        <v>1684.5269999999996</v>
      </c>
      <c r="F15" s="14">
        <v>2236.7531170489337</v>
      </c>
      <c r="G15" s="14">
        <v>911.43187004359754</v>
      </c>
      <c r="H15" s="14">
        <v>2276.875987092531</v>
      </c>
      <c r="I15" s="14">
        <v>215.27599999999998</v>
      </c>
      <c r="J15" s="14">
        <v>534.34699999999998</v>
      </c>
      <c r="K15" s="16">
        <v>121.68600000000002</v>
      </c>
      <c r="M15" s="10" t="s">
        <v>10</v>
      </c>
      <c r="N15" s="14">
        <v>3033.9465205367405</v>
      </c>
      <c r="O15" s="14">
        <v>215.76883545862282</v>
      </c>
      <c r="P15" s="14">
        <v>958.89768507811903</v>
      </c>
      <c r="Q15" s="14">
        <v>1859.28</v>
      </c>
      <c r="R15" s="14">
        <v>1981.8155205367414</v>
      </c>
      <c r="S15" s="14">
        <v>1052.1310000000001</v>
      </c>
      <c r="T15" s="14">
        <v>2316.9985205367407</v>
      </c>
      <c r="U15" s="14">
        <v>169.43</v>
      </c>
      <c r="V15" s="14">
        <v>475.58200000000005</v>
      </c>
      <c r="W15" s="16">
        <v>71.935999999999993</v>
      </c>
      <c r="Y15" s="10" t="s">
        <v>10</v>
      </c>
      <c r="Z15" s="14">
        <v>2676.40093336067</v>
      </c>
      <c r="AA15" s="14">
        <v>258.7663725728662</v>
      </c>
      <c r="AB15" s="14">
        <v>931.45493860631871</v>
      </c>
      <c r="AC15" s="14">
        <v>1486.1796221814852</v>
      </c>
      <c r="AD15" s="14">
        <v>2012.9774804305093</v>
      </c>
      <c r="AE15" s="14">
        <v>663.42345293016024</v>
      </c>
      <c r="AF15" s="14">
        <v>1870.3705607878026</v>
      </c>
      <c r="AG15" s="14">
        <v>137.73499999999999</v>
      </c>
      <c r="AH15" s="14">
        <v>509.82237257286613</v>
      </c>
      <c r="AI15" s="16">
        <v>158.47300000000001</v>
      </c>
      <c r="AK15" s="10" t="s">
        <v>10</v>
      </c>
      <c r="AL15" s="14">
        <v>2579.1482090631266</v>
      </c>
      <c r="AM15" s="14">
        <v>207.13881163017706</v>
      </c>
      <c r="AN15" s="14">
        <v>976.55192496101108</v>
      </c>
      <c r="AO15" s="14">
        <v>1395.4574724719382</v>
      </c>
      <c r="AP15" s="14">
        <v>1971.0695927569948</v>
      </c>
      <c r="AQ15" s="14">
        <v>608.07861630613149</v>
      </c>
      <c r="AR15" s="14">
        <v>1845.2526509743072</v>
      </c>
      <c r="AS15" s="14">
        <v>130.21600000000001</v>
      </c>
      <c r="AT15" s="14">
        <v>496.27955808881921</v>
      </c>
      <c r="AU15" s="16">
        <v>107.4</v>
      </c>
      <c r="AW15" s="10" t="s">
        <v>10</v>
      </c>
      <c r="AX15" s="14">
        <v>2584.5852213900744</v>
      </c>
      <c r="AY15" s="14">
        <v>177.05155222179434</v>
      </c>
      <c r="AZ15" s="14">
        <v>1092.0886691682788</v>
      </c>
      <c r="BA15" s="14">
        <v>1315.4449999999995</v>
      </c>
      <c r="BB15" s="14">
        <v>1776.6636691682786</v>
      </c>
      <c r="BC15" s="14">
        <v>807.92155222179429</v>
      </c>
      <c r="BD15" s="14">
        <v>1940.6846691682786</v>
      </c>
      <c r="BE15" s="14">
        <v>110.22199999999999</v>
      </c>
      <c r="BF15" s="14">
        <v>469.0072859331209</v>
      </c>
      <c r="BG15" s="16">
        <v>64.671266288673493</v>
      </c>
    </row>
    <row r="16" spans="1:60" ht="15" customHeight="1" x14ac:dyDescent="0.2">
      <c r="A16" s="10" t="s">
        <v>11</v>
      </c>
      <c r="B16" s="14">
        <v>1557.2117251873258</v>
      </c>
      <c r="C16" s="14">
        <v>160.60534344430573</v>
      </c>
      <c r="D16" s="14">
        <v>339.17638174302027</v>
      </c>
      <c r="E16" s="14">
        <v>1057.43</v>
      </c>
      <c r="F16" s="14">
        <v>708.14272518732605</v>
      </c>
      <c r="G16" s="14">
        <v>849.06900000000007</v>
      </c>
      <c r="H16" s="14">
        <v>1209.5927251873259</v>
      </c>
      <c r="I16" s="14">
        <v>34.894999999999996</v>
      </c>
      <c r="J16" s="14">
        <v>275.89400000000001</v>
      </c>
      <c r="K16" s="16">
        <v>36.830000000000005</v>
      </c>
      <c r="M16" s="10" t="s">
        <v>11</v>
      </c>
      <c r="N16" s="14">
        <v>1444.0076240589485</v>
      </c>
      <c r="O16" s="14">
        <v>135.97097067448675</v>
      </c>
      <c r="P16" s="14">
        <v>320.48165338446131</v>
      </c>
      <c r="Q16" s="14">
        <v>987.55500000000006</v>
      </c>
      <c r="R16" s="14">
        <v>563.75262405894841</v>
      </c>
      <c r="S16" s="14">
        <v>880.255</v>
      </c>
      <c r="T16" s="14">
        <v>1182.0786533844614</v>
      </c>
      <c r="U16" s="14">
        <v>19.274999999999999</v>
      </c>
      <c r="V16" s="14">
        <v>215.68899999999999</v>
      </c>
      <c r="W16" s="16">
        <v>26.964970674486796</v>
      </c>
      <c r="Y16" s="10" t="s">
        <v>11</v>
      </c>
      <c r="Z16" s="14">
        <v>1420.9380838803165</v>
      </c>
      <c r="AA16" s="14">
        <v>156.09838791631751</v>
      </c>
      <c r="AB16" s="14">
        <v>329.50669596399933</v>
      </c>
      <c r="AC16" s="14">
        <v>935.33299999999997</v>
      </c>
      <c r="AD16" s="14">
        <v>542.29608388031693</v>
      </c>
      <c r="AE16" s="14">
        <v>878.64200000000005</v>
      </c>
      <c r="AF16" s="14">
        <v>1138.8476959639991</v>
      </c>
      <c r="AG16" s="14">
        <v>20.98</v>
      </c>
      <c r="AH16" s="14">
        <v>201.82838791631752</v>
      </c>
      <c r="AI16" s="16">
        <v>59.281999999999996</v>
      </c>
      <c r="AK16" s="10" t="s">
        <v>11</v>
      </c>
      <c r="AL16" s="14">
        <v>1634.0109774423356</v>
      </c>
      <c r="AM16" s="14">
        <v>100.82652504714761</v>
      </c>
      <c r="AN16" s="14">
        <v>403.99945239518831</v>
      </c>
      <c r="AO16" s="14">
        <v>1129.1849999999999</v>
      </c>
      <c r="AP16" s="14">
        <v>587.74197744233584</v>
      </c>
      <c r="AQ16" s="14">
        <v>1046.269</v>
      </c>
      <c r="AR16" s="14">
        <v>1312.0249774423357</v>
      </c>
      <c r="AS16" s="14">
        <v>22.312000000000001</v>
      </c>
      <c r="AT16" s="14">
        <v>71.706999999999994</v>
      </c>
      <c r="AU16" s="16">
        <v>227.96699999999998</v>
      </c>
      <c r="AW16" s="10" t="s">
        <v>11</v>
      </c>
      <c r="AX16" s="14">
        <v>1568.7417494571553</v>
      </c>
      <c r="AY16" s="14">
        <v>182.68068265811823</v>
      </c>
      <c r="AZ16" s="14">
        <v>218.21006679903687</v>
      </c>
      <c r="BA16" s="14">
        <v>1167.8510000000001</v>
      </c>
      <c r="BB16" s="14">
        <v>506.35174945715528</v>
      </c>
      <c r="BC16" s="14">
        <v>1062.3900000000001</v>
      </c>
      <c r="BD16" s="14">
        <v>1328.6999089427416</v>
      </c>
      <c r="BE16" s="14">
        <v>12.456999999999999</v>
      </c>
      <c r="BF16" s="14">
        <v>197.61884051441325</v>
      </c>
      <c r="BG16" s="16">
        <v>29.966000000000001</v>
      </c>
    </row>
    <row r="17" spans="1:60" ht="15" customHeight="1" x14ac:dyDescent="0.2">
      <c r="A17" s="10" t="s">
        <v>12</v>
      </c>
      <c r="B17" s="14">
        <v>13764.892985926148</v>
      </c>
      <c r="C17" s="14">
        <v>2215.5345036970261</v>
      </c>
      <c r="D17" s="14">
        <v>2800.1376811393598</v>
      </c>
      <c r="E17" s="14">
        <v>8749.2208010897702</v>
      </c>
      <c r="F17" s="14">
        <v>4372.3140547508101</v>
      </c>
      <c r="G17" s="14">
        <v>9392.5789311753451</v>
      </c>
      <c r="H17" s="14">
        <v>4683.4546237254817</v>
      </c>
      <c r="I17" s="14">
        <v>5807.6485381990196</v>
      </c>
      <c r="J17" s="14">
        <v>2138.5692538712924</v>
      </c>
      <c r="K17" s="16">
        <v>1135.2205701303574</v>
      </c>
      <c r="M17" s="10" t="s">
        <v>12</v>
      </c>
      <c r="N17" s="14">
        <v>12662.787687293085</v>
      </c>
      <c r="O17" s="14">
        <v>1803.1484403674181</v>
      </c>
      <c r="P17" s="14">
        <v>2471.1092469256787</v>
      </c>
      <c r="Q17" s="14">
        <v>8388.5300000000007</v>
      </c>
      <c r="R17" s="14">
        <v>4216.0684403674177</v>
      </c>
      <c r="S17" s="14">
        <v>8446.7192469256752</v>
      </c>
      <c r="T17" s="14">
        <v>4194.0779397993292</v>
      </c>
      <c r="U17" s="14">
        <v>5504.3151313654898</v>
      </c>
      <c r="V17" s="14">
        <v>1841.9129784509391</v>
      </c>
      <c r="W17" s="16">
        <v>1122.4816376773342</v>
      </c>
      <c r="Y17" s="10" t="s">
        <v>12</v>
      </c>
      <c r="Z17" s="14">
        <v>11473.691391883414</v>
      </c>
      <c r="AA17" s="14">
        <v>1319.6097987209121</v>
      </c>
      <c r="AB17" s="14">
        <v>1896.7998709251949</v>
      </c>
      <c r="AC17" s="14">
        <v>8257.2817222373196</v>
      </c>
      <c r="AD17" s="14">
        <v>3444.7438881325579</v>
      </c>
      <c r="AE17" s="14">
        <v>8028.947503750871</v>
      </c>
      <c r="AF17" s="14">
        <v>3846.8778133645596</v>
      </c>
      <c r="AG17" s="14">
        <v>4460.7875866723998</v>
      </c>
      <c r="AH17" s="14">
        <v>2185.0400360416993</v>
      </c>
      <c r="AI17" s="16">
        <v>980.98595580477172</v>
      </c>
      <c r="AK17" s="10" t="s">
        <v>12</v>
      </c>
      <c r="AL17" s="14">
        <v>10369.420756806276</v>
      </c>
      <c r="AM17" s="14">
        <v>1338.604080148622</v>
      </c>
      <c r="AN17" s="14">
        <v>1897.3445295282809</v>
      </c>
      <c r="AO17" s="14">
        <v>7133.4721471293724</v>
      </c>
      <c r="AP17" s="14">
        <v>3382.8692025189366</v>
      </c>
      <c r="AQ17" s="14">
        <v>6986.55155428734</v>
      </c>
      <c r="AR17" s="14">
        <v>3397.7096664455044</v>
      </c>
      <c r="AS17" s="14">
        <v>3775.5144354028776</v>
      </c>
      <c r="AT17" s="14">
        <v>2238.7775102364308</v>
      </c>
      <c r="AU17" s="16">
        <v>957.41914472146414</v>
      </c>
      <c r="AW17" s="10" t="s">
        <v>12</v>
      </c>
      <c r="AX17" s="14">
        <v>9042.9829397560479</v>
      </c>
      <c r="AY17" s="14">
        <v>1162.2282072197272</v>
      </c>
      <c r="AZ17" s="14">
        <v>1902.3003404323497</v>
      </c>
      <c r="BA17" s="14">
        <v>5978.454392103964</v>
      </c>
      <c r="BB17" s="14">
        <v>2797.2123602715164</v>
      </c>
      <c r="BC17" s="14">
        <v>6245.7705794845224</v>
      </c>
      <c r="BD17" s="14">
        <v>3223.3809829516213</v>
      </c>
      <c r="BE17" s="14">
        <v>3423.0943360148826</v>
      </c>
      <c r="BF17" s="14">
        <v>1775.5899625444363</v>
      </c>
      <c r="BG17" s="16">
        <v>620.91765824509559</v>
      </c>
    </row>
    <row r="18" spans="1:60" ht="15" customHeight="1" x14ac:dyDescent="0.2">
      <c r="A18" s="10" t="s">
        <v>13</v>
      </c>
      <c r="B18" s="14">
        <v>3867.7411134224785</v>
      </c>
      <c r="C18" s="14">
        <v>402.24889373656174</v>
      </c>
      <c r="D18" s="14">
        <v>480.69636356180365</v>
      </c>
      <c r="E18" s="14">
        <v>2984.7958561241121</v>
      </c>
      <c r="F18" s="14">
        <v>1635.4012572983656</v>
      </c>
      <c r="G18" s="14">
        <v>2232.3398561241115</v>
      </c>
      <c r="H18" s="14">
        <v>3305.1685530742679</v>
      </c>
      <c r="I18" s="14">
        <v>170.83608891844173</v>
      </c>
      <c r="J18" s="14">
        <v>176.97547142976782</v>
      </c>
      <c r="K18" s="16">
        <v>214.76100000000002</v>
      </c>
      <c r="M18" s="10" t="s">
        <v>13</v>
      </c>
      <c r="N18" s="14">
        <v>3333.7044947092063</v>
      </c>
      <c r="O18" s="14">
        <v>306.9624947092052</v>
      </c>
      <c r="P18" s="14">
        <v>368.46000000000004</v>
      </c>
      <c r="Q18" s="14">
        <v>2658.2820000000002</v>
      </c>
      <c r="R18" s="14">
        <v>1407.8524947092046</v>
      </c>
      <c r="S18" s="14">
        <v>1925.8520000000001</v>
      </c>
      <c r="T18" s="14">
        <v>2895.2647910168789</v>
      </c>
      <c r="U18" s="14">
        <v>144.517</v>
      </c>
      <c r="V18" s="14">
        <v>133.55070369232661</v>
      </c>
      <c r="W18" s="16">
        <v>160.37200000000001</v>
      </c>
      <c r="Y18" s="10" t="s">
        <v>13</v>
      </c>
      <c r="Z18" s="14">
        <v>2480.1705789263815</v>
      </c>
      <c r="AA18" s="14">
        <v>354.39137836854303</v>
      </c>
      <c r="AB18" s="14">
        <v>391.92620055783908</v>
      </c>
      <c r="AC18" s="14">
        <v>1733.8530000000001</v>
      </c>
      <c r="AD18" s="14">
        <v>1291.7786522488368</v>
      </c>
      <c r="AE18" s="14">
        <v>1188.3919266775456</v>
      </c>
      <c r="AF18" s="14">
        <v>2060.556210703121</v>
      </c>
      <c r="AG18" s="14">
        <v>130.88812357555329</v>
      </c>
      <c r="AH18" s="14">
        <v>150.94324464770784</v>
      </c>
      <c r="AI18" s="16">
        <v>137.78299999999999</v>
      </c>
      <c r="AK18" s="10" t="s">
        <v>13</v>
      </c>
      <c r="AL18" s="14">
        <v>2807.1807493567385</v>
      </c>
      <c r="AM18" s="14">
        <v>345.18310309706811</v>
      </c>
      <c r="AN18" s="14">
        <v>667.71964625967109</v>
      </c>
      <c r="AO18" s="14">
        <v>1794.2779999999998</v>
      </c>
      <c r="AP18" s="14">
        <v>1519.9547493567395</v>
      </c>
      <c r="AQ18" s="14">
        <v>1287.2260000000001</v>
      </c>
      <c r="AR18" s="14">
        <v>2104.2757493567387</v>
      </c>
      <c r="AS18" s="14">
        <v>361.26400000000007</v>
      </c>
      <c r="AT18" s="14">
        <v>175.91899999999998</v>
      </c>
      <c r="AU18" s="16">
        <v>165.72199999999998</v>
      </c>
      <c r="AW18" s="10" t="s">
        <v>13</v>
      </c>
      <c r="AX18" s="14">
        <v>2369.0936592458461</v>
      </c>
      <c r="AY18" s="14">
        <v>295.00565924584674</v>
      </c>
      <c r="AZ18" s="14">
        <v>524.23799999999994</v>
      </c>
      <c r="BA18" s="14">
        <v>1549.85</v>
      </c>
      <c r="BB18" s="14">
        <v>1088.4916592458467</v>
      </c>
      <c r="BC18" s="14">
        <v>1280.6019999999999</v>
      </c>
      <c r="BD18" s="14">
        <v>1777.9619999999998</v>
      </c>
      <c r="BE18" s="14">
        <v>344.94382171457471</v>
      </c>
      <c r="BF18" s="14">
        <v>144.20783753127199</v>
      </c>
      <c r="BG18" s="16">
        <v>101.98</v>
      </c>
    </row>
    <row r="19" spans="1:60" ht="15" customHeight="1" x14ac:dyDescent="0.2">
      <c r="A19" s="10" t="s">
        <v>14</v>
      </c>
      <c r="B19" s="14">
        <v>3878.5820247326901</v>
      </c>
      <c r="C19" s="14">
        <v>439.91653454204658</v>
      </c>
      <c r="D19" s="14">
        <v>798.4674901906443</v>
      </c>
      <c r="E19" s="14">
        <v>2640.1979999999999</v>
      </c>
      <c r="F19" s="14">
        <v>2217.3760247326909</v>
      </c>
      <c r="G19" s="14">
        <v>1661.2059999999999</v>
      </c>
      <c r="H19" s="14">
        <v>2383.0085345420475</v>
      </c>
      <c r="I19" s="14">
        <v>317.41049019064428</v>
      </c>
      <c r="J19" s="14">
        <v>896.17200000000003</v>
      </c>
      <c r="K19" s="16">
        <v>281.99099999999999</v>
      </c>
      <c r="M19" s="10" t="s">
        <v>14</v>
      </c>
      <c r="N19" s="14">
        <v>3438.0245357481367</v>
      </c>
      <c r="O19" s="14">
        <v>474.68900000000008</v>
      </c>
      <c r="P19" s="14">
        <v>840.57753574813955</v>
      </c>
      <c r="Q19" s="14">
        <v>2122.7579999999998</v>
      </c>
      <c r="R19" s="14">
        <v>1941.0125357481397</v>
      </c>
      <c r="S19" s="14">
        <v>1497.0120000000004</v>
      </c>
      <c r="T19" s="14">
        <v>2065.7465357481401</v>
      </c>
      <c r="U19" s="14">
        <v>256.37700000000001</v>
      </c>
      <c r="V19" s="14">
        <v>851.65899999999999</v>
      </c>
      <c r="W19" s="16">
        <v>264.24199999999996</v>
      </c>
      <c r="Y19" s="10" t="s">
        <v>14</v>
      </c>
      <c r="Z19" s="14">
        <v>3251.2696414760026</v>
      </c>
      <c r="AA19" s="14">
        <v>346.21958346031931</v>
      </c>
      <c r="AB19" s="14">
        <v>827.25073817015209</v>
      </c>
      <c r="AC19" s="14">
        <v>2077.7993198455301</v>
      </c>
      <c r="AD19" s="14">
        <v>1811.5706414760027</v>
      </c>
      <c r="AE19" s="14">
        <v>1439.6990000000003</v>
      </c>
      <c r="AF19" s="14">
        <v>2056.4336805386411</v>
      </c>
      <c r="AG19" s="14">
        <v>196.80496093736141</v>
      </c>
      <c r="AH19" s="14">
        <v>721.971</v>
      </c>
      <c r="AI19" s="16">
        <v>276.06</v>
      </c>
      <c r="AK19" s="10" t="s">
        <v>14</v>
      </c>
      <c r="AL19" s="14">
        <v>3449.0934963786244</v>
      </c>
      <c r="AM19" s="14">
        <v>244.83363759889576</v>
      </c>
      <c r="AN19" s="14">
        <v>827.35817436591412</v>
      </c>
      <c r="AO19" s="14">
        <v>2376.9016844138137</v>
      </c>
      <c r="AP19" s="14">
        <v>1661.5851608192188</v>
      </c>
      <c r="AQ19" s="14">
        <v>1787.5083355594061</v>
      </c>
      <c r="AR19" s="14">
        <v>1936.652929533931</v>
      </c>
      <c r="AS19" s="14">
        <v>162.57158233130258</v>
      </c>
      <c r="AT19" s="14">
        <v>1043.761487567208</v>
      </c>
      <c r="AU19" s="16">
        <v>306.10749694618249</v>
      </c>
      <c r="AW19" s="10" t="s">
        <v>14</v>
      </c>
      <c r="AX19" s="14">
        <v>3167.8814221355233</v>
      </c>
      <c r="AY19" s="14">
        <v>292.82139026593524</v>
      </c>
      <c r="AZ19" s="14">
        <v>759.06513828952325</v>
      </c>
      <c r="BA19" s="14">
        <v>2115.9948935800653</v>
      </c>
      <c r="BB19" s="14">
        <v>1498.5554819530544</v>
      </c>
      <c r="BC19" s="14">
        <v>1669.3259401824696</v>
      </c>
      <c r="BD19" s="14">
        <v>1845.7033908249844</v>
      </c>
      <c r="BE19" s="14">
        <v>128.30800000000002</v>
      </c>
      <c r="BF19" s="14">
        <v>972.52288840516951</v>
      </c>
      <c r="BG19" s="16">
        <v>221.3471429053705</v>
      </c>
    </row>
    <row r="20" spans="1:60" ht="15" customHeight="1" x14ac:dyDescent="0.2">
      <c r="A20" s="10" t="s">
        <v>15</v>
      </c>
      <c r="B20" s="14">
        <v>4735.6016943073919</v>
      </c>
      <c r="C20" s="14">
        <v>1050.8043306333298</v>
      </c>
      <c r="D20" s="14">
        <v>747.16436367406027</v>
      </c>
      <c r="E20" s="14">
        <v>2937.6330000000003</v>
      </c>
      <c r="F20" s="14">
        <v>2138.0413861862735</v>
      </c>
      <c r="G20" s="14">
        <v>2597.5603081211175</v>
      </c>
      <c r="H20" s="14">
        <v>3371.6226360860619</v>
      </c>
      <c r="I20" s="14">
        <v>323.40439049912402</v>
      </c>
      <c r="J20" s="14">
        <v>789.19443543356192</v>
      </c>
      <c r="K20" s="16">
        <v>251.38023228864378</v>
      </c>
      <c r="M20" s="10" t="s">
        <v>15</v>
      </c>
      <c r="N20" s="14">
        <v>4156.248227418796</v>
      </c>
      <c r="O20" s="14">
        <v>714.89422741879628</v>
      </c>
      <c r="P20" s="14">
        <v>823.08999999999992</v>
      </c>
      <c r="Q20" s="14">
        <v>2618.2640000000006</v>
      </c>
      <c r="R20" s="14">
        <v>1823.3922274187973</v>
      </c>
      <c r="S20" s="14">
        <v>2332.8560000000002</v>
      </c>
      <c r="T20" s="14">
        <v>2968.2556630422537</v>
      </c>
      <c r="U20" s="14">
        <v>269.42934874994239</v>
      </c>
      <c r="V20" s="14">
        <v>682.71299999999974</v>
      </c>
      <c r="W20" s="16">
        <v>235.85021562660043</v>
      </c>
      <c r="Y20" s="10" t="s">
        <v>15</v>
      </c>
      <c r="Z20" s="14">
        <v>3954.6866556771001</v>
      </c>
      <c r="AA20" s="14">
        <v>566.959181711052</v>
      </c>
      <c r="AB20" s="14">
        <v>660.31750579120182</v>
      </c>
      <c r="AC20" s="14">
        <v>2727.4099681748476</v>
      </c>
      <c r="AD20" s="14">
        <v>1598.5818350327868</v>
      </c>
      <c r="AE20" s="14">
        <v>2356.1048206443138</v>
      </c>
      <c r="AF20" s="14">
        <v>2927.464428181258</v>
      </c>
      <c r="AG20" s="14">
        <v>256.63207755826318</v>
      </c>
      <c r="AH20" s="14">
        <v>674.11010362221498</v>
      </c>
      <c r="AI20" s="16">
        <v>96.480046315364731</v>
      </c>
      <c r="AK20" s="10" t="s">
        <v>15</v>
      </c>
      <c r="AL20" s="14">
        <v>3378.9789541011478</v>
      </c>
      <c r="AM20" s="14">
        <v>535.58747380932459</v>
      </c>
      <c r="AN20" s="14">
        <v>569.88698636057893</v>
      </c>
      <c r="AO20" s="14">
        <v>2273.5044939312429</v>
      </c>
      <c r="AP20" s="14">
        <v>1429.6988050738275</v>
      </c>
      <c r="AQ20" s="14">
        <v>1949.2801490273182</v>
      </c>
      <c r="AR20" s="14">
        <v>2521.0379372564812</v>
      </c>
      <c r="AS20" s="14">
        <v>240.56287403425569</v>
      </c>
      <c r="AT20" s="14">
        <v>509.11664737787424</v>
      </c>
      <c r="AU20" s="16">
        <v>108.26149543253629</v>
      </c>
      <c r="AW20" s="10" t="s">
        <v>15</v>
      </c>
      <c r="AX20" s="14">
        <v>3783.8194522774293</v>
      </c>
      <c r="AY20" s="14">
        <v>594.92033398751414</v>
      </c>
      <c r="AZ20" s="14">
        <v>534.76382421124936</v>
      </c>
      <c r="BA20" s="14">
        <v>2654.1352940786651</v>
      </c>
      <c r="BB20" s="14">
        <v>1589.1124522774278</v>
      </c>
      <c r="BC20" s="14">
        <v>2194.7069999999994</v>
      </c>
      <c r="BD20" s="14">
        <v>2900.9252239919315</v>
      </c>
      <c r="BE20" s="14">
        <v>237.32176427282647</v>
      </c>
      <c r="BF20" s="14">
        <v>494.12518785875375</v>
      </c>
      <c r="BG20" s="16">
        <v>151.44727615391662</v>
      </c>
    </row>
    <row r="21" spans="1:60" ht="7.5" customHeight="1" x14ac:dyDescent="0.2"/>
    <row r="22" spans="1:60" ht="15" customHeight="1" x14ac:dyDescent="0.2">
      <c r="A22" s="17"/>
      <c r="M22" s="17"/>
      <c r="Y22" s="17"/>
      <c r="AK22" s="17"/>
      <c r="AW22" s="17"/>
    </row>
    <row r="23" spans="1:60" s="40" customFormat="1" ht="15" customHeight="1" x14ac:dyDescent="0.2">
      <c r="A23" s="39" t="s">
        <v>790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M23" s="39" t="s">
        <v>640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137"/>
      <c r="Y23" s="39" t="s">
        <v>276</v>
      </c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137"/>
      <c r="AK23" s="39" t="s">
        <v>473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137"/>
      <c r="AW23" s="39" t="s">
        <v>472</v>
      </c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137"/>
    </row>
    <row r="24" spans="1:60" ht="7.5" customHeight="1" x14ac:dyDescent="0.2"/>
    <row r="25" spans="1:60" ht="15" customHeight="1" thickBot="1" x14ac:dyDescent="0.25">
      <c r="A25" s="1" t="s">
        <v>0</v>
      </c>
      <c r="B25" s="1"/>
      <c r="K25" s="3" t="s">
        <v>73</v>
      </c>
      <c r="M25" s="1" t="s">
        <v>0</v>
      </c>
      <c r="N25" s="1"/>
      <c r="W25" s="3" t="s">
        <v>73</v>
      </c>
      <c r="Y25" s="1" t="s">
        <v>0</v>
      </c>
      <c r="Z25" s="1"/>
      <c r="AI25" s="3" t="s">
        <v>73</v>
      </c>
      <c r="AK25" s="1" t="s">
        <v>0</v>
      </c>
      <c r="AL25" s="1"/>
      <c r="AU25" s="3" t="s">
        <v>73</v>
      </c>
      <c r="AW25" s="1" t="s">
        <v>0</v>
      </c>
      <c r="AX25" s="1"/>
      <c r="BG25" s="3" t="s">
        <v>73</v>
      </c>
    </row>
    <row r="26" spans="1:60" ht="22.5" customHeight="1" x14ac:dyDescent="0.2">
      <c r="A26" s="205" t="s">
        <v>38</v>
      </c>
      <c r="B26" s="207" t="s">
        <v>25</v>
      </c>
      <c r="C26" s="209" t="s">
        <v>16</v>
      </c>
      <c r="D26" s="210"/>
      <c r="E26" s="210"/>
      <c r="F26" s="209" t="s">
        <v>17</v>
      </c>
      <c r="G26" s="210"/>
      <c r="H26" s="209" t="s">
        <v>18</v>
      </c>
      <c r="I26" s="210"/>
      <c r="J26" s="210"/>
      <c r="K26" s="211"/>
      <c r="M26" s="205" t="s">
        <v>38</v>
      </c>
      <c r="N26" s="207" t="s">
        <v>25</v>
      </c>
      <c r="O26" s="209" t="s">
        <v>16</v>
      </c>
      <c r="P26" s="210"/>
      <c r="Q26" s="210"/>
      <c r="R26" s="209" t="s">
        <v>17</v>
      </c>
      <c r="S26" s="210"/>
      <c r="T26" s="209" t="s">
        <v>18</v>
      </c>
      <c r="U26" s="210"/>
      <c r="V26" s="210"/>
      <c r="W26" s="211"/>
      <c r="Y26" s="205" t="s">
        <v>38</v>
      </c>
      <c r="Z26" s="207" t="s">
        <v>25</v>
      </c>
      <c r="AA26" s="209" t="s">
        <v>16</v>
      </c>
      <c r="AB26" s="210"/>
      <c r="AC26" s="210"/>
      <c r="AD26" s="209" t="s">
        <v>17</v>
      </c>
      <c r="AE26" s="210"/>
      <c r="AF26" s="209" t="s">
        <v>18</v>
      </c>
      <c r="AG26" s="210"/>
      <c r="AH26" s="210"/>
      <c r="AI26" s="211"/>
      <c r="AK26" s="205" t="s">
        <v>38</v>
      </c>
      <c r="AL26" s="207" t="s">
        <v>25</v>
      </c>
      <c r="AM26" s="209" t="s">
        <v>16</v>
      </c>
      <c r="AN26" s="210"/>
      <c r="AO26" s="210"/>
      <c r="AP26" s="209" t="s">
        <v>17</v>
      </c>
      <c r="AQ26" s="210"/>
      <c r="AR26" s="209" t="s">
        <v>18</v>
      </c>
      <c r="AS26" s="210"/>
      <c r="AT26" s="210"/>
      <c r="AU26" s="211"/>
      <c r="AW26" s="205" t="s">
        <v>38</v>
      </c>
      <c r="AX26" s="207" t="s">
        <v>25</v>
      </c>
      <c r="AY26" s="209" t="s">
        <v>16</v>
      </c>
      <c r="AZ26" s="210"/>
      <c r="BA26" s="210"/>
      <c r="BB26" s="209" t="s">
        <v>17</v>
      </c>
      <c r="BC26" s="210"/>
      <c r="BD26" s="209" t="s">
        <v>18</v>
      </c>
      <c r="BE26" s="210"/>
      <c r="BF26" s="210"/>
      <c r="BG26" s="211"/>
    </row>
    <row r="27" spans="1:60" ht="37.5" customHeight="1" thickBot="1" x14ac:dyDescent="0.25">
      <c r="A27" s="206"/>
      <c r="B27" s="208"/>
      <c r="C27" s="46" t="s">
        <v>56</v>
      </c>
      <c r="D27" s="46" t="s">
        <v>30</v>
      </c>
      <c r="E27" s="46" t="s">
        <v>19</v>
      </c>
      <c r="F27" s="46" t="s">
        <v>20</v>
      </c>
      <c r="G27" s="46" t="s">
        <v>21</v>
      </c>
      <c r="H27" s="46" t="s">
        <v>74</v>
      </c>
      <c r="I27" s="46" t="s">
        <v>318</v>
      </c>
      <c r="J27" s="46" t="s">
        <v>75</v>
      </c>
      <c r="K27" s="47" t="s">
        <v>22</v>
      </c>
      <c r="M27" s="206"/>
      <c r="N27" s="208"/>
      <c r="O27" s="46" t="s">
        <v>56</v>
      </c>
      <c r="P27" s="46" t="s">
        <v>30</v>
      </c>
      <c r="Q27" s="46" t="s">
        <v>19</v>
      </c>
      <c r="R27" s="46" t="s">
        <v>20</v>
      </c>
      <c r="S27" s="46" t="s">
        <v>21</v>
      </c>
      <c r="T27" s="46" t="s">
        <v>74</v>
      </c>
      <c r="U27" s="46" t="s">
        <v>318</v>
      </c>
      <c r="V27" s="46" t="s">
        <v>75</v>
      </c>
      <c r="W27" s="47" t="s">
        <v>22</v>
      </c>
      <c r="Y27" s="206"/>
      <c r="Z27" s="208"/>
      <c r="AA27" s="46" t="s">
        <v>56</v>
      </c>
      <c r="AB27" s="46" t="s">
        <v>30</v>
      </c>
      <c r="AC27" s="46" t="s">
        <v>19</v>
      </c>
      <c r="AD27" s="46" t="s">
        <v>20</v>
      </c>
      <c r="AE27" s="46" t="s">
        <v>21</v>
      </c>
      <c r="AF27" s="46" t="s">
        <v>74</v>
      </c>
      <c r="AG27" s="46" t="s">
        <v>318</v>
      </c>
      <c r="AH27" s="46" t="s">
        <v>75</v>
      </c>
      <c r="AI27" s="47" t="s">
        <v>22</v>
      </c>
      <c r="AK27" s="206"/>
      <c r="AL27" s="208"/>
      <c r="AM27" s="46" t="s">
        <v>56</v>
      </c>
      <c r="AN27" s="46" t="s">
        <v>30</v>
      </c>
      <c r="AO27" s="46" t="s">
        <v>19</v>
      </c>
      <c r="AP27" s="46" t="s">
        <v>20</v>
      </c>
      <c r="AQ27" s="46" t="s">
        <v>21</v>
      </c>
      <c r="AR27" s="46" t="s">
        <v>74</v>
      </c>
      <c r="AS27" s="46" t="s">
        <v>318</v>
      </c>
      <c r="AT27" s="46" t="s">
        <v>75</v>
      </c>
      <c r="AU27" s="47" t="s">
        <v>22</v>
      </c>
      <c r="AW27" s="206"/>
      <c r="AX27" s="208"/>
      <c r="AY27" s="46" t="s">
        <v>56</v>
      </c>
      <c r="AZ27" s="46" t="s">
        <v>30</v>
      </c>
      <c r="BA27" s="46" t="s">
        <v>19</v>
      </c>
      <c r="BB27" s="46" t="s">
        <v>20</v>
      </c>
      <c r="BC27" s="46" t="s">
        <v>21</v>
      </c>
      <c r="BD27" s="46" t="s">
        <v>74</v>
      </c>
      <c r="BE27" s="46" t="s">
        <v>318</v>
      </c>
      <c r="BF27" s="46" t="s">
        <v>75</v>
      </c>
      <c r="BG27" s="47" t="s">
        <v>22</v>
      </c>
    </row>
    <row r="28" spans="1:60" ht="15" customHeight="1" x14ac:dyDescent="0.2">
      <c r="A28" s="11" t="s">
        <v>1</v>
      </c>
      <c r="B28" s="52">
        <f>B6/B$6*100</f>
        <v>100</v>
      </c>
      <c r="C28" s="52">
        <f t="shared" ref="C28:K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2">
        <f t="shared" si="0"/>
        <v>100</v>
      </c>
      <c r="I28" s="52">
        <f t="shared" si="0"/>
        <v>100</v>
      </c>
      <c r="J28" s="52">
        <f t="shared" si="0"/>
        <v>100</v>
      </c>
      <c r="K28" s="53">
        <f t="shared" si="0"/>
        <v>100</v>
      </c>
      <c r="M28" s="11" t="s">
        <v>1</v>
      </c>
      <c r="N28" s="52">
        <f>N6/N$6*100</f>
        <v>100</v>
      </c>
      <c r="O28" s="52">
        <f t="shared" ref="O28:W28" si="1">O6/O$6*100</f>
        <v>100</v>
      </c>
      <c r="P28" s="52">
        <f t="shared" si="1"/>
        <v>100</v>
      </c>
      <c r="Q28" s="52">
        <f t="shared" si="1"/>
        <v>100</v>
      </c>
      <c r="R28" s="52">
        <f t="shared" si="1"/>
        <v>100</v>
      </c>
      <c r="S28" s="52">
        <f t="shared" si="1"/>
        <v>100</v>
      </c>
      <c r="T28" s="52">
        <f t="shared" si="1"/>
        <v>100</v>
      </c>
      <c r="U28" s="52">
        <f t="shared" si="1"/>
        <v>100</v>
      </c>
      <c r="V28" s="52">
        <f t="shared" si="1"/>
        <v>100</v>
      </c>
      <c r="W28" s="53">
        <f t="shared" si="1"/>
        <v>100</v>
      </c>
      <c r="Y28" s="11" t="s">
        <v>1</v>
      </c>
      <c r="Z28" s="52">
        <f>Z6/Z$6*100</f>
        <v>100</v>
      </c>
      <c r="AA28" s="52">
        <f t="shared" ref="AA28:AI28" si="2">AA6/AA$6*100</f>
        <v>100</v>
      </c>
      <c r="AB28" s="52">
        <f t="shared" si="2"/>
        <v>100</v>
      </c>
      <c r="AC28" s="52">
        <f t="shared" si="2"/>
        <v>100</v>
      </c>
      <c r="AD28" s="52">
        <f t="shared" si="2"/>
        <v>100</v>
      </c>
      <c r="AE28" s="52">
        <f t="shared" si="2"/>
        <v>100</v>
      </c>
      <c r="AF28" s="52">
        <f t="shared" si="2"/>
        <v>100</v>
      </c>
      <c r="AG28" s="52">
        <f t="shared" si="2"/>
        <v>100</v>
      </c>
      <c r="AH28" s="52">
        <f t="shared" si="2"/>
        <v>100</v>
      </c>
      <c r="AI28" s="53">
        <f t="shared" si="2"/>
        <v>100</v>
      </c>
      <c r="AK28" s="11" t="s">
        <v>1</v>
      </c>
      <c r="AL28" s="52">
        <f>AL6/AL$6*100</f>
        <v>100</v>
      </c>
      <c r="AM28" s="52">
        <f t="shared" ref="AM28:AU28" si="3">AM6/AM$6*100</f>
        <v>100</v>
      </c>
      <c r="AN28" s="52">
        <f t="shared" si="3"/>
        <v>100</v>
      </c>
      <c r="AO28" s="52">
        <f t="shared" si="3"/>
        <v>100</v>
      </c>
      <c r="AP28" s="52">
        <f t="shared" si="3"/>
        <v>100</v>
      </c>
      <c r="AQ28" s="52">
        <f t="shared" si="3"/>
        <v>100</v>
      </c>
      <c r="AR28" s="52">
        <f t="shared" si="3"/>
        <v>100</v>
      </c>
      <c r="AS28" s="52">
        <f t="shared" si="3"/>
        <v>100</v>
      </c>
      <c r="AT28" s="52">
        <f t="shared" si="3"/>
        <v>100</v>
      </c>
      <c r="AU28" s="53">
        <f t="shared" si="3"/>
        <v>100</v>
      </c>
      <c r="AW28" s="11" t="s">
        <v>1</v>
      </c>
      <c r="AX28" s="52">
        <f>AX6/AX$6*100</f>
        <v>100</v>
      </c>
      <c r="AY28" s="52">
        <f t="shared" ref="AY28:BG28" si="4">AY6/AY$6*100</f>
        <v>100</v>
      </c>
      <c r="AZ28" s="52">
        <f t="shared" si="4"/>
        <v>100</v>
      </c>
      <c r="BA28" s="52">
        <f t="shared" si="4"/>
        <v>100</v>
      </c>
      <c r="BB28" s="52">
        <f t="shared" si="4"/>
        <v>100</v>
      </c>
      <c r="BC28" s="52">
        <f t="shared" si="4"/>
        <v>100</v>
      </c>
      <c r="BD28" s="52">
        <f t="shared" si="4"/>
        <v>100</v>
      </c>
      <c r="BE28" s="52">
        <f t="shared" si="4"/>
        <v>100</v>
      </c>
      <c r="BF28" s="52">
        <f t="shared" si="4"/>
        <v>100</v>
      </c>
      <c r="BG28" s="53">
        <f t="shared" si="4"/>
        <v>100</v>
      </c>
    </row>
    <row r="29" spans="1:60" ht="15" customHeight="1" x14ac:dyDescent="0.2">
      <c r="A29" s="7" t="s">
        <v>2</v>
      </c>
      <c r="B29" s="18">
        <f t="shared" ref="B29:K29" si="5">B7/B$6*100</f>
        <v>31.405511754513466</v>
      </c>
      <c r="C29" s="18">
        <f t="shared" si="5"/>
        <v>23.736333936663002</v>
      </c>
      <c r="D29" s="18">
        <f t="shared" si="5"/>
        <v>33.125035712097123</v>
      </c>
      <c r="E29" s="18">
        <f t="shared" si="5"/>
        <v>32.13369126122074</v>
      </c>
      <c r="F29" s="18">
        <f t="shared" si="5"/>
        <v>27.804564711154754</v>
      </c>
      <c r="G29" s="18">
        <f t="shared" si="5"/>
        <v>33.465966857048727</v>
      </c>
      <c r="H29" s="18">
        <f t="shared" si="5"/>
        <v>11.912464196265757</v>
      </c>
      <c r="I29" s="18">
        <f t="shared" si="5"/>
        <v>61.924677580479802</v>
      </c>
      <c r="J29" s="18">
        <f t="shared" si="5"/>
        <v>34.92496359299237</v>
      </c>
      <c r="K29" s="20">
        <f t="shared" si="5"/>
        <v>51.294422938800096</v>
      </c>
      <c r="M29" s="7" t="s">
        <v>2</v>
      </c>
      <c r="N29" s="18">
        <f t="shared" ref="N29:W42" si="6">N7/N$6*100</f>
        <v>30.992023684944353</v>
      </c>
      <c r="O29" s="18">
        <f t="shared" si="6"/>
        <v>24.952081071730355</v>
      </c>
      <c r="P29" s="18">
        <f t="shared" si="6"/>
        <v>31.359486204738463</v>
      </c>
      <c r="Q29" s="18">
        <f t="shared" si="6"/>
        <v>31.760761262116588</v>
      </c>
      <c r="R29" s="18">
        <f t="shared" si="6"/>
        <v>27.639069670052962</v>
      </c>
      <c r="S29" s="18">
        <f t="shared" si="6"/>
        <v>32.970657674673127</v>
      </c>
      <c r="T29" s="18">
        <f t="shared" si="6"/>
        <v>12.054534544604676</v>
      </c>
      <c r="U29" s="18">
        <f t="shared" si="6"/>
        <v>60.478021839448573</v>
      </c>
      <c r="V29" s="18">
        <f t="shared" si="6"/>
        <v>34.582885864495083</v>
      </c>
      <c r="W29" s="20">
        <f t="shared" si="6"/>
        <v>51.853179144654824</v>
      </c>
      <c r="Y29" s="7" t="s">
        <v>2</v>
      </c>
      <c r="Z29" s="18">
        <f t="shared" ref="Z29:AI42" si="7">Z7/Z$6*100</f>
        <v>30.377967486807776</v>
      </c>
      <c r="AA29" s="18">
        <f t="shared" si="7"/>
        <v>26.11088961991312</v>
      </c>
      <c r="AB29" s="18">
        <f t="shared" si="7"/>
        <v>29.275710854178765</v>
      </c>
      <c r="AC29" s="18">
        <f t="shared" si="7"/>
        <v>31.217786435983641</v>
      </c>
      <c r="AD29" s="18">
        <f t="shared" si="7"/>
        <v>27.348622823617546</v>
      </c>
      <c r="AE29" s="18">
        <f t="shared" si="7"/>
        <v>32.138488666145562</v>
      </c>
      <c r="AF29" s="18">
        <f t="shared" si="7"/>
        <v>13.690401429289031</v>
      </c>
      <c r="AG29" s="18">
        <f t="shared" si="7"/>
        <v>58.878262709710548</v>
      </c>
      <c r="AH29" s="18">
        <f t="shared" si="7"/>
        <v>33.380999762118705</v>
      </c>
      <c r="AI29" s="20">
        <f t="shared" si="7"/>
        <v>50.140876853522585</v>
      </c>
      <c r="AK29" s="7" t="s">
        <v>2</v>
      </c>
      <c r="AL29" s="18">
        <f t="shared" ref="AL29:AU42" si="8">AL7/AL$6*100</f>
        <v>27.409264907121507</v>
      </c>
      <c r="AM29" s="18">
        <f t="shared" si="8"/>
        <v>27.294631951318753</v>
      </c>
      <c r="AN29" s="18">
        <f t="shared" si="8"/>
        <v>27.432465054394545</v>
      </c>
      <c r="AO29" s="18">
        <f t="shared" si="8"/>
        <v>27.417407199424581</v>
      </c>
      <c r="AP29" s="18">
        <f t="shared" si="8"/>
        <v>25.052160214358114</v>
      </c>
      <c r="AQ29" s="18">
        <f t="shared" si="8"/>
        <v>28.686220676415093</v>
      </c>
      <c r="AR29" s="18">
        <f t="shared" si="8"/>
        <v>12.064341407449399</v>
      </c>
      <c r="AS29" s="18">
        <f t="shared" si="8"/>
        <v>56.397649775758886</v>
      </c>
      <c r="AT29" s="18">
        <f t="shared" si="8"/>
        <v>32.173543264489496</v>
      </c>
      <c r="AU29" s="20">
        <f t="shared" si="8"/>
        <v>49.179931291136903</v>
      </c>
      <c r="AW29" s="7" t="s">
        <v>2</v>
      </c>
      <c r="AX29" s="18">
        <f t="shared" ref="AX29:BG42" si="9">AX7/AX$6*100</f>
        <v>27.395187787481973</v>
      </c>
      <c r="AY29" s="18">
        <f t="shared" si="9"/>
        <v>22.741100035308463</v>
      </c>
      <c r="AZ29" s="18">
        <f t="shared" si="9"/>
        <v>34.65702202750969</v>
      </c>
      <c r="BA29" s="18">
        <f t="shared" si="9"/>
        <v>25.932368034969301</v>
      </c>
      <c r="BB29" s="18">
        <f t="shared" si="9"/>
        <v>25.543915074848687</v>
      </c>
      <c r="BC29" s="18">
        <f t="shared" si="9"/>
        <v>28.348197922373529</v>
      </c>
      <c r="BD29" s="18">
        <f t="shared" si="9"/>
        <v>11.140457765446998</v>
      </c>
      <c r="BE29" s="18">
        <f t="shared" si="9"/>
        <v>57.6651213987071</v>
      </c>
      <c r="BF29" s="18">
        <f t="shared" si="9"/>
        <v>33.081262151702688</v>
      </c>
      <c r="BG29" s="20">
        <f t="shared" si="9"/>
        <v>54.124478236565409</v>
      </c>
    </row>
    <row r="30" spans="1:60" ht="15" customHeight="1" x14ac:dyDescent="0.2">
      <c r="A30" s="10" t="s">
        <v>3</v>
      </c>
      <c r="B30" s="18">
        <f t="shared" ref="B30:K30" si="10">B8/B$6*100</f>
        <v>16.128791781966704</v>
      </c>
      <c r="C30" s="18">
        <f t="shared" si="10"/>
        <v>12.579800992951851</v>
      </c>
      <c r="D30" s="18">
        <f t="shared" si="10"/>
        <v>8.9089606251709004</v>
      </c>
      <c r="E30" s="18">
        <f t="shared" si="10"/>
        <v>18.479932029319777</v>
      </c>
      <c r="F30" s="18">
        <f t="shared" si="10"/>
        <v>11.218304922175871</v>
      </c>
      <c r="G30" s="18">
        <f t="shared" si="10"/>
        <v>18.938563096112688</v>
      </c>
      <c r="H30" s="18">
        <f t="shared" si="10"/>
        <v>25.145459850982011</v>
      </c>
      <c r="I30" s="18">
        <f t="shared" si="10"/>
        <v>0.86137563467424072</v>
      </c>
      <c r="J30" s="18">
        <f t="shared" si="10"/>
        <v>16.343779883552266</v>
      </c>
      <c r="K30" s="20">
        <f t="shared" si="10"/>
        <v>6.4779120302436253</v>
      </c>
      <c r="M30" s="10" t="s">
        <v>3</v>
      </c>
      <c r="N30" s="18">
        <f t="shared" si="6"/>
        <v>15.812368424622312</v>
      </c>
      <c r="O30" s="18">
        <f t="shared" si="6"/>
        <v>10.966618117617223</v>
      </c>
      <c r="P30" s="18">
        <f t="shared" si="6"/>
        <v>8.0131356291358848</v>
      </c>
      <c r="Q30" s="18">
        <f t="shared" si="6"/>
        <v>18.368008775839332</v>
      </c>
      <c r="R30" s="18">
        <f t="shared" si="6"/>
        <v>10.805894757314368</v>
      </c>
      <c r="S30" s="18">
        <f t="shared" si="6"/>
        <v>18.7667718917806</v>
      </c>
      <c r="T30" s="18">
        <f t="shared" si="6"/>
        <v>24.706487023236193</v>
      </c>
      <c r="U30" s="18">
        <f t="shared" si="6"/>
        <v>0.68486859909182574</v>
      </c>
      <c r="V30" s="18">
        <f t="shared" si="6"/>
        <v>15.88111101287963</v>
      </c>
      <c r="W30" s="20">
        <f t="shared" si="6"/>
        <v>6.2099019126224411</v>
      </c>
      <c r="Y30" s="10" t="s">
        <v>3</v>
      </c>
      <c r="Z30" s="18">
        <f t="shared" si="7"/>
        <v>16.164180243901395</v>
      </c>
      <c r="AA30" s="18">
        <f t="shared" si="7"/>
        <v>11.935192630202447</v>
      </c>
      <c r="AB30" s="18">
        <f t="shared" si="7"/>
        <v>9.2431756154974707</v>
      </c>
      <c r="AC30" s="18">
        <f t="shared" si="7"/>
        <v>18.366303488704279</v>
      </c>
      <c r="AD30" s="18">
        <f t="shared" si="7"/>
        <v>12.073313778743891</v>
      </c>
      <c r="AE30" s="18">
        <f t="shared" si="7"/>
        <v>18.541610960605595</v>
      </c>
      <c r="AF30" s="18">
        <f t="shared" si="7"/>
        <v>24.366744313645523</v>
      </c>
      <c r="AG30" s="18">
        <f t="shared" si="7"/>
        <v>0.72660403944293317</v>
      </c>
      <c r="AH30" s="18">
        <f t="shared" si="7"/>
        <v>16.135865091412427</v>
      </c>
      <c r="AI30" s="20">
        <f t="shared" si="7"/>
        <v>6.9497764629414345</v>
      </c>
      <c r="AK30" s="10" t="s">
        <v>3</v>
      </c>
      <c r="AL30" s="18">
        <f t="shared" si="8"/>
        <v>19.233982512928687</v>
      </c>
      <c r="AM30" s="18">
        <f t="shared" si="8"/>
        <v>10.539322001297537</v>
      </c>
      <c r="AN30" s="18">
        <f t="shared" si="8"/>
        <v>7.756904725472177</v>
      </c>
      <c r="AO30" s="18">
        <f t="shared" si="8"/>
        <v>23.123757836819873</v>
      </c>
      <c r="AP30" s="18">
        <f t="shared" si="8"/>
        <v>11.674596908900014</v>
      </c>
      <c r="AQ30" s="18">
        <f t="shared" si="8"/>
        <v>23.329261390025458</v>
      </c>
      <c r="AR30" s="18">
        <f t="shared" si="8"/>
        <v>29.424070429010111</v>
      </c>
      <c r="AS30" s="18">
        <f t="shared" si="8"/>
        <v>0.76102401652165774</v>
      </c>
      <c r="AT30" s="18">
        <f t="shared" si="8"/>
        <v>14.841815868967807</v>
      </c>
      <c r="AU30" s="20">
        <f t="shared" si="8"/>
        <v>5.8545305328028885</v>
      </c>
      <c r="AW30" s="10" t="s">
        <v>3</v>
      </c>
      <c r="AX30" s="18">
        <f t="shared" si="9"/>
        <v>20.290002612759515</v>
      </c>
      <c r="AY30" s="18">
        <f t="shared" si="9"/>
        <v>10.187915558947877</v>
      </c>
      <c r="AZ30" s="18">
        <f t="shared" si="9"/>
        <v>7.7849823860621159</v>
      </c>
      <c r="BA30" s="18">
        <f t="shared" si="9"/>
        <v>25.10873558447684</v>
      </c>
      <c r="BB30" s="18">
        <f t="shared" si="9"/>
        <v>11.652222202239983</v>
      </c>
      <c r="BC30" s="18">
        <f t="shared" si="9"/>
        <v>24.736615052956797</v>
      </c>
      <c r="BD30" s="18">
        <f t="shared" si="9"/>
        <v>29.600458707516474</v>
      </c>
      <c r="BE30" s="18">
        <f t="shared" si="9"/>
        <v>0.98716883047982074</v>
      </c>
      <c r="BF30" s="18">
        <f t="shared" si="9"/>
        <v>18.11643422110814</v>
      </c>
      <c r="BG30" s="20">
        <f t="shared" si="9"/>
        <v>7.9624620318697383</v>
      </c>
    </row>
    <row r="31" spans="1:60" ht="15" customHeight="1" x14ac:dyDescent="0.2">
      <c r="A31" s="10" t="s">
        <v>4</v>
      </c>
      <c r="B31" s="18">
        <f t="shared" ref="B31:K31" si="11">B9/B$6*100</f>
        <v>2.7759105821221364</v>
      </c>
      <c r="C31" s="18">
        <f t="shared" si="11"/>
        <v>2.2624645048497674</v>
      </c>
      <c r="D31" s="18">
        <f t="shared" si="11"/>
        <v>1.3147202671656057</v>
      </c>
      <c r="E31" s="18">
        <f t="shared" si="11"/>
        <v>3.2207607480584328</v>
      </c>
      <c r="F31" s="18">
        <f t="shared" si="11"/>
        <v>1.7032528606094011</v>
      </c>
      <c r="G31" s="18">
        <f t="shared" si="11"/>
        <v>3.3896833060617846</v>
      </c>
      <c r="H31" s="18">
        <f t="shared" si="11"/>
        <v>5.0529648897213457</v>
      </c>
      <c r="I31" s="18">
        <f t="shared" si="11"/>
        <v>0.32363455519164203</v>
      </c>
      <c r="J31" s="18">
        <f t="shared" si="11"/>
        <v>0.23526070743520455</v>
      </c>
      <c r="K31" s="20">
        <f t="shared" si="11"/>
        <v>1.7712612974473008</v>
      </c>
      <c r="M31" s="10" t="s">
        <v>4</v>
      </c>
      <c r="N31" s="18">
        <f t="shared" si="6"/>
        <v>2.7582758132913341</v>
      </c>
      <c r="O31" s="18">
        <f t="shared" si="6"/>
        <v>2.5625281996761085</v>
      </c>
      <c r="P31" s="18">
        <f t="shared" si="6"/>
        <v>1.6184969536200098</v>
      </c>
      <c r="Q31" s="18">
        <f t="shared" si="6"/>
        <v>3.0590717958127303</v>
      </c>
      <c r="R31" s="18">
        <f t="shared" si="6"/>
        <v>1.9250793380479061</v>
      </c>
      <c r="S31" s="18">
        <f t="shared" si="6"/>
        <v>3.2499589257697603</v>
      </c>
      <c r="T31" s="18">
        <f t="shared" si="6"/>
        <v>4.9894333322353424</v>
      </c>
      <c r="U31" s="18">
        <f t="shared" si="6"/>
        <v>0.38190631898877192</v>
      </c>
      <c r="V31" s="18">
        <f t="shared" si="6"/>
        <v>0.30702232082454356</v>
      </c>
      <c r="W31" s="20">
        <f t="shared" si="6"/>
        <v>1.4268545041547434</v>
      </c>
      <c r="Y31" s="10" t="s">
        <v>4</v>
      </c>
      <c r="Z31" s="18">
        <f t="shared" si="7"/>
        <v>2.8404431472865079</v>
      </c>
      <c r="AA31" s="18">
        <f t="shared" si="7"/>
        <v>2.7332822039850053</v>
      </c>
      <c r="AB31" s="18">
        <f t="shared" si="7"/>
        <v>1.7076530087019302</v>
      </c>
      <c r="AC31" s="18">
        <f t="shared" si="7"/>
        <v>3.12125014995362</v>
      </c>
      <c r="AD31" s="18">
        <f t="shared" si="7"/>
        <v>2.4222562173930116</v>
      </c>
      <c r="AE31" s="18">
        <f t="shared" si="7"/>
        <v>3.0834749012977545</v>
      </c>
      <c r="AF31" s="18">
        <f t="shared" si="7"/>
        <v>5.0611125741768301</v>
      </c>
      <c r="AG31" s="18">
        <f t="shared" si="7"/>
        <v>0.56883991625010177</v>
      </c>
      <c r="AH31" s="18">
        <f t="shared" si="7"/>
        <v>0.34333916815212362</v>
      </c>
      <c r="AI31" s="20">
        <f t="shared" si="7"/>
        <v>1.1530661270858766</v>
      </c>
      <c r="AK31" s="10" t="s">
        <v>4</v>
      </c>
      <c r="AL31" s="18">
        <f t="shared" si="8"/>
        <v>3.4551291319357094</v>
      </c>
      <c r="AM31" s="18">
        <f t="shared" si="8"/>
        <v>2.971833852952074</v>
      </c>
      <c r="AN31" s="18">
        <f t="shared" si="8"/>
        <v>1.5966111106474425</v>
      </c>
      <c r="AO31" s="18">
        <f t="shared" si="8"/>
        <v>3.9730729594034551</v>
      </c>
      <c r="AP31" s="18">
        <f t="shared" si="8"/>
        <v>2.4605990356672449</v>
      </c>
      <c r="AQ31" s="18">
        <f t="shared" si="8"/>
        <v>3.9939134074348535</v>
      </c>
      <c r="AR31" s="18">
        <f t="shared" si="8"/>
        <v>5.9641305140546788</v>
      </c>
      <c r="AS31" s="18">
        <f t="shared" si="8"/>
        <v>0.6209687306427476</v>
      </c>
      <c r="AT31" s="18">
        <f t="shared" si="8"/>
        <v>0.29872399228333796</v>
      </c>
      <c r="AU31" s="20">
        <f t="shared" si="8"/>
        <v>0.95448964246835011</v>
      </c>
      <c r="AW31" s="10" t="s">
        <v>4</v>
      </c>
      <c r="AX31" s="18">
        <f t="shared" si="9"/>
        <v>3.2714485673410327</v>
      </c>
      <c r="AY31" s="18">
        <f t="shared" si="9"/>
        <v>3.3682004865683202</v>
      </c>
      <c r="AZ31" s="18">
        <f t="shared" si="9"/>
        <v>1.0702017497938279</v>
      </c>
      <c r="BA31" s="18">
        <f t="shared" si="9"/>
        <v>3.8816695585263519</v>
      </c>
      <c r="BB31" s="18">
        <f t="shared" si="9"/>
        <v>2.7329695972376689</v>
      </c>
      <c r="BC31" s="18">
        <f t="shared" si="9"/>
        <v>3.5486502526640611</v>
      </c>
      <c r="BD31" s="18">
        <f t="shared" si="9"/>
        <v>5.5237690564978665</v>
      </c>
      <c r="BE31" s="18">
        <f t="shared" si="9"/>
        <v>0.63422987752412785</v>
      </c>
      <c r="BF31" s="18">
        <f t="shared" si="9"/>
        <v>0.35140194097849797</v>
      </c>
      <c r="BG31" s="20">
        <f t="shared" si="9"/>
        <v>0.96741690566409422</v>
      </c>
    </row>
    <row r="32" spans="1:60" ht="15" customHeight="1" x14ac:dyDescent="0.2">
      <c r="A32" s="10" t="s">
        <v>5</v>
      </c>
      <c r="B32" s="18">
        <f t="shared" ref="B32:K32" si="12">B10/B$6*100</f>
        <v>5.9250632913070822</v>
      </c>
      <c r="C32" s="18">
        <f t="shared" si="12"/>
        <v>4.6625297770037513</v>
      </c>
      <c r="D32" s="18">
        <f t="shared" si="12"/>
        <v>4.9241131731019143</v>
      </c>
      <c r="E32" s="18">
        <f t="shared" si="12"/>
        <v>6.3675922539311243</v>
      </c>
      <c r="F32" s="18">
        <f t="shared" si="12"/>
        <v>9.2207953785784085</v>
      </c>
      <c r="G32" s="18">
        <f t="shared" si="12"/>
        <v>4.0392516106461658</v>
      </c>
      <c r="H32" s="18">
        <f t="shared" si="12"/>
        <v>6.7467887664641264</v>
      </c>
      <c r="I32" s="18">
        <f t="shared" si="12"/>
        <v>1.4759952448380838</v>
      </c>
      <c r="J32" s="18">
        <f t="shared" si="12"/>
        <v>12.126235206707589</v>
      </c>
      <c r="K32" s="20">
        <f t="shared" si="12"/>
        <v>0.58299755045058943</v>
      </c>
      <c r="M32" s="10" t="s">
        <v>5</v>
      </c>
      <c r="N32" s="18">
        <f t="shared" si="6"/>
        <v>5.9761794430905768</v>
      </c>
      <c r="O32" s="18">
        <f t="shared" si="6"/>
        <v>5.2030705960660306</v>
      </c>
      <c r="P32" s="18">
        <f t="shared" si="6"/>
        <v>4.0402452580758208</v>
      </c>
      <c r="Q32" s="18">
        <f t="shared" si="6"/>
        <v>6.5495894393052545</v>
      </c>
      <c r="R32" s="18">
        <f t="shared" si="6"/>
        <v>9.7934009056186344</v>
      </c>
      <c r="S32" s="18">
        <f t="shared" si="6"/>
        <v>3.7235735026166825</v>
      </c>
      <c r="T32" s="18">
        <f t="shared" si="6"/>
        <v>7.0218364206010868</v>
      </c>
      <c r="U32" s="18">
        <f t="shared" si="6"/>
        <v>1.0564704700059662</v>
      </c>
      <c r="V32" s="18">
        <f t="shared" si="6"/>
        <v>12.230688430285111</v>
      </c>
      <c r="W32" s="20">
        <f t="shared" si="6"/>
        <v>0.52880479873632813</v>
      </c>
      <c r="Y32" s="10" t="s">
        <v>5</v>
      </c>
      <c r="Z32" s="18">
        <f t="shared" si="7"/>
        <v>5.345171875873886</v>
      </c>
      <c r="AA32" s="18">
        <f t="shared" si="7"/>
        <v>6.2092275405794357</v>
      </c>
      <c r="AB32" s="18">
        <f t="shared" si="7"/>
        <v>4.2644201506420965</v>
      </c>
      <c r="AC32" s="18">
        <f t="shared" si="7"/>
        <v>5.4815611462443652</v>
      </c>
      <c r="AD32" s="18">
        <f t="shared" si="7"/>
        <v>7.5288994630282708</v>
      </c>
      <c r="AE32" s="18">
        <f t="shared" si="7"/>
        <v>4.0760859531645144</v>
      </c>
      <c r="AF32" s="18">
        <f t="shared" si="7"/>
        <v>5.328500900269816</v>
      </c>
      <c r="AG32" s="18">
        <f t="shared" si="7"/>
        <v>1.4045876623151148</v>
      </c>
      <c r="AH32" s="18">
        <f t="shared" si="7"/>
        <v>11.774261381044035</v>
      </c>
      <c r="AI32" s="20">
        <f t="shared" si="7"/>
        <v>0.37848908846644191</v>
      </c>
      <c r="AK32" s="10" t="s">
        <v>5</v>
      </c>
      <c r="AL32" s="18">
        <f t="shared" si="8"/>
        <v>5.5565126476729763</v>
      </c>
      <c r="AM32" s="18">
        <f t="shared" si="8"/>
        <v>4.6002330776175837</v>
      </c>
      <c r="AN32" s="18">
        <f t="shared" si="8"/>
        <v>6.2296356219022755</v>
      </c>
      <c r="AO32" s="18">
        <f t="shared" si="8"/>
        <v>5.5058803836838059</v>
      </c>
      <c r="AP32" s="18">
        <f t="shared" si="8"/>
        <v>7.822259724318446</v>
      </c>
      <c r="AQ32" s="18">
        <f t="shared" si="8"/>
        <v>4.32904964606543</v>
      </c>
      <c r="AR32" s="18">
        <f t="shared" si="8"/>
        <v>5.4112431556607969</v>
      </c>
      <c r="AS32" s="18">
        <f t="shared" si="8"/>
        <v>1.8040341929478829</v>
      </c>
      <c r="AT32" s="18">
        <f t="shared" si="8"/>
        <v>11.810621915135</v>
      </c>
      <c r="AU32" s="20">
        <f t="shared" si="8"/>
        <v>0.56494036608818643</v>
      </c>
      <c r="AW32" s="10" t="s">
        <v>5</v>
      </c>
      <c r="AX32" s="18">
        <f t="shared" si="9"/>
        <v>5.1128948822680282</v>
      </c>
      <c r="AY32" s="18">
        <f t="shared" si="9"/>
        <v>4.3960248132631223</v>
      </c>
      <c r="AZ32" s="18">
        <f t="shared" si="9"/>
        <v>5.3357025774531177</v>
      </c>
      <c r="BA32" s="18">
        <f t="shared" si="9"/>
        <v>5.1408860654554083</v>
      </c>
      <c r="BB32" s="18">
        <f t="shared" si="9"/>
        <v>7.9470455968657179</v>
      </c>
      <c r="BC32" s="18">
        <f t="shared" si="9"/>
        <v>3.6539124555353157</v>
      </c>
      <c r="BD32" s="18">
        <f t="shared" si="9"/>
        <v>5.6209382069733707</v>
      </c>
      <c r="BE32" s="18">
        <f t="shared" si="9"/>
        <v>2.0342616792620816</v>
      </c>
      <c r="BF32" s="18">
        <f t="shared" si="9"/>
        <v>8.4192134821600426</v>
      </c>
      <c r="BG32" s="20">
        <f t="shared" si="9"/>
        <v>0.69408681094280744</v>
      </c>
    </row>
    <row r="33" spans="1:60" ht="15" customHeight="1" x14ac:dyDescent="0.2">
      <c r="A33" s="10" t="s">
        <v>6</v>
      </c>
      <c r="B33" s="18">
        <f t="shared" ref="B33:K33" si="13">B11/B$6*100</f>
        <v>0.36084199791538762</v>
      </c>
      <c r="C33" s="18">
        <f t="shared" si="13"/>
        <v>0.32230098057531542</v>
      </c>
      <c r="D33" s="18">
        <f t="shared" si="13"/>
        <v>0.73034233638390511</v>
      </c>
      <c r="E33" s="18">
        <f t="shared" si="13"/>
        <v>0.27382396362651779</v>
      </c>
      <c r="F33" s="18">
        <f t="shared" si="13"/>
        <v>0.26945848274958711</v>
      </c>
      <c r="G33" s="18">
        <f t="shared" si="13"/>
        <v>0.41313147283511631</v>
      </c>
      <c r="H33" s="18">
        <f t="shared" si="13"/>
        <v>0.57277623181056991</v>
      </c>
      <c r="I33" s="18" t="e">
        <f t="shared" si="13"/>
        <v>#VALUE!</v>
      </c>
      <c r="J33" s="18">
        <f t="shared" si="13"/>
        <v>0.12236268572387037</v>
      </c>
      <c r="K33" s="20">
        <f t="shared" si="13"/>
        <v>0.76046024065760065</v>
      </c>
      <c r="M33" s="10" t="s">
        <v>6</v>
      </c>
      <c r="N33" s="18">
        <f t="shared" si="6"/>
        <v>0.28058543032569466</v>
      </c>
      <c r="O33" s="18">
        <f t="shared" si="6"/>
        <v>0.60199542446651555</v>
      </c>
      <c r="P33" s="18">
        <f t="shared" si="6"/>
        <v>0.49897664803011138</v>
      </c>
      <c r="Q33" s="18">
        <f t="shared" si="6"/>
        <v>0.1826789295210263</v>
      </c>
      <c r="R33" s="18">
        <f t="shared" si="6"/>
        <v>0.29529845335382654</v>
      </c>
      <c r="S33" s="18">
        <f t="shared" si="6"/>
        <v>0.27190303046997605</v>
      </c>
      <c r="T33" s="18">
        <f t="shared" si="6"/>
        <v>0.37440814642331793</v>
      </c>
      <c r="U33" s="18">
        <f t="shared" si="6"/>
        <v>0.18334555500585664</v>
      </c>
      <c r="V33" s="18">
        <f t="shared" si="6"/>
        <v>4.798155081804651E-2</v>
      </c>
      <c r="W33" s="20">
        <f t="shared" si="6"/>
        <v>0.53596727384313869</v>
      </c>
      <c r="Y33" s="10" t="s">
        <v>6</v>
      </c>
      <c r="Z33" s="18">
        <f t="shared" si="7"/>
        <v>0.34812492876454315</v>
      </c>
      <c r="AA33" s="18">
        <f t="shared" si="7"/>
        <v>0.57997024745826364</v>
      </c>
      <c r="AB33" s="18">
        <f t="shared" si="7"/>
        <v>0.64459994252142838</v>
      </c>
      <c r="AC33" s="18">
        <f t="shared" si="7"/>
        <v>0.24689364798620253</v>
      </c>
      <c r="AD33" s="18">
        <f t="shared" si="7"/>
        <v>0.37678325847600974</v>
      </c>
      <c r="AE33" s="18">
        <f t="shared" si="7"/>
        <v>0.33146997463055233</v>
      </c>
      <c r="AF33" s="18">
        <f t="shared" si="7"/>
        <v>0.46376272693357828</v>
      </c>
      <c r="AG33" s="18">
        <f t="shared" si="7"/>
        <v>0.20070513119755315</v>
      </c>
      <c r="AH33" s="18" t="e">
        <f t="shared" si="7"/>
        <v>#VALUE!</v>
      </c>
      <c r="AI33" s="20">
        <f t="shared" si="7"/>
        <v>0.92714323636268325</v>
      </c>
      <c r="AK33" s="10" t="s">
        <v>6</v>
      </c>
      <c r="AL33" s="18">
        <f t="shared" si="8"/>
        <v>0.47007698809453768</v>
      </c>
      <c r="AM33" s="18">
        <f t="shared" si="8"/>
        <v>0.53173821874248051</v>
      </c>
      <c r="AN33" s="18">
        <f t="shared" si="8"/>
        <v>0.88504633074271677</v>
      </c>
      <c r="AO33" s="18">
        <f t="shared" si="8"/>
        <v>0.36002953843279373</v>
      </c>
      <c r="AP33" s="18">
        <f t="shared" si="8"/>
        <v>0.3037351091828383</v>
      </c>
      <c r="AQ33" s="18">
        <f t="shared" si="8"/>
        <v>0.56019229888389976</v>
      </c>
      <c r="AR33" s="18">
        <f t="shared" si="8"/>
        <v>0.71329573888920783</v>
      </c>
      <c r="AS33" s="18">
        <f t="shared" si="8"/>
        <v>0.17074856895401772</v>
      </c>
      <c r="AT33" s="18">
        <f t="shared" si="8"/>
        <v>2.4759750628792588E-2</v>
      </c>
      <c r="AU33" s="20">
        <f t="shared" si="8"/>
        <v>0.63859887474111832</v>
      </c>
      <c r="AW33" s="10" t="s">
        <v>6</v>
      </c>
      <c r="AX33" s="18">
        <f t="shared" si="9"/>
        <v>0.38439612829905101</v>
      </c>
      <c r="AY33" s="18">
        <f t="shared" si="9"/>
        <v>0.73244689247303407</v>
      </c>
      <c r="AZ33" s="18">
        <f t="shared" si="9"/>
        <v>0.40067283697259343</v>
      </c>
      <c r="BA33" s="18">
        <f t="shared" si="9"/>
        <v>0.33561123486034361</v>
      </c>
      <c r="BB33" s="18">
        <f t="shared" si="9"/>
        <v>0.42304257030754783</v>
      </c>
      <c r="BC33" s="18">
        <f t="shared" si="9"/>
        <v>0.36450146304510911</v>
      </c>
      <c r="BD33" s="18">
        <f t="shared" si="9"/>
        <v>0.57679818384998816</v>
      </c>
      <c r="BE33" s="18">
        <f t="shared" si="9"/>
        <v>0.17482212614661499</v>
      </c>
      <c r="BF33" s="18">
        <f t="shared" si="9"/>
        <v>2.5404713363187611E-2</v>
      </c>
      <c r="BG33" s="20">
        <f t="shared" si="9"/>
        <v>0.461864457839266</v>
      </c>
    </row>
    <row r="34" spans="1:60" ht="15" customHeight="1" x14ac:dyDescent="0.2">
      <c r="A34" s="10" t="s">
        <v>7</v>
      </c>
      <c r="B34" s="18">
        <f t="shared" ref="B34:K34" si="14">B12/B$6*100</f>
        <v>1.4550970174895848</v>
      </c>
      <c r="C34" s="18">
        <f t="shared" si="14"/>
        <v>1.8100939551861619</v>
      </c>
      <c r="D34" s="18">
        <f t="shared" si="14"/>
        <v>2.4884627908811559</v>
      </c>
      <c r="E34" s="18">
        <f t="shared" si="14"/>
        <v>1.1417232481868804</v>
      </c>
      <c r="F34" s="18">
        <f t="shared" si="14"/>
        <v>1.2306247509202712</v>
      </c>
      <c r="G34" s="18">
        <f t="shared" si="14"/>
        <v>1.5835396247985176</v>
      </c>
      <c r="H34" s="18">
        <f t="shared" si="14"/>
        <v>2.1145290822153666</v>
      </c>
      <c r="I34" s="18">
        <f t="shared" si="14"/>
        <v>0.2545905594290403</v>
      </c>
      <c r="J34" s="18">
        <f t="shared" si="14"/>
        <v>1.0106519773554892</v>
      </c>
      <c r="K34" s="20">
        <f t="shared" si="14"/>
        <v>2.2280844617449493</v>
      </c>
      <c r="M34" s="10" t="s">
        <v>7</v>
      </c>
      <c r="N34" s="18">
        <f t="shared" si="6"/>
        <v>1.4719699886746</v>
      </c>
      <c r="O34" s="18">
        <f t="shared" si="6"/>
        <v>1.6754907702027853</v>
      </c>
      <c r="P34" s="18">
        <f t="shared" si="6"/>
        <v>2.9698746608274438</v>
      </c>
      <c r="Q34" s="18">
        <f t="shared" si="6"/>
        <v>1.0842838284364886</v>
      </c>
      <c r="R34" s="18">
        <f t="shared" si="6"/>
        <v>1.4310664074232851</v>
      </c>
      <c r="S34" s="18">
        <f t="shared" si="6"/>
        <v>1.4961078730016852</v>
      </c>
      <c r="T34" s="18">
        <f t="shared" si="6"/>
        <v>2.1156321631399262</v>
      </c>
      <c r="U34" s="18">
        <f t="shared" si="6"/>
        <v>0.2061627610314557</v>
      </c>
      <c r="V34" s="18">
        <f t="shared" si="6"/>
        <v>1.0736542545161138</v>
      </c>
      <c r="W34" s="20">
        <f t="shared" si="6"/>
        <v>2.3838250346363101</v>
      </c>
      <c r="Y34" s="10" t="s">
        <v>7</v>
      </c>
      <c r="Z34" s="18">
        <f t="shared" si="7"/>
        <v>1.5634794693847902</v>
      </c>
      <c r="AA34" s="18">
        <f t="shared" si="7"/>
        <v>1.5458147908516506</v>
      </c>
      <c r="AB34" s="18">
        <f t="shared" si="7"/>
        <v>3.2009203969764353</v>
      </c>
      <c r="AC34" s="18">
        <f t="shared" si="7"/>
        <v>1.1810618083502964</v>
      </c>
      <c r="AD34" s="18">
        <f t="shared" si="7"/>
        <v>1.6945777472297079</v>
      </c>
      <c r="AE34" s="18">
        <f t="shared" si="7"/>
        <v>1.4872909466573592</v>
      </c>
      <c r="AF34" s="18">
        <f t="shared" si="7"/>
        <v>2.0175575172839699</v>
      </c>
      <c r="AG34" s="18">
        <f t="shared" si="7"/>
        <v>0.22899126292315544</v>
      </c>
      <c r="AH34" s="18">
        <f t="shared" si="7"/>
        <v>1.0520292664522686</v>
      </c>
      <c r="AI34" s="20">
        <f t="shared" si="7"/>
        <v>3.8633514848037911</v>
      </c>
      <c r="AK34" s="10" t="s">
        <v>7</v>
      </c>
      <c r="AL34" s="18">
        <f t="shared" si="8"/>
        <v>1.5566534305647637</v>
      </c>
      <c r="AM34" s="18">
        <f t="shared" si="8"/>
        <v>2.1362883475040153</v>
      </c>
      <c r="AN34" s="18">
        <f t="shared" si="8"/>
        <v>3.1165895790982092</v>
      </c>
      <c r="AO34" s="18">
        <f t="shared" si="8"/>
        <v>1.1008577954300207</v>
      </c>
      <c r="AP34" s="18">
        <f t="shared" si="8"/>
        <v>1.9782475462286979</v>
      </c>
      <c r="AQ34" s="18">
        <f t="shared" si="8"/>
        <v>1.3282558375557953</v>
      </c>
      <c r="AR34" s="18">
        <f t="shared" si="8"/>
        <v>1.8284082155781385</v>
      </c>
      <c r="AS34" s="18">
        <f t="shared" si="8"/>
        <v>0.44930627308591264</v>
      </c>
      <c r="AT34" s="18">
        <f t="shared" si="8"/>
        <v>1.0493305696353168</v>
      </c>
      <c r="AU34" s="20">
        <f t="shared" si="8"/>
        <v>3.7478668970956921</v>
      </c>
      <c r="AW34" s="10" t="s">
        <v>7</v>
      </c>
      <c r="AX34" s="18">
        <f t="shared" si="9"/>
        <v>1.2187145544771829</v>
      </c>
      <c r="AY34" s="18">
        <f t="shared" si="9"/>
        <v>2.610647251755529</v>
      </c>
      <c r="AZ34" s="18">
        <f t="shared" si="9"/>
        <v>2.6339848304608364</v>
      </c>
      <c r="BA34" s="18">
        <f t="shared" si="9"/>
        <v>0.64178910441763459</v>
      </c>
      <c r="BB34" s="18">
        <f t="shared" si="9"/>
        <v>1.6396117545419031</v>
      </c>
      <c r="BC34" s="18">
        <f t="shared" si="9"/>
        <v>1.0020423728629464</v>
      </c>
      <c r="BD34" s="18">
        <f t="shared" si="9"/>
        <v>1.3946436573972121</v>
      </c>
      <c r="BE34" s="18">
        <f t="shared" si="9"/>
        <v>0.41034433076612037</v>
      </c>
      <c r="BF34" s="18">
        <f t="shared" si="9"/>
        <v>1.1409335771334543</v>
      </c>
      <c r="BG34" s="20">
        <f t="shared" si="9"/>
        <v>2.4905785935869886</v>
      </c>
    </row>
    <row r="35" spans="1:60" ht="15" customHeight="1" x14ac:dyDescent="0.2">
      <c r="A35" s="10" t="s">
        <v>8</v>
      </c>
      <c r="B35" s="18">
        <f t="shared" ref="B35:K35" si="15">B13/B$6*100</f>
        <v>3.2996095466310269</v>
      </c>
      <c r="C35" s="18">
        <f t="shared" si="15"/>
        <v>3.1485973948386645</v>
      </c>
      <c r="D35" s="18">
        <f t="shared" si="15"/>
        <v>4.1418841046605932</v>
      </c>
      <c r="E35" s="18">
        <f t="shared" si="15"/>
        <v>3.1108074270249264</v>
      </c>
      <c r="F35" s="18">
        <f t="shared" si="15"/>
        <v>3.3858181934054099</v>
      </c>
      <c r="G35" s="18">
        <f t="shared" si="15"/>
        <v>3.2502811216389031</v>
      </c>
      <c r="H35" s="18">
        <f t="shared" si="15"/>
        <v>5.463038242535359</v>
      </c>
      <c r="I35" s="18">
        <f t="shared" si="15"/>
        <v>0.19340413578940754</v>
      </c>
      <c r="J35" s="18">
        <f t="shared" si="15"/>
        <v>2.4078332782481922</v>
      </c>
      <c r="K35" s="20">
        <f t="shared" si="15"/>
        <v>1.332406505696327</v>
      </c>
      <c r="M35" s="10" t="s">
        <v>8</v>
      </c>
      <c r="N35" s="18">
        <f t="shared" si="6"/>
        <v>3.5185839010805791</v>
      </c>
      <c r="O35" s="18">
        <f t="shared" si="6"/>
        <v>4.5792706131005616</v>
      </c>
      <c r="P35" s="18">
        <f t="shared" si="6"/>
        <v>4.7420759558838474</v>
      </c>
      <c r="Q35" s="18">
        <f t="shared" si="6"/>
        <v>3.0750437521369922</v>
      </c>
      <c r="R35" s="18">
        <f t="shared" si="6"/>
        <v>3.8100971183693195</v>
      </c>
      <c r="S35" s="18">
        <f t="shared" si="6"/>
        <v>3.3465570979627941</v>
      </c>
      <c r="T35" s="18">
        <f t="shared" si="6"/>
        <v>5.4619978566061596</v>
      </c>
      <c r="U35" s="18">
        <f t="shared" si="6"/>
        <v>0.28186473325159667</v>
      </c>
      <c r="V35" s="18">
        <f t="shared" si="6"/>
        <v>3.5542225006239789</v>
      </c>
      <c r="W35" s="20">
        <f t="shared" si="6"/>
        <v>1.1251916113026394</v>
      </c>
      <c r="Y35" s="10" t="s">
        <v>8</v>
      </c>
      <c r="Z35" s="18">
        <f t="shared" si="7"/>
        <v>4.0785542833319939</v>
      </c>
      <c r="AA35" s="18">
        <f t="shared" si="7"/>
        <v>4.0165543268274559</v>
      </c>
      <c r="AB35" s="18">
        <f t="shared" si="7"/>
        <v>5.597889589891567</v>
      </c>
      <c r="AC35" s="18">
        <f t="shared" si="7"/>
        <v>3.7299274012121542</v>
      </c>
      <c r="AD35" s="18">
        <f t="shared" si="7"/>
        <v>4.0111351117386826</v>
      </c>
      <c r="AE35" s="18">
        <f t="shared" si="7"/>
        <v>4.1177353250027124</v>
      </c>
      <c r="AF35" s="18">
        <f t="shared" si="7"/>
        <v>6.3698108966816696</v>
      </c>
      <c r="AG35" s="18">
        <f t="shared" si="7"/>
        <v>0.25010589932753796</v>
      </c>
      <c r="AH35" s="18">
        <f t="shared" si="7"/>
        <v>3.433110994623302</v>
      </c>
      <c r="AI35" s="20">
        <f t="shared" si="7"/>
        <v>1.725909776867357</v>
      </c>
      <c r="AK35" s="10" t="s">
        <v>8</v>
      </c>
      <c r="AL35" s="18">
        <f t="shared" si="8"/>
        <v>4.1797787144386369</v>
      </c>
      <c r="AM35" s="18">
        <f t="shared" si="8"/>
        <v>3.3464181621784217</v>
      </c>
      <c r="AN35" s="18">
        <f t="shared" si="8"/>
        <v>6.3391006558764991</v>
      </c>
      <c r="AO35" s="18">
        <f t="shared" si="8"/>
        <v>3.7468692091419786</v>
      </c>
      <c r="AP35" s="18">
        <f t="shared" si="8"/>
        <v>4.4677226188894981</v>
      </c>
      <c r="AQ35" s="18">
        <f t="shared" si="8"/>
        <v>4.0237858002713862</v>
      </c>
      <c r="AR35" s="18">
        <f t="shared" si="8"/>
        <v>6.1640461563222555</v>
      </c>
      <c r="AS35" s="18">
        <f t="shared" si="8"/>
        <v>0.22485559431626539</v>
      </c>
      <c r="AT35" s="18">
        <f t="shared" si="8"/>
        <v>3.6751580188058228</v>
      </c>
      <c r="AU35" s="20">
        <f t="shared" si="8"/>
        <v>1.6146328242933212</v>
      </c>
      <c r="AW35" s="10" t="s">
        <v>8</v>
      </c>
      <c r="AX35" s="18">
        <f t="shared" si="9"/>
        <v>4.1839874924215366</v>
      </c>
      <c r="AY35" s="18">
        <f t="shared" si="9"/>
        <v>4.7064876418113002</v>
      </c>
      <c r="AZ35" s="18">
        <f t="shared" si="9"/>
        <v>5.2043377721800965</v>
      </c>
      <c r="BA35" s="18">
        <f t="shared" si="9"/>
        <v>3.8291102940137844</v>
      </c>
      <c r="BB35" s="18">
        <f t="shared" si="9"/>
        <v>4.3260056258401915</v>
      </c>
      <c r="BC35" s="18">
        <f t="shared" si="9"/>
        <v>4.110878479598763</v>
      </c>
      <c r="BD35" s="18">
        <f t="shared" si="9"/>
        <v>6.1960798160424231</v>
      </c>
      <c r="BE35" s="18">
        <f t="shared" si="9"/>
        <v>0.27177879861386989</v>
      </c>
      <c r="BF35" s="18">
        <f t="shared" si="9"/>
        <v>3.5363663307320978</v>
      </c>
      <c r="BG35" s="20">
        <f t="shared" si="9"/>
        <v>1.2292467041355761</v>
      </c>
    </row>
    <row r="36" spans="1:60" ht="15" customHeight="1" x14ac:dyDescent="0.2">
      <c r="A36" s="10" t="s">
        <v>9</v>
      </c>
      <c r="B36" s="18">
        <f t="shared" ref="B36:K36" si="16">B14/B$6*100</f>
        <v>2.4887863855120078</v>
      </c>
      <c r="C36" s="18">
        <f t="shared" si="16"/>
        <v>2.6426124353966114</v>
      </c>
      <c r="D36" s="18">
        <f t="shared" si="16"/>
        <v>2.7017534532929308</v>
      </c>
      <c r="E36" s="18">
        <f t="shared" si="16"/>
        <v>2.4119992860905057</v>
      </c>
      <c r="F36" s="18">
        <f t="shared" si="16"/>
        <v>2.4486875910936354</v>
      </c>
      <c r="G36" s="18">
        <f t="shared" si="16"/>
        <v>2.5117308400041174</v>
      </c>
      <c r="H36" s="18">
        <f t="shared" si="16"/>
        <v>2.7862569668270076</v>
      </c>
      <c r="I36" s="18">
        <f t="shared" si="16"/>
        <v>3.4257824425863594</v>
      </c>
      <c r="J36" s="18">
        <f t="shared" si="16"/>
        <v>0.8514276156389744</v>
      </c>
      <c r="K36" s="20">
        <f t="shared" si="16"/>
        <v>1.0489765206608863</v>
      </c>
      <c r="M36" s="10" t="s">
        <v>9</v>
      </c>
      <c r="N36" s="18">
        <f t="shared" si="6"/>
        <v>2.5251932211164436</v>
      </c>
      <c r="O36" s="18">
        <f t="shared" si="6"/>
        <v>3.0094372453273852</v>
      </c>
      <c r="P36" s="18">
        <f t="shared" si="6"/>
        <v>3.1984403057233615</v>
      </c>
      <c r="Q36" s="18">
        <f t="shared" si="6"/>
        <v>2.2952299809255781</v>
      </c>
      <c r="R36" s="18">
        <f t="shared" si="6"/>
        <v>2.2951646966995032</v>
      </c>
      <c r="S36" s="18">
        <f t="shared" si="6"/>
        <v>2.6609368832713955</v>
      </c>
      <c r="T36" s="18">
        <f t="shared" si="6"/>
        <v>2.6698924937863535</v>
      </c>
      <c r="U36" s="18">
        <f t="shared" si="6"/>
        <v>3.6582548039123024</v>
      </c>
      <c r="V36" s="18">
        <f t="shared" si="6"/>
        <v>1.0218729224997443</v>
      </c>
      <c r="W36" s="20">
        <f t="shared" si="6"/>
        <v>1.1974070819671829</v>
      </c>
      <c r="Y36" s="10" t="s">
        <v>9</v>
      </c>
      <c r="Z36" s="18">
        <f t="shared" si="7"/>
        <v>2.737111105624269</v>
      </c>
      <c r="AA36" s="18">
        <f t="shared" si="7"/>
        <v>3.1108286961103007</v>
      </c>
      <c r="AB36" s="18">
        <f t="shared" si="7"/>
        <v>3.5431724027584361</v>
      </c>
      <c r="AC36" s="18">
        <f t="shared" si="7"/>
        <v>2.4968101932241757</v>
      </c>
      <c r="AD36" s="18">
        <f t="shared" si="7"/>
        <v>2.4147407281201709</v>
      </c>
      <c r="AE36" s="18">
        <f t="shared" si="7"/>
        <v>2.9244585158028769</v>
      </c>
      <c r="AF36" s="18">
        <f t="shared" si="7"/>
        <v>2.9451135792683725</v>
      </c>
      <c r="AG36" s="18">
        <f t="shared" si="7"/>
        <v>4.1814480258223341</v>
      </c>
      <c r="AH36" s="18">
        <f t="shared" si="7"/>
        <v>1.0569043546795482</v>
      </c>
      <c r="AI36" s="20">
        <f t="shared" si="7"/>
        <v>1.3812667435167589</v>
      </c>
      <c r="AK36" s="10" t="s">
        <v>9</v>
      </c>
      <c r="AL36" s="18">
        <f t="shared" si="8"/>
        <v>2.9424798484748322</v>
      </c>
      <c r="AM36" s="18">
        <f t="shared" si="8"/>
        <v>3.0441745475098405</v>
      </c>
      <c r="AN36" s="18">
        <f t="shared" si="8"/>
        <v>3.6657017185137342</v>
      </c>
      <c r="AO36" s="18">
        <f t="shared" si="8"/>
        <v>2.7513842009041984</v>
      </c>
      <c r="AP36" s="18">
        <f t="shared" si="8"/>
        <v>2.5942768437764019</v>
      </c>
      <c r="AQ36" s="18">
        <f t="shared" si="8"/>
        <v>3.1311179845322341</v>
      </c>
      <c r="AR36" s="18">
        <f t="shared" si="8"/>
        <v>2.9422990593562646</v>
      </c>
      <c r="AS36" s="18">
        <f t="shared" si="8"/>
        <v>4.706630324350022</v>
      </c>
      <c r="AT36" s="18">
        <f t="shared" si="8"/>
        <v>1.5830246715463105</v>
      </c>
      <c r="AU36" s="20">
        <f t="shared" si="8"/>
        <v>1.822753956167477</v>
      </c>
      <c r="AW36" s="10" t="s">
        <v>9</v>
      </c>
      <c r="AX36" s="18">
        <f t="shared" si="9"/>
        <v>2.7689318951432189</v>
      </c>
      <c r="AY36" s="18">
        <f t="shared" si="9"/>
        <v>4.0689813809595545</v>
      </c>
      <c r="AZ36" s="18">
        <f t="shared" si="9"/>
        <v>3.5156673830735072</v>
      </c>
      <c r="BA36" s="18">
        <f t="shared" si="9"/>
        <v>2.3927288467222234</v>
      </c>
      <c r="BB36" s="18">
        <f t="shared" si="9"/>
        <v>2.9451369211502283</v>
      </c>
      <c r="BC36" s="18">
        <f t="shared" si="9"/>
        <v>2.6782239327465556</v>
      </c>
      <c r="BD36" s="18">
        <f t="shared" si="9"/>
        <v>2.4873285596993746</v>
      </c>
      <c r="BE36" s="18">
        <f t="shared" si="9"/>
        <v>4.5914932817389307</v>
      </c>
      <c r="BF36" s="18">
        <f t="shared" si="9"/>
        <v>1.624521235467153</v>
      </c>
      <c r="BG36" s="20">
        <f t="shared" si="9"/>
        <v>2.8189582025311815</v>
      </c>
    </row>
    <row r="37" spans="1:60" ht="15" customHeight="1" x14ac:dyDescent="0.2">
      <c r="A37" s="10" t="s">
        <v>10</v>
      </c>
      <c r="B37" s="18">
        <f t="shared" ref="B37:K37" si="17">B15/B$6*100</f>
        <v>3.6779142051662412</v>
      </c>
      <c r="C37" s="18">
        <f t="shared" si="17"/>
        <v>2.5976757202811127</v>
      </c>
      <c r="D37" s="18">
        <f t="shared" si="17"/>
        <v>7.9803206844117192</v>
      </c>
      <c r="E37" s="18">
        <f t="shared" si="17"/>
        <v>2.760224401600655</v>
      </c>
      <c r="F37" s="18">
        <f t="shared" si="17"/>
        <v>7.1799306824241809</v>
      </c>
      <c r="G37" s="18">
        <f t="shared" si="17"/>
        <v>1.6740669858530173</v>
      </c>
      <c r="H37" s="18">
        <f t="shared" si="17"/>
        <v>5.313111657792736</v>
      </c>
      <c r="I37" s="18">
        <f t="shared" si="17"/>
        <v>0.98841988598515951</v>
      </c>
      <c r="J37" s="18">
        <f t="shared" si="17"/>
        <v>3.5515553519007583</v>
      </c>
      <c r="K37" s="20">
        <f t="shared" si="17"/>
        <v>2.0562488021834278</v>
      </c>
      <c r="M37" s="10" t="s">
        <v>10</v>
      </c>
      <c r="N37" s="18">
        <f t="shared" si="6"/>
        <v>3.9630986719085084</v>
      </c>
      <c r="O37" s="18">
        <f t="shared" si="6"/>
        <v>2.7447726911273707</v>
      </c>
      <c r="P37" s="18">
        <f t="shared" si="6"/>
        <v>7.2231807787497067</v>
      </c>
      <c r="Q37" s="18">
        <f t="shared" si="6"/>
        <v>3.3549781710410493</v>
      </c>
      <c r="R37" s="18">
        <f t="shared" si="6"/>
        <v>6.9755957812330109</v>
      </c>
      <c r="S37" s="18">
        <f t="shared" si="6"/>
        <v>2.1853739706461912</v>
      </c>
      <c r="T37" s="18">
        <f t="shared" si="6"/>
        <v>6.0223393640651173</v>
      </c>
      <c r="U37" s="18">
        <f t="shared" si="6"/>
        <v>0.88049599459452832</v>
      </c>
      <c r="V37" s="18">
        <f t="shared" si="6"/>
        <v>3.5433481212963041</v>
      </c>
      <c r="W37" s="20">
        <f t="shared" si="6"/>
        <v>1.3279376527925888</v>
      </c>
      <c r="Y37" s="10" t="s">
        <v>10</v>
      </c>
      <c r="Z37" s="18">
        <f t="shared" si="7"/>
        <v>3.87252547515582</v>
      </c>
      <c r="AA37" s="18">
        <f t="shared" si="7"/>
        <v>3.7718162591410307</v>
      </c>
      <c r="AB37" s="18">
        <f t="shared" si="7"/>
        <v>7.8629622824375813</v>
      </c>
      <c r="AC37" s="18">
        <f t="shared" si="7"/>
        <v>2.948423116964725</v>
      </c>
      <c r="AD37" s="18">
        <f t="shared" si="7"/>
        <v>7.9243586417109189</v>
      </c>
      <c r="AE37" s="18">
        <f t="shared" si="7"/>
        <v>1.5177791857879548</v>
      </c>
      <c r="AF37" s="18">
        <f t="shared" si="7"/>
        <v>5.3494511322748668</v>
      </c>
      <c r="AG37" s="18">
        <f t="shared" si="7"/>
        <v>0.8882786943059342</v>
      </c>
      <c r="AH37" s="18">
        <f t="shared" si="7"/>
        <v>3.7658015856570262</v>
      </c>
      <c r="AI37" s="20">
        <f t="shared" si="7"/>
        <v>3.1044449394883267</v>
      </c>
      <c r="AK37" s="10" t="s">
        <v>10</v>
      </c>
      <c r="AL37" s="18">
        <f t="shared" si="8"/>
        <v>3.7483128246148039</v>
      </c>
      <c r="AM37" s="18">
        <f t="shared" si="8"/>
        <v>3.4024349045058861</v>
      </c>
      <c r="AN37" s="18">
        <f t="shared" si="8"/>
        <v>7.8553788629083066</v>
      </c>
      <c r="AO37" s="18">
        <f t="shared" si="8"/>
        <v>2.7748953887606183</v>
      </c>
      <c r="AP37" s="18">
        <f t="shared" si="8"/>
        <v>8.1522554882496028</v>
      </c>
      <c r="AQ37" s="18">
        <f t="shared" si="8"/>
        <v>1.3624875325808659</v>
      </c>
      <c r="AR37" s="18">
        <f t="shared" si="8"/>
        <v>4.9923657265251968</v>
      </c>
      <c r="AS37" s="18">
        <f t="shared" si="8"/>
        <v>0.96750340084923936</v>
      </c>
      <c r="AT37" s="18">
        <f t="shared" si="8"/>
        <v>3.7796856660862965</v>
      </c>
      <c r="AU37" s="20">
        <f t="shared" si="8"/>
        <v>2.0427555963424009</v>
      </c>
      <c r="AW37" s="10" t="s">
        <v>10</v>
      </c>
      <c r="AX37" s="18">
        <f t="shared" si="9"/>
        <v>4.060390843467399</v>
      </c>
      <c r="AY37" s="18">
        <f t="shared" si="9"/>
        <v>3.0889633469672799</v>
      </c>
      <c r="AZ37" s="18">
        <f t="shared" si="9"/>
        <v>8.5526419080817462</v>
      </c>
      <c r="BA37" s="18">
        <f t="shared" si="9"/>
        <v>2.9133162694562715</v>
      </c>
      <c r="BB37" s="18">
        <f t="shared" si="9"/>
        <v>8.2130884702390627</v>
      </c>
      <c r="BC37" s="18">
        <f t="shared" si="9"/>
        <v>1.9226383133043863</v>
      </c>
      <c r="BD37" s="18">
        <f t="shared" si="9"/>
        <v>5.584630775303224</v>
      </c>
      <c r="BE37" s="18">
        <f t="shared" si="9"/>
        <v>0.86054146070615389</v>
      </c>
      <c r="BF37" s="18">
        <f t="shared" si="9"/>
        <v>3.9001622469320809</v>
      </c>
      <c r="BG37" s="20">
        <f t="shared" si="9"/>
        <v>1.5892183741525394</v>
      </c>
    </row>
    <row r="38" spans="1:60" ht="15" customHeight="1" x14ac:dyDescent="0.2">
      <c r="A38" s="10" t="s">
        <v>11</v>
      </c>
      <c r="B38" s="18">
        <f t="shared" ref="B38:K38" si="18">B16/B$6*100</f>
        <v>1.8192358924267884</v>
      </c>
      <c r="C38" s="18">
        <f t="shared" si="18"/>
        <v>1.7394737441271271</v>
      </c>
      <c r="D38" s="18">
        <f t="shared" si="18"/>
        <v>2.211720172930927</v>
      </c>
      <c r="E38" s="18">
        <f t="shared" si="18"/>
        <v>1.7326787216735509</v>
      </c>
      <c r="F38" s="18">
        <f t="shared" si="18"/>
        <v>2.273123323872281</v>
      </c>
      <c r="G38" s="18">
        <f t="shared" si="18"/>
        <v>1.5595223607259252</v>
      </c>
      <c r="H38" s="18">
        <f t="shared" si="18"/>
        <v>2.8225960683878428</v>
      </c>
      <c r="I38" s="18">
        <f t="shared" si="18"/>
        <v>0.16021717200919813</v>
      </c>
      <c r="J38" s="18">
        <f t="shared" si="18"/>
        <v>1.8337387732265884</v>
      </c>
      <c r="K38" s="20">
        <f t="shared" si="18"/>
        <v>0.62235296898916592</v>
      </c>
      <c r="M38" s="10" t="s">
        <v>11</v>
      </c>
      <c r="N38" s="18">
        <f t="shared" si="6"/>
        <v>1.8862378286487922</v>
      </c>
      <c r="O38" s="18">
        <f t="shared" si="6"/>
        <v>1.7296724353178465</v>
      </c>
      <c r="P38" s="18">
        <f t="shared" si="6"/>
        <v>2.4141229608662345</v>
      </c>
      <c r="Q38" s="18">
        <f t="shared" si="6"/>
        <v>1.7819938189527367</v>
      </c>
      <c r="R38" s="18">
        <f t="shared" si="6"/>
        <v>1.9842969162839064</v>
      </c>
      <c r="S38" s="18">
        <f t="shared" si="6"/>
        <v>1.828371528384928</v>
      </c>
      <c r="T38" s="18">
        <f t="shared" si="6"/>
        <v>3.0724572081510066</v>
      </c>
      <c r="U38" s="18">
        <f t="shared" si="6"/>
        <v>0.10016856693507367</v>
      </c>
      <c r="V38" s="18">
        <f t="shared" si="6"/>
        <v>1.6070019742847257</v>
      </c>
      <c r="W38" s="20">
        <f t="shared" si="6"/>
        <v>0.49777301858734135</v>
      </c>
      <c r="Y38" s="10" t="s">
        <v>11</v>
      </c>
      <c r="Z38" s="18">
        <f t="shared" si="7"/>
        <v>2.0559770622767504</v>
      </c>
      <c r="AA38" s="18">
        <f t="shared" si="7"/>
        <v>2.2753127916676141</v>
      </c>
      <c r="AB38" s="18">
        <f t="shared" si="7"/>
        <v>2.7815609910793579</v>
      </c>
      <c r="AC38" s="18">
        <f t="shared" si="7"/>
        <v>1.8556017039259354</v>
      </c>
      <c r="AD38" s="18">
        <f t="shared" si="7"/>
        <v>2.1348220238131614</v>
      </c>
      <c r="AE38" s="18">
        <f t="shared" si="7"/>
        <v>2.0101558566689515</v>
      </c>
      <c r="AF38" s="18">
        <f t="shared" si="7"/>
        <v>3.257220908191151</v>
      </c>
      <c r="AG38" s="18">
        <f t="shared" si="7"/>
        <v>0.13530393151006281</v>
      </c>
      <c r="AH38" s="18">
        <f t="shared" si="7"/>
        <v>1.4908048452448812</v>
      </c>
      <c r="AI38" s="20">
        <f t="shared" si="7"/>
        <v>1.1613189937891435</v>
      </c>
      <c r="AK38" s="10" t="s">
        <v>11</v>
      </c>
      <c r="AL38" s="18">
        <f t="shared" si="8"/>
        <v>2.3747314251992133</v>
      </c>
      <c r="AM38" s="18">
        <f t="shared" si="8"/>
        <v>1.6561632531374142</v>
      </c>
      <c r="AN38" s="18">
        <f t="shared" si="8"/>
        <v>3.2497696004218084</v>
      </c>
      <c r="AO38" s="18">
        <f t="shared" si="8"/>
        <v>2.2454071953960377</v>
      </c>
      <c r="AP38" s="18">
        <f t="shared" si="8"/>
        <v>2.4308744748971796</v>
      </c>
      <c r="AQ38" s="18">
        <f t="shared" si="8"/>
        <v>2.3443160637442664</v>
      </c>
      <c r="AR38" s="18">
        <f t="shared" si="8"/>
        <v>3.54970823440877</v>
      </c>
      <c r="AS38" s="18">
        <f t="shared" si="8"/>
        <v>0.16577790655332852</v>
      </c>
      <c r="AT38" s="18">
        <f t="shared" si="8"/>
        <v>0.5461234814945648</v>
      </c>
      <c r="AU38" s="20">
        <f t="shared" si="8"/>
        <v>4.3359484639794044</v>
      </c>
      <c r="AW38" s="10" t="s">
        <v>11</v>
      </c>
      <c r="AX38" s="18">
        <f t="shared" si="9"/>
        <v>2.4644978167270595</v>
      </c>
      <c r="AY38" s="18">
        <f t="shared" si="9"/>
        <v>3.1871730343430791</v>
      </c>
      <c r="AZ38" s="18">
        <f t="shared" si="9"/>
        <v>1.7089020468384584</v>
      </c>
      <c r="BA38" s="18">
        <f t="shared" si="9"/>
        <v>2.5864398120793939</v>
      </c>
      <c r="BB38" s="18">
        <f t="shared" si="9"/>
        <v>2.340742250500786</v>
      </c>
      <c r="BC38" s="18">
        <f t="shared" si="9"/>
        <v>2.528205507148924</v>
      </c>
      <c r="BD38" s="18">
        <f t="shared" si="9"/>
        <v>3.8235466691270106</v>
      </c>
      <c r="BE38" s="18">
        <f t="shared" si="9"/>
        <v>9.7256128322989591E-2</v>
      </c>
      <c r="BF38" s="18">
        <f t="shared" si="9"/>
        <v>1.6433551549702634</v>
      </c>
      <c r="BG38" s="20">
        <f t="shared" si="9"/>
        <v>0.7363783103810293</v>
      </c>
    </row>
    <row r="39" spans="1:60" ht="15" customHeight="1" x14ac:dyDescent="0.2">
      <c r="A39" s="10" t="s">
        <v>12</v>
      </c>
      <c r="B39" s="18">
        <f t="shared" ref="B39:K39" si="19">B17/B$6*100</f>
        <v>16.08104214113736</v>
      </c>
      <c r="C39" s="18">
        <f t="shared" si="19"/>
        <v>23.995864743598236</v>
      </c>
      <c r="D39" s="18">
        <f t="shared" si="19"/>
        <v>18.259293187024493</v>
      </c>
      <c r="E39" s="18">
        <f t="shared" si="19"/>
        <v>14.336257448031416</v>
      </c>
      <c r="F39" s="18">
        <f t="shared" si="19"/>
        <v>14.035036587461269</v>
      </c>
      <c r="G39" s="18">
        <f t="shared" si="19"/>
        <v>17.251762657747673</v>
      </c>
      <c r="H39" s="18">
        <f t="shared" si="19"/>
        <v>10.928885675426946</v>
      </c>
      <c r="I39" s="18">
        <f t="shared" si="19"/>
        <v>26.665282270055897</v>
      </c>
      <c r="J39" s="18">
        <f t="shared" si="19"/>
        <v>14.214072651286525</v>
      </c>
      <c r="K39" s="20">
        <f t="shared" si="19"/>
        <v>19.182945758300342</v>
      </c>
      <c r="M39" s="10" t="s">
        <v>12</v>
      </c>
      <c r="N39" s="18">
        <f t="shared" si="6"/>
        <v>16.540791581683031</v>
      </c>
      <c r="O39" s="18">
        <f t="shared" si="6"/>
        <v>22.93766190399862</v>
      </c>
      <c r="P39" s="18">
        <f t="shared" si="6"/>
        <v>18.614362191447036</v>
      </c>
      <c r="Q39" s="18">
        <f t="shared" si="6"/>
        <v>15.136684650576019</v>
      </c>
      <c r="R39" s="18">
        <f t="shared" si="6"/>
        <v>14.839720913100688</v>
      </c>
      <c r="S39" s="18">
        <f t="shared" si="6"/>
        <v>17.544621705460216</v>
      </c>
      <c r="T39" s="18">
        <f t="shared" si="6"/>
        <v>10.901241605868393</v>
      </c>
      <c r="U39" s="18">
        <f t="shared" si="6"/>
        <v>28.604895391331929</v>
      </c>
      <c r="V39" s="18">
        <f t="shared" si="6"/>
        <v>13.723267263658872</v>
      </c>
      <c r="W39" s="20">
        <f t="shared" si="6"/>
        <v>20.720996875556335</v>
      </c>
      <c r="Y39" s="10" t="s">
        <v>12</v>
      </c>
      <c r="Z39" s="18">
        <f t="shared" si="7"/>
        <v>16.601459689880073</v>
      </c>
      <c r="AA39" s="18">
        <f t="shared" si="7"/>
        <v>19.23482423565601</v>
      </c>
      <c r="AB39" s="18">
        <f t="shared" si="7"/>
        <v>16.012010054649469</v>
      </c>
      <c r="AC39" s="18">
        <f t="shared" si="7"/>
        <v>16.381573229619882</v>
      </c>
      <c r="AD39" s="18">
        <f t="shared" si="7"/>
        <v>13.560701132417089</v>
      </c>
      <c r="AE39" s="18">
        <f t="shared" si="7"/>
        <v>18.368614119917297</v>
      </c>
      <c r="AF39" s="18">
        <f t="shared" si="7"/>
        <v>11.002464060254637</v>
      </c>
      <c r="AG39" s="18">
        <f t="shared" si="7"/>
        <v>28.76845081544618</v>
      </c>
      <c r="AH39" s="18">
        <f t="shared" si="7"/>
        <v>16.139792357334951</v>
      </c>
      <c r="AI39" s="20">
        <f t="shared" si="7"/>
        <v>19.217260266463327</v>
      </c>
      <c r="AK39" s="10" t="s">
        <v>12</v>
      </c>
      <c r="AL39" s="18">
        <f t="shared" si="8"/>
        <v>15.070026867778418</v>
      </c>
      <c r="AM39" s="18">
        <f t="shared" si="8"/>
        <v>21.987734745448069</v>
      </c>
      <c r="AN39" s="18">
        <f t="shared" si="8"/>
        <v>15.262230027866893</v>
      </c>
      <c r="AO39" s="18">
        <f t="shared" si="8"/>
        <v>14.185053545098029</v>
      </c>
      <c r="AP39" s="18">
        <f t="shared" si="8"/>
        <v>13.991395394462636</v>
      </c>
      <c r="AQ39" s="18">
        <f t="shared" si="8"/>
        <v>15.654372860988216</v>
      </c>
      <c r="AR39" s="18">
        <f t="shared" si="8"/>
        <v>9.1925673584533314</v>
      </c>
      <c r="AS39" s="18">
        <f t="shared" si="8"/>
        <v>28.052029368185778</v>
      </c>
      <c r="AT39" s="18">
        <f t="shared" si="8"/>
        <v>17.050622229099716</v>
      </c>
      <c r="AU39" s="20">
        <f t="shared" si="8"/>
        <v>18.210179850327052</v>
      </c>
      <c r="AW39" s="10" t="s">
        <v>12</v>
      </c>
      <c r="AX39" s="18">
        <f t="shared" si="9"/>
        <v>14.206552301830927</v>
      </c>
      <c r="AY39" s="18">
        <f t="shared" si="9"/>
        <v>20.277033936510755</v>
      </c>
      <c r="AZ39" s="18">
        <f t="shared" si="9"/>
        <v>14.897777142702781</v>
      </c>
      <c r="BA39" s="18">
        <f t="shared" si="9"/>
        <v>13.240483978211776</v>
      </c>
      <c r="BB39" s="18">
        <f t="shared" si="9"/>
        <v>12.930839406262548</v>
      </c>
      <c r="BC39" s="18">
        <f t="shared" si="9"/>
        <v>14.863272033284852</v>
      </c>
      <c r="BD39" s="18">
        <f t="shared" si="9"/>
        <v>9.2757947356968913</v>
      </c>
      <c r="BE39" s="18">
        <f t="shared" si="9"/>
        <v>26.725287148202803</v>
      </c>
      <c r="BF39" s="18">
        <f t="shared" si="9"/>
        <v>14.765418673975262</v>
      </c>
      <c r="BG39" s="20">
        <f t="shared" si="9"/>
        <v>15.258302611768965</v>
      </c>
    </row>
    <row r="40" spans="1:60" ht="15" customHeight="1" x14ac:dyDescent="0.2">
      <c r="A40" s="10" t="s">
        <v>13</v>
      </c>
      <c r="B40" s="18">
        <f t="shared" ref="B40:K40" si="20">B18/B$6*100</f>
        <v>4.5185464136589912</v>
      </c>
      <c r="C40" s="18">
        <f t="shared" si="20"/>
        <v>4.3566507455685768</v>
      </c>
      <c r="D40" s="18">
        <f t="shared" si="20"/>
        <v>3.1345515241379518</v>
      </c>
      <c r="E40" s="18">
        <f t="shared" si="20"/>
        <v>4.890812884489411</v>
      </c>
      <c r="F40" s="18">
        <f t="shared" si="20"/>
        <v>5.2496038010862573</v>
      </c>
      <c r="G40" s="18">
        <f t="shared" si="20"/>
        <v>4.1002367562179822</v>
      </c>
      <c r="H40" s="18">
        <f t="shared" si="20"/>
        <v>7.7126420893625882</v>
      </c>
      <c r="I40" s="18">
        <f t="shared" si="20"/>
        <v>0.78437813565337877</v>
      </c>
      <c r="J40" s="18">
        <f t="shared" si="20"/>
        <v>1.1762734378812862</v>
      </c>
      <c r="K40" s="20">
        <f t="shared" si="20"/>
        <v>3.6290292145827387</v>
      </c>
      <c r="M40" s="10" t="s">
        <v>13</v>
      </c>
      <c r="N40" s="18">
        <f t="shared" si="6"/>
        <v>4.3546581213897468</v>
      </c>
      <c r="O40" s="18">
        <f t="shared" si="6"/>
        <v>3.9048376513100647</v>
      </c>
      <c r="P40" s="18">
        <f t="shared" si="6"/>
        <v>2.7755340649521902</v>
      </c>
      <c r="Q40" s="18">
        <f t="shared" si="6"/>
        <v>4.7967374911101848</v>
      </c>
      <c r="R40" s="18">
        <f t="shared" si="6"/>
        <v>4.9553602850138905</v>
      </c>
      <c r="S40" s="18">
        <f t="shared" si="6"/>
        <v>4.0001737731488838</v>
      </c>
      <c r="T40" s="18">
        <f t="shared" si="6"/>
        <v>7.5253682580226871</v>
      </c>
      <c r="U40" s="18">
        <f t="shared" si="6"/>
        <v>0.75102779703014488</v>
      </c>
      <c r="V40" s="18">
        <f t="shared" si="6"/>
        <v>0.99502637826075158</v>
      </c>
      <c r="W40" s="20">
        <f t="shared" si="6"/>
        <v>2.9604650974985138</v>
      </c>
      <c r="Y40" s="10" t="s">
        <v>13</v>
      </c>
      <c r="Z40" s="18">
        <f t="shared" si="7"/>
        <v>3.5885967718462428</v>
      </c>
      <c r="AA40" s="18">
        <f t="shared" si="7"/>
        <v>5.1656602430189009</v>
      </c>
      <c r="AB40" s="18">
        <f t="shared" si="7"/>
        <v>3.308480963229766</v>
      </c>
      <c r="AC40" s="18">
        <f t="shared" si="7"/>
        <v>3.439780892106977</v>
      </c>
      <c r="AD40" s="18">
        <f t="shared" si="7"/>
        <v>5.0852617208298332</v>
      </c>
      <c r="AE40" s="18">
        <f t="shared" si="7"/>
        <v>2.7188012767759422</v>
      </c>
      <c r="AF40" s="18">
        <f t="shared" si="7"/>
        <v>5.8934015459583486</v>
      </c>
      <c r="AG40" s="18">
        <f t="shared" si="7"/>
        <v>0.844121911713408</v>
      </c>
      <c r="AH40" s="18">
        <f t="shared" si="7"/>
        <v>1.1149418711657522</v>
      </c>
      <c r="AI40" s="20">
        <f t="shared" si="7"/>
        <v>2.6991332094269689</v>
      </c>
      <c r="AK40" s="10" t="s">
        <v>13</v>
      </c>
      <c r="AL40" s="18">
        <f t="shared" si="8"/>
        <v>4.0797157630766145</v>
      </c>
      <c r="AM40" s="18">
        <f t="shared" si="8"/>
        <v>5.66993229892614</v>
      </c>
      <c r="AN40" s="18">
        <f t="shared" si="8"/>
        <v>5.3711335378159708</v>
      </c>
      <c r="AO40" s="18">
        <f t="shared" si="8"/>
        <v>3.5679580686431471</v>
      </c>
      <c r="AP40" s="18">
        <f t="shared" si="8"/>
        <v>6.2864647158413014</v>
      </c>
      <c r="AQ40" s="18">
        <f t="shared" si="8"/>
        <v>2.8842148524607696</v>
      </c>
      <c r="AR40" s="18">
        <f t="shared" si="8"/>
        <v>5.6931575872278639</v>
      </c>
      <c r="AS40" s="18">
        <f t="shared" si="8"/>
        <v>2.6841874163267159</v>
      </c>
      <c r="AT40" s="18">
        <f t="shared" si="8"/>
        <v>1.3398063890699978</v>
      </c>
      <c r="AU40" s="20">
        <f t="shared" si="8"/>
        <v>3.1520441614250951</v>
      </c>
      <c r="AW40" s="10" t="s">
        <v>13</v>
      </c>
      <c r="AX40" s="18">
        <f t="shared" si="9"/>
        <v>3.7218529773008822</v>
      </c>
      <c r="AY40" s="18">
        <f t="shared" si="9"/>
        <v>5.1468719540893524</v>
      </c>
      <c r="AZ40" s="18">
        <f t="shared" si="9"/>
        <v>4.105545653196482</v>
      </c>
      <c r="BA40" s="18">
        <f t="shared" si="9"/>
        <v>3.432453063576816</v>
      </c>
      <c r="BB40" s="18">
        <f t="shared" si="9"/>
        <v>5.0318349227507619</v>
      </c>
      <c r="BC40" s="18">
        <f t="shared" si="9"/>
        <v>3.0474920028105741</v>
      </c>
      <c r="BD40" s="18">
        <f t="shared" si="9"/>
        <v>5.1163702482253663</v>
      </c>
      <c r="BE40" s="18">
        <f t="shared" si="9"/>
        <v>2.6930962983780304</v>
      </c>
      <c r="BF40" s="18">
        <f t="shared" si="9"/>
        <v>1.1992009090694249</v>
      </c>
      <c r="BG40" s="20">
        <f t="shared" si="9"/>
        <v>2.5060355099999119</v>
      </c>
    </row>
    <row r="41" spans="1:60" ht="15" customHeight="1" x14ac:dyDescent="0.2">
      <c r="A41" s="10" t="s">
        <v>14</v>
      </c>
      <c r="B41" s="18">
        <f t="shared" ref="B41:K41" si="21">B19/B$6*100</f>
        <v>4.5312114704673583</v>
      </c>
      <c r="C41" s="18">
        <f t="shared" si="21"/>
        <v>4.7646189412660878</v>
      </c>
      <c r="D41" s="18">
        <f t="shared" si="21"/>
        <v>5.2066911216188068</v>
      </c>
      <c r="E41" s="18">
        <f t="shared" si="21"/>
        <v>4.3261633352610236</v>
      </c>
      <c r="F41" s="18">
        <f t="shared" si="21"/>
        <v>7.1177306217214094</v>
      </c>
      <c r="G41" s="18">
        <f t="shared" si="21"/>
        <v>3.0512100933752979</v>
      </c>
      <c r="H41" s="18">
        <f t="shared" si="21"/>
        <v>5.5607729614043286</v>
      </c>
      <c r="I41" s="18">
        <f t="shared" si="21"/>
        <v>1.4573609716119318</v>
      </c>
      <c r="J41" s="18">
        <f t="shared" si="21"/>
        <v>5.9564374139344034</v>
      </c>
      <c r="K41" s="20">
        <f t="shared" si="21"/>
        <v>4.7650810773343437</v>
      </c>
      <c r="M41" s="10" t="s">
        <v>14</v>
      </c>
      <c r="N41" s="18">
        <f t="shared" si="6"/>
        <v>4.4909263823153491</v>
      </c>
      <c r="O41" s="18">
        <f t="shared" si="6"/>
        <v>6.0384689068241997</v>
      </c>
      <c r="P41" s="18">
        <f t="shared" si="6"/>
        <v>6.3318992148470077</v>
      </c>
      <c r="Q41" s="18">
        <f t="shared" si="6"/>
        <v>3.8304111012880018</v>
      </c>
      <c r="R41" s="18">
        <f t="shared" si="6"/>
        <v>6.831977404243009</v>
      </c>
      <c r="S41" s="18">
        <f t="shared" si="6"/>
        <v>3.1094331965743773</v>
      </c>
      <c r="T41" s="18">
        <f t="shared" si="6"/>
        <v>5.3692855511773301</v>
      </c>
      <c r="U41" s="18">
        <f t="shared" si="6"/>
        <v>1.3323432780862974</v>
      </c>
      <c r="V41" s="18">
        <f t="shared" si="6"/>
        <v>6.3453291285942042</v>
      </c>
      <c r="W41" s="20">
        <f t="shared" si="6"/>
        <v>4.8779039875614325</v>
      </c>
      <c r="Y41" s="10" t="s">
        <v>14</v>
      </c>
      <c r="Z41" s="18">
        <f t="shared" si="7"/>
        <v>4.7043118078003765</v>
      </c>
      <c r="AA41" s="18">
        <f t="shared" si="7"/>
        <v>5.0465469726401357</v>
      </c>
      <c r="AB41" s="18">
        <f t="shared" si="7"/>
        <v>6.9833129685082413</v>
      </c>
      <c r="AC41" s="18">
        <f t="shared" si="7"/>
        <v>4.1221339975404652</v>
      </c>
      <c r="AD41" s="18">
        <f t="shared" si="7"/>
        <v>7.1314933263833531</v>
      </c>
      <c r="AE41" s="18">
        <f t="shared" si="7"/>
        <v>3.2937412241737061</v>
      </c>
      <c r="AF41" s="18">
        <f t="shared" si="7"/>
        <v>5.8816106879762149</v>
      </c>
      <c r="AG41" s="18">
        <f t="shared" si="7"/>
        <v>1.2692318853912934</v>
      </c>
      <c r="AH41" s="18">
        <f t="shared" si="7"/>
        <v>5.3328368523290051</v>
      </c>
      <c r="AI41" s="20">
        <f t="shared" si="7"/>
        <v>5.4079437506398405</v>
      </c>
      <c r="AK41" s="10" t="s">
        <v>14</v>
      </c>
      <c r="AL41" s="18">
        <f t="shared" si="8"/>
        <v>5.0126167004833349</v>
      </c>
      <c r="AM41" s="18">
        <f t="shared" si="8"/>
        <v>4.0216051632608067</v>
      </c>
      <c r="AN41" s="18">
        <f t="shared" si="8"/>
        <v>6.6552650697277453</v>
      </c>
      <c r="AO41" s="18">
        <f t="shared" si="8"/>
        <v>4.7265170409912818</v>
      </c>
      <c r="AP41" s="18">
        <f t="shared" si="8"/>
        <v>6.872241749483762</v>
      </c>
      <c r="AQ41" s="18">
        <f t="shared" si="8"/>
        <v>4.0051693256023944</v>
      </c>
      <c r="AR41" s="18">
        <f t="shared" si="8"/>
        <v>5.2396508979270582</v>
      </c>
      <c r="AS41" s="18">
        <f t="shared" si="8"/>
        <v>1.207905010036995</v>
      </c>
      <c r="AT41" s="18">
        <f t="shared" si="8"/>
        <v>7.9493307130426532</v>
      </c>
      <c r="AU41" s="20">
        <f t="shared" si="8"/>
        <v>5.8221862427297815</v>
      </c>
      <c r="AW41" s="10" t="s">
        <v>14</v>
      </c>
      <c r="AX41" s="18">
        <f t="shared" si="9"/>
        <v>4.9767508585812879</v>
      </c>
      <c r="AY41" s="18">
        <f t="shared" si="9"/>
        <v>5.1087636927711344</v>
      </c>
      <c r="AZ41" s="18">
        <f t="shared" si="9"/>
        <v>5.9445835269429894</v>
      </c>
      <c r="BA41" s="18">
        <f t="shared" si="9"/>
        <v>4.6862942574970443</v>
      </c>
      <c r="BB41" s="18">
        <f t="shared" si="9"/>
        <v>6.9274612659828234</v>
      </c>
      <c r="BC41" s="18">
        <f t="shared" si="9"/>
        <v>3.9725515443442374</v>
      </c>
      <c r="BD41" s="18">
        <f t="shared" si="9"/>
        <v>5.3113069434923954</v>
      </c>
      <c r="BE41" s="18">
        <f t="shared" si="9"/>
        <v>1.0017451483395803</v>
      </c>
      <c r="BF41" s="18">
        <f t="shared" si="9"/>
        <v>8.0872881240826899</v>
      </c>
      <c r="BG41" s="20">
        <f t="shared" si="9"/>
        <v>5.4393390876434937</v>
      </c>
    </row>
    <row r="42" spans="1:60" ht="15" customHeight="1" x14ac:dyDescent="0.2">
      <c r="A42" s="10" t="s">
        <v>15</v>
      </c>
      <c r="B42" s="18">
        <f t="shared" ref="B42:K42" si="22">B20/B$6*100</f>
        <v>5.5324375196858666</v>
      </c>
      <c r="C42" s="18">
        <f t="shared" si="22"/>
        <v>11.380982127693734</v>
      </c>
      <c r="D42" s="18">
        <f t="shared" si="22"/>
        <v>4.8721508471219632</v>
      </c>
      <c r="E42" s="18">
        <f t="shared" si="22"/>
        <v>4.8135329914850509</v>
      </c>
      <c r="F42" s="18">
        <f t="shared" si="22"/>
        <v>6.8630680927472767</v>
      </c>
      <c r="G42" s="18">
        <f t="shared" si="22"/>
        <v>4.7710532169340851</v>
      </c>
      <c r="H42" s="18">
        <f t="shared" si="22"/>
        <v>7.8677133208040306</v>
      </c>
      <c r="I42" s="18">
        <f t="shared" si="22"/>
        <v>1.4848814116958888</v>
      </c>
      <c r="J42" s="18">
        <f t="shared" si="22"/>
        <v>5.2454074241164719</v>
      </c>
      <c r="K42" s="20">
        <f t="shared" si="22"/>
        <v>4.2478206329085975</v>
      </c>
      <c r="M42" s="10" t="s">
        <v>15</v>
      </c>
      <c r="N42" s="18">
        <f t="shared" si="6"/>
        <v>5.429107506908692</v>
      </c>
      <c r="O42" s="18">
        <f t="shared" si="6"/>
        <v>9.0940943732349151</v>
      </c>
      <c r="P42" s="18">
        <f t="shared" si="6"/>
        <v>6.2001691731029087</v>
      </c>
      <c r="Q42" s="18">
        <f t="shared" si="6"/>
        <v>4.7245270029380322</v>
      </c>
      <c r="R42" s="18">
        <f t="shared" si="6"/>
        <v>6.417977353245691</v>
      </c>
      <c r="S42" s="18">
        <f t="shared" si="6"/>
        <v>4.8455589462393851</v>
      </c>
      <c r="T42" s="18">
        <f t="shared" si="6"/>
        <v>7.7150860320823895</v>
      </c>
      <c r="U42" s="18">
        <f t="shared" si="6"/>
        <v>1.4001738912857025</v>
      </c>
      <c r="V42" s="18">
        <f t="shared" si="6"/>
        <v>5.0865882769628845</v>
      </c>
      <c r="W42" s="20">
        <f t="shared" si="6"/>
        <v>4.3537920060861559</v>
      </c>
      <c r="Y42" s="10" t="s">
        <v>15</v>
      </c>
      <c r="Z42" s="18">
        <f t="shared" si="7"/>
        <v>5.722096652065602</v>
      </c>
      <c r="AA42" s="18">
        <f t="shared" si="7"/>
        <v>8.264079441948617</v>
      </c>
      <c r="AB42" s="18">
        <f t="shared" si="7"/>
        <v>5.5741307789274712</v>
      </c>
      <c r="AC42" s="18">
        <f t="shared" si="7"/>
        <v>5.4108927881832765</v>
      </c>
      <c r="AD42" s="18">
        <f t="shared" si="7"/>
        <v>6.2930340264983755</v>
      </c>
      <c r="AE42" s="18">
        <f t="shared" si="7"/>
        <v>5.3902930933692188</v>
      </c>
      <c r="AF42" s="18">
        <f t="shared" si="7"/>
        <v>8.3728477277959694</v>
      </c>
      <c r="AG42" s="18">
        <f t="shared" si="7"/>
        <v>1.6550681146438688</v>
      </c>
      <c r="AH42" s="18">
        <f t="shared" si="7"/>
        <v>4.9793124697860058</v>
      </c>
      <c r="AI42" s="20">
        <f t="shared" si="7"/>
        <v>1.8900190666254404</v>
      </c>
      <c r="AK42" s="10" t="s">
        <v>15</v>
      </c>
      <c r="AL42" s="18">
        <f t="shared" si="8"/>
        <v>4.9107182376159653</v>
      </c>
      <c r="AM42" s="18">
        <f t="shared" si="8"/>
        <v>8.7974894756009885</v>
      </c>
      <c r="AN42" s="18">
        <f t="shared" si="8"/>
        <v>4.5841681046116802</v>
      </c>
      <c r="AO42" s="18">
        <f t="shared" si="8"/>
        <v>4.5209096378701821</v>
      </c>
      <c r="AP42" s="18">
        <f t="shared" si="8"/>
        <v>5.9131701757442423</v>
      </c>
      <c r="AQ42" s="18">
        <f t="shared" si="8"/>
        <v>4.3676423234393438</v>
      </c>
      <c r="AR42" s="18">
        <f t="shared" si="8"/>
        <v>6.8207155191369395</v>
      </c>
      <c r="AS42" s="18">
        <f t="shared" si="8"/>
        <v>1.787379421470553</v>
      </c>
      <c r="AT42" s="18">
        <f t="shared" si="8"/>
        <v>3.8774534697148866</v>
      </c>
      <c r="AU42" s="20">
        <f t="shared" si="8"/>
        <v>2.0591413004023349</v>
      </c>
      <c r="AW42" s="10" t="s">
        <v>15</v>
      </c>
      <c r="AX42" s="18">
        <f t="shared" si="9"/>
        <v>5.9443912819009146</v>
      </c>
      <c r="AY42" s="18">
        <f t="shared" si="9"/>
        <v>10.379389974231199</v>
      </c>
      <c r="AZ42" s="18">
        <f t="shared" si="9"/>
        <v>4.1879781587317639</v>
      </c>
      <c r="BA42" s="18">
        <f t="shared" si="9"/>
        <v>5.8781138957367922</v>
      </c>
      <c r="BB42" s="18">
        <f t="shared" si="9"/>
        <v>7.3460843412321024</v>
      </c>
      <c r="BC42" s="18">
        <f t="shared" si="9"/>
        <v>5.2228186673239509</v>
      </c>
      <c r="BD42" s="18">
        <f t="shared" si="9"/>
        <v>8.3478766747314221</v>
      </c>
      <c r="BE42" s="18">
        <f t="shared" si="9"/>
        <v>1.8528534928117766</v>
      </c>
      <c r="BF42" s="18">
        <f t="shared" si="9"/>
        <v>4.1090372383249978</v>
      </c>
      <c r="BG42" s="20">
        <f t="shared" si="9"/>
        <v>3.7216341629189831</v>
      </c>
    </row>
    <row r="43" spans="1:60" ht="7.5" customHeight="1" x14ac:dyDescent="0.2"/>
    <row r="44" spans="1:60" ht="14.25" customHeight="1" x14ac:dyDescent="0.2">
      <c r="A44" s="17"/>
      <c r="B44" s="17"/>
      <c r="M44" s="17"/>
      <c r="N44" s="17"/>
      <c r="Y44" s="17"/>
      <c r="Z44" s="17"/>
      <c r="AK44" s="17"/>
      <c r="AL44" s="17"/>
      <c r="AW44" s="17"/>
      <c r="AX44" s="17"/>
    </row>
    <row r="45" spans="1:60" ht="15" customHeight="1" x14ac:dyDescent="0.2"/>
    <row r="46" spans="1:60" s="40" customFormat="1" ht="15" customHeight="1" x14ac:dyDescent="0.2">
      <c r="A46" s="39" t="s">
        <v>791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M46" s="39" t="s">
        <v>641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137"/>
      <c r="Y46" s="39" t="s">
        <v>277</v>
      </c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137"/>
      <c r="AK46" s="39" t="s">
        <v>278</v>
      </c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137"/>
      <c r="AW46" s="39" t="s">
        <v>279</v>
      </c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137"/>
    </row>
    <row r="47" spans="1:60" ht="15" customHeight="1" x14ac:dyDescent="0.2"/>
    <row r="48" spans="1:60" ht="15" customHeight="1" thickBot="1" x14ac:dyDescent="0.25">
      <c r="A48" s="1" t="s">
        <v>0</v>
      </c>
      <c r="B48" s="1"/>
      <c r="K48" s="3" t="s">
        <v>118</v>
      </c>
      <c r="M48" s="1" t="s">
        <v>0</v>
      </c>
      <c r="N48" s="1"/>
      <c r="W48" s="3" t="s">
        <v>118</v>
      </c>
      <c r="Y48" s="1" t="s">
        <v>0</v>
      </c>
      <c r="Z48" s="1"/>
      <c r="AI48" s="3" t="s">
        <v>118</v>
      </c>
      <c r="AK48" s="1" t="s">
        <v>0</v>
      </c>
      <c r="AL48" s="1"/>
      <c r="AU48" s="3" t="s">
        <v>118</v>
      </c>
      <c r="AW48" s="1" t="s">
        <v>0</v>
      </c>
      <c r="AX48" s="1"/>
      <c r="BG48" s="3" t="s">
        <v>118</v>
      </c>
    </row>
    <row r="49" spans="1:59" ht="22.5" customHeight="1" x14ac:dyDescent="0.2">
      <c r="A49" s="205" t="s">
        <v>38</v>
      </c>
      <c r="B49" s="207" t="s">
        <v>25</v>
      </c>
      <c r="C49" s="209" t="s">
        <v>16</v>
      </c>
      <c r="D49" s="210"/>
      <c r="E49" s="210"/>
      <c r="F49" s="209" t="s">
        <v>17</v>
      </c>
      <c r="G49" s="210"/>
      <c r="H49" s="209" t="s">
        <v>18</v>
      </c>
      <c r="I49" s="210"/>
      <c r="J49" s="210"/>
      <c r="K49" s="211"/>
      <c r="M49" s="205" t="s">
        <v>38</v>
      </c>
      <c r="N49" s="207" t="s">
        <v>25</v>
      </c>
      <c r="O49" s="209" t="s">
        <v>16</v>
      </c>
      <c r="P49" s="210"/>
      <c r="Q49" s="210"/>
      <c r="R49" s="209" t="s">
        <v>17</v>
      </c>
      <c r="S49" s="210"/>
      <c r="T49" s="209" t="s">
        <v>18</v>
      </c>
      <c r="U49" s="210"/>
      <c r="V49" s="210"/>
      <c r="W49" s="211"/>
      <c r="Y49" s="205" t="s">
        <v>38</v>
      </c>
      <c r="Z49" s="207" t="s">
        <v>25</v>
      </c>
      <c r="AA49" s="209" t="s">
        <v>16</v>
      </c>
      <c r="AB49" s="210"/>
      <c r="AC49" s="210"/>
      <c r="AD49" s="209" t="s">
        <v>17</v>
      </c>
      <c r="AE49" s="210"/>
      <c r="AF49" s="209" t="s">
        <v>18</v>
      </c>
      <c r="AG49" s="210"/>
      <c r="AH49" s="210"/>
      <c r="AI49" s="211"/>
      <c r="AK49" s="205" t="s">
        <v>38</v>
      </c>
      <c r="AL49" s="207" t="s">
        <v>25</v>
      </c>
      <c r="AM49" s="209" t="s">
        <v>16</v>
      </c>
      <c r="AN49" s="210"/>
      <c r="AO49" s="210"/>
      <c r="AP49" s="209" t="s">
        <v>17</v>
      </c>
      <c r="AQ49" s="210"/>
      <c r="AR49" s="209" t="s">
        <v>18</v>
      </c>
      <c r="AS49" s="210"/>
      <c r="AT49" s="210"/>
      <c r="AU49" s="211"/>
      <c r="AW49" s="205" t="s">
        <v>38</v>
      </c>
      <c r="AX49" s="207" t="s">
        <v>25</v>
      </c>
      <c r="AY49" s="209" t="s">
        <v>16</v>
      </c>
      <c r="AZ49" s="210"/>
      <c r="BA49" s="210"/>
      <c r="BB49" s="209" t="s">
        <v>17</v>
      </c>
      <c r="BC49" s="210"/>
      <c r="BD49" s="209" t="s">
        <v>18</v>
      </c>
      <c r="BE49" s="210"/>
      <c r="BF49" s="210"/>
      <c r="BG49" s="211"/>
    </row>
    <row r="50" spans="1:59" ht="37.5" customHeight="1" thickBot="1" x14ac:dyDescent="0.25">
      <c r="A50" s="206"/>
      <c r="B50" s="208"/>
      <c r="C50" s="46" t="s">
        <v>56</v>
      </c>
      <c r="D50" s="46" t="s">
        <v>30</v>
      </c>
      <c r="E50" s="46" t="s">
        <v>19</v>
      </c>
      <c r="F50" s="46" t="s">
        <v>20</v>
      </c>
      <c r="G50" s="46" t="s">
        <v>21</v>
      </c>
      <c r="H50" s="46" t="s">
        <v>74</v>
      </c>
      <c r="I50" s="46" t="s">
        <v>318</v>
      </c>
      <c r="J50" s="46" t="s">
        <v>75</v>
      </c>
      <c r="K50" s="47" t="s">
        <v>22</v>
      </c>
      <c r="M50" s="206"/>
      <c r="N50" s="208"/>
      <c r="O50" s="46" t="s">
        <v>56</v>
      </c>
      <c r="P50" s="46" t="s">
        <v>30</v>
      </c>
      <c r="Q50" s="46" t="s">
        <v>19</v>
      </c>
      <c r="R50" s="46" t="s">
        <v>20</v>
      </c>
      <c r="S50" s="46" t="s">
        <v>21</v>
      </c>
      <c r="T50" s="46" t="s">
        <v>74</v>
      </c>
      <c r="U50" s="46" t="s">
        <v>318</v>
      </c>
      <c r="V50" s="46" t="s">
        <v>75</v>
      </c>
      <c r="W50" s="47" t="s">
        <v>22</v>
      </c>
      <c r="Y50" s="206"/>
      <c r="Z50" s="208"/>
      <c r="AA50" s="46" t="s">
        <v>56</v>
      </c>
      <c r="AB50" s="46" t="s">
        <v>30</v>
      </c>
      <c r="AC50" s="46" t="s">
        <v>19</v>
      </c>
      <c r="AD50" s="46" t="s">
        <v>20</v>
      </c>
      <c r="AE50" s="46" t="s">
        <v>21</v>
      </c>
      <c r="AF50" s="46" t="s">
        <v>74</v>
      </c>
      <c r="AG50" s="46" t="s">
        <v>318</v>
      </c>
      <c r="AH50" s="46" t="s">
        <v>75</v>
      </c>
      <c r="AI50" s="47" t="s">
        <v>22</v>
      </c>
      <c r="AK50" s="206"/>
      <c r="AL50" s="208"/>
      <c r="AM50" s="46" t="s">
        <v>56</v>
      </c>
      <c r="AN50" s="46" t="s">
        <v>30</v>
      </c>
      <c r="AO50" s="46" t="s">
        <v>19</v>
      </c>
      <c r="AP50" s="46" t="s">
        <v>20</v>
      </c>
      <c r="AQ50" s="46" t="s">
        <v>21</v>
      </c>
      <c r="AR50" s="46" t="s">
        <v>74</v>
      </c>
      <c r="AS50" s="46" t="s">
        <v>318</v>
      </c>
      <c r="AT50" s="46" t="s">
        <v>75</v>
      </c>
      <c r="AU50" s="47" t="s">
        <v>22</v>
      </c>
      <c r="AW50" s="206"/>
      <c r="AX50" s="208"/>
      <c r="AY50" s="46" t="s">
        <v>56</v>
      </c>
      <c r="AZ50" s="46" t="s">
        <v>30</v>
      </c>
      <c r="BA50" s="46" t="s">
        <v>19</v>
      </c>
      <c r="BB50" s="46" t="s">
        <v>20</v>
      </c>
      <c r="BC50" s="46" t="s">
        <v>21</v>
      </c>
      <c r="BD50" s="46" t="s">
        <v>74</v>
      </c>
      <c r="BE50" s="46" t="s">
        <v>318</v>
      </c>
      <c r="BF50" s="46" t="s">
        <v>75</v>
      </c>
      <c r="BG50" s="47" t="s">
        <v>22</v>
      </c>
    </row>
    <row r="51" spans="1:59" ht="15" customHeight="1" x14ac:dyDescent="0.2">
      <c r="A51" s="11" t="s">
        <v>1</v>
      </c>
      <c r="B51" s="52">
        <f>B6/$B6*100</f>
        <v>100</v>
      </c>
      <c r="C51" s="52">
        <f t="shared" ref="C51:K51" si="23">C6/$B6*100</f>
        <v>10.786572411497081</v>
      </c>
      <c r="D51" s="52">
        <f t="shared" si="23"/>
        <v>17.915823465930906</v>
      </c>
      <c r="E51" s="52">
        <f t="shared" si="23"/>
        <v>71.297604122572039</v>
      </c>
      <c r="F51" s="52">
        <f t="shared" si="23"/>
        <v>36.394784356197242</v>
      </c>
      <c r="G51" s="52">
        <f t="shared" si="23"/>
        <v>63.605215643802801</v>
      </c>
      <c r="H51" s="52">
        <f t="shared" si="23"/>
        <v>50.064719193723896</v>
      </c>
      <c r="I51" s="52">
        <f t="shared" si="23"/>
        <v>25.444592009929735</v>
      </c>
      <c r="J51" s="52">
        <f t="shared" si="23"/>
        <v>17.577056085102132</v>
      </c>
      <c r="K51" s="53">
        <f t="shared" si="23"/>
        <v>6.9136327112442668</v>
      </c>
      <c r="M51" s="11" t="s">
        <v>1</v>
      </c>
      <c r="N51" s="52">
        <f>N6/$N6*100</f>
        <v>100</v>
      </c>
      <c r="O51" s="52">
        <f t="shared" ref="O51:W51" si="24">O6/$N6*100</f>
        <v>10.268554151428029</v>
      </c>
      <c r="P51" s="52">
        <f t="shared" si="24"/>
        <v>17.340864712479874</v>
      </c>
      <c r="Q51" s="52">
        <f t="shared" si="24"/>
        <v>72.390581136092138</v>
      </c>
      <c r="R51" s="52">
        <f t="shared" si="24"/>
        <v>37.111532024120173</v>
      </c>
      <c r="S51" s="52">
        <f t="shared" si="24"/>
        <v>62.888467975879877</v>
      </c>
      <c r="T51" s="52">
        <f t="shared" si="24"/>
        <v>50.255951037143554</v>
      </c>
      <c r="U51" s="52">
        <f t="shared" si="24"/>
        <v>25.135636683445501</v>
      </c>
      <c r="V51" s="52">
        <f t="shared" si="24"/>
        <v>17.532286170397569</v>
      </c>
      <c r="W51" s="53">
        <f t="shared" si="24"/>
        <v>7.0761261090134271</v>
      </c>
      <c r="Y51" s="11" t="s">
        <v>1</v>
      </c>
      <c r="Z51" s="52">
        <f>Z6/$Z6*100</f>
        <v>100</v>
      </c>
      <c r="AA51" s="52">
        <f t="shared" ref="AA51:AI51" si="25">AA6/$Z6*100</f>
        <v>9.9265976760080097</v>
      </c>
      <c r="AB51" s="52">
        <f t="shared" si="25"/>
        <v>17.140313777403009</v>
      </c>
      <c r="AC51" s="52">
        <f t="shared" si="25"/>
        <v>72.933088546589047</v>
      </c>
      <c r="AD51" s="52">
        <f t="shared" si="25"/>
        <v>36.755125033076283</v>
      </c>
      <c r="AE51" s="52">
        <f t="shared" si="25"/>
        <v>63.244874966923767</v>
      </c>
      <c r="AF51" s="52">
        <f t="shared" si="25"/>
        <v>50.589634808453745</v>
      </c>
      <c r="AG51" s="52">
        <f t="shared" si="25"/>
        <v>22.435625320423132</v>
      </c>
      <c r="AH51" s="52">
        <f t="shared" si="25"/>
        <v>19.588652704545982</v>
      </c>
      <c r="AI51" s="53">
        <f t="shared" si="25"/>
        <v>7.3860871665771928</v>
      </c>
      <c r="AK51" s="11" t="s">
        <v>1</v>
      </c>
      <c r="AL51" s="52">
        <f>AL6/$AL6*100</f>
        <v>100</v>
      </c>
      <c r="AM51" s="52">
        <f t="shared" ref="AM51:AU51" si="26">AM6/$AL6*100</f>
        <v>8.8477162230741691</v>
      </c>
      <c r="AN51" s="52">
        <f t="shared" si="26"/>
        <v>18.067070289356252</v>
      </c>
      <c r="AO51" s="52">
        <f t="shared" si="26"/>
        <v>73.085213487569547</v>
      </c>
      <c r="AP51" s="52">
        <f t="shared" si="26"/>
        <v>35.138539455417273</v>
      </c>
      <c r="AQ51" s="52">
        <f t="shared" si="26"/>
        <v>64.861460544582684</v>
      </c>
      <c r="AR51" s="52">
        <f t="shared" si="26"/>
        <v>53.716656686655654</v>
      </c>
      <c r="AS51" s="52">
        <f t="shared" si="26"/>
        <v>19.560113915668275</v>
      </c>
      <c r="AT51" s="52">
        <f t="shared" si="26"/>
        <v>19.082278621346656</v>
      </c>
      <c r="AU51" s="53">
        <f t="shared" si="26"/>
        <v>7.6409507763293787</v>
      </c>
      <c r="AW51" s="11" t="s">
        <v>1</v>
      </c>
      <c r="AX51" s="52">
        <f>AX6/$AX6*100</f>
        <v>100</v>
      </c>
      <c r="AY51" s="52">
        <f t="shared" ref="AY51:BG51" si="27">AY6/$AX6*100</f>
        <v>9.0045904847179941</v>
      </c>
      <c r="AZ51" s="52">
        <f t="shared" si="27"/>
        <v>20.060169361998671</v>
      </c>
      <c r="BA51" s="52">
        <f t="shared" si="27"/>
        <v>70.935240153283331</v>
      </c>
      <c r="BB51" s="52">
        <f t="shared" si="27"/>
        <v>33.984094569230862</v>
      </c>
      <c r="BC51" s="52">
        <f t="shared" si="27"/>
        <v>66.015905430769095</v>
      </c>
      <c r="BD51" s="52">
        <f t="shared" si="27"/>
        <v>54.593066935174626</v>
      </c>
      <c r="BE51" s="52">
        <f t="shared" si="27"/>
        <v>20.122107774415372</v>
      </c>
      <c r="BF51" s="52">
        <f t="shared" si="27"/>
        <v>18.891824323896543</v>
      </c>
      <c r="BG51" s="53">
        <f t="shared" si="27"/>
        <v>6.3930009665134149</v>
      </c>
    </row>
    <row r="52" spans="1:59" ht="15" customHeight="1" x14ac:dyDescent="0.2">
      <c r="A52" s="7" t="s">
        <v>2</v>
      </c>
      <c r="B52" s="18">
        <f t="shared" ref="B52:K52" si="28">B7/$B7*100</f>
        <v>100</v>
      </c>
      <c r="C52" s="18">
        <f t="shared" si="28"/>
        <v>8.152507967156275</v>
      </c>
      <c r="D52" s="18">
        <f t="shared" si="28"/>
        <v>18.896755982181983</v>
      </c>
      <c r="E52" s="18">
        <f t="shared" si="28"/>
        <v>72.950736050661803</v>
      </c>
      <c r="F52" s="18">
        <f t="shared" si="28"/>
        <v>32.221768735705353</v>
      </c>
      <c r="G52" s="18">
        <f t="shared" si="28"/>
        <v>67.778231264294774</v>
      </c>
      <c r="H52" s="18">
        <f t="shared" si="28"/>
        <v>18.990111657888324</v>
      </c>
      <c r="I52" s="18">
        <f t="shared" si="28"/>
        <v>50.171070883928707</v>
      </c>
      <c r="J52" s="18">
        <f t="shared" si="28"/>
        <v>19.546825049139759</v>
      </c>
      <c r="K52" s="20">
        <f t="shared" si="28"/>
        <v>11.291992409043313</v>
      </c>
      <c r="M52" s="7" t="s">
        <v>2</v>
      </c>
      <c r="N52" s="18">
        <f t="shared" ref="N52:W65" si="29">N7/$N7*100</f>
        <v>100</v>
      </c>
      <c r="O52" s="18">
        <f t="shared" si="29"/>
        <v>8.2673464075969907</v>
      </c>
      <c r="P52" s="18">
        <f t="shared" si="29"/>
        <v>17.546469803242378</v>
      </c>
      <c r="Q52" s="18">
        <f t="shared" si="29"/>
        <v>74.18618378916068</v>
      </c>
      <c r="R52" s="18">
        <f t="shared" si="29"/>
        <v>33.096522821623573</v>
      </c>
      <c r="S52" s="18">
        <f t="shared" si="29"/>
        <v>66.903477178376519</v>
      </c>
      <c r="T52" s="18">
        <f t="shared" si="29"/>
        <v>19.547355281078541</v>
      </c>
      <c r="U52" s="18">
        <f t="shared" si="29"/>
        <v>49.049832942285029</v>
      </c>
      <c r="V52" s="18">
        <f t="shared" si="29"/>
        <v>19.563648303129948</v>
      </c>
      <c r="W52" s="20">
        <f t="shared" si="29"/>
        <v>11.839163473506535</v>
      </c>
      <c r="Y52" s="7" t="s">
        <v>2</v>
      </c>
      <c r="Z52" s="18">
        <f t="shared" ref="Z52:AI65" si="30">Z7/$Z7*100</f>
        <v>100</v>
      </c>
      <c r="AA52" s="18">
        <f t="shared" si="30"/>
        <v>8.5322461528109326</v>
      </c>
      <c r="AB52" s="18">
        <f t="shared" si="30"/>
        <v>16.518381959394134</v>
      </c>
      <c r="AC52" s="18">
        <f t="shared" si="30"/>
        <v>74.949371887794996</v>
      </c>
      <c r="AD52" s="18">
        <f t="shared" si="30"/>
        <v>33.089838936756884</v>
      </c>
      <c r="AE52" s="18">
        <f t="shared" si="30"/>
        <v>66.91016106324318</v>
      </c>
      <c r="AF52" s="18">
        <f t="shared" si="30"/>
        <v>22.799168805142639</v>
      </c>
      <c r="AG52" s="18">
        <f t="shared" si="30"/>
        <v>43.484497185210444</v>
      </c>
      <c r="AH52" s="18">
        <f t="shared" si="30"/>
        <v>21.525100767674445</v>
      </c>
      <c r="AI52" s="20">
        <f t="shared" si="30"/>
        <v>12.191233241972498</v>
      </c>
      <c r="AK52" s="7" t="s">
        <v>2</v>
      </c>
      <c r="AL52" s="18">
        <f t="shared" ref="AL52:AU65" si="31">AL7/$AL7*100</f>
        <v>100</v>
      </c>
      <c r="AM52" s="18">
        <f t="shared" si="31"/>
        <v>8.8107126818923174</v>
      </c>
      <c r="AN52" s="18">
        <f t="shared" si="31"/>
        <v>18.082362880854991</v>
      </c>
      <c r="AO52" s="18">
        <f t="shared" si="31"/>
        <v>73.106924437252616</v>
      </c>
      <c r="AP52" s="18">
        <f t="shared" si="31"/>
        <v>32.116743120204504</v>
      </c>
      <c r="AQ52" s="18">
        <f t="shared" si="31"/>
        <v>67.883256879795368</v>
      </c>
      <c r="AR52" s="18">
        <f t="shared" si="31"/>
        <v>23.643687188640534</v>
      </c>
      <c r="AS52" s="18">
        <f t="shared" si="31"/>
        <v>40.247137525500975</v>
      </c>
      <c r="AT52" s="18">
        <f t="shared" si="31"/>
        <v>22.399160243419143</v>
      </c>
      <c r="AU52" s="20">
        <f t="shared" si="31"/>
        <v>13.710015042439247</v>
      </c>
      <c r="AW52" s="7" t="s">
        <v>2</v>
      </c>
      <c r="AX52" s="18">
        <f t="shared" ref="AX52:BG65" si="32">AX7/$AX7*100</f>
        <v>100</v>
      </c>
      <c r="AY52" s="18">
        <f t="shared" si="32"/>
        <v>7.4748271330897289</v>
      </c>
      <c r="AZ52" s="18">
        <f t="shared" si="32"/>
        <v>25.377658910301065</v>
      </c>
      <c r="BA52" s="18">
        <f t="shared" si="32"/>
        <v>67.147513956609188</v>
      </c>
      <c r="BB52" s="18">
        <f t="shared" si="32"/>
        <v>31.687566163307167</v>
      </c>
      <c r="BC52" s="18">
        <f t="shared" si="32"/>
        <v>68.312433836692747</v>
      </c>
      <c r="BD52" s="18">
        <f t="shared" si="32"/>
        <v>22.200678498558883</v>
      </c>
      <c r="BE52" s="18">
        <f t="shared" si="32"/>
        <v>42.355752280688534</v>
      </c>
      <c r="BF52" s="18">
        <f t="shared" si="32"/>
        <v>22.812962547689057</v>
      </c>
      <c r="BG52" s="20">
        <f t="shared" si="32"/>
        <v>12.630606673063479</v>
      </c>
    </row>
    <row r="53" spans="1:59" ht="15" customHeight="1" x14ac:dyDescent="0.2">
      <c r="A53" s="10" t="s">
        <v>3</v>
      </c>
      <c r="B53" s="18">
        <f t="shared" ref="B53:K53" si="33">B8/$B8*100</f>
        <v>100</v>
      </c>
      <c r="C53" s="18">
        <f t="shared" si="33"/>
        <v>8.413087363705305</v>
      </c>
      <c r="D53" s="18">
        <f t="shared" si="33"/>
        <v>9.8960522265498998</v>
      </c>
      <c r="E53" s="18">
        <f t="shared" si="33"/>
        <v>81.690860409744786</v>
      </c>
      <c r="F53" s="18">
        <f t="shared" si="33"/>
        <v>25.314220308873715</v>
      </c>
      <c r="G53" s="18">
        <f t="shared" si="33"/>
        <v>74.685779691126285</v>
      </c>
      <c r="H53" s="18">
        <f t="shared" si="33"/>
        <v>78.052987691491268</v>
      </c>
      <c r="I53" s="18">
        <f t="shared" si="33"/>
        <v>1.358896059163323</v>
      </c>
      <c r="J53" s="18">
        <f t="shared" si="33"/>
        <v>17.81134876928348</v>
      </c>
      <c r="K53" s="20">
        <f t="shared" si="33"/>
        <v>2.77676748006192</v>
      </c>
      <c r="M53" s="10" t="s">
        <v>3</v>
      </c>
      <c r="N53" s="18">
        <f t="shared" si="29"/>
        <v>100</v>
      </c>
      <c r="O53" s="18">
        <f t="shared" si="29"/>
        <v>7.1217232595865205</v>
      </c>
      <c r="P53" s="18">
        <f t="shared" si="29"/>
        <v>8.7877221891202364</v>
      </c>
      <c r="Q53" s="18">
        <f t="shared" si="29"/>
        <v>84.090554551293252</v>
      </c>
      <c r="R53" s="18">
        <f t="shared" si="29"/>
        <v>25.361368933883998</v>
      </c>
      <c r="S53" s="18">
        <f t="shared" si="29"/>
        <v>74.638631066116019</v>
      </c>
      <c r="T53" s="18">
        <f t="shared" si="29"/>
        <v>78.523847205972146</v>
      </c>
      <c r="U53" s="18">
        <f t="shared" si="29"/>
        <v>1.0886799384124271</v>
      </c>
      <c r="V53" s="18">
        <f t="shared" si="29"/>
        <v>17.60850591794307</v>
      </c>
      <c r="W53" s="20">
        <f t="shared" si="29"/>
        <v>2.7789669376723785</v>
      </c>
      <c r="Y53" s="10" t="s">
        <v>3</v>
      </c>
      <c r="Z53" s="18">
        <f t="shared" si="30"/>
        <v>100</v>
      </c>
      <c r="AA53" s="18">
        <f t="shared" si="30"/>
        <v>7.3295307054235215</v>
      </c>
      <c r="AB53" s="18">
        <f t="shared" si="30"/>
        <v>9.8013588043873412</v>
      </c>
      <c r="AC53" s="18">
        <f t="shared" si="30"/>
        <v>82.869110490189087</v>
      </c>
      <c r="AD53" s="18">
        <f t="shared" si="30"/>
        <v>27.453056746797895</v>
      </c>
      <c r="AE53" s="18">
        <f t="shared" si="30"/>
        <v>72.546943253202059</v>
      </c>
      <c r="AF53" s="18">
        <f t="shared" si="30"/>
        <v>76.261503998223645</v>
      </c>
      <c r="AG53" s="18">
        <f t="shared" si="30"/>
        <v>1.0085148605910981</v>
      </c>
      <c r="AH53" s="18">
        <f t="shared" si="30"/>
        <v>19.554338827812771</v>
      </c>
      <c r="AI53" s="20">
        <f t="shared" si="30"/>
        <v>3.175642313372431</v>
      </c>
      <c r="AK53" s="10" t="s">
        <v>3</v>
      </c>
      <c r="AL53" s="18">
        <f t="shared" si="31"/>
        <v>100</v>
      </c>
      <c r="AM53" s="18">
        <f t="shared" si="31"/>
        <v>4.8481342950375828</v>
      </c>
      <c r="AN53" s="18">
        <f t="shared" si="31"/>
        <v>7.2862987583951062</v>
      </c>
      <c r="AO53" s="18">
        <f t="shared" si="31"/>
        <v>87.86556694656727</v>
      </c>
      <c r="AP53" s="18">
        <f t="shared" si="31"/>
        <v>21.328307012535166</v>
      </c>
      <c r="AQ53" s="18">
        <f t="shared" si="31"/>
        <v>78.671692987464795</v>
      </c>
      <c r="AR53" s="18">
        <f t="shared" si="31"/>
        <v>82.175529092671837</v>
      </c>
      <c r="AS53" s="18">
        <f t="shared" si="31"/>
        <v>0.77392793955787198</v>
      </c>
      <c r="AT53" s="18">
        <f t="shared" si="31"/>
        <v>14.724754245148977</v>
      </c>
      <c r="AU53" s="20">
        <f t="shared" si="31"/>
        <v>2.3257887226212715</v>
      </c>
      <c r="AW53" s="10" t="s">
        <v>3</v>
      </c>
      <c r="AX53" s="18">
        <f t="shared" si="32"/>
        <v>100</v>
      </c>
      <c r="AY53" s="18">
        <f t="shared" si="32"/>
        <v>4.5213403493364925</v>
      </c>
      <c r="AZ53" s="18">
        <f t="shared" si="32"/>
        <v>7.6967986710053529</v>
      </c>
      <c r="BA53" s="18">
        <f t="shared" si="32"/>
        <v>87.781860979658106</v>
      </c>
      <c r="BB53" s="18">
        <f t="shared" si="32"/>
        <v>19.51651898820327</v>
      </c>
      <c r="BC53" s="18">
        <f t="shared" si="32"/>
        <v>80.483481011796655</v>
      </c>
      <c r="BD53" s="18">
        <f t="shared" si="32"/>
        <v>79.644140731411184</v>
      </c>
      <c r="BE53" s="18">
        <f t="shared" si="32"/>
        <v>0.97900024842613675</v>
      </c>
      <c r="BF53" s="18">
        <f t="shared" si="32"/>
        <v>16.868035909732932</v>
      </c>
      <c r="BG53" s="20">
        <f t="shared" si="32"/>
        <v>2.508823110429677</v>
      </c>
    </row>
    <row r="54" spans="1:59" ht="15" customHeight="1" x14ac:dyDescent="0.2">
      <c r="A54" s="10" t="s">
        <v>4</v>
      </c>
      <c r="B54" s="18">
        <f t="shared" ref="B54:K54" si="34">B9/$B9*100</f>
        <v>100</v>
      </c>
      <c r="C54" s="18">
        <f t="shared" si="34"/>
        <v>8.7914349140696313</v>
      </c>
      <c r="D54" s="18">
        <f t="shared" si="34"/>
        <v>8.4852503410299533</v>
      </c>
      <c r="E54" s="18">
        <f t="shared" si="34"/>
        <v>82.723314744900364</v>
      </c>
      <c r="F54" s="18">
        <f t="shared" si="34"/>
        <v>22.331238248519263</v>
      </c>
      <c r="G54" s="18">
        <f t="shared" si="34"/>
        <v>77.668761751480673</v>
      </c>
      <c r="H54" s="18">
        <f t="shared" si="34"/>
        <v>91.13235488523911</v>
      </c>
      <c r="I54" s="18">
        <f t="shared" si="34"/>
        <v>2.9665037736450048</v>
      </c>
      <c r="J54" s="18">
        <f t="shared" si="34"/>
        <v>1.4896699756258402</v>
      </c>
      <c r="K54" s="20">
        <f t="shared" si="34"/>
        <v>4.4114713654900495</v>
      </c>
      <c r="M54" s="10" t="s">
        <v>4</v>
      </c>
      <c r="N54" s="18">
        <f t="shared" si="29"/>
        <v>100</v>
      </c>
      <c r="O54" s="18">
        <f t="shared" si="29"/>
        <v>9.539821745214363</v>
      </c>
      <c r="P54" s="18">
        <f t="shared" si="29"/>
        <v>10.175246643226469</v>
      </c>
      <c r="Q54" s="18">
        <f t="shared" si="29"/>
        <v>80.284931611559173</v>
      </c>
      <c r="R54" s="18">
        <f t="shared" si="29"/>
        <v>25.90119637734395</v>
      </c>
      <c r="S54" s="18">
        <f t="shared" si="29"/>
        <v>74.098803622656078</v>
      </c>
      <c r="T54" s="18">
        <f t="shared" si="29"/>
        <v>90.907775081674487</v>
      </c>
      <c r="U54" s="18">
        <f t="shared" si="29"/>
        <v>3.480238790826065</v>
      </c>
      <c r="V54" s="18">
        <f t="shared" si="29"/>
        <v>1.9515101294284416</v>
      </c>
      <c r="W54" s="20">
        <f t="shared" si="29"/>
        <v>3.6604759980710333</v>
      </c>
      <c r="Y54" s="10" t="s">
        <v>4</v>
      </c>
      <c r="Z54" s="18">
        <f t="shared" si="30"/>
        <v>100</v>
      </c>
      <c r="AA54" s="18">
        <f t="shared" si="30"/>
        <v>9.5520985166948869</v>
      </c>
      <c r="AB54" s="18">
        <f t="shared" si="30"/>
        <v>10.304627438165385</v>
      </c>
      <c r="AC54" s="18">
        <f t="shared" si="30"/>
        <v>80.143274045139677</v>
      </c>
      <c r="AD54" s="18">
        <f t="shared" si="30"/>
        <v>31.343816973586581</v>
      </c>
      <c r="AE54" s="18">
        <f t="shared" si="30"/>
        <v>68.656183026413359</v>
      </c>
      <c r="AF54" s="18">
        <f t="shared" si="30"/>
        <v>90.140806759915407</v>
      </c>
      <c r="AG54" s="18">
        <f t="shared" si="30"/>
        <v>4.4930592046808036</v>
      </c>
      <c r="AH54" s="18">
        <f t="shared" si="30"/>
        <v>2.3677825522488005</v>
      </c>
      <c r="AI54" s="20">
        <f t="shared" si="30"/>
        <v>2.9983514831549654</v>
      </c>
      <c r="AK54" s="10" t="s">
        <v>4</v>
      </c>
      <c r="AL54" s="18">
        <f t="shared" si="31"/>
        <v>100</v>
      </c>
      <c r="AM54" s="18">
        <f t="shared" si="31"/>
        <v>7.6101186349333636</v>
      </c>
      <c r="AN54" s="18">
        <f t="shared" si="31"/>
        <v>8.3487719443567361</v>
      </c>
      <c r="AO54" s="18">
        <f t="shared" si="31"/>
        <v>84.041109420709859</v>
      </c>
      <c r="AP54" s="18">
        <f t="shared" si="31"/>
        <v>25.024204015875839</v>
      </c>
      <c r="AQ54" s="18">
        <f t="shared" si="31"/>
        <v>74.975795984124105</v>
      </c>
      <c r="AR54" s="18">
        <f t="shared" si="31"/>
        <v>92.723929851616191</v>
      </c>
      <c r="AS54" s="18">
        <f t="shared" si="31"/>
        <v>3.5154168326655988</v>
      </c>
      <c r="AT54" s="18">
        <f t="shared" si="31"/>
        <v>1.6498180629324541</v>
      </c>
      <c r="AU54" s="20">
        <f t="shared" si="31"/>
        <v>2.110835252785741</v>
      </c>
      <c r="AW54" s="10" t="s">
        <v>4</v>
      </c>
      <c r="AX54" s="18">
        <f t="shared" si="32"/>
        <v>100</v>
      </c>
      <c r="AY54" s="18">
        <f t="shared" si="32"/>
        <v>9.2708980219813242</v>
      </c>
      <c r="AZ54" s="18">
        <f t="shared" si="32"/>
        <v>6.5623615687226344</v>
      </c>
      <c r="BA54" s="18">
        <f t="shared" si="32"/>
        <v>84.166740409296011</v>
      </c>
      <c r="BB54" s="18">
        <f t="shared" si="32"/>
        <v>28.390327812136956</v>
      </c>
      <c r="BC54" s="18">
        <f t="shared" si="32"/>
        <v>71.609672187863012</v>
      </c>
      <c r="BD54" s="18">
        <f t="shared" si="32"/>
        <v>92.17919451533237</v>
      </c>
      <c r="BE54" s="18">
        <f t="shared" si="32"/>
        <v>3.9010370136026604</v>
      </c>
      <c r="BF54" s="18">
        <f t="shared" si="32"/>
        <v>2.0292612276762112</v>
      </c>
      <c r="BG54" s="20">
        <f t="shared" si="32"/>
        <v>1.8905072433887498</v>
      </c>
    </row>
    <row r="55" spans="1:59" ht="15" customHeight="1" x14ac:dyDescent="0.2">
      <c r="A55" s="10" t="s">
        <v>5</v>
      </c>
      <c r="B55" s="18">
        <f t="shared" ref="B55:K55" si="35">B10/$B10*100</f>
        <v>100</v>
      </c>
      <c r="C55" s="18">
        <f t="shared" si="35"/>
        <v>8.4881312802512898</v>
      </c>
      <c r="D55" s="18">
        <f t="shared" si="35"/>
        <v>14.889215186104341</v>
      </c>
      <c r="E55" s="18">
        <f t="shared" si="35"/>
        <v>76.62265353364441</v>
      </c>
      <c r="F55" s="18">
        <f t="shared" si="35"/>
        <v>56.638864919525552</v>
      </c>
      <c r="G55" s="18">
        <f t="shared" si="35"/>
        <v>43.361135080474497</v>
      </c>
      <c r="H55" s="18">
        <f t="shared" si="35"/>
        <v>57.008012985779125</v>
      </c>
      <c r="I55" s="18">
        <f t="shared" si="35"/>
        <v>6.3385140321794653</v>
      </c>
      <c r="J55" s="18">
        <f t="shared" si="35"/>
        <v>35.973204985363019</v>
      </c>
      <c r="K55" s="20">
        <f t="shared" si="35"/>
        <v>0.68026799667844695</v>
      </c>
      <c r="M55" s="10" t="s">
        <v>5</v>
      </c>
      <c r="N55" s="18">
        <f t="shared" si="29"/>
        <v>100</v>
      </c>
      <c r="O55" s="18">
        <f t="shared" si="29"/>
        <v>8.9401619677230926</v>
      </c>
      <c r="P55" s="18">
        <f t="shared" si="29"/>
        <v>11.72343419281583</v>
      </c>
      <c r="Q55" s="18">
        <f t="shared" si="29"/>
        <v>79.336403839461013</v>
      </c>
      <c r="R55" s="18">
        <f t="shared" si="29"/>
        <v>60.816130906865226</v>
      </c>
      <c r="S55" s="18">
        <f t="shared" si="29"/>
        <v>39.183869093134753</v>
      </c>
      <c r="T55" s="18">
        <f t="shared" si="29"/>
        <v>59.049275662657017</v>
      </c>
      <c r="U55" s="18">
        <f t="shared" si="29"/>
        <v>4.4434840275020147</v>
      </c>
      <c r="V55" s="18">
        <f t="shared" si="29"/>
        <v>35.881106259057702</v>
      </c>
      <c r="W55" s="20">
        <f t="shared" si="29"/>
        <v>0.62613405078322193</v>
      </c>
      <c r="Y55" s="10" t="s">
        <v>5</v>
      </c>
      <c r="Z55" s="18">
        <f t="shared" si="30"/>
        <v>100</v>
      </c>
      <c r="AA55" s="18">
        <f t="shared" si="30"/>
        <v>11.531248219037629</v>
      </c>
      <c r="AB55" s="18">
        <f t="shared" si="30"/>
        <v>13.67467710263959</v>
      </c>
      <c r="AC55" s="18">
        <f t="shared" si="30"/>
        <v>74.794074678322829</v>
      </c>
      <c r="AD55" s="18">
        <f t="shared" si="30"/>
        <v>51.771139927997709</v>
      </c>
      <c r="AE55" s="18">
        <f t="shared" si="30"/>
        <v>48.228860072002355</v>
      </c>
      <c r="AF55" s="18">
        <f t="shared" si="30"/>
        <v>50.431851562695599</v>
      </c>
      <c r="AG55" s="18">
        <f t="shared" si="30"/>
        <v>5.8955639319341575</v>
      </c>
      <c r="AH55" s="18">
        <f t="shared" si="30"/>
        <v>43.149579171972228</v>
      </c>
      <c r="AI55" s="20">
        <f t="shared" si="30"/>
        <v>0.52300533339808453</v>
      </c>
      <c r="AK55" s="10" t="s">
        <v>5</v>
      </c>
      <c r="AL55" s="18">
        <f t="shared" si="31"/>
        <v>100</v>
      </c>
      <c r="AM55" s="18">
        <f t="shared" si="31"/>
        <v>7.3250183004271578</v>
      </c>
      <c r="AN55" s="18">
        <f t="shared" si="31"/>
        <v>20.255738049137989</v>
      </c>
      <c r="AO55" s="18">
        <f t="shared" si="31"/>
        <v>72.419243650434879</v>
      </c>
      <c r="AP55" s="18">
        <f t="shared" si="31"/>
        <v>49.466778784098608</v>
      </c>
      <c r="AQ55" s="18">
        <f t="shared" si="31"/>
        <v>50.533221215901413</v>
      </c>
      <c r="AR55" s="18">
        <f t="shared" si="31"/>
        <v>52.312288169159146</v>
      </c>
      <c r="AS55" s="18">
        <f t="shared" si="31"/>
        <v>6.3505865205938541</v>
      </c>
      <c r="AT55" s="18">
        <f t="shared" si="31"/>
        <v>40.560256471363132</v>
      </c>
      <c r="AU55" s="20">
        <f t="shared" si="31"/>
        <v>0.77686883888388591</v>
      </c>
      <c r="AW55" s="10" t="s">
        <v>5</v>
      </c>
      <c r="AX55" s="18">
        <f t="shared" si="32"/>
        <v>100</v>
      </c>
      <c r="AY55" s="18">
        <f t="shared" si="32"/>
        <v>7.7420725666345138</v>
      </c>
      <c r="AZ55" s="18">
        <f t="shared" si="32"/>
        <v>20.934343426493975</v>
      </c>
      <c r="BA55" s="18">
        <f t="shared" si="32"/>
        <v>71.323584006871528</v>
      </c>
      <c r="BB55" s="18">
        <f t="shared" si="32"/>
        <v>52.821963941897529</v>
      </c>
      <c r="BC55" s="18">
        <f t="shared" si="32"/>
        <v>47.178036058102478</v>
      </c>
      <c r="BD55" s="18">
        <f t="shared" si="32"/>
        <v>60.017712633993327</v>
      </c>
      <c r="BE55" s="18">
        <f t="shared" si="32"/>
        <v>8.0059601642576812</v>
      </c>
      <c r="BF55" s="18">
        <f t="shared" si="32"/>
        <v>31.108463153029646</v>
      </c>
      <c r="BG55" s="20">
        <f t="shared" si="32"/>
        <v>0.8678640487193513</v>
      </c>
    </row>
    <row r="56" spans="1:59" ht="15" customHeight="1" x14ac:dyDescent="0.2">
      <c r="A56" s="10" t="s">
        <v>6</v>
      </c>
      <c r="B56" s="18">
        <f t="shared" ref="B56:K56" si="36">B11/$B11*100</f>
        <v>100</v>
      </c>
      <c r="C56" s="18">
        <f t="shared" si="36"/>
        <v>9.6344740505714359</v>
      </c>
      <c r="D56" s="18">
        <f t="shared" si="36"/>
        <v>36.261533978696534</v>
      </c>
      <c r="E56" s="18">
        <f t="shared" si="36"/>
        <v>54.103991970732011</v>
      </c>
      <c r="F56" s="18">
        <f t="shared" si="36"/>
        <v>27.17777705830931</v>
      </c>
      <c r="G56" s="18">
        <f t="shared" si="36"/>
        <v>72.822222941690669</v>
      </c>
      <c r="H56" s="18">
        <f t="shared" si="36"/>
        <v>79.469356039757812</v>
      </c>
      <c r="I56" s="18" t="e">
        <f t="shared" si="36"/>
        <v>#VALUE!</v>
      </c>
      <c r="J56" s="18">
        <f t="shared" si="36"/>
        <v>5.9604364295658359</v>
      </c>
      <c r="K56" s="20">
        <f t="shared" si="36"/>
        <v>14.570207530676333</v>
      </c>
      <c r="M56" s="10" t="s">
        <v>6</v>
      </c>
      <c r="N56" s="18">
        <f t="shared" si="29"/>
        <v>100</v>
      </c>
      <c r="O56" s="18">
        <f t="shared" si="29"/>
        <v>22.031160377325669</v>
      </c>
      <c r="P56" s="18">
        <f t="shared" si="29"/>
        <v>30.837975222494922</v>
      </c>
      <c r="Q56" s="18">
        <f t="shared" si="29"/>
        <v>47.130864400179441</v>
      </c>
      <c r="R56" s="18">
        <f t="shared" si="29"/>
        <v>39.057544775553239</v>
      </c>
      <c r="S56" s="18">
        <f t="shared" si="29"/>
        <v>60.942455224446789</v>
      </c>
      <c r="T56" s="18">
        <f t="shared" si="29"/>
        <v>67.060636230172918</v>
      </c>
      <c r="U56" s="18">
        <f t="shared" si="29"/>
        <v>16.424613540348389</v>
      </c>
      <c r="V56" s="18">
        <f t="shared" si="29"/>
        <v>2.9981110525410974</v>
      </c>
      <c r="W56" s="20">
        <f t="shared" si="29"/>
        <v>13.516639176937611</v>
      </c>
      <c r="Y56" s="10" t="s">
        <v>6</v>
      </c>
      <c r="Z56" s="18">
        <f t="shared" si="30"/>
        <v>100</v>
      </c>
      <c r="AA56" s="18">
        <f t="shared" si="30"/>
        <v>16.537543952983814</v>
      </c>
      <c r="AB56" s="18">
        <f t="shared" si="30"/>
        <v>31.737587178613285</v>
      </c>
      <c r="AC56" s="18">
        <f t="shared" si="30"/>
        <v>51.724868868402893</v>
      </c>
      <c r="AD56" s="18">
        <f t="shared" si="30"/>
        <v>39.780879309054932</v>
      </c>
      <c r="AE56" s="18">
        <f t="shared" si="30"/>
        <v>60.219120690945068</v>
      </c>
      <c r="AF56" s="18">
        <f t="shared" si="30"/>
        <v>67.394159552448471</v>
      </c>
      <c r="AG56" s="18">
        <f t="shared" si="30"/>
        <v>12.934853988811209</v>
      </c>
      <c r="AH56" s="18" t="e">
        <f t="shared" si="30"/>
        <v>#VALUE!</v>
      </c>
      <c r="AI56" s="20">
        <f t="shared" si="30"/>
        <v>19.670986458740305</v>
      </c>
      <c r="AK56" s="10" t="s">
        <v>6</v>
      </c>
      <c r="AL56" s="18">
        <f t="shared" si="31"/>
        <v>100</v>
      </c>
      <c r="AM56" s="18">
        <f t="shared" si="31"/>
        <v>10.008294350818648</v>
      </c>
      <c r="AN56" s="18">
        <f t="shared" si="31"/>
        <v>34.016117937791293</v>
      </c>
      <c r="AO56" s="18">
        <f t="shared" si="31"/>
        <v>55.975587711390062</v>
      </c>
      <c r="AP56" s="18">
        <f t="shared" si="31"/>
        <v>22.704383299593083</v>
      </c>
      <c r="AQ56" s="18">
        <f t="shared" si="31"/>
        <v>77.295616700406924</v>
      </c>
      <c r="AR56" s="18">
        <f t="shared" si="31"/>
        <v>81.509759661454012</v>
      </c>
      <c r="AS56" s="18">
        <f t="shared" si="31"/>
        <v>7.1049243938021549</v>
      </c>
      <c r="AT56" s="18">
        <f t="shared" si="31"/>
        <v>1.0050959142008966</v>
      </c>
      <c r="AU56" s="20">
        <f t="shared" si="31"/>
        <v>10.380220030542942</v>
      </c>
      <c r="AW56" s="10" t="s">
        <v>6</v>
      </c>
      <c r="AX56" s="18">
        <f t="shared" si="32"/>
        <v>100</v>
      </c>
      <c r="AY56" s="18">
        <f t="shared" si="32"/>
        <v>17.157780302596841</v>
      </c>
      <c r="AZ56" s="18">
        <f t="shared" si="32"/>
        <v>20.909588772365762</v>
      </c>
      <c r="BA56" s="18">
        <f t="shared" si="32"/>
        <v>61.932630925037394</v>
      </c>
      <c r="BB56" s="18">
        <f t="shared" si="32"/>
        <v>37.400789596292327</v>
      </c>
      <c r="BC56" s="18">
        <f t="shared" si="32"/>
        <v>62.599210403707659</v>
      </c>
      <c r="BD56" s="18">
        <f t="shared" si="32"/>
        <v>81.918571860619082</v>
      </c>
      <c r="BE56" s="18">
        <f t="shared" si="32"/>
        <v>9.1514700713579256</v>
      </c>
      <c r="BF56" s="18">
        <f t="shared" si="32"/>
        <v>1.2485593545908567</v>
      </c>
      <c r="BG56" s="20">
        <f t="shared" si="32"/>
        <v>7.6813987134321291</v>
      </c>
    </row>
    <row r="57" spans="1:59" ht="15" customHeight="1" x14ac:dyDescent="0.2">
      <c r="A57" s="10" t="s">
        <v>7</v>
      </c>
      <c r="B57" s="18">
        <f t="shared" ref="B57:K57" si="37">B12/$B12*100</f>
        <v>100</v>
      </c>
      <c r="C57" s="18">
        <f t="shared" si="37"/>
        <v>13.418149638512636</v>
      </c>
      <c r="D57" s="18">
        <f t="shared" si="37"/>
        <v>30.639097961922417</v>
      </c>
      <c r="E57" s="18">
        <f t="shared" si="37"/>
        <v>55.942752399564945</v>
      </c>
      <c r="F57" s="18">
        <f t="shared" si="37"/>
        <v>30.780299797750633</v>
      </c>
      <c r="G57" s="18">
        <f t="shared" si="37"/>
        <v>69.219700202249385</v>
      </c>
      <c r="H57" s="18">
        <f t="shared" si="37"/>
        <v>72.753433933028305</v>
      </c>
      <c r="I57" s="18">
        <f t="shared" si="37"/>
        <v>4.451904468492299</v>
      </c>
      <c r="J57" s="18">
        <f t="shared" si="37"/>
        <v>12.208317572628079</v>
      </c>
      <c r="K57" s="20">
        <f t="shared" si="37"/>
        <v>10.58634402585133</v>
      </c>
      <c r="M57" s="10" t="s">
        <v>7</v>
      </c>
      <c r="N57" s="18">
        <f t="shared" si="29"/>
        <v>100</v>
      </c>
      <c r="O57" s="18">
        <f t="shared" si="29"/>
        <v>11.68832777598738</v>
      </c>
      <c r="P57" s="18">
        <f t="shared" si="29"/>
        <v>34.987258641599659</v>
      </c>
      <c r="Q57" s="18">
        <f t="shared" si="29"/>
        <v>53.324413582413058</v>
      </c>
      <c r="R57" s="18">
        <f t="shared" si="29"/>
        <v>36.080264690418474</v>
      </c>
      <c r="S57" s="18">
        <f t="shared" si="29"/>
        <v>63.919735309581604</v>
      </c>
      <c r="T57" s="18">
        <f t="shared" si="29"/>
        <v>72.231843870065788</v>
      </c>
      <c r="U57" s="18">
        <f t="shared" si="29"/>
        <v>3.520474125704629</v>
      </c>
      <c r="V57" s="18">
        <f t="shared" si="29"/>
        <v>12.788041728480245</v>
      </c>
      <c r="W57" s="20">
        <f t="shared" si="29"/>
        <v>11.459640275749399</v>
      </c>
      <c r="Y57" s="10" t="s">
        <v>7</v>
      </c>
      <c r="Z57" s="18">
        <f t="shared" si="30"/>
        <v>100</v>
      </c>
      <c r="AA57" s="18">
        <f t="shared" si="30"/>
        <v>9.8144438803822265</v>
      </c>
      <c r="AB57" s="18">
        <f t="shared" si="30"/>
        <v>35.091461739663345</v>
      </c>
      <c r="AC57" s="18">
        <f t="shared" si="30"/>
        <v>55.094094379954448</v>
      </c>
      <c r="AD57" s="18">
        <f t="shared" si="30"/>
        <v>39.837054593498941</v>
      </c>
      <c r="AE57" s="18">
        <f t="shared" si="30"/>
        <v>60.162945406501059</v>
      </c>
      <c r="AF57" s="18">
        <f t="shared" si="30"/>
        <v>65.282275848885263</v>
      </c>
      <c r="AG57" s="18">
        <f t="shared" si="30"/>
        <v>3.2859799422988161</v>
      </c>
      <c r="AH57" s="18">
        <f t="shared" si="30"/>
        <v>13.18075250688177</v>
      </c>
      <c r="AI57" s="20">
        <f t="shared" si="30"/>
        <v>18.250991701934161</v>
      </c>
      <c r="AK57" s="10" t="s">
        <v>7</v>
      </c>
      <c r="AL57" s="18">
        <f t="shared" si="31"/>
        <v>100</v>
      </c>
      <c r="AM57" s="18">
        <f t="shared" si="31"/>
        <v>12.142248684421734</v>
      </c>
      <c r="AN57" s="18">
        <f t="shared" si="31"/>
        <v>36.17224096452464</v>
      </c>
      <c r="AO57" s="18">
        <f t="shared" si="31"/>
        <v>51.685510351053622</v>
      </c>
      <c r="AP57" s="18">
        <f t="shared" si="31"/>
        <v>44.655238019499208</v>
      </c>
      <c r="AQ57" s="18">
        <f t="shared" si="31"/>
        <v>55.344761980500778</v>
      </c>
      <c r="AR57" s="18">
        <f t="shared" si="31"/>
        <v>63.094311470240463</v>
      </c>
      <c r="AS57" s="18">
        <f t="shared" si="31"/>
        <v>5.6457537124344324</v>
      </c>
      <c r="AT57" s="18">
        <f t="shared" si="31"/>
        <v>12.863247465694929</v>
      </c>
      <c r="AU57" s="20">
        <f t="shared" si="31"/>
        <v>18.396687351630174</v>
      </c>
      <c r="AW57" s="10" t="s">
        <v>7</v>
      </c>
      <c r="AX57" s="18">
        <f t="shared" si="32"/>
        <v>100</v>
      </c>
      <c r="AY57" s="18">
        <f t="shared" si="32"/>
        <v>19.289019988932228</v>
      </c>
      <c r="AZ57" s="18">
        <f t="shared" si="32"/>
        <v>43.355666510971325</v>
      </c>
      <c r="BA57" s="18">
        <f t="shared" si="32"/>
        <v>37.35531350009645</v>
      </c>
      <c r="BB57" s="18">
        <f t="shared" si="32"/>
        <v>45.720895609618964</v>
      </c>
      <c r="BC57" s="18">
        <f t="shared" si="32"/>
        <v>54.279104390381036</v>
      </c>
      <c r="BD57" s="18">
        <f t="shared" si="32"/>
        <v>62.47391914644458</v>
      </c>
      <c r="BE57" s="18">
        <f t="shared" si="32"/>
        <v>6.7751655364765835</v>
      </c>
      <c r="BF57" s="18">
        <f t="shared" si="32"/>
        <v>17.686107567400544</v>
      </c>
      <c r="BG57" s="20">
        <f t="shared" si="32"/>
        <v>13.064807749678303</v>
      </c>
    </row>
    <row r="58" spans="1:59" ht="15" customHeight="1" x14ac:dyDescent="0.2">
      <c r="A58" s="10" t="s">
        <v>8</v>
      </c>
      <c r="B58" s="18">
        <f t="shared" ref="B58:K58" si="38">B13/$B13*100</f>
        <v>100</v>
      </c>
      <c r="C58" s="18">
        <f t="shared" si="38"/>
        <v>10.292906877043938</v>
      </c>
      <c r="D58" s="18">
        <f t="shared" si="38"/>
        <v>22.489104661249893</v>
      </c>
      <c r="E58" s="18">
        <f t="shared" si="38"/>
        <v>67.217988461706213</v>
      </c>
      <c r="F58" s="18">
        <f t="shared" si="38"/>
        <v>37.345668109154239</v>
      </c>
      <c r="G58" s="18">
        <f t="shared" si="38"/>
        <v>62.654331890845818</v>
      </c>
      <c r="H58" s="18">
        <f t="shared" si="38"/>
        <v>82.890254647360536</v>
      </c>
      <c r="I58" s="18">
        <f t="shared" si="38"/>
        <v>1.4914156534730187</v>
      </c>
      <c r="J58" s="18">
        <f t="shared" si="38"/>
        <v>12.826554165645481</v>
      </c>
      <c r="K58" s="20">
        <f t="shared" si="38"/>
        <v>2.7917755335209926</v>
      </c>
      <c r="M58" s="10" t="s">
        <v>8</v>
      </c>
      <c r="N58" s="18">
        <f t="shared" si="29"/>
        <v>100</v>
      </c>
      <c r="O58" s="18">
        <f t="shared" si="29"/>
        <v>13.364037802317362</v>
      </c>
      <c r="P58" s="18">
        <f t="shared" si="29"/>
        <v>23.370679773198418</v>
      </c>
      <c r="Q58" s="18">
        <f t="shared" si="29"/>
        <v>63.26528242448417</v>
      </c>
      <c r="R58" s="18">
        <f t="shared" si="29"/>
        <v>40.186207064707666</v>
      </c>
      <c r="S58" s="18">
        <f t="shared" si="29"/>
        <v>59.813792935292284</v>
      </c>
      <c r="T58" s="18">
        <f t="shared" si="29"/>
        <v>78.013742051818667</v>
      </c>
      <c r="U58" s="18">
        <f t="shared" si="29"/>
        <v>2.0135513968311547</v>
      </c>
      <c r="V58" s="18">
        <f t="shared" si="29"/>
        <v>17.70986503265383</v>
      </c>
      <c r="W58" s="20">
        <f t="shared" si="29"/>
        <v>2.2628415186962898</v>
      </c>
      <c r="Y58" s="10" t="s">
        <v>8</v>
      </c>
      <c r="Z58" s="18">
        <f t="shared" si="30"/>
        <v>100</v>
      </c>
      <c r="AA58" s="18">
        <f t="shared" si="30"/>
        <v>9.7756989551878135</v>
      </c>
      <c r="AB58" s="18">
        <f t="shared" si="30"/>
        <v>23.525390958781813</v>
      </c>
      <c r="AC58" s="18">
        <f t="shared" si="30"/>
        <v>66.698910086030395</v>
      </c>
      <c r="AD58" s="18">
        <f t="shared" si="30"/>
        <v>36.147556784771851</v>
      </c>
      <c r="AE58" s="18">
        <f t="shared" si="30"/>
        <v>63.85244321522817</v>
      </c>
      <c r="AF58" s="18">
        <f t="shared" si="30"/>
        <v>79.009959087457403</v>
      </c>
      <c r="AG58" s="18">
        <f t="shared" si="30"/>
        <v>1.3758017812027123</v>
      </c>
      <c r="AH58" s="18">
        <f t="shared" si="30"/>
        <v>16.488690427553678</v>
      </c>
      <c r="AI58" s="20">
        <f t="shared" si="30"/>
        <v>3.1255487037862317</v>
      </c>
      <c r="AK58" s="10" t="s">
        <v>8</v>
      </c>
      <c r="AL58" s="18">
        <f t="shared" si="31"/>
        <v>100</v>
      </c>
      <c r="AM58" s="18">
        <f t="shared" si="31"/>
        <v>7.0836664535415661</v>
      </c>
      <c r="AN58" s="18">
        <f t="shared" si="31"/>
        <v>27.400727393867978</v>
      </c>
      <c r="AO58" s="18">
        <f t="shared" si="31"/>
        <v>65.515606152590394</v>
      </c>
      <c r="AP58" s="18">
        <f t="shared" si="31"/>
        <v>37.559224601389737</v>
      </c>
      <c r="AQ58" s="18">
        <f t="shared" si="31"/>
        <v>62.440775398610192</v>
      </c>
      <c r="AR58" s="18">
        <f t="shared" si="31"/>
        <v>79.217579159410562</v>
      </c>
      <c r="AS58" s="18">
        <f t="shared" si="31"/>
        <v>1.0522569111633322</v>
      </c>
      <c r="AT58" s="18">
        <f t="shared" si="31"/>
        <v>16.7784933326902</v>
      </c>
      <c r="AU58" s="20">
        <f t="shared" si="31"/>
        <v>2.9516705967358634</v>
      </c>
      <c r="AW58" s="10" t="s">
        <v>8</v>
      </c>
      <c r="AX58" s="18">
        <f t="shared" si="32"/>
        <v>100</v>
      </c>
      <c r="AY58" s="18">
        <f t="shared" si="32"/>
        <v>10.129091903993455</v>
      </c>
      <c r="AZ58" s="18">
        <f t="shared" si="32"/>
        <v>24.952248857358992</v>
      </c>
      <c r="BA58" s="18">
        <f t="shared" si="32"/>
        <v>64.918659238647535</v>
      </c>
      <c r="BB58" s="18">
        <f t="shared" si="32"/>
        <v>35.137625186945954</v>
      </c>
      <c r="BC58" s="18">
        <f t="shared" si="32"/>
        <v>64.862374813054032</v>
      </c>
      <c r="BD58" s="18">
        <f t="shared" si="32"/>
        <v>80.847039037660807</v>
      </c>
      <c r="BE58" s="18">
        <f t="shared" si="32"/>
        <v>1.3070694609902633</v>
      </c>
      <c r="BF58" s="18">
        <f t="shared" si="32"/>
        <v>15.967641295807795</v>
      </c>
      <c r="BG58" s="20">
        <f t="shared" si="32"/>
        <v>1.8782502055411063</v>
      </c>
    </row>
    <row r="59" spans="1:59" ht="15" customHeight="1" x14ac:dyDescent="0.2">
      <c r="A59" s="10" t="s">
        <v>9</v>
      </c>
      <c r="B59" s="18">
        <f t="shared" ref="B59:K59" si="39">B14/$B14*100</f>
        <v>100</v>
      </c>
      <c r="C59" s="18">
        <f t="shared" si="39"/>
        <v>11.453265156006566</v>
      </c>
      <c r="D59" s="18">
        <f t="shared" si="39"/>
        <v>19.448892118440035</v>
      </c>
      <c r="E59" s="18">
        <f t="shared" si="39"/>
        <v>69.097842725553392</v>
      </c>
      <c r="F59" s="18">
        <f t="shared" si="39"/>
        <v>35.808399367796596</v>
      </c>
      <c r="G59" s="18">
        <f t="shared" si="39"/>
        <v>64.191600632203418</v>
      </c>
      <c r="H59" s="18">
        <f t="shared" si="39"/>
        <v>56.048672339974104</v>
      </c>
      <c r="I59" s="18">
        <f t="shared" si="39"/>
        <v>35.024153568912183</v>
      </c>
      <c r="J59" s="18">
        <f t="shared" si="39"/>
        <v>6.0132083008852621</v>
      </c>
      <c r="K59" s="20">
        <f t="shared" si="39"/>
        <v>2.9139657902284477</v>
      </c>
      <c r="M59" s="10" t="s">
        <v>9</v>
      </c>
      <c r="N59" s="18">
        <f t="shared" si="29"/>
        <v>100</v>
      </c>
      <c r="O59" s="18">
        <f t="shared" si="29"/>
        <v>12.237704845930937</v>
      </c>
      <c r="P59" s="18">
        <f t="shared" si="29"/>
        <v>21.964149186163993</v>
      </c>
      <c r="Q59" s="18">
        <f t="shared" si="29"/>
        <v>65.798145967905114</v>
      </c>
      <c r="R59" s="18">
        <f t="shared" si="29"/>
        <v>33.730915095889181</v>
      </c>
      <c r="S59" s="18">
        <f t="shared" si="29"/>
        <v>66.269084904110855</v>
      </c>
      <c r="T59" s="18">
        <f t="shared" si="29"/>
        <v>53.135730493859398</v>
      </c>
      <c r="U59" s="18">
        <f t="shared" si="29"/>
        <v>36.414070368030892</v>
      </c>
      <c r="V59" s="18">
        <f t="shared" si="29"/>
        <v>7.0948109464372218</v>
      </c>
      <c r="W59" s="20">
        <f t="shared" si="29"/>
        <v>3.3553881916725015</v>
      </c>
      <c r="Y59" s="10" t="s">
        <v>9</v>
      </c>
      <c r="Z59" s="18">
        <f t="shared" si="30"/>
        <v>100</v>
      </c>
      <c r="AA59" s="18">
        <f t="shared" si="30"/>
        <v>11.281947905517914</v>
      </c>
      <c r="AB59" s="18">
        <f t="shared" si="30"/>
        <v>22.188023944633866</v>
      </c>
      <c r="AC59" s="18">
        <f t="shared" si="30"/>
        <v>66.530028149848249</v>
      </c>
      <c r="AD59" s="18">
        <f t="shared" si="30"/>
        <v>32.426194611590638</v>
      </c>
      <c r="AE59" s="18">
        <f t="shared" si="30"/>
        <v>67.573805388409397</v>
      </c>
      <c r="AF59" s="18">
        <f t="shared" si="30"/>
        <v>54.434114909859865</v>
      </c>
      <c r="AG59" s="18">
        <f t="shared" si="30"/>
        <v>34.274604714219777</v>
      </c>
      <c r="AH59" s="18">
        <f t="shared" si="30"/>
        <v>7.5639356777291029</v>
      </c>
      <c r="AI59" s="20">
        <f t="shared" si="30"/>
        <v>3.7273446981912484</v>
      </c>
      <c r="AK59" s="10" t="s">
        <v>9</v>
      </c>
      <c r="AL59" s="18">
        <f t="shared" si="31"/>
        <v>100</v>
      </c>
      <c r="AM59" s="18">
        <f t="shared" si="31"/>
        <v>9.1535011000442026</v>
      </c>
      <c r="AN59" s="18">
        <f t="shared" si="31"/>
        <v>22.507712548152089</v>
      </c>
      <c r="AO59" s="18">
        <f t="shared" si="31"/>
        <v>68.338786351803691</v>
      </c>
      <c r="AP59" s="18">
        <f t="shared" si="31"/>
        <v>30.980364837693873</v>
      </c>
      <c r="AQ59" s="18">
        <f t="shared" si="31"/>
        <v>69.01963516230613</v>
      </c>
      <c r="AR59" s="18">
        <f t="shared" si="31"/>
        <v>53.713356277641864</v>
      </c>
      <c r="AS59" s="18">
        <f t="shared" si="31"/>
        <v>31.287291687296864</v>
      </c>
      <c r="AT59" s="18">
        <f t="shared" si="31"/>
        <v>10.26607467254872</v>
      </c>
      <c r="AU59" s="20">
        <f t="shared" si="31"/>
        <v>4.7332773625125659</v>
      </c>
      <c r="AW59" s="10" t="s">
        <v>9</v>
      </c>
      <c r="AX59" s="18">
        <f t="shared" si="32"/>
        <v>100</v>
      </c>
      <c r="AY59" s="18">
        <f t="shared" si="32"/>
        <v>13.232362662927816</v>
      </c>
      <c r="AZ59" s="18">
        <f t="shared" si="32"/>
        <v>25.470067807955754</v>
      </c>
      <c r="BA59" s="18">
        <f t="shared" si="32"/>
        <v>61.297569529116437</v>
      </c>
      <c r="BB59" s="18">
        <f t="shared" si="32"/>
        <v>36.146722071156567</v>
      </c>
      <c r="BC59" s="18">
        <f t="shared" si="32"/>
        <v>63.853277928843418</v>
      </c>
      <c r="BD59" s="18">
        <f t="shared" si="32"/>
        <v>49.04089363397501</v>
      </c>
      <c r="BE59" s="18">
        <f t="shared" si="32"/>
        <v>33.366845469442694</v>
      </c>
      <c r="BF59" s="18">
        <f t="shared" si="32"/>
        <v>11.083757547347485</v>
      </c>
      <c r="BG59" s="20">
        <f t="shared" si="32"/>
        <v>6.5085033492348217</v>
      </c>
    </row>
    <row r="60" spans="1:59" ht="15" customHeight="1" x14ac:dyDescent="0.2">
      <c r="A60" s="10" t="s">
        <v>10</v>
      </c>
      <c r="B60" s="18">
        <f t="shared" ref="B60:K60" si="40">B15/$B15*100</f>
        <v>100</v>
      </c>
      <c r="C60" s="18">
        <f t="shared" si="40"/>
        <v>7.6184532034600743</v>
      </c>
      <c r="D60" s="18">
        <f t="shared" si="40"/>
        <v>38.873668228205688</v>
      </c>
      <c r="E60" s="18">
        <f t="shared" si="40"/>
        <v>53.507878568334242</v>
      </c>
      <c r="F60" s="18">
        <f t="shared" si="40"/>
        <v>71.04897349487274</v>
      </c>
      <c r="G60" s="18">
        <f t="shared" si="40"/>
        <v>28.951026505127331</v>
      </c>
      <c r="H60" s="18">
        <f t="shared" si="40"/>
        <v>72.323449747319785</v>
      </c>
      <c r="I60" s="18">
        <f t="shared" si="40"/>
        <v>6.8380988055856173</v>
      </c>
      <c r="J60" s="18">
        <f t="shared" si="40"/>
        <v>16.973176677698667</v>
      </c>
      <c r="K60" s="20">
        <f t="shared" si="40"/>
        <v>3.8652747693959926</v>
      </c>
      <c r="M60" s="10" t="s">
        <v>10</v>
      </c>
      <c r="N60" s="18">
        <f t="shared" si="29"/>
        <v>100</v>
      </c>
      <c r="O60" s="18">
        <f t="shared" si="29"/>
        <v>7.1118206599255007</v>
      </c>
      <c r="P60" s="18">
        <f t="shared" si="29"/>
        <v>31.605622531160467</v>
      </c>
      <c r="Q60" s="18">
        <f t="shared" si="29"/>
        <v>61.28255680891408</v>
      </c>
      <c r="R60" s="18">
        <f t="shared" si="29"/>
        <v>65.321372908911229</v>
      </c>
      <c r="S60" s="18">
        <f t="shared" si="29"/>
        <v>34.678627091088799</v>
      </c>
      <c r="T60" s="18">
        <f t="shared" si="29"/>
        <v>76.369128620198495</v>
      </c>
      <c r="U60" s="18">
        <f t="shared" si="29"/>
        <v>5.5844754959631215</v>
      </c>
      <c r="V60" s="18">
        <f t="shared" si="29"/>
        <v>15.675358704604459</v>
      </c>
      <c r="W60" s="20">
        <f t="shared" si="29"/>
        <v>2.37103717923392</v>
      </c>
      <c r="Y60" s="10" t="s">
        <v>10</v>
      </c>
      <c r="Z60" s="18">
        <f t="shared" si="30"/>
        <v>100</v>
      </c>
      <c r="AA60" s="18">
        <f t="shared" si="30"/>
        <v>9.6684457604018856</v>
      </c>
      <c r="AB60" s="18">
        <f t="shared" si="30"/>
        <v>34.802518822795392</v>
      </c>
      <c r="AC60" s="18">
        <f t="shared" si="30"/>
        <v>55.529035416802728</v>
      </c>
      <c r="AD60" s="18">
        <f t="shared" si="30"/>
        <v>75.212105007857645</v>
      </c>
      <c r="AE60" s="18">
        <f t="shared" si="30"/>
        <v>24.787894992142334</v>
      </c>
      <c r="AF60" s="18">
        <f t="shared" si="30"/>
        <v>69.883795715137438</v>
      </c>
      <c r="AG60" s="18">
        <f t="shared" si="30"/>
        <v>5.1462767884724432</v>
      </c>
      <c r="AH60" s="18">
        <f t="shared" si="30"/>
        <v>19.048804168988937</v>
      </c>
      <c r="AI60" s="20">
        <f t="shared" si="30"/>
        <v>5.9211233274011228</v>
      </c>
      <c r="AK60" s="10" t="s">
        <v>10</v>
      </c>
      <c r="AL60" s="18">
        <f t="shared" si="31"/>
        <v>100</v>
      </c>
      <c r="AM60" s="18">
        <f t="shared" si="31"/>
        <v>8.0312876515700538</v>
      </c>
      <c r="AN60" s="18">
        <f t="shared" si="31"/>
        <v>37.863350447617073</v>
      </c>
      <c r="AO60" s="18">
        <f t="shared" si="31"/>
        <v>54.105361900812866</v>
      </c>
      <c r="AP60" s="18">
        <f t="shared" si="31"/>
        <v>76.423277492571245</v>
      </c>
      <c r="AQ60" s="18">
        <f t="shared" si="31"/>
        <v>23.576722507428745</v>
      </c>
      <c r="AR60" s="18">
        <f t="shared" si="31"/>
        <v>71.545041284951736</v>
      </c>
      <c r="AS60" s="18">
        <f t="shared" si="31"/>
        <v>5.0487986515245993</v>
      </c>
      <c r="AT60" s="18">
        <f t="shared" si="31"/>
        <v>19.241994560254152</v>
      </c>
      <c r="AU60" s="20">
        <f t="shared" si="31"/>
        <v>4.1641655032695057</v>
      </c>
      <c r="AW60" s="10" t="s">
        <v>10</v>
      </c>
      <c r="AX60" s="18">
        <f t="shared" si="32"/>
        <v>100</v>
      </c>
      <c r="AY60" s="18">
        <f t="shared" si="32"/>
        <v>6.8502888106189141</v>
      </c>
      <c r="AZ60" s="18">
        <f t="shared" si="32"/>
        <v>42.253923768120821</v>
      </c>
      <c r="BA60" s="18">
        <f t="shared" si="32"/>
        <v>50.895787421260195</v>
      </c>
      <c r="BB60" s="18">
        <f t="shared" si="32"/>
        <v>68.740765615487447</v>
      </c>
      <c r="BC60" s="18">
        <f t="shared" si="32"/>
        <v>31.259234384512485</v>
      </c>
      <c r="BD60" s="18">
        <f t="shared" si="32"/>
        <v>75.086890271875617</v>
      </c>
      <c r="BE60" s="18">
        <f t="shared" si="32"/>
        <v>4.2645914357089376</v>
      </c>
      <c r="BF60" s="18">
        <f t="shared" si="32"/>
        <v>18.146327002553758</v>
      </c>
      <c r="BG60" s="20">
        <f t="shared" si="32"/>
        <v>2.502191289861635</v>
      </c>
    </row>
    <row r="61" spans="1:59" ht="15" customHeight="1" x14ac:dyDescent="0.2">
      <c r="A61" s="10" t="s">
        <v>11</v>
      </c>
      <c r="B61" s="18">
        <f t="shared" ref="B61:K61" si="41">B16/$B16*100</f>
        <v>100</v>
      </c>
      <c r="C61" s="18">
        <f t="shared" si="41"/>
        <v>10.313648481229205</v>
      </c>
      <c r="D61" s="18">
        <f t="shared" si="41"/>
        <v>21.781006157156881</v>
      </c>
      <c r="E61" s="18">
        <f t="shared" si="41"/>
        <v>67.905345361613939</v>
      </c>
      <c r="F61" s="18">
        <f t="shared" si="41"/>
        <v>45.475044512790291</v>
      </c>
      <c r="G61" s="18">
        <f t="shared" si="41"/>
        <v>54.524955487209724</v>
      </c>
      <c r="H61" s="18">
        <f t="shared" si="41"/>
        <v>77.676831327597228</v>
      </c>
      <c r="I61" s="18">
        <f t="shared" si="41"/>
        <v>2.240864195638026</v>
      </c>
      <c r="J61" s="18">
        <f t="shared" si="41"/>
        <v>17.717179721775544</v>
      </c>
      <c r="K61" s="20">
        <f t="shared" si="41"/>
        <v>2.3651247549892109</v>
      </c>
      <c r="M61" s="10" t="s">
        <v>11</v>
      </c>
      <c r="N61" s="18">
        <f t="shared" si="29"/>
        <v>100</v>
      </c>
      <c r="O61" s="18">
        <f t="shared" si="29"/>
        <v>9.416222491421971</v>
      </c>
      <c r="P61" s="18">
        <f t="shared" si="29"/>
        <v>22.193903137687197</v>
      </c>
      <c r="Q61" s="18">
        <f t="shared" si="29"/>
        <v>68.389874370890809</v>
      </c>
      <c r="R61" s="18">
        <f t="shared" si="29"/>
        <v>39.040834318748338</v>
      </c>
      <c r="S61" s="18">
        <f t="shared" si="29"/>
        <v>60.959165681251662</v>
      </c>
      <c r="T61" s="18">
        <f t="shared" si="29"/>
        <v>81.860970377827144</v>
      </c>
      <c r="U61" s="18">
        <f t="shared" si="29"/>
        <v>1.3348267473699389</v>
      </c>
      <c r="V61" s="18">
        <f t="shared" si="29"/>
        <v>14.936832493565488</v>
      </c>
      <c r="W61" s="20">
        <f t="shared" si="29"/>
        <v>1.8673703812374061</v>
      </c>
      <c r="Y61" s="10" t="s">
        <v>11</v>
      </c>
      <c r="Z61" s="18">
        <f t="shared" si="30"/>
        <v>100</v>
      </c>
      <c r="AA61" s="18">
        <f t="shared" si="30"/>
        <v>10.985586894120113</v>
      </c>
      <c r="AB61" s="18">
        <f t="shared" si="30"/>
        <v>23.189377475489863</v>
      </c>
      <c r="AC61" s="18">
        <f t="shared" si="30"/>
        <v>65.825035630390047</v>
      </c>
      <c r="AD61" s="18">
        <f t="shared" si="30"/>
        <v>38.164652635631221</v>
      </c>
      <c r="AE61" s="18">
        <f t="shared" si="30"/>
        <v>61.835347364368822</v>
      </c>
      <c r="AF61" s="18">
        <f t="shared" si="30"/>
        <v>80.147594668869644</v>
      </c>
      <c r="AG61" s="18">
        <f t="shared" si="30"/>
        <v>1.4764893866949882</v>
      </c>
      <c r="AH61" s="18">
        <f t="shared" si="30"/>
        <v>14.203883350438598</v>
      </c>
      <c r="AI61" s="20">
        <f t="shared" si="30"/>
        <v>4.1720325939967715</v>
      </c>
      <c r="AK61" s="10" t="s">
        <v>11</v>
      </c>
      <c r="AL61" s="18">
        <f t="shared" si="31"/>
        <v>100</v>
      </c>
      <c r="AM61" s="18">
        <f t="shared" si="31"/>
        <v>6.1704925143751543</v>
      </c>
      <c r="AN61" s="18">
        <f t="shared" si="31"/>
        <v>24.724402588014161</v>
      </c>
      <c r="AO61" s="18">
        <f t="shared" si="31"/>
        <v>69.105104897610701</v>
      </c>
      <c r="AP61" s="18">
        <f t="shared" si="31"/>
        <v>35.969279616610002</v>
      </c>
      <c r="AQ61" s="18">
        <f t="shared" si="31"/>
        <v>64.030720383390019</v>
      </c>
      <c r="AR61" s="18">
        <f t="shared" si="31"/>
        <v>80.294746825753023</v>
      </c>
      <c r="AS61" s="18">
        <f t="shared" si="31"/>
        <v>1.3654743026833425</v>
      </c>
      <c r="AT61" s="18">
        <f t="shared" si="31"/>
        <v>4.388403810618251</v>
      </c>
      <c r="AU61" s="20">
        <f t="shared" si="31"/>
        <v>13.95137506094539</v>
      </c>
      <c r="AW61" s="10" t="s">
        <v>11</v>
      </c>
      <c r="AX61" s="18">
        <f t="shared" si="32"/>
        <v>100</v>
      </c>
      <c r="AY61" s="18">
        <f t="shared" si="32"/>
        <v>11.645045000002883</v>
      </c>
      <c r="AZ61" s="18">
        <f t="shared" si="32"/>
        <v>13.909878211282761</v>
      </c>
      <c r="BA61" s="18">
        <f t="shared" si="32"/>
        <v>74.445076788714346</v>
      </c>
      <c r="BB61" s="18">
        <f t="shared" si="32"/>
        <v>32.277572113598204</v>
      </c>
      <c r="BC61" s="18">
        <f t="shared" si="32"/>
        <v>67.722427886401803</v>
      </c>
      <c r="BD61" s="18">
        <f t="shared" si="32"/>
        <v>84.698447619088526</v>
      </c>
      <c r="BE61" s="18">
        <f t="shared" si="32"/>
        <v>0.79407588943881924</v>
      </c>
      <c r="BF61" s="18">
        <f t="shared" si="32"/>
        <v>12.59728317824122</v>
      </c>
      <c r="BG61" s="20">
        <f t="shared" si="32"/>
        <v>1.9101933132314088</v>
      </c>
    </row>
    <row r="62" spans="1:59" ht="15" customHeight="1" x14ac:dyDescent="0.2">
      <c r="A62" s="10" t="s">
        <v>12</v>
      </c>
      <c r="B62" s="18">
        <f t="shared" ref="B62:K62" si="42">B17/$B17*100</f>
        <v>100</v>
      </c>
      <c r="C62" s="18">
        <f t="shared" si="42"/>
        <v>16.095544701744423</v>
      </c>
      <c r="D62" s="18">
        <f t="shared" si="42"/>
        <v>20.342604072565969</v>
      </c>
      <c r="E62" s="18">
        <f t="shared" si="42"/>
        <v>63.561851225689672</v>
      </c>
      <c r="F62" s="18">
        <f t="shared" si="42"/>
        <v>31.764242985552176</v>
      </c>
      <c r="G62" s="18">
        <f t="shared" si="42"/>
        <v>68.23575701444787</v>
      </c>
      <c r="H62" s="18">
        <f t="shared" si="42"/>
        <v>34.024635197048454</v>
      </c>
      <c r="I62" s="18">
        <f t="shared" si="42"/>
        <v>42.191744927744978</v>
      </c>
      <c r="J62" s="18">
        <f t="shared" si="42"/>
        <v>15.536403051283166</v>
      </c>
      <c r="K62" s="20">
        <f t="shared" si="42"/>
        <v>8.2472168239234289</v>
      </c>
      <c r="M62" s="10" t="s">
        <v>12</v>
      </c>
      <c r="N62" s="18">
        <f t="shared" si="29"/>
        <v>100</v>
      </c>
      <c r="O62" s="18">
        <f t="shared" si="29"/>
        <v>14.239743134735253</v>
      </c>
      <c r="P62" s="18">
        <f t="shared" si="29"/>
        <v>19.514733311097046</v>
      </c>
      <c r="Q62" s="18">
        <f t="shared" si="29"/>
        <v>66.245523554167804</v>
      </c>
      <c r="R62" s="18">
        <f t="shared" si="29"/>
        <v>33.294946930194357</v>
      </c>
      <c r="S62" s="18">
        <f t="shared" si="29"/>
        <v>66.705053069805714</v>
      </c>
      <c r="T62" s="18">
        <f t="shared" si="29"/>
        <v>33.121284533642012</v>
      </c>
      <c r="U62" s="18">
        <f t="shared" si="29"/>
        <v>43.468431022412126</v>
      </c>
      <c r="V62" s="18">
        <f t="shared" si="29"/>
        <v>14.545872709366128</v>
      </c>
      <c r="W62" s="20">
        <f t="shared" si="29"/>
        <v>8.8644117345798001</v>
      </c>
      <c r="Y62" s="10" t="s">
        <v>12</v>
      </c>
      <c r="Z62" s="18">
        <f t="shared" si="30"/>
        <v>100</v>
      </c>
      <c r="AA62" s="18">
        <f t="shared" si="30"/>
        <v>11.501179120561105</v>
      </c>
      <c r="AB62" s="18">
        <f t="shared" si="30"/>
        <v>16.5317316471228</v>
      </c>
      <c r="AC62" s="18">
        <f t="shared" si="30"/>
        <v>71.967089232316212</v>
      </c>
      <c r="AD62" s="18">
        <f t="shared" si="30"/>
        <v>30.022978398821138</v>
      </c>
      <c r="AE62" s="18">
        <f t="shared" si="30"/>
        <v>69.97702160117899</v>
      </c>
      <c r="AF62" s="18">
        <f t="shared" si="30"/>
        <v>33.527813168182938</v>
      </c>
      <c r="AG62" s="18">
        <f t="shared" si="30"/>
        <v>38.878399586622997</v>
      </c>
      <c r="AH62" s="18">
        <f t="shared" si="30"/>
        <v>19.043915000079355</v>
      </c>
      <c r="AI62" s="20">
        <f t="shared" si="30"/>
        <v>8.5498722451148499</v>
      </c>
      <c r="AK62" s="10" t="s">
        <v>12</v>
      </c>
      <c r="AL62" s="18">
        <f t="shared" si="31"/>
        <v>100</v>
      </c>
      <c r="AM62" s="18">
        <f t="shared" si="31"/>
        <v>12.909150005027906</v>
      </c>
      <c r="AN62" s="18">
        <f t="shared" si="31"/>
        <v>18.297497748684783</v>
      </c>
      <c r="AO62" s="18">
        <f t="shared" si="31"/>
        <v>68.793352246287313</v>
      </c>
      <c r="AP62" s="18">
        <f t="shared" si="31"/>
        <v>32.623511783900661</v>
      </c>
      <c r="AQ62" s="18">
        <f t="shared" si="31"/>
        <v>67.376488216099347</v>
      </c>
      <c r="AR62" s="18">
        <f t="shared" si="31"/>
        <v>32.766629362737717</v>
      </c>
      <c r="AS62" s="18">
        <f t="shared" si="31"/>
        <v>36.410080408056608</v>
      </c>
      <c r="AT62" s="18">
        <f t="shared" si="31"/>
        <v>21.590188716828209</v>
      </c>
      <c r="AU62" s="20">
        <f t="shared" si="31"/>
        <v>9.2331015123774751</v>
      </c>
      <c r="AW62" s="10" t="s">
        <v>12</v>
      </c>
      <c r="AX62" s="18">
        <f t="shared" si="32"/>
        <v>100</v>
      </c>
      <c r="AY62" s="18">
        <f t="shared" si="32"/>
        <v>12.852265839297056</v>
      </c>
      <c r="AZ62" s="18">
        <f t="shared" si="32"/>
        <v>21.036204017030556</v>
      </c>
      <c r="BA62" s="18">
        <f t="shared" si="32"/>
        <v>66.111530143672312</v>
      </c>
      <c r="BB62" s="18">
        <f t="shared" si="32"/>
        <v>30.932407800682821</v>
      </c>
      <c r="BC62" s="18">
        <f t="shared" si="32"/>
        <v>69.067592199317076</v>
      </c>
      <c r="BD62" s="18">
        <f t="shared" si="32"/>
        <v>35.64510742114237</v>
      </c>
      <c r="BE62" s="18">
        <f t="shared" si="32"/>
        <v>37.853597190433575</v>
      </c>
      <c r="BF62" s="18">
        <f t="shared" si="32"/>
        <v>19.635002900849621</v>
      </c>
      <c r="BG62" s="20">
        <f t="shared" si="32"/>
        <v>6.866292487574305</v>
      </c>
    </row>
    <row r="63" spans="1:59" ht="15" customHeight="1" x14ac:dyDescent="0.2">
      <c r="A63" s="10" t="s">
        <v>13</v>
      </c>
      <c r="B63" s="18">
        <f t="shared" ref="B63:K63" si="43">B18/$B18*100</f>
        <v>100</v>
      </c>
      <c r="C63" s="18">
        <f t="shared" si="43"/>
        <v>10.400098712414094</v>
      </c>
      <c r="D63" s="18">
        <f t="shared" si="43"/>
        <v>12.428348988860996</v>
      </c>
      <c r="E63" s="18">
        <f t="shared" si="43"/>
        <v>77.17155229872489</v>
      </c>
      <c r="F63" s="18">
        <f t="shared" si="43"/>
        <v>42.283110718629132</v>
      </c>
      <c r="G63" s="18">
        <f t="shared" si="43"/>
        <v>57.716889281370833</v>
      </c>
      <c r="H63" s="18">
        <f t="shared" si="43"/>
        <v>85.454751394919441</v>
      </c>
      <c r="I63" s="18">
        <f t="shared" si="43"/>
        <v>4.4169473578667899</v>
      </c>
      <c r="J63" s="18">
        <f t="shared" si="43"/>
        <v>4.5756803839739462</v>
      </c>
      <c r="K63" s="20">
        <f t="shared" si="43"/>
        <v>5.5526208632398033</v>
      </c>
      <c r="M63" s="10" t="s">
        <v>13</v>
      </c>
      <c r="N63" s="18">
        <f t="shared" si="29"/>
        <v>100</v>
      </c>
      <c r="O63" s="18">
        <f t="shared" si="29"/>
        <v>9.2078495618424938</v>
      </c>
      <c r="P63" s="18">
        <f t="shared" si="29"/>
        <v>11.052569313949952</v>
      </c>
      <c r="Q63" s="18">
        <f t="shared" si="29"/>
        <v>79.739581124207533</v>
      </c>
      <c r="R63" s="18">
        <f t="shared" si="29"/>
        <v>42.230872500653646</v>
      </c>
      <c r="S63" s="18">
        <f t="shared" si="29"/>
        <v>57.769127499346304</v>
      </c>
      <c r="T63" s="18">
        <f t="shared" si="29"/>
        <v>86.848273313121837</v>
      </c>
      <c r="U63" s="18">
        <f t="shared" si="29"/>
        <v>4.3350273015906886</v>
      </c>
      <c r="V63" s="18">
        <f t="shared" si="29"/>
        <v>4.0060750406726147</v>
      </c>
      <c r="W63" s="20">
        <f t="shared" si="29"/>
        <v>4.8106243446148342</v>
      </c>
      <c r="Y63" s="10" t="s">
        <v>13</v>
      </c>
      <c r="Z63" s="18">
        <f t="shared" si="30"/>
        <v>100</v>
      </c>
      <c r="AA63" s="18">
        <f t="shared" si="30"/>
        <v>14.288992111258425</v>
      </c>
      <c r="AB63" s="18">
        <f t="shared" si="30"/>
        <v>15.80238891179398</v>
      </c>
      <c r="AC63" s="18">
        <f t="shared" si="30"/>
        <v>69.908618976947622</v>
      </c>
      <c r="AD63" s="18">
        <f t="shared" si="30"/>
        <v>52.08426643009463</v>
      </c>
      <c r="AE63" s="18">
        <f t="shared" si="30"/>
        <v>47.915733569905413</v>
      </c>
      <c r="AF63" s="18">
        <f t="shared" si="30"/>
        <v>83.081229501363424</v>
      </c>
      <c r="AG63" s="18">
        <f t="shared" si="30"/>
        <v>5.2773839302703225</v>
      </c>
      <c r="AH63" s="18">
        <f t="shared" si="30"/>
        <v>6.0860025487863139</v>
      </c>
      <c r="AI63" s="20">
        <f t="shared" si="30"/>
        <v>5.5553840195799609</v>
      </c>
      <c r="AK63" s="10" t="s">
        <v>13</v>
      </c>
      <c r="AL63" s="18">
        <f t="shared" si="31"/>
        <v>100</v>
      </c>
      <c r="AM63" s="18">
        <f t="shared" si="31"/>
        <v>12.296433109131513</v>
      </c>
      <c r="AN63" s="18">
        <f t="shared" si="31"/>
        <v>23.786129425854678</v>
      </c>
      <c r="AO63" s="18">
        <f t="shared" si="31"/>
        <v>63.917437465013826</v>
      </c>
      <c r="AP63" s="18">
        <f t="shared" si="31"/>
        <v>54.145239835555124</v>
      </c>
      <c r="AQ63" s="18">
        <f t="shared" si="31"/>
        <v>45.854760164444919</v>
      </c>
      <c r="AR63" s="18">
        <f t="shared" si="31"/>
        <v>74.960465222587843</v>
      </c>
      <c r="AS63" s="18">
        <f t="shared" si="31"/>
        <v>12.869281754756376</v>
      </c>
      <c r="AT63" s="18">
        <f t="shared" si="31"/>
        <v>6.2667500138817767</v>
      </c>
      <c r="AU63" s="20">
        <f t="shared" si="31"/>
        <v>5.9035030087740141</v>
      </c>
      <c r="AW63" s="10" t="s">
        <v>13</v>
      </c>
      <c r="AX63" s="18">
        <f t="shared" si="32"/>
        <v>100</v>
      </c>
      <c r="AY63" s="18">
        <f t="shared" si="32"/>
        <v>12.452258191419748</v>
      </c>
      <c r="AZ63" s="18">
        <f t="shared" si="32"/>
        <v>22.128209155178808</v>
      </c>
      <c r="BA63" s="18">
        <f t="shared" si="32"/>
        <v>65.419532653401475</v>
      </c>
      <c r="BB63" s="18">
        <f t="shared" si="32"/>
        <v>45.945488689220767</v>
      </c>
      <c r="BC63" s="18">
        <f t="shared" si="32"/>
        <v>54.054511310779255</v>
      </c>
      <c r="BD63" s="18">
        <f t="shared" si="32"/>
        <v>75.048193770691981</v>
      </c>
      <c r="BE63" s="18">
        <f t="shared" si="32"/>
        <v>14.560159762716207</v>
      </c>
      <c r="BF63" s="18">
        <f t="shared" si="32"/>
        <v>6.0870467053285555</v>
      </c>
      <c r="BG63" s="20">
        <f t="shared" si="32"/>
        <v>4.3045997612632716</v>
      </c>
    </row>
    <row r="64" spans="1:59" ht="15" customHeight="1" x14ac:dyDescent="0.2">
      <c r="A64" s="10" t="s">
        <v>14</v>
      </c>
      <c r="B64" s="18">
        <f t="shared" ref="B64:K64" si="44">B19/$B19*100</f>
        <v>100</v>
      </c>
      <c r="C64" s="18">
        <f t="shared" si="44"/>
        <v>11.342200106554802</v>
      </c>
      <c r="D64" s="18">
        <f t="shared" si="44"/>
        <v>20.586582547411105</v>
      </c>
      <c r="E64" s="18">
        <f t="shared" si="44"/>
        <v>68.071217346034103</v>
      </c>
      <c r="F64" s="18">
        <f t="shared" si="44"/>
        <v>57.169759736756156</v>
      </c>
      <c r="G64" s="18">
        <f t="shared" si="44"/>
        <v>42.830240263243866</v>
      </c>
      <c r="H64" s="18">
        <f t="shared" si="44"/>
        <v>61.440199519985228</v>
      </c>
      <c r="I64" s="18">
        <f t="shared" si="44"/>
        <v>8.1836735220913646</v>
      </c>
      <c r="J64" s="18">
        <f t="shared" si="44"/>
        <v>23.10566063281242</v>
      </c>
      <c r="K64" s="20">
        <f t="shared" si="44"/>
        <v>7.270466325111034</v>
      </c>
      <c r="M64" s="10" t="s">
        <v>14</v>
      </c>
      <c r="N64" s="18">
        <f t="shared" si="29"/>
        <v>100</v>
      </c>
      <c r="O64" s="18">
        <f t="shared" si="29"/>
        <v>13.807027700478718</v>
      </c>
      <c r="P64" s="18">
        <f t="shared" si="29"/>
        <v>24.449433882973274</v>
      </c>
      <c r="Q64" s="18">
        <f t="shared" si="29"/>
        <v>61.743538416548084</v>
      </c>
      <c r="R64" s="18">
        <f t="shared" si="29"/>
        <v>56.457204291759446</v>
      </c>
      <c r="S64" s="18">
        <f t="shared" si="29"/>
        <v>43.542795708240654</v>
      </c>
      <c r="T64" s="18">
        <f t="shared" si="29"/>
        <v>60.085276130777231</v>
      </c>
      <c r="U64" s="18">
        <f t="shared" si="29"/>
        <v>7.4571021042527459</v>
      </c>
      <c r="V64" s="18">
        <f t="shared" si="29"/>
        <v>24.771754568490113</v>
      </c>
      <c r="W64" s="20">
        <f t="shared" si="29"/>
        <v>7.6858671964800038</v>
      </c>
      <c r="Y64" s="10" t="s">
        <v>14</v>
      </c>
      <c r="Z64" s="18">
        <f t="shared" si="30"/>
        <v>100</v>
      </c>
      <c r="AA64" s="18">
        <f t="shared" si="30"/>
        <v>10.648750231098751</v>
      </c>
      <c r="AB64" s="18">
        <f t="shared" si="30"/>
        <v>25.443928969071884</v>
      </c>
      <c r="AC64" s="18">
        <f t="shared" si="30"/>
        <v>63.907320799829336</v>
      </c>
      <c r="AD64" s="18">
        <f t="shared" si="30"/>
        <v>55.718868049762584</v>
      </c>
      <c r="AE64" s="18">
        <f t="shared" si="30"/>
        <v>44.281131950237437</v>
      </c>
      <c r="AF64" s="18">
        <f t="shared" si="30"/>
        <v>63.250173234019023</v>
      </c>
      <c r="AG64" s="18">
        <f t="shared" si="30"/>
        <v>6.0531725337925657</v>
      </c>
      <c r="AH64" s="18">
        <f t="shared" si="30"/>
        <v>22.205817407141957</v>
      </c>
      <c r="AI64" s="20">
        <f t="shared" si="30"/>
        <v>8.490836825046447</v>
      </c>
      <c r="AK64" s="10" t="s">
        <v>14</v>
      </c>
      <c r="AL64" s="18">
        <f t="shared" si="31"/>
        <v>100</v>
      </c>
      <c r="AM64" s="18">
        <f t="shared" si="31"/>
        <v>7.098492338811889</v>
      </c>
      <c r="AN64" s="18">
        <f t="shared" si="31"/>
        <v>23.987699238498429</v>
      </c>
      <c r="AO64" s="18">
        <f t="shared" si="31"/>
        <v>68.913808422689655</v>
      </c>
      <c r="AP64" s="18">
        <f t="shared" si="31"/>
        <v>48.174546806684134</v>
      </c>
      <c r="AQ64" s="18">
        <f t="shared" si="31"/>
        <v>51.825453193315873</v>
      </c>
      <c r="AR64" s="18">
        <f t="shared" si="31"/>
        <v>56.149621098045607</v>
      </c>
      <c r="AS64" s="18">
        <f t="shared" si="31"/>
        <v>4.7134582609023097</v>
      </c>
      <c r="AT64" s="18">
        <f t="shared" si="31"/>
        <v>30.261907619004973</v>
      </c>
      <c r="AU64" s="20">
        <f t="shared" si="31"/>
        <v>8.8750130220470993</v>
      </c>
      <c r="AW64" s="10" t="s">
        <v>14</v>
      </c>
      <c r="AX64" s="18">
        <f t="shared" si="32"/>
        <v>100</v>
      </c>
      <c r="AY64" s="18">
        <f t="shared" si="32"/>
        <v>9.243445421279036</v>
      </c>
      <c r="AZ64" s="18">
        <f t="shared" si="32"/>
        <v>23.96128633431691</v>
      </c>
      <c r="BA64" s="18">
        <f t="shared" si="32"/>
        <v>66.79526824440407</v>
      </c>
      <c r="BB64" s="18">
        <f t="shared" si="32"/>
        <v>47.304658295664751</v>
      </c>
      <c r="BC64" s="18">
        <f t="shared" si="32"/>
        <v>52.695341704335263</v>
      </c>
      <c r="BD64" s="18">
        <f t="shared" si="32"/>
        <v>58.263020134786615</v>
      </c>
      <c r="BE64" s="18">
        <f t="shared" si="32"/>
        <v>4.0502778640466097</v>
      </c>
      <c r="BF64" s="18">
        <f t="shared" si="32"/>
        <v>30.699472575257413</v>
      </c>
      <c r="BG64" s="20">
        <f t="shared" si="32"/>
        <v>6.9872294259094012</v>
      </c>
    </row>
    <row r="65" spans="1:60" ht="15" customHeight="1" x14ac:dyDescent="0.2">
      <c r="A65" s="10" t="s">
        <v>15</v>
      </c>
      <c r="B65" s="18">
        <f t="shared" ref="B65:K65" si="45">B20/$B20*100</f>
        <v>100</v>
      </c>
      <c r="C65" s="18">
        <f t="shared" si="45"/>
        <v>22.189457612038797</v>
      </c>
      <c r="D65" s="18">
        <f t="shared" si="45"/>
        <v>15.777601494066051</v>
      </c>
      <c r="E65" s="18">
        <f t="shared" si="45"/>
        <v>62.032940893895116</v>
      </c>
      <c r="F65" s="18">
        <f t="shared" si="45"/>
        <v>45.148251989950644</v>
      </c>
      <c r="G65" s="18">
        <f t="shared" si="45"/>
        <v>54.851748010049342</v>
      </c>
      <c r="H65" s="18">
        <f t="shared" si="45"/>
        <v>71.197344154578019</v>
      </c>
      <c r="I65" s="18">
        <f t="shared" si="45"/>
        <v>6.8292143506892566</v>
      </c>
      <c r="J65" s="18">
        <f t="shared" si="45"/>
        <v>16.665135422648465</v>
      </c>
      <c r="K65" s="20">
        <f t="shared" si="45"/>
        <v>5.308306072084247</v>
      </c>
      <c r="M65" s="10" t="s">
        <v>15</v>
      </c>
      <c r="N65" s="18">
        <f t="shared" si="29"/>
        <v>100</v>
      </c>
      <c r="O65" s="18">
        <f t="shared" si="29"/>
        <v>17.2004699503421</v>
      </c>
      <c r="P65" s="18">
        <f t="shared" si="29"/>
        <v>19.803677618917703</v>
      </c>
      <c r="Q65" s="18">
        <f t="shared" si="29"/>
        <v>62.995852430740214</v>
      </c>
      <c r="R65" s="18">
        <f t="shared" si="29"/>
        <v>43.87110989641733</v>
      </c>
      <c r="S65" s="18">
        <f t="shared" si="29"/>
        <v>56.128890103582705</v>
      </c>
      <c r="T65" s="18">
        <f t="shared" si="29"/>
        <v>71.416708065236634</v>
      </c>
      <c r="U65" s="18">
        <f t="shared" si="29"/>
        <v>6.4825134113144456</v>
      </c>
      <c r="V65" s="18">
        <f t="shared" si="29"/>
        <v>16.426184449141843</v>
      </c>
      <c r="W65" s="20">
        <f t="shared" si="29"/>
        <v>5.6745940743070893</v>
      </c>
      <c r="Y65" s="10" t="s">
        <v>15</v>
      </c>
      <c r="Z65" s="18">
        <f t="shared" si="30"/>
        <v>100</v>
      </c>
      <c r="AA65" s="18">
        <f t="shared" si="30"/>
        <v>14.336386952355909</v>
      </c>
      <c r="AB65" s="18">
        <f t="shared" si="30"/>
        <v>16.697087867714917</v>
      </c>
      <c r="AC65" s="18">
        <f t="shared" si="30"/>
        <v>68.966525179929207</v>
      </c>
      <c r="AD65" s="18">
        <f t="shared" si="30"/>
        <v>40.422465146207301</v>
      </c>
      <c r="AE65" s="18">
        <f t="shared" si="30"/>
        <v>59.577534853792713</v>
      </c>
      <c r="AF65" s="18">
        <f t="shared" si="30"/>
        <v>74.025192968923932</v>
      </c>
      <c r="AG65" s="18">
        <f t="shared" si="30"/>
        <v>6.4893150811293294</v>
      </c>
      <c r="AH65" s="18">
        <f t="shared" si="30"/>
        <v>17.045853750625344</v>
      </c>
      <c r="AI65" s="20">
        <f t="shared" si="30"/>
        <v>2.4396381993214056</v>
      </c>
      <c r="AK65" s="10" t="s">
        <v>15</v>
      </c>
      <c r="AL65" s="18">
        <f t="shared" si="31"/>
        <v>100</v>
      </c>
      <c r="AM65" s="18">
        <f t="shared" si="31"/>
        <v>15.850571462106009</v>
      </c>
      <c r="AN65" s="18">
        <f t="shared" si="31"/>
        <v>16.865656581521275</v>
      </c>
      <c r="AO65" s="18">
        <f t="shared" si="31"/>
        <v>67.283771956372675</v>
      </c>
      <c r="AP65" s="18">
        <f t="shared" si="31"/>
        <v>42.311562886136592</v>
      </c>
      <c r="AQ65" s="18">
        <f t="shared" si="31"/>
        <v>57.688437113863358</v>
      </c>
      <c r="AR65" s="18">
        <f t="shared" si="31"/>
        <v>74.609459588277019</v>
      </c>
      <c r="AS65" s="18">
        <f t="shared" si="31"/>
        <v>7.1193954535371917</v>
      </c>
      <c r="AT65" s="18">
        <f t="shared" si="31"/>
        <v>15.067174264579162</v>
      </c>
      <c r="AU65" s="20">
        <f t="shared" si="31"/>
        <v>3.203970693606621</v>
      </c>
      <c r="AW65" s="10" t="s">
        <v>15</v>
      </c>
      <c r="AX65" s="18">
        <f t="shared" si="32"/>
        <v>100</v>
      </c>
      <c r="AY65" s="18">
        <f t="shared" si="32"/>
        <v>15.722746327905252</v>
      </c>
      <c r="AZ65" s="18">
        <f t="shared" si="32"/>
        <v>14.13291069925079</v>
      </c>
      <c r="BA65" s="18">
        <f t="shared" si="32"/>
        <v>70.144342972843944</v>
      </c>
      <c r="BB65" s="18">
        <f t="shared" si="32"/>
        <v>41.997576055616577</v>
      </c>
      <c r="BC65" s="18">
        <f t="shared" si="32"/>
        <v>58.002423944383374</v>
      </c>
      <c r="BD65" s="18">
        <f t="shared" si="32"/>
        <v>76.666586780347146</v>
      </c>
      <c r="BE65" s="18">
        <f t="shared" si="32"/>
        <v>6.2720160743923907</v>
      </c>
      <c r="BF65" s="18">
        <f t="shared" si="32"/>
        <v>13.058899719999761</v>
      </c>
      <c r="BG65" s="20">
        <f t="shared" si="32"/>
        <v>4.0024974252606729</v>
      </c>
    </row>
    <row r="66" spans="1:60" ht="7.5" customHeight="1" x14ac:dyDescent="0.2"/>
    <row r="67" spans="1:60" ht="15" customHeight="1" x14ac:dyDescent="0.2"/>
    <row r="68" spans="1:60" s="40" customFormat="1" ht="15" customHeight="1" x14ac:dyDescent="0.2">
      <c r="A68" s="39" t="s">
        <v>792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M68" s="39" t="s">
        <v>642</v>
      </c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137"/>
      <c r="Y68" s="39" t="s">
        <v>474</v>
      </c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137"/>
      <c r="AK68" s="39" t="s">
        <v>475</v>
      </c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137"/>
      <c r="AW68" s="39" t="s">
        <v>476</v>
      </c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137"/>
    </row>
    <row r="69" spans="1:60" ht="15" customHeight="1" x14ac:dyDescent="0.2"/>
    <row r="70" spans="1:60" ht="15" customHeight="1" thickBot="1" x14ac:dyDescent="0.25">
      <c r="A70" s="1" t="s">
        <v>0</v>
      </c>
      <c r="B70" s="1"/>
      <c r="K70" s="3" t="s">
        <v>101</v>
      </c>
      <c r="M70" s="1" t="s">
        <v>0</v>
      </c>
      <c r="N70" s="1"/>
      <c r="W70" s="3" t="s">
        <v>101</v>
      </c>
      <c r="Y70" s="1" t="s">
        <v>0</v>
      </c>
      <c r="Z70" s="1"/>
      <c r="AI70" s="3" t="s">
        <v>101</v>
      </c>
      <c r="AK70" s="1" t="s">
        <v>0</v>
      </c>
      <c r="AL70" s="1"/>
      <c r="AU70" s="3" t="s">
        <v>101</v>
      </c>
      <c r="AW70" s="1" t="s">
        <v>0</v>
      </c>
      <c r="AX70" s="1"/>
      <c r="BG70" s="3" t="s">
        <v>101</v>
      </c>
    </row>
    <row r="71" spans="1:60" ht="22.5" customHeight="1" x14ac:dyDescent="0.2">
      <c r="A71" s="205" t="s">
        <v>38</v>
      </c>
      <c r="B71" s="207" t="s">
        <v>25</v>
      </c>
      <c r="C71" s="209" t="s">
        <v>16</v>
      </c>
      <c r="D71" s="210"/>
      <c r="E71" s="210"/>
      <c r="F71" s="209" t="s">
        <v>17</v>
      </c>
      <c r="G71" s="210"/>
      <c r="H71" s="209" t="s">
        <v>18</v>
      </c>
      <c r="I71" s="210"/>
      <c r="J71" s="210"/>
      <c r="K71" s="211"/>
      <c r="M71" s="205" t="s">
        <v>38</v>
      </c>
      <c r="N71" s="207" t="s">
        <v>25</v>
      </c>
      <c r="O71" s="209" t="s">
        <v>16</v>
      </c>
      <c r="P71" s="210"/>
      <c r="Q71" s="210"/>
      <c r="R71" s="209" t="s">
        <v>17</v>
      </c>
      <c r="S71" s="210"/>
      <c r="T71" s="209" t="s">
        <v>18</v>
      </c>
      <c r="U71" s="210"/>
      <c r="V71" s="210"/>
      <c r="W71" s="211"/>
      <c r="Y71" s="205" t="s">
        <v>38</v>
      </c>
      <c r="Z71" s="207" t="s">
        <v>25</v>
      </c>
      <c r="AA71" s="209" t="s">
        <v>16</v>
      </c>
      <c r="AB71" s="210"/>
      <c r="AC71" s="210"/>
      <c r="AD71" s="209" t="s">
        <v>17</v>
      </c>
      <c r="AE71" s="210"/>
      <c r="AF71" s="209" t="s">
        <v>18</v>
      </c>
      <c r="AG71" s="210"/>
      <c r="AH71" s="210"/>
      <c r="AI71" s="211"/>
      <c r="AK71" s="205" t="s">
        <v>38</v>
      </c>
      <c r="AL71" s="207" t="s">
        <v>25</v>
      </c>
      <c r="AM71" s="209" t="s">
        <v>16</v>
      </c>
      <c r="AN71" s="210"/>
      <c r="AO71" s="210"/>
      <c r="AP71" s="209" t="s">
        <v>17</v>
      </c>
      <c r="AQ71" s="210"/>
      <c r="AR71" s="209" t="s">
        <v>18</v>
      </c>
      <c r="AS71" s="210"/>
      <c r="AT71" s="210"/>
      <c r="AU71" s="211"/>
      <c r="AW71" s="205" t="s">
        <v>38</v>
      </c>
      <c r="AX71" s="207" t="s">
        <v>25</v>
      </c>
      <c r="AY71" s="209" t="s">
        <v>16</v>
      </c>
      <c r="AZ71" s="210"/>
      <c r="BA71" s="210"/>
      <c r="BB71" s="209" t="s">
        <v>17</v>
      </c>
      <c r="BC71" s="210"/>
      <c r="BD71" s="209" t="s">
        <v>18</v>
      </c>
      <c r="BE71" s="210"/>
      <c r="BF71" s="210"/>
      <c r="BG71" s="211"/>
    </row>
    <row r="72" spans="1:60" ht="37.5" customHeight="1" thickBot="1" x14ac:dyDescent="0.25">
      <c r="A72" s="206"/>
      <c r="B72" s="208"/>
      <c r="C72" s="46" t="s">
        <v>56</v>
      </c>
      <c r="D72" s="46" t="s">
        <v>30</v>
      </c>
      <c r="E72" s="46" t="s">
        <v>19</v>
      </c>
      <c r="F72" s="46" t="s">
        <v>20</v>
      </c>
      <c r="G72" s="46" t="s">
        <v>21</v>
      </c>
      <c r="H72" s="46" t="s">
        <v>74</v>
      </c>
      <c r="I72" s="46" t="s">
        <v>318</v>
      </c>
      <c r="J72" s="46" t="s">
        <v>75</v>
      </c>
      <c r="K72" s="47" t="s">
        <v>22</v>
      </c>
      <c r="M72" s="206"/>
      <c r="N72" s="208"/>
      <c r="O72" s="46" t="s">
        <v>56</v>
      </c>
      <c r="P72" s="46" t="s">
        <v>30</v>
      </c>
      <c r="Q72" s="46" t="s">
        <v>19</v>
      </c>
      <c r="R72" s="46" t="s">
        <v>20</v>
      </c>
      <c r="S72" s="46" t="s">
        <v>21</v>
      </c>
      <c r="T72" s="46" t="s">
        <v>74</v>
      </c>
      <c r="U72" s="46" t="s">
        <v>318</v>
      </c>
      <c r="V72" s="46" t="s">
        <v>75</v>
      </c>
      <c r="W72" s="47" t="s">
        <v>22</v>
      </c>
      <c r="Y72" s="206"/>
      <c r="Z72" s="208"/>
      <c r="AA72" s="46" t="s">
        <v>56</v>
      </c>
      <c r="AB72" s="46" t="s">
        <v>30</v>
      </c>
      <c r="AC72" s="46" t="s">
        <v>19</v>
      </c>
      <c r="AD72" s="46" t="s">
        <v>20</v>
      </c>
      <c r="AE72" s="46" t="s">
        <v>21</v>
      </c>
      <c r="AF72" s="46" t="s">
        <v>74</v>
      </c>
      <c r="AG72" s="46" t="s">
        <v>318</v>
      </c>
      <c r="AH72" s="46" t="s">
        <v>75</v>
      </c>
      <c r="AI72" s="47" t="s">
        <v>22</v>
      </c>
      <c r="AK72" s="206"/>
      <c r="AL72" s="208"/>
      <c r="AM72" s="46" t="s">
        <v>56</v>
      </c>
      <c r="AN72" s="46" t="s">
        <v>30</v>
      </c>
      <c r="AO72" s="46" t="s">
        <v>19</v>
      </c>
      <c r="AP72" s="46" t="s">
        <v>20</v>
      </c>
      <c r="AQ72" s="46" t="s">
        <v>21</v>
      </c>
      <c r="AR72" s="46" t="s">
        <v>74</v>
      </c>
      <c r="AS72" s="46" t="s">
        <v>318</v>
      </c>
      <c r="AT72" s="46" t="s">
        <v>75</v>
      </c>
      <c r="AU72" s="47" t="s">
        <v>22</v>
      </c>
      <c r="AW72" s="206"/>
      <c r="AX72" s="208"/>
      <c r="AY72" s="46" t="s">
        <v>56</v>
      </c>
      <c r="AZ72" s="46" t="s">
        <v>30</v>
      </c>
      <c r="BA72" s="46" t="s">
        <v>19</v>
      </c>
      <c r="BB72" s="46" t="s">
        <v>20</v>
      </c>
      <c r="BC72" s="46" t="s">
        <v>21</v>
      </c>
      <c r="BD72" s="46" t="s">
        <v>74</v>
      </c>
      <c r="BE72" s="46" t="s">
        <v>318</v>
      </c>
      <c r="BF72" s="46" t="s">
        <v>75</v>
      </c>
      <c r="BG72" s="47" t="s">
        <v>22</v>
      </c>
    </row>
    <row r="73" spans="1:60" ht="15" customHeight="1" x14ac:dyDescent="0.2">
      <c r="A73" s="11" t="s">
        <v>1</v>
      </c>
      <c r="B73" s="52">
        <f>B6/B95</f>
        <v>29.36432960446496</v>
      </c>
      <c r="C73" s="52">
        <f t="shared" ref="C73:K73" si="46">C6/C95</f>
        <v>6.4747437800520888</v>
      </c>
      <c r="D73" s="52">
        <f t="shared" si="46"/>
        <v>16.668925150097213</v>
      </c>
      <c r="E73" s="52">
        <f t="shared" si="46"/>
        <v>107.25593150891329</v>
      </c>
      <c r="F73" s="52">
        <f t="shared" si="46"/>
        <v>13.515336717745356</v>
      </c>
      <c r="G73" s="52">
        <f t="shared" si="46"/>
        <v>89.252737151823524</v>
      </c>
      <c r="H73" s="52">
        <f t="shared" si="46"/>
        <v>29.152318435523252</v>
      </c>
      <c r="I73" s="52">
        <f t="shared" si="46"/>
        <v>49.053632239764106</v>
      </c>
      <c r="J73" s="52">
        <f t="shared" si="46"/>
        <v>32.079821647479584</v>
      </c>
      <c r="K73" s="53">
        <f t="shared" si="46"/>
        <v>11.123803815174833</v>
      </c>
      <c r="M73" s="11" t="s">
        <v>1</v>
      </c>
      <c r="N73" s="52">
        <f>N6/N95</f>
        <v>27.041648693977219</v>
      </c>
      <c r="O73" s="52">
        <f t="shared" ref="O73:W73" si="47">O6/O95</f>
        <v>5.8187136397860302</v>
      </c>
      <c r="P73" s="52">
        <f t="shared" si="47"/>
        <v>14.524379575632521</v>
      </c>
      <c r="Q73" s="52">
        <f t="shared" si="47"/>
        <v>97.912619069205803</v>
      </c>
      <c r="R73" s="52">
        <f t="shared" si="47"/>
        <v>12.780341428396575</v>
      </c>
      <c r="S73" s="52">
        <f t="shared" si="47"/>
        <v>79.184553383756523</v>
      </c>
      <c r="T73" s="52">
        <f t="shared" si="47"/>
        <v>26.496829756152959</v>
      </c>
      <c r="U73" s="52">
        <f t="shared" si="47"/>
        <v>46.256162020783464</v>
      </c>
      <c r="V73" s="52">
        <f t="shared" si="47"/>
        <v>30.925865096962049</v>
      </c>
      <c r="W73" s="53">
        <f t="shared" si="47"/>
        <v>10.240305848748578</v>
      </c>
      <c r="Y73" s="11" t="s">
        <v>1</v>
      </c>
      <c r="Z73" s="52">
        <f>Z6/Z95</f>
        <v>25.540482468788699</v>
      </c>
      <c r="AA73" s="52">
        <f t="shared" ref="AA73:AI73" si="48">AA6/AA95</f>
        <v>5.5326809205183558</v>
      </c>
      <c r="AB73" s="52">
        <f t="shared" si="48"/>
        <v>13.104100850251715</v>
      </c>
      <c r="AC73" s="52">
        <f t="shared" si="48"/>
        <v>89.690238523971431</v>
      </c>
      <c r="AD73" s="52">
        <f t="shared" si="48"/>
        <v>12.067649660009074</v>
      </c>
      <c r="AE73" s="52">
        <f t="shared" si="48"/>
        <v>72.729023338141687</v>
      </c>
      <c r="AF73" s="52">
        <f t="shared" si="48"/>
        <v>24.6223833844398</v>
      </c>
      <c r="AG73" s="52">
        <f t="shared" si="48"/>
        <v>40.912484884881216</v>
      </c>
      <c r="AH73" s="52">
        <f t="shared" si="48"/>
        <v>32.157283907662055</v>
      </c>
      <c r="AI73" s="53">
        <f t="shared" si="48"/>
        <v>10.503524399469187</v>
      </c>
      <c r="AK73" s="11" t="s">
        <v>1</v>
      </c>
      <c r="AL73" s="52">
        <f>AL6/AL95</f>
        <v>25.446835550370274</v>
      </c>
      <c r="AM73" s="52">
        <f t="shared" ref="AM73:AU73" si="49">AM6/AM95</f>
        <v>4.9901295965259083</v>
      </c>
      <c r="AN73" s="52">
        <f t="shared" si="49"/>
        <v>13.542084626337035</v>
      </c>
      <c r="AO73" s="52">
        <f t="shared" si="49"/>
        <v>88.849207656293615</v>
      </c>
      <c r="AP73" s="52">
        <f t="shared" si="49"/>
        <v>11.507954179181109</v>
      </c>
      <c r="AQ73" s="52">
        <f t="shared" si="49"/>
        <v>74.013319399239933</v>
      </c>
      <c r="AR73" s="52">
        <f t="shared" si="49"/>
        <v>25.490681269467927</v>
      </c>
      <c r="AS73" s="52">
        <f t="shared" si="49"/>
        <v>36.873892543469516</v>
      </c>
      <c r="AT73" s="52">
        <f t="shared" si="49"/>
        <v>32.825451765853821</v>
      </c>
      <c r="AU73" s="53">
        <f t="shared" si="49"/>
        <v>10.75174642692188</v>
      </c>
      <c r="AW73" s="11" t="s">
        <v>1</v>
      </c>
      <c r="AX73" s="52">
        <f>AX6/AX95</f>
        <v>24.351035494987162</v>
      </c>
      <c r="AY73" s="52">
        <f t="shared" ref="AY73:BG73" si="50">AY6/AY95</f>
        <v>4.9797972368744974</v>
      </c>
      <c r="AZ73" s="52">
        <f t="shared" si="50"/>
        <v>13.95521456379268</v>
      </c>
      <c r="BA73" s="52">
        <f t="shared" si="50"/>
        <v>82.395691310918963</v>
      </c>
      <c r="BB73" s="52">
        <f t="shared" si="50"/>
        <v>10.969625723207766</v>
      </c>
      <c r="BC73" s="52">
        <f t="shared" si="50"/>
        <v>65.454057410795471</v>
      </c>
      <c r="BD73" s="52">
        <f t="shared" si="50"/>
        <v>24.403410223444833</v>
      </c>
      <c r="BE73" s="52">
        <f t="shared" si="50"/>
        <v>36.3876345436313</v>
      </c>
      <c r="BF73" s="52">
        <f t="shared" si="50"/>
        <v>30.521135963039619</v>
      </c>
      <c r="BG73" s="53">
        <f t="shared" si="50"/>
        <v>9.1652605786377208</v>
      </c>
    </row>
    <row r="74" spans="1:60" ht="15" customHeight="1" x14ac:dyDescent="0.2">
      <c r="A74" s="7" t="s">
        <v>2</v>
      </c>
      <c r="B74" s="18">
        <f>B7/B96</f>
        <v>50.913224295303017</v>
      </c>
      <c r="C74" s="18">
        <f t="shared" ref="C74:K74" si="51">C7/C96</f>
        <v>7.429057844683598</v>
      </c>
      <c r="D74" s="18">
        <f t="shared" si="51"/>
        <v>36.810582725282941</v>
      </c>
      <c r="E74" s="18">
        <f t="shared" si="51"/>
        <v>206.42894681736109</v>
      </c>
      <c r="F74" s="18">
        <f t="shared" si="51"/>
        <v>21.654786632587005</v>
      </c>
      <c r="G74" s="18">
        <f t="shared" si="51"/>
        <v>142.34584199129083</v>
      </c>
      <c r="H74" s="18">
        <f t="shared" si="51"/>
        <v>50.544123357814264</v>
      </c>
      <c r="I74" s="18">
        <f t="shared" si="51"/>
        <v>89.913858673725116</v>
      </c>
      <c r="J74" s="18">
        <f t="shared" si="51"/>
        <v>37.266760060823486</v>
      </c>
      <c r="K74" s="20">
        <f t="shared" si="51"/>
        <v>22.320102934896333</v>
      </c>
      <c r="M74" s="7" t="s">
        <v>2</v>
      </c>
      <c r="N74" s="18">
        <f>N7/N96</f>
        <v>44.765877452287484</v>
      </c>
      <c r="O74" s="18">
        <f t="shared" ref="O74:W74" si="52">O7/O96</f>
        <v>6.8345072666617028</v>
      </c>
      <c r="P74" s="18">
        <f t="shared" si="52"/>
        <v>29.112311326858173</v>
      </c>
      <c r="Q74" s="18">
        <f t="shared" si="52"/>
        <v>176.0135094443975</v>
      </c>
      <c r="R74" s="18">
        <f t="shared" si="52"/>
        <v>19.930083474789534</v>
      </c>
      <c r="S74" s="18">
        <f t="shared" si="52"/>
        <v>116.71663353415673</v>
      </c>
      <c r="T74" s="18">
        <f t="shared" si="52"/>
        <v>46.377889084541586</v>
      </c>
      <c r="U74" s="18">
        <f t="shared" si="52"/>
        <v>80.258770316637097</v>
      </c>
      <c r="V74" s="18">
        <f t="shared" si="52"/>
        <v>33.154675550179334</v>
      </c>
      <c r="W74" s="20">
        <f t="shared" si="52"/>
        <v>19.372068057384386</v>
      </c>
      <c r="Y74" s="7" t="s">
        <v>2</v>
      </c>
      <c r="Z74" s="18">
        <f>Z7/Z96</f>
        <v>43.378071528278362</v>
      </c>
      <c r="AA74" s="18">
        <f t="shared" ref="AA74:AI74" si="53">AA7/AA96</f>
        <v>6.8897843774668877</v>
      </c>
      <c r="AB74" s="18">
        <f t="shared" si="53"/>
        <v>27.094000641902692</v>
      </c>
      <c r="AC74" s="18">
        <f t="shared" si="53"/>
        <v>163.91261041022713</v>
      </c>
      <c r="AD74" s="18">
        <f t="shared" si="53"/>
        <v>19.514627127101111</v>
      </c>
      <c r="AE74" s="18">
        <f t="shared" si="53"/>
        <v>109.74827626905268</v>
      </c>
      <c r="AF74" s="18">
        <f t="shared" si="53"/>
        <v>51.469703656338574</v>
      </c>
      <c r="AG74" s="18">
        <f t="shared" si="53"/>
        <v>67.129149747595463</v>
      </c>
      <c r="AH74" s="18">
        <f t="shared" si="53"/>
        <v>32.512172849261397</v>
      </c>
      <c r="AI74" s="20">
        <f t="shared" si="53"/>
        <v>22.065067137301085</v>
      </c>
      <c r="AK74" s="7" t="s">
        <v>2</v>
      </c>
      <c r="AL74" s="18">
        <f>AL7/AL96</f>
        <v>39.291320191173817</v>
      </c>
      <c r="AM74" s="18">
        <f t="shared" ref="AM74:AU74" si="54">AM7/AM96</f>
        <v>6.2942642381212153</v>
      </c>
      <c r="AN74" s="18">
        <f t="shared" si="54"/>
        <v>28.419196390586787</v>
      </c>
      <c r="AO74" s="18">
        <f t="shared" si="54"/>
        <v>143.62337881280212</v>
      </c>
      <c r="AP74" s="18">
        <f t="shared" si="54"/>
        <v>17.062434759666036</v>
      </c>
      <c r="AQ74" s="18">
        <f t="shared" si="54"/>
        <v>102.42135481665572</v>
      </c>
      <c r="AR74" s="18">
        <f t="shared" si="54"/>
        <v>44.150099825528535</v>
      </c>
      <c r="AS74" s="18">
        <f t="shared" si="54"/>
        <v>57.943077885532801</v>
      </c>
      <c r="AT74" s="18">
        <f t="shared" si="54"/>
        <v>33.263341498113732</v>
      </c>
      <c r="AU74" s="20">
        <f t="shared" si="54"/>
        <v>21.369306083634644</v>
      </c>
      <c r="AW74" s="7" t="s">
        <v>2</v>
      </c>
      <c r="AX74" s="18">
        <f>AX7/AX96</f>
        <v>38.325329916381975</v>
      </c>
      <c r="AY74" s="18">
        <f t="shared" ref="AY74:BG74" si="55">AY7/AY96</f>
        <v>5.5942585087696264</v>
      </c>
      <c r="AZ74" s="18">
        <f t="shared" si="55"/>
        <v>34.305135919413026</v>
      </c>
      <c r="BA74" s="18">
        <f t="shared" si="55"/>
        <v>125.90538006243214</v>
      </c>
      <c r="BB74" s="18">
        <f t="shared" si="55"/>
        <v>17.160514735790304</v>
      </c>
      <c r="BC74" s="18">
        <f t="shared" si="55"/>
        <v>89.566461406235376</v>
      </c>
      <c r="BD74" s="18">
        <f t="shared" si="55"/>
        <v>39.503672363294129</v>
      </c>
      <c r="BE74" s="18">
        <f t="shared" si="55"/>
        <v>58.157533220971729</v>
      </c>
      <c r="BF74" s="18">
        <f t="shared" si="55"/>
        <v>31.323859353123094</v>
      </c>
      <c r="BG74" s="20">
        <f t="shared" si="55"/>
        <v>21.3837705188439</v>
      </c>
    </row>
    <row r="75" spans="1:60" ht="15" customHeight="1" x14ac:dyDescent="0.2">
      <c r="A75" s="10" t="s">
        <v>3</v>
      </c>
      <c r="B75" s="18">
        <f t="shared" ref="B75:K75" si="56">B8/B97</f>
        <v>45.866329753878212</v>
      </c>
      <c r="C75" s="18">
        <f t="shared" si="56"/>
        <v>7.3512094443569573</v>
      </c>
      <c r="D75" s="18">
        <f t="shared" si="56"/>
        <v>15.180286000005117</v>
      </c>
      <c r="E75" s="18">
        <f t="shared" si="56"/>
        <v>212.79336648506566</v>
      </c>
      <c r="F75" s="18">
        <f t="shared" si="56"/>
        <v>14.871582264718548</v>
      </c>
      <c r="G75" s="18">
        <f t="shared" si="56"/>
        <v>156.22641551073457</v>
      </c>
      <c r="H75" s="18">
        <f t="shared" si="56"/>
        <v>59.865623643985224</v>
      </c>
      <c r="I75" s="18">
        <f t="shared" si="56"/>
        <v>8.1567826086956536</v>
      </c>
      <c r="J75" s="18">
        <f t="shared" si="56"/>
        <v>54.644288888888887</v>
      </c>
      <c r="K75" s="20">
        <f t="shared" si="56"/>
        <v>7.2330943396226424</v>
      </c>
      <c r="M75" s="10" t="s">
        <v>3</v>
      </c>
      <c r="N75" s="18">
        <f t="shared" ref="N75:W75" si="57">N8/N97</f>
        <v>41.741875908764079</v>
      </c>
      <c r="O75" s="18">
        <f t="shared" si="57"/>
        <v>5.7092374623763984</v>
      </c>
      <c r="P75" s="18">
        <f t="shared" si="57"/>
        <v>12.369377052359926</v>
      </c>
      <c r="Q75" s="18">
        <f t="shared" si="57"/>
        <v>192.06193830603385</v>
      </c>
      <c r="R75" s="18">
        <f t="shared" si="57"/>
        <v>13.705492112733276</v>
      </c>
      <c r="S75" s="18">
        <f t="shared" si="57"/>
        <v>136.89566333771714</v>
      </c>
      <c r="T75" s="18">
        <f t="shared" si="57"/>
        <v>53.102931783554617</v>
      </c>
      <c r="U75" s="18">
        <f t="shared" si="57"/>
        <v>7.3214596884088952</v>
      </c>
      <c r="V75" s="18">
        <f t="shared" si="57"/>
        <v>57.609054054054084</v>
      </c>
      <c r="W75" s="20">
        <f t="shared" si="57"/>
        <v>6.0071062481062105</v>
      </c>
      <c r="Y75" s="10" t="s">
        <v>3</v>
      </c>
      <c r="Z75" s="18">
        <f t="shared" ref="Z75:AI75" si="58">Z8/Z97</f>
        <v>39.198162931770234</v>
      </c>
      <c r="AA75" s="18">
        <f t="shared" si="58"/>
        <v>5.807211316263273</v>
      </c>
      <c r="AB75" s="18">
        <f t="shared" si="58"/>
        <v>11.773725690282577</v>
      </c>
      <c r="AC75" s="18">
        <f t="shared" si="58"/>
        <v>181.52359119147272</v>
      </c>
      <c r="AD75" s="18">
        <f t="shared" si="58"/>
        <v>14.004163311908382</v>
      </c>
      <c r="AE75" s="18">
        <f t="shared" si="58"/>
        <v>122.79643439767536</v>
      </c>
      <c r="AF75" s="18">
        <f t="shared" si="58"/>
        <v>48.683062563205823</v>
      </c>
      <c r="AG75" s="18">
        <f t="shared" si="58"/>
        <v>7.0416250000000007</v>
      </c>
      <c r="AH75" s="18">
        <f t="shared" si="58"/>
        <v>54.612708856939761</v>
      </c>
      <c r="AI75" s="20">
        <f t="shared" si="58"/>
        <v>6.5697431984425814</v>
      </c>
      <c r="AK75" s="10" t="s">
        <v>3</v>
      </c>
      <c r="AL75" s="18">
        <f t="shared" ref="AL75:AU75" si="59">AL8/AL97</f>
        <v>47.95132423623059</v>
      </c>
      <c r="AM75" s="18">
        <f t="shared" si="59"/>
        <v>4.7178640314786495</v>
      </c>
      <c r="AN75" s="18">
        <f t="shared" si="59"/>
        <v>11.212906754866754</v>
      </c>
      <c r="AO75" s="18">
        <f t="shared" si="59"/>
        <v>215.34492592592593</v>
      </c>
      <c r="AP75" s="18">
        <f t="shared" si="59"/>
        <v>13.377766631808182</v>
      </c>
      <c r="AQ75" s="18">
        <f t="shared" si="59"/>
        <v>160.18241122904786</v>
      </c>
      <c r="AR75" s="18">
        <f t="shared" si="59"/>
        <v>61.443922112237068</v>
      </c>
      <c r="AS75" s="18">
        <f t="shared" si="59"/>
        <v>8.5355000000000008</v>
      </c>
      <c r="AT75" s="18">
        <f t="shared" si="59"/>
        <v>52.669114694539083</v>
      </c>
      <c r="AU75" s="20">
        <f t="shared" si="59"/>
        <v>6.1561606327146396</v>
      </c>
      <c r="AW75" s="10" t="s">
        <v>3</v>
      </c>
      <c r="AX75" s="18">
        <f t="shared" ref="AX75:BG75" si="60">AX8/AX97</f>
        <v>47.482788527824475</v>
      </c>
      <c r="AY75" s="18">
        <f t="shared" si="60"/>
        <v>4.6715640452962566</v>
      </c>
      <c r="AZ75" s="18">
        <f t="shared" si="60"/>
        <v>10.688882377328154</v>
      </c>
      <c r="BA75" s="18">
        <f t="shared" si="60"/>
        <v>209.95012801508705</v>
      </c>
      <c r="BB75" s="18">
        <f t="shared" si="60"/>
        <v>12.666435092722939</v>
      </c>
      <c r="BC75" s="18">
        <f t="shared" si="60"/>
        <v>142.39312186460796</v>
      </c>
      <c r="BD75" s="18">
        <f t="shared" si="60"/>
        <v>59.804037359170337</v>
      </c>
      <c r="BE75" s="18">
        <f t="shared" si="60"/>
        <v>7.9025625000000002</v>
      </c>
      <c r="BF75" s="18">
        <f t="shared" si="60"/>
        <v>66.016986636059002</v>
      </c>
      <c r="BG75" s="20">
        <f t="shared" si="60"/>
        <v>6.3533822510000633</v>
      </c>
    </row>
    <row r="76" spans="1:60" ht="15" customHeight="1" x14ac:dyDescent="0.2">
      <c r="A76" s="10" t="s">
        <v>4</v>
      </c>
      <c r="B76" s="18">
        <f t="shared" ref="B76:K76" si="61">B9/B98</f>
        <v>20.136413205810467</v>
      </c>
      <c r="C76" s="18">
        <f t="shared" si="61"/>
        <v>4.0959411764705891</v>
      </c>
      <c r="D76" s="18">
        <f t="shared" si="61"/>
        <v>5.3057304812008814</v>
      </c>
      <c r="E76" s="18">
        <f t="shared" si="61"/>
        <v>67.778827586206916</v>
      </c>
      <c r="F76" s="18">
        <f t="shared" si="61"/>
        <v>5.8956869789789783</v>
      </c>
      <c r="G76" s="18">
        <f t="shared" si="61"/>
        <v>65.910176077768767</v>
      </c>
      <c r="H76" s="18">
        <f t="shared" si="61"/>
        <v>30.07490180802121</v>
      </c>
      <c r="I76" s="18">
        <f t="shared" si="61"/>
        <v>5.8739166666666662</v>
      </c>
      <c r="J76" s="18">
        <f t="shared" si="61"/>
        <v>2.5282857142857145</v>
      </c>
      <c r="K76" s="20">
        <f t="shared" si="61"/>
        <v>5.2410414054054053</v>
      </c>
      <c r="M76" s="10" t="s">
        <v>4</v>
      </c>
      <c r="N76" s="18">
        <f t="shared" ref="N76:W76" si="62">N9/N98</f>
        <v>18.047824753452961</v>
      </c>
      <c r="O76" s="18">
        <f t="shared" si="62"/>
        <v>4.3791836155014359</v>
      </c>
      <c r="P76" s="18">
        <f t="shared" si="62"/>
        <v>4.9967453451379251</v>
      </c>
      <c r="Q76" s="18">
        <f t="shared" si="62"/>
        <v>60.546178571428563</v>
      </c>
      <c r="R76" s="18">
        <f t="shared" si="62"/>
        <v>6.2150965472045101</v>
      </c>
      <c r="S76" s="18">
        <f t="shared" si="62"/>
        <v>53.954034482758622</v>
      </c>
      <c r="T76" s="18">
        <f t="shared" si="62"/>
        <v>27.036682877161173</v>
      </c>
      <c r="U76" s="18">
        <f t="shared" si="62"/>
        <v>6.1240471302072912</v>
      </c>
      <c r="V76" s="18">
        <f t="shared" si="62"/>
        <v>3.7461818181818178</v>
      </c>
      <c r="W76" s="20">
        <f t="shared" si="62"/>
        <v>3.3606281005680865</v>
      </c>
      <c r="Y76" s="10" t="s">
        <v>4</v>
      </c>
      <c r="Z76" s="18">
        <f t="shared" ref="Z76:AI76" si="63">Z9/Z98</f>
        <v>16.49666020411502</v>
      </c>
      <c r="AA76" s="18">
        <f t="shared" si="63"/>
        <v>4.3608718819701044</v>
      </c>
      <c r="AB76" s="18">
        <f t="shared" si="63"/>
        <v>4.7044280343982185</v>
      </c>
      <c r="AC76" s="18">
        <f t="shared" si="63"/>
        <v>47.675595996540864</v>
      </c>
      <c r="AD76" s="18">
        <f t="shared" si="63"/>
        <v>6.9136098287049936</v>
      </c>
      <c r="AE76" s="18">
        <f t="shared" si="63"/>
        <v>44.926376317831384</v>
      </c>
      <c r="AF76" s="18">
        <f t="shared" si="63"/>
        <v>24.240499848976864</v>
      </c>
      <c r="AG76" s="18">
        <f t="shared" si="63"/>
        <v>5.8802240308095124</v>
      </c>
      <c r="AH76" s="18">
        <f t="shared" si="63"/>
        <v>4.648200000000001</v>
      </c>
      <c r="AI76" s="20">
        <f t="shared" si="63"/>
        <v>2.8028911834396664</v>
      </c>
      <c r="AK76" s="10" t="s">
        <v>4</v>
      </c>
      <c r="AL76" s="18">
        <f t="shared" ref="AL76:AU76" si="64">AL9/AL98</f>
        <v>20.14757339327025</v>
      </c>
      <c r="AM76" s="18">
        <f t="shared" si="64"/>
        <v>4.3077142857142849</v>
      </c>
      <c r="AN76" s="18">
        <f t="shared" si="64"/>
        <v>4.6159266204946841</v>
      </c>
      <c r="AO76" s="18">
        <f t="shared" si="64"/>
        <v>60.545600476503544</v>
      </c>
      <c r="AP76" s="18">
        <f t="shared" si="64"/>
        <v>6.838262582543349</v>
      </c>
      <c r="AQ76" s="18">
        <f t="shared" si="64"/>
        <v>57.499510184665056</v>
      </c>
      <c r="AR76" s="18">
        <f t="shared" si="64"/>
        <v>29.392418330099972</v>
      </c>
      <c r="AS76" s="18">
        <f t="shared" si="64"/>
        <v>6.4289230769230761</v>
      </c>
      <c r="AT76" s="18">
        <f t="shared" si="64"/>
        <v>4.3581111111111106</v>
      </c>
      <c r="AU76" s="20">
        <f t="shared" si="64"/>
        <v>2.389680268971019</v>
      </c>
      <c r="AW76" s="10" t="s">
        <v>4</v>
      </c>
      <c r="AX76" s="18">
        <f t="shared" ref="AX76:BG76" si="65">AX9/AX98</f>
        <v>18.107782671240649</v>
      </c>
      <c r="AY76" s="18">
        <f t="shared" si="65"/>
        <v>4.3876526711741706</v>
      </c>
      <c r="AZ76" s="18">
        <f t="shared" si="65"/>
        <v>3.3330314551466098</v>
      </c>
      <c r="BA76" s="18">
        <f t="shared" si="65"/>
        <v>58.422799999999981</v>
      </c>
      <c r="BB76" s="18">
        <f t="shared" si="65"/>
        <v>7.1228767335611236</v>
      </c>
      <c r="BC76" s="18">
        <f t="shared" si="65"/>
        <v>46.599882447096903</v>
      </c>
      <c r="BD76" s="18">
        <f t="shared" si="65"/>
        <v>24.297910686806389</v>
      </c>
      <c r="BE76" s="18">
        <f t="shared" si="65"/>
        <v>8.1235000000000017</v>
      </c>
      <c r="BF76" s="18">
        <f t="shared" si="65"/>
        <v>5.2821543110032749</v>
      </c>
      <c r="BG76" s="20">
        <f t="shared" si="65"/>
        <v>2.187101580385733</v>
      </c>
    </row>
    <row r="77" spans="1:60" ht="15" customHeight="1" x14ac:dyDescent="0.2">
      <c r="A77" s="10" t="s">
        <v>5</v>
      </c>
      <c r="B77" s="18">
        <f t="shared" ref="B77:K77" si="66">B10/B99</f>
        <v>39.934469745641302</v>
      </c>
      <c r="C77" s="18">
        <f t="shared" si="66"/>
        <v>7.4222527189042751</v>
      </c>
      <c r="D77" s="18">
        <f t="shared" si="66"/>
        <v>17.979357142857143</v>
      </c>
      <c r="E77" s="18">
        <f t="shared" si="66"/>
        <v>143.92792592592593</v>
      </c>
      <c r="F77" s="18">
        <f t="shared" si="66"/>
        <v>31.917118418849416</v>
      </c>
      <c r="G77" s="18">
        <f t="shared" si="66"/>
        <v>59.436135135135153</v>
      </c>
      <c r="H77" s="18">
        <f t="shared" si="66"/>
        <v>43.807009965097699</v>
      </c>
      <c r="I77" s="18">
        <f t="shared" si="66"/>
        <v>13.394541666666669</v>
      </c>
      <c r="J77" s="18">
        <f t="shared" si="66"/>
        <v>67.572037037037049</v>
      </c>
      <c r="K77" s="20">
        <f t="shared" si="66"/>
        <v>3.4500999999999999</v>
      </c>
      <c r="M77" s="10" t="s">
        <v>5</v>
      </c>
      <c r="N77" s="18">
        <f t="shared" ref="N77:W77" si="67">N10/N99</f>
        <v>39.440160705709104</v>
      </c>
      <c r="O77" s="18">
        <f t="shared" si="67"/>
        <v>7.8657240903999632</v>
      </c>
      <c r="P77" s="18">
        <f t="shared" si="67"/>
        <v>14.496053761120413</v>
      </c>
      <c r="Q77" s="18">
        <f t="shared" si="67"/>
        <v>134.43285185185184</v>
      </c>
      <c r="R77" s="18">
        <f t="shared" si="67"/>
        <v>33.93138600854634</v>
      </c>
      <c r="S77" s="18">
        <f t="shared" si="67"/>
        <v>52.726029092983978</v>
      </c>
      <c r="T77" s="18">
        <f t="shared" si="67"/>
        <v>44.287524412482881</v>
      </c>
      <c r="U77" s="18">
        <f t="shared" si="67"/>
        <v>9.6805714285714277</v>
      </c>
      <c r="V77" s="18">
        <f t="shared" si="67"/>
        <v>65.66326610803192</v>
      </c>
      <c r="W77" s="20">
        <f t="shared" si="67"/>
        <v>3.1828888888888889</v>
      </c>
      <c r="Y77" s="10" t="s">
        <v>5</v>
      </c>
      <c r="Z77" s="18">
        <f t="shared" ref="Z77:AI77" si="68">Z10/Z99</f>
        <v>33.583494072751172</v>
      </c>
      <c r="AA77" s="18">
        <f t="shared" si="68"/>
        <v>8.5197113367403983</v>
      </c>
      <c r="AB77" s="18">
        <f t="shared" si="68"/>
        <v>14.032438365711419</v>
      </c>
      <c r="AC77" s="18">
        <f t="shared" si="68"/>
        <v>115.12629166666665</v>
      </c>
      <c r="AD77" s="18">
        <f t="shared" si="68"/>
        <v>25.50028464003508</v>
      </c>
      <c r="AE77" s="18">
        <f t="shared" si="68"/>
        <v>50.904657142857147</v>
      </c>
      <c r="AF77" s="18">
        <f t="shared" si="68"/>
        <v>30.049122045758384</v>
      </c>
      <c r="AG77" s="18">
        <f t="shared" si="68"/>
        <v>12.099611111111109</v>
      </c>
      <c r="AH77" s="18">
        <f t="shared" si="68"/>
        <v>75.905952380952385</v>
      </c>
      <c r="AI77" s="20">
        <f t="shared" si="68"/>
        <v>2.146753462845667</v>
      </c>
      <c r="AK77" s="10" t="s">
        <v>5</v>
      </c>
      <c r="AL77" s="18">
        <f t="shared" ref="AL77:AU77" si="69">AL10/AL99</f>
        <v>32.401175789602519</v>
      </c>
      <c r="AM77" s="18">
        <f t="shared" si="69"/>
        <v>5.6012052524950215</v>
      </c>
      <c r="AN77" s="18">
        <f t="shared" si="69"/>
        <v>18.439178108293984</v>
      </c>
      <c r="AO77" s="18">
        <f t="shared" si="69"/>
        <v>106.49357692307693</v>
      </c>
      <c r="AP77" s="18">
        <f t="shared" si="69"/>
        <v>25.217100243362296</v>
      </c>
      <c r="AQ77" s="18">
        <f t="shared" si="69"/>
        <v>44.931540114440139</v>
      </c>
      <c r="AR77" s="18">
        <f t="shared" si="69"/>
        <v>28.986608420461135</v>
      </c>
      <c r="AS77" s="18">
        <f t="shared" si="69"/>
        <v>10.556714559156227</v>
      </c>
      <c r="AT77" s="18">
        <f t="shared" si="69"/>
        <v>103.38373333333334</v>
      </c>
      <c r="AU77" s="20">
        <f t="shared" si="69"/>
        <v>2.7002115727896907</v>
      </c>
      <c r="AW77" s="10" t="s">
        <v>5</v>
      </c>
      <c r="AX77" s="18">
        <f t="shared" ref="AX77:BG77" si="70">AX10/AX99</f>
        <v>28.548614066954876</v>
      </c>
      <c r="AY77" s="18">
        <f t="shared" si="70"/>
        <v>5.3610426304863106</v>
      </c>
      <c r="AZ77" s="18">
        <f t="shared" si="70"/>
        <v>15.844581395348838</v>
      </c>
      <c r="BA77" s="18">
        <f t="shared" si="70"/>
        <v>96.718999999999994</v>
      </c>
      <c r="BB77" s="18">
        <f t="shared" si="70"/>
        <v>23.549493200450094</v>
      </c>
      <c r="BC77" s="18">
        <f t="shared" si="70"/>
        <v>37.449487804878039</v>
      </c>
      <c r="BD77" s="18">
        <f t="shared" si="70"/>
        <v>31.004788369729781</v>
      </c>
      <c r="BE77" s="18">
        <f t="shared" si="70"/>
        <v>10.422293453595209</v>
      </c>
      <c r="BF77" s="18">
        <f t="shared" si="70"/>
        <v>72.316999999999993</v>
      </c>
      <c r="BG77" s="20">
        <f t="shared" si="70"/>
        <v>2.3537499999999998</v>
      </c>
    </row>
    <row r="78" spans="1:60" ht="15" customHeight="1" x14ac:dyDescent="0.2">
      <c r="A78" s="10" t="s">
        <v>6</v>
      </c>
      <c r="B78" s="18">
        <f t="shared" ref="B78:K78" si="71">B11/B100</f>
        <v>11.031071428571432</v>
      </c>
      <c r="C78" s="18">
        <f t="shared" si="71"/>
        <v>4.2511428571428569</v>
      </c>
      <c r="D78" s="18">
        <f t="shared" si="71"/>
        <v>7.4667333333333339</v>
      </c>
      <c r="E78" s="18">
        <f t="shared" si="71"/>
        <v>27.851833333333332</v>
      </c>
      <c r="F78" s="18">
        <f t="shared" si="71"/>
        <v>4.4181052631578943</v>
      </c>
      <c r="G78" s="18">
        <f t="shared" si="71"/>
        <v>24.991777777777777</v>
      </c>
      <c r="H78" s="18">
        <f t="shared" si="71"/>
        <v>14.438647058823529</v>
      </c>
      <c r="I78" s="18" t="e">
        <f t="shared" si="71"/>
        <v>#VALUE!</v>
      </c>
      <c r="J78" s="18">
        <f t="shared" si="71"/>
        <v>18.41</v>
      </c>
      <c r="K78" s="20">
        <f t="shared" si="71"/>
        <v>4.5003000000000002</v>
      </c>
      <c r="M78" s="10" t="s">
        <v>6</v>
      </c>
      <c r="N78" s="18">
        <f t="shared" ref="N78:W78" si="72">N11/N100</f>
        <v>8.5920766604581562</v>
      </c>
      <c r="O78" s="18">
        <f t="shared" si="72"/>
        <v>6.7604792457439435</v>
      </c>
      <c r="P78" s="18">
        <f t="shared" si="72"/>
        <v>5.5200468159371994</v>
      </c>
      <c r="Q78" s="18">
        <f t="shared" si="72"/>
        <v>16.873000000000001</v>
      </c>
      <c r="R78" s="18">
        <f t="shared" si="72"/>
        <v>4.9350796894239766</v>
      </c>
      <c r="S78" s="18">
        <f t="shared" si="72"/>
        <v>16.363195223905798</v>
      </c>
      <c r="T78" s="18">
        <f t="shared" si="72"/>
        <v>9.0029707404491166</v>
      </c>
      <c r="U78" s="18">
        <f t="shared" si="72"/>
        <v>35.280384664268105</v>
      </c>
      <c r="V78" s="18">
        <f t="shared" si="72"/>
        <v>6.44</v>
      </c>
      <c r="W78" s="20">
        <f t="shared" si="72"/>
        <v>4.1477142857142857</v>
      </c>
      <c r="Y78" s="10" t="s">
        <v>6</v>
      </c>
      <c r="Z78" s="18">
        <f t="shared" ref="Z78:AI78" si="73">Z11/Z100</f>
        <v>10.024916666666668</v>
      </c>
      <c r="AA78" s="18">
        <f t="shared" si="73"/>
        <v>6.6314999999999991</v>
      </c>
      <c r="AB78" s="18">
        <f t="shared" si="73"/>
        <v>6.3633333333333333</v>
      </c>
      <c r="AC78" s="18">
        <f t="shared" si="73"/>
        <v>20.741499999999998</v>
      </c>
      <c r="AD78" s="18">
        <f t="shared" si="73"/>
        <v>5.9819999999999993</v>
      </c>
      <c r="AE78" s="18">
        <f t="shared" si="73"/>
        <v>18.110750000000003</v>
      </c>
      <c r="AF78" s="18">
        <f t="shared" si="73"/>
        <v>10.1343125</v>
      </c>
      <c r="AG78" s="18">
        <f t="shared" si="73"/>
        <v>31.120999999999999</v>
      </c>
      <c r="AH78" s="18" t="e">
        <f t="shared" si="73"/>
        <v>#VALUE!</v>
      </c>
      <c r="AI78" s="20">
        <f t="shared" si="73"/>
        <v>6.7611428571428576</v>
      </c>
      <c r="AK78" s="10" t="s">
        <v>6</v>
      </c>
      <c r="AL78" s="18">
        <f t="shared" ref="AL78:AU78" si="74">AL11/AL100</f>
        <v>12.938068711918758</v>
      </c>
      <c r="AM78" s="18">
        <f t="shared" si="74"/>
        <v>4.0465</v>
      </c>
      <c r="AN78" s="18">
        <f t="shared" si="74"/>
        <v>9.1688098164974168</v>
      </c>
      <c r="AO78" s="18">
        <f t="shared" si="74"/>
        <v>36.210799999999992</v>
      </c>
      <c r="AP78" s="18">
        <f t="shared" si="74"/>
        <v>4.0798732109982785</v>
      </c>
      <c r="AQ78" s="18">
        <f t="shared" si="74"/>
        <v>35.716285714285711</v>
      </c>
      <c r="AR78" s="18">
        <f t="shared" si="74"/>
        <v>17.576314519864599</v>
      </c>
      <c r="AS78" s="18">
        <f t="shared" si="74"/>
        <v>11.490500000000001</v>
      </c>
      <c r="AT78" s="18">
        <f t="shared" si="74"/>
        <v>3.2509999999999999</v>
      </c>
      <c r="AU78" s="20">
        <f t="shared" si="74"/>
        <v>4.7964285714285717</v>
      </c>
      <c r="AW78" s="10" t="s">
        <v>6</v>
      </c>
      <c r="AX78" s="18">
        <f t="shared" ref="AX78:BG78" si="75">AX11/AX100</f>
        <v>9.4108461538461547</v>
      </c>
      <c r="AY78" s="18">
        <f t="shared" si="75"/>
        <v>3.8165454545454551</v>
      </c>
      <c r="AZ78" s="18">
        <f t="shared" si="75"/>
        <v>5.1162000000000001</v>
      </c>
      <c r="BA78" s="18">
        <f t="shared" si="75"/>
        <v>30.307600000000001</v>
      </c>
      <c r="BB78" s="18">
        <f t="shared" si="75"/>
        <v>4.5756500000000004</v>
      </c>
      <c r="BC78" s="18">
        <f t="shared" si="75"/>
        <v>25.528166666666664</v>
      </c>
      <c r="BD78" s="18">
        <f t="shared" si="75"/>
        <v>11.790588235294118</v>
      </c>
      <c r="BE78" s="18">
        <f t="shared" si="75"/>
        <v>11.196</v>
      </c>
      <c r="BF78" s="18">
        <f t="shared" si="75"/>
        <v>3.0550000000000002</v>
      </c>
      <c r="BG78" s="20">
        <f t="shared" si="75"/>
        <v>3.1325000000000003</v>
      </c>
    </row>
    <row r="79" spans="1:60" ht="15" customHeight="1" x14ac:dyDescent="0.2">
      <c r="A79" s="10" t="s">
        <v>7</v>
      </c>
      <c r="B79" s="18">
        <f t="shared" ref="B79:K79" si="76">B12/B101</f>
        <v>12.331878184923863</v>
      </c>
      <c r="C79" s="18">
        <f t="shared" si="76"/>
        <v>3.798311288120686</v>
      </c>
      <c r="D79" s="18">
        <f t="shared" si="76"/>
        <v>10.903314285714286</v>
      </c>
      <c r="E79" s="18">
        <f t="shared" si="76"/>
        <v>31.671727272727267</v>
      </c>
      <c r="F79" s="18">
        <f t="shared" si="76"/>
        <v>5.2517081736617852</v>
      </c>
      <c r="G79" s="18">
        <f t="shared" si="76"/>
        <v>30.790892857142858</v>
      </c>
      <c r="H79" s="18">
        <f t="shared" si="76"/>
        <v>14.615457252338407</v>
      </c>
      <c r="I79" s="18">
        <f t="shared" si="76"/>
        <v>5.5449347032328902</v>
      </c>
      <c r="J79" s="18">
        <f t="shared" si="76"/>
        <v>21.722428571428569</v>
      </c>
      <c r="K79" s="20">
        <f t="shared" si="76"/>
        <v>5.9934090909090916</v>
      </c>
      <c r="M79" s="10" t="s">
        <v>7</v>
      </c>
      <c r="N79" s="18">
        <f t="shared" ref="N79:W79" si="77">N12/N101</f>
        <v>10.835242909236687</v>
      </c>
      <c r="O79" s="18">
        <f t="shared" si="77"/>
        <v>3.1359929876625126</v>
      </c>
      <c r="P79" s="18">
        <f t="shared" si="77"/>
        <v>10.655655782551991</v>
      </c>
      <c r="Q79" s="18">
        <f t="shared" si="77"/>
        <v>24.035771724974698</v>
      </c>
      <c r="R79" s="18">
        <f t="shared" si="77"/>
        <v>5.3496838083717</v>
      </c>
      <c r="S79" s="18">
        <f t="shared" si="77"/>
        <v>25.724617611584542</v>
      </c>
      <c r="T79" s="18">
        <f t="shared" si="77"/>
        <v>13.12831543675469</v>
      </c>
      <c r="U79" s="18">
        <f t="shared" si="77"/>
        <v>3.9671000000000007</v>
      </c>
      <c r="V79" s="18">
        <f t="shared" si="77"/>
        <v>24.01733333333333</v>
      </c>
      <c r="W79" s="20">
        <f t="shared" si="77"/>
        <v>4.9667194416086735</v>
      </c>
      <c r="Y79" s="10" t="s">
        <v>7</v>
      </c>
      <c r="Z79" s="18">
        <f t="shared" ref="Z79:AI79" si="78">Z12/Z101</f>
        <v>10.593730005963597</v>
      </c>
      <c r="AA79" s="18">
        <f t="shared" si="78"/>
        <v>2.7192564102564103</v>
      </c>
      <c r="AB79" s="18">
        <f t="shared" si="78"/>
        <v>9.2484014782509014</v>
      </c>
      <c r="AC79" s="18">
        <f t="shared" si="78"/>
        <v>27.060227272727275</v>
      </c>
      <c r="AD79" s="18">
        <f t="shared" si="78"/>
        <v>5.590434553354374</v>
      </c>
      <c r="AE79" s="18">
        <f t="shared" si="78"/>
        <v>26.003879999999999</v>
      </c>
      <c r="AF79" s="18">
        <f t="shared" si="78"/>
        <v>11.377652590456242</v>
      </c>
      <c r="AG79" s="18">
        <f t="shared" si="78"/>
        <v>4.4383750000000006</v>
      </c>
      <c r="AH79" s="18">
        <f t="shared" si="78"/>
        <v>35.606499999999997</v>
      </c>
      <c r="AI79" s="20">
        <f t="shared" si="78"/>
        <v>7.043321428571427</v>
      </c>
      <c r="AK79" s="10" t="s">
        <v>7</v>
      </c>
      <c r="AL79" s="18">
        <f t="shared" ref="AL79:AU79" si="79">AL12/AL101</f>
        <v>9.5634453596410225</v>
      </c>
      <c r="AM79" s="18">
        <f t="shared" si="79"/>
        <v>2.8901408812674925</v>
      </c>
      <c r="AN79" s="18">
        <f t="shared" si="79"/>
        <v>8.805522727272729</v>
      </c>
      <c r="AO79" s="18">
        <f t="shared" si="79"/>
        <v>24.069849592293789</v>
      </c>
      <c r="AP79" s="18">
        <f t="shared" si="79"/>
        <v>5.4977572445953387</v>
      </c>
      <c r="AQ79" s="18">
        <f t="shared" si="79"/>
        <v>23.712039999999998</v>
      </c>
      <c r="AR79" s="18">
        <f t="shared" si="79"/>
        <v>9.6543840039970625</v>
      </c>
      <c r="AS79" s="18">
        <f t="shared" si="79"/>
        <v>10.078666666666667</v>
      </c>
      <c r="AT79" s="18">
        <f t="shared" si="79"/>
        <v>22.96316666666667</v>
      </c>
      <c r="AU79" s="20">
        <f t="shared" si="79"/>
        <v>6.5682666666666654</v>
      </c>
      <c r="AW79" s="10" t="s">
        <v>7</v>
      </c>
      <c r="AX79" s="18">
        <f t="shared" ref="AX79:BG79" si="80">AX12/AX101</f>
        <v>7.1829237993057538</v>
      </c>
      <c r="AY79" s="18">
        <f t="shared" si="80"/>
        <v>3.4008110364383768</v>
      </c>
      <c r="AZ79" s="18">
        <f t="shared" si="80"/>
        <v>8.0079543981364996</v>
      </c>
      <c r="BA79" s="18">
        <f t="shared" si="80"/>
        <v>13.172090909090906</v>
      </c>
      <c r="BB79" s="18">
        <f t="shared" si="80"/>
        <v>4.433531074198731</v>
      </c>
      <c r="BC79" s="18">
        <f t="shared" si="80"/>
        <v>15.038331585325821</v>
      </c>
      <c r="BD79" s="18">
        <f t="shared" si="80"/>
        <v>6.7311810100935032</v>
      </c>
      <c r="BE79" s="18">
        <f t="shared" si="80"/>
        <v>8.7597895997148818</v>
      </c>
      <c r="BF79" s="18">
        <f t="shared" si="80"/>
        <v>17.150124999999999</v>
      </c>
      <c r="BG79" s="20">
        <f t="shared" si="80"/>
        <v>4.606863636363637</v>
      </c>
    </row>
    <row r="80" spans="1:60" ht="15" customHeight="1" x14ac:dyDescent="0.2">
      <c r="A80" s="10" t="s">
        <v>8</v>
      </c>
      <c r="B80" s="18">
        <f t="shared" ref="B80:K80" si="81">B13/B102</f>
        <v>22.594939758800514</v>
      </c>
      <c r="C80" s="18">
        <f t="shared" si="81"/>
        <v>4.4724540544182947</v>
      </c>
      <c r="D80" s="18">
        <f t="shared" si="81"/>
        <v>17.166890711158825</v>
      </c>
      <c r="E80" s="18">
        <f t="shared" si="81"/>
        <v>82.542739130434796</v>
      </c>
      <c r="F80" s="18">
        <f t="shared" si="81"/>
        <v>10.547789014731221</v>
      </c>
      <c r="G80" s="18">
        <f t="shared" si="81"/>
        <v>70.783542735077759</v>
      </c>
      <c r="H80" s="18">
        <f t="shared" si="81"/>
        <v>26.603697590181046</v>
      </c>
      <c r="I80" s="18">
        <f t="shared" si="81"/>
        <v>4.6803398396604114</v>
      </c>
      <c r="J80" s="18">
        <f t="shared" si="81"/>
        <v>20.126056853177186</v>
      </c>
      <c r="K80" s="20">
        <f t="shared" si="81"/>
        <v>7.8849999999999998</v>
      </c>
      <c r="M80" s="10" t="s">
        <v>8</v>
      </c>
      <c r="N80" s="18">
        <f t="shared" ref="N80:W80" si="82">N13/N102</f>
        <v>22.827530924712391</v>
      </c>
      <c r="O80" s="18">
        <f t="shared" si="82"/>
        <v>5.9996703954913588</v>
      </c>
      <c r="P80" s="18">
        <f t="shared" si="82"/>
        <v>17.486777777777778</v>
      </c>
      <c r="Q80" s="18">
        <f t="shared" si="82"/>
        <v>77.461110244844519</v>
      </c>
      <c r="R80" s="18">
        <f t="shared" si="82"/>
        <v>11.639518534725608</v>
      </c>
      <c r="S80" s="18">
        <f t="shared" si="82"/>
        <v>64.446937015463178</v>
      </c>
      <c r="T80" s="18">
        <f t="shared" si="82"/>
        <v>25.62702571833784</v>
      </c>
      <c r="U80" s="18">
        <f t="shared" si="82"/>
        <v>5.4238</v>
      </c>
      <c r="V80" s="18">
        <f t="shared" si="82"/>
        <v>26.502307789575433</v>
      </c>
      <c r="W80" s="20">
        <f t="shared" si="82"/>
        <v>7.6191250000000004</v>
      </c>
      <c r="Y80" s="10" t="s">
        <v>8</v>
      </c>
      <c r="Z80" s="18">
        <f t="shared" ref="Z80:AI80" si="83">Z13/Z102</f>
        <v>24.726251642800616</v>
      </c>
      <c r="AA80" s="18">
        <f t="shared" si="83"/>
        <v>5.0101215868958198</v>
      </c>
      <c r="AB80" s="18">
        <f t="shared" si="83"/>
        <v>17.922486486486495</v>
      </c>
      <c r="AC80" s="18">
        <f t="shared" si="83"/>
        <v>85.459272727272733</v>
      </c>
      <c r="AD80" s="18">
        <f t="shared" si="83"/>
        <v>11.578689628173528</v>
      </c>
      <c r="AE80" s="18">
        <f t="shared" si="83"/>
        <v>69.225692307692313</v>
      </c>
      <c r="AF80" s="18">
        <f t="shared" si="83"/>
        <v>27.495394431846819</v>
      </c>
      <c r="AG80" s="18">
        <f t="shared" si="83"/>
        <v>6.4634999999999998</v>
      </c>
      <c r="AH80" s="18">
        <f t="shared" si="83"/>
        <v>27.340117647058825</v>
      </c>
      <c r="AI80" s="20">
        <f t="shared" si="83"/>
        <v>8.81027382996783</v>
      </c>
      <c r="AK80" s="10" t="s">
        <v>8</v>
      </c>
      <c r="AL80" s="18">
        <f t="shared" ref="AL80:AU80" si="84">AL13/AL102</f>
        <v>24.793381969062914</v>
      </c>
      <c r="AM80" s="18">
        <f t="shared" si="84"/>
        <v>3.9178564581528508</v>
      </c>
      <c r="AN80" s="18">
        <f t="shared" si="84"/>
        <v>18.326831920636003</v>
      </c>
      <c r="AO80" s="18">
        <f t="shared" si="84"/>
        <v>89.726190476190482</v>
      </c>
      <c r="AP80" s="18">
        <f t="shared" si="84"/>
        <v>12.002393714719258</v>
      </c>
      <c r="AQ80" s="18">
        <f t="shared" si="84"/>
        <v>69.0698797725601</v>
      </c>
      <c r="AR80" s="18">
        <f t="shared" si="84"/>
        <v>27.122894887689796</v>
      </c>
      <c r="AS80" s="18">
        <f t="shared" si="84"/>
        <v>5.0438747887580337</v>
      </c>
      <c r="AT80" s="18">
        <f t="shared" si="84"/>
        <v>32.170325940853715</v>
      </c>
      <c r="AU80" s="20">
        <f t="shared" si="84"/>
        <v>7.7173636363636353</v>
      </c>
      <c r="AW80" s="10" t="s">
        <v>8</v>
      </c>
      <c r="AX80" s="18">
        <f t="shared" ref="AX80:BG80" si="85">AX13/AX102</f>
        <v>23.993323840661382</v>
      </c>
      <c r="AY80" s="18">
        <f t="shared" si="85"/>
        <v>5.0898857794983661</v>
      </c>
      <c r="AZ80" s="18">
        <f t="shared" si="85"/>
        <v>17.487973684210523</v>
      </c>
      <c r="BA80" s="18">
        <f t="shared" si="85"/>
        <v>86.447599999999994</v>
      </c>
      <c r="BB80" s="18">
        <f t="shared" si="85"/>
        <v>11.140546979921588</v>
      </c>
      <c r="BC80" s="18">
        <f t="shared" si="85"/>
        <v>63.979740740740738</v>
      </c>
      <c r="BD80" s="18">
        <f t="shared" si="85"/>
        <v>27.2552658227848</v>
      </c>
      <c r="BE80" s="18">
        <f t="shared" si="85"/>
        <v>5.8017740590589497</v>
      </c>
      <c r="BF80" s="18">
        <f t="shared" si="85"/>
        <v>26.578727207864759</v>
      </c>
      <c r="BG80" s="20">
        <f t="shared" si="85"/>
        <v>5.0022666633223594</v>
      </c>
    </row>
    <row r="81" spans="1:59" ht="15" customHeight="1" x14ac:dyDescent="0.2">
      <c r="A81" s="10" t="s">
        <v>9</v>
      </c>
      <c r="B81" s="18">
        <f t="shared" ref="B81:K81" si="86">B14/B103</f>
        <v>16.262038167938933</v>
      </c>
      <c r="C81" s="18">
        <f t="shared" si="86"/>
        <v>5.0831666666666671</v>
      </c>
      <c r="D81" s="18">
        <f t="shared" si="86"/>
        <v>8.1240196078431381</v>
      </c>
      <c r="E81" s="18">
        <f t="shared" si="86"/>
        <v>46.0003125</v>
      </c>
      <c r="F81" s="18">
        <f t="shared" si="86"/>
        <v>7.9462083333333355</v>
      </c>
      <c r="G81" s="18">
        <f t="shared" si="86"/>
        <v>39.071171428571432</v>
      </c>
      <c r="H81" s="18">
        <f t="shared" si="86"/>
        <v>11.706078431372552</v>
      </c>
      <c r="I81" s="18">
        <f t="shared" si="86"/>
        <v>82.903222222222226</v>
      </c>
      <c r="J81" s="18">
        <f t="shared" si="86"/>
        <v>21.350166666666667</v>
      </c>
      <c r="K81" s="20">
        <f t="shared" si="86"/>
        <v>4.4340714285714276</v>
      </c>
      <c r="M81" s="10" t="s">
        <v>9</v>
      </c>
      <c r="N81" s="18">
        <f t="shared" ref="N81:W81" si="87">N14/N103</f>
        <v>14.645146465350551</v>
      </c>
      <c r="O81" s="18">
        <f t="shared" si="87"/>
        <v>4.7314866685254637</v>
      </c>
      <c r="P81" s="18">
        <f t="shared" si="87"/>
        <v>8.3255294117647054</v>
      </c>
      <c r="Q81" s="18">
        <f t="shared" si="87"/>
        <v>41.031709677419364</v>
      </c>
      <c r="R81" s="18">
        <f t="shared" si="87"/>
        <v>6.6537993206762582</v>
      </c>
      <c r="S81" s="18">
        <f t="shared" si="87"/>
        <v>37.679029411764702</v>
      </c>
      <c r="T81" s="18">
        <f t="shared" si="87"/>
        <v>9.9727993536531372</v>
      </c>
      <c r="U81" s="18">
        <f t="shared" si="87"/>
        <v>78.21577777777776</v>
      </c>
      <c r="V81" s="18">
        <f t="shared" si="87"/>
        <v>22.859000000000005</v>
      </c>
      <c r="W81" s="20">
        <f t="shared" si="87"/>
        <v>4.6332142857142857</v>
      </c>
      <c r="Y81" s="10" t="s">
        <v>9</v>
      </c>
      <c r="Z81" s="18">
        <f t="shared" ref="Z81:AI81" si="88">Z14/Z103</f>
        <v>14.223211728701004</v>
      </c>
      <c r="AA81" s="18">
        <f t="shared" si="88"/>
        <v>4.1042146137929549</v>
      </c>
      <c r="AB81" s="18">
        <f t="shared" si="88"/>
        <v>7.9193962264150963</v>
      </c>
      <c r="AC81" s="18">
        <f t="shared" si="88"/>
        <v>44.94785714285716</v>
      </c>
      <c r="AD81" s="18">
        <f t="shared" si="88"/>
        <v>6.134021599172339</v>
      </c>
      <c r="AE81" s="18">
        <f t="shared" si="88"/>
        <v>38.735909090909104</v>
      </c>
      <c r="AF81" s="18">
        <f t="shared" si="88"/>
        <v>10.095325121219721</v>
      </c>
      <c r="AG81" s="18">
        <f t="shared" si="88"/>
        <v>81.046037061410289</v>
      </c>
      <c r="AH81" s="18">
        <f t="shared" si="88"/>
        <v>23.847666666666669</v>
      </c>
      <c r="AI81" s="20">
        <f t="shared" si="88"/>
        <v>4.1476294742082125</v>
      </c>
      <c r="AK81" s="10" t="s">
        <v>9</v>
      </c>
      <c r="AL81" s="18">
        <f t="shared" ref="AL81:AU81" si="89">AL14/AL103</f>
        <v>15.109467865834695</v>
      </c>
      <c r="AM81" s="18">
        <f t="shared" si="89"/>
        <v>3.7822055342763385</v>
      </c>
      <c r="AN81" s="18">
        <f t="shared" si="89"/>
        <v>8.2855747218702334</v>
      </c>
      <c r="AO81" s="18">
        <f t="shared" si="89"/>
        <v>46.121133771314852</v>
      </c>
      <c r="AP81" s="18">
        <f t="shared" si="89"/>
        <v>6.3358560420458661</v>
      </c>
      <c r="AQ81" s="18">
        <f t="shared" si="89"/>
        <v>39.926255595980251</v>
      </c>
      <c r="AR81" s="18">
        <f t="shared" si="89"/>
        <v>10.875175090618345</v>
      </c>
      <c r="AS81" s="18">
        <f t="shared" si="89"/>
        <v>70.384888888888895</v>
      </c>
      <c r="AT81" s="18">
        <f t="shared" si="89"/>
        <v>25.981750000000002</v>
      </c>
      <c r="AU81" s="20">
        <f t="shared" si="89"/>
        <v>5.6372461741185296</v>
      </c>
      <c r="AW81" s="10" t="s">
        <v>9</v>
      </c>
      <c r="AX81" s="18">
        <f t="shared" ref="AX81:BG81" si="90">AX14/AX103</f>
        <v>12.865146136119389</v>
      </c>
      <c r="AY81" s="18">
        <f t="shared" si="90"/>
        <v>4.6644740551406771</v>
      </c>
      <c r="AZ81" s="18">
        <f t="shared" si="90"/>
        <v>7.6087511507003809</v>
      </c>
      <c r="BA81" s="18">
        <f t="shared" si="90"/>
        <v>38.585178571428571</v>
      </c>
      <c r="BB81" s="18">
        <f t="shared" si="90"/>
        <v>6.3078714915678837</v>
      </c>
      <c r="BC81" s="18">
        <f t="shared" si="90"/>
        <v>31.261944444444438</v>
      </c>
      <c r="BD81" s="18">
        <f t="shared" si="90"/>
        <v>8.558000204439173</v>
      </c>
      <c r="BE81" s="18">
        <f t="shared" si="90"/>
        <v>65.344333333333338</v>
      </c>
      <c r="BF81" s="18">
        <f t="shared" si="90"/>
        <v>24.419250000000002</v>
      </c>
      <c r="BG81" s="20">
        <f t="shared" si="90"/>
        <v>6.0375789473684218</v>
      </c>
    </row>
    <row r="82" spans="1:59" ht="15" customHeight="1" x14ac:dyDescent="0.2">
      <c r="A82" s="10" t="s">
        <v>10</v>
      </c>
      <c r="B82" s="18">
        <f t="shared" ref="B82:K82" si="91">B15/B104</f>
        <v>18.964969801762226</v>
      </c>
      <c r="C82" s="18">
        <f t="shared" si="91"/>
        <v>3.8684354838709667</v>
      </c>
      <c r="D82" s="18">
        <f t="shared" si="91"/>
        <v>18.827922878346612</v>
      </c>
      <c r="E82" s="18">
        <f t="shared" si="91"/>
        <v>43.192999999999991</v>
      </c>
      <c r="F82" s="18">
        <f t="shared" si="91"/>
        <v>15.863497284034992</v>
      </c>
      <c r="G82" s="18">
        <f t="shared" si="91"/>
        <v>36.4572748017439</v>
      </c>
      <c r="H82" s="18">
        <f t="shared" si="91"/>
        <v>22.998747344369001</v>
      </c>
      <c r="I82" s="18">
        <f t="shared" si="91"/>
        <v>16.559692307692305</v>
      </c>
      <c r="J82" s="18">
        <f t="shared" si="91"/>
        <v>29.685944444444445</v>
      </c>
      <c r="K82" s="20">
        <f t="shared" si="91"/>
        <v>3.3801666666666672</v>
      </c>
      <c r="M82" s="10" t="s">
        <v>10</v>
      </c>
      <c r="N82" s="18">
        <f t="shared" ref="N82:W82" si="92">N15/N104</f>
        <v>20.499638652275273</v>
      </c>
      <c r="O82" s="18">
        <f t="shared" si="92"/>
        <v>4.2307614795808393</v>
      </c>
      <c r="P82" s="18">
        <f t="shared" si="92"/>
        <v>15.466091694808371</v>
      </c>
      <c r="Q82" s="18">
        <f t="shared" si="92"/>
        <v>53.122285714285717</v>
      </c>
      <c r="R82" s="18">
        <f t="shared" si="92"/>
        <v>15.854524164293931</v>
      </c>
      <c r="S82" s="18">
        <f t="shared" si="92"/>
        <v>45.744826086956529</v>
      </c>
      <c r="T82" s="18">
        <f t="shared" si="92"/>
        <v>24.648920431241923</v>
      </c>
      <c r="U82" s="18">
        <f t="shared" si="92"/>
        <v>14.119166666666667</v>
      </c>
      <c r="V82" s="18">
        <f t="shared" si="92"/>
        <v>29.723875000000003</v>
      </c>
      <c r="W82" s="20">
        <f t="shared" si="92"/>
        <v>2.7667692307692304</v>
      </c>
      <c r="Y82" s="10" t="s">
        <v>10</v>
      </c>
      <c r="Z82" s="18">
        <f t="shared" ref="Z82:AI82" si="93">Z15/Z104</f>
        <v>19.394209662033841</v>
      </c>
      <c r="AA82" s="18">
        <f t="shared" si="93"/>
        <v>5.5056675015503451</v>
      </c>
      <c r="AB82" s="18">
        <f t="shared" si="93"/>
        <v>17.249165529746644</v>
      </c>
      <c r="AC82" s="18">
        <f t="shared" si="93"/>
        <v>40.167016815715819</v>
      </c>
      <c r="AD82" s="18">
        <f t="shared" si="93"/>
        <v>17.353254141642321</v>
      </c>
      <c r="AE82" s="18">
        <f t="shared" si="93"/>
        <v>30.155611496825465</v>
      </c>
      <c r="AF82" s="18">
        <f t="shared" si="93"/>
        <v>20.330114791171766</v>
      </c>
      <c r="AG82" s="18">
        <f t="shared" si="93"/>
        <v>15.303888888888887</v>
      </c>
      <c r="AH82" s="18">
        <f t="shared" si="93"/>
        <v>36.415883755204725</v>
      </c>
      <c r="AI82" s="20">
        <f t="shared" si="93"/>
        <v>6.8901304347826091</v>
      </c>
      <c r="AK82" s="10" t="s">
        <v>10</v>
      </c>
      <c r="AL82" s="18">
        <f t="shared" ref="AL82:AU82" si="94">AL15/AL104</f>
        <v>18.555023086785084</v>
      </c>
      <c r="AM82" s="18">
        <f t="shared" si="94"/>
        <v>4.2273226863301439</v>
      </c>
      <c r="AN82" s="18">
        <f t="shared" si="94"/>
        <v>18.08429490668539</v>
      </c>
      <c r="AO82" s="18">
        <f t="shared" si="94"/>
        <v>38.76270756866495</v>
      </c>
      <c r="AP82" s="18">
        <f t="shared" si="94"/>
        <v>16.846748656042692</v>
      </c>
      <c r="AQ82" s="18">
        <f t="shared" si="94"/>
        <v>27.63993710482416</v>
      </c>
      <c r="AR82" s="18">
        <f t="shared" si="94"/>
        <v>20.057094032329427</v>
      </c>
      <c r="AS82" s="18">
        <f t="shared" si="94"/>
        <v>16.277000000000001</v>
      </c>
      <c r="AT82" s="18">
        <f t="shared" si="94"/>
        <v>29.192915181695248</v>
      </c>
      <c r="AU82" s="20">
        <f t="shared" si="94"/>
        <v>4.8818181818181818</v>
      </c>
      <c r="AW82" s="10" t="s">
        <v>10</v>
      </c>
      <c r="AX82" s="18">
        <f t="shared" ref="AX82:BG82" si="95">AX15/AX104</f>
        <v>20.035544351861041</v>
      </c>
      <c r="AY82" s="18">
        <f t="shared" si="95"/>
        <v>4.0238989141316894</v>
      </c>
      <c r="AZ82" s="18">
        <f t="shared" si="95"/>
        <v>21.413503317025075</v>
      </c>
      <c r="BA82" s="18">
        <f t="shared" si="95"/>
        <v>38.689558823529396</v>
      </c>
      <c r="BB82" s="18">
        <f t="shared" si="95"/>
        <v>17.766636691682788</v>
      </c>
      <c r="BC82" s="18">
        <f t="shared" si="95"/>
        <v>27.859363869717043</v>
      </c>
      <c r="BD82" s="18">
        <f t="shared" si="95"/>
        <v>21.805445720991894</v>
      </c>
      <c r="BE82" s="18">
        <f t="shared" si="95"/>
        <v>22.0444</v>
      </c>
      <c r="BF82" s="18">
        <f t="shared" si="95"/>
        <v>33.500520423794349</v>
      </c>
      <c r="BG82" s="20">
        <f t="shared" si="95"/>
        <v>3.0795841089844522</v>
      </c>
    </row>
    <row r="83" spans="1:59" ht="15" customHeight="1" x14ac:dyDescent="0.2">
      <c r="A83" s="10" t="s">
        <v>11</v>
      </c>
      <c r="B83" s="18">
        <f t="shared" ref="B83:K83" si="96">B16/B105</f>
        <v>13.780634736171024</v>
      </c>
      <c r="C83" s="18">
        <f t="shared" si="96"/>
        <v>3.7350079870768775</v>
      </c>
      <c r="D83" s="18">
        <f t="shared" si="96"/>
        <v>7.5372529276226725</v>
      </c>
      <c r="E83" s="18">
        <f t="shared" si="96"/>
        <v>42.297200000000004</v>
      </c>
      <c r="F83" s="18">
        <f t="shared" si="96"/>
        <v>7.6144379052400648</v>
      </c>
      <c r="G83" s="18">
        <f t="shared" si="96"/>
        <v>42.453450000000004</v>
      </c>
      <c r="H83" s="18">
        <f t="shared" si="96"/>
        <v>15.311300318826909</v>
      </c>
      <c r="I83" s="18">
        <f t="shared" si="96"/>
        <v>8.723749999999999</v>
      </c>
      <c r="J83" s="18">
        <f t="shared" si="96"/>
        <v>22.991166666666668</v>
      </c>
      <c r="K83" s="20">
        <f t="shared" si="96"/>
        <v>2.0461111111111112</v>
      </c>
      <c r="M83" s="10" t="s">
        <v>11</v>
      </c>
      <c r="N83" s="18">
        <f t="shared" ref="N83:W83" si="97">N16/N105</f>
        <v>12.666733544376742</v>
      </c>
      <c r="O83" s="18">
        <f t="shared" si="97"/>
        <v>3.1621155970810872</v>
      </c>
      <c r="P83" s="18">
        <f t="shared" si="97"/>
        <v>7.2836739405559392</v>
      </c>
      <c r="Q83" s="18">
        <f t="shared" si="97"/>
        <v>36.576111111111111</v>
      </c>
      <c r="R83" s="18">
        <f t="shared" si="97"/>
        <v>5.9973683410526428</v>
      </c>
      <c r="S83" s="18">
        <f t="shared" si="97"/>
        <v>44.012749999999997</v>
      </c>
      <c r="T83" s="18">
        <f t="shared" si="97"/>
        <v>14.415593333956846</v>
      </c>
      <c r="U83" s="18">
        <f t="shared" si="97"/>
        <v>4.8187499999999996</v>
      </c>
      <c r="V83" s="18">
        <f t="shared" si="97"/>
        <v>21.568899999999999</v>
      </c>
      <c r="W83" s="20">
        <f t="shared" si="97"/>
        <v>1.4980539263603776</v>
      </c>
      <c r="Y83" s="10" t="s">
        <v>11</v>
      </c>
      <c r="Z83" s="18">
        <f t="shared" ref="Z83:AI83" si="98">Z16/Z105</f>
        <v>13.156834110002931</v>
      </c>
      <c r="AA83" s="18">
        <f t="shared" si="98"/>
        <v>4.5911290563622797</v>
      </c>
      <c r="AB83" s="18">
        <f t="shared" si="98"/>
        <v>6.7246264482448845</v>
      </c>
      <c r="AC83" s="18">
        <f t="shared" si="98"/>
        <v>37.413319999999999</v>
      </c>
      <c r="AD83" s="18">
        <f t="shared" si="98"/>
        <v>6.3057684172129873</v>
      </c>
      <c r="AE83" s="18">
        <f t="shared" si="98"/>
        <v>39.938272727272732</v>
      </c>
      <c r="AF83" s="18">
        <f t="shared" si="98"/>
        <v>15.184635946186654</v>
      </c>
      <c r="AG83" s="18">
        <f t="shared" si="98"/>
        <v>5.2450000000000001</v>
      </c>
      <c r="AH83" s="18">
        <f t="shared" si="98"/>
        <v>22.42537643514639</v>
      </c>
      <c r="AI83" s="20">
        <f t="shared" si="98"/>
        <v>2.9640999999999997</v>
      </c>
      <c r="AK83" s="10" t="s">
        <v>11</v>
      </c>
      <c r="AL83" s="18">
        <f t="shared" ref="AL83:AU83" si="99">AL16/AL105</f>
        <v>15.129731272614219</v>
      </c>
      <c r="AM83" s="18">
        <f t="shared" si="99"/>
        <v>3.6009473231124147</v>
      </c>
      <c r="AN83" s="18">
        <f t="shared" si="99"/>
        <v>7.6226311772677038</v>
      </c>
      <c r="AO83" s="18">
        <f t="shared" si="99"/>
        <v>41.821666666666665</v>
      </c>
      <c r="AP83" s="18">
        <f t="shared" si="99"/>
        <v>6.6038424431723124</v>
      </c>
      <c r="AQ83" s="18">
        <f t="shared" si="99"/>
        <v>55.06678947368421</v>
      </c>
      <c r="AR83" s="18">
        <f t="shared" si="99"/>
        <v>17.26348654529389</v>
      </c>
      <c r="AS83" s="18">
        <f t="shared" si="99"/>
        <v>5.5780000000000003</v>
      </c>
      <c r="AT83" s="18">
        <f t="shared" si="99"/>
        <v>8.9633749999999992</v>
      </c>
      <c r="AU83" s="20">
        <f t="shared" si="99"/>
        <v>11.398349999999999</v>
      </c>
      <c r="AW83" s="10" t="s">
        <v>11</v>
      </c>
      <c r="AX83" s="18">
        <f t="shared" ref="AX83:BG83" si="100">AX16/AX105</f>
        <v>14.132808553668065</v>
      </c>
      <c r="AY83" s="18">
        <f t="shared" si="100"/>
        <v>6.0893560886039406</v>
      </c>
      <c r="AZ83" s="18">
        <f t="shared" si="100"/>
        <v>4.2786287607654288</v>
      </c>
      <c r="BA83" s="18">
        <f t="shared" si="100"/>
        <v>38.928366666666669</v>
      </c>
      <c r="BB83" s="18">
        <f t="shared" si="100"/>
        <v>5.5643049390896184</v>
      </c>
      <c r="BC83" s="18">
        <f t="shared" si="100"/>
        <v>53.119500000000002</v>
      </c>
      <c r="BD83" s="18">
        <f t="shared" si="100"/>
        <v>17.715998785903221</v>
      </c>
      <c r="BE83" s="18">
        <f t="shared" si="100"/>
        <v>3.1142499999999997</v>
      </c>
      <c r="BF83" s="18">
        <f t="shared" si="100"/>
        <v>17.965349137673932</v>
      </c>
      <c r="BG83" s="20">
        <f t="shared" si="100"/>
        <v>1.426952380952381</v>
      </c>
    </row>
    <row r="84" spans="1:59" ht="15" customHeight="1" x14ac:dyDescent="0.2">
      <c r="A84" s="10" t="s">
        <v>12</v>
      </c>
      <c r="B84" s="18">
        <f t="shared" ref="B84:K84" si="101">B17/B106</f>
        <v>26.319107047659937</v>
      </c>
      <c r="C84" s="18">
        <f t="shared" si="101"/>
        <v>7.5102864532102585</v>
      </c>
      <c r="D84" s="18">
        <f t="shared" si="101"/>
        <v>18.065404394447484</v>
      </c>
      <c r="E84" s="18">
        <f t="shared" si="101"/>
        <v>119.85233974095576</v>
      </c>
      <c r="F84" s="18">
        <f t="shared" si="101"/>
        <v>10.239611369439837</v>
      </c>
      <c r="G84" s="18">
        <f t="shared" si="101"/>
        <v>97.83936386640984</v>
      </c>
      <c r="H84" s="18">
        <f t="shared" si="101"/>
        <v>20.815353883224365</v>
      </c>
      <c r="I84" s="18">
        <f t="shared" si="101"/>
        <v>47.99709535701669</v>
      </c>
      <c r="J84" s="18">
        <f t="shared" si="101"/>
        <v>24.028868021025758</v>
      </c>
      <c r="K84" s="20">
        <f t="shared" si="101"/>
        <v>12.900233751481334</v>
      </c>
      <c r="M84" s="10" t="s">
        <v>12</v>
      </c>
      <c r="N84" s="18">
        <f t="shared" ref="N84:W84" si="102">N17/N106</f>
        <v>25.025272109274869</v>
      </c>
      <c r="O84" s="18">
        <f t="shared" si="102"/>
        <v>6.4398158584550647</v>
      </c>
      <c r="P84" s="18">
        <f t="shared" si="102"/>
        <v>16.364961900170059</v>
      </c>
      <c r="Q84" s="18">
        <f t="shared" si="102"/>
        <v>111.84706666666668</v>
      </c>
      <c r="R84" s="18">
        <f t="shared" si="102"/>
        <v>10.159201061126307</v>
      </c>
      <c r="S84" s="18">
        <f t="shared" si="102"/>
        <v>92.821090625556863</v>
      </c>
      <c r="T84" s="18">
        <f t="shared" si="102"/>
        <v>18.640346399108129</v>
      </c>
      <c r="U84" s="18">
        <f t="shared" si="102"/>
        <v>49.145670815763303</v>
      </c>
      <c r="V84" s="18">
        <f t="shared" si="102"/>
        <v>23.61426895449922</v>
      </c>
      <c r="W84" s="20">
        <f t="shared" si="102"/>
        <v>12.334963051399278</v>
      </c>
      <c r="Y84" s="10" t="s">
        <v>12</v>
      </c>
      <c r="Z84" s="18">
        <f t="shared" ref="Z84:AI84" si="103">Z17/Z106</f>
        <v>24.257275669943795</v>
      </c>
      <c r="AA84" s="18">
        <f t="shared" si="103"/>
        <v>5.1953141681925672</v>
      </c>
      <c r="AB84" s="18">
        <f t="shared" si="103"/>
        <v>13.26433476171465</v>
      </c>
      <c r="AC84" s="18">
        <f t="shared" si="103"/>
        <v>108.64844371364894</v>
      </c>
      <c r="AD84" s="18">
        <f t="shared" si="103"/>
        <v>9.137251692659305</v>
      </c>
      <c r="AE84" s="18">
        <f t="shared" si="103"/>
        <v>83.634869830738239</v>
      </c>
      <c r="AF84" s="18">
        <f t="shared" si="103"/>
        <v>17.892454945881674</v>
      </c>
      <c r="AG84" s="18">
        <f t="shared" si="103"/>
        <v>46.955658807077896</v>
      </c>
      <c r="AH84" s="18">
        <f t="shared" si="103"/>
        <v>30.775211775235203</v>
      </c>
      <c r="AI84" s="20">
        <f t="shared" si="103"/>
        <v>10.66289082396491</v>
      </c>
      <c r="AK84" s="10" t="s">
        <v>12</v>
      </c>
      <c r="AL84" s="18">
        <f t="shared" ref="AL84:AU84" si="104">AL17/AL106</f>
        <v>22.591330624850272</v>
      </c>
      <c r="AM84" s="18">
        <f t="shared" si="104"/>
        <v>5.531421818795959</v>
      </c>
      <c r="AN84" s="18">
        <f t="shared" si="104"/>
        <v>12.90710564304953</v>
      </c>
      <c r="AO84" s="18">
        <f t="shared" si="104"/>
        <v>101.90674495899104</v>
      </c>
      <c r="AP84" s="18">
        <f t="shared" si="104"/>
        <v>9.2176272548199911</v>
      </c>
      <c r="AQ84" s="18">
        <f t="shared" si="104"/>
        <v>75.940777763992827</v>
      </c>
      <c r="AR84" s="18">
        <f t="shared" si="104"/>
        <v>16.414056359640117</v>
      </c>
      <c r="AS84" s="18">
        <f t="shared" si="104"/>
        <v>44.417816887092677</v>
      </c>
      <c r="AT84" s="18">
        <f t="shared" si="104"/>
        <v>31.982535860520439</v>
      </c>
      <c r="AU84" s="20">
        <f t="shared" si="104"/>
        <v>9.8703004610460212</v>
      </c>
      <c r="AW84" s="10" t="s">
        <v>12</v>
      </c>
      <c r="AX84" s="18">
        <f t="shared" ref="AX84:BG84" si="105">AX17/AX106</f>
        <v>20.505630248879928</v>
      </c>
      <c r="AY84" s="18">
        <f t="shared" si="105"/>
        <v>5.1199480494261111</v>
      </c>
      <c r="AZ84" s="18">
        <f t="shared" si="105"/>
        <v>12.940818642396936</v>
      </c>
      <c r="BA84" s="18">
        <f t="shared" si="105"/>
        <v>89.230662568715886</v>
      </c>
      <c r="BB84" s="18">
        <f t="shared" si="105"/>
        <v>8.1551380765933423</v>
      </c>
      <c r="BC84" s="18">
        <f t="shared" si="105"/>
        <v>63.732352851882879</v>
      </c>
      <c r="BD84" s="18">
        <f t="shared" si="105"/>
        <v>15.647480499765152</v>
      </c>
      <c r="BE84" s="18">
        <f t="shared" si="105"/>
        <v>45.641257813531766</v>
      </c>
      <c r="BF84" s="18">
        <f t="shared" si="105"/>
        <v>24.323150171841593</v>
      </c>
      <c r="BG84" s="20">
        <f t="shared" si="105"/>
        <v>7.1369845775298346</v>
      </c>
    </row>
    <row r="85" spans="1:59" ht="15" customHeight="1" x14ac:dyDescent="0.2">
      <c r="A85" s="10" t="s">
        <v>13</v>
      </c>
      <c r="B85" s="18">
        <f t="shared" ref="B85:K85" si="106">B18/B107</f>
        <v>23.583787276966333</v>
      </c>
      <c r="C85" s="18">
        <f t="shared" si="106"/>
        <v>5.2927486017968652</v>
      </c>
      <c r="D85" s="18">
        <f t="shared" si="106"/>
        <v>8.2878683372724762</v>
      </c>
      <c r="E85" s="18">
        <f t="shared" si="106"/>
        <v>99.493195204137066</v>
      </c>
      <c r="F85" s="18">
        <f t="shared" si="106"/>
        <v>12.025009244840923</v>
      </c>
      <c r="G85" s="18">
        <f t="shared" si="106"/>
        <v>79.726423433003987</v>
      </c>
      <c r="H85" s="18">
        <f t="shared" si="106"/>
        <v>35.161367585896464</v>
      </c>
      <c r="I85" s="18">
        <f t="shared" si="106"/>
        <v>9.490893828802319</v>
      </c>
      <c r="J85" s="18">
        <f t="shared" si="106"/>
        <v>7.6945857143377312</v>
      </c>
      <c r="K85" s="20">
        <f t="shared" si="106"/>
        <v>7.4055517241379318</v>
      </c>
      <c r="M85" s="10" t="s">
        <v>13</v>
      </c>
      <c r="N85" s="18">
        <f t="shared" ref="N85:W85" si="107">N18/N107</f>
        <v>22.224696631394707</v>
      </c>
      <c r="O85" s="18">
        <f t="shared" si="107"/>
        <v>4.7962889798313313</v>
      </c>
      <c r="P85" s="18">
        <f t="shared" si="107"/>
        <v>6.2450847457627123</v>
      </c>
      <c r="Q85" s="18">
        <f t="shared" si="107"/>
        <v>98.454888888888888</v>
      </c>
      <c r="R85" s="18">
        <f t="shared" si="107"/>
        <v>11.353649150880683</v>
      </c>
      <c r="S85" s="18">
        <f t="shared" si="107"/>
        <v>74.071230769230766</v>
      </c>
      <c r="T85" s="18">
        <f t="shared" si="107"/>
        <v>31.47026946757477</v>
      </c>
      <c r="U85" s="18">
        <f t="shared" si="107"/>
        <v>9.6344666666666665</v>
      </c>
      <c r="V85" s="18">
        <f t="shared" si="107"/>
        <v>7.0289844048592949</v>
      </c>
      <c r="W85" s="20">
        <f t="shared" si="107"/>
        <v>6.6821666666666673</v>
      </c>
      <c r="Y85" s="10" t="s">
        <v>13</v>
      </c>
      <c r="Z85" s="18">
        <f t="shared" ref="Z85:AI85" si="108">Z18/Z107</f>
        <v>16.987469718673847</v>
      </c>
      <c r="AA85" s="18">
        <f t="shared" si="108"/>
        <v>5.7159899736861783</v>
      </c>
      <c r="AB85" s="18">
        <f t="shared" si="108"/>
        <v>6.6428169586074421</v>
      </c>
      <c r="AC85" s="18">
        <f t="shared" si="108"/>
        <v>69.354120000000009</v>
      </c>
      <c r="AD85" s="18">
        <f t="shared" si="108"/>
        <v>10.764822102073641</v>
      </c>
      <c r="AE85" s="18">
        <f t="shared" si="108"/>
        <v>45.707381795290217</v>
      </c>
      <c r="AF85" s="18">
        <f t="shared" si="108"/>
        <v>23.15231697419237</v>
      </c>
      <c r="AG85" s="18">
        <f t="shared" si="108"/>
        <v>8.1805077234720809</v>
      </c>
      <c r="AH85" s="18">
        <f t="shared" si="108"/>
        <v>7.944381297247781</v>
      </c>
      <c r="AI85" s="20">
        <f t="shared" si="108"/>
        <v>6.2628636363636359</v>
      </c>
      <c r="AK85" s="10" t="s">
        <v>13</v>
      </c>
      <c r="AL85" s="18">
        <f t="shared" ref="AL85:AU85" si="109">AL18/AL107</f>
        <v>18.590600989117473</v>
      </c>
      <c r="AM85" s="18">
        <f t="shared" si="109"/>
        <v>5.6587393950339031</v>
      </c>
      <c r="AN85" s="18">
        <f t="shared" si="109"/>
        <v>11.128660770994518</v>
      </c>
      <c r="AO85" s="18">
        <f t="shared" si="109"/>
        <v>59.809266666666659</v>
      </c>
      <c r="AP85" s="18">
        <f t="shared" si="109"/>
        <v>12.458645486530651</v>
      </c>
      <c r="AQ85" s="18">
        <f t="shared" si="109"/>
        <v>44.387103448275866</v>
      </c>
      <c r="AR85" s="18">
        <f t="shared" si="109"/>
        <v>22.150271045860407</v>
      </c>
      <c r="AS85" s="18">
        <f t="shared" si="109"/>
        <v>21.250823529411768</v>
      </c>
      <c r="AT85" s="18">
        <f t="shared" si="109"/>
        <v>10.348176470588234</v>
      </c>
      <c r="AU85" s="20">
        <f t="shared" si="109"/>
        <v>7.5328181818181807</v>
      </c>
      <c r="AW85" s="10" t="s">
        <v>13</v>
      </c>
      <c r="AX85" s="18">
        <f t="shared" ref="AX85:BG85" si="110">AX18/AX107</f>
        <v>16.683758163703143</v>
      </c>
      <c r="AY85" s="18">
        <f t="shared" si="110"/>
        <v>5.3637392590153956</v>
      </c>
      <c r="AZ85" s="18">
        <f t="shared" si="110"/>
        <v>9.7081111111111102</v>
      </c>
      <c r="BA85" s="18">
        <f t="shared" si="110"/>
        <v>46.965151515151511</v>
      </c>
      <c r="BB85" s="18">
        <f t="shared" si="110"/>
        <v>9.8062311643769977</v>
      </c>
      <c r="BC85" s="18">
        <f t="shared" si="110"/>
        <v>41.309741935483864</v>
      </c>
      <c r="BD85" s="18">
        <f t="shared" si="110"/>
        <v>19.75513333333333</v>
      </c>
      <c r="BE85" s="18">
        <f t="shared" si="110"/>
        <v>19.163545650809706</v>
      </c>
      <c r="BF85" s="18">
        <f t="shared" si="110"/>
        <v>9.613855835418132</v>
      </c>
      <c r="BG85" s="20">
        <f t="shared" si="110"/>
        <v>5.3673684210526318</v>
      </c>
    </row>
    <row r="86" spans="1:59" ht="15" customHeight="1" x14ac:dyDescent="0.2">
      <c r="A86" s="10" t="s">
        <v>14</v>
      </c>
      <c r="B86" s="18">
        <f t="shared" ref="B86:K86" si="111">B19/B108</f>
        <v>18.295198229871179</v>
      </c>
      <c r="C86" s="18">
        <f t="shared" si="111"/>
        <v>5.5685637283803366</v>
      </c>
      <c r="D86" s="18">
        <f t="shared" si="111"/>
        <v>10.506151186719004</v>
      </c>
      <c r="E86" s="18">
        <f t="shared" si="111"/>
        <v>46.319263157894731</v>
      </c>
      <c r="F86" s="18">
        <f t="shared" si="111"/>
        <v>12.527548162331588</v>
      </c>
      <c r="G86" s="18">
        <f t="shared" si="111"/>
        <v>47.463028571428566</v>
      </c>
      <c r="H86" s="18">
        <f t="shared" si="111"/>
        <v>17.143946291669408</v>
      </c>
      <c r="I86" s="18">
        <f t="shared" si="111"/>
        <v>18.671205305332016</v>
      </c>
      <c r="J86" s="18">
        <f t="shared" si="111"/>
        <v>37.340499999999999</v>
      </c>
      <c r="K86" s="20">
        <f t="shared" si="111"/>
        <v>8.8122187499999995</v>
      </c>
      <c r="M86" s="10" t="s">
        <v>14</v>
      </c>
      <c r="N86" s="18">
        <f t="shared" ref="N86:W86" si="112">N19/N108</f>
        <v>16.449878161474338</v>
      </c>
      <c r="O86" s="18">
        <f t="shared" si="112"/>
        <v>5.8603580246913589</v>
      </c>
      <c r="P86" s="18">
        <f t="shared" si="112"/>
        <v>10.640221971495437</v>
      </c>
      <c r="Q86" s="18">
        <f t="shared" si="112"/>
        <v>43.32159183673469</v>
      </c>
      <c r="R86" s="18">
        <f t="shared" si="112"/>
        <v>11.091500204275084</v>
      </c>
      <c r="S86" s="18">
        <f t="shared" si="112"/>
        <v>44.029764705882364</v>
      </c>
      <c r="T86" s="18">
        <f t="shared" si="112"/>
        <v>14.969177795276378</v>
      </c>
      <c r="U86" s="18">
        <f t="shared" si="112"/>
        <v>17.091799999999999</v>
      </c>
      <c r="V86" s="18">
        <f t="shared" si="112"/>
        <v>37.028652173913045</v>
      </c>
      <c r="W86" s="20">
        <f t="shared" si="112"/>
        <v>8.0073333333333316</v>
      </c>
      <c r="Y86" s="10" t="s">
        <v>14</v>
      </c>
      <c r="Z86" s="18">
        <f t="shared" ref="Z86:AI86" si="113">Z19/Z108</f>
        <v>16.095394264732686</v>
      </c>
      <c r="AA86" s="18">
        <f t="shared" si="113"/>
        <v>4.9459940494331329</v>
      </c>
      <c r="AB86" s="18">
        <f t="shared" si="113"/>
        <v>10.088423636221368</v>
      </c>
      <c r="AC86" s="18">
        <f t="shared" si="113"/>
        <v>41.555986396910605</v>
      </c>
      <c r="AD86" s="18">
        <f t="shared" si="113"/>
        <v>10.783158580214302</v>
      </c>
      <c r="AE86" s="18">
        <f t="shared" si="113"/>
        <v>42.344088235294123</v>
      </c>
      <c r="AF86" s="18">
        <f t="shared" si="113"/>
        <v>15.120835886313538</v>
      </c>
      <c r="AG86" s="18">
        <f t="shared" si="113"/>
        <v>13.120330729157427</v>
      </c>
      <c r="AH86" s="18">
        <f t="shared" si="113"/>
        <v>32.816863636363635</v>
      </c>
      <c r="AI86" s="20">
        <f t="shared" si="113"/>
        <v>9.519310344827586</v>
      </c>
      <c r="AK86" s="10" t="s">
        <v>14</v>
      </c>
      <c r="AL86" s="18">
        <f t="shared" ref="AL86:AU86" si="114">AL19/AL108</f>
        <v>16.743172312517594</v>
      </c>
      <c r="AM86" s="18">
        <f t="shared" si="114"/>
        <v>3.4976233942699393</v>
      </c>
      <c r="AN86" s="18">
        <f t="shared" si="114"/>
        <v>9.8495020757846916</v>
      </c>
      <c r="AO86" s="18">
        <f t="shared" si="114"/>
        <v>45.709647777188721</v>
      </c>
      <c r="AP86" s="18">
        <f t="shared" si="114"/>
        <v>9.8318648569184539</v>
      </c>
      <c r="AQ86" s="18">
        <f t="shared" si="114"/>
        <v>48.311036096200162</v>
      </c>
      <c r="AR86" s="18">
        <f t="shared" si="114"/>
        <v>14.033716880680659</v>
      </c>
      <c r="AS86" s="18">
        <f t="shared" si="114"/>
        <v>9.0317545739612548</v>
      </c>
      <c r="AT86" s="18">
        <f t="shared" si="114"/>
        <v>49.702927979390857</v>
      </c>
      <c r="AU86" s="20">
        <f t="shared" si="114"/>
        <v>10.555430929178707</v>
      </c>
      <c r="AW86" s="10" t="s">
        <v>14</v>
      </c>
      <c r="AX86" s="18">
        <f t="shared" ref="AX86:BG86" si="115">AX19/AX108</f>
        <v>15.378065155997685</v>
      </c>
      <c r="AY86" s="18">
        <f t="shared" si="115"/>
        <v>4.3061969156755184</v>
      </c>
      <c r="AZ86" s="18">
        <f t="shared" si="115"/>
        <v>8.7248866470060147</v>
      </c>
      <c r="BA86" s="18">
        <f t="shared" si="115"/>
        <v>41.490095952550298</v>
      </c>
      <c r="BB86" s="18">
        <f t="shared" si="115"/>
        <v>9.0821544360791169</v>
      </c>
      <c r="BC86" s="18">
        <f t="shared" si="115"/>
        <v>40.715266833718772</v>
      </c>
      <c r="BD86" s="18">
        <f t="shared" si="115"/>
        <v>13.374662252354959</v>
      </c>
      <c r="BE86" s="18">
        <f t="shared" si="115"/>
        <v>7.1282222222222238</v>
      </c>
      <c r="BF86" s="18">
        <f t="shared" si="115"/>
        <v>42.28360384370302</v>
      </c>
      <c r="BG86" s="20">
        <f t="shared" si="115"/>
        <v>8.198042329828537</v>
      </c>
    </row>
    <row r="87" spans="1:59" ht="15" customHeight="1" x14ac:dyDescent="0.2">
      <c r="A87" s="10" t="s">
        <v>15</v>
      </c>
      <c r="B87" s="18">
        <f t="shared" ref="B87:K87" si="116">B20/B109</f>
        <v>17.034538468731625</v>
      </c>
      <c r="C87" s="18">
        <f t="shared" si="116"/>
        <v>7.2469264181608946</v>
      </c>
      <c r="D87" s="18">
        <f t="shared" si="116"/>
        <v>9.962191515654137</v>
      </c>
      <c r="E87" s="18">
        <f t="shared" si="116"/>
        <v>50.64884482758621</v>
      </c>
      <c r="F87" s="18">
        <f t="shared" si="116"/>
        <v>9.3773745008169893</v>
      </c>
      <c r="G87" s="18">
        <f t="shared" si="116"/>
        <v>51.951206162422352</v>
      </c>
      <c r="H87" s="18">
        <f t="shared" si="116"/>
        <v>23.093305726616862</v>
      </c>
      <c r="I87" s="18">
        <f t="shared" si="116"/>
        <v>9.5118938382095308</v>
      </c>
      <c r="J87" s="18">
        <f t="shared" si="116"/>
        <v>17.93623716894459</v>
      </c>
      <c r="K87" s="20">
        <f t="shared" si="116"/>
        <v>4.6551894868267363</v>
      </c>
      <c r="M87" s="10" t="s">
        <v>15</v>
      </c>
      <c r="N87" s="18">
        <f t="shared" ref="N87:W87" si="117">N20/N109</f>
        <v>15.28032436551028</v>
      </c>
      <c r="O87" s="18">
        <f t="shared" si="117"/>
        <v>5.2182060395532579</v>
      </c>
      <c r="P87" s="18">
        <f t="shared" si="117"/>
        <v>11.122837837837837</v>
      </c>
      <c r="Q87" s="18">
        <f t="shared" si="117"/>
        <v>42.922360655737712</v>
      </c>
      <c r="R87" s="18">
        <f t="shared" si="117"/>
        <v>8.3641845294440245</v>
      </c>
      <c r="S87" s="18">
        <f t="shared" si="117"/>
        <v>43.20103703703704</v>
      </c>
      <c r="T87" s="18">
        <f t="shared" si="117"/>
        <v>20.192215394845263</v>
      </c>
      <c r="U87" s="18">
        <f t="shared" si="117"/>
        <v>8.4196671484356997</v>
      </c>
      <c r="V87" s="18">
        <f t="shared" si="117"/>
        <v>15.51620454545454</v>
      </c>
      <c r="W87" s="20">
        <f t="shared" si="117"/>
        <v>4.8132697066653147</v>
      </c>
      <c r="Y87" s="10" t="s">
        <v>15</v>
      </c>
      <c r="Z87" s="18">
        <f t="shared" ref="Z87:AI87" si="118">Z20/Z109</f>
        <v>14.756293491332464</v>
      </c>
      <c r="AA87" s="18">
        <f t="shared" si="118"/>
        <v>4.4642455252838742</v>
      </c>
      <c r="AB87" s="18">
        <f t="shared" si="118"/>
        <v>8.9232095377189431</v>
      </c>
      <c r="AC87" s="18">
        <f t="shared" si="118"/>
        <v>40.707611465296232</v>
      </c>
      <c r="AD87" s="18">
        <f t="shared" si="118"/>
        <v>7.3329441973981044</v>
      </c>
      <c r="AE87" s="18">
        <f t="shared" si="118"/>
        <v>47.122096412886279</v>
      </c>
      <c r="AF87" s="18">
        <f t="shared" si="118"/>
        <v>19.647412269672873</v>
      </c>
      <c r="AG87" s="18">
        <f t="shared" si="118"/>
        <v>8.0197524236957243</v>
      </c>
      <c r="AH87" s="18">
        <f t="shared" si="118"/>
        <v>13.757349053514591</v>
      </c>
      <c r="AI87" s="20">
        <f t="shared" si="118"/>
        <v>2.5389485872464403</v>
      </c>
      <c r="AK87" s="10" t="s">
        <v>15</v>
      </c>
      <c r="AL87" s="18">
        <f t="shared" ref="AL87:AU87" si="119">AL20/AL109</f>
        <v>12.896866237027282</v>
      </c>
      <c r="AM87" s="18">
        <f t="shared" si="119"/>
        <v>4.3192538210429401</v>
      </c>
      <c r="AN87" s="18">
        <f t="shared" si="119"/>
        <v>7.5984931514743854</v>
      </c>
      <c r="AO87" s="18">
        <f t="shared" si="119"/>
        <v>36.08737291954354</v>
      </c>
      <c r="AP87" s="18">
        <f t="shared" si="119"/>
        <v>6.649761884064314</v>
      </c>
      <c r="AQ87" s="18">
        <f t="shared" si="119"/>
        <v>41.47404572398549</v>
      </c>
      <c r="AR87" s="18">
        <f t="shared" si="119"/>
        <v>16.695615478519745</v>
      </c>
      <c r="AS87" s="18">
        <f t="shared" si="119"/>
        <v>7.7600927107824411</v>
      </c>
      <c r="AT87" s="18">
        <f t="shared" si="119"/>
        <v>10.390135660772943</v>
      </c>
      <c r="AU87" s="20">
        <f t="shared" si="119"/>
        <v>3.4923063042753641</v>
      </c>
      <c r="AW87" s="10" t="s">
        <v>15</v>
      </c>
      <c r="AX87" s="18">
        <f t="shared" ref="AX87:BG87" si="120">AX20/AX109</f>
        <v>15.319107094240604</v>
      </c>
      <c r="AY87" s="18">
        <f t="shared" si="120"/>
        <v>4.9576694498959508</v>
      </c>
      <c r="AZ87" s="18">
        <f t="shared" si="120"/>
        <v>7.6394832030178481</v>
      </c>
      <c r="BA87" s="18">
        <f t="shared" si="120"/>
        <v>46.563777089099389</v>
      </c>
      <c r="BB87" s="18">
        <f t="shared" si="120"/>
        <v>7.9455622613871393</v>
      </c>
      <c r="BC87" s="18">
        <f t="shared" si="120"/>
        <v>46.695893617021262</v>
      </c>
      <c r="BD87" s="18">
        <f t="shared" si="120"/>
        <v>20.00638085511677</v>
      </c>
      <c r="BE87" s="18">
        <f t="shared" si="120"/>
        <v>7.655540782994402</v>
      </c>
      <c r="BF87" s="18">
        <f t="shared" si="120"/>
        <v>11.491283438575669</v>
      </c>
      <c r="BG87" s="20">
        <f t="shared" si="120"/>
        <v>5.4088312912113077</v>
      </c>
    </row>
    <row r="88" spans="1:59" ht="7.5" customHeight="1" x14ac:dyDescent="0.2"/>
    <row r="90" spans="1:59" ht="15" x14ac:dyDescent="0.25">
      <c r="A90" s="39" t="s">
        <v>736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M90" s="39" t="s">
        <v>589</v>
      </c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124"/>
      <c r="Y90" s="39" t="s">
        <v>319</v>
      </c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137"/>
      <c r="AK90" s="39" t="s">
        <v>113</v>
      </c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137"/>
      <c r="AW90" s="39" t="s">
        <v>115</v>
      </c>
      <c r="AX90" s="39"/>
      <c r="AY90" s="39"/>
      <c r="AZ90" s="39"/>
      <c r="BA90" s="39"/>
      <c r="BB90" s="39"/>
      <c r="BC90" s="39"/>
      <c r="BD90" s="39"/>
      <c r="BE90" s="39"/>
      <c r="BF90" s="39"/>
      <c r="BG90" s="39"/>
    </row>
    <row r="92" spans="1:59" ht="12" thickBot="1" x14ac:dyDescent="0.25">
      <c r="A92" s="1" t="s">
        <v>0</v>
      </c>
      <c r="B92" s="1"/>
      <c r="K92" s="3"/>
      <c r="M92" s="1" t="s">
        <v>0</v>
      </c>
      <c r="N92" s="1"/>
      <c r="W92" s="3"/>
      <c r="Y92" s="1" t="s">
        <v>0</v>
      </c>
      <c r="Z92" s="1"/>
      <c r="AI92" s="3"/>
      <c r="AK92" s="1" t="s">
        <v>0</v>
      </c>
      <c r="AL92" s="1"/>
      <c r="AU92" s="3"/>
      <c r="AW92" s="1" t="s">
        <v>0</v>
      </c>
      <c r="AX92" s="1"/>
      <c r="BG92" s="3"/>
    </row>
    <row r="93" spans="1:59" x14ac:dyDescent="0.2">
      <c r="A93" s="229" t="s">
        <v>38</v>
      </c>
      <c r="B93" s="231" t="s">
        <v>25</v>
      </c>
      <c r="C93" s="226" t="s">
        <v>16</v>
      </c>
      <c r="D93" s="227"/>
      <c r="E93" s="227"/>
      <c r="F93" s="226" t="s">
        <v>17</v>
      </c>
      <c r="G93" s="227"/>
      <c r="H93" s="226" t="s">
        <v>18</v>
      </c>
      <c r="I93" s="227"/>
      <c r="J93" s="227"/>
      <c r="K93" s="228"/>
      <c r="M93" s="229" t="s">
        <v>38</v>
      </c>
      <c r="N93" s="231" t="s">
        <v>25</v>
      </c>
      <c r="O93" s="226" t="s">
        <v>16</v>
      </c>
      <c r="P93" s="227"/>
      <c r="Q93" s="227"/>
      <c r="R93" s="226" t="s">
        <v>17</v>
      </c>
      <c r="S93" s="227"/>
      <c r="T93" s="226" t="s">
        <v>18</v>
      </c>
      <c r="U93" s="227"/>
      <c r="V93" s="227"/>
      <c r="W93" s="228"/>
      <c r="Y93" s="229" t="s">
        <v>38</v>
      </c>
      <c r="Z93" s="231" t="s">
        <v>25</v>
      </c>
      <c r="AA93" s="226" t="s">
        <v>16</v>
      </c>
      <c r="AB93" s="227"/>
      <c r="AC93" s="227"/>
      <c r="AD93" s="226" t="s">
        <v>17</v>
      </c>
      <c r="AE93" s="227"/>
      <c r="AF93" s="226" t="s">
        <v>18</v>
      </c>
      <c r="AG93" s="227"/>
      <c r="AH93" s="227"/>
      <c r="AI93" s="228"/>
      <c r="AK93" s="229" t="s">
        <v>38</v>
      </c>
      <c r="AL93" s="231" t="s">
        <v>25</v>
      </c>
      <c r="AM93" s="226" t="s">
        <v>16</v>
      </c>
      <c r="AN93" s="227"/>
      <c r="AO93" s="227"/>
      <c r="AP93" s="226" t="s">
        <v>17</v>
      </c>
      <c r="AQ93" s="227"/>
      <c r="AR93" s="226" t="s">
        <v>18</v>
      </c>
      <c r="AS93" s="227"/>
      <c r="AT93" s="227"/>
      <c r="AU93" s="228"/>
      <c r="AW93" s="229" t="s">
        <v>38</v>
      </c>
      <c r="AX93" s="231" t="s">
        <v>25</v>
      </c>
      <c r="AY93" s="226" t="s">
        <v>16</v>
      </c>
      <c r="AZ93" s="227"/>
      <c r="BA93" s="227"/>
      <c r="BB93" s="226" t="s">
        <v>17</v>
      </c>
      <c r="BC93" s="227"/>
      <c r="BD93" s="226" t="s">
        <v>18</v>
      </c>
      <c r="BE93" s="227"/>
      <c r="BF93" s="227"/>
      <c r="BG93" s="228"/>
    </row>
    <row r="94" spans="1:59" ht="45.75" thickBot="1" x14ac:dyDescent="0.25">
      <c r="A94" s="230"/>
      <c r="B94" s="232"/>
      <c r="C94" s="141" t="s">
        <v>56</v>
      </c>
      <c r="D94" s="141" t="s">
        <v>30</v>
      </c>
      <c r="E94" s="141" t="s">
        <v>19</v>
      </c>
      <c r="F94" s="141" t="s">
        <v>20</v>
      </c>
      <c r="G94" s="141" t="s">
        <v>21</v>
      </c>
      <c r="H94" s="141" t="s">
        <v>74</v>
      </c>
      <c r="I94" s="141" t="s">
        <v>318</v>
      </c>
      <c r="J94" s="141" t="s">
        <v>75</v>
      </c>
      <c r="K94" s="142" t="s">
        <v>22</v>
      </c>
      <c r="M94" s="230"/>
      <c r="N94" s="232"/>
      <c r="O94" s="141" t="s">
        <v>56</v>
      </c>
      <c r="P94" s="141" t="s">
        <v>30</v>
      </c>
      <c r="Q94" s="141" t="s">
        <v>19</v>
      </c>
      <c r="R94" s="141" t="s">
        <v>20</v>
      </c>
      <c r="S94" s="141" t="s">
        <v>21</v>
      </c>
      <c r="T94" s="141" t="s">
        <v>74</v>
      </c>
      <c r="U94" s="141" t="s">
        <v>318</v>
      </c>
      <c r="V94" s="141" t="s">
        <v>75</v>
      </c>
      <c r="W94" s="142" t="s">
        <v>22</v>
      </c>
      <c r="Y94" s="230"/>
      <c r="Z94" s="232"/>
      <c r="AA94" s="141" t="s">
        <v>56</v>
      </c>
      <c r="AB94" s="141" t="s">
        <v>30</v>
      </c>
      <c r="AC94" s="141" t="s">
        <v>19</v>
      </c>
      <c r="AD94" s="141" t="s">
        <v>20</v>
      </c>
      <c r="AE94" s="141" t="s">
        <v>21</v>
      </c>
      <c r="AF94" s="141" t="s">
        <v>74</v>
      </c>
      <c r="AG94" s="141" t="s">
        <v>318</v>
      </c>
      <c r="AH94" s="141" t="s">
        <v>75</v>
      </c>
      <c r="AI94" s="142" t="s">
        <v>22</v>
      </c>
      <c r="AK94" s="230"/>
      <c r="AL94" s="232"/>
      <c r="AM94" s="141" t="s">
        <v>56</v>
      </c>
      <c r="AN94" s="141" t="s">
        <v>30</v>
      </c>
      <c r="AO94" s="141" t="s">
        <v>19</v>
      </c>
      <c r="AP94" s="141" t="s">
        <v>20</v>
      </c>
      <c r="AQ94" s="141" t="s">
        <v>21</v>
      </c>
      <c r="AR94" s="141" t="s">
        <v>74</v>
      </c>
      <c r="AS94" s="141" t="s">
        <v>318</v>
      </c>
      <c r="AT94" s="141" t="s">
        <v>75</v>
      </c>
      <c r="AU94" s="142" t="s">
        <v>22</v>
      </c>
      <c r="AW94" s="230"/>
      <c r="AX94" s="232"/>
      <c r="AY94" s="141" t="s">
        <v>56</v>
      </c>
      <c r="AZ94" s="141" t="s">
        <v>30</v>
      </c>
      <c r="BA94" s="141" t="s">
        <v>19</v>
      </c>
      <c r="BB94" s="141" t="s">
        <v>20</v>
      </c>
      <c r="BC94" s="141" t="s">
        <v>21</v>
      </c>
      <c r="BD94" s="141" t="s">
        <v>74</v>
      </c>
      <c r="BE94" s="141" t="s">
        <v>318</v>
      </c>
      <c r="BF94" s="141" t="s">
        <v>75</v>
      </c>
      <c r="BG94" s="142" t="s">
        <v>22</v>
      </c>
    </row>
    <row r="95" spans="1:59" ht="22.5" x14ac:dyDescent="0.2">
      <c r="A95" s="11" t="s">
        <v>1</v>
      </c>
      <c r="B95" s="48">
        <v>2915</v>
      </c>
      <c r="C95" s="48">
        <v>1426</v>
      </c>
      <c r="D95" s="48">
        <v>920</v>
      </c>
      <c r="E95" s="48">
        <v>569</v>
      </c>
      <c r="F95" s="48">
        <v>2305</v>
      </c>
      <c r="G95" s="48">
        <v>610</v>
      </c>
      <c r="H95" s="48">
        <v>1470</v>
      </c>
      <c r="I95" s="48">
        <v>444</v>
      </c>
      <c r="J95" s="48">
        <v>469</v>
      </c>
      <c r="K95" s="49">
        <v>532</v>
      </c>
      <c r="M95" s="11" t="s">
        <v>1</v>
      </c>
      <c r="N95" s="48">
        <v>2831</v>
      </c>
      <c r="O95" s="48">
        <v>1351</v>
      </c>
      <c r="P95" s="48">
        <v>914</v>
      </c>
      <c r="Q95" s="48">
        <v>566</v>
      </c>
      <c r="R95" s="48">
        <v>2223</v>
      </c>
      <c r="S95" s="48">
        <v>608</v>
      </c>
      <c r="T95" s="48">
        <v>1452</v>
      </c>
      <c r="U95" s="48">
        <v>416</v>
      </c>
      <c r="V95" s="48">
        <v>434</v>
      </c>
      <c r="W95" s="49">
        <v>529</v>
      </c>
      <c r="Y95" s="11" t="s">
        <v>1</v>
      </c>
      <c r="Z95" s="48">
        <v>2706</v>
      </c>
      <c r="AA95" s="48">
        <v>1240</v>
      </c>
      <c r="AB95" s="48">
        <v>904</v>
      </c>
      <c r="AC95" s="48">
        <v>562</v>
      </c>
      <c r="AD95" s="48">
        <v>2105</v>
      </c>
      <c r="AE95" s="48">
        <v>601</v>
      </c>
      <c r="AF95" s="48">
        <v>1420</v>
      </c>
      <c r="AG95" s="48">
        <v>379</v>
      </c>
      <c r="AH95" s="48">
        <v>421</v>
      </c>
      <c r="AI95" s="49">
        <v>486</v>
      </c>
      <c r="AK95" s="11" t="s">
        <v>1</v>
      </c>
      <c r="AL95" s="48">
        <v>2704</v>
      </c>
      <c r="AM95" s="48">
        <v>1220</v>
      </c>
      <c r="AN95" s="48">
        <v>918</v>
      </c>
      <c r="AO95" s="48">
        <v>566</v>
      </c>
      <c r="AP95" s="48">
        <v>2101</v>
      </c>
      <c r="AQ95" s="48">
        <v>603</v>
      </c>
      <c r="AR95" s="48">
        <v>1450</v>
      </c>
      <c r="AS95" s="48">
        <v>365</v>
      </c>
      <c r="AT95" s="48">
        <v>400</v>
      </c>
      <c r="AU95" s="49">
        <v>489</v>
      </c>
      <c r="AW95" s="11" t="s">
        <v>1</v>
      </c>
      <c r="AX95" s="48">
        <v>2614</v>
      </c>
      <c r="AY95" s="48">
        <v>1151</v>
      </c>
      <c r="AZ95" s="48">
        <v>915</v>
      </c>
      <c r="BA95" s="48">
        <v>548</v>
      </c>
      <c r="BB95" s="48">
        <v>1972</v>
      </c>
      <c r="BC95" s="48">
        <v>642</v>
      </c>
      <c r="BD95" s="48">
        <v>1424</v>
      </c>
      <c r="BE95" s="48">
        <v>352</v>
      </c>
      <c r="BF95" s="48">
        <v>394</v>
      </c>
      <c r="BG95" s="49">
        <v>444</v>
      </c>
    </row>
    <row r="96" spans="1:59" x14ac:dyDescent="0.2">
      <c r="A96" s="7" t="s">
        <v>2</v>
      </c>
      <c r="B96" s="14">
        <v>528</v>
      </c>
      <c r="C96" s="14">
        <v>295</v>
      </c>
      <c r="D96" s="14">
        <v>138</v>
      </c>
      <c r="E96" s="14">
        <v>95</v>
      </c>
      <c r="F96" s="14">
        <v>400</v>
      </c>
      <c r="G96" s="14">
        <v>128</v>
      </c>
      <c r="H96" s="14">
        <v>101</v>
      </c>
      <c r="I96" s="14">
        <v>150</v>
      </c>
      <c r="J96" s="14">
        <v>141</v>
      </c>
      <c r="K96" s="16">
        <v>136</v>
      </c>
      <c r="M96" s="7" t="s">
        <v>2</v>
      </c>
      <c r="N96" s="14">
        <v>530</v>
      </c>
      <c r="O96" s="14">
        <v>287</v>
      </c>
      <c r="P96" s="14">
        <v>143</v>
      </c>
      <c r="Q96" s="14">
        <v>100</v>
      </c>
      <c r="R96" s="14">
        <v>394</v>
      </c>
      <c r="S96" s="14">
        <v>136</v>
      </c>
      <c r="T96" s="14">
        <v>100</v>
      </c>
      <c r="U96" s="14">
        <v>145</v>
      </c>
      <c r="V96" s="14">
        <v>140</v>
      </c>
      <c r="W96" s="16">
        <v>145</v>
      </c>
      <c r="Y96" s="7" t="s">
        <v>2</v>
      </c>
      <c r="Z96" s="14">
        <v>484</v>
      </c>
      <c r="AA96" s="14">
        <v>260</v>
      </c>
      <c r="AB96" s="14">
        <v>128</v>
      </c>
      <c r="AC96" s="14">
        <v>96</v>
      </c>
      <c r="AD96" s="14">
        <v>356</v>
      </c>
      <c r="AE96" s="14">
        <v>128</v>
      </c>
      <c r="AF96" s="14">
        <v>93</v>
      </c>
      <c r="AG96" s="14">
        <v>136</v>
      </c>
      <c r="AH96" s="14">
        <v>139</v>
      </c>
      <c r="AI96" s="16">
        <v>116</v>
      </c>
      <c r="AK96" s="7" t="s">
        <v>2</v>
      </c>
      <c r="AL96" s="14">
        <v>480</v>
      </c>
      <c r="AM96" s="14">
        <v>264</v>
      </c>
      <c r="AN96" s="14">
        <v>120</v>
      </c>
      <c r="AO96" s="14">
        <v>96</v>
      </c>
      <c r="AP96" s="14">
        <v>355</v>
      </c>
      <c r="AQ96" s="14">
        <v>125</v>
      </c>
      <c r="AR96" s="14">
        <v>101</v>
      </c>
      <c r="AS96" s="14">
        <v>131</v>
      </c>
      <c r="AT96" s="14">
        <v>127</v>
      </c>
      <c r="AU96" s="16">
        <v>121</v>
      </c>
      <c r="AW96" s="7" t="s">
        <v>2</v>
      </c>
      <c r="AX96" s="14">
        <v>455</v>
      </c>
      <c r="AY96" s="14">
        <v>233</v>
      </c>
      <c r="AZ96" s="14">
        <v>129</v>
      </c>
      <c r="BA96" s="14">
        <v>93</v>
      </c>
      <c r="BB96" s="14">
        <v>322</v>
      </c>
      <c r="BC96" s="14">
        <v>133</v>
      </c>
      <c r="BD96" s="14">
        <v>98</v>
      </c>
      <c r="BE96" s="14">
        <v>127</v>
      </c>
      <c r="BF96" s="14">
        <v>127</v>
      </c>
      <c r="BG96" s="16">
        <v>103</v>
      </c>
    </row>
    <row r="97" spans="1:59" x14ac:dyDescent="0.2">
      <c r="A97" s="10" t="s">
        <v>3</v>
      </c>
      <c r="B97" s="14">
        <v>301</v>
      </c>
      <c r="C97" s="14">
        <v>158</v>
      </c>
      <c r="D97" s="14">
        <v>90</v>
      </c>
      <c r="E97" s="14">
        <v>53</v>
      </c>
      <c r="F97" s="14">
        <v>235</v>
      </c>
      <c r="G97" s="14">
        <v>66</v>
      </c>
      <c r="H97" s="14">
        <v>180</v>
      </c>
      <c r="I97" s="14">
        <v>23</v>
      </c>
      <c r="J97" s="14">
        <v>45</v>
      </c>
      <c r="K97" s="16">
        <v>53</v>
      </c>
      <c r="M97" s="10" t="s">
        <v>3</v>
      </c>
      <c r="N97" s="14">
        <v>290</v>
      </c>
      <c r="O97" s="14">
        <v>151</v>
      </c>
      <c r="P97" s="14">
        <v>86</v>
      </c>
      <c r="Q97" s="14">
        <v>53</v>
      </c>
      <c r="R97" s="14">
        <v>224</v>
      </c>
      <c r="S97" s="14">
        <v>66</v>
      </c>
      <c r="T97" s="14">
        <v>179</v>
      </c>
      <c r="U97" s="14">
        <v>18</v>
      </c>
      <c r="V97" s="14">
        <v>37</v>
      </c>
      <c r="W97" s="16">
        <v>56</v>
      </c>
      <c r="Y97" s="10" t="s">
        <v>3</v>
      </c>
      <c r="Z97" s="14">
        <v>285</v>
      </c>
      <c r="AA97" s="14">
        <v>141</v>
      </c>
      <c r="AB97" s="14">
        <v>93</v>
      </c>
      <c r="AC97" s="14">
        <v>51</v>
      </c>
      <c r="AD97" s="14">
        <v>219</v>
      </c>
      <c r="AE97" s="14">
        <v>66</v>
      </c>
      <c r="AF97" s="14">
        <v>175</v>
      </c>
      <c r="AG97" s="14">
        <v>16</v>
      </c>
      <c r="AH97" s="14">
        <v>40</v>
      </c>
      <c r="AI97" s="16">
        <v>54</v>
      </c>
      <c r="AK97" s="10" t="s">
        <v>3</v>
      </c>
      <c r="AL97" s="14">
        <v>276</v>
      </c>
      <c r="AM97" s="14">
        <v>136</v>
      </c>
      <c r="AN97" s="14">
        <v>86</v>
      </c>
      <c r="AO97" s="14">
        <v>54</v>
      </c>
      <c r="AP97" s="14">
        <v>211</v>
      </c>
      <c r="AQ97" s="14">
        <v>65</v>
      </c>
      <c r="AR97" s="14">
        <v>177</v>
      </c>
      <c r="AS97" s="14">
        <v>12</v>
      </c>
      <c r="AT97" s="14">
        <v>37</v>
      </c>
      <c r="AU97" s="16">
        <v>50</v>
      </c>
      <c r="AW97" s="10" t="s">
        <v>3</v>
      </c>
      <c r="AX97" s="14">
        <v>272</v>
      </c>
      <c r="AY97" s="14">
        <v>125</v>
      </c>
      <c r="AZ97" s="14">
        <v>93</v>
      </c>
      <c r="BA97" s="14">
        <v>54</v>
      </c>
      <c r="BB97" s="14">
        <v>199</v>
      </c>
      <c r="BC97" s="14">
        <v>73</v>
      </c>
      <c r="BD97" s="14">
        <v>172</v>
      </c>
      <c r="BE97" s="14">
        <v>16</v>
      </c>
      <c r="BF97" s="14">
        <v>33</v>
      </c>
      <c r="BG97" s="16">
        <v>51</v>
      </c>
    </row>
    <row r="98" spans="1:59" x14ac:dyDescent="0.2">
      <c r="A98" s="10" t="s">
        <v>4</v>
      </c>
      <c r="B98" s="14">
        <v>118</v>
      </c>
      <c r="C98" s="14">
        <v>51</v>
      </c>
      <c r="D98" s="14">
        <v>38</v>
      </c>
      <c r="E98" s="14">
        <v>29</v>
      </c>
      <c r="F98" s="14">
        <v>90</v>
      </c>
      <c r="G98" s="14">
        <v>28</v>
      </c>
      <c r="H98" s="14">
        <v>72</v>
      </c>
      <c r="I98" s="14">
        <v>12</v>
      </c>
      <c r="J98" s="14">
        <v>14</v>
      </c>
      <c r="K98" s="16">
        <v>20</v>
      </c>
      <c r="M98" s="10" t="s">
        <v>4</v>
      </c>
      <c r="N98" s="14">
        <v>117</v>
      </c>
      <c r="O98" s="14">
        <v>46</v>
      </c>
      <c r="P98" s="14">
        <v>43</v>
      </c>
      <c r="Q98" s="14">
        <v>28</v>
      </c>
      <c r="R98" s="14">
        <v>88</v>
      </c>
      <c r="S98" s="14">
        <v>29</v>
      </c>
      <c r="T98" s="14">
        <v>71</v>
      </c>
      <c r="U98" s="14">
        <v>12</v>
      </c>
      <c r="V98" s="14">
        <v>11</v>
      </c>
      <c r="W98" s="16">
        <v>23</v>
      </c>
      <c r="Y98" s="10" t="s">
        <v>4</v>
      </c>
      <c r="Z98" s="14">
        <v>119</v>
      </c>
      <c r="AA98" s="14">
        <v>43</v>
      </c>
      <c r="AB98" s="14">
        <v>43</v>
      </c>
      <c r="AC98" s="14">
        <v>33</v>
      </c>
      <c r="AD98" s="14">
        <v>89</v>
      </c>
      <c r="AE98" s="14">
        <v>30</v>
      </c>
      <c r="AF98" s="14">
        <v>73</v>
      </c>
      <c r="AG98" s="14">
        <v>15</v>
      </c>
      <c r="AH98" s="14">
        <v>10</v>
      </c>
      <c r="AI98" s="16">
        <v>21</v>
      </c>
      <c r="AK98" s="10" t="s">
        <v>4</v>
      </c>
      <c r="AL98" s="14">
        <v>118</v>
      </c>
      <c r="AM98" s="14">
        <v>42</v>
      </c>
      <c r="AN98" s="14">
        <v>43</v>
      </c>
      <c r="AO98" s="14">
        <v>33</v>
      </c>
      <c r="AP98" s="14">
        <v>87</v>
      </c>
      <c r="AQ98" s="14">
        <v>31</v>
      </c>
      <c r="AR98" s="14">
        <v>75</v>
      </c>
      <c r="AS98" s="14">
        <v>13</v>
      </c>
      <c r="AT98" s="14">
        <v>9</v>
      </c>
      <c r="AU98" s="16">
        <v>21</v>
      </c>
      <c r="AW98" s="10" t="s">
        <v>4</v>
      </c>
      <c r="AX98" s="14">
        <v>115</v>
      </c>
      <c r="AY98" s="14">
        <v>44</v>
      </c>
      <c r="AZ98" s="14">
        <v>41</v>
      </c>
      <c r="BA98" s="14">
        <v>30</v>
      </c>
      <c r="BB98" s="14">
        <v>83</v>
      </c>
      <c r="BC98" s="14">
        <v>32</v>
      </c>
      <c r="BD98" s="14">
        <v>79</v>
      </c>
      <c r="BE98" s="14">
        <v>10</v>
      </c>
      <c r="BF98" s="14">
        <v>8</v>
      </c>
      <c r="BG98" s="16">
        <v>18</v>
      </c>
    </row>
    <row r="99" spans="1:59" x14ac:dyDescent="0.2">
      <c r="A99" s="10" t="s">
        <v>5</v>
      </c>
      <c r="B99" s="14">
        <v>127</v>
      </c>
      <c r="C99" s="14">
        <v>58</v>
      </c>
      <c r="D99" s="14">
        <v>42</v>
      </c>
      <c r="E99" s="14">
        <v>27</v>
      </c>
      <c r="F99" s="14">
        <v>90</v>
      </c>
      <c r="G99" s="14">
        <v>37</v>
      </c>
      <c r="H99" s="14">
        <v>66</v>
      </c>
      <c r="I99" s="14">
        <v>24</v>
      </c>
      <c r="J99" s="14">
        <v>27</v>
      </c>
      <c r="K99" s="16">
        <v>10</v>
      </c>
      <c r="M99" s="10" t="s">
        <v>5</v>
      </c>
      <c r="N99" s="14">
        <v>116</v>
      </c>
      <c r="O99" s="14">
        <v>52</v>
      </c>
      <c r="P99" s="14">
        <v>37</v>
      </c>
      <c r="Q99" s="14">
        <v>27</v>
      </c>
      <c r="R99" s="14">
        <v>82</v>
      </c>
      <c r="S99" s="14">
        <v>34</v>
      </c>
      <c r="T99" s="14">
        <v>61</v>
      </c>
      <c r="U99" s="14">
        <v>21</v>
      </c>
      <c r="V99" s="14">
        <v>25</v>
      </c>
      <c r="W99" s="16">
        <v>9</v>
      </c>
      <c r="Y99" s="10" t="s">
        <v>5</v>
      </c>
      <c r="Z99" s="14">
        <v>110</v>
      </c>
      <c r="AA99" s="14">
        <v>50</v>
      </c>
      <c r="AB99" s="14">
        <v>36</v>
      </c>
      <c r="AC99" s="14">
        <v>24</v>
      </c>
      <c r="AD99" s="14">
        <v>75</v>
      </c>
      <c r="AE99" s="14">
        <v>35</v>
      </c>
      <c r="AF99" s="14">
        <v>62</v>
      </c>
      <c r="AG99" s="14">
        <v>18</v>
      </c>
      <c r="AH99" s="14">
        <v>21</v>
      </c>
      <c r="AI99" s="16">
        <v>9</v>
      </c>
      <c r="AK99" s="10" t="s">
        <v>5</v>
      </c>
      <c r="AL99" s="14">
        <v>118</v>
      </c>
      <c r="AM99" s="14">
        <v>50</v>
      </c>
      <c r="AN99" s="14">
        <v>42</v>
      </c>
      <c r="AO99" s="14">
        <v>26</v>
      </c>
      <c r="AP99" s="14">
        <v>75</v>
      </c>
      <c r="AQ99" s="14">
        <v>43</v>
      </c>
      <c r="AR99" s="14">
        <v>69</v>
      </c>
      <c r="AS99" s="14">
        <v>23</v>
      </c>
      <c r="AT99" s="14">
        <v>15</v>
      </c>
      <c r="AU99" s="16">
        <v>11</v>
      </c>
      <c r="AW99" s="10" t="s">
        <v>5</v>
      </c>
      <c r="AX99" s="14">
        <v>114</v>
      </c>
      <c r="AY99" s="14">
        <v>47</v>
      </c>
      <c r="AZ99" s="14">
        <v>43</v>
      </c>
      <c r="BA99" s="14">
        <v>24</v>
      </c>
      <c r="BB99" s="14">
        <v>73</v>
      </c>
      <c r="BC99" s="14">
        <v>41</v>
      </c>
      <c r="BD99" s="14">
        <v>63</v>
      </c>
      <c r="BE99" s="14">
        <v>25</v>
      </c>
      <c r="BF99" s="14">
        <v>14</v>
      </c>
      <c r="BG99" s="16">
        <v>12</v>
      </c>
    </row>
    <row r="100" spans="1:59" x14ac:dyDescent="0.2">
      <c r="A100" s="10" t="s">
        <v>6</v>
      </c>
      <c r="B100" s="14">
        <v>28</v>
      </c>
      <c r="C100" s="14">
        <v>7</v>
      </c>
      <c r="D100" s="14">
        <v>15</v>
      </c>
      <c r="E100" s="14">
        <v>6</v>
      </c>
      <c r="F100" s="14">
        <v>19</v>
      </c>
      <c r="G100" s="14">
        <v>9</v>
      </c>
      <c r="H100" s="14">
        <v>17</v>
      </c>
      <c r="I100" s="14" t="s">
        <v>64</v>
      </c>
      <c r="J100" s="14">
        <v>1</v>
      </c>
      <c r="K100" s="16">
        <v>10</v>
      </c>
      <c r="M100" s="10" t="s">
        <v>6</v>
      </c>
      <c r="N100" s="14">
        <v>25</v>
      </c>
      <c r="O100" s="14">
        <v>7</v>
      </c>
      <c r="P100" s="14">
        <v>12</v>
      </c>
      <c r="Q100" s="14">
        <v>6</v>
      </c>
      <c r="R100" s="14">
        <v>17</v>
      </c>
      <c r="S100" s="14">
        <v>8</v>
      </c>
      <c r="T100" s="14">
        <v>16</v>
      </c>
      <c r="U100" s="14">
        <v>1</v>
      </c>
      <c r="V100" s="14">
        <v>1</v>
      </c>
      <c r="W100" s="16">
        <v>7</v>
      </c>
      <c r="Y100" s="10" t="s">
        <v>6</v>
      </c>
      <c r="Z100" s="14">
        <v>24</v>
      </c>
      <c r="AA100" s="14">
        <v>6</v>
      </c>
      <c r="AB100" s="14">
        <v>12</v>
      </c>
      <c r="AC100" s="14">
        <v>6</v>
      </c>
      <c r="AD100" s="14">
        <v>16</v>
      </c>
      <c r="AE100" s="14">
        <v>8</v>
      </c>
      <c r="AF100" s="14">
        <v>16</v>
      </c>
      <c r="AG100" s="14">
        <v>1</v>
      </c>
      <c r="AH100" s="14" t="s">
        <v>64</v>
      </c>
      <c r="AI100" s="16">
        <v>7</v>
      </c>
      <c r="AK100" s="10" t="s">
        <v>6</v>
      </c>
      <c r="AL100" s="14">
        <v>25</v>
      </c>
      <c r="AM100" s="14">
        <v>8</v>
      </c>
      <c r="AN100" s="14">
        <v>12</v>
      </c>
      <c r="AO100" s="14">
        <v>5</v>
      </c>
      <c r="AP100" s="14">
        <v>18</v>
      </c>
      <c r="AQ100" s="14">
        <v>7</v>
      </c>
      <c r="AR100" s="14">
        <v>15</v>
      </c>
      <c r="AS100" s="14">
        <v>2</v>
      </c>
      <c r="AT100" s="14">
        <v>1</v>
      </c>
      <c r="AU100" s="16">
        <v>7</v>
      </c>
      <c r="AW100" s="10" t="s">
        <v>6</v>
      </c>
      <c r="AX100" s="14">
        <v>26</v>
      </c>
      <c r="AY100" s="14">
        <v>11</v>
      </c>
      <c r="AZ100" s="14">
        <v>10</v>
      </c>
      <c r="BA100" s="14">
        <v>5</v>
      </c>
      <c r="BB100" s="14">
        <v>20</v>
      </c>
      <c r="BC100" s="14">
        <v>6</v>
      </c>
      <c r="BD100" s="14">
        <v>17</v>
      </c>
      <c r="BE100" s="14">
        <v>2</v>
      </c>
      <c r="BF100" s="14">
        <v>1</v>
      </c>
      <c r="BG100" s="16">
        <v>6</v>
      </c>
    </row>
    <row r="101" spans="1:59" x14ac:dyDescent="0.2">
      <c r="A101" s="10" t="s">
        <v>7</v>
      </c>
      <c r="B101" s="14">
        <v>101</v>
      </c>
      <c r="C101" s="14">
        <v>44</v>
      </c>
      <c r="D101" s="14">
        <v>35</v>
      </c>
      <c r="E101" s="14">
        <v>22</v>
      </c>
      <c r="F101" s="14">
        <v>73</v>
      </c>
      <c r="G101" s="14">
        <v>28</v>
      </c>
      <c r="H101" s="14">
        <v>62</v>
      </c>
      <c r="I101" s="14">
        <v>10</v>
      </c>
      <c r="J101" s="14">
        <v>7</v>
      </c>
      <c r="K101" s="16">
        <v>22</v>
      </c>
      <c r="M101" s="10" t="s">
        <v>7</v>
      </c>
      <c r="N101" s="14">
        <v>104</v>
      </c>
      <c r="O101" s="14">
        <v>42</v>
      </c>
      <c r="P101" s="14">
        <v>37</v>
      </c>
      <c r="Q101" s="14">
        <v>25</v>
      </c>
      <c r="R101" s="14">
        <v>76</v>
      </c>
      <c r="S101" s="14">
        <v>28</v>
      </c>
      <c r="T101" s="14">
        <v>62</v>
      </c>
      <c r="U101" s="14">
        <v>10</v>
      </c>
      <c r="V101" s="14">
        <v>6</v>
      </c>
      <c r="W101" s="16">
        <v>26</v>
      </c>
      <c r="Y101" s="10" t="s">
        <v>7</v>
      </c>
      <c r="Z101" s="14">
        <v>102</v>
      </c>
      <c r="AA101" s="14">
        <v>39</v>
      </c>
      <c r="AB101" s="14">
        <v>41</v>
      </c>
      <c r="AC101" s="14">
        <v>22</v>
      </c>
      <c r="AD101" s="14">
        <v>77</v>
      </c>
      <c r="AE101" s="14">
        <v>25</v>
      </c>
      <c r="AF101" s="14">
        <v>62</v>
      </c>
      <c r="AG101" s="14">
        <v>8</v>
      </c>
      <c r="AH101" s="14">
        <v>4</v>
      </c>
      <c r="AI101" s="16">
        <v>28</v>
      </c>
      <c r="AK101" s="10" t="s">
        <v>7</v>
      </c>
      <c r="AL101" s="14">
        <v>112</v>
      </c>
      <c r="AM101" s="14">
        <v>45</v>
      </c>
      <c r="AN101" s="14">
        <v>44</v>
      </c>
      <c r="AO101" s="14">
        <v>23</v>
      </c>
      <c r="AP101" s="14">
        <v>87</v>
      </c>
      <c r="AQ101" s="14">
        <v>25</v>
      </c>
      <c r="AR101" s="14">
        <v>70</v>
      </c>
      <c r="AS101" s="14">
        <v>6</v>
      </c>
      <c r="AT101" s="14">
        <v>6</v>
      </c>
      <c r="AU101" s="16">
        <v>30</v>
      </c>
      <c r="AW101" s="10" t="s">
        <v>7</v>
      </c>
      <c r="AX101" s="14">
        <v>108</v>
      </c>
      <c r="AY101" s="14">
        <v>44</v>
      </c>
      <c r="AZ101" s="14">
        <v>42</v>
      </c>
      <c r="BA101" s="14">
        <v>22</v>
      </c>
      <c r="BB101" s="14">
        <v>80</v>
      </c>
      <c r="BC101" s="14">
        <v>28</v>
      </c>
      <c r="BD101" s="14">
        <v>72</v>
      </c>
      <c r="BE101" s="14">
        <v>6</v>
      </c>
      <c r="BF101" s="14">
        <v>8</v>
      </c>
      <c r="BG101" s="16">
        <v>22</v>
      </c>
    </row>
    <row r="102" spans="1:59" x14ac:dyDescent="0.2">
      <c r="A102" s="10" t="s">
        <v>8</v>
      </c>
      <c r="B102" s="14">
        <v>125</v>
      </c>
      <c r="C102" s="14">
        <v>65</v>
      </c>
      <c r="D102" s="14">
        <v>37</v>
      </c>
      <c r="E102" s="14">
        <v>23</v>
      </c>
      <c r="F102" s="14">
        <v>100</v>
      </c>
      <c r="G102" s="14">
        <v>25</v>
      </c>
      <c r="H102" s="14">
        <v>88</v>
      </c>
      <c r="I102" s="14">
        <v>9</v>
      </c>
      <c r="J102" s="14">
        <v>18</v>
      </c>
      <c r="K102" s="16">
        <v>10</v>
      </c>
      <c r="M102" s="10" t="s">
        <v>8</v>
      </c>
      <c r="N102" s="14">
        <v>118</v>
      </c>
      <c r="O102" s="14">
        <v>60</v>
      </c>
      <c r="P102" s="14">
        <v>36</v>
      </c>
      <c r="Q102" s="14">
        <v>22</v>
      </c>
      <c r="R102" s="14">
        <v>93</v>
      </c>
      <c r="S102" s="14">
        <v>25</v>
      </c>
      <c r="T102" s="14">
        <v>82</v>
      </c>
      <c r="U102" s="14">
        <v>10</v>
      </c>
      <c r="V102" s="14">
        <v>18</v>
      </c>
      <c r="W102" s="16">
        <v>8</v>
      </c>
      <c r="Y102" s="10" t="s">
        <v>8</v>
      </c>
      <c r="Z102" s="14">
        <v>114</v>
      </c>
      <c r="AA102" s="14">
        <v>55</v>
      </c>
      <c r="AB102" s="14">
        <v>37</v>
      </c>
      <c r="AC102" s="14">
        <v>22</v>
      </c>
      <c r="AD102" s="14">
        <v>88</v>
      </c>
      <c r="AE102" s="14">
        <v>26</v>
      </c>
      <c r="AF102" s="14">
        <v>81</v>
      </c>
      <c r="AG102" s="14">
        <v>6</v>
      </c>
      <c r="AH102" s="14">
        <v>17</v>
      </c>
      <c r="AI102" s="16">
        <v>10</v>
      </c>
      <c r="AK102" s="10" t="s">
        <v>8</v>
      </c>
      <c r="AL102" s="14">
        <v>116</v>
      </c>
      <c r="AM102" s="14">
        <v>52</v>
      </c>
      <c r="AN102" s="14">
        <v>43</v>
      </c>
      <c r="AO102" s="14">
        <v>21</v>
      </c>
      <c r="AP102" s="14">
        <v>90</v>
      </c>
      <c r="AQ102" s="14">
        <v>26</v>
      </c>
      <c r="AR102" s="14">
        <v>84</v>
      </c>
      <c r="AS102" s="14">
        <v>6</v>
      </c>
      <c r="AT102" s="14">
        <v>15</v>
      </c>
      <c r="AU102" s="16">
        <v>11</v>
      </c>
      <c r="AW102" s="10" t="s">
        <v>8</v>
      </c>
      <c r="AX102" s="14">
        <v>111</v>
      </c>
      <c r="AY102" s="14">
        <v>53</v>
      </c>
      <c r="AZ102" s="14">
        <v>38</v>
      </c>
      <c r="BA102" s="14">
        <v>20</v>
      </c>
      <c r="BB102" s="14">
        <v>84</v>
      </c>
      <c r="BC102" s="14">
        <v>27</v>
      </c>
      <c r="BD102" s="14">
        <v>79</v>
      </c>
      <c r="BE102" s="14">
        <v>6</v>
      </c>
      <c r="BF102" s="14">
        <v>16</v>
      </c>
      <c r="BG102" s="16">
        <v>10</v>
      </c>
    </row>
    <row r="103" spans="1:59" x14ac:dyDescent="0.2">
      <c r="A103" s="10" t="s">
        <v>9</v>
      </c>
      <c r="B103" s="14">
        <v>131</v>
      </c>
      <c r="C103" s="14">
        <v>48</v>
      </c>
      <c r="D103" s="14">
        <v>51</v>
      </c>
      <c r="E103" s="14">
        <v>32</v>
      </c>
      <c r="F103" s="14">
        <v>96</v>
      </c>
      <c r="G103" s="14">
        <v>35</v>
      </c>
      <c r="H103" s="14">
        <v>102</v>
      </c>
      <c r="I103" s="14">
        <v>9</v>
      </c>
      <c r="J103" s="14">
        <v>6</v>
      </c>
      <c r="K103" s="16">
        <v>14</v>
      </c>
      <c r="M103" s="10" t="s">
        <v>9</v>
      </c>
      <c r="N103" s="14">
        <v>132</v>
      </c>
      <c r="O103" s="14">
        <v>50</v>
      </c>
      <c r="P103" s="14">
        <v>51</v>
      </c>
      <c r="Q103" s="14">
        <v>31</v>
      </c>
      <c r="R103" s="14">
        <v>98</v>
      </c>
      <c r="S103" s="14">
        <v>34</v>
      </c>
      <c r="T103" s="14">
        <v>103</v>
      </c>
      <c r="U103" s="14">
        <v>9</v>
      </c>
      <c r="V103" s="14">
        <v>6</v>
      </c>
      <c r="W103" s="16">
        <v>14</v>
      </c>
      <c r="Y103" s="10" t="s">
        <v>9</v>
      </c>
      <c r="Z103" s="14">
        <v>133</v>
      </c>
      <c r="AA103" s="14">
        <v>52</v>
      </c>
      <c r="AB103" s="14">
        <v>53</v>
      </c>
      <c r="AC103" s="14">
        <v>28</v>
      </c>
      <c r="AD103" s="14">
        <v>100</v>
      </c>
      <c r="AE103" s="14">
        <v>33</v>
      </c>
      <c r="AF103" s="14">
        <v>102</v>
      </c>
      <c r="AG103" s="14">
        <v>8</v>
      </c>
      <c r="AH103" s="14">
        <v>6</v>
      </c>
      <c r="AI103" s="16">
        <v>17</v>
      </c>
      <c r="AK103" s="10" t="s">
        <v>9</v>
      </c>
      <c r="AL103" s="14">
        <v>134</v>
      </c>
      <c r="AM103" s="14">
        <v>49</v>
      </c>
      <c r="AN103" s="14">
        <v>55</v>
      </c>
      <c r="AO103" s="14">
        <v>30</v>
      </c>
      <c r="AP103" s="14">
        <v>99</v>
      </c>
      <c r="AQ103" s="14">
        <v>35</v>
      </c>
      <c r="AR103" s="14">
        <v>100</v>
      </c>
      <c r="AS103" s="14">
        <v>9</v>
      </c>
      <c r="AT103" s="14">
        <v>8</v>
      </c>
      <c r="AU103" s="16">
        <v>17</v>
      </c>
      <c r="AW103" s="10" t="s">
        <v>9</v>
      </c>
      <c r="AX103" s="14">
        <v>137</v>
      </c>
      <c r="AY103" s="14">
        <v>50</v>
      </c>
      <c r="AZ103" s="14">
        <v>59</v>
      </c>
      <c r="BA103" s="14">
        <v>28</v>
      </c>
      <c r="BB103" s="14">
        <v>101</v>
      </c>
      <c r="BC103" s="14">
        <v>36</v>
      </c>
      <c r="BD103" s="14">
        <v>101</v>
      </c>
      <c r="BE103" s="14">
        <v>9</v>
      </c>
      <c r="BF103" s="14">
        <v>8</v>
      </c>
      <c r="BG103" s="16">
        <v>19</v>
      </c>
    </row>
    <row r="104" spans="1:59" x14ac:dyDescent="0.2">
      <c r="A104" s="10" t="s">
        <v>10</v>
      </c>
      <c r="B104" s="14">
        <v>166</v>
      </c>
      <c r="C104" s="14">
        <v>62</v>
      </c>
      <c r="D104" s="14">
        <v>65</v>
      </c>
      <c r="E104" s="14">
        <v>39</v>
      </c>
      <c r="F104" s="14">
        <v>141</v>
      </c>
      <c r="G104" s="14">
        <v>25</v>
      </c>
      <c r="H104" s="14">
        <v>99</v>
      </c>
      <c r="I104" s="14">
        <v>13</v>
      </c>
      <c r="J104" s="14">
        <v>18</v>
      </c>
      <c r="K104" s="16">
        <v>36</v>
      </c>
      <c r="M104" s="10" t="s">
        <v>10</v>
      </c>
      <c r="N104" s="14">
        <v>148</v>
      </c>
      <c r="O104" s="14">
        <v>51</v>
      </c>
      <c r="P104" s="14">
        <v>62</v>
      </c>
      <c r="Q104" s="14">
        <v>35</v>
      </c>
      <c r="R104" s="14">
        <v>125</v>
      </c>
      <c r="S104" s="14">
        <v>23</v>
      </c>
      <c r="T104" s="14">
        <v>94</v>
      </c>
      <c r="U104" s="14">
        <v>12</v>
      </c>
      <c r="V104" s="14">
        <v>16</v>
      </c>
      <c r="W104" s="16">
        <v>26</v>
      </c>
      <c r="Y104" s="10" t="s">
        <v>10</v>
      </c>
      <c r="Z104" s="14">
        <v>138</v>
      </c>
      <c r="AA104" s="14">
        <v>47</v>
      </c>
      <c r="AB104" s="14">
        <v>54</v>
      </c>
      <c r="AC104" s="14">
        <v>37</v>
      </c>
      <c r="AD104" s="14">
        <v>116</v>
      </c>
      <c r="AE104" s="14">
        <v>22</v>
      </c>
      <c r="AF104" s="14">
        <v>92</v>
      </c>
      <c r="AG104" s="14">
        <v>9</v>
      </c>
      <c r="AH104" s="14">
        <v>14</v>
      </c>
      <c r="AI104" s="16">
        <v>23</v>
      </c>
      <c r="AK104" s="10" t="s">
        <v>10</v>
      </c>
      <c r="AL104" s="14">
        <v>139</v>
      </c>
      <c r="AM104" s="14">
        <v>49</v>
      </c>
      <c r="AN104" s="14">
        <v>54</v>
      </c>
      <c r="AO104" s="14">
        <v>36</v>
      </c>
      <c r="AP104" s="14">
        <v>117</v>
      </c>
      <c r="AQ104" s="14">
        <v>22</v>
      </c>
      <c r="AR104" s="14">
        <v>92</v>
      </c>
      <c r="AS104" s="14">
        <v>8</v>
      </c>
      <c r="AT104" s="14">
        <v>17</v>
      </c>
      <c r="AU104" s="16">
        <v>22</v>
      </c>
      <c r="AW104" s="10" t="s">
        <v>10</v>
      </c>
      <c r="AX104" s="14">
        <v>129</v>
      </c>
      <c r="AY104" s="14">
        <v>44</v>
      </c>
      <c r="AZ104" s="14">
        <v>51</v>
      </c>
      <c r="BA104" s="14">
        <v>34</v>
      </c>
      <c r="BB104" s="14">
        <v>100</v>
      </c>
      <c r="BC104" s="14">
        <v>29</v>
      </c>
      <c r="BD104" s="14">
        <v>89</v>
      </c>
      <c r="BE104" s="14">
        <v>5</v>
      </c>
      <c r="BF104" s="14">
        <v>14</v>
      </c>
      <c r="BG104" s="16">
        <v>21</v>
      </c>
    </row>
    <row r="105" spans="1:59" x14ac:dyDescent="0.2">
      <c r="A105" s="10" t="s">
        <v>11</v>
      </c>
      <c r="B105" s="14">
        <v>113</v>
      </c>
      <c r="C105" s="14">
        <v>43</v>
      </c>
      <c r="D105" s="14">
        <v>45</v>
      </c>
      <c r="E105" s="14">
        <v>25</v>
      </c>
      <c r="F105" s="14">
        <v>93</v>
      </c>
      <c r="G105" s="14">
        <v>20</v>
      </c>
      <c r="H105" s="14">
        <v>79</v>
      </c>
      <c r="I105" s="14">
        <v>4</v>
      </c>
      <c r="J105" s="14">
        <v>12</v>
      </c>
      <c r="K105" s="16">
        <v>18</v>
      </c>
      <c r="M105" s="10" t="s">
        <v>11</v>
      </c>
      <c r="N105" s="14">
        <v>114</v>
      </c>
      <c r="O105" s="14">
        <v>43</v>
      </c>
      <c r="P105" s="14">
        <v>44</v>
      </c>
      <c r="Q105" s="14">
        <v>27</v>
      </c>
      <c r="R105" s="14">
        <v>94</v>
      </c>
      <c r="S105" s="14">
        <v>20</v>
      </c>
      <c r="T105" s="14">
        <v>82</v>
      </c>
      <c r="U105" s="14">
        <v>4</v>
      </c>
      <c r="V105" s="14">
        <v>10</v>
      </c>
      <c r="W105" s="16">
        <v>18</v>
      </c>
      <c r="Y105" s="10" t="s">
        <v>11</v>
      </c>
      <c r="Z105" s="14">
        <v>108</v>
      </c>
      <c r="AA105" s="14">
        <v>34</v>
      </c>
      <c r="AB105" s="14">
        <v>49</v>
      </c>
      <c r="AC105" s="14">
        <v>25</v>
      </c>
      <c r="AD105" s="14">
        <v>86</v>
      </c>
      <c r="AE105" s="14">
        <v>22</v>
      </c>
      <c r="AF105" s="14">
        <v>75</v>
      </c>
      <c r="AG105" s="14">
        <v>4</v>
      </c>
      <c r="AH105" s="14">
        <v>9</v>
      </c>
      <c r="AI105" s="16">
        <v>20</v>
      </c>
      <c r="AK105" s="10" t="s">
        <v>11</v>
      </c>
      <c r="AL105" s="14">
        <v>108</v>
      </c>
      <c r="AM105" s="14">
        <v>28</v>
      </c>
      <c r="AN105" s="14">
        <v>53</v>
      </c>
      <c r="AO105" s="14">
        <v>27</v>
      </c>
      <c r="AP105" s="14">
        <v>89</v>
      </c>
      <c r="AQ105" s="14">
        <v>19</v>
      </c>
      <c r="AR105" s="14">
        <v>76</v>
      </c>
      <c r="AS105" s="14">
        <v>4</v>
      </c>
      <c r="AT105" s="14">
        <v>8</v>
      </c>
      <c r="AU105" s="16">
        <v>20</v>
      </c>
      <c r="AW105" s="10" t="s">
        <v>11</v>
      </c>
      <c r="AX105" s="14">
        <v>111</v>
      </c>
      <c r="AY105" s="14">
        <v>30</v>
      </c>
      <c r="AZ105" s="14">
        <v>51</v>
      </c>
      <c r="BA105" s="14">
        <v>30</v>
      </c>
      <c r="BB105" s="14">
        <v>91</v>
      </c>
      <c r="BC105" s="14">
        <v>20</v>
      </c>
      <c r="BD105" s="14">
        <v>75</v>
      </c>
      <c r="BE105" s="14">
        <v>4</v>
      </c>
      <c r="BF105" s="14">
        <v>11</v>
      </c>
      <c r="BG105" s="16">
        <v>21</v>
      </c>
    </row>
    <row r="106" spans="1:59" x14ac:dyDescent="0.2">
      <c r="A106" s="10" t="s">
        <v>12</v>
      </c>
      <c r="B106" s="14">
        <v>523</v>
      </c>
      <c r="C106" s="14">
        <v>295</v>
      </c>
      <c r="D106" s="14">
        <v>155</v>
      </c>
      <c r="E106" s="14">
        <v>73</v>
      </c>
      <c r="F106" s="14">
        <v>427</v>
      </c>
      <c r="G106" s="14">
        <v>96</v>
      </c>
      <c r="H106" s="14">
        <v>225</v>
      </c>
      <c r="I106" s="14">
        <v>121</v>
      </c>
      <c r="J106" s="14">
        <v>89</v>
      </c>
      <c r="K106" s="16">
        <v>88</v>
      </c>
      <c r="M106" s="10" t="s">
        <v>12</v>
      </c>
      <c r="N106" s="14">
        <v>506</v>
      </c>
      <c r="O106" s="14">
        <v>280</v>
      </c>
      <c r="P106" s="14">
        <v>151</v>
      </c>
      <c r="Q106" s="14">
        <v>75</v>
      </c>
      <c r="R106" s="14">
        <v>415</v>
      </c>
      <c r="S106" s="14">
        <v>91</v>
      </c>
      <c r="T106" s="14">
        <v>225</v>
      </c>
      <c r="U106" s="14">
        <v>112</v>
      </c>
      <c r="V106" s="14">
        <v>78</v>
      </c>
      <c r="W106" s="16">
        <v>91</v>
      </c>
      <c r="Y106" s="10" t="s">
        <v>12</v>
      </c>
      <c r="Z106" s="14">
        <v>473</v>
      </c>
      <c r="AA106" s="14">
        <v>254</v>
      </c>
      <c r="AB106" s="14">
        <v>143</v>
      </c>
      <c r="AC106" s="14">
        <v>76</v>
      </c>
      <c r="AD106" s="14">
        <v>377</v>
      </c>
      <c r="AE106" s="14">
        <v>96</v>
      </c>
      <c r="AF106" s="14">
        <v>215</v>
      </c>
      <c r="AG106" s="14">
        <v>95</v>
      </c>
      <c r="AH106" s="14">
        <v>71</v>
      </c>
      <c r="AI106" s="16">
        <v>92</v>
      </c>
      <c r="AK106" s="10" t="s">
        <v>12</v>
      </c>
      <c r="AL106" s="14">
        <v>459</v>
      </c>
      <c r="AM106" s="14">
        <v>242</v>
      </c>
      <c r="AN106" s="14">
        <v>147</v>
      </c>
      <c r="AO106" s="14">
        <v>70</v>
      </c>
      <c r="AP106" s="14">
        <v>367</v>
      </c>
      <c r="AQ106" s="14">
        <v>92</v>
      </c>
      <c r="AR106" s="14">
        <v>207</v>
      </c>
      <c r="AS106" s="14">
        <v>85</v>
      </c>
      <c r="AT106" s="14">
        <v>70</v>
      </c>
      <c r="AU106" s="16">
        <v>97</v>
      </c>
      <c r="AW106" s="10" t="s">
        <v>12</v>
      </c>
      <c r="AX106" s="14">
        <v>441</v>
      </c>
      <c r="AY106" s="14">
        <v>227</v>
      </c>
      <c r="AZ106" s="14">
        <v>147</v>
      </c>
      <c r="BA106" s="14">
        <v>67</v>
      </c>
      <c r="BB106" s="14">
        <v>343</v>
      </c>
      <c r="BC106" s="14">
        <v>98</v>
      </c>
      <c r="BD106" s="14">
        <v>206</v>
      </c>
      <c r="BE106" s="14">
        <v>75</v>
      </c>
      <c r="BF106" s="14">
        <v>73</v>
      </c>
      <c r="BG106" s="16">
        <v>87</v>
      </c>
    </row>
    <row r="107" spans="1:59" x14ac:dyDescent="0.2">
      <c r="A107" s="10" t="s">
        <v>13</v>
      </c>
      <c r="B107" s="14">
        <v>164</v>
      </c>
      <c r="C107" s="14">
        <v>76</v>
      </c>
      <c r="D107" s="14">
        <v>58</v>
      </c>
      <c r="E107" s="14">
        <v>30</v>
      </c>
      <c r="F107" s="14">
        <v>136</v>
      </c>
      <c r="G107" s="14">
        <v>28</v>
      </c>
      <c r="H107" s="14">
        <v>94</v>
      </c>
      <c r="I107" s="14">
        <v>18</v>
      </c>
      <c r="J107" s="14">
        <v>23</v>
      </c>
      <c r="K107" s="16">
        <v>29</v>
      </c>
      <c r="M107" s="10" t="s">
        <v>13</v>
      </c>
      <c r="N107" s="14">
        <v>150</v>
      </c>
      <c r="O107" s="14">
        <v>64</v>
      </c>
      <c r="P107" s="14">
        <v>59</v>
      </c>
      <c r="Q107" s="14">
        <v>27</v>
      </c>
      <c r="R107" s="14">
        <v>124</v>
      </c>
      <c r="S107" s="14">
        <v>26</v>
      </c>
      <c r="T107" s="14">
        <v>92</v>
      </c>
      <c r="U107" s="14">
        <v>15</v>
      </c>
      <c r="V107" s="14">
        <v>19</v>
      </c>
      <c r="W107" s="16">
        <v>24</v>
      </c>
      <c r="Y107" s="10" t="s">
        <v>13</v>
      </c>
      <c r="Z107" s="14">
        <v>146</v>
      </c>
      <c r="AA107" s="14">
        <v>62</v>
      </c>
      <c r="AB107" s="14">
        <v>59</v>
      </c>
      <c r="AC107" s="14">
        <v>25</v>
      </c>
      <c r="AD107" s="14">
        <v>120</v>
      </c>
      <c r="AE107" s="14">
        <v>26</v>
      </c>
      <c r="AF107" s="14">
        <v>89</v>
      </c>
      <c r="AG107" s="14">
        <v>16</v>
      </c>
      <c r="AH107" s="14">
        <v>19</v>
      </c>
      <c r="AI107" s="16">
        <v>22</v>
      </c>
      <c r="AK107" s="10" t="s">
        <v>13</v>
      </c>
      <c r="AL107" s="14">
        <v>151</v>
      </c>
      <c r="AM107" s="14">
        <v>61</v>
      </c>
      <c r="AN107" s="14">
        <v>60</v>
      </c>
      <c r="AO107" s="14">
        <v>30</v>
      </c>
      <c r="AP107" s="14">
        <v>122</v>
      </c>
      <c r="AQ107" s="14">
        <v>29</v>
      </c>
      <c r="AR107" s="14">
        <v>95</v>
      </c>
      <c r="AS107" s="14">
        <v>17</v>
      </c>
      <c r="AT107" s="14">
        <v>17</v>
      </c>
      <c r="AU107" s="16">
        <v>22</v>
      </c>
      <c r="AW107" s="10" t="s">
        <v>13</v>
      </c>
      <c r="AX107" s="14">
        <v>142</v>
      </c>
      <c r="AY107" s="14">
        <v>55</v>
      </c>
      <c r="AZ107" s="14">
        <v>54</v>
      </c>
      <c r="BA107" s="14">
        <v>33</v>
      </c>
      <c r="BB107" s="14">
        <v>111</v>
      </c>
      <c r="BC107" s="14">
        <v>31</v>
      </c>
      <c r="BD107" s="14">
        <v>90</v>
      </c>
      <c r="BE107" s="14">
        <v>18</v>
      </c>
      <c r="BF107" s="14">
        <v>15</v>
      </c>
      <c r="BG107" s="16">
        <v>19</v>
      </c>
    </row>
    <row r="108" spans="1:59" x14ac:dyDescent="0.2">
      <c r="A108" s="10" t="s">
        <v>14</v>
      </c>
      <c r="B108" s="14">
        <v>212</v>
      </c>
      <c r="C108" s="14">
        <v>79</v>
      </c>
      <c r="D108" s="14">
        <v>76</v>
      </c>
      <c r="E108" s="14">
        <v>57</v>
      </c>
      <c r="F108" s="14">
        <v>177</v>
      </c>
      <c r="G108" s="14">
        <v>35</v>
      </c>
      <c r="H108" s="14">
        <v>139</v>
      </c>
      <c r="I108" s="14">
        <v>17</v>
      </c>
      <c r="J108" s="14">
        <v>24</v>
      </c>
      <c r="K108" s="16">
        <v>32</v>
      </c>
      <c r="M108" s="10" t="s">
        <v>14</v>
      </c>
      <c r="N108" s="14">
        <v>209</v>
      </c>
      <c r="O108" s="14">
        <v>81</v>
      </c>
      <c r="P108" s="14">
        <v>79</v>
      </c>
      <c r="Q108" s="14">
        <v>49</v>
      </c>
      <c r="R108" s="14">
        <v>175</v>
      </c>
      <c r="S108" s="14">
        <v>34</v>
      </c>
      <c r="T108" s="14">
        <v>138</v>
      </c>
      <c r="U108" s="14">
        <v>15</v>
      </c>
      <c r="V108" s="14">
        <v>23</v>
      </c>
      <c r="W108" s="16">
        <v>33</v>
      </c>
      <c r="Y108" s="10" t="s">
        <v>14</v>
      </c>
      <c r="Z108" s="14">
        <v>202</v>
      </c>
      <c r="AA108" s="14">
        <v>70</v>
      </c>
      <c r="AB108" s="14">
        <v>82</v>
      </c>
      <c r="AC108" s="14">
        <v>50</v>
      </c>
      <c r="AD108" s="14">
        <v>168</v>
      </c>
      <c r="AE108" s="14">
        <v>34</v>
      </c>
      <c r="AF108" s="14">
        <v>136</v>
      </c>
      <c r="AG108" s="14">
        <v>15</v>
      </c>
      <c r="AH108" s="14">
        <v>22</v>
      </c>
      <c r="AI108" s="16">
        <v>29</v>
      </c>
      <c r="AK108" s="10" t="s">
        <v>14</v>
      </c>
      <c r="AL108" s="14">
        <v>206</v>
      </c>
      <c r="AM108" s="14">
        <v>70</v>
      </c>
      <c r="AN108" s="14">
        <v>84</v>
      </c>
      <c r="AO108" s="14">
        <v>52</v>
      </c>
      <c r="AP108" s="14">
        <v>169</v>
      </c>
      <c r="AQ108" s="14">
        <v>37</v>
      </c>
      <c r="AR108" s="14">
        <v>138</v>
      </c>
      <c r="AS108" s="14">
        <v>18</v>
      </c>
      <c r="AT108" s="14">
        <v>21</v>
      </c>
      <c r="AU108" s="16">
        <v>29</v>
      </c>
      <c r="AW108" s="10" t="s">
        <v>14</v>
      </c>
      <c r="AX108" s="14">
        <v>206</v>
      </c>
      <c r="AY108" s="14">
        <v>68</v>
      </c>
      <c r="AZ108" s="14">
        <v>87</v>
      </c>
      <c r="BA108" s="14">
        <v>51</v>
      </c>
      <c r="BB108" s="14">
        <v>165</v>
      </c>
      <c r="BC108" s="14">
        <v>41</v>
      </c>
      <c r="BD108" s="14">
        <v>138</v>
      </c>
      <c r="BE108" s="14">
        <v>18</v>
      </c>
      <c r="BF108" s="14">
        <v>23</v>
      </c>
      <c r="BG108" s="16">
        <v>27</v>
      </c>
    </row>
    <row r="109" spans="1:59" x14ac:dyDescent="0.2">
      <c r="A109" s="10" t="s">
        <v>15</v>
      </c>
      <c r="B109" s="14">
        <v>278</v>
      </c>
      <c r="C109" s="14">
        <v>145</v>
      </c>
      <c r="D109" s="14">
        <v>75</v>
      </c>
      <c r="E109" s="14">
        <v>58</v>
      </c>
      <c r="F109" s="14">
        <v>228</v>
      </c>
      <c r="G109" s="14">
        <v>50</v>
      </c>
      <c r="H109" s="14">
        <v>146</v>
      </c>
      <c r="I109" s="14">
        <v>34</v>
      </c>
      <c r="J109" s="14">
        <v>44</v>
      </c>
      <c r="K109" s="16">
        <v>54</v>
      </c>
      <c r="M109" s="10" t="s">
        <v>15</v>
      </c>
      <c r="N109" s="14">
        <v>272</v>
      </c>
      <c r="O109" s="14">
        <v>137</v>
      </c>
      <c r="P109" s="14">
        <v>74</v>
      </c>
      <c r="Q109" s="14">
        <v>61</v>
      </c>
      <c r="R109" s="14">
        <v>218</v>
      </c>
      <c r="S109" s="14">
        <v>54</v>
      </c>
      <c r="T109" s="14">
        <v>147</v>
      </c>
      <c r="U109" s="14">
        <v>32</v>
      </c>
      <c r="V109" s="14">
        <v>44</v>
      </c>
      <c r="W109" s="16">
        <v>49</v>
      </c>
      <c r="Y109" s="10" t="s">
        <v>15</v>
      </c>
      <c r="Z109" s="14">
        <v>268</v>
      </c>
      <c r="AA109" s="14">
        <v>127</v>
      </c>
      <c r="AB109" s="14">
        <v>74</v>
      </c>
      <c r="AC109" s="14">
        <v>67</v>
      </c>
      <c r="AD109" s="14">
        <v>218</v>
      </c>
      <c r="AE109" s="14">
        <v>50</v>
      </c>
      <c r="AF109" s="14">
        <v>149</v>
      </c>
      <c r="AG109" s="14">
        <v>32</v>
      </c>
      <c r="AH109" s="14">
        <v>49</v>
      </c>
      <c r="AI109" s="16">
        <v>38</v>
      </c>
      <c r="AK109" s="10" t="s">
        <v>15</v>
      </c>
      <c r="AL109" s="14">
        <v>262</v>
      </c>
      <c r="AM109" s="14">
        <v>124</v>
      </c>
      <c r="AN109" s="14">
        <v>75</v>
      </c>
      <c r="AO109" s="14">
        <v>63</v>
      </c>
      <c r="AP109" s="14">
        <v>215</v>
      </c>
      <c r="AQ109" s="14">
        <v>47</v>
      </c>
      <c r="AR109" s="14">
        <v>151</v>
      </c>
      <c r="AS109" s="14">
        <v>31</v>
      </c>
      <c r="AT109" s="14">
        <v>49</v>
      </c>
      <c r="AU109" s="16">
        <v>31</v>
      </c>
      <c r="AW109" s="10" t="s">
        <v>15</v>
      </c>
      <c r="AX109" s="14">
        <v>247</v>
      </c>
      <c r="AY109" s="14">
        <v>120</v>
      </c>
      <c r="AZ109" s="14">
        <v>70</v>
      </c>
      <c r="BA109" s="14">
        <v>57</v>
      </c>
      <c r="BB109" s="14">
        <v>200</v>
      </c>
      <c r="BC109" s="14">
        <v>47</v>
      </c>
      <c r="BD109" s="14">
        <v>145</v>
      </c>
      <c r="BE109" s="14">
        <v>31</v>
      </c>
      <c r="BF109" s="14">
        <v>43</v>
      </c>
      <c r="BG109" s="16">
        <v>28</v>
      </c>
    </row>
  </sheetData>
  <mergeCells count="130">
    <mergeCell ref="A93:A94"/>
    <mergeCell ref="B93:B94"/>
    <mergeCell ref="C93:E93"/>
    <mergeCell ref="F93:G93"/>
    <mergeCell ref="H93:K93"/>
    <mergeCell ref="A49:A50"/>
    <mergeCell ref="B49:B50"/>
    <mergeCell ref="C49:E49"/>
    <mergeCell ref="F49:G49"/>
    <mergeCell ref="H49:K49"/>
    <mergeCell ref="A71:A72"/>
    <mergeCell ref="B71:B72"/>
    <mergeCell ref="C71:E71"/>
    <mergeCell ref="F71:G71"/>
    <mergeCell ref="H71:K71"/>
    <mergeCell ref="A1:K1"/>
    <mergeCell ref="A4:A5"/>
    <mergeCell ref="B4:B5"/>
    <mergeCell ref="C4:E4"/>
    <mergeCell ref="F4:G4"/>
    <mergeCell ref="H4:K4"/>
    <mergeCell ref="A26:A27"/>
    <mergeCell ref="B26:B27"/>
    <mergeCell ref="C26:E26"/>
    <mergeCell ref="F26:G26"/>
    <mergeCell ref="H26:K26"/>
    <mergeCell ref="AW71:AW72"/>
    <mergeCell ref="AX71:AX72"/>
    <mergeCell ref="AY71:BA71"/>
    <mergeCell ref="BB71:BC71"/>
    <mergeCell ref="BB49:BC49"/>
    <mergeCell ref="BD49:BG49"/>
    <mergeCell ref="M71:M72"/>
    <mergeCell ref="N71:N72"/>
    <mergeCell ref="O71:Q71"/>
    <mergeCell ref="R71:S71"/>
    <mergeCell ref="T71:W71"/>
    <mergeCell ref="Y71:Y72"/>
    <mergeCell ref="Z71:Z72"/>
    <mergeCell ref="AA71:AC71"/>
    <mergeCell ref="AM49:AO49"/>
    <mergeCell ref="AP49:AQ49"/>
    <mergeCell ref="AR49:AU49"/>
    <mergeCell ref="AW49:AW50"/>
    <mergeCell ref="AX49:AX50"/>
    <mergeCell ref="AY49:BA49"/>
    <mergeCell ref="BD71:BG71"/>
    <mergeCell ref="AD71:AE71"/>
    <mergeCell ref="AF71:AI71"/>
    <mergeCell ref="AK71:AK72"/>
    <mergeCell ref="AL71:AL72"/>
    <mergeCell ref="AM71:AO71"/>
    <mergeCell ref="AP71:AQ71"/>
    <mergeCell ref="AR71:AU71"/>
    <mergeCell ref="AL49:AL50"/>
    <mergeCell ref="M49:M50"/>
    <mergeCell ref="N49:N50"/>
    <mergeCell ref="O49:Q49"/>
    <mergeCell ref="R49:S49"/>
    <mergeCell ref="T49:W49"/>
    <mergeCell ref="Y49:Y50"/>
    <mergeCell ref="Z49:Z50"/>
    <mergeCell ref="AA49:AC49"/>
    <mergeCell ref="AD49:AE49"/>
    <mergeCell ref="AF49:AI49"/>
    <mergeCell ref="AK49:AK50"/>
    <mergeCell ref="BD26:BG26"/>
    <mergeCell ref="AD26:AE26"/>
    <mergeCell ref="AF26:AI26"/>
    <mergeCell ref="AK26:AK27"/>
    <mergeCell ref="AL26:AL27"/>
    <mergeCell ref="AM26:AO26"/>
    <mergeCell ref="AP26:AQ26"/>
    <mergeCell ref="AR26:AU26"/>
    <mergeCell ref="AW26:AW27"/>
    <mergeCell ref="AX26:AX27"/>
    <mergeCell ref="AY26:BA26"/>
    <mergeCell ref="BB26:BC26"/>
    <mergeCell ref="M26:M27"/>
    <mergeCell ref="N26:N27"/>
    <mergeCell ref="O26:Q26"/>
    <mergeCell ref="R26:S26"/>
    <mergeCell ref="T26:W26"/>
    <mergeCell ref="Y26:Y27"/>
    <mergeCell ref="Z26:Z27"/>
    <mergeCell ref="AA26:AC26"/>
    <mergeCell ref="AM4:AO4"/>
    <mergeCell ref="AL4:AL5"/>
    <mergeCell ref="M1:W1"/>
    <mergeCell ref="Y1:AI1"/>
    <mergeCell ref="AK1:AU1"/>
    <mergeCell ref="AW1:BG1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BB4:BC4"/>
    <mergeCell ref="BD4:BG4"/>
    <mergeCell ref="AP4:AQ4"/>
    <mergeCell ref="AR4:AU4"/>
    <mergeCell ref="AW4:AW5"/>
    <mergeCell ref="AX4:AX5"/>
    <mergeCell ref="AY4:BA4"/>
    <mergeCell ref="Y93:Y94"/>
    <mergeCell ref="Z93:Z94"/>
    <mergeCell ref="AA93:AC93"/>
    <mergeCell ref="AD93:AE93"/>
    <mergeCell ref="AF93:AI93"/>
    <mergeCell ref="M93:M94"/>
    <mergeCell ref="N93:N94"/>
    <mergeCell ref="O93:Q93"/>
    <mergeCell ref="R93:S93"/>
    <mergeCell ref="T93:W93"/>
    <mergeCell ref="AW93:AW94"/>
    <mergeCell ref="AX93:AX94"/>
    <mergeCell ref="AY93:BA93"/>
    <mergeCell ref="BB93:BC93"/>
    <mergeCell ref="BD93:BG93"/>
    <mergeCell ref="AK93:AK94"/>
    <mergeCell ref="AL93:AL94"/>
    <mergeCell ref="AM93:AO93"/>
    <mergeCell ref="AP93:AQ93"/>
    <mergeCell ref="AR93:AU93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5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38" customWidth="1"/>
    <col min="25" max="25" width="15.7109375" style="38" customWidth="1"/>
    <col min="26" max="35" width="7.85546875" style="38" customWidth="1"/>
    <col min="36" max="36" width="8" style="38" customWidth="1"/>
    <col min="37" max="37" width="15.7109375" style="38" customWidth="1"/>
    <col min="38" max="47" width="7.85546875" style="38" customWidth="1"/>
    <col min="48" max="48" width="8" style="38" customWidth="1"/>
    <col min="49" max="49" width="15.7109375" style="38" customWidth="1"/>
    <col min="50" max="59" width="7.85546875" style="38" customWidth="1"/>
    <col min="60" max="16384" width="9.140625" style="38"/>
  </cols>
  <sheetData>
    <row r="1" spans="1:59" s="40" customFormat="1" ht="18.75" customHeight="1" x14ac:dyDescent="0.25">
      <c r="A1" s="39" t="s">
        <v>736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61" t="s">
        <v>49</v>
      </c>
      <c r="M1" s="39" t="s">
        <v>589</v>
      </c>
      <c r="N1" s="39"/>
      <c r="O1" s="39"/>
      <c r="P1" s="39"/>
      <c r="Q1" s="39"/>
      <c r="R1" s="39"/>
      <c r="S1" s="39"/>
      <c r="T1" s="39"/>
      <c r="U1" s="39"/>
      <c r="V1" s="39"/>
      <c r="W1" s="39"/>
      <c r="Y1" s="39" t="s">
        <v>319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K1" s="39" t="s">
        <v>113</v>
      </c>
      <c r="AL1" s="39"/>
      <c r="AM1" s="39"/>
      <c r="AN1" s="39"/>
      <c r="AO1" s="39"/>
      <c r="AP1" s="39"/>
      <c r="AQ1" s="39"/>
      <c r="AR1" s="39"/>
      <c r="AS1" s="39"/>
      <c r="AT1" s="39"/>
      <c r="AU1" s="39"/>
      <c r="AW1" s="39" t="s">
        <v>115</v>
      </c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 spans="1:59" ht="7.5" customHeight="1" x14ac:dyDescent="0.2"/>
    <row r="3" spans="1:59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</row>
    <row r="4" spans="1:59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59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59" ht="15" customHeight="1" x14ac:dyDescent="0.2">
      <c r="A6" s="11" t="s">
        <v>1</v>
      </c>
      <c r="B6" s="48">
        <v>2915</v>
      </c>
      <c r="C6" s="48">
        <v>1426</v>
      </c>
      <c r="D6" s="48">
        <v>920</v>
      </c>
      <c r="E6" s="48">
        <v>569</v>
      </c>
      <c r="F6" s="48">
        <v>2305</v>
      </c>
      <c r="G6" s="48">
        <v>610</v>
      </c>
      <c r="H6" s="48">
        <v>1470</v>
      </c>
      <c r="I6" s="48">
        <v>444</v>
      </c>
      <c r="J6" s="48">
        <v>469</v>
      </c>
      <c r="K6" s="49">
        <v>532</v>
      </c>
      <c r="M6" s="11" t="s">
        <v>1</v>
      </c>
      <c r="N6" s="48">
        <v>2831</v>
      </c>
      <c r="O6" s="48">
        <v>1351</v>
      </c>
      <c r="P6" s="48">
        <v>914</v>
      </c>
      <c r="Q6" s="48">
        <v>566</v>
      </c>
      <c r="R6" s="48">
        <v>2223</v>
      </c>
      <c r="S6" s="48">
        <v>608</v>
      </c>
      <c r="T6" s="48">
        <v>1452</v>
      </c>
      <c r="U6" s="48">
        <v>416</v>
      </c>
      <c r="V6" s="48">
        <v>434</v>
      </c>
      <c r="W6" s="49">
        <f>N6-SUM(T6:V6)</f>
        <v>529</v>
      </c>
      <c r="Y6" s="11" t="s">
        <v>1</v>
      </c>
      <c r="Z6" s="48">
        <v>2706</v>
      </c>
      <c r="AA6" s="48">
        <v>1240</v>
      </c>
      <c r="AB6" s="48">
        <v>904</v>
      </c>
      <c r="AC6" s="48">
        <v>562</v>
      </c>
      <c r="AD6" s="48">
        <v>2105</v>
      </c>
      <c r="AE6" s="48">
        <v>601</v>
      </c>
      <c r="AF6" s="48">
        <v>1420</v>
      </c>
      <c r="AG6" s="48">
        <v>379</v>
      </c>
      <c r="AH6" s="48">
        <v>421</v>
      </c>
      <c r="AI6" s="49">
        <v>486</v>
      </c>
      <c r="AK6" s="11" t="s">
        <v>1</v>
      </c>
      <c r="AL6" s="48">
        <v>2704</v>
      </c>
      <c r="AM6" s="48">
        <v>1220</v>
      </c>
      <c r="AN6" s="48">
        <v>918</v>
      </c>
      <c r="AO6" s="48">
        <v>566</v>
      </c>
      <c r="AP6" s="48">
        <v>2101</v>
      </c>
      <c r="AQ6" s="48">
        <v>603</v>
      </c>
      <c r="AR6" s="48">
        <v>1450</v>
      </c>
      <c r="AS6" s="48">
        <v>365</v>
      </c>
      <c r="AT6" s="48">
        <v>400</v>
      </c>
      <c r="AU6" s="49">
        <v>489</v>
      </c>
      <c r="AW6" s="11" t="s">
        <v>1</v>
      </c>
      <c r="AX6" s="48">
        <v>2614</v>
      </c>
      <c r="AY6" s="48">
        <v>1151</v>
      </c>
      <c r="AZ6" s="48">
        <v>915</v>
      </c>
      <c r="BA6" s="48">
        <v>548</v>
      </c>
      <c r="BB6" s="48">
        <v>1972</v>
      </c>
      <c r="BC6" s="48">
        <v>642</v>
      </c>
      <c r="BD6" s="48">
        <v>1424</v>
      </c>
      <c r="BE6" s="48">
        <v>352</v>
      </c>
      <c r="BF6" s="48">
        <v>394</v>
      </c>
      <c r="BG6" s="49">
        <v>444</v>
      </c>
    </row>
    <row r="7" spans="1:59" ht="15" customHeight="1" x14ac:dyDescent="0.2">
      <c r="A7" s="7" t="s">
        <v>2</v>
      </c>
      <c r="B7" s="14">
        <v>528</v>
      </c>
      <c r="C7" s="14">
        <v>295</v>
      </c>
      <c r="D7" s="14">
        <v>138</v>
      </c>
      <c r="E7" s="14">
        <v>95</v>
      </c>
      <c r="F7" s="14">
        <v>400</v>
      </c>
      <c r="G7" s="14">
        <v>128</v>
      </c>
      <c r="H7" s="14">
        <v>101</v>
      </c>
      <c r="I7" s="14">
        <v>150</v>
      </c>
      <c r="J7" s="14">
        <v>141</v>
      </c>
      <c r="K7" s="16">
        <v>136</v>
      </c>
      <c r="M7" s="7" t="s">
        <v>2</v>
      </c>
      <c r="N7" s="14">
        <v>530</v>
      </c>
      <c r="O7" s="14">
        <v>287</v>
      </c>
      <c r="P7" s="14">
        <v>143</v>
      </c>
      <c r="Q7" s="14">
        <v>100</v>
      </c>
      <c r="R7" s="14">
        <v>394</v>
      </c>
      <c r="S7" s="14">
        <v>136</v>
      </c>
      <c r="T7" s="14">
        <v>100</v>
      </c>
      <c r="U7" s="14">
        <v>145</v>
      </c>
      <c r="V7" s="14">
        <v>140</v>
      </c>
      <c r="W7" s="16">
        <f t="shared" ref="W7:W20" si="0">N7-SUM(T7:V7)</f>
        <v>145</v>
      </c>
      <c r="Y7" s="7" t="s">
        <v>2</v>
      </c>
      <c r="Z7" s="14">
        <v>484</v>
      </c>
      <c r="AA7" s="14">
        <v>260</v>
      </c>
      <c r="AB7" s="14">
        <v>128</v>
      </c>
      <c r="AC7" s="14">
        <v>96</v>
      </c>
      <c r="AD7" s="14">
        <v>356</v>
      </c>
      <c r="AE7" s="14">
        <v>128</v>
      </c>
      <c r="AF7" s="14">
        <v>93</v>
      </c>
      <c r="AG7" s="14">
        <v>136</v>
      </c>
      <c r="AH7" s="14">
        <v>139</v>
      </c>
      <c r="AI7" s="16">
        <v>116</v>
      </c>
      <c r="AK7" s="7" t="s">
        <v>2</v>
      </c>
      <c r="AL7" s="14">
        <v>480</v>
      </c>
      <c r="AM7" s="14">
        <v>264</v>
      </c>
      <c r="AN7" s="14">
        <v>120</v>
      </c>
      <c r="AO7" s="14">
        <v>96</v>
      </c>
      <c r="AP7" s="14">
        <v>355</v>
      </c>
      <c r="AQ7" s="14">
        <v>125</v>
      </c>
      <c r="AR7" s="14">
        <v>101</v>
      </c>
      <c r="AS7" s="14">
        <v>131</v>
      </c>
      <c r="AT7" s="14">
        <v>127</v>
      </c>
      <c r="AU7" s="16">
        <v>121</v>
      </c>
      <c r="AW7" s="7" t="s">
        <v>2</v>
      </c>
      <c r="AX7" s="14">
        <v>455</v>
      </c>
      <c r="AY7" s="14">
        <v>233</v>
      </c>
      <c r="AZ7" s="14">
        <v>129</v>
      </c>
      <c r="BA7" s="14">
        <v>93</v>
      </c>
      <c r="BB7" s="14">
        <v>322</v>
      </c>
      <c r="BC7" s="14">
        <v>133</v>
      </c>
      <c r="BD7" s="14">
        <v>98</v>
      </c>
      <c r="BE7" s="14">
        <v>127</v>
      </c>
      <c r="BF7" s="14">
        <v>127</v>
      </c>
      <c r="BG7" s="16">
        <v>103</v>
      </c>
    </row>
    <row r="8" spans="1:59" ht="15" customHeight="1" x14ac:dyDescent="0.2">
      <c r="A8" s="10" t="s">
        <v>3</v>
      </c>
      <c r="B8" s="14">
        <v>301</v>
      </c>
      <c r="C8" s="14">
        <v>158</v>
      </c>
      <c r="D8" s="14">
        <v>90</v>
      </c>
      <c r="E8" s="14">
        <v>53</v>
      </c>
      <c r="F8" s="14">
        <v>235</v>
      </c>
      <c r="G8" s="14">
        <v>66</v>
      </c>
      <c r="H8" s="14">
        <v>180</v>
      </c>
      <c r="I8" s="14">
        <v>23</v>
      </c>
      <c r="J8" s="14">
        <v>45</v>
      </c>
      <c r="K8" s="16">
        <v>53</v>
      </c>
      <c r="M8" s="10" t="s">
        <v>3</v>
      </c>
      <c r="N8" s="14">
        <v>290</v>
      </c>
      <c r="O8" s="14">
        <v>151</v>
      </c>
      <c r="P8" s="14">
        <v>86</v>
      </c>
      <c r="Q8" s="14">
        <v>53</v>
      </c>
      <c r="R8" s="14">
        <v>224</v>
      </c>
      <c r="S8" s="14">
        <v>66</v>
      </c>
      <c r="T8" s="14">
        <v>179</v>
      </c>
      <c r="U8" s="14">
        <v>18</v>
      </c>
      <c r="V8" s="14">
        <v>37</v>
      </c>
      <c r="W8" s="16">
        <f t="shared" si="0"/>
        <v>56</v>
      </c>
      <c r="Y8" s="10" t="s">
        <v>3</v>
      </c>
      <c r="Z8" s="14">
        <v>285</v>
      </c>
      <c r="AA8" s="14">
        <v>141</v>
      </c>
      <c r="AB8" s="14">
        <v>93</v>
      </c>
      <c r="AC8" s="14">
        <v>51</v>
      </c>
      <c r="AD8" s="14">
        <v>219</v>
      </c>
      <c r="AE8" s="14">
        <v>66</v>
      </c>
      <c r="AF8" s="14">
        <v>175</v>
      </c>
      <c r="AG8" s="14">
        <v>16</v>
      </c>
      <c r="AH8" s="14">
        <v>40</v>
      </c>
      <c r="AI8" s="16">
        <v>54</v>
      </c>
      <c r="AK8" s="10" t="s">
        <v>3</v>
      </c>
      <c r="AL8" s="14">
        <v>276</v>
      </c>
      <c r="AM8" s="14">
        <v>136</v>
      </c>
      <c r="AN8" s="14">
        <v>86</v>
      </c>
      <c r="AO8" s="14">
        <v>54</v>
      </c>
      <c r="AP8" s="14">
        <v>211</v>
      </c>
      <c r="AQ8" s="14">
        <v>65</v>
      </c>
      <c r="AR8" s="14">
        <v>177</v>
      </c>
      <c r="AS8" s="14">
        <v>12</v>
      </c>
      <c r="AT8" s="14">
        <v>37</v>
      </c>
      <c r="AU8" s="16">
        <v>50</v>
      </c>
      <c r="AW8" s="10" t="s">
        <v>3</v>
      </c>
      <c r="AX8" s="14">
        <v>272</v>
      </c>
      <c r="AY8" s="14">
        <v>125</v>
      </c>
      <c r="AZ8" s="14">
        <v>93</v>
      </c>
      <c r="BA8" s="14">
        <v>54</v>
      </c>
      <c r="BB8" s="14">
        <v>199</v>
      </c>
      <c r="BC8" s="14">
        <v>73</v>
      </c>
      <c r="BD8" s="14">
        <v>172</v>
      </c>
      <c r="BE8" s="14">
        <v>16</v>
      </c>
      <c r="BF8" s="14">
        <v>33</v>
      </c>
      <c r="BG8" s="16">
        <v>51</v>
      </c>
    </row>
    <row r="9" spans="1:59" ht="15" customHeight="1" x14ac:dyDescent="0.2">
      <c r="A9" s="10" t="s">
        <v>4</v>
      </c>
      <c r="B9" s="14">
        <v>118</v>
      </c>
      <c r="C9" s="14">
        <v>51</v>
      </c>
      <c r="D9" s="14">
        <v>38</v>
      </c>
      <c r="E9" s="14">
        <v>29</v>
      </c>
      <c r="F9" s="14">
        <v>90</v>
      </c>
      <c r="G9" s="14">
        <v>28</v>
      </c>
      <c r="H9" s="14">
        <v>72</v>
      </c>
      <c r="I9" s="14">
        <v>12</v>
      </c>
      <c r="J9" s="14">
        <v>14</v>
      </c>
      <c r="K9" s="16">
        <v>20</v>
      </c>
      <c r="M9" s="10" t="s">
        <v>4</v>
      </c>
      <c r="N9" s="14">
        <v>117</v>
      </c>
      <c r="O9" s="14">
        <v>46</v>
      </c>
      <c r="P9" s="14">
        <v>43</v>
      </c>
      <c r="Q9" s="14">
        <v>28</v>
      </c>
      <c r="R9" s="14">
        <v>88</v>
      </c>
      <c r="S9" s="14">
        <v>29</v>
      </c>
      <c r="T9" s="14">
        <v>71</v>
      </c>
      <c r="U9" s="14">
        <v>12</v>
      </c>
      <c r="V9" s="14">
        <v>11</v>
      </c>
      <c r="W9" s="16">
        <f t="shared" si="0"/>
        <v>23</v>
      </c>
      <c r="Y9" s="10" t="s">
        <v>4</v>
      </c>
      <c r="Z9" s="14">
        <v>119</v>
      </c>
      <c r="AA9" s="14">
        <v>43</v>
      </c>
      <c r="AB9" s="14">
        <v>43</v>
      </c>
      <c r="AC9" s="14">
        <v>33</v>
      </c>
      <c r="AD9" s="14">
        <v>89</v>
      </c>
      <c r="AE9" s="14">
        <v>30</v>
      </c>
      <c r="AF9" s="14">
        <v>73</v>
      </c>
      <c r="AG9" s="14">
        <v>15</v>
      </c>
      <c r="AH9" s="14">
        <v>10</v>
      </c>
      <c r="AI9" s="16">
        <v>21</v>
      </c>
      <c r="AK9" s="10" t="s">
        <v>4</v>
      </c>
      <c r="AL9" s="14">
        <v>118</v>
      </c>
      <c r="AM9" s="14">
        <v>42</v>
      </c>
      <c r="AN9" s="14">
        <v>43</v>
      </c>
      <c r="AO9" s="14">
        <v>33</v>
      </c>
      <c r="AP9" s="14">
        <v>87</v>
      </c>
      <c r="AQ9" s="14">
        <v>31</v>
      </c>
      <c r="AR9" s="14">
        <v>75</v>
      </c>
      <c r="AS9" s="14">
        <v>13</v>
      </c>
      <c r="AT9" s="14">
        <v>9</v>
      </c>
      <c r="AU9" s="16">
        <v>21</v>
      </c>
      <c r="AW9" s="10" t="s">
        <v>4</v>
      </c>
      <c r="AX9" s="14">
        <v>115</v>
      </c>
      <c r="AY9" s="14">
        <v>44</v>
      </c>
      <c r="AZ9" s="14">
        <v>41</v>
      </c>
      <c r="BA9" s="14">
        <v>30</v>
      </c>
      <c r="BB9" s="14">
        <v>83</v>
      </c>
      <c r="BC9" s="14">
        <v>32</v>
      </c>
      <c r="BD9" s="14">
        <v>79</v>
      </c>
      <c r="BE9" s="14">
        <v>10</v>
      </c>
      <c r="BF9" s="14">
        <v>8</v>
      </c>
      <c r="BG9" s="16">
        <v>18</v>
      </c>
    </row>
    <row r="10" spans="1:59" ht="15" customHeight="1" x14ac:dyDescent="0.2">
      <c r="A10" s="10" t="s">
        <v>5</v>
      </c>
      <c r="B10" s="14">
        <v>127</v>
      </c>
      <c r="C10" s="14">
        <v>58</v>
      </c>
      <c r="D10" s="14">
        <v>42</v>
      </c>
      <c r="E10" s="14">
        <v>27</v>
      </c>
      <c r="F10" s="14">
        <v>90</v>
      </c>
      <c r="G10" s="14">
        <v>37</v>
      </c>
      <c r="H10" s="14">
        <v>66</v>
      </c>
      <c r="I10" s="14">
        <v>24</v>
      </c>
      <c r="J10" s="14">
        <v>27</v>
      </c>
      <c r="K10" s="16">
        <v>10</v>
      </c>
      <c r="M10" s="10" t="s">
        <v>5</v>
      </c>
      <c r="N10" s="14">
        <v>116</v>
      </c>
      <c r="O10" s="14">
        <v>52</v>
      </c>
      <c r="P10" s="14">
        <v>37</v>
      </c>
      <c r="Q10" s="14">
        <v>27</v>
      </c>
      <c r="R10" s="14">
        <v>82</v>
      </c>
      <c r="S10" s="14">
        <v>34</v>
      </c>
      <c r="T10" s="14">
        <v>61</v>
      </c>
      <c r="U10" s="14">
        <v>21</v>
      </c>
      <c r="V10" s="14">
        <v>25</v>
      </c>
      <c r="W10" s="16">
        <f t="shared" si="0"/>
        <v>9</v>
      </c>
      <c r="Y10" s="10" t="s">
        <v>5</v>
      </c>
      <c r="Z10" s="14">
        <v>110</v>
      </c>
      <c r="AA10" s="14">
        <v>50</v>
      </c>
      <c r="AB10" s="14">
        <v>36</v>
      </c>
      <c r="AC10" s="14">
        <v>24</v>
      </c>
      <c r="AD10" s="14">
        <v>75</v>
      </c>
      <c r="AE10" s="14">
        <v>35</v>
      </c>
      <c r="AF10" s="14">
        <v>62</v>
      </c>
      <c r="AG10" s="14">
        <v>18</v>
      </c>
      <c r="AH10" s="14">
        <v>21</v>
      </c>
      <c r="AI10" s="16">
        <v>9</v>
      </c>
      <c r="AK10" s="10" t="s">
        <v>5</v>
      </c>
      <c r="AL10" s="14">
        <v>118</v>
      </c>
      <c r="AM10" s="14">
        <v>50</v>
      </c>
      <c r="AN10" s="14">
        <v>42</v>
      </c>
      <c r="AO10" s="14">
        <v>26</v>
      </c>
      <c r="AP10" s="14">
        <v>75</v>
      </c>
      <c r="AQ10" s="14">
        <v>43</v>
      </c>
      <c r="AR10" s="14">
        <v>69</v>
      </c>
      <c r="AS10" s="14">
        <v>23</v>
      </c>
      <c r="AT10" s="14">
        <v>15</v>
      </c>
      <c r="AU10" s="16">
        <v>11</v>
      </c>
      <c r="AW10" s="10" t="s">
        <v>5</v>
      </c>
      <c r="AX10" s="14">
        <v>114</v>
      </c>
      <c r="AY10" s="14">
        <v>47</v>
      </c>
      <c r="AZ10" s="14">
        <v>43</v>
      </c>
      <c r="BA10" s="14">
        <v>24</v>
      </c>
      <c r="BB10" s="14">
        <v>73</v>
      </c>
      <c r="BC10" s="14">
        <v>41</v>
      </c>
      <c r="BD10" s="14">
        <v>63</v>
      </c>
      <c r="BE10" s="14">
        <v>25</v>
      </c>
      <c r="BF10" s="14">
        <v>14</v>
      </c>
      <c r="BG10" s="16">
        <v>12</v>
      </c>
    </row>
    <row r="11" spans="1:59" ht="15" customHeight="1" x14ac:dyDescent="0.2">
      <c r="A11" s="10" t="s">
        <v>6</v>
      </c>
      <c r="B11" s="14">
        <v>28</v>
      </c>
      <c r="C11" s="14">
        <v>7</v>
      </c>
      <c r="D11" s="14">
        <v>15</v>
      </c>
      <c r="E11" s="14">
        <v>6</v>
      </c>
      <c r="F11" s="14">
        <v>19</v>
      </c>
      <c r="G11" s="14">
        <v>9</v>
      </c>
      <c r="H11" s="14">
        <v>17</v>
      </c>
      <c r="I11" s="14" t="s">
        <v>64</v>
      </c>
      <c r="J11" s="14">
        <v>1</v>
      </c>
      <c r="K11" s="16">
        <v>10</v>
      </c>
      <c r="M11" s="10" t="s">
        <v>6</v>
      </c>
      <c r="N11" s="14">
        <v>25</v>
      </c>
      <c r="O11" s="14">
        <v>7</v>
      </c>
      <c r="P11" s="14">
        <v>12</v>
      </c>
      <c r="Q11" s="14">
        <v>6</v>
      </c>
      <c r="R11" s="14">
        <v>17</v>
      </c>
      <c r="S11" s="14">
        <v>8</v>
      </c>
      <c r="T11" s="14">
        <v>16</v>
      </c>
      <c r="U11" s="14">
        <v>1</v>
      </c>
      <c r="V11" s="14">
        <v>1</v>
      </c>
      <c r="W11" s="16">
        <f t="shared" si="0"/>
        <v>7</v>
      </c>
      <c r="Y11" s="10" t="s">
        <v>6</v>
      </c>
      <c r="Z11" s="14">
        <v>24</v>
      </c>
      <c r="AA11" s="14">
        <v>6</v>
      </c>
      <c r="AB11" s="14">
        <v>12</v>
      </c>
      <c r="AC11" s="14">
        <v>6</v>
      </c>
      <c r="AD11" s="14">
        <v>16</v>
      </c>
      <c r="AE11" s="14">
        <v>8</v>
      </c>
      <c r="AF11" s="14">
        <v>16</v>
      </c>
      <c r="AG11" s="14">
        <v>1</v>
      </c>
      <c r="AH11" s="14" t="s">
        <v>64</v>
      </c>
      <c r="AI11" s="16">
        <v>7</v>
      </c>
      <c r="AK11" s="10" t="s">
        <v>6</v>
      </c>
      <c r="AL11" s="14">
        <v>25</v>
      </c>
      <c r="AM11" s="14">
        <v>8</v>
      </c>
      <c r="AN11" s="14">
        <v>12</v>
      </c>
      <c r="AO11" s="14">
        <v>5</v>
      </c>
      <c r="AP11" s="14">
        <v>18</v>
      </c>
      <c r="AQ11" s="14">
        <v>7</v>
      </c>
      <c r="AR11" s="14">
        <v>15</v>
      </c>
      <c r="AS11" s="14">
        <v>2</v>
      </c>
      <c r="AT11" s="14">
        <v>1</v>
      </c>
      <c r="AU11" s="16">
        <v>7</v>
      </c>
      <c r="AW11" s="10" t="s">
        <v>6</v>
      </c>
      <c r="AX11" s="14">
        <v>26</v>
      </c>
      <c r="AY11" s="14">
        <v>11</v>
      </c>
      <c r="AZ11" s="14">
        <v>10</v>
      </c>
      <c r="BA11" s="14">
        <v>5</v>
      </c>
      <c r="BB11" s="14">
        <v>20</v>
      </c>
      <c r="BC11" s="14">
        <v>6</v>
      </c>
      <c r="BD11" s="14">
        <v>17</v>
      </c>
      <c r="BE11" s="14">
        <v>2</v>
      </c>
      <c r="BF11" s="14">
        <v>1</v>
      </c>
      <c r="BG11" s="16">
        <v>6</v>
      </c>
    </row>
    <row r="12" spans="1:59" ht="15" customHeight="1" x14ac:dyDescent="0.2">
      <c r="A12" s="10" t="s">
        <v>7</v>
      </c>
      <c r="B12" s="14">
        <v>101</v>
      </c>
      <c r="C12" s="14">
        <v>44</v>
      </c>
      <c r="D12" s="14">
        <v>35</v>
      </c>
      <c r="E12" s="14">
        <v>22</v>
      </c>
      <c r="F12" s="14">
        <v>73</v>
      </c>
      <c r="G12" s="14">
        <v>28</v>
      </c>
      <c r="H12" s="14">
        <v>62</v>
      </c>
      <c r="I12" s="14">
        <v>10</v>
      </c>
      <c r="J12" s="14">
        <v>7</v>
      </c>
      <c r="K12" s="16">
        <v>22</v>
      </c>
      <c r="M12" s="10" t="s">
        <v>7</v>
      </c>
      <c r="N12" s="14">
        <v>104</v>
      </c>
      <c r="O12" s="14">
        <v>42</v>
      </c>
      <c r="P12" s="14">
        <v>37</v>
      </c>
      <c r="Q12" s="14">
        <v>25</v>
      </c>
      <c r="R12" s="14">
        <v>76</v>
      </c>
      <c r="S12" s="14">
        <v>28</v>
      </c>
      <c r="T12" s="14">
        <v>62</v>
      </c>
      <c r="U12" s="14">
        <v>10</v>
      </c>
      <c r="V12" s="14">
        <v>6</v>
      </c>
      <c r="W12" s="16">
        <f t="shared" si="0"/>
        <v>26</v>
      </c>
      <c r="Y12" s="10" t="s">
        <v>7</v>
      </c>
      <c r="Z12" s="14">
        <v>102</v>
      </c>
      <c r="AA12" s="14">
        <v>39</v>
      </c>
      <c r="AB12" s="14">
        <v>41</v>
      </c>
      <c r="AC12" s="14">
        <v>22</v>
      </c>
      <c r="AD12" s="14">
        <v>77</v>
      </c>
      <c r="AE12" s="14">
        <v>25</v>
      </c>
      <c r="AF12" s="14">
        <v>62</v>
      </c>
      <c r="AG12" s="14">
        <v>8</v>
      </c>
      <c r="AH12" s="14">
        <v>4</v>
      </c>
      <c r="AI12" s="16">
        <v>28</v>
      </c>
      <c r="AK12" s="10" t="s">
        <v>7</v>
      </c>
      <c r="AL12" s="14">
        <v>112</v>
      </c>
      <c r="AM12" s="14">
        <v>45</v>
      </c>
      <c r="AN12" s="14">
        <v>44</v>
      </c>
      <c r="AO12" s="14">
        <v>23</v>
      </c>
      <c r="AP12" s="14">
        <v>87</v>
      </c>
      <c r="AQ12" s="14">
        <v>25</v>
      </c>
      <c r="AR12" s="14">
        <v>70</v>
      </c>
      <c r="AS12" s="14">
        <v>6</v>
      </c>
      <c r="AT12" s="14">
        <v>6</v>
      </c>
      <c r="AU12" s="16">
        <v>30</v>
      </c>
      <c r="AW12" s="10" t="s">
        <v>7</v>
      </c>
      <c r="AX12" s="14">
        <v>108</v>
      </c>
      <c r="AY12" s="14">
        <v>44</v>
      </c>
      <c r="AZ12" s="14">
        <v>42</v>
      </c>
      <c r="BA12" s="14">
        <v>22</v>
      </c>
      <c r="BB12" s="14">
        <v>80</v>
      </c>
      <c r="BC12" s="14">
        <v>28</v>
      </c>
      <c r="BD12" s="14">
        <v>72</v>
      </c>
      <c r="BE12" s="14">
        <v>6</v>
      </c>
      <c r="BF12" s="14">
        <v>8</v>
      </c>
      <c r="BG12" s="16">
        <v>22</v>
      </c>
    </row>
    <row r="13" spans="1:59" ht="15" customHeight="1" x14ac:dyDescent="0.2">
      <c r="A13" s="10" t="s">
        <v>8</v>
      </c>
      <c r="B13" s="14">
        <v>125</v>
      </c>
      <c r="C13" s="14">
        <v>65</v>
      </c>
      <c r="D13" s="14">
        <v>37</v>
      </c>
      <c r="E13" s="14">
        <v>23</v>
      </c>
      <c r="F13" s="14">
        <v>100</v>
      </c>
      <c r="G13" s="14">
        <v>25</v>
      </c>
      <c r="H13" s="14">
        <v>88</v>
      </c>
      <c r="I13" s="14">
        <v>9</v>
      </c>
      <c r="J13" s="14">
        <v>18</v>
      </c>
      <c r="K13" s="16">
        <v>10</v>
      </c>
      <c r="M13" s="10" t="s">
        <v>8</v>
      </c>
      <c r="N13" s="14">
        <v>118</v>
      </c>
      <c r="O13" s="14">
        <v>60</v>
      </c>
      <c r="P13" s="14">
        <v>36</v>
      </c>
      <c r="Q13" s="14">
        <v>22</v>
      </c>
      <c r="R13" s="14">
        <v>93</v>
      </c>
      <c r="S13" s="14">
        <v>25</v>
      </c>
      <c r="T13" s="14">
        <v>82</v>
      </c>
      <c r="U13" s="14">
        <v>10</v>
      </c>
      <c r="V13" s="14">
        <v>18</v>
      </c>
      <c r="W13" s="16">
        <f t="shared" si="0"/>
        <v>8</v>
      </c>
      <c r="Y13" s="10" t="s">
        <v>8</v>
      </c>
      <c r="Z13" s="14">
        <v>114</v>
      </c>
      <c r="AA13" s="14">
        <v>55</v>
      </c>
      <c r="AB13" s="14">
        <v>37</v>
      </c>
      <c r="AC13" s="14">
        <v>22</v>
      </c>
      <c r="AD13" s="14">
        <v>88</v>
      </c>
      <c r="AE13" s="14">
        <v>26</v>
      </c>
      <c r="AF13" s="14">
        <v>81</v>
      </c>
      <c r="AG13" s="14">
        <v>6</v>
      </c>
      <c r="AH13" s="14">
        <v>17</v>
      </c>
      <c r="AI13" s="16">
        <v>10</v>
      </c>
      <c r="AK13" s="10" t="s">
        <v>8</v>
      </c>
      <c r="AL13" s="14">
        <v>116</v>
      </c>
      <c r="AM13" s="14">
        <v>52</v>
      </c>
      <c r="AN13" s="14">
        <v>43</v>
      </c>
      <c r="AO13" s="14">
        <v>21</v>
      </c>
      <c r="AP13" s="14">
        <v>90</v>
      </c>
      <c r="AQ13" s="14">
        <v>26</v>
      </c>
      <c r="AR13" s="14">
        <v>84</v>
      </c>
      <c r="AS13" s="14">
        <v>6</v>
      </c>
      <c r="AT13" s="14">
        <v>15</v>
      </c>
      <c r="AU13" s="16">
        <v>11</v>
      </c>
      <c r="AW13" s="10" t="s">
        <v>8</v>
      </c>
      <c r="AX13" s="14">
        <v>111</v>
      </c>
      <c r="AY13" s="14">
        <v>53</v>
      </c>
      <c r="AZ13" s="14">
        <v>38</v>
      </c>
      <c r="BA13" s="14">
        <v>20</v>
      </c>
      <c r="BB13" s="14">
        <v>84</v>
      </c>
      <c r="BC13" s="14">
        <v>27</v>
      </c>
      <c r="BD13" s="14">
        <v>79</v>
      </c>
      <c r="BE13" s="14">
        <v>6</v>
      </c>
      <c r="BF13" s="14">
        <v>16</v>
      </c>
      <c r="BG13" s="16">
        <v>10</v>
      </c>
    </row>
    <row r="14" spans="1:59" ht="15" customHeight="1" x14ac:dyDescent="0.2">
      <c r="A14" s="10" t="s">
        <v>9</v>
      </c>
      <c r="B14" s="14">
        <v>131</v>
      </c>
      <c r="C14" s="14">
        <v>48</v>
      </c>
      <c r="D14" s="14">
        <v>51</v>
      </c>
      <c r="E14" s="14">
        <v>32</v>
      </c>
      <c r="F14" s="14">
        <v>96</v>
      </c>
      <c r="G14" s="14">
        <v>35</v>
      </c>
      <c r="H14" s="14">
        <v>102</v>
      </c>
      <c r="I14" s="14">
        <v>9</v>
      </c>
      <c r="J14" s="14">
        <v>6</v>
      </c>
      <c r="K14" s="16">
        <v>14</v>
      </c>
      <c r="M14" s="10" t="s">
        <v>9</v>
      </c>
      <c r="N14" s="14">
        <v>132</v>
      </c>
      <c r="O14" s="14">
        <v>50</v>
      </c>
      <c r="P14" s="14">
        <v>51</v>
      </c>
      <c r="Q14" s="14">
        <v>31</v>
      </c>
      <c r="R14" s="14">
        <v>98</v>
      </c>
      <c r="S14" s="14">
        <v>34</v>
      </c>
      <c r="T14" s="14">
        <v>103</v>
      </c>
      <c r="U14" s="14">
        <v>9</v>
      </c>
      <c r="V14" s="14">
        <v>6</v>
      </c>
      <c r="W14" s="16">
        <f t="shared" si="0"/>
        <v>14</v>
      </c>
      <c r="Y14" s="10" t="s">
        <v>9</v>
      </c>
      <c r="Z14" s="14">
        <v>133</v>
      </c>
      <c r="AA14" s="14">
        <v>52</v>
      </c>
      <c r="AB14" s="14">
        <v>53</v>
      </c>
      <c r="AC14" s="14">
        <v>28</v>
      </c>
      <c r="AD14" s="14">
        <v>100</v>
      </c>
      <c r="AE14" s="14">
        <v>33</v>
      </c>
      <c r="AF14" s="14">
        <v>102</v>
      </c>
      <c r="AG14" s="14">
        <v>8</v>
      </c>
      <c r="AH14" s="14">
        <v>6</v>
      </c>
      <c r="AI14" s="16">
        <v>17</v>
      </c>
      <c r="AK14" s="10" t="s">
        <v>9</v>
      </c>
      <c r="AL14" s="14">
        <v>134</v>
      </c>
      <c r="AM14" s="14">
        <v>49</v>
      </c>
      <c r="AN14" s="14">
        <v>55</v>
      </c>
      <c r="AO14" s="14">
        <v>30</v>
      </c>
      <c r="AP14" s="14">
        <v>99</v>
      </c>
      <c r="AQ14" s="14">
        <v>35</v>
      </c>
      <c r="AR14" s="14">
        <v>100</v>
      </c>
      <c r="AS14" s="14">
        <v>9</v>
      </c>
      <c r="AT14" s="14">
        <v>8</v>
      </c>
      <c r="AU14" s="16">
        <v>17</v>
      </c>
      <c r="AW14" s="10" t="s">
        <v>9</v>
      </c>
      <c r="AX14" s="14">
        <v>137</v>
      </c>
      <c r="AY14" s="14">
        <v>50</v>
      </c>
      <c r="AZ14" s="14">
        <v>59</v>
      </c>
      <c r="BA14" s="14">
        <v>28</v>
      </c>
      <c r="BB14" s="14">
        <v>101</v>
      </c>
      <c r="BC14" s="14">
        <v>36</v>
      </c>
      <c r="BD14" s="14">
        <v>101</v>
      </c>
      <c r="BE14" s="14">
        <v>9</v>
      </c>
      <c r="BF14" s="14">
        <v>8</v>
      </c>
      <c r="BG14" s="16">
        <v>19</v>
      </c>
    </row>
    <row r="15" spans="1:59" ht="15" customHeight="1" x14ac:dyDescent="0.2">
      <c r="A15" s="10" t="s">
        <v>10</v>
      </c>
      <c r="B15" s="14">
        <v>166</v>
      </c>
      <c r="C15" s="14">
        <v>62</v>
      </c>
      <c r="D15" s="14">
        <v>65</v>
      </c>
      <c r="E15" s="14">
        <v>39</v>
      </c>
      <c r="F15" s="14">
        <v>141</v>
      </c>
      <c r="G15" s="14">
        <v>25</v>
      </c>
      <c r="H15" s="14">
        <v>99</v>
      </c>
      <c r="I15" s="14">
        <v>13</v>
      </c>
      <c r="J15" s="14">
        <v>18</v>
      </c>
      <c r="K15" s="16">
        <v>36</v>
      </c>
      <c r="M15" s="10" t="s">
        <v>10</v>
      </c>
      <c r="N15" s="14">
        <v>148</v>
      </c>
      <c r="O15" s="14">
        <v>51</v>
      </c>
      <c r="P15" s="14">
        <v>62</v>
      </c>
      <c r="Q15" s="14">
        <v>35</v>
      </c>
      <c r="R15" s="14">
        <v>125</v>
      </c>
      <c r="S15" s="14">
        <v>23</v>
      </c>
      <c r="T15" s="14">
        <v>94</v>
      </c>
      <c r="U15" s="14">
        <v>12</v>
      </c>
      <c r="V15" s="14">
        <v>16</v>
      </c>
      <c r="W15" s="16">
        <f t="shared" si="0"/>
        <v>26</v>
      </c>
      <c r="Y15" s="10" t="s">
        <v>10</v>
      </c>
      <c r="Z15" s="14">
        <v>138</v>
      </c>
      <c r="AA15" s="14">
        <v>47</v>
      </c>
      <c r="AB15" s="14">
        <v>54</v>
      </c>
      <c r="AC15" s="14">
        <v>37</v>
      </c>
      <c r="AD15" s="14">
        <v>116</v>
      </c>
      <c r="AE15" s="14">
        <v>22</v>
      </c>
      <c r="AF15" s="14">
        <v>92</v>
      </c>
      <c r="AG15" s="14">
        <v>9</v>
      </c>
      <c r="AH15" s="14">
        <v>14</v>
      </c>
      <c r="AI15" s="16">
        <v>23</v>
      </c>
      <c r="AK15" s="10" t="s">
        <v>10</v>
      </c>
      <c r="AL15" s="14">
        <v>139</v>
      </c>
      <c r="AM15" s="14">
        <v>49</v>
      </c>
      <c r="AN15" s="14">
        <v>54</v>
      </c>
      <c r="AO15" s="14">
        <v>36</v>
      </c>
      <c r="AP15" s="14">
        <v>117</v>
      </c>
      <c r="AQ15" s="14">
        <v>22</v>
      </c>
      <c r="AR15" s="14">
        <v>92</v>
      </c>
      <c r="AS15" s="14">
        <v>8</v>
      </c>
      <c r="AT15" s="14">
        <v>17</v>
      </c>
      <c r="AU15" s="16">
        <v>22</v>
      </c>
      <c r="AW15" s="10" t="s">
        <v>10</v>
      </c>
      <c r="AX15" s="14">
        <v>129</v>
      </c>
      <c r="AY15" s="14">
        <v>44</v>
      </c>
      <c r="AZ15" s="14">
        <v>51</v>
      </c>
      <c r="BA15" s="14">
        <v>34</v>
      </c>
      <c r="BB15" s="14">
        <v>100</v>
      </c>
      <c r="BC15" s="14">
        <v>29</v>
      </c>
      <c r="BD15" s="14">
        <v>89</v>
      </c>
      <c r="BE15" s="14">
        <v>5</v>
      </c>
      <c r="BF15" s="14">
        <v>14</v>
      </c>
      <c r="BG15" s="16">
        <v>21</v>
      </c>
    </row>
    <row r="16" spans="1:59" ht="15" customHeight="1" x14ac:dyDescent="0.2">
      <c r="A16" s="10" t="s">
        <v>11</v>
      </c>
      <c r="B16" s="14">
        <v>113</v>
      </c>
      <c r="C16" s="14">
        <v>43</v>
      </c>
      <c r="D16" s="14">
        <v>45</v>
      </c>
      <c r="E16" s="14">
        <v>25</v>
      </c>
      <c r="F16" s="14">
        <v>93</v>
      </c>
      <c r="G16" s="14">
        <v>20</v>
      </c>
      <c r="H16" s="14">
        <v>79</v>
      </c>
      <c r="I16" s="14">
        <v>4</v>
      </c>
      <c r="J16" s="14">
        <v>12</v>
      </c>
      <c r="K16" s="16">
        <v>18</v>
      </c>
      <c r="M16" s="10" t="s">
        <v>11</v>
      </c>
      <c r="N16" s="14">
        <v>114</v>
      </c>
      <c r="O16" s="14">
        <v>43</v>
      </c>
      <c r="P16" s="14">
        <v>44</v>
      </c>
      <c r="Q16" s="14">
        <v>27</v>
      </c>
      <c r="R16" s="14">
        <v>94</v>
      </c>
      <c r="S16" s="14">
        <v>20</v>
      </c>
      <c r="T16" s="14">
        <v>82</v>
      </c>
      <c r="U16" s="14">
        <v>4</v>
      </c>
      <c r="V16" s="14">
        <v>10</v>
      </c>
      <c r="W16" s="16">
        <f t="shared" si="0"/>
        <v>18</v>
      </c>
      <c r="Y16" s="10" t="s">
        <v>11</v>
      </c>
      <c r="Z16" s="14">
        <v>108</v>
      </c>
      <c r="AA16" s="14">
        <v>34</v>
      </c>
      <c r="AB16" s="14">
        <v>49</v>
      </c>
      <c r="AC16" s="14">
        <v>25</v>
      </c>
      <c r="AD16" s="14">
        <v>86</v>
      </c>
      <c r="AE16" s="14">
        <v>22</v>
      </c>
      <c r="AF16" s="14">
        <v>75</v>
      </c>
      <c r="AG16" s="14">
        <v>4</v>
      </c>
      <c r="AH16" s="14">
        <v>9</v>
      </c>
      <c r="AI16" s="16">
        <v>20</v>
      </c>
      <c r="AK16" s="10" t="s">
        <v>11</v>
      </c>
      <c r="AL16" s="14">
        <v>108</v>
      </c>
      <c r="AM16" s="14">
        <v>28</v>
      </c>
      <c r="AN16" s="14">
        <v>53</v>
      </c>
      <c r="AO16" s="14">
        <v>27</v>
      </c>
      <c r="AP16" s="14">
        <v>89</v>
      </c>
      <c r="AQ16" s="14">
        <v>19</v>
      </c>
      <c r="AR16" s="14">
        <v>76</v>
      </c>
      <c r="AS16" s="14">
        <v>4</v>
      </c>
      <c r="AT16" s="14">
        <v>8</v>
      </c>
      <c r="AU16" s="16">
        <v>20</v>
      </c>
      <c r="AW16" s="10" t="s">
        <v>11</v>
      </c>
      <c r="AX16" s="14">
        <v>111</v>
      </c>
      <c r="AY16" s="14">
        <v>30</v>
      </c>
      <c r="AZ16" s="14">
        <v>51</v>
      </c>
      <c r="BA16" s="14">
        <v>30</v>
      </c>
      <c r="BB16" s="14">
        <v>91</v>
      </c>
      <c r="BC16" s="14">
        <v>20</v>
      </c>
      <c r="BD16" s="14">
        <v>75</v>
      </c>
      <c r="BE16" s="14">
        <v>4</v>
      </c>
      <c r="BF16" s="14">
        <v>11</v>
      </c>
      <c r="BG16" s="16">
        <v>21</v>
      </c>
    </row>
    <row r="17" spans="1:59" ht="15" customHeight="1" x14ac:dyDescent="0.2">
      <c r="A17" s="10" t="s">
        <v>12</v>
      </c>
      <c r="B17" s="14">
        <v>523</v>
      </c>
      <c r="C17" s="14">
        <v>295</v>
      </c>
      <c r="D17" s="14">
        <v>155</v>
      </c>
      <c r="E17" s="14">
        <v>73</v>
      </c>
      <c r="F17" s="14">
        <v>427</v>
      </c>
      <c r="G17" s="14">
        <v>96</v>
      </c>
      <c r="H17" s="14">
        <v>225</v>
      </c>
      <c r="I17" s="14">
        <v>121</v>
      </c>
      <c r="J17" s="14">
        <v>89</v>
      </c>
      <c r="K17" s="16">
        <v>88</v>
      </c>
      <c r="M17" s="10" t="s">
        <v>12</v>
      </c>
      <c r="N17" s="14">
        <v>506</v>
      </c>
      <c r="O17" s="14">
        <v>280</v>
      </c>
      <c r="P17" s="14">
        <v>151</v>
      </c>
      <c r="Q17" s="14">
        <v>75</v>
      </c>
      <c r="R17" s="14">
        <v>415</v>
      </c>
      <c r="S17" s="14">
        <v>91</v>
      </c>
      <c r="T17" s="14">
        <v>225</v>
      </c>
      <c r="U17" s="14">
        <v>112</v>
      </c>
      <c r="V17" s="14">
        <v>78</v>
      </c>
      <c r="W17" s="16">
        <f t="shared" si="0"/>
        <v>91</v>
      </c>
      <c r="Y17" s="10" t="s">
        <v>12</v>
      </c>
      <c r="Z17" s="14">
        <v>473</v>
      </c>
      <c r="AA17" s="14">
        <v>254</v>
      </c>
      <c r="AB17" s="14">
        <v>143</v>
      </c>
      <c r="AC17" s="14">
        <v>76</v>
      </c>
      <c r="AD17" s="14">
        <v>377</v>
      </c>
      <c r="AE17" s="14">
        <v>96</v>
      </c>
      <c r="AF17" s="14">
        <v>215</v>
      </c>
      <c r="AG17" s="14">
        <v>95</v>
      </c>
      <c r="AH17" s="14">
        <v>71</v>
      </c>
      <c r="AI17" s="16">
        <v>92</v>
      </c>
      <c r="AK17" s="10" t="s">
        <v>12</v>
      </c>
      <c r="AL17" s="14">
        <v>459</v>
      </c>
      <c r="AM17" s="14">
        <v>242</v>
      </c>
      <c r="AN17" s="14">
        <v>147</v>
      </c>
      <c r="AO17" s="14">
        <v>70</v>
      </c>
      <c r="AP17" s="14">
        <v>367</v>
      </c>
      <c r="AQ17" s="14">
        <v>92</v>
      </c>
      <c r="AR17" s="14">
        <v>207</v>
      </c>
      <c r="AS17" s="14">
        <v>85</v>
      </c>
      <c r="AT17" s="14">
        <v>70</v>
      </c>
      <c r="AU17" s="16">
        <v>97</v>
      </c>
      <c r="AW17" s="10" t="s">
        <v>12</v>
      </c>
      <c r="AX17" s="14">
        <v>441</v>
      </c>
      <c r="AY17" s="14">
        <v>227</v>
      </c>
      <c r="AZ17" s="14">
        <v>147</v>
      </c>
      <c r="BA17" s="14">
        <v>67</v>
      </c>
      <c r="BB17" s="14">
        <v>343</v>
      </c>
      <c r="BC17" s="14">
        <v>98</v>
      </c>
      <c r="BD17" s="14">
        <v>206</v>
      </c>
      <c r="BE17" s="14">
        <v>75</v>
      </c>
      <c r="BF17" s="14">
        <v>73</v>
      </c>
      <c r="BG17" s="16">
        <v>87</v>
      </c>
    </row>
    <row r="18" spans="1:59" ht="15" customHeight="1" x14ac:dyDescent="0.2">
      <c r="A18" s="10" t="s">
        <v>13</v>
      </c>
      <c r="B18" s="14">
        <v>164</v>
      </c>
      <c r="C18" s="14">
        <v>76</v>
      </c>
      <c r="D18" s="14">
        <v>58</v>
      </c>
      <c r="E18" s="14">
        <v>30</v>
      </c>
      <c r="F18" s="14">
        <v>136</v>
      </c>
      <c r="G18" s="14">
        <v>28</v>
      </c>
      <c r="H18" s="14">
        <v>94</v>
      </c>
      <c r="I18" s="14">
        <v>18</v>
      </c>
      <c r="J18" s="14">
        <v>23</v>
      </c>
      <c r="K18" s="16">
        <v>29</v>
      </c>
      <c r="M18" s="10" t="s">
        <v>13</v>
      </c>
      <c r="N18" s="14">
        <v>150</v>
      </c>
      <c r="O18" s="14">
        <v>64</v>
      </c>
      <c r="P18" s="14">
        <v>59</v>
      </c>
      <c r="Q18" s="14">
        <v>27</v>
      </c>
      <c r="R18" s="14">
        <v>124</v>
      </c>
      <c r="S18" s="14">
        <v>26</v>
      </c>
      <c r="T18" s="14">
        <v>92</v>
      </c>
      <c r="U18" s="14">
        <v>15</v>
      </c>
      <c r="V18" s="14">
        <v>19</v>
      </c>
      <c r="W18" s="16">
        <f t="shared" si="0"/>
        <v>24</v>
      </c>
      <c r="Y18" s="10" t="s">
        <v>13</v>
      </c>
      <c r="Z18" s="14">
        <v>146</v>
      </c>
      <c r="AA18" s="14">
        <v>62</v>
      </c>
      <c r="AB18" s="14">
        <v>59</v>
      </c>
      <c r="AC18" s="14">
        <v>25</v>
      </c>
      <c r="AD18" s="14">
        <v>120</v>
      </c>
      <c r="AE18" s="14">
        <v>26</v>
      </c>
      <c r="AF18" s="14">
        <v>89</v>
      </c>
      <c r="AG18" s="14">
        <v>16</v>
      </c>
      <c r="AH18" s="14">
        <v>19</v>
      </c>
      <c r="AI18" s="16">
        <v>22</v>
      </c>
      <c r="AK18" s="10" t="s">
        <v>13</v>
      </c>
      <c r="AL18" s="14">
        <v>151</v>
      </c>
      <c r="AM18" s="14">
        <v>61</v>
      </c>
      <c r="AN18" s="14">
        <v>60</v>
      </c>
      <c r="AO18" s="14">
        <v>30</v>
      </c>
      <c r="AP18" s="14">
        <v>122</v>
      </c>
      <c r="AQ18" s="14">
        <v>29</v>
      </c>
      <c r="AR18" s="14">
        <v>95</v>
      </c>
      <c r="AS18" s="14">
        <v>17</v>
      </c>
      <c r="AT18" s="14">
        <v>17</v>
      </c>
      <c r="AU18" s="16">
        <v>22</v>
      </c>
      <c r="AW18" s="10" t="s">
        <v>13</v>
      </c>
      <c r="AX18" s="14">
        <v>142</v>
      </c>
      <c r="AY18" s="14">
        <v>55</v>
      </c>
      <c r="AZ18" s="14">
        <v>54</v>
      </c>
      <c r="BA18" s="14">
        <v>33</v>
      </c>
      <c r="BB18" s="14">
        <v>111</v>
      </c>
      <c r="BC18" s="14">
        <v>31</v>
      </c>
      <c r="BD18" s="14">
        <v>90</v>
      </c>
      <c r="BE18" s="14">
        <v>18</v>
      </c>
      <c r="BF18" s="14">
        <v>15</v>
      </c>
      <c r="BG18" s="16">
        <v>19</v>
      </c>
    </row>
    <row r="19" spans="1:59" ht="15" customHeight="1" x14ac:dyDescent="0.2">
      <c r="A19" s="10" t="s">
        <v>14</v>
      </c>
      <c r="B19" s="14">
        <v>212</v>
      </c>
      <c r="C19" s="14">
        <v>79</v>
      </c>
      <c r="D19" s="14">
        <v>76</v>
      </c>
      <c r="E19" s="14">
        <v>57</v>
      </c>
      <c r="F19" s="14">
        <v>177</v>
      </c>
      <c r="G19" s="14">
        <v>35</v>
      </c>
      <c r="H19" s="14">
        <v>139</v>
      </c>
      <c r="I19" s="14">
        <v>17</v>
      </c>
      <c r="J19" s="14">
        <v>24</v>
      </c>
      <c r="K19" s="16">
        <v>32</v>
      </c>
      <c r="M19" s="10" t="s">
        <v>14</v>
      </c>
      <c r="N19" s="14">
        <v>209</v>
      </c>
      <c r="O19" s="14">
        <v>81</v>
      </c>
      <c r="P19" s="14">
        <v>79</v>
      </c>
      <c r="Q19" s="14">
        <v>49</v>
      </c>
      <c r="R19" s="14">
        <v>175</v>
      </c>
      <c r="S19" s="14">
        <v>34</v>
      </c>
      <c r="T19" s="14">
        <v>138</v>
      </c>
      <c r="U19" s="14">
        <v>15</v>
      </c>
      <c r="V19" s="14">
        <v>23</v>
      </c>
      <c r="W19" s="16">
        <f t="shared" si="0"/>
        <v>33</v>
      </c>
      <c r="Y19" s="10" t="s">
        <v>14</v>
      </c>
      <c r="Z19" s="14">
        <v>202</v>
      </c>
      <c r="AA19" s="14">
        <v>70</v>
      </c>
      <c r="AB19" s="14">
        <v>82</v>
      </c>
      <c r="AC19" s="14">
        <v>50</v>
      </c>
      <c r="AD19" s="14">
        <v>168</v>
      </c>
      <c r="AE19" s="14">
        <v>34</v>
      </c>
      <c r="AF19" s="14">
        <v>136</v>
      </c>
      <c r="AG19" s="14">
        <v>15</v>
      </c>
      <c r="AH19" s="14">
        <v>22</v>
      </c>
      <c r="AI19" s="16">
        <v>29</v>
      </c>
      <c r="AK19" s="10" t="s">
        <v>14</v>
      </c>
      <c r="AL19" s="14">
        <v>206</v>
      </c>
      <c r="AM19" s="14">
        <v>70</v>
      </c>
      <c r="AN19" s="14">
        <v>84</v>
      </c>
      <c r="AO19" s="14">
        <v>52</v>
      </c>
      <c r="AP19" s="14">
        <v>169</v>
      </c>
      <c r="AQ19" s="14">
        <v>37</v>
      </c>
      <c r="AR19" s="14">
        <v>138</v>
      </c>
      <c r="AS19" s="14">
        <v>18</v>
      </c>
      <c r="AT19" s="14">
        <v>21</v>
      </c>
      <c r="AU19" s="16">
        <v>29</v>
      </c>
      <c r="AW19" s="10" t="s">
        <v>14</v>
      </c>
      <c r="AX19" s="14">
        <v>206</v>
      </c>
      <c r="AY19" s="14">
        <v>68</v>
      </c>
      <c r="AZ19" s="14">
        <v>87</v>
      </c>
      <c r="BA19" s="14">
        <v>51</v>
      </c>
      <c r="BB19" s="14">
        <v>165</v>
      </c>
      <c r="BC19" s="14">
        <v>41</v>
      </c>
      <c r="BD19" s="14">
        <v>138</v>
      </c>
      <c r="BE19" s="14">
        <v>18</v>
      </c>
      <c r="BF19" s="14">
        <v>23</v>
      </c>
      <c r="BG19" s="16">
        <v>27</v>
      </c>
    </row>
    <row r="20" spans="1:59" ht="15" customHeight="1" x14ac:dyDescent="0.2">
      <c r="A20" s="10" t="s">
        <v>15</v>
      </c>
      <c r="B20" s="14">
        <v>278</v>
      </c>
      <c r="C20" s="14">
        <v>145</v>
      </c>
      <c r="D20" s="14">
        <v>75</v>
      </c>
      <c r="E20" s="14">
        <v>58</v>
      </c>
      <c r="F20" s="14">
        <v>228</v>
      </c>
      <c r="G20" s="14">
        <v>50</v>
      </c>
      <c r="H20" s="14">
        <v>146</v>
      </c>
      <c r="I20" s="14">
        <v>34</v>
      </c>
      <c r="J20" s="14">
        <v>44</v>
      </c>
      <c r="K20" s="16">
        <v>54</v>
      </c>
      <c r="M20" s="10" t="s">
        <v>15</v>
      </c>
      <c r="N20" s="14">
        <v>272</v>
      </c>
      <c r="O20" s="14">
        <v>137</v>
      </c>
      <c r="P20" s="14">
        <v>74</v>
      </c>
      <c r="Q20" s="14">
        <v>61</v>
      </c>
      <c r="R20" s="14">
        <v>218</v>
      </c>
      <c r="S20" s="14">
        <v>54</v>
      </c>
      <c r="T20" s="14">
        <v>147</v>
      </c>
      <c r="U20" s="14">
        <v>32</v>
      </c>
      <c r="V20" s="14">
        <v>44</v>
      </c>
      <c r="W20" s="16">
        <f t="shared" si="0"/>
        <v>49</v>
      </c>
      <c r="Y20" s="10" t="s">
        <v>15</v>
      </c>
      <c r="Z20" s="14">
        <v>268</v>
      </c>
      <c r="AA20" s="14">
        <v>127</v>
      </c>
      <c r="AB20" s="14">
        <v>74</v>
      </c>
      <c r="AC20" s="14">
        <v>67</v>
      </c>
      <c r="AD20" s="14">
        <v>218</v>
      </c>
      <c r="AE20" s="14">
        <v>50</v>
      </c>
      <c r="AF20" s="14">
        <v>149</v>
      </c>
      <c r="AG20" s="14">
        <v>32</v>
      </c>
      <c r="AH20" s="14">
        <v>49</v>
      </c>
      <c r="AI20" s="16">
        <v>38</v>
      </c>
      <c r="AK20" s="10" t="s">
        <v>15</v>
      </c>
      <c r="AL20" s="14">
        <v>262</v>
      </c>
      <c r="AM20" s="14">
        <v>124</v>
      </c>
      <c r="AN20" s="14">
        <v>75</v>
      </c>
      <c r="AO20" s="14">
        <v>63</v>
      </c>
      <c r="AP20" s="14">
        <v>215</v>
      </c>
      <c r="AQ20" s="14">
        <v>47</v>
      </c>
      <c r="AR20" s="14">
        <v>151</v>
      </c>
      <c r="AS20" s="14">
        <v>31</v>
      </c>
      <c r="AT20" s="14">
        <v>49</v>
      </c>
      <c r="AU20" s="16">
        <v>31</v>
      </c>
      <c r="AW20" s="10" t="s">
        <v>15</v>
      </c>
      <c r="AX20" s="14">
        <v>247</v>
      </c>
      <c r="AY20" s="14">
        <v>120</v>
      </c>
      <c r="AZ20" s="14">
        <v>70</v>
      </c>
      <c r="BA20" s="14">
        <v>57</v>
      </c>
      <c r="BB20" s="14">
        <v>200</v>
      </c>
      <c r="BC20" s="14">
        <v>47</v>
      </c>
      <c r="BD20" s="14">
        <v>145</v>
      </c>
      <c r="BE20" s="14">
        <v>31</v>
      </c>
      <c r="BF20" s="14">
        <v>43</v>
      </c>
      <c r="BG20" s="16">
        <v>28</v>
      </c>
    </row>
    <row r="21" spans="1:59" ht="7.5" customHeight="1" x14ac:dyDescent="0.2"/>
    <row r="22" spans="1:59" ht="15" customHeight="1" x14ac:dyDescent="0.2"/>
    <row r="23" spans="1:59" s="40" customFormat="1" ht="15" customHeight="1" x14ac:dyDescent="0.2">
      <c r="A23" s="39" t="s">
        <v>737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M23" s="39" t="s">
        <v>590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Y23" s="39" t="s">
        <v>111</v>
      </c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K23" s="39" t="s">
        <v>114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W23" s="39" t="s">
        <v>117</v>
      </c>
      <c r="AX23" s="39"/>
      <c r="AY23" s="39"/>
      <c r="AZ23" s="39"/>
      <c r="BA23" s="39"/>
      <c r="BB23" s="39"/>
      <c r="BC23" s="39"/>
      <c r="BD23" s="39"/>
      <c r="BE23" s="39"/>
      <c r="BF23" s="39"/>
      <c r="BG23" s="39"/>
    </row>
    <row r="24" spans="1:59" ht="7.5" customHeight="1" x14ac:dyDescent="0.2"/>
    <row r="25" spans="1:59" ht="15" customHeight="1" thickBot="1" x14ac:dyDescent="0.25">
      <c r="A25" s="1" t="s">
        <v>0</v>
      </c>
      <c r="B25" s="1"/>
      <c r="K25" s="3" t="s">
        <v>73</v>
      </c>
      <c r="M25" s="1" t="s">
        <v>0</v>
      </c>
      <c r="N25" s="1"/>
      <c r="W25" s="3" t="s">
        <v>73</v>
      </c>
      <c r="Y25" s="1" t="s">
        <v>0</v>
      </c>
      <c r="Z25" s="1"/>
      <c r="AI25" s="3" t="s">
        <v>73</v>
      </c>
      <c r="AK25" s="1" t="s">
        <v>0</v>
      </c>
      <c r="AL25" s="1"/>
      <c r="AU25" s="3" t="s">
        <v>73</v>
      </c>
      <c r="AW25" s="1" t="s">
        <v>0</v>
      </c>
      <c r="AX25" s="1"/>
      <c r="BG25" s="3" t="s">
        <v>73</v>
      </c>
    </row>
    <row r="26" spans="1:59" ht="22.5" customHeight="1" x14ac:dyDescent="0.2">
      <c r="A26" s="205" t="s">
        <v>38</v>
      </c>
      <c r="B26" s="207" t="s">
        <v>25</v>
      </c>
      <c r="C26" s="209" t="s">
        <v>16</v>
      </c>
      <c r="D26" s="210"/>
      <c r="E26" s="210"/>
      <c r="F26" s="209" t="s">
        <v>17</v>
      </c>
      <c r="G26" s="210"/>
      <c r="H26" s="209" t="s">
        <v>18</v>
      </c>
      <c r="I26" s="210"/>
      <c r="J26" s="210"/>
      <c r="K26" s="211"/>
      <c r="M26" s="205" t="s">
        <v>38</v>
      </c>
      <c r="N26" s="207" t="s">
        <v>25</v>
      </c>
      <c r="O26" s="209" t="s">
        <v>16</v>
      </c>
      <c r="P26" s="210"/>
      <c r="Q26" s="210"/>
      <c r="R26" s="209" t="s">
        <v>17</v>
      </c>
      <c r="S26" s="210"/>
      <c r="T26" s="209" t="s">
        <v>18</v>
      </c>
      <c r="U26" s="210"/>
      <c r="V26" s="210"/>
      <c r="W26" s="211"/>
      <c r="Y26" s="205" t="s">
        <v>38</v>
      </c>
      <c r="Z26" s="207" t="s">
        <v>25</v>
      </c>
      <c r="AA26" s="209" t="s">
        <v>16</v>
      </c>
      <c r="AB26" s="210"/>
      <c r="AC26" s="210"/>
      <c r="AD26" s="209" t="s">
        <v>17</v>
      </c>
      <c r="AE26" s="210"/>
      <c r="AF26" s="209" t="s">
        <v>18</v>
      </c>
      <c r="AG26" s="210"/>
      <c r="AH26" s="210"/>
      <c r="AI26" s="211"/>
      <c r="AK26" s="205" t="s">
        <v>38</v>
      </c>
      <c r="AL26" s="207" t="s">
        <v>25</v>
      </c>
      <c r="AM26" s="209" t="s">
        <v>16</v>
      </c>
      <c r="AN26" s="210"/>
      <c r="AO26" s="210"/>
      <c r="AP26" s="209" t="s">
        <v>17</v>
      </c>
      <c r="AQ26" s="210"/>
      <c r="AR26" s="209" t="s">
        <v>18</v>
      </c>
      <c r="AS26" s="210"/>
      <c r="AT26" s="210"/>
      <c r="AU26" s="211"/>
      <c r="AW26" s="205" t="s">
        <v>38</v>
      </c>
      <c r="AX26" s="207" t="s">
        <v>25</v>
      </c>
      <c r="AY26" s="209" t="s">
        <v>16</v>
      </c>
      <c r="AZ26" s="210"/>
      <c r="BA26" s="210"/>
      <c r="BB26" s="209" t="s">
        <v>17</v>
      </c>
      <c r="BC26" s="210"/>
      <c r="BD26" s="209" t="s">
        <v>18</v>
      </c>
      <c r="BE26" s="210"/>
      <c r="BF26" s="210"/>
      <c r="BG26" s="211"/>
    </row>
    <row r="27" spans="1:59" ht="37.5" customHeight="1" thickBot="1" x14ac:dyDescent="0.25">
      <c r="A27" s="206"/>
      <c r="B27" s="208"/>
      <c r="C27" s="46" t="s">
        <v>56</v>
      </c>
      <c r="D27" s="46" t="s">
        <v>30</v>
      </c>
      <c r="E27" s="46" t="s">
        <v>19</v>
      </c>
      <c r="F27" s="46" t="s">
        <v>20</v>
      </c>
      <c r="G27" s="46" t="s">
        <v>21</v>
      </c>
      <c r="H27" s="46" t="s">
        <v>74</v>
      </c>
      <c r="I27" s="46" t="s">
        <v>318</v>
      </c>
      <c r="J27" s="46" t="s">
        <v>75</v>
      </c>
      <c r="K27" s="47" t="s">
        <v>22</v>
      </c>
      <c r="M27" s="206"/>
      <c r="N27" s="208"/>
      <c r="O27" s="46" t="s">
        <v>56</v>
      </c>
      <c r="P27" s="46" t="s">
        <v>30</v>
      </c>
      <c r="Q27" s="46" t="s">
        <v>19</v>
      </c>
      <c r="R27" s="46" t="s">
        <v>20</v>
      </c>
      <c r="S27" s="46" t="s">
        <v>21</v>
      </c>
      <c r="T27" s="46" t="s">
        <v>74</v>
      </c>
      <c r="U27" s="46" t="s">
        <v>318</v>
      </c>
      <c r="V27" s="46" t="s">
        <v>75</v>
      </c>
      <c r="W27" s="47" t="s">
        <v>22</v>
      </c>
      <c r="Y27" s="206"/>
      <c r="Z27" s="208"/>
      <c r="AA27" s="46" t="s">
        <v>56</v>
      </c>
      <c r="AB27" s="46" t="s">
        <v>30</v>
      </c>
      <c r="AC27" s="46" t="s">
        <v>19</v>
      </c>
      <c r="AD27" s="46" t="s">
        <v>20</v>
      </c>
      <c r="AE27" s="46" t="s">
        <v>21</v>
      </c>
      <c r="AF27" s="46" t="s">
        <v>74</v>
      </c>
      <c r="AG27" s="46" t="s">
        <v>318</v>
      </c>
      <c r="AH27" s="46" t="s">
        <v>75</v>
      </c>
      <c r="AI27" s="47" t="s">
        <v>22</v>
      </c>
      <c r="AK27" s="206"/>
      <c r="AL27" s="208"/>
      <c r="AM27" s="46" t="s">
        <v>56</v>
      </c>
      <c r="AN27" s="46" t="s">
        <v>30</v>
      </c>
      <c r="AO27" s="46" t="s">
        <v>19</v>
      </c>
      <c r="AP27" s="46" t="s">
        <v>20</v>
      </c>
      <c r="AQ27" s="46" t="s">
        <v>21</v>
      </c>
      <c r="AR27" s="46" t="s">
        <v>74</v>
      </c>
      <c r="AS27" s="46" t="s">
        <v>318</v>
      </c>
      <c r="AT27" s="46" t="s">
        <v>75</v>
      </c>
      <c r="AU27" s="47" t="s">
        <v>22</v>
      </c>
      <c r="AW27" s="206"/>
      <c r="AX27" s="208"/>
      <c r="AY27" s="46" t="s">
        <v>56</v>
      </c>
      <c r="AZ27" s="46" t="s">
        <v>30</v>
      </c>
      <c r="BA27" s="46" t="s">
        <v>19</v>
      </c>
      <c r="BB27" s="46" t="s">
        <v>20</v>
      </c>
      <c r="BC27" s="46" t="s">
        <v>21</v>
      </c>
      <c r="BD27" s="46" t="s">
        <v>74</v>
      </c>
      <c r="BE27" s="46" t="s">
        <v>318</v>
      </c>
      <c r="BF27" s="46" t="s">
        <v>75</v>
      </c>
      <c r="BG27" s="47" t="s">
        <v>22</v>
      </c>
    </row>
    <row r="28" spans="1:59" ht="15" customHeight="1" x14ac:dyDescent="0.2">
      <c r="A28" s="11" t="s">
        <v>1</v>
      </c>
      <c r="B28" s="52">
        <f>B6/B$6*100</f>
        <v>100</v>
      </c>
      <c r="C28" s="52">
        <f t="shared" ref="C28:K28" si="1">C6/C$6*100</f>
        <v>100</v>
      </c>
      <c r="D28" s="52">
        <f t="shared" si="1"/>
        <v>100</v>
      </c>
      <c r="E28" s="52">
        <f t="shared" si="1"/>
        <v>100</v>
      </c>
      <c r="F28" s="52">
        <f t="shared" si="1"/>
        <v>100</v>
      </c>
      <c r="G28" s="52">
        <f t="shared" si="1"/>
        <v>100</v>
      </c>
      <c r="H28" s="52">
        <f t="shared" si="1"/>
        <v>100</v>
      </c>
      <c r="I28" s="52">
        <f t="shared" si="1"/>
        <v>100</v>
      </c>
      <c r="J28" s="52">
        <f t="shared" si="1"/>
        <v>100</v>
      </c>
      <c r="K28" s="53">
        <f t="shared" si="1"/>
        <v>100</v>
      </c>
      <c r="M28" s="11" t="s">
        <v>1</v>
      </c>
      <c r="N28" s="52">
        <f>N6/N$6*100</f>
        <v>100</v>
      </c>
      <c r="O28" s="52">
        <f t="shared" ref="O28:W28" si="2">O6/O$6*100</f>
        <v>100</v>
      </c>
      <c r="P28" s="52">
        <f t="shared" si="2"/>
        <v>100</v>
      </c>
      <c r="Q28" s="52">
        <f t="shared" si="2"/>
        <v>100</v>
      </c>
      <c r="R28" s="52">
        <f t="shared" si="2"/>
        <v>100</v>
      </c>
      <c r="S28" s="52">
        <f t="shared" si="2"/>
        <v>100</v>
      </c>
      <c r="T28" s="52">
        <f t="shared" si="2"/>
        <v>100</v>
      </c>
      <c r="U28" s="52">
        <f t="shared" si="2"/>
        <v>100</v>
      </c>
      <c r="V28" s="52">
        <f t="shared" si="2"/>
        <v>100</v>
      </c>
      <c r="W28" s="53">
        <f t="shared" si="2"/>
        <v>100</v>
      </c>
      <c r="Y28" s="11" t="s">
        <v>1</v>
      </c>
      <c r="Z28" s="52">
        <f>Z6/Z$6*100</f>
        <v>100</v>
      </c>
      <c r="AA28" s="52">
        <f t="shared" ref="AA28:AI28" si="3">AA6/AA$6*100</f>
        <v>100</v>
      </c>
      <c r="AB28" s="52">
        <f t="shared" si="3"/>
        <v>100</v>
      </c>
      <c r="AC28" s="52">
        <f t="shared" si="3"/>
        <v>100</v>
      </c>
      <c r="AD28" s="52">
        <f t="shared" si="3"/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U28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2">
        <f t="shared" si="4"/>
        <v>100</v>
      </c>
      <c r="AS28" s="52">
        <f t="shared" si="4"/>
        <v>100</v>
      </c>
      <c r="AT28" s="52">
        <f t="shared" si="4"/>
        <v>100</v>
      </c>
      <c r="AU28" s="53">
        <f t="shared" si="4"/>
        <v>100</v>
      </c>
      <c r="AW28" s="11" t="s">
        <v>1</v>
      </c>
      <c r="AX28" s="52">
        <f>AX6/AX$6*100</f>
        <v>100</v>
      </c>
      <c r="AY28" s="52">
        <f t="shared" ref="AY28:BG28" si="5">AY6/AY$6*100</f>
        <v>100</v>
      </c>
      <c r="AZ28" s="52">
        <f t="shared" si="5"/>
        <v>100</v>
      </c>
      <c r="BA28" s="52">
        <f t="shared" si="5"/>
        <v>100</v>
      </c>
      <c r="BB28" s="52">
        <f t="shared" si="5"/>
        <v>100</v>
      </c>
      <c r="BC28" s="52">
        <f t="shared" si="5"/>
        <v>100</v>
      </c>
      <c r="BD28" s="52">
        <f t="shared" si="5"/>
        <v>100</v>
      </c>
      <c r="BE28" s="52">
        <f t="shared" si="5"/>
        <v>100</v>
      </c>
      <c r="BF28" s="52">
        <f t="shared" si="5"/>
        <v>100</v>
      </c>
      <c r="BG28" s="53">
        <f t="shared" si="5"/>
        <v>100</v>
      </c>
    </row>
    <row r="29" spans="1:59" ht="15" customHeight="1" x14ac:dyDescent="0.2">
      <c r="A29" s="7" t="s">
        <v>2</v>
      </c>
      <c r="B29" s="18">
        <f t="shared" ref="B29:K29" si="6">B7/B$6*100</f>
        <v>18.113207547169811</v>
      </c>
      <c r="C29" s="18">
        <f t="shared" si="6"/>
        <v>20.687237026647967</v>
      </c>
      <c r="D29" s="18">
        <f t="shared" si="6"/>
        <v>15</v>
      </c>
      <c r="E29" s="18">
        <f t="shared" si="6"/>
        <v>16.695957820738137</v>
      </c>
      <c r="F29" s="18">
        <f t="shared" si="6"/>
        <v>17.35357917570499</v>
      </c>
      <c r="G29" s="18">
        <f t="shared" si="6"/>
        <v>20.983606557377048</v>
      </c>
      <c r="H29" s="18">
        <f t="shared" si="6"/>
        <v>6.8707482993197271</v>
      </c>
      <c r="I29" s="18">
        <f t="shared" si="6"/>
        <v>33.783783783783782</v>
      </c>
      <c r="J29" s="18">
        <f t="shared" si="6"/>
        <v>30.06396588486141</v>
      </c>
      <c r="K29" s="20">
        <f t="shared" si="6"/>
        <v>25.563909774436087</v>
      </c>
      <c r="M29" s="7" t="s">
        <v>2</v>
      </c>
      <c r="N29" s="18">
        <f t="shared" ref="N29:W29" si="7">N7/N$6*100</f>
        <v>18.721299894030377</v>
      </c>
      <c r="O29" s="18">
        <f t="shared" si="7"/>
        <v>21.243523316062177</v>
      </c>
      <c r="P29" s="18">
        <f t="shared" si="7"/>
        <v>15.645514223194748</v>
      </c>
      <c r="Q29" s="18">
        <f t="shared" si="7"/>
        <v>17.667844522968199</v>
      </c>
      <c r="R29" s="18">
        <f t="shared" si="7"/>
        <v>17.723796671165093</v>
      </c>
      <c r="S29" s="18">
        <f t="shared" si="7"/>
        <v>22.368421052631579</v>
      </c>
      <c r="T29" s="18">
        <f t="shared" si="7"/>
        <v>6.887052341597796</v>
      </c>
      <c r="U29" s="18">
        <f t="shared" si="7"/>
        <v>34.855769230769226</v>
      </c>
      <c r="V29" s="18">
        <f t="shared" si="7"/>
        <v>32.258064516129032</v>
      </c>
      <c r="W29" s="20">
        <f t="shared" si="7"/>
        <v>27.410207939508506</v>
      </c>
      <c r="Y29" s="7" t="s">
        <v>2</v>
      </c>
      <c r="Z29" s="18">
        <f t="shared" ref="Z29:AI29" si="8">Z7/Z$6*100</f>
        <v>17.886178861788618</v>
      </c>
      <c r="AA29" s="18">
        <f t="shared" si="8"/>
        <v>20.967741935483872</v>
      </c>
      <c r="AB29" s="18">
        <f t="shared" si="8"/>
        <v>14.159292035398231</v>
      </c>
      <c r="AC29" s="18">
        <f t="shared" si="8"/>
        <v>17.081850533807831</v>
      </c>
      <c r="AD29" s="18">
        <f t="shared" si="8"/>
        <v>16.912114014251781</v>
      </c>
      <c r="AE29" s="18">
        <f t="shared" si="8"/>
        <v>21.297836938435939</v>
      </c>
      <c r="AF29" s="18">
        <f t="shared" si="8"/>
        <v>6.549295774647887</v>
      </c>
      <c r="AG29" s="18">
        <f t="shared" si="8"/>
        <v>35.88390501319261</v>
      </c>
      <c r="AH29" s="18">
        <f t="shared" si="8"/>
        <v>33.016627078384801</v>
      </c>
      <c r="AI29" s="20">
        <f t="shared" si="8"/>
        <v>23.868312757201647</v>
      </c>
      <c r="AK29" s="7" t="s">
        <v>2</v>
      </c>
      <c r="AL29" s="18">
        <f t="shared" ref="AL29:AU29" si="9">AL7/AL$6*100</f>
        <v>17.751479289940828</v>
      </c>
      <c r="AM29" s="18">
        <f t="shared" si="9"/>
        <v>21.639344262295083</v>
      </c>
      <c r="AN29" s="18">
        <f t="shared" si="9"/>
        <v>13.071895424836603</v>
      </c>
      <c r="AO29" s="18">
        <f t="shared" si="9"/>
        <v>16.96113074204947</v>
      </c>
      <c r="AP29" s="18">
        <f t="shared" si="9"/>
        <v>16.896715849595431</v>
      </c>
      <c r="AQ29" s="18">
        <f t="shared" si="9"/>
        <v>20.729684908789388</v>
      </c>
      <c r="AR29" s="18">
        <f t="shared" si="9"/>
        <v>6.9655172413793096</v>
      </c>
      <c r="AS29" s="18">
        <f t="shared" si="9"/>
        <v>35.890410958904113</v>
      </c>
      <c r="AT29" s="18">
        <f t="shared" si="9"/>
        <v>31.75</v>
      </c>
      <c r="AU29" s="20">
        <f t="shared" si="9"/>
        <v>24.744376278118612</v>
      </c>
      <c r="AW29" s="7" t="s">
        <v>2</v>
      </c>
      <c r="AX29" s="18">
        <f t="shared" ref="AX29:BG29" si="10">AX7/AX$6*100</f>
        <v>17.406273909716909</v>
      </c>
      <c r="AY29" s="18">
        <f t="shared" si="10"/>
        <v>20.243266724587315</v>
      </c>
      <c r="AZ29" s="18">
        <f t="shared" si="10"/>
        <v>14.098360655737704</v>
      </c>
      <c r="BA29" s="18">
        <f t="shared" si="10"/>
        <v>16.970802919708028</v>
      </c>
      <c r="BB29" s="18">
        <f t="shared" si="10"/>
        <v>16.328600405679513</v>
      </c>
      <c r="BC29" s="18">
        <f t="shared" si="10"/>
        <v>20.716510903426791</v>
      </c>
      <c r="BD29" s="18">
        <f t="shared" si="10"/>
        <v>6.8820224719101128</v>
      </c>
      <c r="BE29" s="18">
        <f t="shared" si="10"/>
        <v>36.079545454545453</v>
      </c>
      <c r="BF29" s="18">
        <f t="shared" si="10"/>
        <v>32.233502538071065</v>
      </c>
      <c r="BG29" s="20">
        <f t="shared" si="10"/>
        <v>23.198198198198199</v>
      </c>
    </row>
    <row r="30" spans="1:59" ht="15" customHeight="1" x14ac:dyDescent="0.2">
      <c r="A30" s="10" t="s">
        <v>3</v>
      </c>
      <c r="B30" s="18">
        <f t="shared" ref="B30:K30" si="11">B8/B$6*100</f>
        <v>10.325900514579759</v>
      </c>
      <c r="C30" s="18">
        <f t="shared" si="11"/>
        <v>11.079943899018232</v>
      </c>
      <c r="D30" s="18">
        <f t="shared" si="11"/>
        <v>9.7826086956521738</v>
      </c>
      <c r="E30" s="18">
        <f t="shared" si="11"/>
        <v>9.3145869947275912</v>
      </c>
      <c r="F30" s="18">
        <f t="shared" si="11"/>
        <v>10.195227765726681</v>
      </c>
      <c r="G30" s="18">
        <f t="shared" si="11"/>
        <v>10.819672131147541</v>
      </c>
      <c r="H30" s="18">
        <f t="shared" si="11"/>
        <v>12.244897959183673</v>
      </c>
      <c r="I30" s="18">
        <f t="shared" si="11"/>
        <v>5.1801801801801801</v>
      </c>
      <c r="J30" s="18">
        <f t="shared" si="11"/>
        <v>9.5948827292110881</v>
      </c>
      <c r="K30" s="20">
        <f t="shared" si="11"/>
        <v>9.9624060150375939</v>
      </c>
      <c r="M30" s="10" t="s">
        <v>3</v>
      </c>
      <c r="N30" s="18">
        <f t="shared" ref="N30:W30" si="12">N8/N$6*100</f>
        <v>10.243730130695868</v>
      </c>
      <c r="O30" s="18">
        <f t="shared" si="12"/>
        <v>11.176905995558846</v>
      </c>
      <c r="P30" s="18">
        <f t="shared" si="12"/>
        <v>9.4091903719912473</v>
      </c>
      <c r="Q30" s="18">
        <f t="shared" si="12"/>
        <v>9.3639575971731439</v>
      </c>
      <c r="R30" s="18">
        <f t="shared" si="12"/>
        <v>10.07647323436797</v>
      </c>
      <c r="S30" s="18">
        <f t="shared" si="12"/>
        <v>10.855263157894738</v>
      </c>
      <c r="T30" s="18">
        <f t="shared" si="12"/>
        <v>12.327823691460054</v>
      </c>
      <c r="U30" s="18">
        <f t="shared" si="12"/>
        <v>4.3269230769230766</v>
      </c>
      <c r="V30" s="18">
        <f t="shared" si="12"/>
        <v>8.5253456221198167</v>
      </c>
      <c r="W30" s="20">
        <f t="shared" si="12"/>
        <v>10.586011342155009</v>
      </c>
      <c r="Y30" s="10" t="s">
        <v>3</v>
      </c>
      <c r="Z30" s="18">
        <f t="shared" ref="Z30:AI30" si="13">Z8/Z$6*100</f>
        <v>10.532150776053214</v>
      </c>
      <c r="AA30" s="18">
        <f t="shared" si="13"/>
        <v>11.370967741935484</v>
      </c>
      <c r="AB30" s="18">
        <f t="shared" si="13"/>
        <v>10.287610619469026</v>
      </c>
      <c r="AC30" s="18">
        <f t="shared" si="13"/>
        <v>9.07473309608541</v>
      </c>
      <c r="AD30" s="18">
        <f t="shared" si="13"/>
        <v>10.403800475059382</v>
      </c>
      <c r="AE30" s="18">
        <f t="shared" si="13"/>
        <v>10.981697171381031</v>
      </c>
      <c r="AF30" s="18">
        <f t="shared" si="13"/>
        <v>12.323943661971832</v>
      </c>
      <c r="AG30" s="18">
        <f t="shared" si="13"/>
        <v>4.2216358839050132</v>
      </c>
      <c r="AH30" s="18">
        <f t="shared" si="13"/>
        <v>9.5011876484560567</v>
      </c>
      <c r="AI30" s="20">
        <f t="shared" si="13"/>
        <v>11.111111111111111</v>
      </c>
      <c r="AK30" s="10" t="s">
        <v>3</v>
      </c>
      <c r="AL30" s="18">
        <f t="shared" ref="AL30:AU30" si="14">AL8/AL$6*100</f>
        <v>10.207100591715976</v>
      </c>
      <c r="AM30" s="18">
        <f t="shared" si="14"/>
        <v>11.147540983606557</v>
      </c>
      <c r="AN30" s="18">
        <f t="shared" si="14"/>
        <v>9.3681917211328969</v>
      </c>
      <c r="AO30" s="18">
        <f t="shared" si="14"/>
        <v>9.5406360424028271</v>
      </c>
      <c r="AP30" s="18">
        <f t="shared" si="14"/>
        <v>10.042836744407426</v>
      </c>
      <c r="AQ30" s="18">
        <f t="shared" si="14"/>
        <v>10.779436152570481</v>
      </c>
      <c r="AR30" s="18">
        <f t="shared" si="14"/>
        <v>12.206896551724137</v>
      </c>
      <c r="AS30" s="18">
        <f t="shared" si="14"/>
        <v>3.2876712328767121</v>
      </c>
      <c r="AT30" s="18">
        <f t="shared" si="14"/>
        <v>9.25</v>
      </c>
      <c r="AU30" s="20">
        <f t="shared" si="14"/>
        <v>10.224948875255624</v>
      </c>
      <c r="AW30" s="10" t="s">
        <v>3</v>
      </c>
      <c r="AX30" s="18">
        <f t="shared" ref="AX30:BG30" si="15">AX8/AX$6*100</f>
        <v>10.405508798775823</v>
      </c>
      <c r="AY30" s="18">
        <f t="shared" si="15"/>
        <v>10.860121633362294</v>
      </c>
      <c r="AZ30" s="18">
        <f t="shared" si="15"/>
        <v>10.163934426229508</v>
      </c>
      <c r="BA30" s="18">
        <f t="shared" si="15"/>
        <v>9.8540145985401466</v>
      </c>
      <c r="BB30" s="18">
        <f t="shared" si="15"/>
        <v>10.091277890466531</v>
      </c>
      <c r="BC30" s="18">
        <f t="shared" si="15"/>
        <v>11.370716510903426</v>
      </c>
      <c r="BD30" s="18">
        <f t="shared" si="15"/>
        <v>12.078651685393259</v>
      </c>
      <c r="BE30" s="18">
        <f t="shared" si="15"/>
        <v>4.5454545454545459</v>
      </c>
      <c r="BF30" s="18">
        <f t="shared" si="15"/>
        <v>8.3756345177664979</v>
      </c>
      <c r="BG30" s="20">
        <f t="shared" si="15"/>
        <v>11.486486486486488</v>
      </c>
    </row>
    <row r="31" spans="1:59" ht="15" customHeight="1" x14ac:dyDescent="0.2">
      <c r="A31" s="10" t="s">
        <v>4</v>
      </c>
      <c r="B31" s="18">
        <f t="shared" ref="B31:K31" si="16">B9/B$6*100</f>
        <v>4.0480274442538589</v>
      </c>
      <c r="C31" s="18">
        <f t="shared" si="16"/>
        <v>3.5764375876577841</v>
      </c>
      <c r="D31" s="18">
        <f t="shared" si="16"/>
        <v>4.1304347826086953</v>
      </c>
      <c r="E31" s="18">
        <f t="shared" si="16"/>
        <v>5.0966608084358525</v>
      </c>
      <c r="F31" s="18">
        <f t="shared" si="16"/>
        <v>3.9045553145336225</v>
      </c>
      <c r="G31" s="18">
        <f t="shared" si="16"/>
        <v>4.5901639344262293</v>
      </c>
      <c r="H31" s="18">
        <f t="shared" si="16"/>
        <v>4.8979591836734695</v>
      </c>
      <c r="I31" s="18">
        <f t="shared" si="16"/>
        <v>2.7027027027027026</v>
      </c>
      <c r="J31" s="18">
        <f t="shared" si="16"/>
        <v>2.9850746268656714</v>
      </c>
      <c r="K31" s="20">
        <f t="shared" si="16"/>
        <v>3.7593984962406015</v>
      </c>
      <c r="M31" s="10" t="s">
        <v>4</v>
      </c>
      <c r="N31" s="18">
        <f t="shared" ref="N31:W31" si="17">N9/N$6*100</f>
        <v>4.1328152596255743</v>
      </c>
      <c r="O31" s="18">
        <f t="shared" si="17"/>
        <v>3.4048852701702446</v>
      </c>
      <c r="P31" s="18">
        <f t="shared" si="17"/>
        <v>4.7045951859956237</v>
      </c>
      <c r="Q31" s="18">
        <f t="shared" si="17"/>
        <v>4.946996466431095</v>
      </c>
      <c r="R31" s="18">
        <f t="shared" si="17"/>
        <v>3.9586144849302745</v>
      </c>
      <c r="S31" s="18">
        <f t="shared" si="17"/>
        <v>4.7697368421052637</v>
      </c>
      <c r="T31" s="18">
        <f t="shared" si="17"/>
        <v>4.889807162534435</v>
      </c>
      <c r="U31" s="18">
        <f t="shared" si="17"/>
        <v>2.8846153846153846</v>
      </c>
      <c r="V31" s="18">
        <f t="shared" si="17"/>
        <v>2.5345622119815667</v>
      </c>
      <c r="W31" s="20">
        <f t="shared" si="17"/>
        <v>4.3478260869565215</v>
      </c>
      <c r="Y31" s="10" t="s">
        <v>4</v>
      </c>
      <c r="Z31" s="18">
        <f t="shared" ref="Z31:AI31" si="18">Z9/Z$6*100</f>
        <v>4.3976348854397633</v>
      </c>
      <c r="AA31" s="18">
        <f t="shared" si="18"/>
        <v>3.467741935483871</v>
      </c>
      <c r="AB31" s="18">
        <f t="shared" si="18"/>
        <v>4.7566371681415927</v>
      </c>
      <c r="AC31" s="18">
        <f t="shared" si="18"/>
        <v>5.8718861209964412</v>
      </c>
      <c r="AD31" s="18">
        <f t="shared" si="18"/>
        <v>4.2280285035629452</v>
      </c>
      <c r="AE31" s="18">
        <f t="shared" si="18"/>
        <v>4.9916805324459235</v>
      </c>
      <c r="AF31" s="18">
        <f t="shared" si="18"/>
        <v>5.140845070422535</v>
      </c>
      <c r="AG31" s="18">
        <f t="shared" si="18"/>
        <v>3.9577836411609502</v>
      </c>
      <c r="AH31" s="18">
        <f t="shared" si="18"/>
        <v>2.3752969121140142</v>
      </c>
      <c r="AI31" s="20">
        <f t="shared" si="18"/>
        <v>4.3209876543209873</v>
      </c>
      <c r="AK31" s="10" t="s">
        <v>4</v>
      </c>
      <c r="AL31" s="18">
        <f t="shared" ref="AL31:AU31" si="19">AL9/AL$6*100</f>
        <v>4.3639053254437874</v>
      </c>
      <c r="AM31" s="18">
        <f t="shared" si="19"/>
        <v>3.4426229508196724</v>
      </c>
      <c r="AN31" s="18">
        <f t="shared" si="19"/>
        <v>4.6840958605664484</v>
      </c>
      <c r="AO31" s="18">
        <f t="shared" si="19"/>
        <v>5.830388692579505</v>
      </c>
      <c r="AP31" s="18">
        <f t="shared" si="19"/>
        <v>4.1408852927177531</v>
      </c>
      <c r="AQ31" s="18">
        <f t="shared" si="19"/>
        <v>5.140961857379768</v>
      </c>
      <c r="AR31" s="18">
        <f t="shared" si="19"/>
        <v>5.1724137931034484</v>
      </c>
      <c r="AS31" s="18">
        <f t="shared" si="19"/>
        <v>3.5616438356164384</v>
      </c>
      <c r="AT31" s="18">
        <f t="shared" si="19"/>
        <v>2.25</v>
      </c>
      <c r="AU31" s="20">
        <f t="shared" si="19"/>
        <v>4.294478527607362</v>
      </c>
      <c r="AW31" s="10" t="s">
        <v>4</v>
      </c>
      <c r="AX31" s="18">
        <f t="shared" ref="AX31:BG31" si="20">AX9/AX$6*100</f>
        <v>4.399387911247131</v>
      </c>
      <c r="AY31" s="18">
        <f t="shared" si="20"/>
        <v>3.8227628149435278</v>
      </c>
      <c r="AZ31" s="18">
        <f t="shared" si="20"/>
        <v>4.4808743169398912</v>
      </c>
      <c r="BA31" s="18">
        <f t="shared" si="20"/>
        <v>5.4744525547445262</v>
      </c>
      <c r="BB31" s="18">
        <f t="shared" si="20"/>
        <v>4.2089249492900613</v>
      </c>
      <c r="BC31" s="18">
        <f t="shared" si="20"/>
        <v>4.9844236760124607</v>
      </c>
      <c r="BD31" s="18">
        <f t="shared" si="20"/>
        <v>5.547752808988764</v>
      </c>
      <c r="BE31" s="18">
        <f t="shared" si="20"/>
        <v>2.8409090909090908</v>
      </c>
      <c r="BF31" s="18">
        <f t="shared" si="20"/>
        <v>2.030456852791878</v>
      </c>
      <c r="BG31" s="20">
        <f t="shared" si="20"/>
        <v>4.0540540540540544</v>
      </c>
    </row>
    <row r="32" spans="1:59" ht="15" customHeight="1" x14ac:dyDescent="0.2">
      <c r="A32" s="10" t="s">
        <v>5</v>
      </c>
      <c r="B32" s="18">
        <f t="shared" ref="B32:K32" si="21">B10/B$6*100</f>
        <v>4.3567753001715266</v>
      </c>
      <c r="C32" s="18">
        <f t="shared" si="21"/>
        <v>4.0673211781206167</v>
      </c>
      <c r="D32" s="18">
        <f t="shared" si="21"/>
        <v>4.5652173913043477</v>
      </c>
      <c r="E32" s="18">
        <f t="shared" si="21"/>
        <v>4.7451669595782073</v>
      </c>
      <c r="F32" s="18">
        <f t="shared" si="21"/>
        <v>3.9045553145336225</v>
      </c>
      <c r="G32" s="18">
        <f t="shared" si="21"/>
        <v>6.0655737704918034</v>
      </c>
      <c r="H32" s="18">
        <f t="shared" si="21"/>
        <v>4.4897959183673466</v>
      </c>
      <c r="I32" s="18">
        <f t="shared" si="21"/>
        <v>5.4054054054054053</v>
      </c>
      <c r="J32" s="18">
        <f t="shared" si="21"/>
        <v>5.7569296375266523</v>
      </c>
      <c r="K32" s="20">
        <f t="shared" si="21"/>
        <v>1.8796992481203008</v>
      </c>
      <c r="M32" s="10" t="s">
        <v>5</v>
      </c>
      <c r="N32" s="18">
        <f t="shared" ref="N32:W32" si="22">N10/N$6*100</f>
        <v>4.0974920522783469</v>
      </c>
      <c r="O32" s="18">
        <f t="shared" si="22"/>
        <v>3.8490007401924502</v>
      </c>
      <c r="P32" s="18">
        <f t="shared" si="22"/>
        <v>4.0481400437636763</v>
      </c>
      <c r="Q32" s="18">
        <f t="shared" si="22"/>
        <v>4.7703180212014136</v>
      </c>
      <c r="R32" s="18">
        <f t="shared" si="22"/>
        <v>3.6887089518668468</v>
      </c>
      <c r="S32" s="18">
        <f t="shared" si="22"/>
        <v>5.5921052631578947</v>
      </c>
      <c r="T32" s="18">
        <f t="shared" si="22"/>
        <v>4.2011019283746558</v>
      </c>
      <c r="U32" s="18">
        <f t="shared" si="22"/>
        <v>5.0480769230769234</v>
      </c>
      <c r="V32" s="18">
        <f t="shared" si="22"/>
        <v>5.7603686635944698</v>
      </c>
      <c r="W32" s="20">
        <f t="shared" si="22"/>
        <v>1.7013232514177694</v>
      </c>
      <c r="Y32" s="10" t="s">
        <v>5</v>
      </c>
      <c r="Z32" s="18">
        <f t="shared" ref="Z32:AI32" si="23">Z10/Z$6*100</f>
        <v>4.0650406504065035</v>
      </c>
      <c r="AA32" s="18">
        <f t="shared" si="23"/>
        <v>4.032258064516129</v>
      </c>
      <c r="AB32" s="18">
        <f t="shared" si="23"/>
        <v>3.9823008849557522</v>
      </c>
      <c r="AC32" s="18">
        <f t="shared" si="23"/>
        <v>4.2704626334519578</v>
      </c>
      <c r="AD32" s="18">
        <f t="shared" si="23"/>
        <v>3.5629453681710213</v>
      </c>
      <c r="AE32" s="18">
        <f t="shared" si="23"/>
        <v>5.8236272878535766</v>
      </c>
      <c r="AF32" s="18">
        <f t="shared" si="23"/>
        <v>4.3661971830985911</v>
      </c>
      <c r="AG32" s="18">
        <f t="shared" si="23"/>
        <v>4.7493403693931393</v>
      </c>
      <c r="AH32" s="18">
        <f t="shared" si="23"/>
        <v>4.9881235154394297</v>
      </c>
      <c r="AI32" s="20">
        <f t="shared" si="23"/>
        <v>1.8518518518518516</v>
      </c>
      <c r="AK32" s="10" t="s">
        <v>5</v>
      </c>
      <c r="AL32" s="18">
        <f t="shared" ref="AL32:AU32" si="24">AL10/AL$6*100</f>
        <v>4.3639053254437874</v>
      </c>
      <c r="AM32" s="18">
        <f t="shared" si="24"/>
        <v>4.0983606557377046</v>
      </c>
      <c r="AN32" s="18">
        <f t="shared" si="24"/>
        <v>4.5751633986928102</v>
      </c>
      <c r="AO32" s="18">
        <f t="shared" si="24"/>
        <v>4.5936395759717312</v>
      </c>
      <c r="AP32" s="18">
        <f t="shared" si="24"/>
        <v>3.5697287006187532</v>
      </c>
      <c r="AQ32" s="18">
        <f t="shared" si="24"/>
        <v>7.131011608623548</v>
      </c>
      <c r="AR32" s="18">
        <f t="shared" si="24"/>
        <v>4.7586206896551717</v>
      </c>
      <c r="AS32" s="18">
        <f t="shared" si="24"/>
        <v>6.3013698630136989</v>
      </c>
      <c r="AT32" s="18">
        <f t="shared" si="24"/>
        <v>3.75</v>
      </c>
      <c r="AU32" s="20">
        <f t="shared" si="24"/>
        <v>2.2494887525562373</v>
      </c>
      <c r="AW32" s="10" t="s">
        <v>5</v>
      </c>
      <c r="AX32" s="18">
        <f t="shared" ref="AX32:BG32" si="25">AX10/AX$6*100</f>
        <v>4.3611323641928079</v>
      </c>
      <c r="AY32" s="18">
        <f t="shared" si="25"/>
        <v>4.0834057341442218</v>
      </c>
      <c r="AZ32" s="18">
        <f t="shared" si="25"/>
        <v>4.6994535519125682</v>
      </c>
      <c r="BA32" s="18">
        <f t="shared" si="25"/>
        <v>4.3795620437956204</v>
      </c>
      <c r="BB32" s="18">
        <f t="shared" si="25"/>
        <v>3.7018255578093311</v>
      </c>
      <c r="BC32" s="18">
        <f t="shared" si="25"/>
        <v>6.3862928348909653</v>
      </c>
      <c r="BD32" s="18">
        <f t="shared" si="25"/>
        <v>4.4241573033707864</v>
      </c>
      <c r="BE32" s="18">
        <f t="shared" si="25"/>
        <v>7.1022727272727275</v>
      </c>
      <c r="BF32" s="18">
        <f t="shared" si="25"/>
        <v>3.5532994923857872</v>
      </c>
      <c r="BG32" s="20">
        <f t="shared" si="25"/>
        <v>2.7027027027027026</v>
      </c>
    </row>
    <row r="33" spans="1:59" ht="15" customHeight="1" x14ac:dyDescent="0.2">
      <c r="A33" s="10" t="s">
        <v>6</v>
      </c>
      <c r="B33" s="18">
        <f t="shared" ref="B33:K33" si="26">B11/B$6*100</f>
        <v>0.96054888507718705</v>
      </c>
      <c r="C33" s="18">
        <f t="shared" si="26"/>
        <v>0.49088359046283309</v>
      </c>
      <c r="D33" s="18">
        <f t="shared" si="26"/>
        <v>1.6304347826086956</v>
      </c>
      <c r="E33" s="18">
        <f t="shared" si="26"/>
        <v>1.0544815465729349</v>
      </c>
      <c r="F33" s="18">
        <f t="shared" si="26"/>
        <v>0.824295010845987</v>
      </c>
      <c r="G33" s="18">
        <f t="shared" si="26"/>
        <v>1.4754098360655739</v>
      </c>
      <c r="H33" s="18">
        <f t="shared" si="26"/>
        <v>1.1564625850340136</v>
      </c>
      <c r="I33" s="18" t="e">
        <f t="shared" si="26"/>
        <v>#VALUE!</v>
      </c>
      <c r="J33" s="18">
        <f t="shared" si="26"/>
        <v>0.21321961620469082</v>
      </c>
      <c r="K33" s="20">
        <f t="shared" si="26"/>
        <v>1.8796992481203008</v>
      </c>
      <c r="M33" s="10" t="s">
        <v>6</v>
      </c>
      <c r="N33" s="18">
        <f t="shared" ref="N33:W33" si="27">N11/N$6*100</f>
        <v>0.88308018368067831</v>
      </c>
      <c r="O33" s="18">
        <f t="shared" si="27"/>
        <v>0.5181347150259068</v>
      </c>
      <c r="P33" s="18">
        <f t="shared" si="27"/>
        <v>1.3129102844638949</v>
      </c>
      <c r="Q33" s="18">
        <f t="shared" si="27"/>
        <v>1.0600706713780919</v>
      </c>
      <c r="R33" s="18">
        <f t="shared" si="27"/>
        <v>0.7647323436797121</v>
      </c>
      <c r="S33" s="18">
        <f t="shared" si="27"/>
        <v>1.3157894736842104</v>
      </c>
      <c r="T33" s="18">
        <f t="shared" si="27"/>
        <v>1.1019283746556474</v>
      </c>
      <c r="U33" s="18">
        <f t="shared" si="27"/>
        <v>0.24038461538461539</v>
      </c>
      <c r="V33" s="18">
        <f t="shared" si="27"/>
        <v>0.2304147465437788</v>
      </c>
      <c r="W33" s="20">
        <f t="shared" si="27"/>
        <v>1.3232514177693762</v>
      </c>
      <c r="Y33" s="10" t="s">
        <v>6</v>
      </c>
      <c r="Z33" s="18">
        <f t="shared" ref="Z33:AI33" si="28">Z11/Z$6*100</f>
        <v>0.88691796008869184</v>
      </c>
      <c r="AA33" s="18">
        <f t="shared" si="28"/>
        <v>0.4838709677419355</v>
      </c>
      <c r="AB33" s="18">
        <f t="shared" si="28"/>
        <v>1.3274336283185841</v>
      </c>
      <c r="AC33" s="18">
        <f t="shared" si="28"/>
        <v>1.0676156583629894</v>
      </c>
      <c r="AD33" s="18">
        <f t="shared" si="28"/>
        <v>0.76009501187648454</v>
      </c>
      <c r="AE33" s="18">
        <f t="shared" si="28"/>
        <v>1.3311148086522462</v>
      </c>
      <c r="AF33" s="18">
        <f t="shared" si="28"/>
        <v>1.1267605633802817</v>
      </c>
      <c r="AG33" s="18">
        <f t="shared" si="28"/>
        <v>0.26385224274406333</v>
      </c>
      <c r="AH33" s="18" t="e">
        <f t="shared" si="28"/>
        <v>#VALUE!</v>
      </c>
      <c r="AI33" s="20">
        <f t="shared" si="28"/>
        <v>1.440329218106996</v>
      </c>
      <c r="AK33" s="10" t="s">
        <v>6</v>
      </c>
      <c r="AL33" s="18">
        <f t="shared" ref="AL33:AU33" si="29">AL11/AL$6*100</f>
        <v>0.92455621301775148</v>
      </c>
      <c r="AM33" s="18">
        <f t="shared" si="29"/>
        <v>0.65573770491803274</v>
      </c>
      <c r="AN33" s="18">
        <f t="shared" si="29"/>
        <v>1.3071895424836601</v>
      </c>
      <c r="AO33" s="18">
        <f t="shared" si="29"/>
        <v>0.88339222614840995</v>
      </c>
      <c r="AP33" s="18">
        <f t="shared" si="29"/>
        <v>0.85673488814850074</v>
      </c>
      <c r="AQ33" s="18">
        <f t="shared" si="29"/>
        <v>1.1608623548922055</v>
      </c>
      <c r="AR33" s="18">
        <f t="shared" si="29"/>
        <v>1.0344827586206897</v>
      </c>
      <c r="AS33" s="18">
        <f t="shared" si="29"/>
        <v>0.54794520547945202</v>
      </c>
      <c r="AT33" s="18">
        <f t="shared" si="29"/>
        <v>0.25</v>
      </c>
      <c r="AU33" s="20">
        <f t="shared" si="29"/>
        <v>1.4314928425357873</v>
      </c>
      <c r="AW33" s="10" t="s">
        <v>6</v>
      </c>
      <c r="AX33" s="18">
        <f t="shared" ref="AX33:BG33" si="30">AX11/AX$6*100</f>
        <v>0.99464422341239478</v>
      </c>
      <c r="AY33" s="18">
        <f t="shared" si="30"/>
        <v>0.95569070373588194</v>
      </c>
      <c r="AZ33" s="18">
        <f t="shared" si="30"/>
        <v>1.0928961748633881</v>
      </c>
      <c r="BA33" s="18">
        <f t="shared" si="30"/>
        <v>0.91240875912408748</v>
      </c>
      <c r="BB33" s="18">
        <f t="shared" si="30"/>
        <v>1.0141987829614605</v>
      </c>
      <c r="BC33" s="18">
        <f t="shared" si="30"/>
        <v>0.93457943925233633</v>
      </c>
      <c r="BD33" s="18">
        <f t="shared" si="30"/>
        <v>1.193820224719101</v>
      </c>
      <c r="BE33" s="18">
        <f t="shared" si="30"/>
        <v>0.56818181818181823</v>
      </c>
      <c r="BF33" s="18">
        <f t="shared" si="30"/>
        <v>0.25380710659898476</v>
      </c>
      <c r="BG33" s="20">
        <f t="shared" si="30"/>
        <v>1.3513513513513513</v>
      </c>
    </row>
    <row r="34" spans="1:59" ht="15" customHeight="1" x14ac:dyDescent="0.2">
      <c r="A34" s="10" t="s">
        <v>7</v>
      </c>
      <c r="B34" s="18">
        <f t="shared" ref="B34:K34" si="31">B12/B$6*100</f>
        <v>3.4648370497427106</v>
      </c>
      <c r="C34" s="18">
        <f t="shared" si="31"/>
        <v>3.0855539971949506</v>
      </c>
      <c r="D34" s="18">
        <f t="shared" si="31"/>
        <v>3.804347826086957</v>
      </c>
      <c r="E34" s="18">
        <f t="shared" si="31"/>
        <v>3.8664323374340945</v>
      </c>
      <c r="F34" s="18">
        <f t="shared" si="31"/>
        <v>3.1670281995661602</v>
      </c>
      <c r="G34" s="18">
        <f t="shared" si="31"/>
        <v>4.5901639344262293</v>
      </c>
      <c r="H34" s="18">
        <f t="shared" si="31"/>
        <v>4.2176870748299313</v>
      </c>
      <c r="I34" s="18">
        <f t="shared" si="31"/>
        <v>2.2522522522522523</v>
      </c>
      <c r="J34" s="18">
        <f t="shared" si="31"/>
        <v>1.4925373134328357</v>
      </c>
      <c r="K34" s="20">
        <f t="shared" si="31"/>
        <v>4.1353383458646613</v>
      </c>
      <c r="M34" s="10" t="s">
        <v>7</v>
      </c>
      <c r="N34" s="18">
        <f t="shared" ref="N34:W34" si="32">N12/N$6*100</f>
        <v>3.673613564111621</v>
      </c>
      <c r="O34" s="18">
        <f t="shared" si="32"/>
        <v>3.1088082901554404</v>
      </c>
      <c r="P34" s="18">
        <f t="shared" si="32"/>
        <v>4.0481400437636763</v>
      </c>
      <c r="Q34" s="18">
        <f t="shared" si="32"/>
        <v>4.4169611307420498</v>
      </c>
      <c r="R34" s="18">
        <f t="shared" si="32"/>
        <v>3.4188034188034191</v>
      </c>
      <c r="S34" s="18">
        <f t="shared" si="32"/>
        <v>4.6052631578947363</v>
      </c>
      <c r="T34" s="18">
        <f t="shared" si="32"/>
        <v>4.2699724517906334</v>
      </c>
      <c r="U34" s="18">
        <f t="shared" si="32"/>
        <v>2.4038461538461542</v>
      </c>
      <c r="V34" s="18">
        <f t="shared" si="32"/>
        <v>1.3824884792626728</v>
      </c>
      <c r="W34" s="20">
        <f t="shared" si="32"/>
        <v>4.9149338374291114</v>
      </c>
      <c r="Y34" s="10" t="s">
        <v>7</v>
      </c>
      <c r="Z34" s="18">
        <f t="shared" ref="Z34:AI34" si="33">Z12/Z$6*100</f>
        <v>3.7694013303769403</v>
      </c>
      <c r="AA34" s="18">
        <f t="shared" si="33"/>
        <v>3.1451612903225805</v>
      </c>
      <c r="AB34" s="18">
        <f t="shared" si="33"/>
        <v>4.5353982300884956</v>
      </c>
      <c r="AC34" s="18">
        <f t="shared" si="33"/>
        <v>3.9145907473309607</v>
      </c>
      <c r="AD34" s="18">
        <f t="shared" si="33"/>
        <v>3.6579572446555817</v>
      </c>
      <c r="AE34" s="18">
        <f t="shared" si="33"/>
        <v>4.1597337770382694</v>
      </c>
      <c r="AF34" s="18">
        <f t="shared" si="33"/>
        <v>4.3661971830985911</v>
      </c>
      <c r="AG34" s="18">
        <f t="shared" si="33"/>
        <v>2.1108179419525066</v>
      </c>
      <c r="AH34" s="18">
        <f t="shared" si="33"/>
        <v>0.95011876484560576</v>
      </c>
      <c r="AI34" s="20">
        <f t="shared" si="33"/>
        <v>5.761316872427984</v>
      </c>
      <c r="AK34" s="10" t="s">
        <v>7</v>
      </c>
      <c r="AL34" s="18">
        <f t="shared" ref="AL34:AU34" si="34">AL12/AL$6*100</f>
        <v>4.1420118343195274</v>
      </c>
      <c r="AM34" s="18">
        <f t="shared" si="34"/>
        <v>3.6885245901639343</v>
      </c>
      <c r="AN34" s="18">
        <f t="shared" si="34"/>
        <v>4.7930283224400867</v>
      </c>
      <c r="AO34" s="18">
        <f t="shared" si="34"/>
        <v>4.0636042402826851</v>
      </c>
      <c r="AP34" s="18">
        <f t="shared" si="34"/>
        <v>4.1408852927177531</v>
      </c>
      <c r="AQ34" s="18">
        <f t="shared" si="34"/>
        <v>4.1459369817578775</v>
      </c>
      <c r="AR34" s="18">
        <f t="shared" si="34"/>
        <v>4.8275862068965516</v>
      </c>
      <c r="AS34" s="18">
        <f t="shared" si="34"/>
        <v>1.6438356164383561</v>
      </c>
      <c r="AT34" s="18">
        <f t="shared" si="34"/>
        <v>1.5</v>
      </c>
      <c r="AU34" s="20">
        <f t="shared" si="34"/>
        <v>6.1349693251533743</v>
      </c>
      <c r="AW34" s="10" t="s">
        <v>7</v>
      </c>
      <c r="AX34" s="18">
        <f t="shared" ref="AX34:BG34" si="35">AX12/AX$6*100</f>
        <v>4.1315990818668702</v>
      </c>
      <c r="AY34" s="18">
        <f t="shared" si="35"/>
        <v>3.8227628149435278</v>
      </c>
      <c r="AZ34" s="18">
        <f t="shared" si="35"/>
        <v>4.5901639344262293</v>
      </c>
      <c r="BA34" s="18">
        <f t="shared" si="35"/>
        <v>4.0145985401459852</v>
      </c>
      <c r="BB34" s="18">
        <f t="shared" si="35"/>
        <v>4.056795131845842</v>
      </c>
      <c r="BC34" s="18">
        <f t="shared" si="35"/>
        <v>4.361370716510903</v>
      </c>
      <c r="BD34" s="18">
        <f t="shared" si="35"/>
        <v>5.0561797752808983</v>
      </c>
      <c r="BE34" s="18">
        <f t="shared" si="35"/>
        <v>1.7045454545454544</v>
      </c>
      <c r="BF34" s="18">
        <f t="shared" si="35"/>
        <v>2.030456852791878</v>
      </c>
      <c r="BG34" s="20">
        <f t="shared" si="35"/>
        <v>4.954954954954955</v>
      </c>
    </row>
    <row r="35" spans="1:59" ht="15" customHeight="1" x14ac:dyDescent="0.2">
      <c r="A35" s="10" t="s">
        <v>8</v>
      </c>
      <c r="B35" s="18">
        <f t="shared" ref="B35:K35" si="36">B13/B$6*100</f>
        <v>4.2881646655231558</v>
      </c>
      <c r="C35" s="18">
        <f t="shared" si="36"/>
        <v>4.5582047685834501</v>
      </c>
      <c r="D35" s="18">
        <f t="shared" si="36"/>
        <v>4.0217391304347823</v>
      </c>
      <c r="E35" s="18">
        <f t="shared" si="36"/>
        <v>4.0421792618629171</v>
      </c>
      <c r="F35" s="18">
        <f t="shared" si="36"/>
        <v>4.3383947939262475</v>
      </c>
      <c r="G35" s="18">
        <f t="shared" si="36"/>
        <v>4.0983606557377046</v>
      </c>
      <c r="H35" s="18">
        <f t="shared" si="36"/>
        <v>5.9863945578231288</v>
      </c>
      <c r="I35" s="18">
        <f t="shared" si="36"/>
        <v>2.0270270270270272</v>
      </c>
      <c r="J35" s="18">
        <f t="shared" si="36"/>
        <v>3.8379530916844353</v>
      </c>
      <c r="K35" s="20">
        <f t="shared" si="36"/>
        <v>1.8796992481203008</v>
      </c>
      <c r="M35" s="10" t="s">
        <v>8</v>
      </c>
      <c r="N35" s="18">
        <f t="shared" ref="N35:W35" si="37">N13/N$6*100</f>
        <v>4.1681384669728008</v>
      </c>
      <c r="O35" s="18">
        <f t="shared" si="37"/>
        <v>4.4411547002220582</v>
      </c>
      <c r="P35" s="18">
        <f t="shared" si="37"/>
        <v>3.9387308533916849</v>
      </c>
      <c r="Q35" s="18">
        <f t="shared" si="37"/>
        <v>3.8869257950530036</v>
      </c>
      <c r="R35" s="18">
        <f t="shared" si="37"/>
        <v>4.1835357624831309</v>
      </c>
      <c r="S35" s="18">
        <f t="shared" si="37"/>
        <v>4.1118421052631584</v>
      </c>
      <c r="T35" s="18">
        <f t="shared" si="37"/>
        <v>5.6473829201101928</v>
      </c>
      <c r="U35" s="18">
        <f t="shared" si="37"/>
        <v>2.4038461538461542</v>
      </c>
      <c r="V35" s="18">
        <f t="shared" si="37"/>
        <v>4.1474654377880187</v>
      </c>
      <c r="W35" s="20">
        <f t="shared" si="37"/>
        <v>1.5122873345935728</v>
      </c>
      <c r="Y35" s="10" t="s">
        <v>8</v>
      </c>
      <c r="Z35" s="18">
        <f t="shared" ref="Z35:AI35" si="38">Z13/Z$6*100</f>
        <v>4.2128603104212861</v>
      </c>
      <c r="AA35" s="18">
        <f t="shared" si="38"/>
        <v>4.435483870967742</v>
      </c>
      <c r="AB35" s="18">
        <f t="shared" si="38"/>
        <v>4.0929203539823007</v>
      </c>
      <c r="AC35" s="18">
        <f t="shared" si="38"/>
        <v>3.9145907473309607</v>
      </c>
      <c r="AD35" s="18">
        <f t="shared" si="38"/>
        <v>4.1805225653206648</v>
      </c>
      <c r="AE35" s="18">
        <f t="shared" si="38"/>
        <v>4.3261231281198009</v>
      </c>
      <c r="AF35" s="18">
        <f t="shared" si="38"/>
        <v>5.704225352112676</v>
      </c>
      <c r="AG35" s="18">
        <f t="shared" si="38"/>
        <v>1.5831134564643801</v>
      </c>
      <c r="AH35" s="18">
        <f t="shared" si="38"/>
        <v>4.0380047505938244</v>
      </c>
      <c r="AI35" s="20">
        <f t="shared" si="38"/>
        <v>2.0576131687242798</v>
      </c>
      <c r="AK35" s="10" t="s">
        <v>8</v>
      </c>
      <c r="AL35" s="18">
        <f t="shared" ref="AL35:AU35" si="39">AL13/AL$6*100</f>
        <v>4.2899408284023668</v>
      </c>
      <c r="AM35" s="18">
        <f t="shared" si="39"/>
        <v>4.2622950819672125</v>
      </c>
      <c r="AN35" s="18">
        <f t="shared" si="39"/>
        <v>4.6840958605664484</v>
      </c>
      <c r="AO35" s="18">
        <f t="shared" si="39"/>
        <v>3.7102473498233217</v>
      </c>
      <c r="AP35" s="18">
        <f t="shared" si="39"/>
        <v>4.2836744407425034</v>
      </c>
      <c r="AQ35" s="18">
        <f t="shared" si="39"/>
        <v>4.3117744610281923</v>
      </c>
      <c r="AR35" s="18">
        <f t="shared" si="39"/>
        <v>5.7931034482758621</v>
      </c>
      <c r="AS35" s="18">
        <f t="shared" si="39"/>
        <v>1.6438356164383561</v>
      </c>
      <c r="AT35" s="18">
        <f t="shared" si="39"/>
        <v>3.75</v>
      </c>
      <c r="AU35" s="20">
        <f t="shared" si="39"/>
        <v>2.2494887525562373</v>
      </c>
      <c r="AW35" s="10" t="s">
        <v>8</v>
      </c>
      <c r="AX35" s="18">
        <f t="shared" ref="AX35:BG35" si="40">AX13/AX$6*100</f>
        <v>4.2463657230298395</v>
      </c>
      <c r="AY35" s="18">
        <f t="shared" si="40"/>
        <v>4.6046915725456126</v>
      </c>
      <c r="AZ35" s="18">
        <f t="shared" si="40"/>
        <v>4.1530054644808745</v>
      </c>
      <c r="BA35" s="18">
        <f t="shared" si="40"/>
        <v>3.6496350364963499</v>
      </c>
      <c r="BB35" s="18">
        <f t="shared" si="40"/>
        <v>4.2596348884381339</v>
      </c>
      <c r="BC35" s="18">
        <f t="shared" si="40"/>
        <v>4.2056074766355138</v>
      </c>
      <c r="BD35" s="18">
        <f t="shared" si="40"/>
        <v>5.547752808988764</v>
      </c>
      <c r="BE35" s="18">
        <f t="shared" si="40"/>
        <v>1.7045454545454544</v>
      </c>
      <c r="BF35" s="18">
        <f t="shared" si="40"/>
        <v>4.0609137055837561</v>
      </c>
      <c r="BG35" s="20">
        <f t="shared" si="40"/>
        <v>2.2522522522522523</v>
      </c>
    </row>
    <row r="36" spans="1:59" ht="15" customHeight="1" x14ac:dyDescent="0.2">
      <c r="A36" s="10" t="s">
        <v>9</v>
      </c>
      <c r="B36" s="18">
        <f t="shared" ref="B36:K36" si="41">B14/B$6*100</f>
        <v>4.4939965694682682</v>
      </c>
      <c r="C36" s="18">
        <f t="shared" si="41"/>
        <v>3.3660589060308554</v>
      </c>
      <c r="D36" s="18">
        <f t="shared" si="41"/>
        <v>5.5434782608695654</v>
      </c>
      <c r="E36" s="18">
        <f t="shared" si="41"/>
        <v>5.6239015817223192</v>
      </c>
      <c r="F36" s="18">
        <f t="shared" si="41"/>
        <v>4.1648590021691971</v>
      </c>
      <c r="G36" s="18">
        <f t="shared" si="41"/>
        <v>5.7377049180327866</v>
      </c>
      <c r="H36" s="18">
        <f t="shared" si="41"/>
        <v>6.9387755102040813</v>
      </c>
      <c r="I36" s="18">
        <f t="shared" si="41"/>
        <v>2.0270270270270272</v>
      </c>
      <c r="J36" s="18">
        <f t="shared" si="41"/>
        <v>1.279317697228145</v>
      </c>
      <c r="K36" s="20">
        <f t="shared" si="41"/>
        <v>2.6315789473684208</v>
      </c>
      <c r="M36" s="10" t="s">
        <v>9</v>
      </c>
      <c r="N36" s="18">
        <f t="shared" ref="N36:W36" si="42">N14/N$6*100</f>
        <v>4.6626633698339814</v>
      </c>
      <c r="O36" s="18">
        <f t="shared" si="42"/>
        <v>3.7009622501850483</v>
      </c>
      <c r="P36" s="18">
        <f t="shared" si="42"/>
        <v>5.5798687089715537</v>
      </c>
      <c r="Q36" s="18">
        <f t="shared" si="42"/>
        <v>5.4770318021201412</v>
      </c>
      <c r="R36" s="18">
        <f t="shared" si="42"/>
        <v>4.4084570400359873</v>
      </c>
      <c r="S36" s="18">
        <f t="shared" si="42"/>
        <v>5.5921052631578947</v>
      </c>
      <c r="T36" s="18">
        <f t="shared" si="42"/>
        <v>7.0936639118457299</v>
      </c>
      <c r="U36" s="18">
        <f t="shared" si="42"/>
        <v>2.1634615384615383</v>
      </c>
      <c r="V36" s="18">
        <f t="shared" si="42"/>
        <v>1.3824884792626728</v>
      </c>
      <c r="W36" s="20">
        <f t="shared" si="42"/>
        <v>2.6465028355387523</v>
      </c>
      <c r="Y36" s="10" t="s">
        <v>9</v>
      </c>
      <c r="Z36" s="18">
        <f t="shared" ref="Z36:AI36" si="43">Z14/Z$6*100</f>
        <v>4.9150036954915004</v>
      </c>
      <c r="AA36" s="18">
        <f t="shared" si="43"/>
        <v>4.1935483870967749</v>
      </c>
      <c r="AB36" s="18">
        <f t="shared" si="43"/>
        <v>5.8628318584070795</v>
      </c>
      <c r="AC36" s="18">
        <f t="shared" si="43"/>
        <v>4.9822064056939501</v>
      </c>
      <c r="AD36" s="18">
        <f t="shared" si="43"/>
        <v>4.7505938242280283</v>
      </c>
      <c r="AE36" s="18">
        <f t="shared" si="43"/>
        <v>5.4908485856905154</v>
      </c>
      <c r="AF36" s="18">
        <f t="shared" si="43"/>
        <v>7.183098591549296</v>
      </c>
      <c r="AG36" s="18">
        <f t="shared" si="43"/>
        <v>2.1108179419525066</v>
      </c>
      <c r="AH36" s="18">
        <f t="shared" si="43"/>
        <v>1.4251781472684086</v>
      </c>
      <c r="AI36" s="20">
        <f t="shared" si="43"/>
        <v>3.4979423868312756</v>
      </c>
      <c r="AK36" s="10" t="s">
        <v>9</v>
      </c>
      <c r="AL36" s="18">
        <f t="shared" ref="AL36:AU36" si="44">AL14/AL$6*100</f>
        <v>4.9556213017751478</v>
      </c>
      <c r="AM36" s="18">
        <f t="shared" si="44"/>
        <v>4.0163934426229506</v>
      </c>
      <c r="AN36" s="18">
        <f t="shared" si="44"/>
        <v>5.9912854030501093</v>
      </c>
      <c r="AO36" s="18">
        <f t="shared" si="44"/>
        <v>5.3003533568904597</v>
      </c>
      <c r="AP36" s="18">
        <f t="shared" si="44"/>
        <v>4.7120418848167542</v>
      </c>
      <c r="AQ36" s="18">
        <f t="shared" si="44"/>
        <v>5.804311774461028</v>
      </c>
      <c r="AR36" s="18">
        <f t="shared" si="44"/>
        <v>6.8965517241379306</v>
      </c>
      <c r="AS36" s="18">
        <f t="shared" si="44"/>
        <v>2.4657534246575343</v>
      </c>
      <c r="AT36" s="18">
        <f t="shared" si="44"/>
        <v>2</v>
      </c>
      <c r="AU36" s="20">
        <f t="shared" si="44"/>
        <v>3.4764826175869121</v>
      </c>
      <c r="AW36" s="10" t="s">
        <v>9</v>
      </c>
      <c r="AX36" s="18">
        <f t="shared" ref="AX36:BG36" si="45">AX14/AX$6*100</f>
        <v>5.2410099464422339</v>
      </c>
      <c r="AY36" s="18">
        <f t="shared" si="45"/>
        <v>4.3440486533449176</v>
      </c>
      <c r="AZ36" s="18">
        <f t="shared" si="45"/>
        <v>6.4480874316939882</v>
      </c>
      <c r="BA36" s="18">
        <f t="shared" si="45"/>
        <v>5.1094890510948909</v>
      </c>
      <c r="BB36" s="18">
        <f t="shared" si="45"/>
        <v>5.1217038539553759</v>
      </c>
      <c r="BC36" s="18">
        <f t="shared" si="45"/>
        <v>5.6074766355140184</v>
      </c>
      <c r="BD36" s="18">
        <f t="shared" si="45"/>
        <v>7.0926966292134841</v>
      </c>
      <c r="BE36" s="18">
        <f t="shared" si="45"/>
        <v>2.5568181818181821</v>
      </c>
      <c r="BF36" s="18">
        <f t="shared" si="45"/>
        <v>2.030456852791878</v>
      </c>
      <c r="BG36" s="20">
        <f t="shared" si="45"/>
        <v>4.2792792792792795</v>
      </c>
    </row>
    <row r="37" spans="1:59" ht="15" customHeight="1" x14ac:dyDescent="0.2">
      <c r="A37" s="10" t="s">
        <v>10</v>
      </c>
      <c r="B37" s="18">
        <f t="shared" ref="B37:K37" si="46">B15/B$6*100</f>
        <v>5.694682675814752</v>
      </c>
      <c r="C37" s="18">
        <f t="shared" si="46"/>
        <v>4.3478260869565215</v>
      </c>
      <c r="D37" s="18">
        <f t="shared" si="46"/>
        <v>7.0652173913043477</v>
      </c>
      <c r="E37" s="18">
        <f t="shared" si="46"/>
        <v>6.854130052724078</v>
      </c>
      <c r="F37" s="18">
        <f t="shared" si="46"/>
        <v>6.1171366594360084</v>
      </c>
      <c r="G37" s="18">
        <f t="shared" si="46"/>
        <v>4.0983606557377046</v>
      </c>
      <c r="H37" s="18">
        <f t="shared" si="46"/>
        <v>6.7346938775510203</v>
      </c>
      <c r="I37" s="18">
        <f t="shared" si="46"/>
        <v>2.9279279279279278</v>
      </c>
      <c r="J37" s="18">
        <f t="shared" si="46"/>
        <v>3.8379530916844353</v>
      </c>
      <c r="K37" s="20">
        <f t="shared" si="46"/>
        <v>6.7669172932330826</v>
      </c>
      <c r="M37" s="10" t="s">
        <v>10</v>
      </c>
      <c r="N37" s="18">
        <f t="shared" ref="N37:W37" si="47">N15/N$6*100</f>
        <v>5.2278346873896151</v>
      </c>
      <c r="O37" s="18">
        <f t="shared" si="47"/>
        <v>3.774981495188749</v>
      </c>
      <c r="P37" s="18">
        <f t="shared" si="47"/>
        <v>6.7833698030634579</v>
      </c>
      <c r="Q37" s="18">
        <f t="shared" si="47"/>
        <v>6.1837455830388697</v>
      </c>
      <c r="R37" s="18">
        <f t="shared" si="47"/>
        <v>5.6230319388214127</v>
      </c>
      <c r="S37" s="18">
        <f t="shared" si="47"/>
        <v>3.7828947368421053</v>
      </c>
      <c r="T37" s="18">
        <f t="shared" si="47"/>
        <v>6.4738292011019283</v>
      </c>
      <c r="U37" s="18">
        <f t="shared" si="47"/>
        <v>2.8846153846153846</v>
      </c>
      <c r="V37" s="18">
        <f t="shared" si="47"/>
        <v>3.6866359447004609</v>
      </c>
      <c r="W37" s="20">
        <f t="shared" si="47"/>
        <v>4.9149338374291114</v>
      </c>
      <c r="Y37" s="10" t="s">
        <v>10</v>
      </c>
      <c r="Z37" s="18">
        <f t="shared" ref="Z37:AI37" si="48">Z15/Z$6*100</f>
        <v>5.0997782705099777</v>
      </c>
      <c r="AA37" s="18">
        <f t="shared" si="48"/>
        <v>3.790322580645161</v>
      </c>
      <c r="AB37" s="18">
        <f t="shared" si="48"/>
        <v>5.9734513274336285</v>
      </c>
      <c r="AC37" s="18">
        <f t="shared" si="48"/>
        <v>6.5836298932384336</v>
      </c>
      <c r="AD37" s="18">
        <f t="shared" si="48"/>
        <v>5.5106888361045128</v>
      </c>
      <c r="AE37" s="18">
        <f t="shared" si="48"/>
        <v>3.6605657237936775</v>
      </c>
      <c r="AF37" s="18">
        <f t="shared" si="48"/>
        <v>6.4788732394366191</v>
      </c>
      <c r="AG37" s="18">
        <f t="shared" si="48"/>
        <v>2.3746701846965697</v>
      </c>
      <c r="AH37" s="18">
        <f t="shared" si="48"/>
        <v>3.3254156769596199</v>
      </c>
      <c r="AI37" s="20">
        <f t="shared" si="48"/>
        <v>4.7325102880658436</v>
      </c>
      <c r="AK37" s="10" t="s">
        <v>10</v>
      </c>
      <c r="AL37" s="18">
        <f t="shared" ref="AL37:AU37" si="49">AL15/AL$6*100</f>
        <v>5.140532544378698</v>
      </c>
      <c r="AM37" s="18">
        <f t="shared" si="49"/>
        <v>4.0163934426229506</v>
      </c>
      <c r="AN37" s="18">
        <f t="shared" si="49"/>
        <v>5.8823529411764701</v>
      </c>
      <c r="AO37" s="18">
        <f t="shared" si="49"/>
        <v>6.3604240282685502</v>
      </c>
      <c r="AP37" s="18">
        <f t="shared" si="49"/>
        <v>5.5687767729652542</v>
      </c>
      <c r="AQ37" s="18">
        <f t="shared" si="49"/>
        <v>3.6484245439469323</v>
      </c>
      <c r="AR37" s="18">
        <f t="shared" si="49"/>
        <v>6.3448275862068968</v>
      </c>
      <c r="AS37" s="18">
        <f t="shared" si="49"/>
        <v>2.1917808219178081</v>
      </c>
      <c r="AT37" s="18">
        <f t="shared" si="49"/>
        <v>4.25</v>
      </c>
      <c r="AU37" s="20">
        <f t="shared" si="49"/>
        <v>4.4989775051124745</v>
      </c>
      <c r="AW37" s="10" t="s">
        <v>10</v>
      </c>
      <c r="AX37" s="18">
        <f t="shared" ref="AX37:BG37" si="50">AX15/AX$6*100</f>
        <v>4.9349655700076509</v>
      </c>
      <c r="AY37" s="18">
        <f t="shared" si="50"/>
        <v>3.8227628149435278</v>
      </c>
      <c r="AZ37" s="18">
        <f t="shared" si="50"/>
        <v>5.5737704918032787</v>
      </c>
      <c r="BA37" s="18">
        <f t="shared" si="50"/>
        <v>6.2043795620437958</v>
      </c>
      <c r="BB37" s="18">
        <f t="shared" si="50"/>
        <v>5.0709939148073024</v>
      </c>
      <c r="BC37" s="18">
        <f t="shared" si="50"/>
        <v>4.5171339563862922</v>
      </c>
      <c r="BD37" s="18">
        <f t="shared" si="50"/>
        <v>6.25</v>
      </c>
      <c r="BE37" s="18">
        <f t="shared" si="50"/>
        <v>1.4204545454545454</v>
      </c>
      <c r="BF37" s="18">
        <f t="shared" si="50"/>
        <v>3.5532994923857872</v>
      </c>
      <c r="BG37" s="20">
        <f t="shared" si="50"/>
        <v>4.7297297297297298</v>
      </c>
    </row>
    <row r="38" spans="1:59" ht="15" customHeight="1" x14ac:dyDescent="0.2">
      <c r="A38" s="10" t="s">
        <v>11</v>
      </c>
      <c r="B38" s="18">
        <f t="shared" ref="B38:K38" si="51">B16/B$6*100</f>
        <v>3.8765008576329327</v>
      </c>
      <c r="C38" s="18">
        <f t="shared" si="51"/>
        <v>3.0154277699859748</v>
      </c>
      <c r="D38" s="18">
        <f t="shared" si="51"/>
        <v>4.8913043478260869</v>
      </c>
      <c r="E38" s="18">
        <f t="shared" si="51"/>
        <v>4.3936731107205622</v>
      </c>
      <c r="F38" s="18">
        <f t="shared" si="51"/>
        <v>4.0347071583514094</v>
      </c>
      <c r="G38" s="18">
        <f t="shared" si="51"/>
        <v>3.278688524590164</v>
      </c>
      <c r="H38" s="18">
        <f t="shared" si="51"/>
        <v>5.3741496598639458</v>
      </c>
      <c r="I38" s="18">
        <f t="shared" si="51"/>
        <v>0.90090090090090091</v>
      </c>
      <c r="J38" s="18">
        <f t="shared" si="51"/>
        <v>2.5586353944562901</v>
      </c>
      <c r="K38" s="20">
        <f t="shared" si="51"/>
        <v>3.3834586466165413</v>
      </c>
      <c r="M38" s="10" t="s">
        <v>11</v>
      </c>
      <c r="N38" s="18">
        <f t="shared" ref="N38:W38" si="52">N16/N$6*100</f>
        <v>4.0268456375838921</v>
      </c>
      <c r="O38" s="18">
        <f t="shared" si="52"/>
        <v>3.1828275351591411</v>
      </c>
      <c r="P38" s="18">
        <f t="shared" si="52"/>
        <v>4.814004376367615</v>
      </c>
      <c r="Q38" s="18">
        <f t="shared" si="52"/>
        <v>4.7703180212014136</v>
      </c>
      <c r="R38" s="18">
        <f t="shared" si="52"/>
        <v>4.2285200179937021</v>
      </c>
      <c r="S38" s="18">
        <f t="shared" si="52"/>
        <v>3.2894736842105261</v>
      </c>
      <c r="T38" s="18">
        <f t="shared" si="52"/>
        <v>5.6473829201101928</v>
      </c>
      <c r="U38" s="18">
        <f t="shared" si="52"/>
        <v>0.96153846153846156</v>
      </c>
      <c r="V38" s="18">
        <f t="shared" si="52"/>
        <v>2.3041474654377883</v>
      </c>
      <c r="W38" s="20">
        <f t="shared" si="52"/>
        <v>3.4026465028355388</v>
      </c>
      <c r="Y38" s="10" t="s">
        <v>11</v>
      </c>
      <c r="Z38" s="18">
        <f t="shared" ref="Z38:AI38" si="53">Z16/Z$6*100</f>
        <v>3.9911308203991127</v>
      </c>
      <c r="AA38" s="18">
        <f t="shared" si="53"/>
        <v>2.741935483870968</v>
      </c>
      <c r="AB38" s="18">
        <f t="shared" si="53"/>
        <v>5.4203539823008846</v>
      </c>
      <c r="AC38" s="18">
        <f t="shared" si="53"/>
        <v>4.4483985765124556</v>
      </c>
      <c r="AD38" s="18">
        <f t="shared" si="53"/>
        <v>4.0855106888361048</v>
      </c>
      <c r="AE38" s="18">
        <f t="shared" si="53"/>
        <v>3.6605657237936775</v>
      </c>
      <c r="AF38" s="18">
        <f t="shared" si="53"/>
        <v>5.28169014084507</v>
      </c>
      <c r="AG38" s="18">
        <f t="shared" si="53"/>
        <v>1.0554089709762533</v>
      </c>
      <c r="AH38" s="18">
        <f t="shared" si="53"/>
        <v>2.1377672209026128</v>
      </c>
      <c r="AI38" s="20">
        <f t="shared" si="53"/>
        <v>4.1152263374485596</v>
      </c>
      <c r="AK38" s="10" t="s">
        <v>11</v>
      </c>
      <c r="AL38" s="18">
        <f t="shared" ref="AL38:AU38" si="54">AL16/AL$6*100</f>
        <v>3.9940828402366866</v>
      </c>
      <c r="AM38" s="18">
        <f t="shared" si="54"/>
        <v>2.2950819672131146</v>
      </c>
      <c r="AN38" s="18">
        <f t="shared" si="54"/>
        <v>5.7734204793028319</v>
      </c>
      <c r="AO38" s="18">
        <f t="shared" si="54"/>
        <v>4.7703180212014136</v>
      </c>
      <c r="AP38" s="18">
        <f t="shared" si="54"/>
        <v>4.2360780580675872</v>
      </c>
      <c r="AQ38" s="18">
        <f t="shared" si="54"/>
        <v>3.150912106135987</v>
      </c>
      <c r="AR38" s="18">
        <f t="shared" si="54"/>
        <v>5.2413793103448274</v>
      </c>
      <c r="AS38" s="18">
        <f t="shared" si="54"/>
        <v>1.095890410958904</v>
      </c>
      <c r="AT38" s="18">
        <f t="shared" si="54"/>
        <v>2</v>
      </c>
      <c r="AU38" s="20">
        <f t="shared" si="54"/>
        <v>4.0899795501022496</v>
      </c>
      <c r="AW38" s="10" t="s">
        <v>11</v>
      </c>
      <c r="AX38" s="18">
        <f t="shared" ref="AX38:BG38" si="55">AX16/AX$6*100</f>
        <v>4.2463657230298395</v>
      </c>
      <c r="AY38" s="18">
        <f t="shared" si="55"/>
        <v>2.6064291920069502</v>
      </c>
      <c r="AZ38" s="18">
        <f t="shared" si="55"/>
        <v>5.5737704918032787</v>
      </c>
      <c r="BA38" s="18">
        <f t="shared" si="55"/>
        <v>5.4744525547445262</v>
      </c>
      <c r="BB38" s="18">
        <f t="shared" si="55"/>
        <v>4.6146044624746452</v>
      </c>
      <c r="BC38" s="18">
        <f t="shared" si="55"/>
        <v>3.1152647975077881</v>
      </c>
      <c r="BD38" s="18">
        <f t="shared" si="55"/>
        <v>5.2668539325842696</v>
      </c>
      <c r="BE38" s="18">
        <f t="shared" si="55"/>
        <v>1.1363636363636365</v>
      </c>
      <c r="BF38" s="18">
        <f t="shared" si="55"/>
        <v>2.7918781725888326</v>
      </c>
      <c r="BG38" s="20">
        <f t="shared" si="55"/>
        <v>4.7297297297297298</v>
      </c>
    </row>
    <row r="39" spans="1:59" ht="15" customHeight="1" x14ac:dyDescent="0.2">
      <c r="A39" s="10" t="s">
        <v>12</v>
      </c>
      <c r="B39" s="18">
        <f t="shared" ref="B39:K39" si="56">B17/B$6*100</f>
        <v>17.941680960548887</v>
      </c>
      <c r="C39" s="18">
        <f t="shared" si="56"/>
        <v>20.687237026647967</v>
      </c>
      <c r="D39" s="18">
        <f t="shared" si="56"/>
        <v>16.847826086956523</v>
      </c>
      <c r="E39" s="18">
        <f t="shared" si="56"/>
        <v>12.829525483304041</v>
      </c>
      <c r="F39" s="18">
        <f t="shared" si="56"/>
        <v>18.524945770065077</v>
      </c>
      <c r="G39" s="18">
        <f t="shared" si="56"/>
        <v>15.737704918032788</v>
      </c>
      <c r="H39" s="18">
        <f t="shared" si="56"/>
        <v>15.306122448979592</v>
      </c>
      <c r="I39" s="18">
        <f t="shared" si="56"/>
        <v>27.252252252252251</v>
      </c>
      <c r="J39" s="18">
        <f t="shared" si="56"/>
        <v>18.976545842217483</v>
      </c>
      <c r="K39" s="20">
        <f t="shared" si="56"/>
        <v>16.541353383458645</v>
      </c>
      <c r="M39" s="10" t="s">
        <v>12</v>
      </c>
      <c r="N39" s="18">
        <f t="shared" ref="N39:W39" si="57">N17/N$6*100</f>
        <v>17.873542917696927</v>
      </c>
      <c r="O39" s="18">
        <f t="shared" si="57"/>
        <v>20.725388601036268</v>
      </c>
      <c r="P39" s="18">
        <f t="shared" si="57"/>
        <v>16.520787746170679</v>
      </c>
      <c r="Q39" s="18">
        <f t="shared" si="57"/>
        <v>13.250883392226148</v>
      </c>
      <c r="R39" s="18">
        <f t="shared" si="57"/>
        <v>18.668466036887089</v>
      </c>
      <c r="S39" s="18">
        <f t="shared" si="57"/>
        <v>14.967105263157896</v>
      </c>
      <c r="T39" s="18">
        <f t="shared" si="57"/>
        <v>15.495867768595042</v>
      </c>
      <c r="U39" s="18">
        <f t="shared" si="57"/>
        <v>26.923076923076923</v>
      </c>
      <c r="V39" s="18">
        <f t="shared" si="57"/>
        <v>17.972350230414747</v>
      </c>
      <c r="W39" s="20">
        <f t="shared" si="57"/>
        <v>17.20226843100189</v>
      </c>
      <c r="Y39" s="10" t="s">
        <v>12</v>
      </c>
      <c r="Z39" s="18">
        <f t="shared" ref="Z39:AI39" si="58">Z17/Z$6*100</f>
        <v>17.479674796747968</v>
      </c>
      <c r="AA39" s="18">
        <f t="shared" si="58"/>
        <v>20.483870967741936</v>
      </c>
      <c r="AB39" s="18">
        <f t="shared" si="58"/>
        <v>15.81858407079646</v>
      </c>
      <c r="AC39" s="18">
        <f t="shared" si="58"/>
        <v>13.523131672597867</v>
      </c>
      <c r="AD39" s="18">
        <f t="shared" si="58"/>
        <v>17.909738717339668</v>
      </c>
      <c r="AE39" s="18">
        <f t="shared" si="58"/>
        <v>15.973377703826955</v>
      </c>
      <c r="AF39" s="18">
        <f t="shared" si="58"/>
        <v>15.140845070422534</v>
      </c>
      <c r="AG39" s="18">
        <f t="shared" si="58"/>
        <v>25.065963060686013</v>
      </c>
      <c r="AH39" s="18">
        <f t="shared" si="58"/>
        <v>16.864608076009503</v>
      </c>
      <c r="AI39" s="20">
        <f t="shared" si="58"/>
        <v>18.930041152263374</v>
      </c>
      <c r="AK39" s="10" t="s">
        <v>12</v>
      </c>
      <c r="AL39" s="18">
        <f t="shared" ref="AL39:AU39" si="59">AL17/AL$6*100</f>
        <v>16.974852071005916</v>
      </c>
      <c r="AM39" s="18">
        <f t="shared" si="59"/>
        <v>19.836065573770494</v>
      </c>
      <c r="AN39" s="18">
        <f t="shared" si="59"/>
        <v>16.013071895424837</v>
      </c>
      <c r="AO39" s="18">
        <f t="shared" si="59"/>
        <v>12.367491166077739</v>
      </c>
      <c r="AP39" s="18">
        <f t="shared" si="59"/>
        <v>17.467872441694432</v>
      </c>
      <c r="AQ39" s="18">
        <f t="shared" si="59"/>
        <v>15.257048092868988</v>
      </c>
      <c r="AR39" s="18">
        <f t="shared" si="59"/>
        <v>14.275862068965516</v>
      </c>
      <c r="AS39" s="18">
        <f t="shared" si="59"/>
        <v>23.287671232876711</v>
      </c>
      <c r="AT39" s="18">
        <f t="shared" si="59"/>
        <v>17.5</v>
      </c>
      <c r="AU39" s="20">
        <f t="shared" si="59"/>
        <v>19.836400817995912</v>
      </c>
      <c r="AW39" s="10" t="s">
        <v>12</v>
      </c>
      <c r="AX39" s="18">
        <f t="shared" ref="AX39:BG39" si="60">AX17/AX$6*100</f>
        <v>16.870696250956389</v>
      </c>
      <c r="AY39" s="18">
        <f t="shared" si="60"/>
        <v>19.721980886185925</v>
      </c>
      <c r="AZ39" s="18">
        <f t="shared" si="60"/>
        <v>16.065573770491802</v>
      </c>
      <c r="BA39" s="18">
        <f t="shared" si="60"/>
        <v>12.226277372262775</v>
      </c>
      <c r="BB39" s="18">
        <f t="shared" si="60"/>
        <v>17.393509127789049</v>
      </c>
      <c r="BC39" s="18">
        <f t="shared" si="60"/>
        <v>15.264797507788161</v>
      </c>
      <c r="BD39" s="18">
        <f t="shared" si="60"/>
        <v>14.466292134831459</v>
      </c>
      <c r="BE39" s="18">
        <f t="shared" si="60"/>
        <v>21.306818181818183</v>
      </c>
      <c r="BF39" s="18">
        <f t="shared" si="60"/>
        <v>18.527918781725887</v>
      </c>
      <c r="BG39" s="20">
        <f t="shared" si="60"/>
        <v>19.594594594594593</v>
      </c>
    </row>
    <row r="40" spans="1:59" ht="15" customHeight="1" x14ac:dyDescent="0.2">
      <c r="A40" s="10" t="s">
        <v>13</v>
      </c>
      <c r="B40" s="18">
        <f t="shared" ref="B40:K40" si="61">B18/B$6*100</f>
        <v>5.6260720411663812</v>
      </c>
      <c r="C40" s="18">
        <f t="shared" si="61"/>
        <v>5.3295932678821876</v>
      </c>
      <c r="D40" s="18">
        <f t="shared" si="61"/>
        <v>6.3043478260869561</v>
      </c>
      <c r="E40" s="18">
        <f t="shared" si="61"/>
        <v>5.272407732864675</v>
      </c>
      <c r="F40" s="18">
        <f t="shared" si="61"/>
        <v>5.9002169197396963</v>
      </c>
      <c r="G40" s="18">
        <f t="shared" si="61"/>
        <v>4.5901639344262293</v>
      </c>
      <c r="H40" s="18">
        <f t="shared" si="61"/>
        <v>6.3945578231292517</v>
      </c>
      <c r="I40" s="18">
        <f t="shared" si="61"/>
        <v>4.0540540540540544</v>
      </c>
      <c r="J40" s="18">
        <f t="shared" si="61"/>
        <v>4.9040511727078888</v>
      </c>
      <c r="K40" s="20">
        <f t="shared" si="61"/>
        <v>5.4511278195488719</v>
      </c>
      <c r="M40" s="10" t="s">
        <v>13</v>
      </c>
      <c r="N40" s="18">
        <f t="shared" ref="N40:W40" si="62">N18/N$6*100</f>
        <v>5.298481102084069</v>
      </c>
      <c r="O40" s="18">
        <f t="shared" si="62"/>
        <v>4.737231680236861</v>
      </c>
      <c r="P40" s="18">
        <f t="shared" si="62"/>
        <v>6.4551422319474829</v>
      </c>
      <c r="Q40" s="18">
        <f t="shared" si="62"/>
        <v>4.7703180212014136</v>
      </c>
      <c r="R40" s="18">
        <f t="shared" si="62"/>
        <v>5.5780476833108414</v>
      </c>
      <c r="S40" s="18">
        <f t="shared" si="62"/>
        <v>4.2763157894736841</v>
      </c>
      <c r="T40" s="18">
        <f t="shared" si="62"/>
        <v>6.336088154269973</v>
      </c>
      <c r="U40" s="18">
        <f t="shared" si="62"/>
        <v>3.6057692307692304</v>
      </c>
      <c r="V40" s="18">
        <f t="shared" si="62"/>
        <v>4.3778801843317972</v>
      </c>
      <c r="W40" s="20">
        <f t="shared" si="62"/>
        <v>4.536862003780719</v>
      </c>
      <c r="Y40" s="10" t="s">
        <v>13</v>
      </c>
      <c r="Z40" s="18">
        <f t="shared" ref="Z40:AI40" si="63">Z18/Z$6*100</f>
        <v>5.3954175905395418</v>
      </c>
      <c r="AA40" s="18">
        <f t="shared" si="63"/>
        <v>5</v>
      </c>
      <c r="AB40" s="18">
        <f t="shared" si="63"/>
        <v>6.5265486725663724</v>
      </c>
      <c r="AC40" s="18">
        <f t="shared" si="63"/>
        <v>4.4483985765124556</v>
      </c>
      <c r="AD40" s="18">
        <f t="shared" si="63"/>
        <v>5.7007125890736345</v>
      </c>
      <c r="AE40" s="18">
        <f t="shared" si="63"/>
        <v>4.3261231281198009</v>
      </c>
      <c r="AF40" s="18">
        <f t="shared" si="63"/>
        <v>6.267605633802817</v>
      </c>
      <c r="AG40" s="18">
        <f t="shared" si="63"/>
        <v>4.2216358839050132</v>
      </c>
      <c r="AH40" s="18">
        <f t="shared" si="63"/>
        <v>4.513064133016627</v>
      </c>
      <c r="AI40" s="20">
        <f t="shared" si="63"/>
        <v>4.5267489711934159</v>
      </c>
      <c r="AK40" s="10" t="s">
        <v>13</v>
      </c>
      <c r="AL40" s="18">
        <f t="shared" ref="AL40:AU40" si="64">AL18/AL$6*100</f>
        <v>5.584319526627219</v>
      </c>
      <c r="AM40" s="18">
        <f t="shared" si="64"/>
        <v>5</v>
      </c>
      <c r="AN40" s="18">
        <f t="shared" si="64"/>
        <v>6.5359477124183014</v>
      </c>
      <c r="AO40" s="18">
        <f t="shared" si="64"/>
        <v>5.3003533568904597</v>
      </c>
      <c r="AP40" s="18">
        <f t="shared" si="64"/>
        <v>5.8067586863398386</v>
      </c>
      <c r="AQ40" s="18">
        <f t="shared" si="64"/>
        <v>4.8092868988391384</v>
      </c>
      <c r="AR40" s="18">
        <f t="shared" si="64"/>
        <v>6.5517241379310347</v>
      </c>
      <c r="AS40" s="18">
        <f t="shared" si="64"/>
        <v>4.6575342465753424</v>
      </c>
      <c r="AT40" s="18">
        <f t="shared" si="64"/>
        <v>4.25</v>
      </c>
      <c r="AU40" s="20">
        <f t="shared" si="64"/>
        <v>4.4989775051124745</v>
      </c>
      <c r="AW40" s="10" t="s">
        <v>13</v>
      </c>
      <c r="AX40" s="18">
        <f t="shared" ref="AX40:BG40" si="65">AX18/AX$6*100</f>
        <v>5.4322876817138486</v>
      </c>
      <c r="AY40" s="18">
        <f t="shared" si="65"/>
        <v>4.7784535186794086</v>
      </c>
      <c r="AZ40" s="18">
        <f t="shared" si="65"/>
        <v>5.9016393442622954</v>
      </c>
      <c r="BA40" s="18">
        <f t="shared" si="65"/>
        <v>6.0218978102189782</v>
      </c>
      <c r="BB40" s="18">
        <f t="shared" si="65"/>
        <v>5.6288032454361057</v>
      </c>
      <c r="BC40" s="18">
        <f t="shared" si="65"/>
        <v>4.8286604361370715</v>
      </c>
      <c r="BD40" s="18">
        <f t="shared" si="65"/>
        <v>6.320224719101124</v>
      </c>
      <c r="BE40" s="18">
        <f t="shared" si="65"/>
        <v>5.1136363636363642</v>
      </c>
      <c r="BF40" s="18">
        <f t="shared" si="65"/>
        <v>3.8071065989847721</v>
      </c>
      <c r="BG40" s="20">
        <f t="shared" si="65"/>
        <v>4.2792792792792795</v>
      </c>
    </row>
    <row r="41" spans="1:59" ht="15" customHeight="1" x14ac:dyDescent="0.2">
      <c r="A41" s="10" t="s">
        <v>14</v>
      </c>
      <c r="B41" s="18">
        <f t="shared" ref="B41:K41" si="66">B19/B$6*100</f>
        <v>7.2727272727272725</v>
      </c>
      <c r="C41" s="18">
        <f t="shared" si="66"/>
        <v>5.5399719495091162</v>
      </c>
      <c r="D41" s="18">
        <f t="shared" si="66"/>
        <v>8.2608695652173907</v>
      </c>
      <c r="E41" s="18">
        <f t="shared" si="66"/>
        <v>10.017574692442881</v>
      </c>
      <c r="F41" s="18">
        <f t="shared" si="66"/>
        <v>7.6789587852494581</v>
      </c>
      <c r="G41" s="18">
        <f t="shared" si="66"/>
        <v>5.7377049180327866</v>
      </c>
      <c r="H41" s="18">
        <f t="shared" si="66"/>
        <v>9.4557823129251712</v>
      </c>
      <c r="I41" s="18">
        <f t="shared" si="66"/>
        <v>3.8288288288288284</v>
      </c>
      <c r="J41" s="18">
        <f t="shared" si="66"/>
        <v>5.1172707889125801</v>
      </c>
      <c r="K41" s="20">
        <f t="shared" si="66"/>
        <v>6.0150375939849621</v>
      </c>
      <c r="M41" s="10" t="s">
        <v>14</v>
      </c>
      <c r="N41" s="18">
        <f t="shared" ref="N41:W41" si="67">N19/N$6*100</f>
        <v>7.3825503355704702</v>
      </c>
      <c r="O41" s="18">
        <f t="shared" si="67"/>
        <v>5.9955588452997786</v>
      </c>
      <c r="P41" s="18">
        <f t="shared" si="67"/>
        <v>8.6433260393873077</v>
      </c>
      <c r="Q41" s="18">
        <f t="shared" si="67"/>
        <v>8.6572438162544181</v>
      </c>
      <c r="R41" s="18">
        <f t="shared" si="67"/>
        <v>7.8722447143499767</v>
      </c>
      <c r="S41" s="18">
        <f t="shared" si="67"/>
        <v>5.5921052631578947</v>
      </c>
      <c r="T41" s="18">
        <f t="shared" si="67"/>
        <v>9.5041322314049594</v>
      </c>
      <c r="U41" s="18">
        <f t="shared" si="67"/>
        <v>3.6057692307692304</v>
      </c>
      <c r="V41" s="18">
        <f t="shared" si="67"/>
        <v>5.2995391705069128</v>
      </c>
      <c r="W41" s="20">
        <f t="shared" si="67"/>
        <v>6.2381852551984878</v>
      </c>
      <c r="Y41" s="10" t="s">
        <v>14</v>
      </c>
      <c r="Z41" s="18">
        <f t="shared" ref="Z41:AI41" si="68">Z19/Z$6*100</f>
        <v>7.4648928307464892</v>
      </c>
      <c r="AA41" s="18">
        <f t="shared" si="68"/>
        <v>5.6451612903225801</v>
      </c>
      <c r="AB41" s="18">
        <f t="shared" si="68"/>
        <v>9.0707964601769913</v>
      </c>
      <c r="AC41" s="18">
        <f t="shared" si="68"/>
        <v>8.8967971530249113</v>
      </c>
      <c r="AD41" s="18">
        <f t="shared" si="68"/>
        <v>7.9809976247030869</v>
      </c>
      <c r="AE41" s="18">
        <f t="shared" si="68"/>
        <v>5.657237936772046</v>
      </c>
      <c r="AF41" s="18">
        <f t="shared" si="68"/>
        <v>9.577464788732394</v>
      </c>
      <c r="AG41" s="18">
        <f t="shared" si="68"/>
        <v>3.9577836411609502</v>
      </c>
      <c r="AH41" s="18">
        <f t="shared" si="68"/>
        <v>5.225653206650831</v>
      </c>
      <c r="AI41" s="20">
        <f t="shared" si="68"/>
        <v>5.9670781893004117</v>
      </c>
      <c r="AK41" s="10" t="s">
        <v>14</v>
      </c>
      <c r="AL41" s="18">
        <f t="shared" ref="AL41:AU41" si="69">AL19/AL$6*100</f>
        <v>7.6183431952662719</v>
      </c>
      <c r="AM41" s="18">
        <f t="shared" si="69"/>
        <v>5.7377049180327866</v>
      </c>
      <c r="AN41" s="18">
        <f t="shared" si="69"/>
        <v>9.1503267973856204</v>
      </c>
      <c r="AO41" s="18">
        <f t="shared" si="69"/>
        <v>9.1872791519434625</v>
      </c>
      <c r="AP41" s="18">
        <f t="shared" si="69"/>
        <v>8.0437886720609235</v>
      </c>
      <c r="AQ41" s="18">
        <f t="shared" si="69"/>
        <v>6.1359867330016584</v>
      </c>
      <c r="AR41" s="18">
        <f t="shared" si="69"/>
        <v>9.5172413793103434</v>
      </c>
      <c r="AS41" s="18">
        <f t="shared" si="69"/>
        <v>4.9315068493150687</v>
      </c>
      <c r="AT41" s="18">
        <f t="shared" si="69"/>
        <v>5.25</v>
      </c>
      <c r="AU41" s="20">
        <f t="shared" si="69"/>
        <v>5.9304703476482619</v>
      </c>
      <c r="AW41" s="10" t="s">
        <v>14</v>
      </c>
      <c r="AX41" s="18">
        <f t="shared" ref="AX41:BG41" si="70">AX19/AX$6*100</f>
        <v>7.880642693190512</v>
      </c>
      <c r="AY41" s="18">
        <f t="shared" si="70"/>
        <v>5.9079061685490872</v>
      </c>
      <c r="AZ41" s="18">
        <f t="shared" si="70"/>
        <v>9.5081967213114744</v>
      </c>
      <c r="BA41" s="18">
        <f t="shared" si="70"/>
        <v>9.3065693430656928</v>
      </c>
      <c r="BB41" s="18">
        <f t="shared" si="70"/>
        <v>8.3671399594320484</v>
      </c>
      <c r="BC41" s="18">
        <f t="shared" si="70"/>
        <v>6.3862928348909653</v>
      </c>
      <c r="BD41" s="18">
        <f t="shared" si="70"/>
        <v>9.691011235955056</v>
      </c>
      <c r="BE41" s="18">
        <f t="shared" si="70"/>
        <v>5.1136363636363642</v>
      </c>
      <c r="BF41" s="18">
        <f t="shared" si="70"/>
        <v>5.8375634517766501</v>
      </c>
      <c r="BG41" s="20">
        <f t="shared" si="70"/>
        <v>6.0810810810810816</v>
      </c>
    </row>
    <row r="42" spans="1:59" ht="15" customHeight="1" x14ac:dyDescent="0.2">
      <c r="A42" s="10" t="s">
        <v>15</v>
      </c>
      <c r="B42" s="18">
        <f t="shared" ref="B42:K42" si="71">B20/B$6*100</f>
        <v>9.5368782161234993</v>
      </c>
      <c r="C42" s="18">
        <f t="shared" si="71"/>
        <v>10.168302945301543</v>
      </c>
      <c r="D42" s="18">
        <f t="shared" si="71"/>
        <v>8.1521739130434785</v>
      </c>
      <c r="E42" s="18">
        <f t="shared" si="71"/>
        <v>10.193321616871705</v>
      </c>
      <c r="F42" s="18">
        <f t="shared" si="71"/>
        <v>9.891540130151844</v>
      </c>
      <c r="G42" s="18">
        <f t="shared" si="71"/>
        <v>8.1967213114754092</v>
      </c>
      <c r="H42" s="18">
        <f t="shared" si="71"/>
        <v>9.9319727891156457</v>
      </c>
      <c r="I42" s="18">
        <f t="shared" si="71"/>
        <v>7.6576576576576567</v>
      </c>
      <c r="J42" s="18">
        <f t="shared" si="71"/>
        <v>9.3816631130063968</v>
      </c>
      <c r="K42" s="20">
        <f t="shared" si="71"/>
        <v>10.150375939849624</v>
      </c>
      <c r="M42" s="10" t="s">
        <v>15</v>
      </c>
      <c r="N42" s="18">
        <f t="shared" ref="N42:W42" si="72">N20/N$6*100</f>
        <v>9.6079123984457802</v>
      </c>
      <c r="O42" s="18">
        <f t="shared" si="72"/>
        <v>10.140636565507032</v>
      </c>
      <c r="P42" s="18">
        <f t="shared" si="72"/>
        <v>8.0962800875273526</v>
      </c>
      <c r="Q42" s="18">
        <f t="shared" si="72"/>
        <v>10.777385159010601</v>
      </c>
      <c r="R42" s="18">
        <f t="shared" si="72"/>
        <v>9.8065677013045427</v>
      </c>
      <c r="S42" s="18">
        <f t="shared" si="72"/>
        <v>8.8815789473684212</v>
      </c>
      <c r="T42" s="18">
        <f t="shared" si="72"/>
        <v>10.12396694214876</v>
      </c>
      <c r="U42" s="18">
        <f t="shared" si="72"/>
        <v>7.6923076923076925</v>
      </c>
      <c r="V42" s="18">
        <f t="shared" si="72"/>
        <v>10.138248847926267</v>
      </c>
      <c r="W42" s="20">
        <f t="shared" si="72"/>
        <v>9.2627599243856338</v>
      </c>
      <c r="Y42" s="10" t="s">
        <v>15</v>
      </c>
      <c r="Z42" s="18">
        <f t="shared" ref="Z42:AI42" si="73">Z20/Z$6*100</f>
        <v>9.9039172209903921</v>
      </c>
      <c r="AA42" s="18">
        <f t="shared" si="73"/>
        <v>10.241935483870968</v>
      </c>
      <c r="AB42" s="18">
        <f t="shared" si="73"/>
        <v>8.1858407079646014</v>
      </c>
      <c r="AC42" s="18">
        <f t="shared" si="73"/>
        <v>11.921708185053381</v>
      </c>
      <c r="AD42" s="18">
        <f t="shared" si="73"/>
        <v>10.356294536817103</v>
      </c>
      <c r="AE42" s="18">
        <f t="shared" si="73"/>
        <v>8.3194675540765388</v>
      </c>
      <c r="AF42" s="18">
        <f t="shared" si="73"/>
        <v>10.492957746478874</v>
      </c>
      <c r="AG42" s="18">
        <f t="shared" si="73"/>
        <v>8.4432717678100264</v>
      </c>
      <c r="AH42" s="18">
        <f t="shared" si="73"/>
        <v>11.63895486935867</v>
      </c>
      <c r="AI42" s="20">
        <f t="shared" si="73"/>
        <v>7.8189300411522638</v>
      </c>
      <c r="AK42" s="10" t="s">
        <v>15</v>
      </c>
      <c r="AL42" s="18">
        <f t="shared" ref="AL42:AU42" si="74">AL20/AL$6*100</f>
        <v>9.6893491124260347</v>
      </c>
      <c r="AM42" s="18">
        <f t="shared" si="74"/>
        <v>10.163934426229508</v>
      </c>
      <c r="AN42" s="18">
        <f t="shared" si="74"/>
        <v>8.1699346405228752</v>
      </c>
      <c r="AO42" s="18">
        <f t="shared" si="74"/>
        <v>11.130742049469964</v>
      </c>
      <c r="AP42" s="18">
        <f t="shared" si="74"/>
        <v>10.233222275107092</v>
      </c>
      <c r="AQ42" s="18">
        <f t="shared" si="74"/>
        <v>7.7943615257048098</v>
      </c>
      <c r="AR42" s="18">
        <f t="shared" si="74"/>
        <v>10.413793103448276</v>
      </c>
      <c r="AS42" s="18">
        <f t="shared" si="74"/>
        <v>8.493150684931507</v>
      </c>
      <c r="AT42" s="18">
        <f t="shared" si="74"/>
        <v>12.25</v>
      </c>
      <c r="AU42" s="20">
        <f t="shared" si="74"/>
        <v>6.3394683026584868</v>
      </c>
      <c r="AW42" s="10" t="s">
        <v>15</v>
      </c>
      <c r="AX42" s="18">
        <f t="shared" ref="AX42:BG42" si="75">AX20/AX$6*100</f>
        <v>9.4491201224177512</v>
      </c>
      <c r="AY42" s="18">
        <f t="shared" si="75"/>
        <v>10.425716768027801</v>
      </c>
      <c r="AZ42" s="18">
        <f t="shared" si="75"/>
        <v>7.6502732240437163</v>
      </c>
      <c r="BA42" s="18">
        <f t="shared" si="75"/>
        <v>10.401459854014599</v>
      </c>
      <c r="BB42" s="18">
        <f t="shared" si="75"/>
        <v>10.141987829614605</v>
      </c>
      <c r="BC42" s="18">
        <f t="shared" si="75"/>
        <v>7.3208722741433014</v>
      </c>
      <c r="BD42" s="18">
        <f t="shared" si="75"/>
        <v>10.182584269662922</v>
      </c>
      <c r="BE42" s="18">
        <f t="shared" si="75"/>
        <v>8.8068181818181817</v>
      </c>
      <c r="BF42" s="18">
        <f t="shared" si="75"/>
        <v>10.913705583756345</v>
      </c>
      <c r="BG42" s="20">
        <f t="shared" si="75"/>
        <v>6.3063063063063058</v>
      </c>
    </row>
    <row r="43" spans="1:59" ht="7.5" customHeight="1" x14ac:dyDescent="0.2"/>
    <row r="44" spans="1:59" ht="15" customHeight="1" x14ac:dyDescent="0.2"/>
    <row r="45" spans="1:59" s="40" customFormat="1" ht="15" customHeight="1" x14ac:dyDescent="0.2">
      <c r="A45" s="39" t="s">
        <v>738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M45" s="39" t="s">
        <v>591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Y45" s="39" t="s">
        <v>112</v>
      </c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K45" s="39" t="s">
        <v>119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W45" s="39" t="s">
        <v>116</v>
      </c>
      <c r="AX45" s="39"/>
      <c r="AY45" s="39"/>
      <c r="AZ45" s="39"/>
      <c r="BA45" s="39"/>
      <c r="BB45" s="39"/>
      <c r="BC45" s="39"/>
      <c r="BD45" s="39"/>
      <c r="BE45" s="39"/>
      <c r="BF45" s="39"/>
      <c r="BG45" s="39"/>
    </row>
    <row r="46" spans="1:59" ht="15" customHeight="1" x14ac:dyDescent="0.2"/>
    <row r="47" spans="1:59" ht="15" customHeight="1" thickBot="1" x14ac:dyDescent="0.25">
      <c r="A47" s="1" t="s">
        <v>0</v>
      </c>
      <c r="B47" s="1"/>
      <c r="K47" s="3" t="s">
        <v>118</v>
      </c>
      <c r="M47" s="1" t="s">
        <v>0</v>
      </c>
      <c r="N47" s="1"/>
      <c r="W47" s="3" t="s">
        <v>118</v>
      </c>
      <c r="Y47" s="1" t="s">
        <v>0</v>
      </c>
      <c r="Z47" s="1"/>
      <c r="AI47" s="3" t="s">
        <v>118</v>
      </c>
      <c r="AK47" s="1" t="s">
        <v>0</v>
      </c>
      <c r="AL47" s="1"/>
      <c r="AU47" s="3" t="s">
        <v>118</v>
      </c>
      <c r="AW47" s="1" t="s">
        <v>0</v>
      </c>
      <c r="AX47" s="1"/>
      <c r="BG47" s="3" t="s">
        <v>118</v>
      </c>
    </row>
    <row r="48" spans="1:59" ht="22.5" customHeight="1" x14ac:dyDescent="0.2">
      <c r="A48" s="205" t="s">
        <v>38</v>
      </c>
      <c r="B48" s="207" t="s">
        <v>25</v>
      </c>
      <c r="C48" s="209" t="s">
        <v>16</v>
      </c>
      <c r="D48" s="210"/>
      <c r="E48" s="210"/>
      <c r="F48" s="209" t="s">
        <v>17</v>
      </c>
      <c r="G48" s="210"/>
      <c r="H48" s="209" t="s">
        <v>18</v>
      </c>
      <c r="I48" s="210"/>
      <c r="J48" s="210"/>
      <c r="K48" s="211"/>
      <c r="M48" s="205" t="s">
        <v>38</v>
      </c>
      <c r="N48" s="207" t="s">
        <v>25</v>
      </c>
      <c r="O48" s="209" t="s">
        <v>16</v>
      </c>
      <c r="P48" s="210"/>
      <c r="Q48" s="210"/>
      <c r="R48" s="209" t="s">
        <v>17</v>
      </c>
      <c r="S48" s="210"/>
      <c r="T48" s="209" t="s">
        <v>18</v>
      </c>
      <c r="U48" s="210"/>
      <c r="V48" s="210"/>
      <c r="W48" s="211"/>
      <c r="Y48" s="205" t="s">
        <v>38</v>
      </c>
      <c r="Z48" s="207" t="s">
        <v>25</v>
      </c>
      <c r="AA48" s="209" t="s">
        <v>16</v>
      </c>
      <c r="AB48" s="210"/>
      <c r="AC48" s="210"/>
      <c r="AD48" s="209" t="s">
        <v>17</v>
      </c>
      <c r="AE48" s="210"/>
      <c r="AF48" s="209" t="s">
        <v>18</v>
      </c>
      <c r="AG48" s="210"/>
      <c r="AH48" s="210"/>
      <c r="AI48" s="211"/>
      <c r="AK48" s="205" t="s">
        <v>38</v>
      </c>
      <c r="AL48" s="207" t="s">
        <v>25</v>
      </c>
      <c r="AM48" s="209" t="s">
        <v>16</v>
      </c>
      <c r="AN48" s="210"/>
      <c r="AO48" s="210"/>
      <c r="AP48" s="209" t="s">
        <v>17</v>
      </c>
      <c r="AQ48" s="210"/>
      <c r="AR48" s="209" t="s">
        <v>18</v>
      </c>
      <c r="AS48" s="210"/>
      <c r="AT48" s="210"/>
      <c r="AU48" s="211"/>
      <c r="AW48" s="205" t="s">
        <v>38</v>
      </c>
      <c r="AX48" s="207" t="s">
        <v>25</v>
      </c>
      <c r="AY48" s="209" t="s">
        <v>16</v>
      </c>
      <c r="AZ48" s="210"/>
      <c r="BA48" s="210"/>
      <c r="BB48" s="209" t="s">
        <v>17</v>
      </c>
      <c r="BC48" s="210"/>
      <c r="BD48" s="209" t="s">
        <v>18</v>
      </c>
      <c r="BE48" s="210"/>
      <c r="BF48" s="210"/>
      <c r="BG48" s="211"/>
    </row>
    <row r="49" spans="1:59" ht="37.5" customHeight="1" thickBot="1" x14ac:dyDescent="0.25">
      <c r="A49" s="206"/>
      <c r="B49" s="208"/>
      <c r="C49" s="46" t="s">
        <v>56</v>
      </c>
      <c r="D49" s="46" t="s">
        <v>30</v>
      </c>
      <c r="E49" s="46" t="s">
        <v>19</v>
      </c>
      <c r="F49" s="46" t="s">
        <v>20</v>
      </c>
      <c r="G49" s="46" t="s">
        <v>21</v>
      </c>
      <c r="H49" s="46" t="s">
        <v>74</v>
      </c>
      <c r="I49" s="46" t="s">
        <v>318</v>
      </c>
      <c r="J49" s="46" t="s">
        <v>75</v>
      </c>
      <c r="K49" s="47" t="s">
        <v>22</v>
      </c>
      <c r="M49" s="206"/>
      <c r="N49" s="208"/>
      <c r="O49" s="46" t="s">
        <v>56</v>
      </c>
      <c r="P49" s="46" t="s">
        <v>30</v>
      </c>
      <c r="Q49" s="46" t="s">
        <v>19</v>
      </c>
      <c r="R49" s="46" t="s">
        <v>20</v>
      </c>
      <c r="S49" s="46" t="s">
        <v>21</v>
      </c>
      <c r="T49" s="46" t="s">
        <v>74</v>
      </c>
      <c r="U49" s="46" t="s">
        <v>318</v>
      </c>
      <c r="V49" s="46" t="s">
        <v>75</v>
      </c>
      <c r="W49" s="47" t="s">
        <v>22</v>
      </c>
      <c r="Y49" s="206"/>
      <c r="Z49" s="208"/>
      <c r="AA49" s="46" t="s">
        <v>56</v>
      </c>
      <c r="AB49" s="46" t="s">
        <v>30</v>
      </c>
      <c r="AC49" s="46" t="s">
        <v>19</v>
      </c>
      <c r="AD49" s="46" t="s">
        <v>20</v>
      </c>
      <c r="AE49" s="46" t="s">
        <v>21</v>
      </c>
      <c r="AF49" s="46" t="s">
        <v>74</v>
      </c>
      <c r="AG49" s="46" t="s">
        <v>318</v>
      </c>
      <c r="AH49" s="46" t="s">
        <v>75</v>
      </c>
      <c r="AI49" s="47" t="s">
        <v>22</v>
      </c>
      <c r="AK49" s="206"/>
      <c r="AL49" s="208"/>
      <c r="AM49" s="46" t="s">
        <v>56</v>
      </c>
      <c r="AN49" s="46" t="s">
        <v>30</v>
      </c>
      <c r="AO49" s="46" t="s">
        <v>19</v>
      </c>
      <c r="AP49" s="46" t="s">
        <v>20</v>
      </c>
      <c r="AQ49" s="46" t="s">
        <v>21</v>
      </c>
      <c r="AR49" s="46" t="s">
        <v>74</v>
      </c>
      <c r="AS49" s="46" t="s">
        <v>318</v>
      </c>
      <c r="AT49" s="46" t="s">
        <v>75</v>
      </c>
      <c r="AU49" s="47" t="s">
        <v>22</v>
      </c>
      <c r="AW49" s="206"/>
      <c r="AX49" s="208"/>
      <c r="AY49" s="46" t="s">
        <v>56</v>
      </c>
      <c r="AZ49" s="46" t="s">
        <v>30</v>
      </c>
      <c r="BA49" s="46" t="s">
        <v>19</v>
      </c>
      <c r="BB49" s="46" t="s">
        <v>20</v>
      </c>
      <c r="BC49" s="46" t="s">
        <v>21</v>
      </c>
      <c r="BD49" s="46" t="s">
        <v>74</v>
      </c>
      <c r="BE49" s="46" t="s">
        <v>318</v>
      </c>
      <c r="BF49" s="46" t="s">
        <v>75</v>
      </c>
      <c r="BG49" s="47" t="s">
        <v>22</v>
      </c>
    </row>
    <row r="50" spans="1:59" ht="15" customHeight="1" x14ac:dyDescent="0.2">
      <c r="A50" s="11" t="s">
        <v>1</v>
      </c>
      <c r="B50" s="52">
        <f>B6/$B6*100</f>
        <v>100</v>
      </c>
      <c r="C50" s="52">
        <f t="shared" ref="C50:K50" si="76">C6/$B6*100</f>
        <v>48.919382504288166</v>
      </c>
      <c r="D50" s="52">
        <f t="shared" si="76"/>
        <v>31.560891938250428</v>
      </c>
      <c r="E50" s="52">
        <f t="shared" si="76"/>
        <v>19.519725557461406</v>
      </c>
      <c r="F50" s="52">
        <f t="shared" si="76"/>
        <v>79.073756432246995</v>
      </c>
      <c r="G50" s="52">
        <f t="shared" si="76"/>
        <v>20.926243567753001</v>
      </c>
      <c r="H50" s="52">
        <f t="shared" si="76"/>
        <v>50.42881646655232</v>
      </c>
      <c r="I50" s="52">
        <f t="shared" si="76"/>
        <v>15.231560891938251</v>
      </c>
      <c r="J50" s="52">
        <f t="shared" si="76"/>
        <v>16.089193825042884</v>
      </c>
      <c r="K50" s="53">
        <f t="shared" si="76"/>
        <v>18.250428816466552</v>
      </c>
      <c r="M50" s="11" t="s">
        <v>1</v>
      </c>
      <c r="N50" s="52">
        <f>N6/$N6*100</f>
        <v>100</v>
      </c>
      <c r="O50" s="52">
        <f t="shared" ref="O50:W50" si="77">O6/$N6*100</f>
        <v>47.721653126103853</v>
      </c>
      <c r="P50" s="52">
        <f t="shared" si="77"/>
        <v>32.285411515365595</v>
      </c>
      <c r="Q50" s="52">
        <f t="shared" si="77"/>
        <v>19.992935358530556</v>
      </c>
      <c r="R50" s="52">
        <f t="shared" si="77"/>
        <v>78.523489932885909</v>
      </c>
      <c r="S50" s="52">
        <f t="shared" si="77"/>
        <v>21.476510067114095</v>
      </c>
      <c r="T50" s="52">
        <f t="shared" si="77"/>
        <v>51.289297068173788</v>
      </c>
      <c r="U50" s="52">
        <f t="shared" si="77"/>
        <v>14.694454256446484</v>
      </c>
      <c r="V50" s="52">
        <f t="shared" si="77"/>
        <v>15.330271988696573</v>
      </c>
      <c r="W50" s="53">
        <f t="shared" si="77"/>
        <v>18.685976686683151</v>
      </c>
      <c r="Y50" s="11" t="s">
        <v>1</v>
      </c>
      <c r="Z50" s="52">
        <f>Z6/$Z6*100</f>
        <v>100</v>
      </c>
      <c r="AA50" s="52">
        <f t="shared" ref="AA50:AI50" si="78">AA6/$Z6*100</f>
        <v>45.824094604582413</v>
      </c>
      <c r="AB50" s="52">
        <f t="shared" si="78"/>
        <v>33.407243163340723</v>
      </c>
      <c r="AC50" s="52">
        <f t="shared" si="78"/>
        <v>20.768662232076863</v>
      </c>
      <c r="AD50" s="52">
        <f t="shared" si="78"/>
        <v>77.790096082779016</v>
      </c>
      <c r="AE50" s="52">
        <f t="shared" si="78"/>
        <v>22.209903917220991</v>
      </c>
      <c r="AF50" s="52">
        <f t="shared" si="78"/>
        <v>52.475979305247598</v>
      </c>
      <c r="AG50" s="52">
        <f t="shared" si="78"/>
        <v>14.005912786400589</v>
      </c>
      <c r="AH50" s="52">
        <f t="shared" si="78"/>
        <v>15.558019216555802</v>
      </c>
      <c r="AI50" s="53">
        <f t="shared" si="78"/>
        <v>17.96008869179601</v>
      </c>
      <c r="AK50" s="11" t="s">
        <v>1</v>
      </c>
      <c r="AL50" s="52">
        <f>AL6/$AL6*100</f>
        <v>100</v>
      </c>
      <c r="AM50" s="52">
        <f t="shared" ref="AM50:AU50" si="79">AM6/$AL6*100</f>
        <v>45.11834319526627</v>
      </c>
      <c r="AN50" s="52">
        <f t="shared" si="79"/>
        <v>33.949704142011832</v>
      </c>
      <c r="AO50" s="52">
        <f t="shared" si="79"/>
        <v>20.931952662721891</v>
      </c>
      <c r="AP50" s="52">
        <f t="shared" si="79"/>
        <v>77.699704142011839</v>
      </c>
      <c r="AQ50" s="52">
        <f t="shared" si="79"/>
        <v>22.300295857988164</v>
      </c>
      <c r="AR50" s="52">
        <f t="shared" si="79"/>
        <v>53.624260355029584</v>
      </c>
      <c r="AS50" s="52">
        <f t="shared" si="79"/>
        <v>13.498520710059173</v>
      </c>
      <c r="AT50" s="52">
        <f t="shared" si="79"/>
        <v>14.792899408284024</v>
      </c>
      <c r="AU50" s="53">
        <f t="shared" si="79"/>
        <v>18.084319526627219</v>
      </c>
      <c r="AW50" s="11" t="s">
        <v>1</v>
      </c>
      <c r="AX50" s="52">
        <f>AX6/$AX6*100</f>
        <v>100</v>
      </c>
      <c r="AY50" s="52">
        <f t="shared" ref="AY50:BG50" si="80">AY6/$AX6*100</f>
        <v>44.032134659525632</v>
      </c>
      <c r="AZ50" s="52">
        <f t="shared" si="80"/>
        <v>35.003825554705429</v>
      </c>
      <c r="BA50" s="52">
        <f t="shared" si="80"/>
        <v>20.964039785768936</v>
      </c>
      <c r="BB50" s="52">
        <f t="shared" si="80"/>
        <v>75.439938791124717</v>
      </c>
      <c r="BC50" s="52">
        <f t="shared" si="80"/>
        <v>24.560061208875286</v>
      </c>
      <c r="BD50" s="52">
        <f t="shared" si="80"/>
        <v>54.475899005355778</v>
      </c>
      <c r="BE50" s="52">
        <f t="shared" si="80"/>
        <v>13.465952563121652</v>
      </c>
      <c r="BF50" s="52">
        <f t="shared" si="80"/>
        <v>15.072685539403214</v>
      </c>
      <c r="BG50" s="53">
        <f t="shared" si="80"/>
        <v>16.985462892119358</v>
      </c>
    </row>
    <row r="51" spans="1:59" ht="15" customHeight="1" x14ac:dyDescent="0.2">
      <c r="A51" s="7" t="s">
        <v>2</v>
      </c>
      <c r="B51" s="18">
        <f>B7/$B7*100</f>
        <v>100</v>
      </c>
      <c r="C51" s="18">
        <f t="shared" ref="C51:K51" si="81">C7/$B7*100</f>
        <v>55.871212121212125</v>
      </c>
      <c r="D51" s="18">
        <f t="shared" si="81"/>
        <v>26.136363636363637</v>
      </c>
      <c r="E51" s="18">
        <f t="shared" si="81"/>
        <v>17.992424242424242</v>
      </c>
      <c r="F51" s="18">
        <f t="shared" si="81"/>
        <v>75.757575757575751</v>
      </c>
      <c r="G51" s="18">
        <f t="shared" si="81"/>
        <v>24.242424242424242</v>
      </c>
      <c r="H51" s="18">
        <f t="shared" si="81"/>
        <v>19.128787878787879</v>
      </c>
      <c r="I51" s="18">
        <f t="shared" si="81"/>
        <v>28.40909090909091</v>
      </c>
      <c r="J51" s="18">
        <f t="shared" si="81"/>
        <v>26.704545454545453</v>
      </c>
      <c r="K51" s="20">
        <f t="shared" si="81"/>
        <v>25.757575757575758</v>
      </c>
      <c r="M51" s="7" t="s">
        <v>2</v>
      </c>
      <c r="N51" s="18">
        <f t="shared" ref="N51:W64" si="82">N7/$N7*100</f>
        <v>100</v>
      </c>
      <c r="O51" s="18">
        <f t="shared" si="82"/>
        <v>54.150943396226417</v>
      </c>
      <c r="P51" s="18">
        <f t="shared" si="82"/>
        <v>26.981132075471699</v>
      </c>
      <c r="Q51" s="18">
        <f t="shared" si="82"/>
        <v>18.867924528301888</v>
      </c>
      <c r="R51" s="18">
        <f t="shared" si="82"/>
        <v>74.339622641509422</v>
      </c>
      <c r="S51" s="18">
        <f t="shared" si="82"/>
        <v>25.660377358490567</v>
      </c>
      <c r="T51" s="18">
        <f t="shared" si="82"/>
        <v>18.867924528301888</v>
      </c>
      <c r="U51" s="18">
        <f t="shared" si="82"/>
        <v>27.358490566037734</v>
      </c>
      <c r="V51" s="18">
        <f t="shared" si="82"/>
        <v>26.415094339622641</v>
      </c>
      <c r="W51" s="20">
        <f t="shared" si="82"/>
        <v>27.358490566037734</v>
      </c>
      <c r="Y51" s="7" t="s">
        <v>2</v>
      </c>
      <c r="Z51" s="18">
        <f t="shared" ref="Z51:AI64" si="83">Z7/$Z7*100</f>
        <v>100</v>
      </c>
      <c r="AA51" s="18">
        <f t="shared" si="83"/>
        <v>53.719008264462808</v>
      </c>
      <c r="AB51" s="18">
        <f t="shared" si="83"/>
        <v>26.446280991735538</v>
      </c>
      <c r="AC51" s="18">
        <f t="shared" si="83"/>
        <v>19.834710743801654</v>
      </c>
      <c r="AD51" s="18">
        <f t="shared" si="83"/>
        <v>73.553719008264466</v>
      </c>
      <c r="AE51" s="18">
        <f t="shared" si="83"/>
        <v>26.446280991735538</v>
      </c>
      <c r="AF51" s="18">
        <f t="shared" si="83"/>
        <v>19.214876033057852</v>
      </c>
      <c r="AG51" s="18">
        <f t="shared" si="83"/>
        <v>28.099173553719009</v>
      </c>
      <c r="AH51" s="18">
        <f t="shared" si="83"/>
        <v>28.719008264462808</v>
      </c>
      <c r="AI51" s="20">
        <f t="shared" si="83"/>
        <v>23.966942148760332</v>
      </c>
      <c r="AK51" s="7" t="s">
        <v>2</v>
      </c>
      <c r="AL51" s="18">
        <f t="shared" ref="AL51:AU64" si="84">AL7/$AL7*100</f>
        <v>100</v>
      </c>
      <c r="AM51" s="18">
        <f t="shared" si="84"/>
        <v>55.000000000000007</v>
      </c>
      <c r="AN51" s="18">
        <f t="shared" si="84"/>
        <v>25</v>
      </c>
      <c r="AO51" s="18">
        <f t="shared" si="84"/>
        <v>20</v>
      </c>
      <c r="AP51" s="18">
        <f t="shared" si="84"/>
        <v>73.958333333333343</v>
      </c>
      <c r="AQ51" s="18">
        <f t="shared" si="84"/>
        <v>26.041666666666668</v>
      </c>
      <c r="AR51" s="18">
        <f t="shared" si="84"/>
        <v>21.041666666666668</v>
      </c>
      <c r="AS51" s="18">
        <f t="shared" si="84"/>
        <v>27.291666666666664</v>
      </c>
      <c r="AT51" s="18">
        <f t="shared" si="84"/>
        <v>26.458333333333332</v>
      </c>
      <c r="AU51" s="20">
        <f t="shared" si="84"/>
        <v>25.208333333333332</v>
      </c>
      <c r="AW51" s="7" t="s">
        <v>2</v>
      </c>
      <c r="AX51" s="18">
        <f t="shared" ref="AX51:BG64" si="85">AX7/$AX7*100</f>
        <v>100</v>
      </c>
      <c r="AY51" s="18">
        <f t="shared" si="85"/>
        <v>51.208791208791204</v>
      </c>
      <c r="AZ51" s="18">
        <f t="shared" si="85"/>
        <v>28.35164835164835</v>
      </c>
      <c r="BA51" s="18">
        <f t="shared" si="85"/>
        <v>20.439560439560438</v>
      </c>
      <c r="BB51" s="18">
        <f t="shared" si="85"/>
        <v>70.769230769230774</v>
      </c>
      <c r="BC51" s="18">
        <f t="shared" si="85"/>
        <v>29.230769230769234</v>
      </c>
      <c r="BD51" s="18">
        <f t="shared" si="85"/>
        <v>21.53846153846154</v>
      </c>
      <c r="BE51" s="18">
        <f t="shared" si="85"/>
        <v>27.912087912087912</v>
      </c>
      <c r="BF51" s="18">
        <f t="shared" si="85"/>
        <v>27.912087912087912</v>
      </c>
      <c r="BG51" s="20">
        <f t="shared" si="85"/>
        <v>22.637362637362639</v>
      </c>
    </row>
    <row r="52" spans="1:59" ht="15" customHeight="1" x14ac:dyDescent="0.2">
      <c r="A52" s="10" t="s">
        <v>3</v>
      </c>
      <c r="B52" s="18">
        <f t="shared" ref="B52:K52" si="86">B8/$B8*100</f>
        <v>100</v>
      </c>
      <c r="C52" s="18">
        <f t="shared" si="86"/>
        <v>52.49169435215947</v>
      </c>
      <c r="D52" s="18">
        <f t="shared" si="86"/>
        <v>29.900332225913623</v>
      </c>
      <c r="E52" s="18">
        <f t="shared" si="86"/>
        <v>17.607973421926911</v>
      </c>
      <c r="F52" s="18">
        <f t="shared" si="86"/>
        <v>78.073089700996675</v>
      </c>
      <c r="G52" s="18">
        <f t="shared" si="86"/>
        <v>21.926910299003321</v>
      </c>
      <c r="H52" s="18">
        <f t="shared" si="86"/>
        <v>59.800664451827245</v>
      </c>
      <c r="I52" s="18">
        <f t="shared" si="86"/>
        <v>7.6411960132890364</v>
      </c>
      <c r="J52" s="18">
        <f t="shared" si="86"/>
        <v>14.950166112956811</v>
      </c>
      <c r="K52" s="20">
        <f t="shared" si="86"/>
        <v>17.607973421926911</v>
      </c>
      <c r="M52" s="10" t="s">
        <v>3</v>
      </c>
      <c r="N52" s="18">
        <f t="shared" si="82"/>
        <v>100</v>
      </c>
      <c r="O52" s="18">
        <f t="shared" si="82"/>
        <v>52.068965517241381</v>
      </c>
      <c r="P52" s="18">
        <f t="shared" si="82"/>
        <v>29.655172413793103</v>
      </c>
      <c r="Q52" s="18">
        <f t="shared" si="82"/>
        <v>18.275862068965516</v>
      </c>
      <c r="R52" s="18">
        <f t="shared" si="82"/>
        <v>77.241379310344826</v>
      </c>
      <c r="S52" s="18">
        <f t="shared" si="82"/>
        <v>22.758620689655174</v>
      </c>
      <c r="T52" s="18">
        <f t="shared" si="82"/>
        <v>61.724137931034484</v>
      </c>
      <c r="U52" s="18">
        <f t="shared" si="82"/>
        <v>6.2068965517241379</v>
      </c>
      <c r="V52" s="18">
        <f t="shared" si="82"/>
        <v>12.758620689655173</v>
      </c>
      <c r="W52" s="20">
        <f t="shared" si="82"/>
        <v>19.310344827586206</v>
      </c>
      <c r="Y52" s="10" t="s">
        <v>3</v>
      </c>
      <c r="Z52" s="18">
        <f t="shared" si="83"/>
        <v>100</v>
      </c>
      <c r="AA52" s="18">
        <f t="shared" si="83"/>
        <v>49.473684210526315</v>
      </c>
      <c r="AB52" s="18">
        <f t="shared" si="83"/>
        <v>32.631578947368425</v>
      </c>
      <c r="AC52" s="18">
        <f t="shared" si="83"/>
        <v>17.894736842105264</v>
      </c>
      <c r="AD52" s="18">
        <f t="shared" si="83"/>
        <v>76.84210526315789</v>
      </c>
      <c r="AE52" s="18">
        <f t="shared" si="83"/>
        <v>23.157894736842106</v>
      </c>
      <c r="AF52" s="18">
        <f t="shared" si="83"/>
        <v>61.403508771929829</v>
      </c>
      <c r="AG52" s="18">
        <f t="shared" si="83"/>
        <v>5.6140350877192979</v>
      </c>
      <c r="AH52" s="18">
        <f t="shared" si="83"/>
        <v>14.035087719298245</v>
      </c>
      <c r="AI52" s="20">
        <f t="shared" si="83"/>
        <v>18.947368421052634</v>
      </c>
      <c r="AK52" s="10" t="s">
        <v>3</v>
      </c>
      <c r="AL52" s="18">
        <f t="shared" si="84"/>
        <v>100</v>
      </c>
      <c r="AM52" s="18">
        <f t="shared" si="84"/>
        <v>49.275362318840585</v>
      </c>
      <c r="AN52" s="18">
        <f t="shared" si="84"/>
        <v>31.159420289855071</v>
      </c>
      <c r="AO52" s="18">
        <f t="shared" si="84"/>
        <v>19.565217391304348</v>
      </c>
      <c r="AP52" s="18">
        <f t="shared" si="84"/>
        <v>76.449275362318829</v>
      </c>
      <c r="AQ52" s="18">
        <f t="shared" si="84"/>
        <v>23.55072463768116</v>
      </c>
      <c r="AR52" s="18">
        <f t="shared" si="84"/>
        <v>64.130434782608688</v>
      </c>
      <c r="AS52" s="18">
        <f t="shared" si="84"/>
        <v>4.3478260869565215</v>
      </c>
      <c r="AT52" s="18">
        <f t="shared" si="84"/>
        <v>13.405797101449277</v>
      </c>
      <c r="AU52" s="20">
        <f t="shared" si="84"/>
        <v>18.115942028985508</v>
      </c>
      <c r="AW52" s="10" t="s">
        <v>3</v>
      </c>
      <c r="AX52" s="18">
        <f t="shared" si="85"/>
        <v>100</v>
      </c>
      <c r="AY52" s="18">
        <f t="shared" si="85"/>
        <v>45.955882352941174</v>
      </c>
      <c r="AZ52" s="18">
        <f t="shared" si="85"/>
        <v>34.191176470588239</v>
      </c>
      <c r="BA52" s="18">
        <f t="shared" si="85"/>
        <v>19.852941176470587</v>
      </c>
      <c r="BB52" s="18">
        <f t="shared" si="85"/>
        <v>73.161764705882348</v>
      </c>
      <c r="BC52" s="18">
        <f t="shared" si="85"/>
        <v>26.838235294117645</v>
      </c>
      <c r="BD52" s="18">
        <f t="shared" si="85"/>
        <v>63.235294117647058</v>
      </c>
      <c r="BE52" s="18">
        <f t="shared" si="85"/>
        <v>5.8823529411764701</v>
      </c>
      <c r="BF52" s="18">
        <f t="shared" si="85"/>
        <v>12.132352941176471</v>
      </c>
      <c r="BG52" s="20">
        <f t="shared" si="85"/>
        <v>18.75</v>
      </c>
    </row>
    <row r="53" spans="1:59" ht="15" customHeight="1" x14ac:dyDescent="0.2">
      <c r="A53" s="10" t="s">
        <v>4</v>
      </c>
      <c r="B53" s="18">
        <f t="shared" ref="B53:K53" si="87">B9/$B9*100</f>
        <v>100</v>
      </c>
      <c r="C53" s="18">
        <f t="shared" si="87"/>
        <v>43.220338983050851</v>
      </c>
      <c r="D53" s="18">
        <f t="shared" si="87"/>
        <v>32.20338983050847</v>
      </c>
      <c r="E53" s="18">
        <f t="shared" si="87"/>
        <v>24.576271186440678</v>
      </c>
      <c r="F53" s="18">
        <f t="shared" si="87"/>
        <v>76.271186440677965</v>
      </c>
      <c r="G53" s="18">
        <f t="shared" si="87"/>
        <v>23.728813559322035</v>
      </c>
      <c r="H53" s="18">
        <f t="shared" si="87"/>
        <v>61.016949152542374</v>
      </c>
      <c r="I53" s="18">
        <f t="shared" si="87"/>
        <v>10.16949152542373</v>
      </c>
      <c r="J53" s="18">
        <f t="shared" si="87"/>
        <v>11.864406779661017</v>
      </c>
      <c r="K53" s="20">
        <f t="shared" si="87"/>
        <v>16.949152542372879</v>
      </c>
      <c r="M53" s="10" t="s">
        <v>4</v>
      </c>
      <c r="N53" s="18">
        <f t="shared" si="82"/>
        <v>100</v>
      </c>
      <c r="O53" s="18">
        <f t="shared" si="82"/>
        <v>39.316239316239319</v>
      </c>
      <c r="P53" s="18">
        <f t="shared" si="82"/>
        <v>36.752136752136757</v>
      </c>
      <c r="Q53" s="18">
        <f t="shared" si="82"/>
        <v>23.931623931623932</v>
      </c>
      <c r="R53" s="18">
        <f t="shared" si="82"/>
        <v>75.213675213675216</v>
      </c>
      <c r="S53" s="18">
        <f t="shared" si="82"/>
        <v>24.786324786324787</v>
      </c>
      <c r="T53" s="18">
        <f t="shared" si="82"/>
        <v>60.683760683760681</v>
      </c>
      <c r="U53" s="18">
        <f t="shared" si="82"/>
        <v>10.256410256410255</v>
      </c>
      <c r="V53" s="18">
        <f t="shared" si="82"/>
        <v>9.4017094017094021</v>
      </c>
      <c r="W53" s="20">
        <f t="shared" si="82"/>
        <v>19.658119658119659</v>
      </c>
      <c r="Y53" s="10" t="s">
        <v>4</v>
      </c>
      <c r="Z53" s="18">
        <f t="shared" si="83"/>
        <v>100</v>
      </c>
      <c r="AA53" s="18">
        <f t="shared" si="83"/>
        <v>36.134453781512605</v>
      </c>
      <c r="AB53" s="18">
        <f t="shared" si="83"/>
        <v>36.134453781512605</v>
      </c>
      <c r="AC53" s="18">
        <f t="shared" si="83"/>
        <v>27.731092436974791</v>
      </c>
      <c r="AD53" s="18">
        <f t="shared" si="83"/>
        <v>74.789915966386559</v>
      </c>
      <c r="AE53" s="18">
        <f t="shared" si="83"/>
        <v>25.210084033613445</v>
      </c>
      <c r="AF53" s="18">
        <f t="shared" si="83"/>
        <v>61.344537815126053</v>
      </c>
      <c r="AG53" s="18">
        <f t="shared" si="83"/>
        <v>12.605042016806722</v>
      </c>
      <c r="AH53" s="18">
        <f t="shared" si="83"/>
        <v>8.4033613445378155</v>
      </c>
      <c r="AI53" s="20">
        <f t="shared" si="83"/>
        <v>17.647058823529413</v>
      </c>
      <c r="AK53" s="10" t="s">
        <v>4</v>
      </c>
      <c r="AL53" s="18">
        <f t="shared" si="84"/>
        <v>100</v>
      </c>
      <c r="AM53" s="18">
        <f t="shared" si="84"/>
        <v>35.593220338983052</v>
      </c>
      <c r="AN53" s="18">
        <f t="shared" si="84"/>
        <v>36.440677966101696</v>
      </c>
      <c r="AO53" s="18">
        <f t="shared" si="84"/>
        <v>27.966101694915253</v>
      </c>
      <c r="AP53" s="18">
        <f t="shared" si="84"/>
        <v>73.728813559322035</v>
      </c>
      <c r="AQ53" s="18">
        <f t="shared" si="84"/>
        <v>26.271186440677969</v>
      </c>
      <c r="AR53" s="18">
        <f t="shared" si="84"/>
        <v>63.559322033898304</v>
      </c>
      <c r="AS53" s="18">
        <f t="shared" si="84"/>
        <v>11.016949152542372</v>
      </c>
      <c r="AT53" s="18">
        <f t="shared" si="84"/>
        <v>7.6271186440677967</v>
      </c>
      <c r="AU53" s="20">
        <f t="shared" si="84"/>
        <v>17.796610169491526</v>
      </c>
      <c r="AW53" s="10" t="s">
        <v>4</v>
      </c>
      <c r="AX53" s="18">
        <f t="shared" si="85"/>
        <v>100</v>
      </c>
      <c r="AY53" s="18">
        <f t="shared" si="85"/>
        <v>38.260869565217391</v>
      </c>
      <c r="AZ53" s="18">
        <f t="shared" si="85"/>
        <v>35.652173913043477</v>
      </c>
      <c r="BA53" s="18">
        <f t="shared" si="85"/>
        <v>26.086956521739129</v>
      </c>
      <c r="BB53" s="18">
        <f t="shared" si="85"/>
        <v>72.173913043478265</v>
      </c>
      <c r="BC53" s="18">
        <f t="shared" si="85"/>
        <v>27.826086956521738</v>
      </c>
      <c r="BD53" s="18">
        <f t="shared" si="85"/>
        <v>68.695652173913047</v>
      </c>
      <c r="BE53" s="18">
        <f t="shared" si="85"/>
        <v>8.695652173913043</v>
      </c>
      <c r="BF53" s="18">
        <f t="shared" si="85"/>
        <v>6.9565217391304346</v>
      </c>
      <c r="BG53" s="20">
        <f t="shared" si="85"/>
        <v>15.65217391304348</v>
      </c>
    </row>
    <row r="54" spans="1:59" ht="15" customHeight="1" x14ac:dyDescent="0.2">
      <c r="A54" s="10" t="s">
        <v>5</v>
      </c>
      <c r="B54" s="18">
        <f t="shared" ref="B54:K54" si="88">B10/$B10*100</f>
        <v>100</v>
      </c>
      <c r="C54" s="18">
        <f t="shared" si="88"/>
        <v>45.669291338582681</v>
      </c>
      <c r="D54" s="18">
        <f t="shared" si="88"/>
        <v>33.070866141732289</v>
      </c>
      <c r="E54" s="18">
        <f t="shared" si="88"/>
        <v>21.259842519685041</v>
      </c>
      <c r="F54" s="18">
        <f t="shared" si="88"/>
        <v>70.866141732283467</v>
      </c>
      <c r="G54" s="18">
        <f t="shared" si="88"/>
        <v>29.133858267716533</v>
      </c>
      <c r="H54" s="18">
        <f t="shared" si="88"/>
        <v>51.968503937007867</v>
      </c>
      <c r="I54" s="18">
        <f t="shared" si="88"/>
        <v>18.897637795275589</v>
      </c>
      <c r="J54" s="18">
        <f t="shared" si="88"/>
        <v>21.259842519685041</v>
      </c>
      <c r="K54" s="20">
        <f t="shared" si="88"/>
        <v>7.8740157480314963</v>
      </c>
      <c r="M54" s="10" t="s">
        <v>5</v>
      </c>
      <c r="N54" s="18">
        <f t="shared" si="82"/>
        <v>100</v>
      </c>
      <c r="O54" s="18">
        <f t="shared" si="82"/>
        <v>44.827586206896555</v>
      </c>
      <c r="P54" s="18">
        <f t="shared" si="82"/>
        <v>31.896551724137932</v>
      </c>
      <c r="Q54" s="18">
        <f t="shared" si="82"/>
        <v>23.275862068965516</v>
      </c>
      <c r="R54" s="18">
        <f t="shared" si="82"/>
        <v>70.689655172413794</v>
      </c>
      <c r="S54" s="18">
        <f t="shared" si="82"/>
        <v>29.310344827586203</v>
      </c>
      <c r="T54" s="18">
        <f t="shared" si="82"/>
        <v>52.586206896551722</v>
      </c>
      <c r="U54" s="18">
        <f t="shared" si="82"/>
        <v>18.103448275862068</v>
      </c>
      <c r="V54" s="18">
        <f t="shared" si="82"/>
        <v>21.551724137931032</v>
      </c>
      <c r="W54" s="20">
        <f t="shared" si="82"/>
        <v>7.7586206896551726</v>
      </c>
      <c r="Y54" s="10" t="s">
        <v>5</v>
      </c>
      <c r="Z54" s="18">
        <f t="shared" si="83"/>
        <v>100</v>
      </c>
      <c r="AA54" s="18">
        <f t="shared" si="83"/>
        <v>45.454545454545453</v>
      </c>
      <c r="AB54" s="18">
        <f t="shared" si="83"/>
        <v>32.727272727272727</v>
      </c>
      <c r="AC54" s="18">
        <f t="shared" si="83"/>
        <v>21.818181818181817</v>
      </c>
      <c r="AD54" s="18">
        <f t="shared" si="83"/>
        <v>68.181818181818173</v>
      </c>
      <c r="AE54" s="18">
        <f t="shared" si="83"/>
        <v>31.818181818181817</v>
      </c>
      <c r="AF54" s="18">
        <f t="shared" si="83"/>
        <v>56.36363636363636</v>
      </c>
      <c r="AG54" s="18">
        <f t="shared" si="83"/>
        <v>16.363636363636363</v>
      </c>
      <c r="AH54" s="18">
        <f t="shared" si="83"/>
        <v>19.090909090909093</v>
      </c>
      <c r="AI54" s="20">
        <f t="shared" si="83"/>
        <v>8.1818181818181817</v>
      </c>
      <c r="AK54" s="10" t="s">
        <v>5</v>
      </c>
      <c r="AL54" s="18">
        <f t="shared" si="84"/>
        <v>100</v>
      </c>
      <c r="AM54" s="18">
        <f t="shared" si="84"/>
        <v>42.372881355932201</v>
      </c>
      <c r="AN54" s="18">
        <f t="shared" si="84"/>
        <v>35.593220338983052</v>
      </c>
      <c r="AO54" s="18">
        <f t="shared" si="84"/>
        <v>22.033898305084744</v>
      </c>
      <c r="AP54" s="18">
        <f t="shared" si="84"/>
        <v>63.559322033898304</v>
      </c>
      <c r="AQ54" s="18">
        <f t="shared" si="84"/>
        <v>36.440677966101696</v>
      </c>
      <c r="AR54" s="18">
        <f t="shared" si="84"/>
        <v>58.474576271186443</v>
      </c>
      <c r="AS54" s="18">
        <f t="shared" si="84"/>
        <v>19.491525423728813</v>
      </c>
      <c r="AT54" s="18">
        <f t="shared" si="84"/>
        <v>12.711864406779661</v>
      </c>
      <c r="AU54" s="20">
        <f t="shared" si="84"/>
        <v>9.3220338983050848</v>
      </c>
      <c r="AW54" s="10" t="s">
        <v>5</v>
      </c>
      <c r="AX54" s="18">
        <f t="shared" si="85"/>
        <v>100</v>
      </c>
      <c r="AY54" s="18">
        <f t="shared" si="85"/>
        <v>41.228070175438596</v>
      </c>
      <c r="AZ54" s="18">
        <f t="shared" si="85"/>
        <v>37.719298245614034</v>
      </c>
      <c r="BA54" s="18">
        <f t="shared" si="85"/>
        <v>21.052631578947366</v>
      </c>
      <c r="BB54" s="18">
        <f t="shared" si="85"/>
        <v>64.035087719298247</v>
      </c>
      <c r="BC54" s="18">
        <f t="shared" si="85"/>
        <v>35.964912280701753</v>
      </c>
      <c r="BD54" s="18">
        <f t="shared" si="85"/>
        <v>55.26315789473685</v>
      </c>
      <c r="BE54" s="18">
        <f t="shared" si="85"/>
        <v>21.929824561403507</v>
      </c>
      <c r="BF54" s="18">
        <f t="shared" si="85"/>
        <v>12.280701754385964</v>
      </c>
      <c r="BG54" s="20">
        <f t="shared" si="85"/>
        <v>10.526315789473683</v>
      </c>
    </row>
    <row r="55" spans="1:59" ht="15" customHeight="1" x14ac:dyDescent="0.2">
      <c r="A55" s="10" t="s">
        <v>6</v>
      </c>
      <c r="B55" s="18">
        <f t="shared" ref="B55:K55" si="89">B11/$B11*100</f>
        <v>100</v>
      </c>
      <c r="C55" s="18">
        <f t="shared" si="89"/>
        <v>25</v>
      </c>
      <c r="D55" s="18">
        <f t="shared" si="89"/>
        <v>53.571428571428569</v>
      </c>
      <c r="E55" s="18">
        <f t="shared" si="89"/>
        <v>21.428571428571427</v>
      </c>
      <c r="F55" s="18">
        <f t="shared" si="89"/>
        <v>67.857142857142861</v>
      </c>
      <c r="G55" s="18">
        <f t="shared" si="89"/>
        <v>32.142857142857146</v>
      </c>
      <c r="H55" s="18">
        <f t="shared" si="89"/>
        <v>60.714285714285708</v>
      </c>
      <c r="I55" s="18" t="e">
        <f t="shared" si="89"/>
        <v>#VALUE!</v>
      </c>
      <c r="J55" s="18">
        <f t="shared" si="89"/>
        <v>3.5714285714285712</v>
      </c>
      <c r="K55" s="20">
        <f t="shared" si="89"/>
        <v>35.714285714285715</v>
      </c>
      <c r="M55" s="10" t="s">
        <v>6</v>
      </c>
      <c r="N55" s="18">
        <f t="shared" si="82"/>
        <v>100</v>
      </c>
      <c r="O55" s="18">
        <f t="shared" si="82"/>
        <v>28.000000000000004</v>
      </c>
      <c r="P55" s="18">
        <f t="shared" si="82"/>
        <v>48</v>
      </c>
      <c r="Q55" s="18">
        <f t="shared" si="82"/>
        <v>24</v>
      </c>
      <c r="R55" s="18">
        <f t="shared" si="82"/>
        <v>68</v>
      </c>
      <c r="S55" s="18">
        <f t="shared" si="82"/>
        <v>32</v>
      </c>
      <c r="T55" s="18">
        <f t="shared" si="82"/>
        <v>64</v>
      </c>
      <c r="U55" s="18">
        <f t="shared" si="82"/>
        <v>4</v>
      </c>
      <c r="V55" s="18">
        <f t="shared" si="82"/>
        <v>4</v>
      </c>
      <c r="W55" s="20">
        <f t="shared" si="82"/>
        <v>28.000000000000004</v>
      </c>
      <c r="Y55" s="10" t="s">
        <v>6</v>
      </c>
      <c r="Z55" s="18">
        <f t="shared" si="83"/>
        <v>100</v>
      </c>
      <c r="AA55" s="18">
        <f t="shared" si="83"/>
        <v>25</v>
      </c>
      <c r="AB55" s="18">
        <f t="shared" si="83"/>
        <v>50</v>
      </c>
      <c r="AC55" s="18">
        <f t="shared" si="83"/>
        <v>25</v>
      </c>
      <c r="AD55" s="18">
        <f t="shared" si="83"/>
        <v>66.666666666666657</v>
      </c>
      <c r="AE55" s="18">
        <f t="shared" si="83"/>
        <v>33.333333333333329</v>
      </c>
      <c r="AF55" s="18">
        <f t="shared" si="83"/>
        <v>66.666666666666657</v>
      </c>
      <c r="AG55" s="18">
        <f t="shared" si="83"/>
        <v>4.1666666666666661</v>
      </c>
      <c r="AH55" s="18" t="e">
        <f t="shared" si="83"/>
        <v>#VALUE!</v>
      </c>
      <c r="AI55" s="20">
        <f t="shared" si="83"/>
        <v>29.166666666666668</v>
      </c>
      <c r="AK55" s="10" t="s">
        <v>6</v>
      </c>
      <c r="AL55" s="18">
        <f t="shared" si="84"/>
        <v>100</v>
      </c>
      <c r="AM55" s="18">
        <f t="shared" si="84"/>
        <v>32</v>
      </c>
      <c r="AN55" s="18">
        <f t="shared" si="84"/>
        <v>48</v>
      </c>
      <c r="AO55" s="18">
        <f t="shared" si="84"/>
        <v>20</v>
      </c>
      <c r="AP55" s="18">
        <f t="shared" si="84"/>
        <v>72</v>
      </c>
      <c r="AQ55" s="18">
        <f t="shared" si="84"/>
        <v>28.000000000000004</v>
      </c>
      <c r="AR55" s="18">
        <f t="shared" si="84"/>
        <v>60</v>
      </c>
      <c r="AS55" s="18">
        <f t="shared" si="84"/>
        <v>8</v>
      </c>
      <c r="AT55" s="18">
        <f t="shared" si="84"/>
        <v>4</v>
      </c>
      <c r="AU55" s="20">
        <f t="shared" si="84"/>
        <v>28.000000000000004</v>
      </c>
      <c r="AW55" s="10" t="s">
        <v>6</v>
      </c>
      <c r="AX55" s="18">
        <f t="shared" si="85"/>
        <v>100</v>
      </c>
      <c r="AY55" s="18">
        <f t="shared" si="85"/>
        <v>42.307692307692307</v>
      </c>
      <c r="AZ55" s="18">
        <f t="shared" si="85"/>
        <v>38.461538461538467</v>
      </c>
      <c r="BA55" s="18">
        <f t="shared" si="85"/>
        <v>19.230769230769234</v>
      </c>
      <c r="BB55" s="18">
        <f t="shared" si="85"/>
        <v>76.923076923076934</v>
      </c>
      <c r="BC55" s="18">
        <f t="shared" si="85"/>
        <v>23.076923076923077</v>
      </c>
      <c r="BD55" s="18">
        <f t="shared" si="85"/>
        <v>65.384615384615387</v>
      </c>
      <c r="BE55" s="18">
        <f t="shared" si="85"/>
        <v>7.6923076923076925</v>
      </c>
      <c r="BF55" s="18">
        <f t="shared" si="85"/>
        <v>3.8461538461538463</v>
      </c>
      <c r="BG55" s="20">
        <f t="shared" si="85"/>
        <v>23.076923076923077</v>
      </c>
    </row>
    <row r="56" spans="1:59" ht="15" customHeight="1" x14ac:dyDescent="0.2">
      <c r="A56" s="10" t="s">
        <v>7</v>
      </c>
      <c r="B56" s="18">
        <f t="shared" ref="B56:K56" si="90">B12/$B12*100</f>
        <v>100</v>
      </c>
      <c r="C56" s="18">
        <f t="shared" si="90"/>
        <v>43.564356435643568</v>
      </c>
      <c r="D56" s="18">
        <f t="shared" si="90"/>
        <v>34.653465346534652</v>
      </c>
      <c r="E56" s="18">
        <f t="shared" si="90"/>
        <v>21.782178217821784</v>
      </c>
      <c r="F56" s="18">
        <f t="shared" si="90"/>
        <v>72.277227722772281</v>
      </c>
      <c r="G56" s="18">
        <f t="shared" si="90"/>
        <v>27.722772277227726</v>
      </c>
      <c r="H56" s="18">
        <f t="shared" si="90"/>
        <v>61.386138613861384</v>
      </c>
      <c r="I56" s="18">
        <f t="shared" si="90"/>
        <v>9.9009900990099009</v>
      </c>
      <c r="J56" s="18">
        <f t="shared" si="90"/>
        <v>6.9306930693069315</v>
      </c>
      <c r="K56" s="20">
        <f t="shared" si="90"/>
        <v>21.782178217821784</v>
      </c>
      <c r="M56" s="10" t="s">
        <v>7</v>
      </c>
      <c r="N56" s="18">
        <f t="shared" si="82"/>
        <v>100</v>
      </c>
      <c r="O56" s="18">
        <f t="shared" si="82"/>
        <v>40.384615384615387</v>
      </c>
      <c r="P56" s="18">
        <f t="shared" si="82"/>
        <v>35.57692307692308</v>
      </c>
      <c r="Q56" s="18">
        <f t="shared" si="82"/>
        <v>24.03846153846154</v>
      </c>
      <c r="R56" s="18">
        <f t="shared" si="82"/>
        <v>73.076923076923066</v>
      </c>
      <c r="S56" s="18">
        <f t="shared" si="82"/>
        <v>26.923076923076923</v>
      </c>
      <c r="T56" s="18">
        <f t="shared" si="82"/>
        <v>59.615384615384613</v>
      </c>
      <c r="U56" s="18">
        <f t="shared" si="82"/>
        <v>9.6153846153846168</v>
      </c>
      <c r="V56" s="18">
        <f t="shared" si="82"/>
        <v>5.7692307692307692</v>
      </c>
      <c r="W56" s="20">
        <f t="shared" si="82"/>
        <v>25</v>
      </c>
      <c r="Y56" s="10" t="s">
        <v>7</v>
      </c>
      <c r="Z56" s="18">
        <f t="shared" si="83"/>
        <v>100</v>
      </c>
      <c r="AA56" s="18">
        <f t="shared" si="83"/>
        <v>38.235294117647058</v>
      </c>
      <c r="AB56" s="18">
        <f t="shared" si="83"/>
        <v>40.196078431372548</v>
      </c>
      <c r="AC56" s="18">
        <f t="shared" si="83"/>
        <v>21.568627450980394</v>
      </c>
      <c r="AD56" s="18">
        <f t="shared" si="83"/>
        <v>75.490196078431367</v>
      </c>
      <c r="AE56" s="18">
        <f t="shared" si="83"/>
        <v>24.509803921568626</v>
      </c>
      <c r="AF56" s="18">
        <f t="shared" si="83"/>
        <v>60.784313725490193</v>
      </c>
      <c r="AG56" s="18">
        <f t="shared" si="83"/>
        <v>7.8431372549019605</v>
      </c>
      <c r="AH56" s="18">
        <f t="shared" si="83"/>
        <v>3.9215686274509802</v>
      </c>
      <c r="AI56" s="20">
        <f t="shared" si="83"/>
        <v>27.450980392156865</v>
      </c>
      <c r="AK56" s="10" t="s">
        <v>7</v>
      </c>
      <c r="AL56" s="18">
        <f t="shared" si="84"/>
        <v>100</v>
      </c>
      <c r="AM56" s="18">
        <f t="shared" si="84"/>
        <v>40.178571428571431</v>
      </c>
      <c r="AN56" s="18">
        <f t="shared" si="84"/>
        <v>39.285714285714285</v>
      </c>
      <c r="AO56" s="18">
        <f t="shared" si="84"/>
        <v>20.535714285714285</v>
      </c>
      <c r="AP56" s="18">
        <f t="shared" si="84"/>
        <v>77.678571428571431</v>
      </c>
      <c r="AQ56" s="18">
        <f t="shared" si="84"/>
        <v>22.321428571428573</v>
      </c>
      <c r="AR56" s="18">
        <f t="shared" si="84"/>
        <v>62.5</v>
      </c>
      <c r="AS56" s="18">
        <f t="shared" si="84"/>
        <v>5.3571428571428568</v>
      </c>
      <c r="AT56" s="18">
        <f t="shared" si="84"/>
        <v>5.3571428571428568</v>
      </c>
      <c r="AU56" s="20">
        <f t="shared" si="84"/>
        <v>26.785714285714285</v>
      </c>
      <c r="AW56" s="10" t="s">
        <v>7</v>
      </c>
      <c r="AX56" s="18">
        <f t="shared" si="85"/>
        <v>100</v>
      </c>
      <c r="AY56" s="18">
        <f t="shared" si="85"/>
        <v>40.74074074074074</v>
      </c>
      <c r="AZ56" s="18">
        <f t="shared" si="85"/>
        <v>38.888888888888893</v>
      </c>
      <c r="BA56" s="18">
        <f t="shared" si="85"/>
        <v>20.37037037037037</v>
      </c>
      <c r="BB56" s="18">
        <f t="shared" si="85"/>
        <v>74.074074074074076</v>
      </c>
      <c r="BC56" s="18">
        <f t="shared" si="85"/>
        <v>25.925925925925924</v>
      </c>
      <c r="BD56" s="18">
        <f t="shared" si="85"/>
        <v>66.666666666666657</v>
      </c>
      <c r="BE56" s="18">
        <f t="shared" si="85"/>
        <v>5.5555555555555554</v>
      </c>
      <c r="BF56" s="18">
        <f t="shared" si="85"/>
        <v>7.4074074074074066</v>
      </c>
      <c r="BG56" s="20">
        <f t="shared" si="85"/>
        <v>20.37037037037037</v>
      </c>
    </row>
    <row r="57" spans="1:59" ht="15" customHeight="1" x14ac:dyDescent="0.2">
      <c r="A57" s="10" t="s">
        <v>8</v>
      </c>
      <c r="B57" s="18">
        <f t="shared" ref="B57:K57" si="91">B13/$B13*100</f>
        <v>100</v>
      </c>
      <c r="C57" s="18">
        <f t="shared" si="91"/>
        <v>52</v>
      </c>
      <c r="D57" s="18">
        <f t="shared" si="91"/>
        <v>29.599999999999998</v>
      </c>
      <c r="E57" s="18">
        <f t="shared" si="91"/>
        <v>18.399999999999999</v>
      </c>
      <c r="F57" s="18">
        <f t="shared" si="91"/>
        <v>80</v>
      </c>
      <c r="G57" s="18">
        <f t="shared" si="91"/>
        <v>20</v>
      </c>
      <c r="H57" s="18">
        <f t="shared" si="91"/>
        <v>70.399999999999991</v>
      </c>
      <c r="I57" s="18">
        <f t="shared" si="91"/>
        <v>7.1999999999999993</v>
      </c>
      <c r="J57" s="18">
        <f t="shared" si="91"/>
        <v>14.399999999999999</v>
      </c>
      <c r="K57" s="20">
        <f t="shared" si="91"/>
        <v>8</v>
      </c>
      <c r="M57" s="10" t="s">
        <v>8</v>
      </c>
      <c r="N57" s="18">
        <f t="shared" si="82"/>
        <v>100</v>
      </c>
      <c r="O57" s="18">
        <f t="shared" si="82"/>
        <v>50.847457627118644</v>
      </c>
      <c r="P57" s="18">
        <f t="shared" si="82"/>
        <v>30.508474576271187</v>
      </c>
      <c r="Q57" s="18">
        <f t="shared" si="82"/>
        <v>18.64406779661017</v>
      </c>
      <c r="R57" s="18">
        <f t="shared" si="82"/>
        <v>78.813559322033896</v>
      </c>
      <c r="S57" s="18">
        <f t="shared" si="82"/>
        <v>21.1864406779661</v>
      </c>
      <c r="T57" s="18">
        <f t="shared" si="82"/>
        <v>69.491525423728817</v>
      </c>
      <c r="U57" s="18">
        <f t="shared" si="82"/>
        <v>8.4745762711864394</v>
      </c>
      <c r="V57" s="18">
        <f t="shared" si="82"/>
        <v>15.254237288135593</v>
      </c>
      <c r="W57" s="20">
        <f t="shared" si="82"/>
        <v>6.7796610169491522</v>
      </c>
      <c r="Y57" s="10" t="s">
        <v>8</v>
      </c>
      <c r="Z57" s="18">
        <f t="shared" si="83"/>
        <v>100</v>
      </c>
      <c r="AA57" s="18">
        <f t="shared" si="83"/>
        <v>48.245614035087719</v>
      </c>
      <c r="AB57" s="18">
        <f t="shared" si="83"/>
        <v>32.456140350877192</v>
      </c>
      <c r="AC57" s="18">
        <f t="shared" si="83"/>
        <v>19.298245614035086</v>
      </c>
      <c r="AD57" s="18">
        <f t="shared" si="83"/>
        <v>77.192982456140342</v>
      </c>
      <c r="AE57" s="18">
        <f t="shared" si="83"/>
        <v>22.807017543859647</v>
      </c>
      <c r="AF57" s="18">
        <f t="shared" si="83"/>
        <v>71.05263157894737</v>
      </c>
      <c r="AG57" s="18">
        <f t="shared" si="83"/>
        <v>5.2631578947368416</v>
      </c>
      <c r="AH57" s="18">
        <f t="shared" si="83"/>
        <v>14.912280701754385</v>
      </c>
      <c r="AI57" s="20">
        <f t="shared" si="83"/>
        <v>8.7719298245614024</v>
      </c>
      <c r="AK57" s="10" t="s">
        <v>8</v>
      </c>
      <c r="AL57" s="18">
        <f t="shared" si="84"/>
        <v>100</v>
      </c>
      <c r="AM57" s="18">
        <f t="shared" si="84"/>
        <v>44.827586206896555</v>
      </c>
      <c r="AN57" s="18">
        <f t="shared" si="84"/>
        <v>37.068965517241381</v>
      </c>
      <c r="AO57" s="18">
        <f t="shared" si="84"/>
        <v>18.103448275862068</v>
      </c>
      <c r="AP57" s="18">
        <f t="shared" si="84"/>
        <v>77.58620689655173</v>
      </c>
      <c r="AQ57" s="18">
        <f t="shared" si="84"/>
        <v>22.413793103448278</v>
      </c>
      <c r="AR57" s="18">
        <f t="shared" si="84"/>
        <v>72.41379310344827</v>
      </c>
      <c r="AS57" s="18">
        <f t="shared" si="84"/>
        <v>5.1724137931034484</v>
      </c>
      <c r="AT57" s="18">
        <f t="shared" si="84"/>
        <v>12.931034482758621</v>
      </c>
      <c r="AU57" s="20">
        <f t="shared" si="84"/>
        <v>9.4827586206896548</v>
      </c>
      <c r="AW57" s="10" t="s">
        <v>8</v>
      </c>
      <c r="AX57" s="18">
        <f t="shared" si="85"/>
        <v>100</v>
      </c>
      <c r="AY57" s="18">
        <f t="shared" si="85"/>
        <v>47.747747747747752</v>
      </c>
      <c r="AZ57" s="18">
        <f t="shared" si="85"/>
        <v>34.234234234234236</v>
      </c>
      <c r="BA57" s="18">
        <f t="shared" si="85"/>
        <v>18.018018018018019</v>
      </c>
      <c r="BB57" s="18">
        <f t="shared" si="85"/>
        <v>75.675675675675677</v>
      </c>
      <c r="BC57" s="18">
        <f t="shared" si="85"/>
        <v>24.324324324324326</v>
      </c>
      <c r="BD57" s="18">
        <f t="shared" si="85"/>
        <v>71.171171171171167</v>
      </c>
      <c r="BE57" s="18">
        <f t="shared" si="85"/>
        <v>5.4054054054054053</v>
      </c>
      <c r="BF57" s="18">
        <f t="shared" si="85"/>
        <v>14.414414414414415</v>
      </c>
      <c r="BG57" s="20">
        <f t="shared" si="85"/>
        <v>9.0090090090090094</v>
      </c>
    </row>
    <row r="58" spans="1:59" ht="15" customHeight="1" x14ac:dyDescent="0.2">
      <c r="A58" s="10" t="s">
        <v>9</v>
      </c>
      <c r="B58" s="18">
        <f t="shared" ref="B58:K58" si="92">B14/$B14*100</f>
        <v>100</v>
      </c>
      <c r="C58" s="18">
        <f t="shared" si="92"/>
        <v>36.641221374045799</v>
      </c>
      <c r="D58" s="18">
        <f t="shared" si="92"/>
        <v>38.931297709923662</v>
      </c>
      <c r="E58" s="18">
        <f t="shared" si="92"/>
        <v>24.427480916030532</v>
      </c>
      <c r="F58" s="18">
        <f t="shared" si="92"/>
        <v>73.282442748091597</v>
      </c>
      <c r="G58" s="18">
        <f t="shared" si="92"/>
        <v>26.717557251908396</v>
      </c>
      <c r="H58" s="18">
        <f t="shared" si="92"/>
        <v>77.862595419847324</v>
      </c>
      <c r="I58" s="18">
        <f t="shared" si="92"/>
        <v>6.8702290076335881</v>
      </c>
      <c r="J58" s="18">
        <f t="shared" si="92"/>
        <v>4.5801526717557248</v>
      </c>
      <c r="K58" s="20">
        <f t="shared" si="92"/>
        <v>10.687022900763358</v>
      </c>
      <c r="M58" s="10" t="s">
        <v>9</v>
      </c>
      <c r="N58" s="18">
        <f t="shared" si="82"/>
        <v>100</v>
      </c>
      <c r="O58" s="18">
        <f t="shared" si="82"/>
        <v>37.878787878787875</v>
      </c>
      <c r="P58" s="18">
        <f t="shared" si="82"/>
        <v>38.636363636363633</v>
      </c>
      <c r="Q58" s="18">
        <f t="shared" si="82"/>
        <v>23.484848484848484</v>
      </c>
      <c r="R58" s="18">
        <f t="shared" si="82"/>
        <v>74.242424242424249</v>
      </c>
      <c r="S58" s="18">
        <f t="shared" si="82"/>
        <v>25.757575757575758</v>
      </c>
      <c r="T58" s="18">
        <f t="shared" si="82"/>
        <v>78.030303030303031</v>
      </c>
      <c r="U58" s="18">
        <f t="shared" si="82"/>
        <v>6.8181818181818175</v>
      </c>
      <c r="V58" s="18">
        <f t="shared" si="82"/>
        <v>4.5454545454545459</v>
      </c>
      <c r="W58" s="20">
        <f t="shared" si="82"/>
        <v>10.606060606060606</v>
      </c>
      <c r="Y58" s="10" t="s">
        <v>9</v>
      </c>
      <c r="Z58" s="18">
        <f t="shared" si="83"/>
        <v>100</v>
      </c>
      <c r="AA58" s="18">
        <f t="shared" si="83"/>
        <v>39.097744360902254</v>
      </c>
      <c r="AB58" s="18">
        <f t="shared" si="83"/>
        <v>39.849624060150376</v>
      </c>
      <c r="AC58" s="18">
        <f t="shared" si="83"/>
        <v>21.052631578947366</v>
      </c>
      <c r="AD58" s="18">
        <f t="shared" si="83"/>
        <v>75.187969924812023</v>
      </c>
      <c r="AE58" s="18">
        <f t="shared" si="83"/>
        <v>24.81203007518797</v>
      </c>
      <c r="AF58" s="18">
        <f t="shared" si="83"/>
        <v>76.691729323308266</v>
      </c>
      <c r="AG58" s="18">
        <f t="shared" si="83"/>
        <v>6.0150375939849621</v>
      </c>
      <c r="AH58" s="18">
        <f t="shared" si="83"/>
        <v>4.5112781954887211</v>
      </c>
      <c r="AI58" s="20">
        <f t="shared" si="83"/>
        <v>12.781954887218044</v>
      </c>
      <c r="AK58" s="10" t="s">
        <v>9</v>
      </c>
      <c r="AL58" s="18">
        <f t="shared" si="84"/>
        <v>100</v>
      </c>
      <c r="AM58" s="18">
        <f t="shared" si="84"/>
        <v>36.567164179104481</v>
      </c>
      <c r="AN58" s="18">
        <f t="shared" si="84"/>
        <v>41.044776119402989</v>
      </c>
      <c r="AO58" s="18">
        <f t="shared" si="84"/>
        <v>22.388059701492537</v>
      </c>
      <c r="AP58" s="18">
        <f t="shared" si="84"/>
        <v>73.880597014925371</v>
      </c>
      <c r="AQ58" s="18">
        <f t="shared" si="84"/>
        <v>26.119402985074625</v>
      </c>
      <c r="AR58" s="18">
        <f t="shared" si="84"/>
        <v>74.626865671641795</v>
      </c>
      <c r="AS58" s="18">
        <f t="shared" si="84"/>
        <v>6.7164179104477615</v>
      </c>
      <c r="AT58" s="18">
        <f t="shared" si="84"/>
        <v>5.9701492537313428</v>
      </c>
      <c r="AU58" s="20">
        <f t="shared" si="84"/>
        <v>12.686567164179104</v>
      </c>
      <c r="AW58" s="10" t="s">
        <v>9</v>
      </c>
      <c r="AX58" s="18">
        <f t="shared" si="85"/>
        <v>100</v>
      </c>
      <c r="AY58" s="18">
        <f t="shared" si="85"/>
        <v>36.496350364963504</v>
      </c>
      <c r="AZ58" s="18">
        <f t="shared" si="85"/>
        <v>43.065693430656928</v>
      </c>
      <c r="BA58" s="18">
        <f t="shared" si="85"/>
        <v>20.437956204379564</v>
      </c>
      <c r="BB58" s="18">
        <f t="shared" si="85"/>
        <v>73.722627737226276</v>
      </c>
      <c r="BC58" s="18">
        <f t="shared" si="85"/>
        <v>26.277372262773724</v>
      </c>
      <c r="BD58" s="18">
        <f t="shared" si="85"/>
        <v>73.722627737226276</v>
      </c>
      <c r="BE58" s="18">
        <f t="shared" si="85"/>
        <v>6.5693430656934311</v>
      </c>
      <c r="BF58" s="18">
        <f t="shared" si="85"/>
        <v>5.8394160583941606</v>
      </c>
      <c r="BG58" s="20">
        <f t="shared" si="85"/>
        <v>13.868613138686131</v>
      </c>
    </row>
    <row r="59" spans="1:59" ht="15" customHeight="1" x14ac:dyDescent="0.2">
      <c r="A59" s="10" t="s">
        <v>10</v>
      </c>
      <c r="B59" s="18">
        <f t="shared" ref="B59:K59" si="93">B15/$B15*100</f>
        <v>100</v>
      </c>
      <c r="C59" s="18">
        <f t="shared" si="93"/>
        <v>37.349397590361441</v>
      </c>
      <c r="D59" s="18">
        <f t="shared" si="93"/>
        <v>39.156626506024097</v>
      </c>
      <c r="E59" s="18">
        <f t="shared" si="93"/>
        <v>23.493975903614459</v>
      </c>
      <c r="F59" s="18">
        <f t="shared" si="93"/>
        <v>84.939759036144579</v>
      </c>
      <c r="G59" s="18">
        <f t="shared" si="93"/>
        <v>15.060240963855422</v>
      </c>
      <c r="H59" s="18">
        <f t="shared" si="93"/>
        <v>59.638554216867469</v>
      </c>
      <c r="I59" s="18">
        <f t="shared" si="93"/>
        <v>7.8313253012048198</v>
      </c>
      <c r="J59" s="18">
        <f t="shared" si="93"/>
        <v>10.843373493975903</v>
      </c>
      <c r="K59" s="20">
        <f t="shared" si="93"/>
        <v>21.686746987951807</v>
      </c>
      <c r="M59" s="10" t="s">
        <v>10</v>
      </c>
      <c r="N59" s="18">
        <f t="shared" si="82"/>
        <v>100</v>
      </c>
      <c r="O59" s="18">
        <f t="shared" si="82"/>
        <v>34.45945945945946</v>
      </c>
      <c r="P59" s="18">
        <f t="shared" si="82"/>
        <v>41.891891891891895</v>
      </c>
      <c r="Q59" s="18">
        <f t="shared" si="82"/>
        <v>23.648648648648649</v>
      </c>
      <c r="R59" s="18">
        <f t="shared" si="82"/>
        <v>84.459459459459467</v>
      </c>
      <c r="S59" s="18">
        <f t="shared" si="82"/>
        <v>15.54054054054054</v>
      </c>
      <c r="T59" s="18">
        <f t="shared" si="82"/>
        <v>63.513513513513509</v>
      </c>
      <c r="U59" s="18">
        <f t="shared" si="82"/>
        <v>8.1081081081081088</v>
      </c>
      <c r="V59" s="18">
        <f t="shared" si="82"/>
        <v>10.810810810810811</v>
      </c>
      <c r="W59" s="20">
        <f t="shared" si="82"/>
        <v>17.567567567567568</v>
      </c>
      <c r="Y59" s="10" t="s">
        <v>10</v>
      </c>
      <c r="Z59" s="18">
        <f t="shared" si="83"/>
        <v>100</v>
      </c>
      <c r="AA59" s="18">
        <f t="shared" si="83"/>
        <v>34.057971014492757</v>
      </c>
      <c r="AB59" s="18">
        <f t="shared" si="83"/>
        <v>39.130434782608695</v>
      </c>
      <c r="AC59" s="18">
        <f t="shared" si="83"/>
        <v>26.811594202898554</v>
      </c>
      <c r="AD59" s="18">
        <f t="shared" si="83"/>
        <v>84.05797101449275</v>
      </c>
      <c r="AE59" s="18">
        <f t="shared" si="83"/>
        <v>15.942028985507244</v>
      </c>
      <c r="AF59" s="18">
        <f t="shared" si="83"/>
        <v>66.666666666666657</v>
      </c>
      <c r="AG59" s="18">
        <f t="shared" si="83"/>
        <v>6.5217391304347823</v>
      </c>
      <c r="AH59" s="18">
        <f t="shared" si="83"/>
        <v>10.144927536231885</v>
      </c>
      <c r="AI59" s="20">
        <f t="shared" si="83"/>
        <v>16.666666666666664</v>
      </c>
      <c r="AK59" s="10" t="s">
        <v>10</v>
      </c>
      <c r="AL59" s="18">
        <f t="shared" si="84"/>
        <v>100</v>
      </c>
      <c r="AM59" s="18">
        <f t="shared" si="84"/>
        <v>35.251798561151077</v>
      </c>
      <c r="AN59" s="18">
        <f t="shared" si="84"/>
        <v>38.848920863309353</v>
      </c>
      <c r="AO59" s="18">
        <f t="shared" si="84"/>
        <v>25.899280575539567</v>
      </c>
      <c r="AP59" s="18">
        <f t="shared" si="84"/>
        <v>84.172661870503589</v>
      </c>
      <c r="AQ59" s="18">
        <f t="shared" si="84"/>
        <v>15.827338129496402</v>
      </c>
      <c r="AR59" s="18">
        <f t="shared" si="84"/>
        <v>66.187050359712231</v>
      </c>
      <c r="AS59" s="18">
        <f t="shared" si="84"/>
        <v>5.755395683453238</v>
      </c>
      <c r="AT59" s="18">
        <f t="shared" si="84"/>
        <v>12.23021582733813</v>
      </c>
      <c r="AU59" s="20">
        <f t="shared" si="84"/>
        <v>15.827338129496402</v>
      </c>
      <c r="AW59" s="10" t="s">
        <v>10</v>
      </c>
      <c r="AX59" s="18">
        <f t="shared" si="85"/>
        <v>100</v>
      </c>
      <c r="AY59" s="18">
        <f t="shared" si="85"/>
        <v>34.108527131782942</v>
      </c>
      <c r="AZ59" s="18">
        <f t="shared" si="85"/>
        <v>39.534883720930232</v>
      </c>
      <c r="BA59" s="18">
        <f t="shared" si="85"/>
        <v>26.356589147286826</v>
      </c>
      <c r="BB59" s="18">
        <f t="shared" si="85"/>
        <v>77.51937984496125</v>
      </c>
      <c r="BC59" s="18">
        <f t="shared" si="85"/>
        <v>22.480620155038761</v>
      </c>
      <c r="BD59" s="18">
        <f t="shared" si="85"/>
        <v>68.992248062015506</v>
      </c>
      <c r="BE59" s="18">
        <f t="shared" si="85"/>
        <v>3.8759689922480618</v>
      </c>
      <c r="BF59" s="18">
        <f t="shared" si="85"/>
        <v>10.852713178294573</v>
      </c>
      <c r="BG59" s="20">
        <f t="shared" si="85"/>
        <v>16.279069767441861</v>
      </c>
    </row>
    <row r="60" spans="1:59" ht="15" customHeight="1" x14ac:dyDescent="0.2">
      <c r="A60" s="10" t="s">
        <v>11</v>
      </c>
      <c r="B60" s="18">
        <f t="shared" ref="B60:K60" si="94">B16/$B16*100</f>
        <v>100</v>
      </c>
      <c r="C60" s="18">
        <f t="shared" si="94"/>
        <v>38.053097345132741</v>
      </c>
      <c r="D60" s="18">
        <f t="shared" si="94"/>
        <v>39.823008849557525</v>
      </c>
      <c r="E60" s="18">
        <f t="shared" si="94"/>
        <v>22.123893805309734</v>
      </c>
      <c r="F60" s="18">
        <f t="shared" si="94"/>
        <v>82.30088495575221</v>
      </c>
      <c r="G60" s="18">
        <f t="shared" si="94"/>
        <v>17.699115044247787</v>
      </c>
      <c r="H60" s="18">
        <f t="shared" si="94"/>
        <v>69.911504424778755</v>
      </c>
      <c r="I60" s="18">
        <f t="shared" si="94"/>
        <v>3.5398230088495577</v>
      </c>
      <c r="J60" s="18">
        <f t="shared" si="94"/>
        <v>10.619469026548673</v>
      </c>
      <c r="K60" s="20">
        <f t="shared" si="94"/>
        <v>15.929203539823009</v>
      </c>
      <c r="M60" s="10" t="s">
        <v>11</v>
      </c>
      <c r="N60" s="18">
        <f t="shared" si="82"/>
        <v>100</v>
      </c>
      <c r="O60" s="18">
        <f t="shared" si="82"/>
        <v>37.719298245614034</v>
      </c>
      <c r="P60" s="18">
        <f t="shared" si="82"/>
        <v>38.596491228070171</v>
      </c>
      <c r="Q60" s="18">
        <f t="shared" si="82"/>
        <v>23.684210526315788</v>
      </c>
      <c r="R60" s="18">
        <f t="shared" si="82"/>
        <v>82.456140350877192</v>
      </c>
      <c r="S60" s="18">
        <f t="shared" si="82"/>
        <v>17.543859649122805</v>
      </c>
      <c r="T60" s="18">
        <f t="shared" si="82"/>
        <v>71.929824561403507</v>
      </c>
      <c r="U60" s="18">
        <f t="shared" si="82"/>
        <v>3.5087719298245612</v>
      </c>
      <c r="V60" s="18">
        <f t="shared" si="82"/>
        <v>8.7719298245614024</v>
      </c>
      <c r="W60" s="20">
        <f t="shared" si="82"/>
        <v>15.789473684210526</v>
      </c>
      <c r="Y60" s="10" t="s">
        <v>11</v>
      </c>
      <c r="Z60" s="18">
        <f t="shared" si="83"/>
        <v>100</v>
      </c>
      <c r="AA60" s="18">
        <f t="shared" si="83"/>
        <v>31.481481481481481</v>
      </c>
      <c r="AB60" s="18">
        <f t="shared" si="83"/>
        <v>45.370370370370374</v>
      </c>
      <c r="AC60" s="18">
        <f t="shared" si="83"/>
        <v>23.148148148148149</v>
      </c>
      <c r="AD60" s="18">
        <f t="shared" si="83"/>
        <v>79.629629629629633</v>
      </c>
      <c r="AE60" s="18">
        <f t="shared" si="83"/>
        <v>20.37037037037037</v>
      </c>
      <c r="AF60" s="18">
        <f t="shared" si="83"/>
        <v>69.444444444444443</v>
      </c>
      <c r="AG60" s="18">
        <f t="shared" si="83"/>
        <v>3.7037037037037033</v>
      </c>
      <c r="AH60" s="18">
        <f t="shared" si="83"/>
        <v>8.3333333333333321</v>
      </c>
      <c r="AI60" s="20">
        <f t="shared" si="83"/>
        <v>18.518518518518519</v>
      </c>
      <c r="AK60" s="10" t="s">
        <v>11</v>
      </c>
      <c r="AL60" s="18">
        <f t="shared" si="84"/>
        <v>100</v>
      </c>
      <c r="AM60" s="18">
        <f t="shared" si="84"/>
        <v>25.925925925925924</v>
      </c>
      <c r="AN60" s="18">
        <f t="shared" si="84"/>
        <v>49.074074074074076</v>
      </c>
      <c r="AO60" s="18">
        <f t="shared" si="84"/>
        <v>25</v>
      </c>
      <c r="AP60" s="18">
        <f t="shared" si="84"/>
        <v>82.407407407407405</v>
      </c>
      <c r="AQ60" s="18">
        <f t="shared" si="84"/>
        <v>17.592592592592592</v>
      </c>
      <c r="AR60" s="18">
        <f t="shared" si="84"/>
        <v>70.370370370370367</v>
      </c>
      <c r="AS60" s="18">
        <f t="shared" si="84"/>
        <v>3.7037037037037033</v>
      </c>
      <c r="AT60" s="18">
        <f t="shared" si="84"/>
        <v>7.4074074074074066</v>
      </c>
      <c r="AU60" s="20">
        <f t="shared" si="84"/>
        <v>18.518518518518519</v>
      </c>
      <c r="AW60" s="10" t="s">
        <v>11</v>
      </c>
      <c r="AX60" s="18">
        <f t="shared" si="85"/>
        <v>100</v>
      </c>
      <c r="AY60" s="18">
        <f t="shared" si="85"/>
        <v>27.027027027027028</v>
      </c>
      <c r="AZ60" s="18">
        <f t="shared" si="85"/>
        <v>45.945945945945951</v>
      </c>
      <c r="BA60" s="18">
        <f t="shared" si="85"/>
        <v>27.027027027027028</v>
      </c>
      <c r="BB60" s="18">
        <f t="shared" si="85"/>
        <v>81.981981981981974</v>
      </c>
      <c r="BC60" s="18">
        <f t="shared" si="85"/>
        <v>18.018018018018019</v>
      </c>
      <c r="BD60" s="18">
        <f t="shared" si="85"/>
        <v>67.567567567567565</v>
      </c>
      <c r="BE60" s="18">
        <f t="shared" si="85"/>
        <v>3.6036036036036037</v>
      </c>
      <c r="BF60" s="18">
        <f t="shared" si="85"/>
        <v>9.9099099099099099</v>
      </c>
      <c r="BG60" s="20">
        <f t="shared" si="85"/>
        <v>18.918918918918919</v>
      </c>
    </row>
    <row r="61" spans="1:59" ht="15" customHeight="1" x14ac:dyDescent="0.2">
      <c r="A61" s="10" t="s">
        <v>12</v>
      </c>
      <c r="B61" s="18">
        <f t="shared" ref="B61:K61" si="95">B17/$B17*100</f>
        <v>100</v>
      </c>
      <c r="C61" s="18">
        <f t="shared" si="95"/>
        <v>56.40535372848948</v>
      </c>
      <c r="D61" s="18">
        <f t="shared" si="95"/>
        <v>29.636711281070742</v>
      </c>
      <c r="E61" s="18">
        <f t="shared" si="95"/>
        <v>13.957934990439771</v>
      </c>
      <c r="F61" s="18">
        <f t="shared" si="95"/>
        <v>81.644359464627144</v>
      </c>
      <c r="G61" s="18">
        <f t="shared" si="95"/>
        <v>18.355640535372849</v>
      </c>
      <c r="H61" s="18">
        <f t="shared" si="95"/>
        <v>43.021032504780116</v>
      </c>
      <c r="I61" s="18">
        <f t="shared" si="95"/>
        <v>23.135755258126196</v>
      </c>
      <c r="J61" s="18">
        <f t="shared" si="95"/>
        <v>17.01720841300191</v>
      </c>
      <c r="K61" s="20">
        <f t="shared" si="95"/>
        <v>16.826003824091778</v>
      </c>
      <c r="M61" s="10" t="s">
        <v>12</v>
      </c>
      <c r="N61" s="18">
        <f t="shared" si="82"/>
        <v>100</v>
      </c>
      <c r="O61" s="18">
        <f t="shared" si="82"/>
        <v>55.335968379446641</v>
      </c>
      <c r="P61" s="18">
        <f t="shared" si="82"/>
        <v>29.841897233201582</v>
      </c>
      <c r="Q61" s="18">
        <f t="shared" si="82"/>
        <v>14.822134387351779</v>
      </c>
      <c r="R61" s="18">
        <f t="shared" si="82"/>
        <v>82.015810276679844</v>
      </c>
      <c r="S61" s="18">
        <f t="shared" si="82"/>
        <v>17.984189723320156</v>
      </c>
      <c r="T61" s="18">
        <f t="shared" si="82"/>
        <v>44.466403162055336</v>
      </c>
      <c r="U61" s="18">
        <f t="shared" si="82"/>
        <v>22.134387351778656</v>
      </c>
      <c r="V61" s="18">
        <f t="shared" si="82"/>
        <v>15.41501976284585</v>
      </c>
      <c r="W61" s="20">
        <f t="shared" si="82"/>
        <v>17.984189723320156</v>
      </c>
      <c r="Y61" s="10" t="s">
        <v>12</v>
      </c>
      <c r="Z61" s="18">
        <f t="shared" si="83"/>
        <v>100</v>
      </c>
      <c r="AA61" s="18">
        <f t="shared" si="83"/>
        <v>53.699788583509509</v>
      </c>
      <c r="AB61" s="18">
        <f t="shared" si="83"/>
        <v>30.232558139534881</v>
      </c>
      <c r="AC61" s="18">
        <f t="shared" si="83"/>
        <v>16.0676532769556</v>
      </c>
      <c r="AD61" s="18">
        <f t="shared" si="83"/>
        <v>79.704016913319236</v>
      </c>
      <c r="AE61" s="18">
        <f t="shared" si="83"/>
        <v>20.29598308668076</v>
      </c>
      <c r="AF61" s="18">
        <f t="shared" si="83"/>
        <v>45.454545454545453</v>
      </c>
      <c r="AG61" s="18">
        <f t="shared" si="83"/>
        <v>20.084566596194502</v>
      </c>
      <c r="AH61" s="18">
        <f t="shared" si="83"/>
        <v>15.010570824524313</v>
      </c>
      <c r="AI61" s="20">
        <f t="shared" si="83"/>
        <v>19.450317124735729</v>
      </c>
      <c r="AK61" s="10" t="s">
        <v>12</v>
      </c>
      <c r="AL61" s="18">
        <f t="shared" si="84"/>
        <v>100</v>
      </c>
      <c r="AM61" s="18">
        <f t="shared" si="84"/>
        <v>52.723311546840954</v>
      </c>
      <c r="AN61" s="18">
        <f t="shared" si="84"/>
        <v>32.026143790849673</v>
      </c>
      <c r="AO61" s="18">
        <f t="shared" si="84"/>
        <v>15.250544662309368</v>
      </c>
      <c r="AP61" s="18">
        <f t="shared" si="84"/>
        <v>79.95642701525054</v>
      </c>
      <c r="AQ61" s="18">
        <f t="shared" si="84"/>
        <v>20.043572984749456</v>
      </c>
      <c r="AR61" s="18">
        <f t="shared" si="84"/>
        <v>45.098039215686278</v>
      </c>
      <c r="AS61" s="18">
        <f t="shared" si="84"/>
        <v>18.518518518518519</v>
      </c>
      <c r="AT61" s="18">
        <f t="shared" si="84"/>
        <v>15.250544662309368</v>
      </c>
      <c r="AU61" s="20">
        <f t="shared" si="84"/>
        <v>21.132897603485841</v>
      </c>
      <c r="AW61" s="10" t="s">
        <v>12</v>
      </c>
      <c r="AX61" s="18">
        <f t="shared" si="85"/>
        <v>100</v>
      </c>
      <c r="AY61" s="18">
        <f t="shared" si="85"/>
        <v>51.47392290249433</v>
      </c>
      <c r="AZ61" s="18">
        <f t="shared" si="85"/>
        <v>33.333333333333329</v>
      </c>
      <c r="BA61" s="18">
        <f t="shared" si="85"/>
        <v>15.192743764172336</v>
      </c>
      <c r="BB61" s="18">
        <f t="shared" si="85"/>
        <v>77.777777777777786</v>
      </c>
      <c r="BC61" s="18">
        <f t="shared" si="85"/>
        <v>22.222222222222221</v>
      </c>
      <c r="BD61" s="18">
        <f t="shared" si="85"/>
        <v>46.712018140589571</v>
      </c>
      <c r="BE61" s="18">
        <f t="shared" si="85"/>
        <v>17.006802721088434</v>
      </c>
      <c r="BF61" s="18">
        <f t="shared" si="85"/>
        <v>16.553287981859409</v>
      </c>
      <c r="BG61" s="20">
        <f t="shared" si="85"/>
        <v>19.727891156462583</v>
      </c>
    </row>
    <row r="62" spans="1:59" ht="15" customHeight="1" x14ac:dyDescent="0.2">
      <c r="A62" s="10" t="s">
        <v>13</v>
      </c>
      <c r="B62" s="18">
        <f t="shared" ref="B62:K62" si="96">B18/$B18*100</f>
        <v>100</v>
      </c>
      <c r="C62" s="18">
        <f t="shared" si="96"/>
        <v>46.341463414634148</v>
      </c>
      <c r="D62" s="18">
        <f t="shared" si="96"/>
        <v>35.365853658536587</v>
      </c>
      <c r="E62" s="18">
        <f t="shared" si="96"/>
        <v>18.292682926829269</v>
      </c>
      <c r="F62" s="18">
        <f t="shared" si="96"/>
        <v>82.926829268292678</v>
      </c>
      <c r="G62" s="18">
        <f t="shared" si="96"/>
        <v>17.073170731707318</v>
      </c>
      <c r="H62" s="18">
        <f t="shared" si="96"/>
        <v>57.317073170731703</v>
      </c>
      <c r="I62" s="18">
        <f t="shared" si="96"/>
        <v>10.975609756097562</v>
      </c>
      <c r="J62" s="18">
        <f t="shared" si="96"/>
        <v>14.02439024390244</v>
      </c>
      <c r="K62" s="20">
        <f t="shared" si="96"/>
        <v>17.682926829268293</v>
      </c>
      <c r="M62" s="10" t="s">
        <v>13</v>
      </c>
      <c r="N62" s="18">
        <f t="shared" si="82"/>
        <v>100</v>
      </c>
      <c r="O62" s="18">
        <f t="shared" si="82"/>
        <v>42.666666666666671</v>
      </c>
      <c r="P62" s="18">
        <f t="shared" si="82"/>
        <v>39.333333333333329</v>
      </c>
      <c r="Q62" s="18">
        <f t="shared" si="82"/>
        <v>18</v>
      </c>
      <c r="R62" s="18">
        <f t="shared" si="82"/>
        <v>82.666666666666671</v>
      </c>
      <c r="S62" s="18">
        <f t="shared" si="82"/>
        <v>17.333333333333336</v>
      </c>
      <c r="T62" s="18">
        <f t="shared" si="82"/>
        <v>61.333333333333329</v>
      </c>
      <c r="U62" s="18">
        <f t="shared" si="82"/>
        <v>10</v>
      </c>
      <c r="V62" s="18">
        <f t="shared" si="82"/>
        <v>12.666666666666668</v>
      </c>
      <c r="W62" s="20">
        <f t="shared" si="82"/>
        <v>16</v>
      </c>
      <c r="Y62" s="10" t="s">
        <v>13</v>
      </c>
      <c r="Z62" s="18">
        <f t="shared" si="83"/>
        <v>100</v>
      </c>
      <c r="AA62" s="18">
        <f t="shared" si="83"/>
        <v>42.465753424657535</v>
      </c>
      <c r="AB62" s="18">
        <f t="shared" si="83"/>
        <v>40.410958904109592</v>
      </c>
      <c r="AC62" s="18">
        <f t="shared" si="83"/>
        <v>17.123287671232877</v>
      </c>
      <c r="AD62" s="18">
        <f t="shared" si="83"/>
        <v>82.191780821917803</v>
      </c>
      <c r="AE62" s="18">
        <f t="shared" si="83"/>
        <v>17.80821917808219</v>
      </c>
      <c r="AF62" s="18">
        <f t="shared" si="83"/>
        <v>60.958904109589042</v>
      </c>
      <c r="AG62" s="18">
        <f t="shared" si="83"/>
        <v>10.95890410958904</v>
      </c>
      <c r="AH62" s="18">
        <f t="shared" si="83"/>
        <v>13.013698630136986</v>
      </c>
      <c r="AI62" s="20">
        <f t="shared" si="83"/>
        <v>15.068493150684931</v>
      </c>
      <c r="AK62" s="10" t="s">
        <v>13</v>
      </c>
      <c r="AL62" s="18">
        <f t="shared" si="84"/>
        <v>100</v>
      </c>
      <c r="AM62" s="18">
        <f t="shared" si="84"/>
        <v>40.397350993377486</v>
      </c>
      <c r="AN62" s="18">
        <f t="shared" si="84"/>
        <v>39.735099337748345</v>
      </c>
      <c r="AO62" s="18">
        <f t="shared" si="84"/>
        <v>19.867549668874172</v>
      </c>
      <c r="AP62" s="18">
        <f t="shared" si="84"/>
        <v>80.794701986754973</v>
      </c>
      <c r="AQ62" s="18">
        <f t="shared" si="84"/>
        <v>19.205298013245034</v>
      </c>
      <c r="AR62" s="18">
        <f t="shared" si="84"/>
        <v>62.913907284768214</v>
      </c>
      <c r="AS62" s="18">
        <f t="shared" si="84"/>
        <v>11.258278145695364</v>
      </c>
      <c r="AT62" s="18">
        <f t="shared" si="84"/>
        <v>11.258278145695364</v>
      </c>
      <c r="AU62" s="20">
        <f t="shared" si="84"/>
        <v>14.569536423841059</v>
      </c>
      <c r="AW62" s="10" t="s">
        <v>13</v>
      </c>
      <c r="AX62" s="18">
        <f t="shared" si="85"/>
        <v>100</v>
      </c>
      <c r="AY62" s="18">
        <f t="shared" si="85"/>
        <v>38.732394366197184</v>
      </c>
      <c r="AZ62" s="18">
        <f t="shared" si="85"/>
        <v>38.028169014084504</v>
      </c>
      <c r="BA62" s="18">
        <f t="shared" si="85"/>
        <v>23.239436619718308</v>
      </c>
      <c r="BB62" s="18">
        <f t="shared" si="85"/>
        <v>78.16901408450704</v>
      </c>
      <c r="BC62" s="18">
        <f t="shared" si="85"/>
        <v>21.830985915492956</v>
      </c>
      <c r="BD62" s="18">
        <f t="shared" si="85"/>
        <v>63.380281690140848</v>
      </c>
      <c r="BE62" s="18">
        <f t="shared" si="85"/>
        <v>12.676056338028168</v>
      </c>
      <c r="BF62" s="18">
        <f t="shared" si="85"/>
        <v>10.56338028169014</v>
      </c>
      <c r="BG62" s="20">
        <f t="shared" si="85"/>
        <v>13.380281690140844</v>
      </c>
    </row>
    <row r="63" spans="1:59" ht="15" customHeight="1" x14ac:dyDescent="0.2">
      <c r="A63" s="10" t="s">
        <v>14</v>
      </c>
      <c r="B63" s="18">
        <f t="shared" ref="B63:K63" si="97">B19/$B19*100</f>
        <v>100</v>
      </c>
      <c r="C63" s="18">
        <f t="shared" si="97"/>
        <v>37.264150943396224</v>
      </c>
      <c r="D63" s="18">
        <f t="shared" si="97"/>
        <v>35.849056603773583</v>
      </c>
      <c r="E63" s="18">
        <f t="shared" si="97"/>
        <v>26.886792452830189</v>
      </c>
      <c r="F63" s="18">
        <f t="shared" si="97"/>
        <v>83.490566037735846</v>
      </c>
      <c r="G63" s="18">
        <f t="shared" si="97"/>
        <v>16.509433962264151</v>
      </c>
      <c r="H63" s="18">
        <f t="shared" si="97"/>
        <v>65.566037735849065</v>
      </c>
      <c r="I63" s="18">
        <f t="shared" si="97"/>
        <v>8.0188679245283012</v>
      </c>
      <c r="J63" s="18">
        <f t="shared" si="97"/>
        <v>11.320754716981133</v>
      </c>
      <c r="K63" s="20">
        <f t="shared" si="97"/>
        <v>15.09433962264151</v>
      </c>
      <c r="M63" s="10" t="s">
        <v>14</v>
      </c>
      <c r="N63" s="18">
        <f t="shared" si="82"/>
        <v>100</v>
      </c>
      <c r="O63" s="18">
        <f t="shared" si="82"/>
        <v>38.755980861244019</v>
      </c>
      <c r="P63" s="18">
        <f t="shared" si="82"/>
        <v>37.799043062200951</v>
      </c>
      <c r="Q63" s="18">
        <f t="shared" si="82"/>
        <v>23.444976076555022</v>
      </c>
      <c r="R63" s="18">
        <f t="shared" si="82"/>
        <v>83.732057416267949</v>
      </c>
      <c r="S63" s="18">
        <f t="shared" si="82"/>
        <v>16.267942583732058</v>
      </c>
      <c r="T63" s="18">
        <f t="shared" si="82"/>
        <v>66.028708133971293</v>
      </c>
      <c r="U63" s="18">
        <f t="shared" si="82"/>
        <v>7.1770334928229662</v>
      </c>
      <c r="V63" s="18">
        <f t="shared" si="82"/>
        <v>11.004784688995215</v>
      </c>
      <c r="W63" s="20">
        <f t="shared" si="82"/>
        <v>15.789473684210526</v>
      </c>
      <c r="Y63" s="10" t="s">
        <v>14</v>
      </c>
      <c r="Z63" s="18">
        <f t="shared" si="83"/>
        <v>100</v>
      </c>
      <c r="AA63" s="18">
        <f t="shared" si="83"/>
        <v>34.653465346534652</v>
      </c>
      <c r="AB63" s="18">
        <f t="shared" si="83"/>
        <v>40.594059405940598</v>
      </c>
      <c r="AC63" s="18">
        <f t="shared" si="83"/>
        <v>24.752475247524753</v>
      </c>
      <c r="AD63" s="18">
        <f t="shared" si="83"/>
        <v>83.168316831683171</v>
      </c>
      <c r="AE63" s="18">
        <f t="shared" si="83"/>
        <v>16.831683168316832</v>
      </c>
      <c r="AF63" s="18">
        <f t="shared" si="83"/>
        <v>67.32673267326733</v>
      </c>
      <c r="AG63" s="18">
        <f t="shared" si="83"/>
        <v>7.4257425742574252</v>
      </c>
      <c r="AH63" s="18">
        <f t="shared" si="83"/>
        <v>10.891089108910892</v>
      </c>
      <c r="AI63" s="20">
        <f t="shared" si="83"/>
        <v>14.356435643564355</v>
      </c>
      <c r="AK63" s="10" t="s">
        <v>14</v>
      </c>
      <c r="AL63" s="18">
        <f t="shared" si="84"/>
        <v>100</v>
      </c>
      <c r="AM63" s="18">
        <f t="shared" si="84"/>
        <v>33.980582524271846</v>
      </c>
      <c r="AN63" s="18">
        <f t="shared" si="84"/>
        <v>40.776699029126213</v>
      </c>
      <c r="AO63" s="18">
        <f t="shared" si="84"/>
        <v>25.242718446601941</v>
      </c>
      <c r="AP63" s="18">
        <f t="shared" si="84"/>
        <v>82.038834951456309</v>
      </c>
      <c r="AQ63" s="18">
        <f t="shared" si="84"/>
        <v>17.961165048543691</v>
      </c>
      <c r="AR63" s="18">
        <f t="shared" si="84"/>
        <v>66.990291262135926</v>
      </c>
      <c r="AS63" s="18">
        <f t="shared" si="84"/>
        <v>8.7378640776699026</v>
      </c>
      <c r="AT63" s="18">
        <f t="shared" si="84"/>
        <v>10.194174757281553</v>
      </c>
      <c r="AU63" s="20">
        <f t="shared" si="84"/>
        <v>14.077669902912621</v>
      </c>
      <c r="AW63" s="10" t="s">
        <v>14</v>
      </c>
      <c r="AX63" s="18">
        <f t="shared" si="85"/>
        <v>100</v>
      </c>
      <c r="AY63" s="18">
        <f t="shared" si="85"/>
        <v>33.009708737864081</v>
      </c>
      <c r="AZ63" s="18">
        <f t="shared" si="85"/>
        <v>42.23300970873786</v>
      </c>
      <c r="BA63" s="18">
        <f t="shared" si="85"/>
        <v>24.757281553398059</v>
      </c>
      <c r="BB63" s="18">
        <f t="shared" si="85"/>
        <v>80.097087378640779</v>
      </c>
      <c r="BC63" s="18">
        <f t="shared" si="85"/>
        <v>19.902912621359224</v>
      </c>
      <c r="BD63" s="18">
        <f t="shared" si="85"/>
        <v>66.990291262135926</v>
      </c>
      <c r="BE63" s="18">
        <f t="shared" si="85"/>
        <v>8.7378640776699026</v>
      </c>
      <c r="BF63" s="18">
        <f t="shared" si="85"/>
        <v>11.165048543689322</v>
      </c>
      <c r="BG63" s="20">
        <f t="shared" si="85"/>
        <v>13.106796116504855</v>
      </c>
    </row>
    <row r="64" spans="1:59" ht="15" customHeight="1" x14ac:dyDescent="0.2">
      <c r="A64" s="10" t="s">
        <v>15</v>
      </c>
      <c r="B64" s="18">
        <f t="shared" ref="B64:K64" si="98">B20/$B20*100</f>
        <v>100</v>
      </c>
      <c r="C64" s="18">
        <f t="shared" si="98"/>
        <v>52.158273381294961</v>
      </c>
      <c r="D64" s="18">
        <f t="shared" si="98"/>
        <v>26.978417266187048</v>
      </c>
      <c r="E64" s="18">
        <f t="shared" si="98"/>
        <v>20.863309352517987</v>
      </c>
      <c r="F64" s="18">
        <f t="shared" si="98"/>
        <v>82.014388489208628</v>
      </c>
      <c r="G64" s="18">
        <f t="shared" si="98"/>
        <v>17.985611510791365</v>
      </c>
      <c r="H64" s="18">
        <f t="shared" si="98"/>
        <v>52.517985611510788</v>
      </c>
      <c r="I64" s="18">
        <f t="shared" si="98"/>
        <v>12.23021582733813</v>
      </c>
      <c r="J64" s="18">
        <f t="shared" si="98"/>
        <v>15.827338129496402</v>
      </c>
      <c r="K64" s="20">
        <f t="shared" si="98"/>
        <v>19.424460431654676</v>
      </c>
      <c r="M64" s="10" t="s">
        <v>15</v>
      </c>
      <c r="N64" s="18">
        <f t="shared" si="82"/>
        <v>100</v>
      </c>
      <c r="O64" s="18">
        <f t="shared" si="82"/>
        <v>50.367647058823529</v>
      </c>
      <c r="P64" s="18">
        <f t="shared" si="82"/>
        <v>27.205882352941174</v>
      </c>
      <c r="Q64" s="18">
        <f t="shared" si="82"/>
        <v>22.426470588235293</v>
      </c>
      <c r="R64" s="18">
        <f t="shared" si="82"/>
        <v>80.14705882352942</v>
      </c>
      <c r="S64" s="18">
        <f t="shared" si="82"/>
        <v>19.852941176470587</v>
      </c>
      <c r="T64" s="18">
        <f t="shared" si="82"/>
        <v>54.044117647058819</v>
      </c>
      <c r="U64" s="18">
        <f t="shared" si="82"/>
        <v>11.76470588235294</v>
      </c>
      <c r="V64" s="18">
        <f t="shared" si="82"/>
        <v>16.176470588235293</v>
      </c>
      <c r="W64" s="20">
        <f t="shared" si="82"/>
        <v>18.014705882352942</v>
      </c>
      <c r="Y64" s="10" t="s">
        <v>15</v>
      </c>
      <c r="Z64" s="18">
        <f t="shared" si="83"/>
        <v>100</v>
      </c>
      <c r="AA64" s="18">
        <f t="shared" si="83"/>
        <v>47.388059701492537</v>
      </c>
      <c r="AB64" s="18">
        <f t="shared" si="83"/>
        <v>27.611940298507463</v>
      </c>
      <c r="AC64" s="18">
        <f t="shared" si="83"/>
        <v>25</v>
      </c>
      <c r="AD64" s="18">
        <f t="shared" si="83"/>
        <v>81.343283582089555</v>
      </c>
      <c r="AE64" s="18">
        <f t="shared" si="83"/>
        <v>18.656716417910449</v>
      </c>
      <c r="AF64" s="18">
        <f t="shared" si="83"/>
        <v>55.597014925373131</v>
      </c>
      <c r="AG64" s="18">
        <f t="shared" si="83"/>
        <v>11.940298507462686</v>
      </c>
      <c r="AH64" s="18">
        <f t="shared" si="83"/>
        <v>18.28358208955224</v>
      </c>
      <c r="AI64" s="20">
        <f t="shared" si="83"/>
        <v>14.17910447761194</v>
      </c>
      <c r="AK64" s="10" t="s">
        <v>15</v>
      </c>
      <c r="AL64" s="18">
        <f t="shared" si="84"/>
        <v>100</v>
      </c>
      <c r="AM64" s="18">
        <f t="shared" si="84"/>
        <v>47.328244274809158</v>
      </c>
      <c r="AN64" s="18">
        <f t="shared" si="84"/>
        <v>28.625954198473281</v>
      </c>
      <c r="AO64" s="18">
        <f t="shared" si="84"/>
        <v>24.045801526717558</v>
      </c>
      <c r="AP64" s="18">
        <f t="shared" si="84"/>
        <v>82.061068702290072</v>
      </c>
      <c r="AQ64" s="18">
        <f t="shared" si="84"/>
        <v>17.938931297709924</v>
      </c>
      <c r="AR64" s="18">
        <f t="shared" si="84"/>
        <v>57.633587786259547</v>
      </c>
      <c r="AS64" s="18">
        <f t="shared" si="84"/>
        <v>11.83206106870229</v>
      </c>
      <c r="AT64" s="18">
        <f t="shared" si="84"/>
        <v>18.702290076335878</v>
      </c>
      <c r="AU64" s="20">
        <f t="shared" si="84"/>
        <v>11.83206106870229</v>
      </c>
      <c r="AW64" s="10" t="s">
        <v>15</v>
      </c>
      <c r="AX64" s="18">
        <f t="shared" si="85"/>
        <v>100</v>
      </c>
      <c r="AY64" s="18">
        <f t="shared" si="85"/>
        <v>48.582995951417004</v>
      </c>
      <c r="AZ64" s="18">
        <f t="shared" si="85"/>
        <v>28.340080971659919</v>
      </c>
      <c r="BA64" s="18">
        <f t="shared" si="85"/>
        <v>23.076923076923077</v>
      </c>
      <c r="BB64" s="18">
        <f t="shared" si="85"/>
        <v>80.97165991902834</v>
      </c>
      <c r="BC64" s="18">
        <f t="shared" si="85"/>
        <v>19.02834008097166</v>
      </c>
      <c r="BD64" s="18">
        <f t="shared" si="85"/>
        <v>58.704453441295549</v>
      </c>
      <c r="BE64" s="18">
        <f t="shared" si="85"/>
        <v>12.550607287449392</v>
      </c>
      <c r="BF64" s="18">
        <f t="shared" si="85"/>
        <v>17.408906882591094</v>
      </c>
      <c r="BG64" s="20">
        <f t="shared" si="85"/>
        <v>11.336032388663968</v>
      </c>
    </row>
    <row r="65" ht="7.5" customHeight="1" x14ac:dyDescent="0.2"/>
  </sheetData>
  <mergeCells count="75">
    <mergeCell ref="AW48:AW49"/>
    <mergeCell ref="AX48:AX49"/>
    <mergeCell ref="AY48:BA48"/>
    <mergeCell ref="BB48:BC48"/>
    <mergeCell ref="BD48:BG48"/>
    <mergeCell ref="AK48:AK49"/>
    <mergeCell ref="AL48:AL49"/>
    <mergeCell ref="AM48:AO48"/>
    <mergeCell ref="AP48:AQ48"/>
    <mergeCell ref="AR48:AU48"/>
    <mergeCell ref="Y48:Y49"/>
    <mergeCell ref="Z48:Z49"/>
    <mergeCell ref="AA48:AC48"/>
    <mergeCell ref="AD48:AE48"/>
    <mergeCell ref="AF48:AI48"/>
    <mergeCell ref="AW26:AW27"/>
    <mergeCell ref="AX26:AX27"/>
    <mergeCell ref="AY26:BA26"/>
    <mergeCell ref="BB26:BC26"/>
    <mergeCell ref="BD26:BG26"/>
    <mergeCell ref="AK26:AK27"/>
    <mergeCell ref="AL26:AL27"/>
    <mergeCell ref="AM26:AO26"/>
    <mergeCell ref="AP26:AQ26"/>
    <mergeCell ref="AR26:AU26"/>
    <mergeCell ref="Y26:Y27"/>
    <mergeCell ref="Z26:Z27"/>
    <mergeCell ref="AA26:AC26"/>
    <mergeCell ref="AD26:AE26"/>
    <mergeCell ref="AF26:AI26"/>
    <mergeCell ref="AW4:AW5"/>
    <mergeCell ref="AX4:AX5"/>
    <mergeCell ref="AY4:BA4"/>
    <mergeCell ref="BB4:BC4"/>
    <mergeCell ref="BD4:BG4"/>
    <mergeCell ref="AK4:AK5"/>
    <mergeCell ref="AL4:AL5"/>
    <mergeCell ref="AM4:AO4"/>
    <mergeCell ref="AP4:AQ4"/>
    <mergeCell ref="AR4:AU4"/>
    <mergeCell ref="Y4:Y5"/>
    <mergeCell ref="Z4:Z5"/>
    <mergeCell ref="AA4:AC4"/>
    <mergeCell ref="AD4:AE4"/>
    <mergeCell ref="AF4:AI4"/>
    <mergeCell ref="M48:M49"/>
    <mergeCell ref="N48:N49"/>
    <mergeCell ref="O48:Q48"/>
    <mergeCell ref="R48:S48"/>
    <mergeCell ref="T48:W48"/>
    <mergeCell ref="M4:M5"/>
    <mergeCell ref="N4:N5"/>
    <mergeCell ref="O4:Q4"/>
    <mergeCell ref="R4:S4"/>
    <mergeCell ref="T4:W4"/>
    <mergeCell ref="M26:M27"/>
    <mergeCell ref="N26:N27"/>
    <mergeCell ref="O26:Q26"/>
    <mergeCell ref="R26:S26"/>
    <mergeCell ref="T26:W26"/>
    <mergeCell ref="A4:A5"/>
    <mergeCell ref="B4:B5"/>
    <mergeCell ref="C4:E4"/>
    <mergeCell ref="F4:G4"/>
    <mergeCell ref="H4:K4"/>
    <mergeCell ref="A26:A27"/>
    <mergeCell ref="B26:B27"/>
    <mergeCell ref="C26:E26"/>
    <mergeCell ref="F26:G26"/>
    <mergeCell ref="H26:K26"/>
    <mergeCell ref="A48:A49"/>
    <mergeCell ref="B48:B49"/>
    <mergeCell ref="C48:E48"/>
    <mergeCell ref="F48:G48"/>
    <mergeCell ref="H48:K48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1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125" customWidth="1"/>
    <col min="25" max="25" width="15.7109375" style="38" customWidth="1"/>
    <col min="26" max="35" width="7.85546875" style="38" customWidth="1"/>
    <col min="36" max="36" width="3.42578125" style="125" customWidth="1"/>
    <col min="37" max="37" width="15.7109375" style="38" customWidth="1"/>
    <col min="38" max="47" width="7.85546875" style="38" customWidth="1"/>
    <col min="48" max="48" width="2.7109375" style="125" customWidth="1"/>
    <col min="49" max="49" width="15.7109375" style="38" customWidth="1"/>
    <col min="50" max="59" width="7.85546875" style="38" customWidth="1"/>
    <col min="60" max="60" width="9.140625" style="125"/>
    <col min="61" max="16384" width="9.140625" style="38"/>
  </cols>
  <sheetData>
    <row r="1" spans="1:60" s="40" customFormat="1" ht="30" customHeight="1" x14ac:dyDescent="0.25">
      <c r="A1" s="223" t="s">
        <v>793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124" t="s">
        <v>49</v>
      </c>
      <c r="M1" s="223" t="s">
        <v>645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466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137"/>
      <c r="AK1" s="223" t="s">
        <v>467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137"/>
      <c r="AW1" s="223" t="s">
        <v>468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137"/>
    </row>
    <row r="2" spans="1:60" ht="7.5" customHeight="1" x14ac:dyDescent="0.2"/>
    <row r="3" spans="1:60" ht="15" customHeight="1" thickBot="1" x14ac:dyDescent="0.25">
      <c r="A3" s="1" t="s">
        <v>0</v>
      </c>
      <c r="B3" s="1"/>
      <c r="K3" s="3" t="s">
        <v>100</v>
      </c>
      <c r="M3" s="1" t="s">
        <v>0</v>
      </c>
      <c r="N3" s="1"/>
      <c r="W3" s="3" t="s">
        <v>100</v>
      </c>
      <c r="Y3" s="1" t="s">
        <v>0</v>
      </c>
      <c r="Z3" s="1"/>
      <c r="AI3" s="3" t="s">
        <v>100</v>
      </c>
      <c r="AK3" s="1" t="s">
        <v>0</v>
      </c>
      <c r="AL3" s="1"/>
      <c r="AU3" s="3" t="s">
        <v>100</v>
      </c>
      <c r="AW3" s="1" t="s">
        <v>0</v>
      </c>
      <c r="AX3" s="1"/>
      <c r="BG3" s="3" t="s">
        <v>100</v>
      </c>
    </row>
    <row r="4" spans="1:60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60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60" ht="15" customHeight="1" x14ac:dyDescent="0.2">
      <c r="A6" s="11" t="s">
        <v>1</v>
      </c>
      <c r="B6" s="48">
        <v>7430.8897395824097</v>
      </c>
      <c r="C6" s="48">
        <v>2829.5595769590254</v>
      </c>
      <c r="D6" s="48">
        <v>2498.5261626233846</v>
      </c>
      <c r="E6" s="48">
        <v>2102.8040000000001</v>
      </c>
      <c r="F6" s="48">
        <v>6637.7257395824117</v>
      </c>
      <c r="G6" s="48">
        <v>793.16399999999999</v>
      </c>
      <c r="H6" s="48">
        <v>2333.0048922951528</v>
      </c>
      <c r="I6" s="48">
        <v>1660.9284541018881</v>
      </c>
      <c r="J6" s="48">
        <v>2508.9784046035606</v>
      </c>
      <c r="K6" s="49">
        <v>927.97798858180965</v>
      </c>
      <c r="M6" s="11" t="s">
        <v>1</v>
      </c>
      <c r="N6" s="48">
        <v>7017.8270313693301</v>
      </c>
      <c r="O6" s="48">
        <v>2460.0723656705723</v>
      </c>
      <c r="P6" s="48">
        <v>2278.3216656987574</v>
      </c>
      <c r="Q6" s="48">
        <v>2279.433</v>
      </c>
      <c r="R6" s="48">
        <v>6272.4589769717913</v>
      </c>
      <c r="S6" s="48">
        <v>745.36805439753823</v>
      </c>
      <c r="T6" s="48">
        <v>2122.1818524665232</v>
      </c>
      <c r="U6" s="48">
        <v>1594.1017656036342</v>
      </c>
      <c r="V6" s="48">
        <v>2486.4191746328665</v>
      </c>
      <c r="W6" s="49">
        <v>815.12423866630627</v>
      </c>
      <c r="Y6" s="11" t="s">
        <v>1</v>
      </c>
      <c r="Z6" s="48">
        <v>6585.4510029000667</v>
      </c>
      <c r="AA6" s="48">
        <v>2018.2646513250465</v>
      </c>
      <c r="AB6" s="48">
        <v>2155.7862829661044</v>
      </c>
      <c r="AC6" s="48">
        <v>2411.4000686089166</v>
      </c>
      <c r="AD6" s="48">
        <v>5780.452002900066</v>
      </c>
      <c r="AE6" s="48">
        <v>804.99900000000014</v>
      </c>
      <c r="AF6" s="48">
        <v>2050.5538632166945</v>
      </c>
      <c r="AG6" s="48">
        <v>982.38762574937437</v>
      </c>
      <c r="AH6" s="48">
        <v>2814.6703205121344</v>
      </c>
      <c r="AI6" s="49">
        <v>737.8391934218638</v>
      </c>
      <c r="AK6" s="11" t="s">
        <v>1</v>
      </c>
      <c r="AL6" s="48">
        <v>6476.497033196033</v>
      </c>
      <c r="AM6" s="48">
        <v>1694.2775741119303</v>
      </c>
      <c r="AN6" s="48">
        <v>2358.7534685920914</v>
      </c>
      <c r="AO6" s="48">
        <v>2423.4659904920104</v>
      </c>
      <c r="AP6" s="48">
        <v>5552.081023982696</v>
      </c>
      <c r="AQ6" s="48">
        <v>924.41600921333668</v>
      </c>
      <c r="AR6" s="48">
        <v>2061.1903721973872</v>
      </c>
      <c r="AS6" s="48">
        <v>869.68016682623386</v>
      </c>
      <c r="AT6" s="48">
        <v>2680.1362530284605</v>
      </c>
      <c r="AU6" s="49">
        <v>865.49024114395093</v>
      </c>
      <c r="AW6" s="11" t="s">
        <v>1</v>
      </c>
      <c r="AX6" s="48">
        <v>6051.474877854549</v>
      </c>
      <c r="AY6" s="48">
        <v>1547.8330951639641</v>
      </c>
      <c r="AZ6" s="48">
        <v>2169.7020511526071</v>
      </c>
      <c r="BA6" s="48">
        <v>2333.9397315379783</v>
      </c>
      <c r="BB6" s="48">
        <v>4925.2845554515316</v>
      </c>
      <c r="BC6" s="48">
        <v>1126.1903224030157</v>
      </c>
      <c r="BD6" s="48">
        <v>1915.2413506072487</v>
      </c>
      <c r="BE6" s="48">
        <v>971.98127777590526</v>
      </c>
      <c r="BF6" s="48">
        <v>2442.760642804144</v>
      </c>
      <c r="BG6" s="49">
        <v>721.49160666725118</v>
      </c>
    </row>
    <row r="7" spans="1:60" ht="15" customHeight="1" x14ac:dyDescent="0.2">
      <c r="A7" s="7" t="s">
        <v>2</v>
      </c>
      <c r="B7" s="14">
        <v>1736.063343503132</v>
      </c>
      <c r="C7" s="14">
        <v>518.35134350313206</v>
      </c>
      <c r="D7" s="14">
        <v>485.375</v>
      </c>
      <c r="E7" s="14">
        <v>732.33699999999999</v>
      </c>
      <c r="F7" s="14">
        <v>1648.4643435031317</v>
      </c>
      <c r="G7" s="14">
        <v>87.598999999999975</v>
      </c>
      <c r="H7" s="14">
        <v>146.56600000000006</v>
      </c>
      <c r="I7" s="14">
        <v>863.42092978617848</v>
      </c>
      <c r="J7" s="14">
        <v>552.19122063362192</v>
      </c>
      <c r="K7" s="16">
        <v>173.88519308333144</v>
      </c>
      <c r="M7" s="7" t="s">
        <v>2</v>
      </c>
      <c r="N7" s="14">
        <v>1931.0549999999994</v>
      </c>
      <c r="O7" s="14">
        <v>525.33400000000029</v>
      </c>
      <c r="P7" s="14">
        <v>432.95399999999984</v>
      </c>
      <c r="Q7" s="14">
        <v>972.76700000000028</v>
      </c>
      <c r="R7" s="14">
        <v>1798.2379999999996</v>
      </c>
      <c r="S7" s="14">
        <v>132.81700000000001</v>
      </c>
      <c r="T7" s="14">
        <v>176.04699999999997</v>
      </c>
      <c r="U7" s="14">
        <v>1003.0800000000003</v>
      </c>
      <c r="V7" s="14">
        <v>528.43999999999994</v>
      </c>
      <c r="W7" s="16">
        <v>223.48799999999997</v>
      </c>
      <c r="Y7" s="7" t="s">
        <v>2</v>
      </c>
      <c r="Z7" s="14">
        <v>1439.5240000000001</v>
      </c>
      <c r="AA7" s="14">
        <v>388.10000000000008</v>
      </c>
      <c r="AB7" s="14">
        <v>258.68900000000002</v>
      </c>
      <c r="AC7" s="14">
        <v>792.73500000000001</v>
      </c>
      <c r="AD7" s="14">
        <v>1334.6860000000004</v>
      </c>
      <c r="AE7" s="14">
        <v>104.83799999999999</v>
      </c>
      <c r="AF7" s="14">
        <v>133.11099999999999</v>
      </c>
      <c r="AG7" s="14">
        <v>547.34699999999987</v>
      </c>
      <c r="AH7" s="14">
        <v>497.66</v>
      </c>
      <c r="AI7" s="16">
        <v>261.40600000000001</v>
      </c>
      <c r="AK7" s="7" t="s">
        <v>2</v>
      </c>
      <c r="AL7" s="14">
        <v>1331.6671134197841</v>
      </c>
      <c r="AM7" s="14">
        <v>367.94280260897125</v>
      </c>
      <c r="AN7" s="14">
        <v>237.00331081081396</v>
      </c>
      <c r="AO7" s="14">
        <v>726.72100000000012</v>
      </c>
      <c r="AP7" s="14">
        <v>1219.5878679685179</v>
      </c>
      <c r="AQ7" s="14">
        <v>112.0792454512664</v>
      </c>
      <c r="AR7" s="14">
        <v>161.65978377076942</v>
      </c>
      <c r="AS7" s="14">
        <v>529.87732964901568</v>
      </c>
      <c r="AT7" s="14">
        <v>423.86099999999999</v>
      </c>
      <c r="AU7" s="16">
        <v>216.26899999999998</v>
      </c>
      <c r="AW7" s="7" t="s">
        <v>2</v>
      </c>
      <c r="AX7" s="14">
        <v>1295.2086437398502</v>
      </c>
      <c r="AY7" s="14">
        <v>342.90149259433434</v>
      </c>
      <c r="AZ7" s="14">
        <v>382.29815114551621</v>
      </c>
      <c r="BA7" s="14">
        <v>570.00900000000024</v>
      </c>
      <c r="BB7" s="14">
        <v>1189.9326437398502</v>
      </c>
      <c r="BC7" s="14">
        <v>105.27599999999998</v>
      </c>
      <c r="BD7" s="14">
        <v>165.91645856209331</v>
      </c>
      <c r="BE7" s="14">
        <v>574.3976925834229</v>
      </c>
      <c r="BF7" s="14">
        <v>411.31302450999374</v>
      </c>
      <c r="BG7" s="16">
        <v>143.58146808434057</v>
      </c>
    </row>
    <row r="8" spans="1:60" ht="15" customHeight="1" x14ac:dyDescent="0.2">
      <c r="A8" s="10" t="s">
        <v>3</v>
      </c>
      <c r="B8" s="14">
        <v>1161.1081342813245</v>
      </c>
      <c r="C8" s="14">
        <v>337.75713428132457</v>
      </c>
      <c r="D8" s="14">
        <v>245.01900000000001</v>
      </c>
      <c r="E8" s="14">
        <v>578.33199999999999</v>
      </c>
      <c r="F8" s="14">
        <v>1072.7151342813249</v>
      </c>
      <c r="G8" s="14">
        <v>88.393000000000001</v>
      </c>
      <c r="H8" s="14">
        <v>361.12913428132453</v>
      </c>
      <c r="I8" s="14">
        <v>41.109000000000002</v>
      </c>
      <c r="J8" s="14">
        <v>625.54499999999996</v>
      </c>
      <c r="K8" s="16">
        <v>133.32499999999999</v>
      </c>
      <c r="M8" s="10" t="s">
        <v>3</v>
      </c>
      <c r="N8" s="14">
        <v>1027.1738059831418</v>
      </c>
      <c r="O8" s="14">
        <v>297.37080598314157</v>
      </c>
      <c r="P8" s="14">
        <v>159.62199999999999</v>
      </c>
      <c r="Q8" s="14">
        <v>570.18100000000004</v>
      </c>
      <c r="R8" s="14">
        <v>949.08700000000033</v>
      </c>
      <c r="S8" s="14">
        <v>78.086805983141502</v>
      </c>
      <c r="T8" s="14">
        <v>321.58580598314148</v>
      </c>
      <c r="U8" s="14">
        <v>24.218</v>
      </c>
      <c r="V8" s="14">
        <v>566.53000000000009</v>
      </c>
      <c r="W8" s="16">
        <v>114.84000000000002</v>
      </c>
      <c r="Y8" s="10" t="s">
        <v>3</v>
      </c>
      <c r="Z8" s="14">
        <v>1034.7103411794606</v>
      </c>
      <c r="AA8" s="14">
        <v>238.88734117946044</v>
      </c>
      <c r="AB8" s="14">
        <v>148.56499999999997</v>
      </c>
      <c r="AC8" s="14">
        <v>647.25800000000004</v>
      </c>
      <c r="AD8" s="14">
        <v>983.89734117946</v>
      </c>
      <c r="AE8" s="14">
        <v>50.813000000000002</v>
      </c>
      <c r="AF8" s="14">
        <v>249.78999999999994</v>
      </c>
      <c r="AG8" s="14">
        <v>12.591999999999999</v>
      </c>
      <c r="AH8" s="14">
        <v>676.69200000000001</v>
      </c>
      <c r="AI8" s="16">
        <v>95.636341179460388</v>
      </c>
      <c r="AK8" s="10" t="s">
        <v>3</v>
      </c>
      <c r="AL8" s="14">
        <v>937.83997164375478</v>
      </c>
      <c r="AM8" s="14">
        <v>179.01497164375473</v>
      </c>
      <c r="AN8" s="14">
        <v>127.99499999999999</v>
      </c>
      <c r="AO8" s="14">
        <v>630.83000000000004</v>
      </c>
      <c r="AP8" s="14">
        <v>851.68497164375492</v>
      </c>
      <c r="AQ8" s="14">
        <v>86.154999999999987</v>
      </c>
      <c r="AR8" s="14">
        <v>234.78332791428929</v>
      </c>
      <c r="AS8" s="14">
        <v>16.882999999999999</v>
      </c>
      <c r="AT8" s="14">
        <v>561.12364372946536</v>
      </c>
      <c r="AU8" s="16">
        <v>125.05000000000001</v>
      </c>
      <c r="AW8" s="10" t="s">
        <v>3</v>
      </c>
      <c r="AX8" s="14">
        <v>950.73024061085516</v>
      </c>
      <c r="AY8" s="14">
        <v>164.87307324087425</v>
      </c>
      <c r="AZ8" s="14">
        <v>134.99416736998106</v>
      </c>
      <c r="BA8" s="14">
        <v>650.86300000000006</v>
      </c>
      <c r="BB8" s="14">
        <v>831.12824061085507</v>
      </c>
      <c r="BC8" s="14">
        <v>119.60199999999999</v>
      </c>
      <c r="BD8" s="14">
        <v>207.24184734220782</v>
      </c>
      <c r="BE8" s="14">
        <v>25.756</v>
      </c>
      <c r="BF8" s="14">
        <v>608.97494037830791</v>
      </c>
      <c r="BG8" s="16">
        <v>108.75745289033959</v>
      </c>
    </row>
    <row r="9" spans="1:60" ht="15" customHeight="1" x14ac:dyDescent="0.2">
      <c r="A9" s="10" t="s">
        <v>4</v>
      </c>
      <c r="B9" s="14">
        <v>159.10399999999998</v>
      </c>
      <c r="C9" s="14">
        <v>78.097999999999999</v>
      </c>
      <c r="D9" s="14">
        <v>42.816000000000003</v>
      </c>
      <c r="E9" s="14">
        <v>38.190000000000005</v>
      </c>
      <c r="F9" s="14">
        <v>133.65099999999998</v>
      </c>
      <c r="G9" s="14">
        <v>25.453000000000003</v>
      </c>
      <c r="H9" s="14">
        <v>91.930999999999997</v>
      </c>
      <c r="I9" s="14">
        <v>25.697000000000003</v>
      </c>
      <c r="J9" s="14">
        <v>6.7560000000000002</v>
      </c>
      <c r="K9" s="16">
        <v>34.72</v>
      </c>
      <c r="M9" s="10" t="s">
        <v>4</v>
      </c>
      <c r="N9" s="14">
        <v>160.68741728436081</v>
      </c>
      <c r="O9" s="14">
        <v>72.149999999999991</v>
      </c>
      <c r="P9" s="14">
        <v>49.757417284360798</v>
      </c>
      <c r="Q9" s="14">
        <v>38.78</v>
      </c>
      <c r="R9" s="14">
        <v>137.67641728436081</v>
      </c>
      <c r="S9" s="14">
        <v>23.011000000000003</v>
      </c>
      <c r="T9" s="14">
        <v>88.864999999999981</v>
      </c>
      <c r="U9" s="14">
        <v>28.8434172843608</v>
      </c>
      <c r="V9" s="14">
        <v>8.9620000000000015</v>
      </c>
      <c r="W9" s="16">
        <v>34.017000000000003</v>
      </c>
      <c r="Y9" s="10" t="s">
        <v>4</v>
      </c>
      <c r="Z9" s="14">
        <v>161.83841290998396</v>
      </c>
      <c r="AA9" s="14">
        <v>61.097412909983902</v>
      </c>
      <c r="AB9" s="14">
        <v>36.050999999999995</v>
      </c>
      <c r="AC9" s="14">
        <v>64.690000000000012</v>
      </c>
      <c r="AD9" s="14">
        <v>115.94541290998394</v>
      </c>
      <c r="AE9" s="14">
        <v>45.893000000000008</v>
      </c>
      <c r="AF9" s="14">
        <v>106.30400000000003</v>
      </c>
      <c r="AG9" s="14">
        <v>22.637999999999998</v>
      </c>
      <c r="AH9" s="14">
        <v>14.154</v>
      </c>
      <c r="AI9" s="16">
        <v>18.742412909983909</v>
      </c>
      <c r="AK9" s="10" t="s">
        <v>4</v>
      </c>
      <c r="AL9" s="14">
        <v>209.215</v>
      </c>
      <c r="AM9" s="14">
        <v>57.935999999999993</v>
      </c>
      <c r="AN9" s="14">
        <v>44.694000000000003</v>
      </c>
      <c r="AO9" s="14">
        <v>106.58499999999999</v>
      </c>
      <c r="AP9" s="14">
        <v>131.67399999999998</v>
      </c>
      <c r="AQ9" s="14">
        <v>77.540999999999997</v>
      </c>
      <c r="AR9" s="14">
        <v>163.82399999999998</v>
      </c>
      <c r="AS9" s="14">
        <v>15.25</v>
      </c>
      <c r="AT9" s="14">
        <v>13.237</v>
      </c>
      <c r="AU9" s="16">
        <v>16.904</v>
      </c>
      <c r="AW9" s="10" t="s">
        <v>4</v>
      </c>
      <c r="AX9" s="14">
        <v>182.02031307299808</v>
      </c>
      <c r="AY9" s="14">
        <v>58.344411471674697</v>
      </c>
      <c r="AZ9" s="14">
        <v>13.985901601323301</v>
      </c>
      <c r="BA9" s="14">
        <v>109.68999999999998</v>
      </c>
      <c r="BB9" s="14">
        <v>127.36748968437742</v>
      </c>
      <c r="BC9" s="14">
        <v>54.652823388620597</v>
      </c>
      <c r="BD9" s="14">
        <v>147.39882338862063</v>
      </c>
      <c r="BE9" s="14">
        <v>14.39</v>
      </c>
      <c r="BF9" s="14">
        <v>4.5489999999999995</v>
      </c>
      <c r="BG9" s="16">
        <v>15.682489684377398</v>
      </c>
    </row>
    <row r="10" spans="1:60" ht="15" customHeight="1" x14ac:dyDescent="0.2">
      <c r="A10" s="10" t="s">
        <v>5</v>
      </c>
      <c r="B10" s="14">
        <v>334.13293226906222</v>
      </c>
      <c r="C10" s="14">
        <v>105.87593226906219</v>
      </c>
      <c r="D10" s="14">
        <v>204.88500000000002</v>
      </c>
      <c r="E10" s="14">
        <v>23.371999999999996</v>
      </c>
      <c r="F10" s="14">
        <v>298.40293226906221</v>
      </c>
      <c r="G10" s="14">
        <v>35.729999999999997</v>
      </c>
      <c r="H10" s="14">
        <v>99.902932269062191</v>
      </c>
      <c r="I10" s="14">
        <v>68.686999999999983</v>
      </c>
      <c r="J10" s="14">
        <v>148.99700000000001</v>
      </c>
      <c r="K10" s="16">
        <v>16.545999999999999</v>
      </c>
      <c r="M10" s="10" t="s">
        <v>5</v>
      </c>
      <c r="N10" s="14">
        <v>287.00300000000004</v>
      </c>
      <c r="O10" s="14">
        <v>96.28</v>
      </c>
      <c r="P10" s="14">
        <v>167.416</v>
      </c>
      <c r="Q10" s="14">
        <v>23.307000000000002</v>
      </c>
      <c r="R10" s="14">
        <v>239.24200000000002</v>
      </c>
      <c r="S10" s="14">
        <v>47.760999999999996</v>
      </c>
      <c r="T10" s="14">
        <v>74.699000000000012</v>
      </c>
      <c r="U10" s="14">
        <v>39.454000000000001</v>
      </c>
      <c r="V10" s="14">
        <v>159.12900000000002</v>
      </c>
      <c r="W10" s="16">
        <v>13.721</v>
      </c>
      <c r="Y10" s="10" t="s">
        <v>5</v>
      </c>
      <c r="Z10" s="14">
        <v>310.50682065495454</v>
      </c>
      <c r="AA10" s="14">
        <v>104.77982065495461</v>
      </c>
      <c r="AB10" s="14">
        <v>182.86399999999998</v>
      </c>
      <c r="AC10" s="14">
        <v>22.863</v>
      </c>
      <c r="AD10" s="14">
        <v>273.2278206549546</v>
      </c>
      <c r="AE10" s="14">
        <v>37.278999999999996</v>
      </c>
      <c r="AF10" s="14">
        <v>99.423820654954596</v>
      </c>
      <c r="AG10" s="14">
        <v>18.105</v>
      </c>
      <c r="AH10" s="14">
        <v>184.86599999999999</v>
      </c>
      <c r="AI10" s="16">
        <v>8.1120000000000001</v>
      </c>
      <c r="AK10" s="10" t="s">
        <v>5</v>
      </c>
      <c r="AL10" s="14">
        <v>348.21173821711193</v>
      </c>
      <c r="AM10" s="14">
        <v>46.780359379957801</v>
      </c>
      <c r="AN10" s="14">
        <v>231.49137883715414</v>
      </c>
      <c r="AO10" s="14">
        <v>69.94</v>
      </c>
      <c r="AP10" s="14">
        <v>266.03297445504177</v>
      </c>
      <c r="AQ10" s="14">
        <v>82.17876376207019</v>
      </c>
      <c r="AR10" s="14">
        <v>141.988</v>
      </c>
      <c r="AS10" s="14">
        <v>24.638763762070198</v>
      </c>
      <c r="AT10" s="14">
        <v>169.21600000000001</v>
      </c>
      <c r="AU10" s="16">
        <v>12.3689744550417</v>
      </c>
      <c r="AW10" s="10" t="s">
        <v>5</v>
      </c>
      <c r="AX10" s="14">
        <v>421.97948608476077</v>
      </c>
      <c r="AY10" s="14">
        <v>34.696486084760799</v>
      </c>
      <c r="AZ10" s="14">
        <v>226.31699999999998</v>
      </c>
      <c r="BA10" s="14">
        <v>160.96599999999998</v>
      </c>
      <c r="BB10" s="14">
        <v>273.9564860847608</v>
      </c>
      <c r="BC10" s="14">
        <v>148.02299999999997</v>
      </c>
      <c r="BD10" s="14">
        <v>183.97453418144306</v>
      </c>
      <c r="BE10" s="14">
        <v>22.790951903317705</v>
      </c>
      <c r="BF10" s="14">
        <v>204.01100000000002</v>
      </c>
      <c r="BG10" s="16">
        <v>11.202999999999999</v>
      </c>
    </row>
    <row r="11" spans="1:60" ht="15" customHeight="1" x14ac:dyDescent="0.2">
      <c r="A11" s="10" t="s">
        <v>6</v>
      </c>
      <c r="B11" s="14">
        <v>47.708999999999996</v>
      </c>
      <c r="C11" s="14">
        <v>13.511000000000001</v>
      </c>
      <c r="D11" s="14">
        <v>32.488</v>
      </c>
      <c r="E11" s="14">
        <v>1.71</v>
      </c>
      <c r="F11" s="14">
        <v>28.721999999999998</v>
      </c>
      <c r="G11" s="14">
        <v>18.987000000000002</v>
      </c>
      <c r="H11" s="14">
        <v>25.718000000000004</v>
      </c>
      <c r="I11" s="14" t="s">
        <v>64</v>
      </c>
      <c r="J11" s="14">
        <v>8.6829999999999998</v>
      </c>
      <c r="K11" s="16">
        <v>13.308</v>
      </c>
      <c r="M11" s="10" t="s">
        <v>6</v>
      </c>
      <c r="N11" s="14">
        <v>32.758511426970998</v>
      </c>
      <c r="O11" s="14">
        <v>5.8389999999999995</v>
      </c>
      <c r="P11" s="14">
        <v>23.627511426971001</v>
      </c>
      <c r="Q11" s="14">
        <v>3.2919999999999998</v>
      </c>
      <c r="R11" s="14">
        <v>20.631</v>
      </c>
      <c r="S11" s="14">
        <v>12.127511426970999</v>
      </c>
      <c r="T11" s="14">
        <v>15.756511426971</v>
      </c>
      <c r="U11" s="14" t="s">
        <v>64</v>
      </c>
      <c r="V11" s="14">
        <v>5.0119999999999996</v>
      </c>
      <c r="W11" s="16">
        <v>11.99</v>
      </c>
      <c r="Y11" s="10" t="s">
        <v>6</v>
      </c>
      <c r="Z11" s="14">
        <v>32.847000000000001</v>
      </c>
      <c r="AA11" s="14">
        <v>2.1749999999999998</v>
      </c>
      <c r="AB11" s="14">
        <v>24.823</v>
      </c>
      <c r="AC11" s="14">
        <v>5.8490000000000002</v>
      </c>
      <c r="AD11" s="14">
        <v>12.783999999999999</v>
      </c>
      <c r="AE11" s="14">
        <v>20.063000000000002</v>
      </c>
      <c r="AF11" s="14">
        <v>22.238</v>
      </c>
      <c r="AG11" s="14" t="s">
        <v>64</v>
      </c>
      <c r="AH11" s="14" t="s">
        <v>64</v>
      </c>
      <c r="AI11" s="16">
        <v>10.609</v>
      </c>
      <c r="AK11" s="10" t="s">
        <v>6</v>
      </c>
      <c r="AL11" s="14">
        <v>36.344000000000001</v>
      </c>
      <c r="AM11" s="14">
        <v>4.2370000000000001</v>
      </c>
      <c r="AN11" s="14">
        <v>31.304000000000002</v>
      </c>
      <c r="AO11" s="14">
        <v>0.80300000000000005</v>
      </c>
      <c r="AP11" s="14">
        <v>10.872</v>
      </c>
      <c r="AQ11" s="14">
        <v>25.472000000000001</v>
      </c>
      <c r="AR11" s="14">
        <v>27.776000000000003</v>
      </c>
      <c r="AS11" s="14">
        <v>0.73699999999999999</v>
      </c>
      <c r="AT11" s="14">
        <v>1.5489999999999999</v>
      </c>
      <c r="AU11" s="16">
        <v>6.2819999999999991</v>
      </c>
      <c r="AW11" s="10" t="s">
        <v>6</v>
      </c>
      <c r="AX11" s="14">
        <v>31.404999999999994</v>
      </c>
      <c r="AY11" s="14">
        <v>9.5249999999999986</v>
      </c>
      <c r="AZ11" s="14">
        <v>16.375</v>
      </c>
      <c r="BA11" s="14">
        <v>5.5049999999999999</v>
      </c>
      <c r="BB11" s="14">
        <v>30.283999999999999</v>
      </c>
      <c r="BC11" s="14">
        <v>1.121</v>
      </c>
      <c r="BD11" s="14">
        <v>20.309000000000001</v>
      </c>
      <c r="BE11" s="14">
        <v>4.3109999999999999</v>
      </c>
      <c r="BF11" s="14">
        <v>1.53</v>
      </c>
      <c r="BG11" s="16">
        <v>5.2549999999999999</v>
      </c>
    </row>
    <row r="12" spans="1:60" ht="15" customHeight="1" x14ac:dyDescent="0.2">
      <c r="A12" s="10" t="s">
        <v>7</v>
      </c>
      <c r="B12" s="14">
        <v>259.13645354225588</v>
      </c>
      <c r="C12" s="14">
        <v>59.124453542255907</v>
      </c>
      <c r="D12" s="14">
        <v>169.245</v>
      </c>
      <c r="E12" s="14">
        <v>30.766999999999999</v>
      </c>
      <c r="F12" s="14">
        <v>104.65545354225588</v>
      </c>
      <c r="G12" s="14">
        <v>154.48100000000002</v>
      </c>
      <c r="H12" s="14">
        <v>80.112339992763381</v>
      </c>
      <c r="I12" s="14">
        <v>13.134113549492499</v>
      </c>
      <c r="J12" s="14">
        <v>117.55200000000001</v>
      </c>
      <c r="K12" s="16">
        <v>48.337999999999994</v>
      </c>
      <c r="M12" s="10" t="s">
        <v>7</v>
      </c>
      <c r="N12" s="14">
        <v>233.13699999999994</v>
      </c>
      <c r="O12" s="14">
        <v>39.351000000000006</v>
      </c>
      <c r="P12" s="14">
        <v>172.13600000000002</v>
      </c>
      <c r="Q12" s="14">
        <v>21.649999999999995</v>
      </c>
      <c r="R12" s="14">
        <v>100.866</v>
      </c>
      <c r="S12" s="14">
        <v>132.27099999999999</v>
      </c>
      <c r="T12" s="14">
        <v>67.063000000000002</v>
      </c>
      <c r="U12" s="14">
        <v>11.546999999999999</v>
      </c>
      <c r="V12" s="14">
        <v>110.92900000000002</v>
      </c>
      <c r="W12" s="16">
        <v>43.598000000000006</v>
      </c>
      <c r="Y12" s="10" t="s">
        <v>7</v>
      </c>
      <c r="Z12" s="14">
        <v>241.1819999999999</v>
      </c>
      <c r="AA12" s="14">
        <v>36.133000000000003</v>
      </c>
      <c r="AB12" s="14">
        <v>183.18199999999999</v>
      </c>
      <c r="AC12" s="14">
        <v>21.866999999999997</v>
      </c>
      <c r="AD12" s="14">
        <v>93.037000000000006</v>
      </c>
      <c r="AE12" s="14">
        <v>148.14499999999998</v>
      </c>
      <c r="AF12" s="14">
        <v>73.769999999999982</v>
      </c>
      <c r="AG12" s="14">
        <v>9.3469999999999995</v>
      </c>
      <c r="AH12" s="14">
        <v>117.32900000000001</v>
      </c>
      <c r="AI12" s="16">
        <v>40.736000000000004</v>
      </c>
      <c r="AK12" s="10" t="s">
        <v>7</v>
      </c>
      <c r="AL12" s="14">
        <v>220.43700000000013</v>
      </c>
      <c r="AM12" s="14">
        <v>20.022999999999996</v>
      </c>
      <c r="AN12" s="14">
        <v>176.54800000000006</v>
      </c>
      <c r="AO12" s="14">
        <v>23.866</v>
      </c>
      <c r="AP12" s="14">
        <v>93.765999999999977</v>
      </c>
      <c r="AQ12" s="14">
        <v>126.67100000000002</v>
      </c>
      <c r="AR12" s="14">
        <v>47.463999999999992</v>
      </c>
      <c r="AS12" s="14">
        <v>0.97599999999999998</v>
      </c>
      <c r="AT12" s="14">
        <v>120.794</v>
      </c>
      <c r="AU12" s="16">
        <v>51.202999999999996</v>
      </c>
      <c r="AW12" s="10" t="s">
        <v>7</v>
      </c>
      <c r="AX12" s="14">
        <v>187.63858163464695</v>
      </c>
      <c r="AY12" s="14">
        <v>36.616581634646991</v>
      </c>
      <c r="AZ12" s="14">
        <v>135.76</v>
      </c>
      <c r="BA12" s="14">
        <v>15.261999999999999</v>
      </c>
      <c r="BB12" s="14">
        <v>89.321581634647018</v>
      </c>
      <c r="BC12" s="14">
        <v>98.317000000000007</v>
      </c>
      <c r="BD12" s="14">
        <v>45.307581634647001</v>
      </c>
      <c r="BE12" s="14" t="s">
        <v>64</v>
      </c>
      <c r="BF12" s="14">
        <v>89.98399999999998</v>
      </c>
      <c r="BG12" s="16">
        <v>52.346999999999994</v>
      </c>
    </row>
    <row r="13" spans="1:60" ht="15" customHeight="1" x14ac:dyDescent="0.2">
      <c r="A13" s="10" t="s">
        <v>8</v>
      </c>
      <c r="B13" s="14">
        <v>340.41221178794052</v>
      </c>
      <c r="C13" s="14">
        <v>77.347999999999999</v>
      </c>
      <c r="D13" s="14">
        <v>232.06821178794058</v>
      </c>
      <c r="E13" s="14">
        <v>30.996000000000002</v>
      </c>
      <c r="F13" s="14">
        <v>326.70321178794052</v>
      </c>
      <c r="G13" s="14">
        <v>13.709</v>
      </c>
      <c r="H13" s="14">
        <v>91.696211787940598</v>
      </c>
      <c r="I13" s="14">
        <v>4.8530000000000006</v>
      </c>
      <c r="J13" s="14">
        <v>226.702</v>
      </c>
      <c r="K13" s="16">
        <v>17.161000000000001</v>
      </c>
      <c r="M13" s="10" t="s">
        <v>8</v>
      </c>
      <c r="N13" s="14">
        <v>382.65317463286596</v>
      </c>
      <c r="O13" s="14">
        <v>90.094174632865901</v>
      </c>
      <c r="P13" s="14">
        <v>266.185</v>
      </c>
      <c r="Q13" s="14">
        <v>26.374000000000002</v>
      </c>
      <c r="R13" s="14">
        <v>373.04417463286603</v>
      </c>
      <c r="S13" s="14">
        <v>9.609</v>
      </c>
      <c r="T13" s="14">
        <v>121.86599999999999</v>
      </c>
      <c r="U13" s="14">
        <v>8.6170000000000009</v>
      </c>
      <c r="V13" s="14">
        <v>243.03717463286588</v>
      </c>
      <c r="W13" s="16">
        <v>9.1330000000000009</v>
      </c>
      <c r="Y13" s="10" t="s">
        <v>8</v>
      </c>
      <c r="Z13" s="14">
        <v>378.74618880054669</v>
      </c>
      <c r="AA13" s="14">
        <v>82.483188800546714</v>
      </c>
      <c r="AB13" s="14">
        <v>271.26700000000005</v>
      </c>
      <c r="AC13" s="14">
        <v>24.996000000000002</v>
      </c>
      <c r="AD13" s="14">
        <v>370.17818880054671</v>
      </c>
      <c r="AE13" s="14">
        <v>8.5680000000000014</v>
      </c>
      <c r="AF13" s="14">
        <v>97.539139938093996</v>
      </c>
      <c r="AG13" s="14">
        <v>5.9740000000000002</v>
      </c>
      <c r="AH13" s="14">
        <v>264.726</v>
      </c>
      <c r="AI13" s="16">
        <v>10.507048862452699</v>
      </c>
      <c r="AK13" s="10" t="s">
        <v>8</v>
      </c>
      <c r="AL13" s="14">
        <v>323.88091908922388</v>
      </c>
      <c r="AM13" s="14">
        <v>49.121919089223795</v>
      </c>
      <c r="AN13" s="14">
        <v>255.20099999999994</v>
      </c>
      <c r="AO13" s="14">
        <v>19.558</v>
      </c>
      <c r="AP13" s="14">
        <v>321.36591908922389</v>
      </c>
      <c r="AQ13" s="14">
        <v>2.5150000000000001</v>
      </c>
      <c r="AR13" s="14">
        <v>75.495919089223804</v>
      </c>
      <c r="AS13" s="14" t="s">
        <v>64</v>
      </c>
      <c r="AT13" s="14">
        <v>243.268</v>
      </c>
      <c r="AU13" s="16">
        <v>5.117</v>
      </c>
      <c r="AW13" s="10" t="s">
        <v>8</v>
      </c>
      <c r="AX13" s="14">
        <v>348.12340527333765</v>
      </c>
      <c r="AY13" s="14">
        <v>70.695405273337471</v>
      </c>
      <c r="AZ13" s="14">
        <v>210.19799999999998</v>
      </c>
      <c r="BA13" s="14">
        <v>67.23</v>
      </c>
      <c r="BB13" s="14">
        <v>244.20740527333751</v>
      </c>
      <c r="BC13" s="14">
        <v>103.916</v>
      </c>
      <c r="BD13" s="14">
        <v>137.822</v>
      </c>
      <c r="BE13" s="14">
        <v>0.20599999999999999</v>
      </c>
      <c r="BF13" s="14">
        <v>208.61744230049041</v>
      </c>
      <c r="BG13" s="16">
        <v>1.4779629728471002</v>
      </c>
    </row>
    <row r="14" spans="1:60" ht="15" customHeight="1" x14ac:dyDescent="0.2">
      <c r="A14" s="10" t="s">
        <v>9</v>
      </c>
      <c r="B14" s="14">
        <v>259.91399999999999</v>
      </c>
      <c r="C14" s="14">
        <v>95.303999999999988</v>
      </c>
      <c r="D14" s="14">
        <v>115.21499999999999</v>
      </c>
      <c r="E14" s="14">
        <v>49.394999999999989</v>
      </c>
      <c r="F14" s="14">
        <v>249.18499999999997</v>
      </c>
      <c r="G14" s="14">
        <v>10.729000000000001</v>
      </c>
      <c r="H14" s="14">
        <v>139.96700000000001</v>
      </c>
      <c r="I14" s="14">
        <v>20.375999999999998</v>
      </c>
      <c r="J14" s="14">
        <v>84.515999999999991</v>
      </c>
      <c r="K14" s="16">
        <v>15.054999999999998</v>
      </c>
      <c r="M14" s="10" t="s">
        <v>9</v>
      </c>
      <c r="N14" s="14">
        <v>228.16500000000005</v>
      </c>
      <c r="O14" s="14">
        <v>76.524000000000001</v>
      </c>
      <c r="P14" s="14">
        <v>121.60899999999999</v>
      </c>
      <c r="Q14" s="14">
        <v>30.032</v>
      </c>
      <c r="R14" s="14">
        <v>224.06600000000003</v>
      </c>
      <c r="S14" s="14">
        <v>4.0990000000000002</v>
      </c>
      <c r="T14" s="14">
        <v>117.017</v>
      </c>
      <c r="U14" s="14">
        <v>14.579000000000001</v>
      </c>
      <c r="V14" s="14">
        <v>92.679000000000002</v>
      </c>
      <c r="W14" s="16">
        <v>3.89</v>
      </c>
      <c r="Y14" s="10" t="s">
        <v>9</v>
      </c>
      <c r="Z14" s="14">
        <v>221.30100000000004</v>
      </c>
      <c r="AA14" s="14">
        <v>59.884</v>
      </c>
      <c r="AB14" s="14">
        <v>124.79299999999999</v>
      </c>
      <c r="AC14" s="14">
        <v>36.623999999999995</v>
      </c>
      <c r="AD14" s="14">
        <v>211.71000000000004</v>
      </c>
      <c r="AE14" s="14">
        <v>9.5909999999999993</v>
      </c>
      <c r="AF14" s="14">
        <v>109.65099999999998</v>
      </c>
      <c r="AG14" s="14">
        <v>12.899000000000001</v>
      </c>
      <c r="AH14" s="14">
        <v>95.231999999999999</v>
      </c>
      <c r="AI14" s="16">
        <v>3.5190000000000001</v>
      </c>
      <c r="AK14" s="10" t="s">
        <v>9</v>
      </c>
      <c r="AL14" s="14">
        <v>258.98285110635993</v>
      </c>
      <c r="AM14" s="14">
        <v>74.739851106359893</v>
      </c>
      <c r="AN14" s="14">
        <v>148.18999999999997</v>
      </c>
      <c r="AO14" s="14">
        <v>36.052999999999997</v>
      </c>
      <c r="AP14" s="14">
        <v>250.77185110635992</v>
      </c>
      <c r="AQ14" s="14">
        <v>8.2109999999999985</v>
      </c>
      <c r="AR14" s="14">
        <v>102.50399999999999</v>
      </c>
      <c r="AS14" s="14">
        <v>8.56</v>
      </c>
      <c r="AT14" s="14">
        <v>128.82499999999999</v>
      </c>
      <c r="AU14" s="16">
        <v>19.093851106359899</v>
      </c>
      <c r="AW14" s="10" t="s">
        <v>9</v>
      </c>
      <c r="AX14" s="14">
        <v>236.14331132212095</v>
      </c>
      <c r="AY14" s="14">
        <v>73.75644603030679</v>
      </c>
      <c r="AZ14" s="14">
        <v>122.8658652918142</v>
      </c>
      <c r="BA14" s="14">
        <v>39.521000000000001</v>
      </c>
      <c r="BB14" s="14">
        <v>221.88831132212096</v>
      </c>
      <c r="BC14" s="14">
        <v>14.254999999999999</v>
      </c>
      <c r="BD14" s="14">
        <v>90.030311322121008</v>
      </c>
      <c r="BE14" s="14">
        <v>16.341000000000001</v>
      </c>
      <c r="BF14" s="14">
        <v>102.803</v>
      </c>
      <c r="BG14" s="16">
        <v>26.968999999999998</v>
      </c>
    </row>
    <row r="15" spans="1:60" ht="15" customHeight="1" x14ac:dyDescent="0.2">
      <c r="A15" s="10" t="s">
        <v>10</v>
      </c>
      <c r="B15" s="14">
        <v>255.17800000000003</v>
      </c>
      <c r="C15" s="14">
        <v>90.848999999999961</v>
      </c>
      <c r="D15" s="14">
        <v>92.665999999999997</v>
      </c>
      <c r="E15" s="14">
        <v>71.662999999999997</v>
      </c>
      <c r="F15" s="14">
        <v>241.84</v>
      </c>
      <c r="G15" s="14">
        <v>13.337999999999999</v>
      </c>
      <c r="H15" s="14">
        <v>123.863</v>
      </c>
      <c r="I15" s="14">
        <v>34.475000000000001</v>
      </c>
      <c r="J15" s="14">
        <v>64.262</v>
      </c>
      <c r="K15" s="16">
        <v>32.578000000000003</v>
      </c>
      <c r="M15" s="10" t="s">
        <v>10</v>
      </c>
      <c r="N15" s="14">
        <v>282.95143952020391</v>
      </c>
      <c r="O15" s="14">
        <v>98.574439520203896</v>
      </c>
      <c r="P15" s="14">
        <v>106.38300000000001</v>
      </c>
      <c r="Q15" s="14">
        <v>77.994</v>
      </c>
      <c r="R15" s="14">
        <v>271.45143952020391</v>
      </c>
      <c r="S15" s="14">
        <v>11.5</v>
      </c>
      <c r="T15" s="14">
        <v>154.90843952020387</v>
      </c>
      <c r="U15" s="14">
        <v>17.506</v>
      </c>
      <c r="V15" s="14">
        <v>87.114000000000004</v>
      </c>
      <c r="W15" s="16">
        <v>23.422999999999995</v>
      </c>
      <c r="Y15" s="10" t="s">
        <v>10</v>
      </c>
      <c r="Z15" s="14">
        <v>313.63006860891659</v>
      </c>
      <c r="AA15" s="14">
        <v>132.32299999999998</v>
      </c>
      <c r="AB15" s="14">
        <v>114.744</v>
      </c>
      <c r="AC15" s="14">
        <v>66.56306860891641</v>
      </c>
      <c r="AD15" s="14">
        <v>305.4950686089166</v>
      </c>
      <c r="AE15" s="14">
        <v>8.1349999999999998</v>
      </c>
      <c r="AF15" s="14">
        <v>173.19306860891643</v>
      </c>
      <c r="AG15" s="14">
        <v>5.1360000000000001</v>
      </c>
      <c r="AH15" s="14">
        <v>122.44999999999999</v>
      </c>
      <c r="AI15" s="16">
        <v>12.851000000000001</v>
      </c>
      <c r="AK15" s="10" t="s">
        <v>10</v>
      </c>
      <c r="AL15" s="14">
        <v>352.92425361945277</v>
      </c>
      <c r="AM15" s="14">
        <v>97.040999999999983</v>
      </c>
      <c r="AN15" s="14">
        <v>135.37487242643738</v>
      </c>
      <c r="AO15" s="14">
        <v>120.5083811930154</v>
      </c>
      <c r="AP15" s="14">
        <v>322.6752536194528</v>
      </c>
      <c r="AQ15" s="14">
        <v>30.248999999999999</v>
      </c>
      <c r="AR15" s="14">
        <v>184.29825361945282</v>
      </c>
      <c r="AS15" s="14">
        <v>9.5259999999999998</v>
      </c>
      <c r="AT15" s="14">
        <v>140.05099999999999</v>
      </c>
      <c r="AU15" s="16">
        <v>19.049000000000003</v>
      </c>
      <c r="AW15" s="10" t="s">
        <v>10</v>
      </c>
      <c r="AX15" s="14">
        <v>290.84328593312102</v>
      </c>
      <c r="AY15" s="14">
        <v>73.381285933120907</v>
      </c>
      <c r="AZ15" s="14">
        <v>125.27299999999997</v>
      </c>
      <c r="BA15" s="14">
        <v>92.189000000000007</v>
      </c>
      <c r="BB15" s="14">
        <v>233.93100000000001</v>
      </c>
      <c r="BC15" s="14">
        <v>56.912285933120906</v>
      </c>
      <c r="BD15" s="14">
        <v>158.292</v>
      </c>
      <c r="BE15" s="14">
        <v>8.4649999999999999</v>
      </c>
      <c r="BF15" s="14">
        <v>115.7482859331209</v>
      </c>
      <c r="BG15" s="16">
        <v>8.3379999999999992</v>
      </c>
    </row>
    <row r="16" spans="1:60" ht="15" customHeight="1" x14ac:dyDescent="0.2">
      <c r="A16" s="10" t="s">
        <v>11</v>
      </c>
      <c r="B16" s="14">
        <v>194.14695083544427</v>
      </c>
      <c r="C16" s="14">
        <v>47.436999999999998</v>
      </c>
      <c r="D16" s="14">
        <v>89.467950835444299</v>
      </c>
      <c r="E16" s="14">
        <v>57.241999999999997</v>
      </c>
      <c r="F16" s="14">
        <v>166.35495083544424</v>
      </c>
      <c r="G16" s="14">
        <v>27.792000000000002</v>
      </c>
      <c r="H16" s="14">
        <v>103.65995083544429</v>
      </c>
      <c r="I16" s="14">
        <v>10.989999999999998</v>
      </c>
      <c r="J16" s="14">
        <v>63.135999999999989</v>
      </c>
      <c r="K16" s="16">
        <v>16.361000000000001</v>
      </c>
      <c r="M16" s="10" t="s">
        <v>11</v>
      </c>
      <c r="N16" s="14">
        <v>172.30099999999993</v>
      </c>
      <c r="O16" s="14">
        <v>40.268000000000001</v>
      </c>
      <c r="P16" s="14">
        <v>83.683000000000007</v>
      </c>
      <c r="Q16" s="14">
        <v>48.350000000000009</v>
      </c>
      <c r="R16" s="14">
        <v>130.20899999999997</v>
      </c>
      <c r="S16" s="14">
        <v>42.091999999999999</v>
      </c>
      <c r="T16" s="14">
        <v>98.00200000000001</v>
      </c>
      <c r="U16" s="14">
        <v>8.218</v>
      </c>
      <c r="V16" s="14">
        <v>53.363</v>
      </c>
      <c r="W16" s="16">
        <v>12.718</v>
      </c>
      <c r="Y16" s="10" t="s">
        <v>11</v>
      </c>
      <c r="Z16" s="14">
        <v>187.41991378526038</v>
      </c>
      <c r="AA16" s="14">
        <v>47.40191378526039</v>
      </c>
      <c r="AB16" s="14">
        <v>103.72900000000001</v>
      </c>
      <c r="AC16" s="14">
        <v>36.289000000000001</v>
      </c>
      <c r="AD16" s="14">
        <v>158.49191378526038</v>
      </c>
      <c r="AE16" s="14">
        <v>28.928000000000004</v>
      </c>
      <c r="AF16" s="14">
        <v>94.498000000000005</v>
      </c>
      <c r="AG16" s="14">
        <v>11.109000000000002</v>
      </c>
      <c r="AH16" s="14">
        <v>53.028913785260393</v>
      </c>
      <c r="AI16" s="16">
        <v>28.784000000000002</v>
      </c>
      <c r="AK16" s="10" t="s">
        <v>11</v>
      </c>
      <c r="AL16" s="14">
        <v>239.6749999999999</v>
      </c>
      <c r="AM16" s="14">
        <v>41.588000000000001</v>
      </c>
      <c r="AN16" s="14">
        <v>146.40599999999998</v>
      </c>
      <c r="AO16" s="14">
        <v>51.681000000000004</v>
      </c>
      <c r="AP16" s="14">
        <v>197.12299999999993</v>
      </c>
      <c r="AQ16" s="14">
        <v>42.552</v>
      </c>
      <c r="AR16" s="14">
        <v>124.78499999999997</v>
      </c>
      <c r="AS16" s="14">
        <v>11.306000000000001</v>
      </c>
      <c r="AT16" s="14">
        <v>43.140999999999998</v>
      </c>
      <c r="AU16" s="16">
        <v>60.442999999999991</v>
      </c>
      <c r="AW16" s="10" t="s">
        <v>11</v>
      </c>
      <c r="AX16" s="14">
        <v>180.6468539882911</v>
      </c>
      <c r="AY16" s="14">
        <v>45.690922859658691</v>
      </c>
      <c r="AZ16" s="14">
        <v>57.486931128632392</v>
      </c>
      <c r="BA16" s="14">
        <v>77.468999999999994</v>
      </c>
      <c r="BB16" s="14">
        <v>113.26885398829114</v>
      </c>
      <c r="BC16" s="14">
        <v>67.378</v>
      </c>
      <c r="BD16" s="14">
        <v>130.78661176551302</v>
      </c>
      <c r="BE16" s="14">
        <v>3.9039999999999999</v>
      </c>
      <c r="BF16" s="14">
        <v>31.241242222778098</v>
      </c>
      <c r="BG16" s="16">
        <v>14.714999999999998</v>
      </c>
    </row>
    <row r="17" spans="1:60" ht="15" customHeight="1" x14ac:dyDescent="0.2">
      <c r="A17" s="10" t="s">
        <v>12</v>
      </c>
      <c r="B17" s="14">
        <v>1418.3899484112285</v>
      </c>
      <c r="C17" s="14">
        <v>718.929948411228</v>
      </c>
      <c r="D17" s="14">
        <v>482.59399999999999</v>
      </c>
      <c r="E17" s="14">
        <v>216.86600000000001</v>
      </c>
      <c r="F17" s="14">
        <v>1180.2169484112285</v>
      </c>
      <c r="G17" s="14">
        <v>238.17300000000003</v>
      </c>
      <c r="H17" s="14">
        <v>397.06000000000006</v>
      </c>
      <c r="I17" s="14">
        <v>416.47797453005762</v>
      </c>
      <c r="J17" s="14">
        <v>330.90218396993833</v>
      </c>
      <c r="K17" s="16">
        <v>273.9497899112323</v>
      </c>
      <c r="M17" s="10" t="s">
        <v>12</v>
      </c>
      <c r="N17" s="14">
        <v>1207.3517129756663</v>
      </c>
      <c r="O17" s="14">
        <v>585.55997598824013</v>
      </c>
      <c r="P17" s="14">
        <v>430.49873698742596</v>
      </c>
      <c r="Q17" s="14">
        <v>191.29300000000001</v>
      </c>
      <c r="R17" s="14">
        <v>1046.3279759882405</v>
      </c>
      <c r="S17" s="14">
        <v>161.02373698742591</v>
      </c>
      <c r="T17" s="14">
        <v>352.52</v>
      </c>
      <c r="U17" s="14">
        <v>331.91571297566617</v>
      </c>
      <c r="V17" s="14">
        <v>342.65999999999991</v>
      </c>
      <c r="W17" s="16">
        <v>180.256</v>
      </c>
      <c r="Y17" s="10" t="s">
        <v>12</v>
      </c>
      <c r="Z17" s="14">
        <v>1183.8926527624305</v>
      </c>
      <c r="AA17" s="14">
        <v>451.38126229246456</v>
      </c>
      <c r="AB17" s="14">
        <v>423.88139046996685</v>
      </c>
      <c r="AC17" s="14">
        <v>308.63</v>
      </c>
      <c r="AD17" s="14">
        <v>868.30365276243117</v>
      </c>
      <c r="AE17" s="14">
        <v>315.58900000000011</v>
      </c>
      <c r="AF17" s="14">
        <v>304.22326761442787</v>
      </c>
      <c r="AG17" s="14">
        <v>237.32299467803639</v>
      </c>
      <c r="AH17" s="14">
        <v>516.81900000000019</v>
      </c>
      <c r="AI17" s="16">
        <v>125.52739046996695</v>
      </c>
      <c r="AK17" s="10" t="s">
        <v>12</v>
      </c>
      <c r="AL17" s="14">
        <v>1205.2076688705085</v>
      </c>
      <c r="AM17" s="14">
        <v>439.30466887050761</v>
      </c>
      <c r="AN17" s="14">
        <v>478.89499999999998</v>
      </c>
      <c r="AO17" s="14">
        <v>287.00799999999998</v>
      </c>
      <c r="AP17" s="14">
        <v>946.20966887050758</v>
      </c>
      <c r="AQ17" s="14">
        <v>258.99800000000005</v>
      </c>
      <c r="AR17" s="14">
        <v>291.01625328795842</v>
      </c>
      <c r="AS17" s="14">
        <v>159.25900000000001</v>
      </c>
      <c r="AT17" s="14">
        <v>585.64199999999994</v>
      </c>
      <c r="AU17" s="16">
        <v>169.29041558254934</v>
      </c>
      <c r="AW17" s="10" t="s">
        <v>12</v>
      </c>
      <c r="AX17" s="14">
        <v>1034.7526172157811</v>
      </c>
      <c r="AY17" s="14">
        <v>337.98883538909541</v>
      </c>
      <c r="AZ17" s="14">
        <v>419.58720754702995</v>
      </c>
      <c r="BA17" s="14">
        <v>277.17657427965577</v>
      </c>
      <c r="BB17" s="14">
        <v>788.77523120281649</v>
      </c>
      <c r="BC17" s="14">
        <v>245.97738601296447</v>
      </c>
      <c r="BD17" s="14">
        <v>223.2965459601181</v>
      </c>
      <c r="BE17" s="14">
        <v>213.31399999999999</v>
      </c>
      <c r="BF17" s="14">
        <v>468.19870745945286</v>
      </c>
      <c r="BG17" s="16">
        <v>129.94336379620998</v>
      </c>
    </row>
    <row r="18" spans="1:60" ht="15" customHeight="1" x14ac:dyDescent="0.2">
      <c r="A18" s="10" t="s">
        <v>13</v>
      </c>
      <c r="B18" s="14">
        <v>274.55268545550859</v>
      </c>
      <c r="C18" s="14">
        <v>149.05868545550862</v>
      </c>
      <c r="D18" s="14">
        <v>73.479000000000013</v>
      </c>
      <c r="E18" s="14">
        <v>52.015000000000001</v>
      </c>
      <c r="F18" s="14">
        <v>257.11768545550854</v>
      </c>
      <c r="G18" s="14">
        <v>17.435000000000002</v>
      </c>
      <c r="H18" s="14">
        <v>129.0412492193492</v>
      </c>
      <c r="I18" s="14">
        <v>46.460436236159396</v>
      </c>
      <c r="J18" s="14">
        <v>69.975000000000009</v>
      </c>
      <c r="K18" s="16">
        <v>29.076000000000001</v>
      </c>
      <c r="M18" s="10" t="s">
        <v>13</v>
      </c>
      <c r="N18" s="14">
        <v>268.85499999999996</v>
      </c>
      <c r="O18" s="14">
        <v>142.79199999999997</v>
      </c>
      <c r="P18" s="14">
        <v>58.612999999999992</v>
      </c>
      <c r="Q18" s="14">
        <v>67.449999999999989</v>
      </c>
      <c r="R18" s="14">
        <v>230.45399999999998</v>
      </c>
      <c r="S18" s="14">
        <v>38.400999999999996</v>
      </c>
      <c r="T18" s="14">
        <v>110.157</v>
      </c>
      <c r="U18" s="14">
        <v>32.061999999999998</v>
      </c>
      <c r="V18" s="14">
        <v>89.915999999999997</v>
      </c>
      <c r="W18" s="16">
        <v>36.72</v>
      </c>
      <c r="Y18" s="10" t="s">
        <v>13</v>
      </c>
      <c r="Z18" s="14">
        <v>303.56267390416383</v>
      </c>
      <c r="AA18" s="14">
        <v>143.01667390416378</v>
      </c>
      <c r="AB18" s="14">
        <v>110.173</v>
      </c>
      <c r="AC18" s="14">
        <v>50.372999999999998</v>
      </c>
      <c r="AD18" s="14">
        <v>292.20067390416381</v>
      </c>
      <c r="AE18" s="14">
        <v>11.362</v>
      </c>
      <c r="AF18" s="14">
        <v>139.62767390416383</v>
      </c>
      <c r="AG18" s="14">
        <v>45.432999999999993</v>
      </c>
      <c r="AH18" s="14">
        <v>92.116000000000014</v>
      </c>
      <c r="AI18" s="16">
        <v>26.385999999999989</v>
      </c>
      <c r="AK18" s="10" t="s">
        <v>13</v>
      </c>
      <c r="AL18" s="14">
        <v>328.16971214886888</v>
      </c>
      <c r="AM18" s="14">
        <v>128.85571214886886</v>
      </c>
      <c r="AN18" s="14">
        <v>101.05599999999998</v>
      </c>
      <c r="AO18" s="14">
        <v>98.25800000000001</v>
      </c>
      <c r="AP18" s="14">
        <v>315.16271214886888</v>
      </c>
      <c r="AQ18" s="14">
        <v>13.007000000000001</v>
      </c>
      <c r="AR18" s="14">
        <v>167.46871214886886</v>
      </c>
      <c r="AS18" s="14">
        <v>45.468999999999994</v>
      </c>
      <c r="AT18" s="14">
        <v>83.659999999999982</v>
      </c>
      <c r="AU18" s="16">
        <v>31.571999999999999</v>
      </c>
      <c r="AW18" s="10" t="s">
        <v>13</v>
      </c>
      <c r="AX18" s="14">
        <v>245.69799999999998</v>
      </c>
      <c r="AY18" s="14">
        <v>99.882000000000005</v>
      </c>
      <c r="AZ18" s="14">
        <v>82.939000000000021</v>
      </c>
      <c r="BA18" s="14">
        <v>62.87700000000001</v>
      </c>
      <c r="BB18" s="14">
        <v>220.19399999999996</v>
      </c>
      <c r="BC18" s="14">
        <v>25.504000000000001</v>
      </c>
      <c r="BD18" s="14">
        <v>113.50000000000001</v>
      </c>
      <c r="BE18" s="14">
        <v>39.314999999999998</v>
      </c>
      <c r="BF18" s="14">
        <v>64.612000000000009</v>
      </c>
      <c r="BG18" s="16">
        <v>28.271000000000001</v>
      </c>
    </row>
    <row r="19" spans="1:60" ht="15" customHeight="1" x14ac:dyDescent="0.2">
      <c r="A19" s="10" t="s">
        <v>14</v>
      </c>
      <c r="B19" s="14">
        <v>407.09700000000004</v>
      </c>
      <c r="C19" s="14">
        <v>125.724</v>
      </c>
      <c r="D19" s="14">
        <v>120.68700000000003</v>
      </c>
      <c r="E19" s="14">
        <v>160.68600000000001</v>
      </c>
      <c r="F19" s="14">
        <v>380.27000000000015</v>
      </c>
      <c r="G19" s="14">
        <v>26.826999999999998</v>
      </c>
      <c r="H19" s="14">
        <v>266.96700000000004</v>
      </c>
      <c r="I19" s="14">
        <v>32.985999999999997</v>
      </c>
      <c r="J19" s="14">
        <v>71.059000000000012</v>
      </c>
      <c r="K19" s="16">
        <v>36.085000000000001</v>
      </c>
      <c r="M19" s="10" t="s">
        <v>14</v>
      </c>
      <c r="N19" s="14">
        <v>364.55000000000007</v>
      </c>
      <c r="O19" s="14">
        <v>117.91499999999998</v>
      </c>
      <c r="P19" s="14">
        <v>97.547999999999988</v>
      </c>
      <c r="Q19" s="14">
        <v>149.08700000000002</v>
      </c>
      <c r="R19" s="14">
        <v>340.22300000000007</v>
      </c>
      <c r="S19" s="14">
        <v>24.327000000000005</v>
      </c>
      <c r="T19" s="14">
        <v>244.12900000000002</v>
      </c>
      <c r="U19" s="14">
        <v>20.820999999999998</v>
      </c>
      <c r="V19" s="14">
        <v>70.98</v>
      </c>
      <c r="W19" s="16">
        <v>28.619999999999997</v>
      </c>
      <c r="Y19" s="10" t="s">
        <v>14</v>
      </c>
      <c r="Z19" s="14">
        <v>395.93863107133791</v>
      </c>
      <c r="AA19" s="14">
        <v>95.094631071338</v>
      </c>
      <c r="AB19" s="14">
        <v>88.99</v>
      </c>
      <c r="AC19" s="14">
        <v>211.85399999999998</v>
      </c>
      <c r="AD19" s="14">
        <v>385.89763107133797</v>
      </c>
      <c r="AE19" s="14">
        <v>10.041</v>
      </c>
      <c r="AF19" s="14">
        <v>229.25800000000004</v>
      </c>
      <c r="AG19" s="14">
        <v>12.765631071338001</v>
      </c>
      <c r="AH19" s="14">
        <v>81.423000000000002</v>
      </c>
      <c r="AI19" s="16">
        <v>72.492000000000004</v>
      </c>
      <c r="AK19" s="10" t="s">
        <v>14</v>
      </c>
      <c r="AL19" s="14">
        <v>371.63472585852082</v>
      </c>
      <c r="AM19" s="14">
        <v>52.104000000000013</v>
      </c>
      <c r="AN19" s="14">
        <v>135.84211655952572</v>
      </c>
      <c r="AO19" s="14">
        <v>183.68860929899509</v>
      </c>
      <c r="AP19" s="14">
        <v>340.74672585852079</v>
      </c>
      <c r="AQ19" s="14">
        <v>30.888000000000002</v>
      </c>
      <c r="AR19" s="14">
        <v>185.18611655952569</v>
      </c>
      <c r="AS19" s="14">
        <v>8.8480000000000008</v>
      </c>
      <c r="AT19" s="14">
        <v>78.45360929899509</v>
      </c>
      <c r="AU19" s="16">
        <v>99.146999999999991</v>
      </c>
      <c r="AW19" s="10" t="s">
        <v>14</v>
      </c>
      <c r="AX19" s="14">
        <v>338.98261944065257</v>
      </c>
      <c r="AY19" s="14">
        <v>51.026521362989207</v>
      </c>
      <c r="AZ19" s="14">
        <v>128.90182706830979</v>
      </c>
      <c r="BA19" s="14">
        <v>159.05427100935361</v>
      </c>
      <c r="BB19" s="14">
        <v>284.30579237234275</v>
      </c>
      <c r="BC19" s="14">
        <v>54.676827068309812</v>
      </c>
      <c r="BD19" s="14">
        <v>157.30875020151589</v>
      </c>
      <c r="BE19" s="14">
        <v>6.9930000000000003</v>
      </c>
      <c r="BF19" s="14">
        <v>63.182999999999993</v>
      </c>
      <c r="BG19" s="16">
        <v>111.49786923913669</v>
      </c>
    </row>
    <row r="20" spans="1:60" ht="15" customHeight="1" x14ac:dyDescent="0.2">
      <c r="A20" s="10" t="s">
        <v>15</v>
      </c>
      <c r="B20" s="14">
        <v>583.9450794965145</v>
      </c>
      <c r="C20" s="14">
        <v>412.19107949651442</v>
      </c>
      <c r="D20" s="14">
        <v>112.52100000000002</v>
      </c>
      <c r="E20" s="14">
        <v>59.23299999999999</v>
      </c>
      <c r="F20" s="14">
        <v>549.42707949651481</v>
      </c>
      <c r="G20" s="14">
        <v>34.517999999999994</v>
      </c>
      <c r="H20" s="14">
        <v>275.3910739092687</v>
      </c>
      <c r="I20" s="14">
        <v>82.262</v>
      </c>
      <c r="J20" s="14">
        <v>138.70200000000003</v>
      </c>
      <c r="K20" s="16">
        <v>87.590005587245813</v>
      </c>
      <c r="M20" s="10" t="s">
        <v>15</v>
      </c>
      <c r="N20" s="14">
        <v>439.18496954612039</v>
      </c>
      <c r="O20" s="14">
        <v>272.01996954612071</v>
      </c>
      <c r="P20" s="14">
        <v>108.289</v>
      </c>
      <c r="Q20" s="14">
        <v>58.875999999999998</v>
      </c>
      <c r="R20" s="14">
        <v>410.94296954612054</v>
      </c>
      <c r="S20" s="14">
        <v>28.242000000000004</v>
      </c>
      <c r="T20" s="14">
        <v>179.56609553620706</v>
      </c>
      <c r="U20" s="14">
        <v>53.240635343607316</v>
      </c>
      <c r="V20" s="14">
        <v>127.66799999999999</v>
      </c>
      <c r="W20" s="16">
        <v>78.710238666306282</v>
      </c>
      <c r="Y20" s="10" t="s">
        <v>15</v>
      </c>
      <c r="Z20" s="14">
        <v>380.35129922301167</v>
      </c>
      <c r="AA20" s="14">
        <v>175.50740672687414</v>
      </c>
      <c r="AB20" s="14">
        <v>84.034892496137473</v>
      </c>
      <c r="AC20" s="14">
        <v>120.809</v>
      </c>
      <c r="AD20" s="14">
        <v>374.59729922301176</v>
      </c>
      <c r="AE20" s="14">
        <v>5.7540000000000004</v>
      </c>
      <c r="AF20" s="14">
        <v>217.9268924961375</v>
      </c>
      <c r="AG20" s="14">
        <v>41.719000000000001</v>
      </c>
      <c r="AH20" s="14">
        <v>98.174406726874182</v>
      </c>
      <c r="AI20" s="16">
        <v>22.530999999999995</v>
      </c>
      <c r="AK20" s="10" t="s">
        <v>15</v>
      </c>
      <c r="AL20" s="14">
        <v>312.30707922244693</v>
      </c>
      <c r="AM20" s="14">
        <v>135.58828926428637</v>
      </c>
      <c r="AN20" s="14">
        <v>108.75278995816049</v>
      </c>
      <c r="AO20" s="14">
        <v>67.965999999999994</v>
      </c>
      <c r="AP20" s="14">
        <v>284.40807922244687</v>
      </c>
      <c r="AQ20" s="14">
        <v>27.898999999999997</v>
      </c>
      <c r="AR20" s="14">
        <v>152.94100580729881</v>
      </c>
      <c r="AS20" s="14">
        <v>38.350073415148103</v>
      </c>
      <c r="AT20" s="14">
        <v>87.315000000000026</v>
      </c>
      <c r="AU20" s="16">
        <v>33.701000000000008</v>
      </c>
      <c r="AW20" s="10" t="s">
        <v>15</v>
      </c>
      <c r="AX20" s="14">
        <v>307.30251953813314</v>
      </c>
      <c r="AY20" s="14">
        <v>148.45463328916446</v>
      </c>
      <c r="AZ20" s="14">
        <v>112.71999999999998</v>
      </c>
      <c r="BA20" s="14">
        <v>46.1278862489687</v>
      </c>
      <c r="BB20" s="14">
        <v>276.72351953813308</v>
      </c>
      <c r="BC20" s="14">
        <v>30.579000000000001</v>
      </c>
      <c r="BD20" s="14">
        <v>134.05688624896871</v>
      </c>
      <c r="BE20" s="14">
        <v>41.797633289164501</v>
      </c>
      <c r="BF20" s="14">
        <v>67.995000000000005</v>
      </c>
      <c r="BG20" s="16">
        <v>63.452999999999996</v>
      </c>
    </row>
    <row r="21" spans="1:60" ht="7.5" customHeight="1" x14ac:dyDescent="0.2"/>
    <row r="22" spans="1:60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</row>
    <row r="23" spans="1:60" ht="15" customHeight="1" x14ac:dyDescent="0.2">
      <c r="A23" s="17"/>
      <c r="M23" s="17"/>
      <c r="Y23" s="17"/>
      <c r="AK23" s="17"/>
      <c r="AW23" s="17"/>
    </row>
    <row r="24" spans="1:60" s="40" customFormat="1" ht="15" customHeight="1" x14ac:dyDescent="0.2">
      <c r="A24" s="39" t="s">
        <v>794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646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137"/>
      <c r="Y24" s="39" t="s">
        <v>281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7"/>
      <c r="AK24" s="39" t="s">
        <v>644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7"/>
      <c r="AW24" s="39" t="s">
        <v>643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7"/>
    </row>
    <row r="25" spans="1:60" ht="7.5" customHeight="1" x14ac:dyDescent="0.2"/>
    <row r="26" spans="1:60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60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60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60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60" ht="15" customHeight="1" x14ac:dyDescent="0.2">
      <c r="A30" s="7" t="s">
        <v>2</v>
      </c>
      <c r="B30" s="18">
        <f t="shared" ref="B30:K30" si="5">B7/B$6*100</f>
        <v>23.362792402309186</v>
      </c>
      <c r="C30" s="18">
        <f t="shared" si="5"/>
        <v>18.31915283650655</v>
      </c>
      <c r="D30" s="18">
        <f t="shared" si="5"/>
        <v>19.426452572758713</v>
      </c>
      <c r="E30" s="18">
        <f t="shared" si="5"/>
        <v>34.826688554900976</v>
      </c>
      <c r="F30" s="18">
        <f t="shared" si="5"/>
        <v>24.834776370360231</v>
      </c>
      <c r="G30" s="18">
        <f t="shared" si="5"/>
        <v>11.044248100014622</v>
      </c>
      <c r="H30" s="18">
        <f t="shared" si="5"/>
        <v>6.2822842971328718</v>
      </c>
      <c r="I30" s="18">
        <f t="shared" si="5"/>
        <v>51.984233737091046</v>
      </c>
      <c r="J30" s="18">
        <f t="shared" si="5"/>
        <v>22.00860795056834</v>
      </c>
      <c r="K30" s="20">
        <f t="shared" si="5"/>
        <v>18.738073017127594</v>
      </c>
      <c r="M30" s="7" t="s">
        <v>2</v>
      </c>
      <c r="N30" s="18">
        <f t="shared" ref="N30:W43" si="6">N7/N$6*100</f>
        <v>27.516423408104558</v>
      </c>
      <c r="O30" s="18">
        <f t="shared" si="6"/>
        <v>21.354412468952049</v>
      </c>
      <c r="P30" s="18">
        <f t="shared" si="6"/>
        <v>19.003199000313835</v>
      </c>
      <c r="Q30" s="18">
        <f t="shared" si="6"/>
        <v>42.675832103860927</v>
      </c>
      <c r="R30" s="18">
        <f t="shared" si="6"/>
        <v>28.668788534160335</v>
      </c>
      <c r="S30" s="18">
        <f t="shared" si="6"/>
        <v>17.818982074211988</v>
      </c>
      <c r="T30" s="18">
        <f t="shared" si="6"/>
        <v>8.2955661785246111</v>
      </c>
      <c r="U30" s="18">
        <f t="shared" si="6"/>
        <v>62.924464525648816</v>
      </c>
      <c r="V30" s="18">
        <f t="shared" si="6"/>
        <v>21.253053603804638</v>
      </c>
      <c r="W30" s="20">
        <f t="shared" si="6"/>
        <v>27.417660940333167</v>
      </c>
      <c r="Y30" s="7" t="s">
        <v>2</v>
      </c>
      <c r="Z30" s="18">
        <f t="shared" ref="Z30:AI43" si="7">Z7/Z$6*100</f>
        <v>21.859155878102655</v>
      </c>
      <c r="AA30" s="18">
        <f t="shared" si="7"/>
        <v>19.229390939647175</v>
      </c>
      <c r="AB30" s="18">
        <f t="shared" si="7"/>
        <v>11.999751647184381</v>
      </c>
      <c r="AC30" s="18">
        <f t="shared" si="7"/>
        <v>32.87447032616663</v>
      </c>
      <c r="AD30" s="18">
        <f t="shared" si="7"/>
        <v>23.089647649187043</v>
      </c>
      <c r="AE30" s="18">
        <f t="shared" si="7"/>
        <v>13.023370215366725</v>
      </c>
      <c r="AF30" s="18">
        <f t="shared" si="7"/>
        <v>6.49146566631463</v>
      </c>
      <c r="AG30" s="18">
        <f t="shared" si="7"/>
        <v>55.715990883178975</v>
      </c>
      <c r="AH30" s="18">
        <f t="shared" si="7"/>
        <v>17.680933940051986</v>
      </c>
      <c r="AI30" s="20">
        <f t="shared" si="7"/>
        <v>35.428586923890833</v>
      </c>
      <c r="AK30" s="7" t="s">
        <v>2</v>
      </c>
      <c r="AL30" s="18">
        <f t="shared" ref="AL30:AU43" si="8">AL7/AL$6*100</f>
        <v>20.561533597470525</v>
      </c>
      <c r="AM30" s="18">
        <f t="shared" si="8"/>
        <v>21.716795891713996</v>
      </c>
      <c r="AN30" s="18">
        <f t="shared" si="8"/>
        <v>10.047820340981971</v>
      </c>
      <c r="AO30" s="18">
        <f t="shared" si="8"/>
        <v>29.986845404521716</v>
      </c>
      <c r="AP30" s="18">
        <f t="shared" si="8"/>
        <v>21.966319704276689</v>
      </c>
      <c r="AQ30" s="18">
        <f t="shared" si="8"/>
        <v>12.124329775145723</v>
      </c>
      <c r="AR30" s="18">
        <f t="shared" si="8"/>
        <v>7.8430302193983019</v>
      </c>
      <c r="AS30" s="18">
        <f t="shared" si="8"/>
        <v>60.927838745906179</v>
      </c>
      <c r="AT30" s="18">
        <f t="shared" si="8"/>
        <v>15.814904914668121</v>
      </c>
      <c r="AU30" s="20">
        <f t="shared" si="8"/>
        <v>24.988034494086165</v>
      </c>
      <c r="AW30" s="7" t="s">
        <v>2</v>
      </c>
      <c r="AX30" s="18">
        <f t="shared" ref="AX30:BG43" si="9">AX7/AX$6*100</f>
        <v>21.403189633649198</v>
      </c>
      <c r="AY30" s="18">
        <f t="shared" si="9"/>
        <v>22.153647810328692</v>
      </c>
      <c r="AZ30" s="18">
        <f t="shared" si="9"/>
        <v>17.61984558858801</v>
      </c>
      <c r="BA30" s="18">
        <f t="shared" si="9"/>
        <v>24.422610074184984</v>
      </c>
      <c r="BB30" s="18">
        <f t="shared" si="9"/>
        <v>24.159673016714901</v>
      </c>
      <c r="BC30" s="18">
        <f t="shared" si="9"/>
        <v>9.3479759065383075</v>
      </c>
      <c r="BD30" s="18">
        <f t="shared" si="9"/>
        <v>8.6629530272770907</v>
      </c>
      <c r="BE30" s="18">
        <f t="shared" si="9"/>
        <v>59.095551088984344</v>
      </c>
      <c r="BF30" s="18">
        <f t="shared" si="9"/>
        <v>16.838040424535038</v>
      </c>
      <c r="BG30" s="20">
        <f t="shared" si="9"/>
        <v>19.900642884479144</v>
      </c>
    </row>
    <row r="31" spans="1:60" ht="15" customHeight="1" x14ac:dyDescent="0.2">
      <c r="A31" s="10" t="s">
        <v>3</v>
      </c>
      <c r="B31" s="18">
        <f t="shared" ref="B31:K31" si="10">B8/B$6*100</f>
        <v>15.625425419736812</v>
      </c>
      <c r="C31" s="18">
        <f t="shared" si="10"/>
        <v>11.936738743077385</v>
      </c>
      <c r="D31" s="18">
        <f t="shared" si="10"/>
        <v>9.8065412988406226</v>
      </c>
      <c r="E31" s="18">
        <f t="shared" si="10"/>
        <v>27.502896132972925</v>
      </c>
      <c r="F31" s="18">
        <f t="shared" si="10"/>
        <v>16.160883657552429</v>
      </c>
      <c r="G31" s="18">
        <f t="shared" si="10"/>
        <v>11.144353500663167</v>
      </c>
      <c r="H31" s="18">
        <f t="shared" si="10"/>
        <v>15.479141748650797</v>
      </c>
      <c r="I31" s="18">
        <f t="shared" si="10"/>
        <v>2.4750614572515603</v>
      </c>
      <c r="J31" s="18">
        <f t="shared" si="10"/>
        <v>24.93225923556091</v>
      </c>
      <c r="K31" s="20">
        <f t="shared" si="10"/>
        <v>14.36725888334432</v>
      </c>
      <c r="M31" s="10" t="s">
        <v>3</v>
      </c>
      <c r="N31" s="18">
        <f t="shared" si="6"/>
        <v>14.636636118156336</v>
      </c>
      <c r="O31" s="18">
        <f t="shared" si="6"/>
        <v>12.087888556972736</v>
      </c>
      <c r="P31" s="18">
        <f t="shared" si="6"/>
        <v>7.0061221996519167</v>
      </c>
      <c r="Q31" s="18">
        <f t="shared" si="6"/>
        <v>25.014159222929568</v>
      </c>
      <c r="R31" s="18">
        <f t="shared" si="6"/>
        <v>15.13101964451905</v>
      </c>
      <c r="S31" s="18">
        <f t="shared" si="6"/>
        <v>10.476274844681537</v>
      </c>
      <c r="T31" s="18">
        <f t="shared" si="6"/>
        <v>15.153546130336368</v>
      </c>
      <c r="U31" s="18">
        <f t="shared" si="6"/>
        <v>1.5192254674424399</v>
      </c>
      <c r="V31" s="18">
        <f t="shared" si="6"/>
        <v>22.784975509354787</v>
      </c>
      <c r="W31" s="20">
        <f t="shared" si="6"/>
        <v>14.088649871079708</v>
      </c>
      <c r="Y31" s="10" t="s">
        <v>3</v>
      </c>
      <c r="Z31" s="18">
        <f t="shared" si="7"/>
        <v>15.712064985735985</v>
      </c>
      <c r="AA31" s="18">
        <f t="shared" si="7"/>
        <v>11.836274347005201</v>
      </c>
      <c r="AB31" s="18">
        <f t="shared" si="7"/>
        <v>6.8914530709227941</v>
      </c>
      <c r="AC31" s="18">
        <f t="shared" si="7"/>
        <v>26.841585037085487</v>
      </c>
      <c r="AD31" s="18">
        <f t="shared" si="7"/>
        <v>17.021114277669575</v>
      </c>
      <c r="AE31" s="18">
        <f t="shared" si="7"/>
        <v>6.3121817542630483</v>
      </c>
      <c r="AF31" s="18">
        <f t="shared" si="7"/>
        <v>12.181586862007883</v>
      </c>
      <c r="AG31" s="18">
        <f t="shared" si="7"/>
        <v>1.2817751028159281</v>
      </c>
      <c r="AH31" s="18">
        <f t="shared" si="7"/>
        <v>24.041607824140296</v>
      </c>
      <c r="AI31" s="20">
        <f t="shared" si="7"/>
        <v>12.961678104402319</v>
      </c>
      <c r="AK31" s="10" t="s">
        <v>3</v>
      </c>
      <c r="AL31" s="18">
        <f t="shared" si="8"/>
        <v>14.480667046348477</v>
      </c>
      <c r="AM31" s="18">
        <f t="shared" si="8"/>
        <v>10.565858533398043</v>
      </c>
      <c r="AN31" s="18">
        <f t="shared" si="8"/>
        <v>5.4263831173674326</v>
      </c>
      <c r="AO31" s="18">
        <f t="shared" si="8"/>
        <v>26.030074384164532</v>
      </c>
      <c r="AP31" s="18">
        <f t="shared" si="8"/>
        <v>15.339923318208573</v>
      </c>
      <c r="AQ31" s="18">
        <f t="shared" si="8"/>
        <v>9.3199381167485971</v>
      </c>
      <c r="AR31" s="18">
        <f t="shared" si="8"/>
        <v>11.39066682443273</v>
      </c>
      <c r="AS31" s="18">
        <f t="shared" si="8"/>
        <v>1.9412883774976673</v>
      </c>
      <c r="AT31" s="18">
        <f t="shared" si="8"/>
        <v>20.936384972794393</v>
      </c>
      <c r="AU31" s="20">
        <f t="shared" si="8"/>
        <v>14.448458694891434</v>
      </c>
      <c r="AW31" s="10" t="s">
        <v>3</v>
      </c>
      <c r="AX31" s="18">
        <f t="shared" si="9"/>
        <v>15.710719449403399</v>
      </c>
      <c r="AY31" s="18">
        <f t="shared" si="9"/>
        <v>10.651863805988009</v>
      </c>
      <c r="AZ31" s="18">
        <f t="shared" si="9"/>
        <v>6.2217836452829243</v>
      </c>
      <c r="BA31" s="18">
        <f t="shared" si="9"/>
        <v>27.88688119084831</v>
      </c>
      <c r="BB31" s="18">
        <f t="shared" si="9"/>
        <v>16.874725333197734</v>
      </c>
      <c r="BC31" s="18">
        <f t="shared" si="9"/>
        <v>10.620052190183847</v>
      </c>
      <c r="BD31" s="18">
        <f t="shared" si="9"/>
        <v>10.820664835609334</v>
      </c>
      <c r="BE31" s="18">
        <f t="shared" si="9"/>
        <v>2.6498452788036277</v>
      </c>
      <c r="BF31" s="18">
        <f t="shared" si="9"/>
        <v>24.929783528820938</v>
      </c>
      <c r="BG31" s="20">
        <f t="shared" si="9"/>
        <v>15.073973402506684</v>
      </c>
    </row>
    <row r="32" spans="1:60" ht="15" customHeight="1" x14ac:dyDescent="0.2">
      <c r="A32" s="10" t="s">
        <v>4</v>
      </c>
      <c r="B32" s="18">
        <f t="shared" ref="B32:K32" si="11">B9/B$6*100</f>
        <v>2.1411164150706545</v>
      </c>
      <c r="C32" s="18">
        <f t="shared" si="11"/>
        <v>2.7600761841506518</v>
      </c>
      <c r="D32" s="18">
        <f t="shared" si="11"/>
        <v>1.7136502567195198</v>
      </c>
      <c r="E32" s="18">
        <f t="shared" si="11"/>
        <v>1.8161464406573318</v>
      </c>
      <c r="F32" s="18">
        <f t="shared" si="11"/>
        <v>2.0135059091550858</v>
      </c>
      <c r="G32" s="18">
        <f t="shared" si="11"/>
        <v>3.2090463006389602</v>
      </c>
      <c r="H32" s="18">
        <f t="shared" si="11"/>
        <v>3.9404546601512069</v>
      </c>
      <c r="I32" s="18">
        <f t="shared" si="11"/>
        <v>1.5471467140283963</v>
      </c>
      <c r="J32" s="18">
        <f t="shared" si="11"/>
        <v>0.26927294342605168</v>
      </c>
      <c r="K32" s="20">
        <f t="shared" si="11"/>
        <v>3.7414680549762971</v>
      </c>
      <c r="M32" s="10" t="s">
        <v>4</v>
      </c>
      <c r="N32" s="18">
        <f t="shared" si="6"/>
        <v>2.289703302262883</v>
      </c>
      <c r="O32" s="18">
        <f t="shared" si="6"/>
        <v>2.9328405540758626</v>
      </c>
      <c r="P32" s="18">
        <f t="shared" si="6"/>
        <v>2.1839504945014112</v>
      </c>
      <c r="Q32" s="18">
        <f t="shared" si="6"/>
        <v>1.7013002794993317</v>
      </c>
      <c r="R32" s="18">
        <f t="shared" si="6"/>
        <v>2.1949353162741292</v>
      </c>
      <c r="S32" s="18">
        <f t="shared" si="6"/>
        <v>3.0871996544846829</v>
      </c>
      <c r="T32" s="18">
        <f t="shared" si="6"/>
        <v>4.1874356760103248</v>
      </c>
      <c r="U32" s="18">
        <f t="shared" si="6"/>
        <v>1.8093836859555037</v>
      </c>
      <c r="V32" s="18">
        <f t="shared" si="6"/>
        <v>0.36043801831295363</v>
      </c>
      <c r="W32" s="20">
        <f t="shared" si="6"/>
        <v>4.173228863327398</v>
      </c>
      <c r="Y32" s="10" t="s">
        <v>4</v>
      </c>
      <c r="Z32" s="18">
        <f t="shared" si="7"/>
        <v>2.4575144942801095</v>
      </c>
      <c r="AA32" s="18">
        <f t="shared" si="7"/>
        <v>3.0272250405749199</v>
      </c>
      <c r="AB32" s="18">
        <f t="shared" si="7"/>
        <v>1.6722900727616712</v>
      </c>
      <c r="AC32" s="18">
        <f t="shared" si="7"/>
        <v>2.6826738890041684</v>
      </c>
      <c r="AD32" s="18">
        <f t="shared" si="7"/>
        <v>2.0058191444512272</v>
      </c>
      <c r="AE32" s="18">
        <f t="shared" si="7"/>
        <v>5.7010008708085351</v>
      </c>
      <c r="AF32" s="18">
        <f t="shared" si="7"/>
        <v>5.1841603337959352</v>
      </c>
      <c r="AG32" s="18">
        <f t="shared" si="7"/>
        <v>2.3043857034265391</v>
      </c>
      <c r="AH32" s="18">
        <f t="shared" si="7"/>
        <v>0.50286528752058801</v>
      </c>
      <c r="AI32" s="20">
        <f t="shared" si="7"/>
        <v>2.5401758373748828</v>
      </c>
      <c r="AK32" s="10" t="s">
        <v>4</v>
      </c>
      <c r="AL32" s="18">
        <f t="shared" si="8"/>
        <v>3.230372822339675</v>
      </c>
      <c r="AM32" s="18">
        <f t="shared" si="8"/>
        <v>3.4195105268018215</v>
      </c>
      <c r="AN32" s="18">
        <f t="shared" si="8"/>
        <v>1.8948143837463971</v>
      </c>
      <c r="AO32" s="18">
        <f t="shared" si="8"/>
        <v>4.3980398494620996</v>
      </c>
      <c r="AP32" s="18">
        <f t="shared" si="8"/>
        <v>2.3716152453687673</v>
      </c>
      <c r="AQ32" s="18">
        <f t="shared" si="8"/>
        <v>8.3881065696802626</v>
      </c>
      <c r="AR32" s="18">
        <f t="shared" si="8"/>
        <v>7.9480285862848765</v>
      </c>
      <c r="AS32" s="18">
        <f t="shared" si="8"/>
        <v>1.7535181991849447</v>
      </c>
      <c r="AT32" s="18">
        <f t="shared" si="8"/>
        <v>0.49389280060081464</v>
      </c>
      <c r="AU32" s="20">
        <f t="shared" si="8"/>
        <v>1.9531127211391026</v>
      </c>
      <c r="AW32" s="10" t="s">
        <v>4</v>
      </c>
      <c r="AX32" s="18">
        <f t="shared" si="9"/>
        <v>3.0078669538743981</v>
      </c>
      <c r="AY32" s="18">
        <f t="shared" si="9"/>
        <v>3.7694252470738259</v>
      </c>
      <c r="AZ32" s="18">
        <f t="shared" si="9"/>
        <v>0.64460010045589411</v>
      </c>
      <c r="BA32" s="18">
        <f t="shared" si="9"/>
        <v>4.6997785982981837</v>
      </c>
      <c r="BB32" s="18">
        <f t="shared" si="9"/>
        <v>2.5859925096794907</v>
      </c>
      <c r="BC32" s="18">
        <f t="shared" si="9"/>
        <v>4.8528940714039157</v>
      </c>
      <c r="BD32" s="18">
        <f t="shared" si="9"/>
        <v>7.696096543753411</v>
      </c>
      <c r="BE32" s="18">
        <f t="shared" si="9"/>
        <v>1.4804811912557929</v>
      </c>
      <c r="BF32" s="18">
        <f t="shared" si="9"/>
        <v>0.18622373065492073</v>
      </c>
      <c r="BG32" s="20">
        <f t="shared" si="9"/>
        <v>2.1736205299488809</v>
      </c>
    </row>
    <row r="33" spans="1:60" ht="15" customHeight="1" x14ac:dyDescent="0.2">
      <c r="A33" s="10" t="s">
        <v>5</v>
      </c>
      <c r="B33" s="18">
        <f t="shared" ref="B33:K33" si="12">B10/B$6*100</f>
        <v>4.4965400373150919</v>
      </c>
      <c r="C33" s="18">
        <f t="shared" si="12"/>
        <v>3.7417813405027789</v>
      </c>
      <c r="D33" s="18">
        <f t="shared" si="12"/>
        <v>8.2002343247379219</v>
      </c>
      <c r="E33" s="18">
        <f t="shared" si="12"/>
        <v>1.1114683061283883</v>
      </c>
      <c r="F33" s="18">
        <f t="shared" si="12"/>
        <v>4.4955598344416554</v>
      </c>
      <c r="G33" s="18">
        <f t="shared" si="12"/>
        <v>4.5047430291843806</v>
      </c>
      <c r="H33" s="18">
        <f t="shared" si="12"/>
        <v>4.2821569984270429</v>
      </c>
      <c r="I33" s="18">
        <f t="shared" si="12"/>
        <v>4.1354580825181317</v>
      </c>
      <c r="J33" s="18">
        <f t="shared" si="12"/>
        <v>5.938552509125433</v>
      </c>
      <c r="K33" s="20">
        <f t="shared" si="12"/>
        <v>1.7830164296554669</v>
      </c>
      <c r="M33" s="10" t="s">
        <v>5</v>
      </c>
      <c r="N33" s="18">
        <f t="shared" si="6"/>
        <v>4.0896277254641813</v>
      </c>
      <c r="O33" s="18">
        <f t="shared" si="6"/>
        <v>3.9137060089594464</v>
      </c>
      <c r="P33" s="18">
        <f t="shared" si="6"/>
        <v>7.3482161241992046</v>
      </c>
      <c r="Q33" s="18">
        <f t="shared" si="6"/>
        <v>1.0224911195020867</v>
      </c>
      <c r="R33" s="18">
        <f t="shared" si="6"/>
        <v>3.8141660372484556</v>
      </c>
      <c r="S33" s="18">
        <f t="shared" si="6"/>
        <v>6.4077068661876009</v>
      </c>
      <c r="T33" s="18">
        <f t="shared" si="6"/>
        <v>3.5199151247656033</v>
      </c>
      <c r="U33" s="18">
        <f t="shared" si="6"/>
        <v>2.4749988270077639</v>
      </c>
      <c r="V33" s="18">
        <f t="shared" si="6"/>
        <v>6.3999265137382269</v>
      </c>
      <c r="W33" s="20">
        <f t="shared" si="6"/>
        <v>1.6833016795636073</v>
      </c>
      <c r="Y33" s="10" t="s">
        <v>5</v>
      </c>
      <c r="Z33" s="18">
        <f t="shared" si="7"/>
        <v>4.7150426070775593</v>
      </c>
      <c r="AA33" s="18">
        <f t="shared" si="7"/>
        <v>5.1915798349915985</v>
      </c>
      <c r="AB33" s="18">
        <f t="shared" si="7"/>
        <v>8.4824734921497384</v>
      </c>
      <c r="AC33" s="18">
        <f t="shared" si="7"/>
        <v>0.94812139626375469</v>
      </c>
      <c r="AD33" s="18">
        <f t="shared" si="7"/>
        <v>4.7267552869200467</v>
      </c>
      <c r="AE33" s="18">
        <f t="shared" si="7"/>
        <v>4.630937429735936</v>
      </c>
      <c r="AF33" s="18">
        <f t="shared" si="7"/>
        <v>4.8486324811282397</v>
      </c>
      <c r="AG33" s="18">
        <f t="shared" si="7"/>
        <v>1.8429588815503797</v>
      </c>
      <c r="AH33" s="18">
        <f t="shared" si="7"/>
        <v>6.5679450503589809</v>
      </c>
      <c r="AI33" s="20">
        <f t="shared" si="7"/>
        <v>1.0994265515198671</v>
      </c>
      <c r="AK33" s="10" t="s">
        <v>5</v>
      </c>
      <c r="AL33" s="18">
        <f t="shared" si="8"/>
        <v>5.3765443947910798</v>
      </c>
      <c r="AM33" s="18">
        <f t="shared" si="8"/>
        <v>2.7610800080664535</v>
      </c>
      <c r="AN33" s="18">
        <f t="shared" si="8"/>
        <v>9.8141404737532092</v>
      </c>
      <c r="AO33" s="18">
        <f t="shared" si="8"/>
        <v>2.8859493087336796</v>
      </c>
      <c r="AP33" s="18">
        <f t="shared" si="8"/>
        <v>4.7915902758963576</v>
      </c>
      <c r="AQ33" s="18">
        <f t="shared" si="8"/>
        <v>8.8898031776843656</v>
      </c>
      <c r="AR33" s="18">
        <f t="shared" si="8"/>
        <v>6.8886407541594457</v>
      </c>
      <c r="AS33" s="18">
        <f t="shared" si="8"/>
        <v>2.8330833221120399</v>
      </c>
      <c r="AT33" s="18">
        <f t="shared" si="8"/>
        <v>6.3137088574803544</v>
      </c>
      <c r="AU33" s="20">
        <f t="shared" si="8"/>
        <v>1.4291292803825451</v>
      </c>
      <c r="AW33" s="10" t="s">
        <v>5</v>
      </c>
      <c r="AX33" s="18">
        <f t="shared" si="9"/>
        <v>6.9731676095855608</v>
      </c>
      <c r="AY33" s="18">
        <f t="shared" si="9"/>
        <v>2.2416167604353587</v>
      </c>
      <c r="AZ33" s="18">
        <f t="shared" si="9"/>
        <v>10.430787023488962</v>
      </c>
      <c r="BA33" s="18">
        <f t="shared" si="9"/>
        <v>6.8967504955206982</v>
      </c>
      <c r="BB33" s="18">
        <f t="shared" si="9"/>
        <v>5.5622468712296662</v>
      </c>
      <c r="BC33" s="18">
        <f t="shared" si="9"/>
        <v>13.143693126766973</v>
      </c>
      <c r="BD33" s="18">
        <f t="shared" si="9"/>
        <v>9.6058146469692645</v>
      </c>
      <c r="BE33" s="18">
        <f t="shared" si="9"/>
        <v>2.344793302548803</v>
      </c>
      <c r="BF33" s="18">
        <f t="shared" si="9"/>
        <v>8.3516574004486799</v>
      </c>
      <c r="BG33" s="20">
        <f t="shared" si="9"/>
        <v>1.5527554162063557</v>
      </c>
    </row>
    <row r="34" spans="1:60" ht="15" customHeight="1" x14ac:dyDescent="0.2">
      <c r="A34" s="10" t="s">
        <v>6</v>
      </c>
      <c r="B34" s="18">
        <f t="shared" ref="B34:K34" si="13">B11/B$6*100</f>
        <v>0.64203617160225923</v>
      </c>
      <c r="C34" s="18">
        <f t="shared" si="13"/>
        <v>0.47749480555276019</v>
      </c>
      <c r="D34" s="18">
        <f t="shared" si="13"/>
        <v>1.300286564375555</v>
      </c>
      <c r="E34" s="18">
        <f t="shared" si="13"/>
        <v>8.1319989880179022E-2</v>
      </c>
      <c r="F34" s="18">
        <f t="shared" si="13"/>
        <v>0.43270844754436838</v>
      </c>
      <c r="G34" s="18">
        <f t="shared" si="13"/>
        <v>2.3938302797403819</v>
      </c>
      <c r="H34" s="18">
        <f t="shared" si="13"/>
        <v>1.1023551680039243</v>
      </c>
      <c r="I34" s="18" t="e">
        <f t="shared" si="13"/>
        <v>#VALUE!</v>
      </c>
      <c r="J34" s="18">
        <f t="shared" si="13"/>
        <v>0.34607711186625323</v>
      </c>
      <c r="K34" s="20">
        <f t="shared" si="13"/>
        <v>1.4340857395053157</v>
      </c>
      <c r="M34" s="10" t="s">
        <v>6</v>
      </c>
      <c r="N34" s="18">
        <f t="shared" si="6"/>
        <v>0.46678995194013922</v>
      </c>
      <c r="O34" s="18">
        <f t="shared" si="6"/>
        <v>0.23735074144489204</v>
      </c>
      <c r="P34" s="18">
        <f t="shared" si="6"/>
        <v>1.037057751005694</v>
      </c>
      <c r="Q34" s="18">
        <f t="shared" si="6"/>
        <v>0.14442188035357914</v>
      </c>
      <c r="R34" s="18">
        <f t="shared" si="6"/>
        <v>0.32891406824250297</v>
      </c>
      <c r="S34" s="18">
        <f t="shared" si="6"/>
        <v>1.6270500667986576</v>
      </c>
      <c r="T34" s="18">
        <f t="shared" si="6"/>
        <v>0.74246754153786898</v>
      </c>
      <c r="U34" s="18" t="e">
        <f t="shared" si="6"/>
        <v>#VALUE!</v>
      </c>
      <c r="V34" s="18">
        <f t="shared" si="6"/>
        <v>0.20157502206923933</v>
      </c>
      <c r="W34" s="20">
        <f t="shared" si="6"/>
        <v>1.4709414137429961</v>
      </c>
      <c r="Y34" s="10" t="s">
        <v>6</v>
      </c>
      <c r="Z34" s="18">
        <f t="shared" si="7"/>
        <v>0.49878132850028056</v>
      </c>
      <c r="AA34" s="18">
        <f t="shared" si="7"/>
        <v>0.10776584718817982</v>
      </c>
      <c r="AB34" s="18">
        <f t="shared" si="7"/>
        <v>1.1514592237708516</v>
      </c>
      <c r="AC34" s="18">
        <f t="shared" si="7"/>
        <v>0.24255618452288419</v>
      </c>
      <c r="AD34" s="18">
        <f t="shared" si="7"/>
        <v>0.22115917567668131</v>
      </c>
      <c r="AE34" s="18">
        <f t="shared" si="7"/>
        <v>2.4923012326723386</v>
      </c>
      <c r="AF34" s="18">
        <f t="shared" si="7"/>
        <v>1.0844874840359155</v>
      </c>
      <c r="AG34" s="18" t="e">
        <f t="shared" si="7"/>
        <v>#VALUE!</v>
      </c>
      <c r="AH34" s="18" t="e">
        <f t="shared" si="7"/>
        <v>#VALUE!</v>
      </c>
      <c r="AI34" s="20">
        <f t="shared" si="7"/>
        <v>1.4378471751817394</v>
      </c>
      <c r="AK34" s="10" t="s">
        <v>6</v>
      </c>
      <c r="AL34" s="18">
        <f t="shared" si="8"/>
        <v>0.56116755421510478</v>
      </c>
      <c r="AM34" s="18">
        <f t="shared" si="8"/>
        <v>0.25007708682096313</v>
      </c>
      <c r="AN34" s="18">
        <f t="shared" si="8"/>
        <v>1.3271416626123689</v>
      </c>
      <c r="AO34" s="18">
        <f t="shared" si="8"/>
        <v>3.3134362237820202E-2</v>
      </c>
      <c r="AP34" s="18">
        <f t="shared" si="8"/>
        <v>0.19581846794089375</v>
      </c>
      <c r="AQ34" s="18">
        <f t="shared" si="8"/>
        <v>2.7554693715956162</v>
      </c>
      <c r="AR34" s="18">
        <f t="shared" si="8"/>
        <v>1.3475708199814971</v>
      </c>
      <c r="AS34" s="18">
        <f t="shared" si="8"/>
        <v>8.474379756061011E-2</v>
      </c>
      <c r="AT34" s="18">
        <f t="shared" si="8"/>
        <v>5.7795569096522018E-2</v>
      </c>
      <c r="AU34" s="20">
        <f t="shared" si="8"/>
        <v>0.72583140760742082</v>
      </c>
      <c r="AW34" s="10" t="s">
        <v>6</v>
      </c>
      <c r="AX34" s="18">
        <f t="shared" si="9"/>
        <v>0.51896439519111282</v>
      </c>
      <c r="AY34" s="18">
        <f t="shared" si="9"/>
        <v>0.61537642719746877</v>
      </c>
      <c r="AZ34" s="18">
        <f t="shared" si="9"/>
        <v>0.75471191960670991</v>
      </c>
      <c r="BA34" s="18">
        <f t="shared" si="9"/>
        <v>0.23586727307531685</v>
      </c>
      <c r="BB34" s="18">
        <f t="shared" si="9"/>
        <v>0.61486802760421777</v>
      </c>
      <c r="BC34" s="18">
        <f t="shared" si="9"/>
        <v>9.9539125643351226E-2</v>
      </c>
      <c r="BD34" s="18">
        <f t="shared" si="9"/>
        <v>1.0603885506941884</v>
      </c>
      <c r="BE34" s="18">
        <f t="shared" si="9"/>
        <v>0.44352706153604748</v>
      </c>
      <c r="BF34" s="18">
        <f t="shared" si="9"/>
        <v>6.2634053176968296E-2</v>
      </c>
      <c r="BG34" s="20">
        <f t="shared" si="9"/>
        <v>0.72835220138930645</v>
      </c>
    </row>
    <row r="35" spans="1:60" ht="15" customHeight="1" x14ac:dyDescent="0.2">
      <c r="A35" s="10" t="s">
        <v>7</v>
      </c>
      <c r="B35" s="18">
        <f t="shared" ref="B35:K35" si="14">B12/B$6*100</f>
        <v>3.4872870224665515</v>
      </c>
      <c r="C35" s="18">
        <f t="shared" si="14"/>
        <v>2.0895284914197827</v>
      </c>
      <c r="D35" s="18">
        <f t="shared" si="14"/>
        <v>6.7737933879506524</v>
      </c>
      <c r="E35" s="18">
        <f t="shared" si="14"/>
        <v>1.4631415956979346</v>
      </c>
      <c r="F35" s="18">
        <f t="shared" si="14"/>
        <v>1.5766763745324601</v>
      </c>
      <c r="G35" s="18">
        <f t="shared" si="14"/>
        <v>19.476552138019379</v>
      </c>
      <c r="H35" s="18">
        <f t="shared" si="14"/>
        <v>3.4338693526677879</v>
      </c>
      <c r="I35" s="18">
        <f t="shared" si="14"/>
        <v>0.79076937462634367</v>
      </c>
      <c r="J35" s="18">
        <f t="shared" si="14"/>
        <v>4.6852535591502704</v>
      </c>
      <c r="K35" s="20">
        <f t="shared" si="14"/>
        <v>5.2089597592581871</v>
      </c>
      <c r="M35" s="10" t="s">
        <v>7</v>
      </c>
      <c r="N35" s="18">
        <f t="shared" si="6"/>
        <v>3.3220681980033051</v>
      </c>
      <c r="O35" s="18">
        <f t="shared" si="6"/>
        <v>1.59958709138516</v>
      </c>
      <c r="P35" s="18">
        <f t="shared" si="6"/>
        <v>7.5553861683181696</v>
      </c>
      <c r="Q35" s="18">
        <f t="shared" si="6"/>
        <v>0.94979760317587725</v>
      </c>
      <c r="R35" s="18">
        <f t="shared" si="6"/>
        <v>1.608077475999627</v>
      </c>
      <c r="S35" s="18">
        <f t="shared" si="6"/>
        <v>17.745729672693205</v>
      </c>
      <c r="T35" s="18">
        <f t="shared" si="6"/>
        <v>3.1600967618328979</v>
      </c>
      <c r="U35" s="18">
        <f t="shared" si="6"/>
        <v>0.72435776994623224</v>
      </c>
      <c r="V35" s="18">
        <f t="shared" si="6"/>
        <v>4.4613957747642967</v>
      </c>
      <c r="W35" s="20">
        <f t="shared" si="6"/>
        <v>5.3486325067862515</v>
      </c>
      <c r="Y35" s="10" t="s">
        <v>7</v>
      </c>
      <c r="Z35" s="18">
        <f t="shared" si="7"/>
        <v>3.662345978943423</v>
      </c>
      <c r="AA35" s="18">
        <f t="shared" si="7"/>
        <v>1.7903003937703457</v>
      </c>
      <c r="AB35" s="18">
        <f t="shared" si="7"/>
        <v>8.4972244905447418</v>
      </c>
      <c r="AC35" s="18">
        <f t="shared" si="7"/>
        <v>0.9068175905217829</v>
      </c>
      <c r="AD35" s="18">
        <f t="shared" si="7"/>
        <v>1.6095108125337452</v>
      </c>
      <c r="AE35" s="18">
        <f t="shared" si="7"/>
        <v>18.403128451091238</v>
      </c>
      <c r="AF35" s="18">
        <f t="shared" si="7"/>
        <v>3.597564605509914</v>
      </c>
      <c r="AG35" s="18">
        <f t="shared" si="7"/>
        <v>0.95145742423923763</v>
      </c>
      <c r="AH35" s="18">
        <f t="shared" si="7"/>
        <v>4.1684810879965433</v>
      </c>
      <c r="AI35" s="20">
        <f t="shared" si="7"/>
        <v>5.5209861936283673</v>
      </c>
      <c r="AK35" s="10" t="s">
        <v>7</v>
      </c>
      <c r="AL35" s="18">
        <f t="shared" si="8"/>
        <v>3.4036455026555998</v>
      </c>
      <c r="AM35" s="18">
        <f t="shared" si="8"/>
        <v>1.1818016307330999</v>
      </c>
      <c r="AN35" s="18">
        <f t="shared" si="8"/>
        <v>7.4848008641352086</v>
      </c>
      <c r="AO35" s="18">
        <f t="shared" si="8"/>
        <v>0.98478790680923656</v>
      </c>
      <c r="AP35" s="18">
        <f t="shared" si="8"/>
        <v>1.6888442296675716</v>
      </c>
      <c r="AQ35" s="18">
        <f t="shared" si="8"/>
        <v>13.702813315381137</v>
      </c>
      <c r="AR35" s="18">
        <f t="shared" si="8"/>
        <v>2.3027470261953398</v>
      </c>
      <c r="AS35" s="18">
        <f t="shared" si="8"/>
        <v>0.11222516474783646</v>
      </c>
      <c r="AT35" s="18">
        <f t="shared" si="8"/>
        <v>4.5070096665237447</v>
      </c>
      <c r="AU35" s="20">
        <f t="shared" si="8"/>
        <v>5.9160690168294758</v>
      </c>
      <c r="AW35" s="10" t="s">
        <v>7</v>
      </c>
      <c r="AX35" s="18">
        <f t="shared" si="9"/>
        <v>3.1007082640516743</v>
      </c>
      <c r="AY35" s="18">
        <f t="shared" si="9"/>
        <v>2.3656673157494508</v>
      </c>
      <c r="AZ35" s="18">
        <f t="shared" si="9"/>
        <v>6.2570803179118739</v>
      </c>
      <c r="BA35" s="18">
        <f t="shared" si="9"/>
        <v>0.65391577142152324</v>
      </c>
      <c r="BB35" s="18">
        <f t="shared" si="9"/>
        <v>1.8135313935472372</v>
      </c>
      <c r="BC35" s="18">
        <f t="shared" si="9"/>
        <v>8.7300519320939909</v>
      </c>
      <c r="BD35" s="18">
        <f t="shared" si="9"/>
        <v>2.3656330112276307</v>
      </c>
      <c r="BE35" s="18" t="e">
        <f t="shared" si="9"/>
        <v>#VALUE!</v>
      </c>
      <c r="BF35" s="18">
        <f t="shared" si="9"/>
        <v>3.6837010725988972</v>
      </c>
      <c r="BG35" s="20">
        <f t="shared" si="9"/>
        <v>7.2553858584445328</v>
      </c>
    </row>
    <row r="36" spans="1:60" ht="15" customHeight="1" x14ac:dyDescent="0.2">
      <c r="A36" s="10" t="s">
        <v>8</v>
      </c>
      <c r="B36" s="18">
        <f t="shared" ref="B36:K36" si="15">B13/B$6*100</f>
        <v>4.5810424285352198</v>
      </c>
      <c r="C36" s="18">
        <f t="shared" si="15"/>
        <v>2.7335702923465979</v>
      </c>
      <c r="D36" s="18">
        <f t="shared" si="15"/>
        <v>9.2882041925178509</v>
      </c>
      <c r="E36" s="18">
        <f t="shared" si="15"/>
        <v>1.4740318165649295</v>
      </c>
      <c r="F36" s="18">
        <f t="shared" si="15"/>
        <v>4.921914893827684</v>
      </c>
      <c r="G36" s="18">
        <f t="shared" si="15"/>
        <v>1.728394127822241</v>
      </c>
      <c r="H36" s="18">
        <f t="shared" si="15"/>
        <v>3.9303908916252692</v>
      </c>
      <c r="I36" s="18">
        <f t="shared" si="15"/>
        <v>0.29218597514028127</v>
      </c>
      <c r="J36" s="18">
        <f t="shared" si="15"/>
        <v>9.0356297839805748</v>
      </c>
      <c r="K36" s="20">
        <f t="shared" si="15"/>
        <v>1.8492895533251223</v>
      </c>
      <c r="M36" s="10" t="s">
        <v>8</v>
      </c>
      <c r="N36" s="18">
        <f t="shared" si="6"/>
        <v>5.4525877158617009</v>
      </c>
      <c r="O36" s="18">
        <f t="shared" si="6"/>
        <v>3.6622570900798608</v>
      </c>
      <c r="P36" s="18">
        <f t="shared" si="6"/>
        <v>11.683380973263997</v>
      </c>
      <c r="Q36" s="18">
        <f t="shared" si="6"/>
        <v>1.157042124072083</v>
      </c>
      <c r="R36" s="18">
        <f t="shared" si="6"/>
        <v>5.9473354230363382</v>
      </c>
      <c r="S36" s="18">
        <f t="shared" si="6"/>
        <v>1.2891617695859943</v>
      </c>
      <c r="T36" s="18">
        <f t="shared" si="6"/>
        <v>5.7424861992086225</v>
      </c>
      <c r="U36" s="18">
        <f t="shared" si="6"/>
        <v>0.54055520079905461</v>
      </c>
      <c r="V36" s="18">
        <f t="shared" si="6"/>
        <v>9.7745857622237668</v>
      </c>
      <c r="W36" s="20">
        <f t="shared" si="6"/>
        <v>1.120442696556696</v>
      </c>
      <c r="Y36" s="10" t="s">
        <v>8</v>
      </c>
      <c r="Z36" s="18">
        <f t="shared" si="7"/>
        <v>5.7512566509682692</v>
      </c>
      <c r="AA36" s="18">
        <f t="shared" si="7"/>
        <v>4.0868371125855179</v>
      </c>
      <c r="AB36" s="18">
        <f t="shared" si="7"/>
        <v>12.58320465917285</v>
      </c>
      <c r="AC36" s="18">
        <f t="shared" si="7"/>
        <v>1.0365762332593631</v>
      </c>
      <c r="AD36" s="18">
        <f t="shared" si="7"/>
        <v>6.4039661364686955</v>
      </c>
      <c r="AE36" s="18">
        <f t="shared" si="7"/>
        <v>1.0643491482598115</v>
      </c>
      <c r="AF36" s="18">
        <f t="shared" si="7"/>
        <v>4.7567216686073683</v>
      </c>
      <c r="AG36" s="18">
        <f t="shared" si="7"/>
        <v>0.60811026558309689</v>
      </c>
      <c r="AH36" s="18">
        <f t="shared" si="7"/>
        <v>9.4052222766832827</v>
      </c>
      <c r="AI36" s="20">
        <f t="shared" si="7"/>
        <v>1.4240296471273564</v>
      </c>
      <c r="AK36" s="10" t="s">
        <v>8</v>
      </c>
      <c r="AL36" s="18">
        <f t="shared" si="8"/>
        <v>5.0008657060928901</v>
      </c>
      <c r="AM36" s="18">
        <f t="shared" si="8"/>
        <v>2.8992840275874783</v>
      </c>
      <c r="AN36" s="18">
        <f t="shared" si="8"/>
        <v>10.819316363414869</v>
      </c>
      <c r="AO36" s="18">
        <f t="shared" si="8"/>
        <v>0.8070259734088262</v>
      </c>
      <c r="AP36" s="18">
        <f t="shared" si="8"/>
        <v>5.7882065787775048</v>
      </c>
      <c r="AQ36" s="18">
        <f t="shared" si="8"/>
        <v>0.27206365693950119</v>
      </c>
      <c r="AR36" s="18">
        <f t="shared" si="8"/>
        <v>3.6627339282950055</v>
      </c>
      <c r="AS36" s="18" t="e">
        <f t="shared" si="8"/>
        <v>#VALUE!</v>
      </c>
      <c r="AT36" s="18">
        <f t="shared" si="8"/>
        <v>9.0767027133458473</v>
      </c>
      <c r="AU36" s="20">
        <f t="shared" si="8"/>
        <v>0.59122561488812042</v>
      </c>
      <c r="AW36" s="10" t="s">
        <v>8</v>
      </c>
      <c r="AX36" s="18">
        <f t="shared" si="9"/>
        <v>5.7527034698152635</v>
      </c>
      <c r="AY36" s="18">
        <f t="shared" si="9"/>
        <v>4.567379098832915</v>
      </c>
      <c r="AZ36" s="18">
        <f t="shared" si="9"/>
        <v>9.6878739589307603</v>
      </c>
      <c r="BA36" s="18">
        <f t="shared" si="9"/>
        <v>2.8805371060587741</v>
      </c>
      <c r="BB36" s="18">
        <f t="shared" si="9"/>
        <v>4.9582395194413191</v>
      </c>
      <c r="BC36" s="18">
        <f t="shared" si="9"/>
        <v>9.2272147906819679</v>
      </c>
      <c r="BD36" s="18">
        <f t="shared" si="9"/>
        <v>7.1960643475195427</v>
      </c>
      <c r="BE36" s="18">
        <f t="shared" si="9"/>
        <v>2.1193823863703498E-2</v>
      </c>
      <c r="BF36" s="18">
        <f t="shared" si="9"/>
        <v>8.5402326631974059</v>
      </c>
      <c r="BG36" s="20">
        <f t="shared" si="9"/>
        <v>0.20484825591723485</v>
      </c>
    </row>
    <row r="37" spans="1:60" ht="15" customHeight="1" x14ac:dyDescent="0.2">
      <c r="A37" s="10" t="s">
        <v>9</v>
      </c>
      <c r="B37" s="18">
        <f t="shared" ref="B37:K37" si="16">B14/B$6*100</f>
        <v>3.4977507284962925</v>
      </c>
      <c r="C37" s="18">
        <f t="shared" si="16"/>
        <v>3.3681566833247163</v>
      </c>
      <c r="D37" s="18">
        <f t="shared" si="16"/>
        <v>4.6113185334440274</v>
      </c>
      <c r="E37" s="18">
        <f t="shared" si="16"/>
        <v>2.3490063743458727</v>
      </c>
      <c r="F37" s="18">
        <f t="shared" si="16"/>
        <v>3.7540719483790626</v>
      </c>
      <c r="G37" s="18">
        <f t="shared" si="16"/>
        <v>1.3526836820632304</v>
      </c>
      <c r="H37" s="18">
        <f t="shared" si="16"/>
        <v>5.9994301967495636</v>
      </c>
      <c r="I37" s="18">
        <f t="shared" si="16"/>
        <v>1.2267837274795734</v>
      </c>
      <c r="J37" s="18">
        <f t="shared" si="16"/>
        <v>3.3685423455589376</v>
      </c>
      <c r="K37" s="20">
        <f t="shared" si="16"/>
        <v>1.6223445151978151</v>
      </c>
      <c r="M37" s="10" t="s">
        <v>9</v>
      </c>
      <c r="N37" s="18">
        <f t="shared" si="6"/>
        <v>3.2512200568653817</v>
      </c>
      <c r="O37" s="18">
        <f t="shared" si="6"/>
        <v>3.1106402018032062</v>
      </c>
      <c r="P37" s="18">
        <f t="shared" si="6"/>
        <v>5.3376571811997726</v>
      </c>
      <c r="Q37" s="18">
        <f t="shared" si="6"/>
        <v>1.3175206290336239</v>
      </c>
      <c r="R37" s="18">
        <f t="shared" si="6"/>
        <v>3.572219456876772</v>
      </c>
      <c r="S37" s="18">
        <f t="shared" si="6"/>
        <v>0.54992965902102098</v>
      </c>
      <c r="T37" s="18">
        <f t="shared" si="6"/>
        <v>5.5139949417622267</v>
      </c>
      <c r="U37" s="18">
        <f t="shared" si="6"/>
        <v>0.91455892682481343</v>
      </c>
      <c r="V37" s="18">
        <f t="shared" si="6"/>
        <v>3.7274085136382751</v>
      </c>
      <c r="W37" s="20">
        <f t="shared" si="6"/>
        <v>0.47722786484238994</v>
      </c>
      <c r="Y37" s="10" t="s">
        <v>9</v>
      </c>
      <c r="Z37" s="18">
        <f t="shared" si="7"/>
        <v>3.3604532157713218</v>
      </c>
      <c r="AA37" s="18">
        <f t="shared" si="7"/>
        <v>2.9671034450652689</v>
      </c>
      <c r="AB37" s="18">
        <f t="shared" si="7"/>
        <v>5.7887463607152991</v>
      </c>
      <c r="AC37" s="18">
        <f t="shared" si="7"/>
        <v>1.5187857243915386</v>
      </c>
      <c r="AD37" s="18">
        <f t="shared" si="7"/>
        <v>3.6625163550148785</v>
      </c>
      <c r="AE37" s="18">
        <f t="shared" si="7"/>
        <v>1.1914300514659022</v>
      </c>
      <c r="AF37" s="18">
        <f t="shared" si="7"/>
        <v>5.3473845270268088</v>
      </c>
      <c r="AG37" s="18">
        <f t="shared" si="7"/>
        <v>1.3130254964439849</v>
      </c>
      <c r="AH37" s="18">
        <f t="shared" si="7"/>
        <v>3.3834157878451774</v>
      </c>
      <c r="AI37" s="20">
        <f t="shared" si="7"/>
        <v>0.47693318969408444</v>
      </c>
      <c r="AK37" s="10" t="s">
        <v>9</v>
      </c>
      <c r="AL37" s="18">
        <f t="shared" si="8"/>
        <v>3.9988106190570831</v>
      </c>
      <c r="AM37" s="18">
        <f t="shared" si="8"/>
        <v>4.4113108883906111</v>
      </c>
      <c r="AN37" s="18">
        <f t="shared" si="8"/>
        <v>6.2825556792271557</v>
      </c>
      <c r="AO37" s="18">
        <f t="shared" si="8"/>
        <v>1.4876627170113719</v>
      </c>
      <c r="AP37" s="18">
        <f t="shared" si="8"/>
        <v>4.5167181462793708</v>
      </c>
      <c r="AQ37" s="18">
        <f t="shared" si="8"/>
        <v>0.88823645611540503</v>
      </c>
      <c r="AR37" s="18">
        <f t="shared" si="8"/>
        <v>4.9730486510434675</v>
      </c>
      <c r="AS37" s="18">
        <f t="shared" si="8"/>
        <v>0.98426988754250022</v>
      </c>
      <c r="AT37" s="18">
        <f t="shared" si="8"/>
        <v>4.8066586112714322</v>
      </c>
      <c r="AU37" s="20">
        <f t="shared" si="8"/>
        <v>2.2061312997732752</v>
      </c>
      <c r="AW37" s="10" t="s">
        <v>9</v>
      </c>
      <c r="AX37" s="18">
        <f t="shared" si="9"/>
        <v>3.9022439337274699</v>
      </c>
      <c r="AY37" s="18">
        <f t="shared" si="9"/>
        <v>4.7651420725368112</v>
      </c>
      <c r="AZ37" s="18">
        <f t="shared" si="9"/>
        <v>5.6627989647953907</v>
      </c>
      <c r="BA37" s="18">
        <f t="shared" si="9"/>
        <v>1.6933170752424336</v>
      </c>
      <c r="BB37" s="18">
        <f t="shared" si="9"/>
        <v>4.5050861290141047</v>
      </c>
      <c r="BC37" s="18">
        <f t="shared" si="9"/>
        <v>1.2657718430383333</v>
      </c>
      <c r="BD37" s="18">
        <f t="shared" si="9"/>
        <v>4.7007292993948724</v>
      </c>
      <c r="BE37" s="18">
        <f t="shared" si="9"/>
        <v>1.681205222120286</v>
      </c>
      <c r="BF37" s="18">
        <f t="shared" si="9"/>
        <v>4.2084761887267135</v>
      </c>
      <c r="BG37" s="20">
        <f t="shared" si="9"/>
        <v>3.7379506221252532</v>
      </c>
    </row>
    <row r="38" spans="1:60" ht="15" customHeight="1" x14ac:dyDescent="0.2">
      <c r="A38" s="10" t="s">
        <v>10</v>
      </c>
      <c r="B38" s="18">
        <f t="shared" ref="B38:K38" si="17">B15/B$6*100</f>
        <v>3.4340167724563782</v>
      </c>
      <c r="C38" s="18">
        <f t="shared" si="17"/>
        <v>3.210711686008636</v>
      </c>
      <c r="D38" s="18">
        <f t="shared" si="17"/>
        <v>3.708826482837515</v>
      </c>
      <c r="E38" s="18">
        <f t="shared" si="17"/>
        <v>3.4079733536744268</v>
      </c>
      <c r="F38" s="18">
        <f t="shared" si="17"/>
        <v>3.6434165780283427</v>
      </c>
      <c r="G38" s="18">
        <f t="shared" si="17"/>
        <v>1.6816194380985521</v>
      </c>
      <c r="H38" s="18">
        <f t="shared" si="17"/>
        <v>5.3091616056641282</v>
      </c>
      <c r="I38" s="18">
        <f t="shared" si="17"/>
        <v>2.0756462998065519</v>
      </c>
      <c r="J38" s="18">
        <f t="shared" si="17"/>
        <v>2.5612815113151175</v>
      </c>
      <c r="K38" s="20">
        <f t="shared" si="17"/>
        <v>3.5106436144878406</v>
      </c>
      <c r="M38" s="10" t="s">
        <v>10</v>
      </c>
      <c r="N38" s="18">
        <f t="shared" si="6"/>
        <v>4.0318953182434587</v>
      </c>
      <c r="O38" s="18">
        <f t="shared" si="6"/>
        <v>4.0069731645204776</v>
      </c>
      <c r="P38" s="18">
        <f t="shared" si="6"/>
        <v>4.6693582210821187</v>
      </c>
      <c r="Q38" s="18">
        <f t="shared" si="6"/>
        <v>3.4216403816212186</v>
      </c>
      <c r="R38" s="18">
        <f t="shared" si="6"/>
        <v>4.3276718192464747</v>
      </c>
      <c r="S38" s="18">
        <f t="shared" si="6"/>
        <v>1.5428619367508516</v>
      </c>
      <c r="T38" s="18">
        <f t="shared" si="6"/>
        <v>7.2994894071005403</v>
      </c>
      <c r="U38" s="18">
        <f t="shared" si="6"/>
        <v>1.0981733022151852</v>
      </c>
      <c r="V38" s="18">
        <f t="shared" si="6"/>
        <v>3.5035926720949155</v>
      </c>
      <c r="W38" s="20">
        <f t="shared" si="6"/>
        <v>2.873549685913444</v>
      </c>
      <c r="Y38" s="10" t="s">
        <v>10</v>
      </c>
      <c r="Z38" s="18">
        <f t="shared" si="7"/>
        <v>4.7624690924099475</v>
      </c>
      <c r="AA38" s="18">
        <f t="shared" si="7"/>
        <v>6.5562759528650645</v>
      </c>
      <c r="AB38" s="18">
        <f t="shared" si="7"/>
        <v>5.3226055340757608</v>
      </c>
      <c r="AC38" s="18">
        <f t="shared" si="7"/>
        <v>2.7603494532251203</v>
      </c>
      <c r="AD38" s="18">
        <f t="shared" si="7"/>
        <v>5.2849685189955569</v>
      </c>
      <c r="AE38" s="18">
        <f t="shared" si="7"/>
        <v>1.010560261565542</v>
      </c>
      <c r="AF38" s="18">
        <f t="shared" si="7"/>
        <v>8.4461604113743824</v>
      </c>
      <c r="AG38" s="18">
        <f t="shared" si="7"/>
        <v>0.52280788818794532</v>
      </c>
      <c r="AH38" s="18">
        <f t="shared" si="7"/>
        <v>4.3504206907514478</v>
      </c>
      <c r="AI38" s="20">
        <f t="shared" si="7"/>
        <v>1.7417074227788234</v>
      </c>
      <c r="AK38" s="10" t="s">
        <v>10</v>
      </c>
      <c r="AL38" s="18">
        <f t="shared" si="8"/>
        <v>5.4493077324130432</v>
      </c>
      <c r="AM38" s="18">
        <f t="shared" si="8"/>
        <v>5.7275738924222512</v>
      </c>
      <c r="AN38" s="18">
        <f t="shared" si="8"/>
        <v>5.739254832224618</v>
      </c>
      <c r="AO38" s="18">
        <f t="shared" si="8"/>
        <v>4.9725633314354809</v>
      </c>
      <c r="AP38" s="18">
        <f t="shared" si="8"/>
        <v>5.8117893493561965</v>
      </c>
      <c r="AQ38" s="18">
        <f t="shared" si="8"/>
        <v>3.2722280551741436</v>
      </c>
      <c r="AR38" s="18">
        <f t="shared" si="8"/>
        <v>8.9413504014661562</v>
      </c>
      <c r="AS38" s="18">
        <f t="shared" si="8"/>
        <v>1.0953452042908711</v>
      </c>
      <c r="AT38" s="18">
        <f t="shared" si="8"/>
        <v>5.2255179131936762</v>
      </c>
      <c r="AU38" s="20">
        <f t="shared" si="8"/>
        <v>2.2009491377767847</v>
      </c>
      <c r="AW38" s="10" t="s">
        <v>10</v>
      </c>
      <c r="AX38" s="18">
        <f t="shared" si="9"/>
        <v>4.8061553886221322</v>
      </c>
      <c r="AY38" s="18">
        <f t="shared" si="9"/>
        <v>4.7409043108325273</v>
      </c>
      <c r="AZ38" s="18">
        <f t="shared" si="9"/>
        <v>5.7737420644208459</v>
      </c>
      <c r="BA38" s="18">
        <f t="shared" si="9"/>
        <v>3.9499306153570184</v>
      </c>
      <c r="BB38" s="18">
        <f t="shared" si="9"/>
        <v>4.7495935994413641</v>
      </c>
      <c r="BC38" s="18">
        <f t="shared" si="9"/>
        <v>5.0535229082491098</v>
      </c>
      <c r="BD38" s="18">
        <f t="shared" si="9"/>
        <v>8.2648591494649892</v>
      </c>
      <c r="BE38" s="18">
        <f t="shared" si="9"/>
        <v>0.87090154857402979</v>
      </c>
      <c r="BF38" s="18">
        <f t="shared" si="9"/>
        <v>4.7384211086784482</v>
      </c>
      <c r="BG38" s="20">
        <f t="shared" si="9"/>
        <v>1.1556613996544312</v>
      </c>
    </row>
    <row r="39" spans="1:60" ht="15" customHeight="1" x14ac:dyDescent="0.2">
      <c r="A39" s="10" t="s">
        <v>11</v>
      </c>
      <c r="B39" s="18">
        <f t="shared" ref="B39:K39" si="18">B16/B$6*100</f>
        <v>2.6127012731903978</v>
      </c>
      <c r="C39" s="18">
        <f t="shared" si="18"/>
        <v>1.6764799860118629</v>
      </c>
      <c r="D39" s="18">
        <f t="shared" si="18"/>
        <v>3.5808290572993395</v>
      </c>
      <c r="E39" s="18">
        <f t="shared" si="18"/>
        <v>2.7221747723515834</v>
      </c>
      <c r="F39" s="18">
        <f t="shared" si="18"/>
        <v>2.5062040428008081</v>
      </c>
      <c r="G39" s="18">
        <f t="shared" si="18"/>
        <v>3.5039411773605464</v>
      </c>
      <c r="H39" s="18">
        <f t="shared" si="18"/>
        <v>4.4431947475886426</v>
      </c>
      <c r="I39" s="18">
        <f t="shared" si="18"/>
        <v>0.66167810978604791</v>
      </c>
      <c r="J39" s="18">
        <f t="shared" si="18"/>
        <v>2.5164026874107752</v>
      </c>
      <c r="K39" s="20">
        <f t="shared" si="18"/>
        <v>1.7630806119662212</v>
      </c>
      <c r="M39" s="10" t="s">
        <v>11</v>
      </c>
      <c r="N39" s="18">
        <f t="shared" si="6"/>
        <v>2.4551901782392647</v>
      </c>
      <c r="O39" s="18">
        <f t="shared" si="6"/>
        <v>1.6368624176233797</v>
      </c>
      <c r="P39" s="18">
        <f t="shared" si="6"/>
        <v>3.6730107631371087</v>
      </c>
      <c r="Q39" s="18">
        <f t="shared" si="6"/>
        <v>2.1211415294943965</v>
      </c>
      <c r="R39" s="18">
        <f t="shared" si="6"/>
        <v>2.0758844414612989</v>
      </c>
      <c r="S39" s="18">
        <f t="shared" si="6"/>
        <v>5.6471430123232036</v>
      </c>
      <c r="T39" s="18">
        <f t="shared" si="6"/>
        <v>4.6179831330711076</v>
      </c>
      <c r="U39" s="18">
        <f t="shared" si="6"/>
        <v>0.51552543114385874</v>
      </c>
      <c r="V39" s="18">
        <f t="shared" si="6"/>
        <v>2.1461787515324864</v>
      </c>
      <c r="W39" s="20">
        <f t="shared" si="6"/>
        <v>1.5602529524590012</v>
      </c>
      <c r="Y39" s="10" t="s">
        <v>11</v>
      </c>
      <c r="Z39" s="18">
        <f t="shared" si="7"/>
        <v>2.8459692996383299</v>
      </c>
      <c r="AA39" s="18">
        <f t="shared" si="7"/>
        <v>2.3486470792688028</v>
      </c>
      <c r="AB39" s="18">
        <f t="shared" si="7"/>
        <v>4.811655070802348</v>
      </c>
      <c r="AC39" s="18">
        <f t="shared" si="7"/>
        <v>1.5048933800907753</v>
      </c>
      <c r="AD39" s="18">
        <f t="shared" si="7"/>
        <v>2.7418602162208874</v>
      </c>
      <c r="AE39" s="18">
        <f t="shared" si="7"/>
        <v>3.5935448367016605</v>
      </c>
      <c r="AF39" s="18">
        <f t="shared" si="7"/>
        <v>4.6084134484407748</v>
      </c>
      <c r="AG39" s="18">
        <f t="shared" si="7"/>
        <v>1.1308163609579216</v>
      </c>
      <c r="AH39" s="18">
        <f t="shared" si="7"/>
        <v>1.8840186503835974</v>
      </c>
      <c r="AI39" s="20">
        <f t="shared" si="7"/>
        <v>3.9011210378387404</v>
      </c>
      <c r="AK39" s="10" t="s">
        <v>11</v>
      </c>
      <c r="AL39" s="18">
        <f t="shared" si="8"/>
        <v>3.7006887947530589</v>
      </c>
      <c r="AM39" s="18">
        <f t="shared" si="8"/>
        <v>2.4546155031178225</v>
      </c>
      <c r="AN39" s="18">
        <f t="shared" si="8"/>
        <v>6.2069225101081784</v>
      </c>
      <c r="AO39" s="18">
        <f t="shared" si="8"/>
        <v>2.1325242525688495</v>
      </c>
      <c r="AP39" s="18">
        <f t="shared" si="8"/>
        <v>3.5504344974165547</v>
      </c>
      <c r="AQ39" s="18">
        <f t="shared" si="8"/>
        <v>4.6031223578885303</v>
      </c>
      <c r="AR39" s="18">
        <f t="shared" si="8"/>
        <v>6.0540259494308408</v>
      </c>
      <c r="AS39" s="18">
        <f t="shared" si="8"/>
        <v>1.3000181481957369</v>
      </c>
      <c r="AT39" s="18">
        <f t="shared" si="8"/>
        <v>1.6096569699115919</v>
      </c>
      <c r="AU39" s="20">
        <f t="shared" si="8"/>
        <v>6.9836720423456429</v>
      </c>
      <c r="AW39" s="10" t="s">
        <v>11</v>
      </c>
      <c r="AX39" s="18">
        <f t="shared" si="9"/>
        <v>2.9851706837513379</v>
      </c>
      <c r="AY39" s="18">
        <f t="shared" si="9"/>
        <v>2.9519282797618818</v>
      </c>
      <c r="AZ39" s="18">
        <f t="shared" si="9"/>
        <v>2.6495311233214585</v>
      </c>
      <c r="BA39" s="18">
        <f t="shared" si="9"/>
        <v>3.3192373801765158</v>
      </c>
      <c r="BB39" s="18">
        <f t="shared" si="9"/>
        <v>2.299742333931142</v>
      </c>
      <c r="BC39" s="18">
        <f t="shared" si="9"/>
        <v>5.9828253413003729</v>
      </c>
      <c r="BD39" s="18">
        <f t="shared" si="9"/>
        <v>6.8287274459715306</v>
      </c>
      <c r="BE39" s="18">
        <f t="shared" si="9"/>
        <v>0.40165382700921581</v>
      </c>
      <c r="BF39" s="18">
        <f t="shared" si="9"/>
        <v>1.2789317821542683</v>
      </c>
      <c r="BG39" s="20">
        <f t="shared" si="9"/>
        <v>2.039524765641036</v>
      </c>
    </row>
    <row r="40" spans="1:60" ht="15" customHeight="1" x14ac:dyDescent="0.2">
      <c r="A40" s="10" t="s">
        <v>12</v>
      </c>
      <c r="B40" s="18">
        <f t="shared" ref="B40:K40" si="19">B17/B$6*100</f>
        <v>19.087753931481927</v>
      </c>
      <c r="C40" s="18">
        <f t="shared" si="19"/>
        <v>25.407839236375928</v>
      </c>
      <c r="D40" s="18">
        <f t="shared" si="19"/>
        <v>19.315146954206373</v>
      </c>
      <c r="E40" s="18">
        <f t="shared" si="19"/>
        <v>10.313181827692928</v>
      </c>
      <c r="F40" s="18">
        <f t="shared" si="19"/>
        <v>17.780441595730611</v>
      </c>
      <c r="G40" s="18">
        <f t="shared" si="19"/>
        <v>30.028216106631167</v>
      </c>
      <c r="H40" s="18">
        <f t="shared" si="19"/>
        <v>17.019252780450973</v>
      </c>
      <c r="I40" s="18">
        <f t="shared" si="19"/>
        <v>25.075009913973645</v>
      </c>
      <c r="J40" s="18">
        <f t="shared" si="19"/>
        <v>13.188721886278</v>
      </c>
      <c r="K40" s="20">
        <f t="shared" si="19"/>
        <v>29.52115171717579</v>
      </c>
      <c r="M40" s="10" t="s">
        <v>12</v>
      </c>
      <c r="N40" s="18">
        <f t="shared" si="6"/>
        <v>17.204067691877633</v>
      </c>
      <c r="O40" s="18">
        <f t="shared" si="6"/>
        <v>23.802550858239766</v>
      </c>
      <c r="P40" s="18">
        <f t="shared" si="6"/>
        <v>18.895432698059899</v>
      </c>
      <c r="Q40" s="18">
        <f t="shared" si="6"/>
        <v>8.3921308500842109</v>
      </c>
      <c r="R40" s="18">
        <f t="shared" si="6"/>
        <v>16.681304410752563</v>
      </c>
      <c r="S40" s="18">
        <f t="shared" si="6"/>
        <v>21.603251714024321</v>
      </c>
      <c r="T40" s="18">
        <f t="shared" si="6"/>
        <v>16.611206037328081</v>
      </c>
      <c r="U40" s="18">
        <f t="shared" si="6"/>
        <v>20.821488322609099</v>
      </c>
      <c r="V40" s="18">
        <f t="shared" si="6"/>
        <v>13.781264377942048</v>
      </c>
      <c r="W40" s="20">
        <f t="shared" si="6"/>
        <v>22.113929564275022</v>
      </c>
      <c r="Y40" s="10" t="s">
        <v>12</v>
      </c>
      <c r="Z40" s="18">
        <f t="shared" si="7"/>
        <v>17.977396722579424</v>
      </c>
      <c r="AA40" s="18">
        <f t="shared" si="7"/>
        <v>22.364820292329863</v>
      </c>
      <c r="AB40" s="18">
        <f t="shared" si="7"/>
        <v>19.662495944948528</v>
      </c>
      <c r="AC40" s="18">
        <f t="shared" si="7"/>
        <v>12.798788721028851</v>
      </c>
      <c r="AD40" s="18">
        <f t="shared" si="7"/>
        <v>15.021379856225797</v>
      </c>
      <c r="AE40" s="18">
        <f t="shared" si="7"/>
        <v>39.203651184659869</v>
      </c>
      <c r="AF40" s="18">
        <f t="shared" si="7"/>
        <v>14.836151006401471</v>
      </c>
      <c r="AG40" s="18">
        <f t="shared" si="7"/>
        <v>24.157775246507633</v>
      </c>
      <c r="AH40" s="18">
        <f t="shared" si="7"/>
        <v>18.361617566136985</v>
      </c>
      <c r="AI40" s="20">
        <f t="shared" si="7"/>
        <v>17.012838514014248</v>
      </c>
      <c r="AK40" s="10" t="s">
        <v>12</v>
      </c>
      <c r="AL40" s="18">
        <f t="shared" si="8"/>
        <v>18.608943425637001</v>
      </c>
      <c r="AM40" s="18">
        <f t="shared" si="8"/>
        <v>25.928730662729382</v>
      </c>
      <c r="AN40" s="18">
        <f t="shared" si="8"/>
        <v>20.302884823560895</v>
      </c>
      <c r="AO40" s="18">
        <f t="shared" si="8"/>
        <v>11.842873022605604</v>
      </c>
      <c r="AP40" s="18">
        <f t="shared" si="8"/>
        <v>17.04243264432332</v>
      </c>
      <c r="AQ40" s="18">
        <f t="shared" si="8"/>
        <v>28.017472373764189</v>
      </c>
      <c r="AR40" s="18">
        <f t="shared" si="8"/>
        <v>14.11884400457939</v>
      </c>
      <c r="AS40" s="18">
        <f t="shared" si="8"/>
        <v>18.312364254688205</v>
      </c>
      <c r="AT40" s="18">
        <f t="shared" si="8"/>
        <v>21.851202502792344</v>
      </c>
      <c r="AU40" s="20">
        <f t="shared" si="8"/>
        <v>19.560060591647094</v>
      </c>
      <c r="AW40" s="10" t="s">
        <v>12</v>
      </c>
      <c r="AX40" s="18">
        <f t="shared" si="9"/>
        <v>17.099180581621049</v>
      </c>
      <c r="AY40" s="18">
        <f t="shared" si="9"/>
        <v>21.836258472900258</v>
      </c>
      <c r="AZ40" s="18">
        <f t="shared" si="9"/>
        <v>19.338471258029799</v>
      </c>
      <c r="BA40" s="18">
        <f t="shared" si="9"/>
        <v>11.875909670426958</v>
      </c>
      <c r="BB40" s="18">
        <f t="shared" si="9"/>
        <v>16.014815434973471</v>
      </c>
      <c r="BC40" s="18">
        <f t="shared" si="9"/>
        <v>21.841546772317194</v>
      </c>
      <c r="BD40" s="18">
        <f t="shared" si="9"/>
        <v>11.658924651418967</v>
      </c>
      <c r="BE40" s="18">
        <f t="shared" si="9"/>
        <v>21.946307493505088</v>
      </c>
      <c r="BF40" s="18">
        <f t="shared" si="9"/>
        <v>19.166786104838689</v>
      </c>
      <c r="BG40" s="20">
        <f t="shared" si="9"/>
        <v>18.01037775012389</v>
      </c>
    </row>
    <row r="41" spans="1:60" ht="15" customHeight="1" x14ac:dyDescent="0.2">
      <c r="A41" s="10" t="s">
        <v>13</v>
      </c>
      <c r="B41" s="18">
        <f t="shared" ref="B41:K41" si="20">B18/B$6*100</f>
        <v>3.694748476660044</v>
      </c>
      <c r="C41" s="18">
        <f t="shared" si="20"/>
        <v>5.2679111855175877</v>
      </c>
      <c r="D41" s="18">
        <f t="shared" si="20"/>
        <v>2.9408937596574556</v>
      </c>
      <c r="E41" s="18">
        <f t="shared" si="20"/>
        <v>2.4736019143962062</v>
      </c>
      <c r="F41" s="18">
        <f t="shared" si="20"/>
        <v>3.8735810357793445</v>
      </c>
      <c r="G41" s="18">
        <f t="shared" si="20"/>
        <v>2.1981582623517961</v>
      </c>
      <c r="H41" s="18">
        <f t="shared" si="20"/>
        <v>5.5311178148624283</v>
      </c>
      <c r="I41" s="18">
        <f t="shared" si="20"/>
        <v>2.7972569270770844</v>
      </c>
      <c r="J41" s="18">
        <f t="shared" si="20"/>
        <v>2.78898375018324</v>
      </c>
      <c r="K41" s="20">
        <f t="shared" si="20"/>
        <v>3.1332639736892514</v>
      </c>
      <c r="M41" s="10" t="s">
        <v>13</v>
      </c>
      <c r="N41" s="18">
        <f t="shared" si="6"/>
        <v>3.8310291604257523</v>
      </c>
      <c r="O41" s="18">
        <f t="shared" si="6"/>
        <v>5.8043820983728418</v>
      </c>
      <c r="P41" s="18">
        <f t="shared" si="6"/>
        <v>2.5726393635476175</v>
      </c>
      <c r="Q41" s="18">
        <f t="shared" si="6"/>
        <v>2.9590692071229987</v>
      </c>
      <c r="R41" s="18">
        <f t="shared" si="6"/>
        <v>3.674061494002121</v>
      </c>
      <c r="S41" s="18">
        <f t="shared" si="6"/>
        <v>5.1519514115799518</v>
      </c>
      <c r="T41" s="18">
        <f t="shared" si="6"/>
        <v>5.1907427194313778</v>
      </c>
      <c r="U41" s="18">
        <f t="shared" si="6"/>
        <v>2.0112894102378194</v>
      </c>
      <c r="V41" s="18">
        <f t="shared" si="6"/>
        <v>3.6162848532277985</v>
      </c>
      <c r="W41" s="20">
        <f t="shared" si="6"/>
        <v>4.5048347550160814</v>
      </c>
      <c r="Y41" s="10" t="s">
        <v>13</v>
      </c>
      <c r="Z41" s="18">
        <f t="shared" si="7"/>
        <v>4.6095958161480892</v>
      </c>
      <c r="AA41" s="18">
        <f t="shared" si="7"/>
        <v>7.0861209311806252</v>
      </c>
      <c r="AB41" s="18">
        <f t="shared" si="7"/>
        <v>5.1105715288444609</v>
      </c>
      <c r="AC41" s="18">
        <f t="shared" si="7"/>
        <v>2.0889524163055642</v>
      </c>
      <c r="AD41" s="18">
        <f t="shared" si="7"/>
        <v>5.0549796755957157</v>
      </c>
      <c r="AE41" s="18">
        <f t="shared" si="7"/>
        <v>1.4114303247581672</v>
      </c>
      <c r="AF41" s="18">
        <f t="shared" si="7"/>
        <v>6.8092663357367522</v>
      </c>
      <c r="AG41" s="18">
        <f t="shared" si="7"/>
        <v>4.6247528785130294</v>
      </c>
      <c r="AH41" s="18">
        <f t="shared" si="7"/>
        <v>3.2727101049347529</v>
      </c>
      <c r="AI41" s="20">
        <f t="shared" si="7"/>
        <v>3.5761179719431957</v>
      </c>
      <c r="AK41" s="10" t="s">
        <v>13</v>
      </c>
      <c r="AL41" s="18">
        <f t="shared" si="8"/>
        <v>5.0670865819407798</v>
      </c>
      <c r="AM41" s="18">
        <f t="shared" si="8"/>
        <v>7.6053483866957068</v>
      </c>
      <c r="AN41" s="18">
        <f t="shared" si="8"/>
        <v>4.2842968265063739</v>
      </c>
      <c r="AO41" s="18">
        <f t="shared" si="8"/>
        <v>4.0544410520096354</v>
      </c>
      <c r="AP41" s="18">
        <f t="shared" si="8"/>
        <v>5.6764789776571369</v>
      </c>
      <c r="AQ41" s="18">
        <f t="shared" si="8"/>
        <v>1.4070504913765773</v>
      </c>
      <c r="AR41" s="18">
        <f t="shared" si="8"/>
        <v>8.1248541817287041</v>
      </c>
      <c r="AS41" s="18">
        <f t="shared" si="8"/>
        <v>5.2282438687698525</v>
      </c>
      <c r="AT41" s="18">
        <f t="shared" si="8"/>
        <v>3.1214830927146742</v>
      </c>
      <c r="AU41" s="20">
        <f t="shared" si="8"/>
        <v>3.6478747534195306</v>
      </c>
      <c r="AW41" s="10" t="s">
        <v>13</v>
      </c>
      <c r="AX41" s="18">
        <f t="shared" si="9"/>
        <v>4.0601341814891274</v>
      </c>
      <c r="AY41" s="18">
        <f t="shared" si="9"/>
        <v>6.4530213439724493</v>
      </c>
      <c r="AZ41" s="18">
        <f t="shared" si="9"/>
        <v>3.8225985893289121</v>
      </c>
      <c r="BA41" s="18">
        <f t="shared" si="9"/>
        <v>2.694028433997584</v>
      </c>
      <c r="BB41" s="18">
        <f t="shared" si="9"/>
        <v>4.4706858562370595</v>
      </c>
      <c r="BC41" s="18">
        <f t="shared" si="9"/>
        <v>2.2646261020589025</v>
      </c>
      <c r="BD41" s="18">
        <f t="shared" si="9"/>
        <v>5.9261460684322405</v>
      </c>
      <c r="BE41" s="18">
        <f t="shared" si="9"/>
        <v>4.0448309961238005</v>
      </c>
      <c r="BF41" s="18">
        <f t="shared" si="9"/>
        <v>2.6450401593923369</v>
      </c>
      <c r="BG41" s="20">
        <f t="shared" si="9"/>
        <v>3.9184101018985888</v>
      </c>
    </row>
    <row r="42" spans="1:60" ht="15" customHeight="1" x14ac:dyDescent="0.2">
      <c r="A42" s="10" t="s">
        <v>14</v>
      </c>
      <c r="B42" s="18">
        <f t="shared" ref="B42:K42" si="21">B19/B$6*100</f>
        <v>5.4784422090332008</v>
      </c>
      <c r="C42" s="18">
        <f t="shared" si="21"/>
        <v>4.443235654897137</v>
      </c>
      <c r="D42" s="18">
        <f t="shared" si="21"/>
        <v>4.8303276469709635</v>
      </c>
      <c r="E42" s="18">
        <f t="shared" si="21"/>
        <v>7.6415110490564029</v>
      </c>
      <c r="F42" s="18">
        <f t="shared" si="21"/>
        <v>5.7289200385661525</v>
      </c>
      <c r="G42" s="18">
        <f t="shared" si="21"/>
        <v>3.3822765531466374</v>
      </c>
      <c r="H42" s="18">
        <f t="shared" si="21"/>
        <v>11.443053586457099</v>
      </c>
      <c r="I42" s="18">
        <f t="shared" si="21"/>
        <v>1.9859976459874955</v>
      </c>
      <c r="J42" s="18">
        <f t="shared" si="21"/>
        <v>2.8321885859845781</v>
      </c>
      <c r="K42" s="20">
        <f t="shared" si="21"/>
        <v>3.8885620611699223</v>
      </c>
      <c r="M42" s="10" t="s">
        <v>14</v>
      </c>
      <c r="N42" s="18">
        <f t="shared" si="6"/>
        <v>5.1946278865306894</v>
      </c>
      <c r="O42" s="18">
        <f t="shared" si="6"/>
        <v>4.7931516830749175</v>
      </c>
      <c r="P42" s="18">
        <f t="shared" si="6"/>
        <v>4.2815727677365603</v>
      </c>
      <c r="Q42" s="18">
        <f t="shared" si="6"/>
        <v>6.5405300353201881</v>
      </c>
      <c r="R42" s="18">
        <f t="shared" si="6"/>
        <v>5.4240769249997145</v>
      </c>
      <c r="S42" s="18">
        <f t="shared" si="6"/>
        <v>3.2637567248119983</v>
      </c>
      <c r="T42" s="18">
        <f t="shared" si="6"/>
        <v>11.503679560555053</v>
      </c>
      <c r="U42" s="18">
        <f t="shared" si="6"/>
        <v>1.3061274034857973</v>
      </c>
      <c r="V42" s="18">
        <f t="shared" si="6"/>
        <v>2.8547077147794515</v>
      </c>
      <c r="W42" s="20">
        <f t="shared" si="6"/>
        <v>3.5111212061154751</v>
      </c>
      <c r="Y42" s="10" t="s">
        <v>14</v>
      </c>
      <c r="Z42" s="18">
        <f t="shared" si="7"/>
        <v>6.0123236950206831</v>
      </c>
      <c r="AA42" s="18">
        <f t="shared" si="7"/>
        <v>4.7117027496322521</v>
      </c>
      <c r="AB42" s="18">
        <f t="shared" si="7"/>
        <v>4.1279602112302332</v>
      </c>
      <c r="AC42" s="18">
        <f t="shared" si="7"/>
        <v>8.7855185358028898</v>
      </c>
      <c r="AD42" s="18">
        <f t="shared" si="7"/>
        <v>6.6759075393711811</v>
      </c>
      <c r="AE42" s="18">
        <f t="shared" si="7"/>
        <v>1.2473307420257662</v>
      </c>
      <c r="AF42" s="18">
        <f t="shared" si="7"/>
        <v>11.180296412227088</v>
      </c>
      <c r="AG42" s="18">
        <f t="shared" si="7"/>
        <v>1.2994494980125855</v>
      </c>
      <c r="AH42" s="18">
        <f t="shared" si="7"/>
        <v>2.8928077084773798</v>
      </c>
      <c r="AI42" s="20">
        <f t="shared" si="7"/>
        <v>9.8249050262300557</v>
      </c>
      <c r="AK42" s="10" t="s">
        <v>14</v>
      </c>
      <c r="AL42" s="18">
        <f t="shared" si="8"/>
        <v>5.7382057608250898</v>
      </c>
      <c r="AM42" s="18">
        <f t="shared" si="8"/>
        <v>3.0752930214112499</v>
      </c>
      <c r="AN42" s="18">
        <f t="shared" si="8"/>
        <v>5.7590637753511427</v>
      </c>
      <c r="AO42" s="18">
        <f t="shared" si="8"/>
        <v>7.5795827141647969</v>
      </c>
      <c r="AP42" s="18">
        <f t="shared" si="8"/>
        <v>6.1372794162519551</v>
      </c>
      <c r="AQ42" s="18">
        <f t="shared" si="8"/>
        <v>3.3413527775536038</v>
      </c>
      <c r="AR42" s="18">
        <f t="shared" si="8"/>
        <v>8.9844256531289268</v>
      </c>
      <c r="AS42" s="18">
        <f t="shared" si="8"/>
        <v>1.0173855099271079</v>
      </c>
      <c r="AT42" s="18">
        <f t="shared" si="8"/>
        <v>2.9272246592069804</v>
      </c>
      <c r="AU42" s="20">
        <f t="shared" si="8"/>
        <v>11.455588438403844</v>
      </c>
      <c r="AW42" s="10" t="s">
        <v>14</v>
      </c>
      <c r="AX42" s="18">
        <f t="shared" si="9"/>
        <v>5.601652924003103</v>
      </c>
      <c r="AY42" s="18">
        <f t="shared" si="9"/>
        <v>3.2966423526164426</v>
      </c>
      <c r="AZ42" s="18">
        <f t="shared" si="9"/>
        <v>5.940992082292289</v>
      </c>
      <c r="BA42" s="18">
        <f t="shared" si="9"/>
        <v>6.8148405402286389</v>
      </c>
      <c r="BB42" s="18">
        <f t="shared" si="9"/>
        <v>5.7723729293500421</v>
      </c>
      <c r="BC42" s="18">
        <f t="shared" si="9"/>
        <v>4.8550254766568042</v>
      </c>
      <c r="BD42" s="18">
        <f t="shared" si="9"/>
        <v>8.213520982702228</v>
      </c>
      <c r="BE42" s="18">
        <f t="shared" si="9"/>
        <v>0.71945830232465324</v>
      </c>
      <c r="BF42" s="18">
        <f t="shared" si="9"/>
        <v>2.5865407724708414</v>
      </c>
      <c r="BG42" s="20">
        <f t="shared" si="9"/>
        <v>15.453799906858656</v>
      </c>
    </row>
    <row r="43" spans="1:60" ht="15" customHeight="1" x14ac:dyDescent="0.2">
      <c r="A43" s="10" t="s">
        <v>15</v>
      </c>
      <c r="B43" s="18">
        <f t="shared" ref="B43:K43" si="22">B20/B$6*100</f>
        <v>7.8583467116460026</v>
      </c>
      <c r="C43" s="18">
        <f t="shared" si="22"/>
        <v>14.567322874307633</v>
      </c>
      <c r="D43" s="18">
        <f t="shared" si="22"/>
        <v>4.5034949676835092</v>
      </c>
      <c r="E43" s="18">
        <f t="shared" si="22"/>
        <v>2.8168578716799089</v>
      </c>
      <c r="F43" s="18">
        <f t="shared" si="22"/>
        <v>8.2773392733017612</v>
      </c>
      <c r="G43" s="18">
        <f t="shared" si="22"/>
        <v>4.3519373042649434</v>
      </c>
      <c r="H43" s="18">
        <f t="shared" si="22"/>
        <v>11.804136151568279</v>
      </c>
      <c r="I43" s="18">
        <f t="shared" si="22"/>
        <v>4.9527720352338376</v>
      </c>
      <c r="J43" s="18">
        <f t="shared" si="22"/>
        <v>5.5282261395915082</v>
      </c>
      <c r="K43" s="20">
        <f t="shared" si="22"/>
        <v>9.4388020691208414</v>
      </c>
      <c r="M43" s="10" t="s">
        <v>15</v>
      </c>
      <c r="N43" s="18">
        <f t="shared" si="6"/>
        <v>6.2581332880247098</v>
      </c>
      <c r="O43" s="18">
        <f t="shared" si="6"/>
        <v>11.057397064495413</v>
      </c>
      <c r="P43" s="18">
        <f t="shared" si="6"/>
        <v>4.7530162939827001</v>
      </c>
      <c r="Q43" s="18">
        <f t="shared" si="6"/>
        <v>2.5829230339299287</v>
      </c>
      <c r="R43" s="18">
        <f t="shared" si="6"/>
        <v>6.5515449531806267</v>
      </c>
      <c r="S43" s="18">
        <f t="shared" si="6"/>
        <v>3.7890005928450052</v>
      </c>
      <c r="T43" s="18">
        <f t="shared" si="6"/>
        <v>8.4613905885353269</v>
      </c>
      <c r="U43" s="18">
        <f t="shared" si="6"/>
        <v>3.3398517266836367</v>
      </c>
      <c r="V43" s="18">
        <f t="shared" si="6"/>
        <v>5.1346129125170892</v>
      </c>
      <c r="W43" s="20">
        <f t="shared" si="6"/>
        <v>9.6562259999887576</v>
      </c>
      <c r="Y43" s="10" t="s">
        <v>15</v>
      </c>
      <c r="Z43" s="18">
        <f t="shared" si="7"/>
        <v>5.7756302348239252</v>
      </c>
      <c r="AA43" s="18">
        <f t="shared" si="7"/>
        <v>8.6959560338951913</v>
      </c>
      <c r="AB43" s="18">
        <f t="shared" si="7"/>
        <v>3.8981086928763413</v>
      </c>
      <c r="AC43" s="18">
        <f t="shared" si="7"/>
        <v>5.0099111123311877</v>
      </c>
      <c r="AD43" s="18">
        <f t="shared" si="7"/>
        <v>6.4804153556689936</v>
      </c>
      <c r="AE43" s="18">
        <f t="shared" si="7"/>
        <v>0.71478349662546159</v>
      </c>
      <c r="AF43" s="18">
        <f t="shared" si="7"/>
        <v>10.627708757392822</v>
      </c>
      <c r="AG43" s="18">
        <f t="shared" si="7"/>
        <v>4.2466943705827278</v>
      </c>
      <c r="AH43" s="18">
        <f t="shared" si="7"/>
        <v>3.4879540247190004</v>
      </c>
      <c r="AI43" s="20">
        <f t="shared" si="7"/>
        <v>3.0536464043755083</v>
      </c>
      <c r="AK43" s="10" t="s">
        <v>15</v>
      </c>
      <c r="AL43" s="18">
        <f t="shared" si="8"/>
        <v>4.8221604614605855</v>
      </c>
      <c r="AM43" s="18">
        <f t="shared" si="8"/>
        <v>8.0027199401111186</v>
      </c>
      <c r="AN43" s="18">
        <f t="shared" si="8"/>
        <v>4.6106043470101854</v>
      </c>
      <c r="AO43" s="18">
        <f t="shared" si="8"/>
        <v>2.8044957208663606</v>
      </c>
      <c r="AP43" s="18">
        <f t="shared" si="8"/>
        <v>5.1225491485790915</v>
      </c>
      <c r="AQ43" s="18">
        <f t="shared" si="8"/>
        <v>3.0180135049523429</v>
      </c>
      <c r="AR43" s="18">
        <f t="shared" si="8"/>
        <v>7.4200329998753078</v>
      </c>
      <c r="AS43" s="18">
        <f t="shared" si="8"/>
        <v>4.4096755195764548</v>
      </c>
      <c r="AT43" s="18">
        <f t="shared" si="8"/>
        <v>3.2578567563994971</v>
      </c>
      <c r="AU43" s="20">
        <f t="shared" si="8"/>
        <v>3.8938625068095667</v>
      </c>
      <c r="AW43" s="10" t="s">
        <v>15</v>
      </c>
      <c r="AX43" s="18">
        <f t="shared" si="9"/>
        <v>5.0781425312151702</v>
      </c>
      <c r="AY43" s="18">
        <f t="shared" si="9"/>
        <v>9.5911267017739057</v>
      </c>
      <c r="AZ43" s="18">
        <f t="shared" si="9"/>
        <v>5.1951833635461577</v>
      </c>
      <c r="BA43" s="18">
        <f t="shared" si="9"/>
        <v>1.9763957751630614</v>
      </c>
      <c r="BB43" s="18">
        <f t="shared" si="9"/>
        <v>5.6184270456382617</v>
      </c>
      <c r="BC43" s="18">
        <f t="shared" si="9"/>
        <v>2.7152604130669378</v>
      </c>
      <c r="BD43" s="18">
        <f t="shared" si="9"/>
        <v>6.9994774395647035</v>
      </c>
      <c r="BE43" s="18">
        <f t="shared" si="9"/>
        <v>4.3002508633505947</v>
      </c>
      <c r="BF43" s="18">
        <f t="shared" si="9"/>
        <v>2.7835310103058557</v>
      </c>
      <c r="BG43" s="20">
        <f t="shared" si="9"/>
        <v>8.7946969048060257</v>
      </c>
    </row>
    <row r="44" spans="1:60" ht="7.5" customHeight="1" x14ac:dyDescent="0.2"/>
    <row r="45" spans="1:60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</row>
    <row r="46" spans="1:60" ht="15" customHeight="1" x14ac:dyDescent="0.2"/>
    <row r="47" spans="1:60" s="40" customFormat="1" ht="15" customHeight="1" x14ac:dyDescent="0.2">
      <c r="A47" s="39" t="s">
        <v>795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647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137"/>
      <c r="Y47" s="39" t="s">
        <v>282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7"/>
      <c r="AK47" s="39" t="s">
        <v>283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7"/>
      <c r="AW47" s="39" t="s">
        <v>284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7"/>
    </row>
    <row r="48" spans="1:60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B6/$B6*100</f>
        <v>100</v>
      </c>
      <c r="C52" s="52">
        <f t="shared" ref="C52:K52" si="23">C6/$B6*100</f>
        <v>38.078341573105305</v>
      </c>
      <c r="D52" s="52">
        <f t="shared" si="23"/>
        <v>33.623512798398664</v>
      </c>
      <c r="E52" s="52">
        <f t="shared" si="23"/>
        <v>28.298145628496034</v>
      </c>
      <c r="F52" s="52">
        <f t="shared" si="23"/>
        <v>89.326123414602421</v>
      </c>
      <c r="G52" s="52">
        <f t="shared" si="23"/>
        <v>10.673876585397606</v>
      </c>
      <c r="H52" s="52">
        <f t="shared" si="23"/>
        <v>31.396037003050182</v>
      </c>
      <c r="I52" s="52">
        <f t="shared" si="23"/>
        <v>22.351676748136306</v>
      </c>
      <c r="J52" s="52">
        <f t="shared" si="23"/>
        <v>33.764172158804726</v>
      </c>
      <c r="K52" s="53">
        <f t="shared" si="23"/>
        <v>12.488114090008807</v>
      </c>
      <c r="M52" s="11" t="s">
        <v>1</v>
      </c>
      <c r="N52" s="52">
        <f>N6/$N6*100</f>
        <v>100</v>
      </c>
      <c r="O52" s="52">
        <f t="shared" ref="O52:W52" si="24">O6/$N6*100</f>
        <v>35.054616687960163</v>
      </c>
      <c r="P52" s="52">
        <f t="shared" si="24"/>
        <v>32.464773718627939</v>
      </c>
      <c r="Q52" s="52">
        <f t="shared" si="24"/>
        <v>32.480609593411899</v>
      </c>
      <c r="R52" s="52">
        <f t="shared" si="24"/>
        <v>89.378933805780875</v>
      </c>
      <c r="S52" s="52">
        <f t="shared" si="24"/>
        <v>10.621066194219107</v>
      </c>
      <c r="T52" s="52">
        <f t="shared" si="24"/>
        <v>30.239871159270216</v>
      </c>
      <c r="U52" s="52">
        <f t="shared" si="24"/>
        <v>22.715033563495943</v>
      </c>
      <c r="V52" s="52">
        <f t="shared" si="24"/>
        <v>35.430043566458664</v>
      </c>
      <c r="W52" s="53">
        <f t="shared" si="24"/>
        <v>11.615051710775177</v>
      </c>
      <c r="Y52" s="11" t="s">
        <v>1</v>
      </c>
      <c r="Z52" s="52">
        <f>Z6/$Z6*100</f>
        <v>100</v>
      </c>
      <c r="AA52" s="52">
        <f t="shared" ref="AA52:AI52" si="25">AA6/$Z6*100</f>
        <v>30.647326211010505</v>
      </c>
      <c r="AB52" s="52">
        <f t="shared" si="25"/>
        <v>32.73559065304336</v>
      </c>
      <c r="AC52" s="52">
        <f t="shared" si="25"/>
        <v>36.617083135946146</v>
      </c>
      <c r="AD52" s="52">
        <f t="shared" si="25"/>
        <v>87.776099167004674</v>
      </c>
      <c r="AE52" s="52">
        <f t="shared" si="25"/>
        <v>12.223900832995325</v>
      </c>
      <c r="AF52" s="52">
        <f t="shared" si="25"/>
        <v>31.137637533309142</v>
      </c>
      <c r="AG52" s="52">
        <f t="shared" si="25"/>
        <v>14.917545135735663</v>
      </c>
      <c r="AH52" s="52">
        <f t="shared" si="25"/>
        <v>42.740737411494287</v>
      </c>
      <c r="AI52" s="53">
        <f t="shared" si="25"/>
        <v>11.204079919460915</v>
      </c>
      <c r="AK52" s="11" t="s">
        <v>1</v>
      </c>
      <c r="AL52" s="52">
        <f>AL6/$AL6*100</f>
        <v>100</v>
      </c>
      <c r="AM52" s="52">
        <f t="shared" ref="AM52:AU52" si="26">AM6/$AL6*100</f>
        <v>26.160400683080915</v>
      </c>
      <c r="AN52" s="52">
        <f t="shared" si="26"/>
        <v>36.420204572039921</v>
      </c>
      <c r="AO52" s="52">
        <f t="shared" si="26"/>
        <v>37.419394744879149</v>
      </c>
      <c r="AP52" s="52">
        <f t="shared" si="26"/>
        <v>85.726604915046877</v>
      </c>
      <c r="AQ52" s="52">
        <f t="shared" si="26"/>
        <v>14.273395084953112</v>
      </c>
      <c r="AR52" s="52">
        <f t="shared" si="26"/>
        <v>31.825697775086098</v>
      </c>
      <c r="AS52" s="52">
        <f t="shared" si="26"/>
        <v>13.428249289215879</v>
      </c>
      <c r="AT52" s="52">
        <f t="shared" si="26"/>
        <v>41.382497965970074</v>
      </c>
      <c r="AU52" s="53">
        <f t="shared" si="26"/>
        <v>13.363554969727936</v>
      </c>
      <c r="AW52" s="11" t="s">
        <v>1</v>
      </c>
      <c r="AX52" s="52">
        <f>AX6/$AX6*100</f>
        <v>100</v>
      </c>
      <c r="AY52" s="52">
        <f t="shared" ref="AY52:BG52" si="27">AY6/$AX6*100</f>
        <v>25.577782712579367</v>
      </c>
      <c r="AZ52" s="52">
        <f t="shared" si="27"/>
        <v>35.85410325493806</v>
      </c>
      <c r="BA52" s="52">
        <f t="shared" si="27"/>
        <v>38.568114032482583</v>
      </c>
      <c r="BB52" s="52">
        <f t="shared" si="27"/>
        <v>81.389820743959035</v>
      </c>
      <c r="BC52" s="52">
        <f t="shared" si="27"/>
        <v>18.610179256040933</v>
      </c>
      <c r="BD52" s="52">
        <f t="shared" si="27"/>
        <v>31.64916634812613</v>
      </c>
      <c r="BE52" s="52">
        <f t="shared" si="27"/>
        <v>16.061890653018875</v>
      </c>
      <c r="BF52" s="52">
        <f t="shared" si="27"/>
        <v>40.366368399602194</v>
      </c>
      <c r="BG52" s="53">
        <f t="shared" si="27"/>
        <v>11.922574599252805</v>
      </c>
    </row>
    <row r="53" spans="1:59" ht="15" customHeight="1" x14ac:dyDescent="0.2">
      <c r="A53" s="7" t="s">
        <v>2</v>
      </c>
      <c r="B53" s="18">
        <f t="shared" ref="B53:K53" si="28">B7/$B7*100</f>
        <v>100</v>
      </c>
      <c r="C53" s="18">
        <f t="shared" si="28"/>
        <v>29.857858899155826</v>
      </c>
      <c r="D53" s="18">
        <f t="shared" si="28"/>
        <v>27.958369250547126</v>
      </c>
      <c r="E53" s="18">
        <f t="shared" si="28"/>
        <v>42.183771850297049</v>
      </c>
      <c r="F53" s="18">
        <f t="shared" si="28"/>
        <v>94.95415876800682</v>
      </c>
      <c r="G53" s="18">
        <f t="shared" si="28"/>
        <v>5.0458412319931538</v>
      </c>
      <c r="H53" s="18">
        <f t="shared" si="28"/>
        <v>8.4424338863264321</v>
      </c>
      <c r="I53" s="18">
        <f t="shared" si="28"/>
        <v>49.734413955421481</v>
      </c>
      <c r="J53" s="18">
        <f t="shared" si="28"/>
        <v>31.807089453278682</v>
      </c>
      <c r="K53" s="20">
        <f t="shared" si="28"/>
        <v>10.0160627049734</v>
      </c>
      <c r="M53" s="7" t="s">
        <v>2</v>
      </c>
      <c r="N53" s="18">
        <f t="shared" ref="N53:W66" si="29">N7/$N7*100</f>
        <v>100</v>
      </c>
      <c r="O53" s="18">
        <f t="shared" si="29"/>
        <v>27.204507380680532</v>
      </c>
      <c r="P53" s="18">
        <f t="shared" si="29"/>
        <v>22.420593924046699</v>
      </c>
      <c r="Q53" s="18">
        <f t="shared" si="29"/>
        <v>50.374898695272819</v>
      </c>
      <c r="R53" s="18">
        <f t="shared" si="29"/>
        <v>93.122049863934492</v>
      </c>
      <c r="S53" s="18">
        <f t="shared" si="29"/>
        <v>6.8779501360655209</v>
      </c>
      <c r="T53" s="18">
        <f t="shared" si="29"/>
        <v>9.1166227787401208</v>
      </c>
      <c r="U53" s="18">
        <f t="shared" si="29"/>
        <v>51.9446623736766</v>
      </c>
      <c r="V53" s="18">
        <f t="shared" si="29"/>
        <v>27.365352100276795</v>
      </c>
      <c r="W53" s="20">
        <f t="shared" si="29"/>
        <v>11.573362747306525</v>
      </c>
      <c r="Y53" s="7" t="s">
        <v>2</v>
      </c>
      <c r="Z53" s="18">
        <f t="shared" ref="Z53:AI66" si="30">Z7/$Z7*100</f>
        <v>100</v>
      </c>
      <c r="AA53" s="18">
        <f t="shared" si="30"/>
        <v>26.960300766086569</v>
      </c>
      <c r="AB53" s="18">
        <f t="shared" si="30"/>
        <v>17.970454122334882</v>
      </c>
      <c r="AC53" s="18">
        <f t="shared" si="30"/>
        <v>55.069245111578546</v>
      </c>
      <c r="AD53" s="18">
        <f t="shared" si="30"/>
        <v>92.717175955385272</v>
      </c>
      <c r="AE53" s="18">
        <f t="shared" si="30"/>
        <v>7.2828240446147472</v>
      </c>
      <c r="AF53" s="18">
        <f t="shared" si="30"/>
        <v>9.2468760506945351</v>
      </c>
      <c r="AG53" s="18">
        <f t="shared" si="30"/>
        <v>38.02277697349956</v>
      </c>
      <c r="AH53" s="18">
        <f t="shared" si="30"/>
        <v>34.571149907886216</v>
      </c>
      <c r="AI53" s="20">
        <f t="shared" si="30"/>
        <v>18.159197067919671</v>
      </c>
      <c r="AK53" s="7" t="s">
        <v>2</v>
      </c>
      <c r="AL53" s="18">
        <f t="shared" ref="AL53:AU66" si="31">AL7/$AL7*100</f>
        <v>100</v>
      </c>
      <c r="AM53" s="18">
        <f t="shared" si="31"/>
        <v>27.630238736171592</v>
      </c>
      <c r="AN53" s="18">
        <f t="shared" si="31"/>
        <v>17.797489209009466</v>
      </c>
      <c r="AO53" s="18">
        <f t="shared" si="31"/>
        <v>54.572272054819038</v>
      </c>
      <c r="AP53" s="18">
        <f t="shared" si="31"/>
        <v>91.583538834758684</v>
      </c>
      <c r="AQ53" s="18">
        <f t="shared" si="31"/>
        <v>8.4164611652413353</v>
      </c>
      <c r="AR53" s="18">
        <f t="shared" si="31"/>
        <v>12.139654283090273</v>
      </c>
      <c r="AS53" s="18">
        <f t="shared" si="31"/>
        <v>39.790524546954202</v>
      </c>
      <c r="AT53" s="18">
        <f t="shared" si="31"/>
        <v>31.829351023883508</v>
      </c>
      <c r="AU53" s="20">
        <f t="shared" si="31"/>
        <v>16.240470146072088</v>
      </c>
      <c r="AW53" s="7" t="s">
        <v>2</v>
      </c>
      <c r="AX53" s="18">
        <f t="shared" ref="AX53:BG66" si="32">AX7/$AX7*100</f>
        <v>100</v>
      </c>
      <c r="AY53" s="18">
        <f t="shared" si="32"/>
        <v>26.474614283319127</v>
      </c>
      <c r="AZ53" s="18">
        <f t="shared" si="32"/>
        <v>29.516337232096401</v>
      </c>
      <c r="BA53" s="18">
        <f t="shared" si="32"/>
        <v>44.009048484584518</v>
      </c>
      <c r="BB53" s="18">
        <f t="shared" si="32"/>
        <v>91.871888710067523</v>
      </c>
      <c r="BC53" s="18">
        <f t="shared" si="32"/>
        <v>8.1281112899324679</v>
      </c>
      <c r="BD53" s="18">
        <f t="shared" si="32"/>
        <v>12.81001785805087</v>
      </c>
      <c r="BE53" s="18">
        <f t="shared" si="32"/>
        <v>44.347889072518711</v>
      </c>
      <c r="BF53" s="18">
        <f t="shared" si="32"/>
        <v>31.756507069189094</v>
      </c>
      <c r="BG53" s="20">
        <f t="shared" si="32"/>
        <v>11.08558600024134</v>
      </c>
    </row>
    <row r="54" spans="1:59" ht="15" customHeight="1" x14ac:dyDescent="0.2">
      <c r="A54" s="10" t="s">
        <v>3</v>
      </c>
      <c r="B54" s="18">
        <f t="shared" ref="B54:K54" si="33">B8/$B8*100</f>
        <v>100</v>
      </c>
      <c r="C54" s="18">
        <f t="shared" si="33"/>
        <v>29.089205760355952</v>
      </c>
      <c r="D54" s="18">
        <f t="shared" si="33"/>
        <v>21.102168933788075</v>
      </c>
      <c r="E54" s="18">
        <f t="shared" si="33"/>
        <v>49.808625305855976</v>
      </c>
      <c r="F54" s="18">
        <f t="shared" si="33"/>
        <v>92.387186224071115</v>
      </c>
      <c r="G54" s="18">
        <f t="shared" si="33"/>
        <v>7.6128137759289256</v>
      </c>
      <c r="H54" s="18">
        <f t="shared" si="33"/>
        <v>31.102110442525472</v>
      </c>
      <c r="I54" s="18">
        <f t="shared" si="33"/>
        <v>3.5404971153220526</v>
      </c>
      <c r="J54" s="18">
        <f t="shared" si="33"/>
        <v>53.874827118249854</v>
      </c>
      <c r="K54" s="20">
        <f t="shared" si="33"/>
        <v>11.482565323902616</v>
      </c>
      <c r="M54" s="10" t="s">
        <v>3</v>
      </c>
      <c r="N54" s="18">
        <f t="shared" si="29"/>
        <v>100</v>
      </c>
      <c r="O54" s="18">
        <f t="shared" si="29"/>
        <v>28.950388361833095</v>
      </c>
      <c r="P54" s="18">
        <f t="shared" si="29"/>
        <v>15.539921196415296</v>
      </c>
      <c r="Q54" s="18">
        <f t="shared" si="29"/>
        <v>55.50969044175158</v>
      </c>
      <c r="R54" s="18">
        <f t="shared" si="29"/>
        <v>92.397897461140758</v>
      </c>
      <c r="S54" s="18">
        <f t="shared" si="29"/>
        <v>7.6021025388592385</v>
      </c>
      <c r="T54" s="18">
        <f t="shared" si="29"/>
        <v>31.30782776098356</v>
      </c>
      <c r="U54" s="18">
        <f t="shared" si="29"/>
        <v>2.3577314626729753</v>
      </c>
      <c r="V54" s="18">
        <f t="shared" si="29"/>
        <v>55.154249134863363</v>
      </c>
      <c r="W54" s="20">
        <f t="shared" si="29"/>
        <v>11.180191641480079</v>
      </c>
      <c r="Y54" s="10" t="s">
        <v>3</v>
      </c>
      <c r="Z54" s="18">
        <f t="shared" si="30"/>
        <v>100</v>
      </c>
      <c r="AA54" s="18">
        <f t="shared" si="30"/>
        <v>23.087363842054007</v>
      </c>
      <c r="AB54" s="18">
        <f t="shared" si="30"/>
        <v>14.358124596556324</v>
      </c>
      <c r="AC54" s="18">
        <f t="shared" si="30"/>
        <v>62.55451156138966</v>
      </c>
      <c r="AD54" s="18">
        <f t="shared" si="30"/>
        <v>95.089157034800763</v>
      </c>
      <c r="AE54" s="18">
        <f t="shared" si="30"/>
        <v>4.9108429651991834</v>
      </c>
      <c r="AF54" s="18">
        <f t="shared" si="30"/>
        <v>24.141055719542312</v>
      </c>
      <c r="AG54" s="18">
        <f t="shared" si="30"/>
        <v>1.2169589399915002</v>
      </c>
      <c r="AH54" s="18">
        <f t="shared" si="30"/>
        <v>65.399172412700793</v>
      </c>
      <c r="AI54" s="20">
        <f t="shared" si="30"/>
        <v>9.2428129277653746</v>
      </c>
      <c r="AK54" s="10" t="s">
        <v>3</v>
      </c>
      <c r="AL54" s="18">
        <f t="shared" si="31"/>
        <v>100</v>
      </c>
      <c r="AM54" s="18">
        <f t="shared" si="31"/>
        <v>19.088008301671625</v>
      </c>
      <c r="AN54" s="18">
        <f t="shared" si="31"/>
        <v>13.647850792247935</v>
      </c>
      <c r="AO54" s="18">
        <f t="shared" si="31"/>
        <v>67.264140906080442</v>
      </c>
      <c r="AP54" s="18">
        <f t="shared" si="31"/>
        <v>90.813464705604758</v>
      </c>
      <c r="AQ54" s="18">
        <f t="shared" si="31"/>
        <v>9.1865352943952558</v>
      </c>
      <c r="AR54" s="18">
        <f t="shared" si="31"/>
        <v>25.034476564566116</v>
      </c>
      <c r="AS54" s="18">
        <f t="shared" si="31"/>
        <v>1.8002005150632594</v>
      </c>
      <c r="AT54" s="18">
        <f t="shared" si="31"/>
        <v>59.831491586563793</v>
      </c>
      <c r="AU54" s="20">
        <f t="shared" si="31"/>
        <v>13.333831333806826</v>
      </c>
      <c r="AW54" s="10" t="s">
        <v>3</v>
      </c>
      <c r="AX54" s="18">
        <f t="shared" si="32"/>
        <v>100</v>
      </c>
      <c r="AY54" s="18">
        <f t="shared" si="32"/>
        <v>17.34173019835168</v>
      </c>
      <c r="AZ54" s="18">
        <f t="shared" si="32"/>
        <v>14.198997949538846</v>
      </c>
      <c r="BA54" s="18">
        <f t="shared" si="32"/>
        <v>68.459271852109495</v>
      </c>
      <c r="BB54" s="18">
        <f t="shared" si="32"/>
        <v>87.419985723484047</v>
      </c>
      <c r="BC54" s="18">
        <f t="shared" si="32"/>
        <v>12.580014276515946</v>
      </c>
      <c r="BD54" s="18">
        <f t="shared" si="32"/>
        <v>21.798175601214972</v>
      </c>
      <c r="BE54" s="18">
        <f t="shared" si="32"/>
        <v>2.7090754979510772</v>
      </c>
      <c r="BF54" s="18">
        <f t="shared" si="32"/>
        <v>64.053389107201895</v>
      </c>
      <c r="BG54" s="20">
        <f t="shared" si="32"/>
        <v>11.439359793632068</v>
      </c>
    </row>
    <row r="55" spans="1:59" ht="15" customHeight="1" x14ac:dyDescent="0.2">
      <c r="A55" s="10" t="s">
        <v>4</v>
      </c>
      <c r="B55" s="18">
        <f t="shared" ref="B55:K55" si="34">B9/$B9*100</f>
        <v>100</v>
      </c>
      <c r="C55" s="18">
        <f t="shared" si="34"/>
        <v>49.086132341110222</v>
      </c>
      <c r="D55" s="18">
        <f t="shared" si="34"/>
        <v>26.910699919549479</v>
      </c>
      <c r="E55" s="18">
        <f t="shared" si="34"/>
        <v>24.003167739340313</v>
      </c>
      <c r="F55" s="18">
        <f t="shared" si="34"/>
        <v>84.002287811745774</v>
      </c>
      <c r="G55" s="18">
        <f t="shared" si="34"/>
        <v>15.997712188254226</v>
      </c>
      <c r="H55" s="18">
        <f t="shared" si="34"/>
        <v>57.780445494770717</v>
      </c>
      <c r="I55" s="18">
        <f t="shared" si="34"/>
        <v>16.151070997586487</v>
      </c>
      <c r="J55" s="18">
        <f t="shared" si="34"/>
        <v>4.2462791633145622</v>
      </c>
      <c r="K55" s="20">
        <f t="shared" si="34"/>
        <v>21.822204344328238</v>
      </c>
      <c r="M55" s="10" t="s">
        <v>4</v>
      </c>
      <c r="N55" s="18">
        <f t="shared" si="29"/>
        <v>100</v>
      </c>
      <c r="O55" s="18">
        <f t="shared" si="29"/>
        <v>44.900839915996407</v>
      </c>
      <c r="P55" s="18">
        <f t="shared" si="29"/>
        <v>30.965347583070233</v>
      </c>
      <c r="Q55" s="18">
        <f t="shared" si="29"/>
        <v>24.133812500933345</v>
      </c>
      <c r="R55" s="18">
        <f t="shared" si="29"/>
        <v>85.679650349175418</v>
      </c>
      <c r="S55" s="18">
        <f t="shared" si="29"/>
        <v>14.320349650824582</v>
      </c>
      <c r="T55" s="18">
        <f t="shared" si="29"/>
        <v>55.303023411434793</v>
      </c>
      <c r="U55" s="18">
        <f t="shared" si="29"/>
        <v>17.950016106935113</v>
      </c>
      <c r="V55" s="18">
        <f t="shared" si="29"/>
        <v>5.5772879740424113</v>
      </c>
      <c r="W55" s="20">
        <f t="shared" si="29"/>
        <v>21.169672507587666</v>
      </c>
      <c r="Y55" s="10" t="s">
        <v>4</v>
      </c>
      <c r="Z55" s="18">
        <f t="shared" si="30"/>
        <v>100</v>
      </c>
      <c r="AA55" s="18">
        <f t="shared" si="30"/>
        <v>37.75210829827332</v>
      </c>
      <c r="AB55" s="18">
        <f t="shared" si="30"/>
        <v>22.275922849077801</v>
      </c>
      <c r="AC55" s="18">
        <f t="shared" si="30"/>
        <v>39.971968852648843</v>
      </c>
      <c r="AD55" s="18">
        <f t="shared" si="30"/>
        <v>71.642702634802689</v>
      </c>
      <c r="AE55" s="18">
        <f t="shared" si="30"/>
        <v>28.357297365197297</v>
      </c>
      <c r="AF55" s="18">
        <f t="shared" si="30"/>
        <v>65.68527093696062</v>
      </c>
      <c r="AG55" s="18">
        <f t="shared" si="30"/>
        <v>13.988026447461188</v>
      </c>
      <c r="AH55" s="18">
        <f t="shared" si="30"/>
        <v>8.7457605061120969</v>
      </c>
      <c r="AI55" s="20">
        <f t="shared" si="30"/>
        <v>11.580942109466072</v>
      </c>
      <c r="AK55" s="10" t="s">
        <v>4</v>
      </c>
      <c r="AL55" s="18">
        <f t="shared" si="31"/>
        <v>100</v>
      </c>
      <c r="AM55" s="18">
        <f t="shared" si="31"/>
        <v>27.692087087445927</v>
      </c>
      <c r="AN55" s="18">
        <f t="shared" si="31"/>
        <v>21.36271299858997</v>
      </c>
      <c r="AO55" s="18">
        <f t="shared" si="31"/>
        <v>50.945199913964103</v>
      </c>
      <c r="AP55" s="18">
        <f t="shared" si="31"/>
        <v>62.937169896995904</v>
      </c>
      <c r="AQ55" s="18">
        <f t="shared" si="31"/>
        <v>37.062830103004089</v>
      </c>
      <c r="AR55" s="18">
        <f t="shared" si="31"/>
        <v>78.304136892670201</v>
      </c>
      <c r="AS55" s="18">
        <f t="shared" si="31"/>
        <v>7.2891523074349349</v>
      </c>
      <c r="AT55" s="18">
        <f t="shared" si="31"/>
        <v>6.3269842028535237</v>
      </c>
      <c r="AU55" s="20">
        <f t="shared" si="31"/>
        <v>8.0797265970413221</v>
      </c>
      <c r="AW55" s="10" t="s">
        <v>4</v>
      </c>
      <c r="AX55" s="18">
        <f t="shared" si="32"/>
        <v>100</v>
      </c>
      <c r="AY55" s="18">
        <f t="shared" si="32"/>
        <v>32.053791407487601</v>
      </c>
      <c r="AZ55" s="18">
        <f t="shared" si="32"/>
        <v>7.6837037389966163</v>
      </c>
      <c r="BA55" s="18">
        <f t="shared" si="32"/>
        <v>60.262504853515722</v>
      </c>
      <c r="BB55" s="18">
        <f t="shared" si="32"/>
        <v>69.974327334168194</v>
      </c>
      <c r="BC55" s="18">
        <f t="shared" si="32"/>
        <v>30.02567266583177</v>
      </c>
      <c r="BD55" s="18">
        <f t="shared" si="32"/>
        <v>80.979326373044572</v>
      </c>
      <c r="BE55" s="18">
        <f t="shared" si="32"/>
        <v>7.9057110478812236</v>
      </c>
      <c r="BF55" s="18">
        <f t="shared" si="32"/>
        <v>2.499171616178713</v>
      </c>
      <c r="BG55" s="20">
        <f t="shared" si="32"/>
        <v>8.6157909628954634</v>
      </c>
    </row>
    <row r="56" spans="1:59" ht="15" customHeight="1" x14ac:dyDescent="0.2">
      <c r="A56" s="10" t="s">
        <v>5</v>
      </c>
      <c r="B56" s="18">
        <f t="shared" ref="B56:K56" si="35">B10/$B10*100</f>
        <v>100</v>
      </c>
      <c r="C56" s="18">
        <f t="shared" si="35"/>
        <v>31.686769559070299</v>
      </c>
      <c r="D56" s="18">
        <f t="shared" si="35"/>
        <v>61.318409594842137</v>
      </c>
      <c r="E56" s="18">
        <f t="shared" si="35"/>
        <v>6.9948208460875616</v>
      </c>
      <c r="F56" s="18">
        <f t="shared" si="35"/>
        <v>89.30665117102906</v>
      </c>
      <c r="G56" s="18">
        <f t="shared" si="35"/>
        <v>10.693348828970931</v>
      </c>
      <c r="H56" s="18">
        <f t="shared" si="35"/>
        <v>29.899157676746107</v>
      </c>
      <c r="I56" s="18">
        <f t="shared" si="35"/>
        <v>20.556788441520464</v>
      </c>
      <c r="J56" s="18">
        <f t="shared" si="35"/>
        <v>44.59213253484976</v>
      </c>
      <c r="K56" s="20">
        <f t="shared" si="35"/>
        <v>4.9519213468836556</v>
      </c>
      <c r="M56" s="10" t="s">
        <v>5</v>
      </c>
      <c r="N56" s="18">
        <f t="shared" si="29"/>
        <v>100</v>
      </c>
      <c r="O56" s="18">
        <f t="shared" si="29"/>
        <v>33.546687665285724</v>
      </c>
      <c r="P56" s="18">
        <f t="shared" si="29"/>
        <v>58.332491298000356</v>
      </c>
      <c r="Q56" s="18">
        <f t="shared" si="29"/>
        <v>8.1208210367139024</v>
      </c>
      <c r="R56" s="18">
        <f t="shared" si="29"/>
        <v>83.358710536126793</v>
      </c>
      <c r="S56" s="18">
        <f t="shared" si="29"/>
        <v>16.641289463873196</v>
      </c>
      <c r="T56" s="18">
        <f t="shared" si="29"/>
        <v>26.027254070514942</v>
      </c>
      <c r="U56" s="18">
        <f t="shared" si="29"/>
        <v>13.746894631763428</v>
      </c>
      <c r="V56" s="18">
        <f t="shared" si="29"/>
        <v>55.445065034163399</v>
      </c>
      <c r="W56" s="20">
        <f t="shared" si="29"/>
        <v>4.7807862635582197</v>
      </c>
      <c r="Y56" s="10" t="s">
        <v>5</v>
      </c>
      <c r="Z56" s="18">
        <f t="shared" si="30"/>
        <v>100</v>
      </c>
      <c r="AA56" s="18">
        <f t="shared" si="30"/>
        <v>33.744772637825378</v>
      </c>
      <c r="AB56" s="18">
        <f t="shared" si="30"/>
        <v>58.892104081412278</v>
      </c>
      <c r="AC56" s="18">
        <f t="shared" si="30"/>
        <v>7.3631232807623643</v>
      </c>
      <c r="AD56" s="18">
        <f t="shared" si="30"/>
        <v>87.994144566175052</v>
      </c>
      <c r="AE56" s="18">
        <f t="shared" si="30"/>
        <v>12.005855433824966</v>
      </c>
      <c r="AF56" s="18">
        <f t="shared" si="30"/>
        <v>32.01985078628519</v>
      </c>
      <c r="AG56" s="18">
        <f t="shared" si="30"/>
        <v>5.830789791287347</v>
      </c>
      <c r="AH56" s="18">
        <f t="shared" si="30"/>
        <v>59.536856423978271</v>
      </c>
      <c r="AI56" s="20">
        <f t="shared" si="30"/>
        <v>2.6125029984492105</v>
      </c>
      <c r="AK56" s="10" t="s">
        <v>5</v>
      </c>
      <c r="AL56" s="18">
        <f t="shared" si="31"/>
        <v>100</v>
      </c>
      <c r="AM56" s="18">
        <f t="shared" si="31"/>
        <v>13.434457901815472</v>
      </c>
      <c r="AN56" s="18">
        <f t="shared" si="31"/>
        <v>66.480061821700559</v>
      </c>
      <c r="AO56" s="18">
        <f t="shared" si="31"/>
        <v>20.085480276483967</v>
      </c>
      <c r="AP56" s="18">
        <f t="shared" si="31"/>
        <v>76.399772109109293</v>
      </c>
      <c r="AQ56" s="18">
        <f t="shared" si="31"/>
        <v>23.600227890890711</v>
      </c>
      <c r="AR56" s="18">
        <f t="shared" si="31"/>
        <v>40.776339340826503</v>
      </c>
      <c r="AS56" s="18">
        <f t="shared" si="31"/>
        <v>7.075799307692435</v>
      </c>
      <c r="AT56" s="18">
        <f t="shared" si="31"/>
        <v>48.595719623470274</v>
      </c>
      <c r="AU56" s="20">
        <f t="shared" si="31"/>
        <v>3.5521417280107817</v>
      </c>
      <c r="AW56" s="10" t="s">
        <v>5</v>
      </c>
      <c r="AX56" s="18">
        <f t="shared" si="32"/>
        <v>100</v>
      </c>
      <c r="AY56" s="18">
        <f t="shared" si="32"/>
        <v>8.2223158302514037</v>
      </c>
      <c r="AZ56" s="18">
        <f t="shared" si="32"/>
        <v>53.632227978622851</v>
      </c>
      <c r="BA56" s="18">
        <f t="shared" si="32"/>
        <v>38.145456191125746</v>
      </c>
      <c r="BB56" s="18">
        <f t="shared" si="32"/>
        <v>64.921754520960917</v>
      </c>
      <c r="BC56" s="18">
        <f t="shared" si="32"/>
        <v>35.07824547903909</v>
      </c>
      <c r="BD56" s="18">
        <f t="shared" si="32"/>
        <v>43.597980529434807</v>
      </c>
      <c r="BE56" s="18">
        <f t="shared" si="32"/>
        <v>5.4009620502594311</v>
      </c>
      <c r="BF56" s="18">
        <f t="shared" si="32"/>
        <v>48.346189027544675</v>
      </c>
      <c r="BG56" s="20">
        <f t="shared" si="32"/>
        <v>2.6548683927610908</v>
      </c>
    </row>
    <row r="57" spans="1:59" ht="15" customHeight="1" x14ac:dyDescent="0.2">
      <c r="A57" s="10" t="s">
        <v>6</v>
      </c>
      <c r="B57" s="18">
        <f t="shared" ref="B57:K57" si="36">B11/$B11*100</f>
        <v>100</v>
      </c>
      <c r="C57" s="18">
        <f t="shared" si="36"/>
        <v>28.319604267538622</v>
      </c>
      <c r="D57" s="18">
        <f t="shared" si="36"/>
        <v>68.096166341780389</v>
      </c>
      <c r="E57" s="18">
        <f t="shared" si="36"/>
        <v>3.5842293906810041</v>
      </c>
      <c r="F57" s="18">
        <f t="shared" si="36"/>
        <v>60.202477519964795</v>
      </c>
      <c r="G57" s="18">
        <f t="shared" si="36"/>
        <v>39.797522480035219</v>
      </c>
      <c r="H57" s="18">
        <f t="shared" si="36"/>
        <v>53.905971619610568</v>
      </c>
      <c r="I57" s="18" t="e">
        <f t="shared" si="36"/>
        <v>#VALUE!</v>
      </c>
      <c r="J57" s="18">
        <f t="shared" si="36"/>
        <v>18.199920350457983</v>
      </c>
      <c r="K57" s="20">
        <f t="shared" si="36"/>
        <v>27.894108029931463</v>
      </c>
      <c r="M57" s="10" t="s">
        <v>6</v>
      </c>
      <c r="N57" s="18">
        <f t="shared" si="29"/>
        <v>100</v>
      </c>
      <c r="O57" s="18">
        <f t="shared" si="29"/>
        <v>17.824375240666729</v>
      </c>
      <c r="P57" s="18">
        <f t="shared" si="29"/>
        <v>72.126328083143036</v>
      </c>
      <c r="Q57" s="18">
        <f t="shared" si="29"/>
        <v>10.04929667619025</v>
      </c>
      <c r="R57" s="18">
        <f t="shared" si="29"/>
        <v>62.979052164787689</v>
      </c>
      <c r="S57" s="18">
        <f t="shared" si="29"/>
        <v>37.020947835212318</v>
      </c>
      <c r="T57" s="18">
        <f t="shared" si="29"/>
        <v>48.098984784754975</v>
      </c>
      <c r="U57" s="18" t="e">
        <f t="shared" si="29"/>
        <v>#VALUE!</v>
      </c>
      <c r="V57" s="18">
        <f t="shared" si="29"/>
        <v>15.299840504576407</v>
      </c>
      <c r="W57" s="20">
        <f t="shared" si="29"/>
        <v>36.601174710668623</v>
      </c>
      <c r="Y57" s="10" t="s">
        <v>6</v>
      </c>
      <c r="Z57" s="18">
        <f t="shared" si="30"/>
        <v>100</v>
      </c>
      <c r="AA57" s="18">
        <f t="shared" si="30"/>
        <v>6.6216092793862442</v>
      </c>
      <c r="AB57" s="18">
        <f t="shared" si="30"/>
        <v>75.571589490668856</v>
      </c>
      <c r="AC57" s="18">
        <f t="shared" si="30"/>
        <v>17.806801229944895</v>
      </c>
      <c r="AD57" s="18">
        <f t="shared" si="30"/>
        <v>38.919840472493675</v>
      </c>
      <c r="AE57" s="18">
        <f t="shared" si="30"/>
        <v>61.080159527506318</v>
      </c>
      <c r="AF57" s="18">
        <f t="shared" si="30"/>
        <v>67.701768806892559</v>
      </c>
      <c r="AG57" s="18" t="e">
        <f t="shared" si="30"/>
        <v>#VALUE!</v>
      </c>
      <c r="AH57" s="18" t="e">
        <f t="shared" si="30"/>
        <v>#VALUE!</v>
      </c>
      <c r="AI57" s="20">
        <f t="shared" si="30"/>
        <v>32.298231193107434</v>
      </c>
      <c r="AK57" s="10" t="s">
        <v>6</v>
      </c>
      <c r="AL57" s="18">
        <f t="shared" si="31"/>
        <v>100</v>
      </c>
      <c r="AM57" s="18">
        <f t="shared" si="31"/>
        <v>11.658045344486021</v>
      </c>
      <c r="AN57" s="18">
        <f t="shared" si="31"/>
        <v>86.132511556240374</v>
      </c>
      <c r="AO57" s="18">
        <f t="shared" si="31"/>
        <v>2.2094430992736078</v>
      </c>
      <c r="AP57" s="18">
        <f t="shared" si="31"/>
        <v>29.9141536429672</v>
      </c>
      <c r="AQ57" s="18">
        <f t="shared" si="31"/>
        <v>70.085846357032793</v>
      </c>
      <c r="AR57" s="18">
        <f t="shared" si="31"/>
        <v>76.425269645608637</v>
      </c>
      <c r="AS57" s="18">
        <f t="shared" si="31"/>
        <v>2.0278450363196128</v>
      </c>
      <c r="AT57" s="18">
        <f t="shared" si="31"/>
        <v>4.2620515078142196</v>
      </c>
      <c r="AU57" s="20">
        <f t="shared" si="31"/>
        <v>17.284833810257535</v>
      </c>
      <c r="AW57" s="10" t="s">
        <v>6</v>
      </c>
      <c r="AX57" s="18">
        <f t="shared" si="32"/>
        <v>100</v>
      </c>
      <c r="AY57" s="18">
        <f t="shared" si="32"/>
        <v>30.329565355835058</v>
      </c>
      <c r="AZ57" s="18">
        <f t="shared" si="32"/>
        <v>52.141378761343745</v>
      </c>
      <c r="BA57" s="18">
        <f t="shared" si="32"/>
        <v>17.529055882821211</v>
      </c>
      <c r="BB57" s="18">
        <f t="shared" si="32"/>
        <v>96.430504696704361</v>
      </c>
      <c r="BC57" s="18">
        <f t="shared" si="32"/>
        <v>3.5694953032956542</v>
      </c>
      <c r="BD57" s="18">
        <f t="shared" si="32"/>
        <v>64.668046489412532</v>
      </c>
      <c r="BE57" s="18">
        <f t="shared" si="32"/>
        <v>13.727113516955903</v>
      </c>
      <c r="BF57" s="18">
        <f t="shared" si="32"/>
        <v>4.8718356949530337</v>
      </c>
      <c r="BG57" s="20">
        <f t="shared" si="32"/>
        <v>16.733004298678559</v>
      </c>
    </row>
    <row r="58" spans="1:59" ht="15" customHeight="1" x14ac:dyDescent="0.2">
      <c r="A58" s="10" t="s">
        <v>7</v>
      </c>
      <c r="B58" s="18">
        <f t="shared" ref="B58:K58" si="37">B12/$B12*100</f>
        <v>100</v>
      </c>
      <c r="C58" s="18">
        <f t="shared" si="37"/>
        <v>22.815953808912813</v>
      </c>
      <c r="D58" s="18">
        <f t="shared" si="37"/>
        <v>65.311150819003629</v>
      </c>
      <c r="E58" s="18">
        <f t="shared" si="37"/>
        <v>11.872895372083574</v>
      </c>
      <c r="F58" s="18">
        <f t="shared" si="37"/>
        <v>40.38623362775563</v>
      </c>
      <c r="G58" s="18">
        <f t="shared" si="37"/>
        <v>59.613766372244385</v>
      </c>
      <c r="H58" s="18">
        <f t="shared" si="37"/>
        <v>30.915117845316935</v>
      </c>
      <c r="I58" s="18">
        <f t="shared" si="37"/>
        <v>5.0684160294532994</v>
      </c>
      <c r="J58" s="18">
        <f t="shared" si="37"/>
        <v>45.362973210880767</v>
      </c>
      <c r="K58" s="20">
        <f t="shared" si="37"/>
        <v>18.653492914349002</v>
      </c>
      <c r="M58" s="10" t="s">
        <v>7</v>
      </c>
      <c r="N58" s="18">
        <f t="shared" si="29"/>
        <v>100</v>
      </c>
      <c r="O58" s="18">
        <f t="shared" si="29"/>
        <v>16.878916688470735</v>
      </c>
      <c r="P58" s="18">
        <f t="shared" si="29"/>
        <v>73.834698053076124</v>
      </c>
      <c r="Q58" s="18">
        <f t="shared" si="29"/>
        <v>9.2863852584531834</v>
      </c>
      <c r="R58" s="18">
        <f t="shared" si="29"/>
        <v>43.264689860468323</v>
      </c>
      <c r="S58" s="18">
        <f t="shared" si="29"/>
        <v>56.735310139531705</v>
      </c>
      <c r="T58" s="18">
        <f t="shared" si="29"/>
        <v>28.765489819290814</v>
      </c>
      <c r="U58" s="18">
        <f t="shared" si="29"/>
        <v>4.9528817819565329</v>
      </c>
      <c r="V58" s="18">
        <f t="shared" si="29"/>
        <v>47.581036043184923</v>
      </c>
      <c r="W58" s="20">
        <f t="shared" si="29"/>
        <v>18.700592355567764</v>
      </c>
      <c r="Y58" s="10" t="s">
        <v>7</v>
      </c>
      <c r="Z58" s="18">
        <f t="shared" si="30"/>
        <v>100</v>
      </c>
      <c r="AA58" s="18">
        <f t="shared" si="30"/>
        <v>14.981632128434136</v>
      </c>
      <c r="AB58" s="18">
        <f t="shared" si="30"/>
        <v>75.95177086183881</v>
      </c>
      <c r="AC58" s="18">
        <f t="shared" si="30"/>
        <v>9.0665970097270971</v>
      </c>
      <c r="AD58" s="18">
        <f t="shared" si="30"/>
        <v>38.57543266081219</v>
      </c>
      <c r="AE58" s="18">
        <f t="shared" si="30"/>
        <v>61.424567339187853</v>
      </c>
      <c r="AF58" s="18">
        <f t="shared" si="30"/>
        <v>30.586859715899202</v>
      </c>
      <c r="AG58" s="18">
        <f t="shared" si="30"/>
        <v>3.8754965130067767</v>
      </c>
      <c r="AH58" s="18">
        <f t="shared" si="30"/>
        <v>48.64749442329861</v>
      </c>
      <c r="AI58" s="20">
        <f t="shared" si="30"/>
        <v>16.89014934779545</v>
      </c>
      <c r="AK58" s="10" t="s">
        <v>7</v>
      </c>
      <c r="AL58" s="18">
        <f t="shared" si="31"/>
        <v>100</v>
      </c>
      <c r="AM58" s="18">
        <f t="shared" si="31"/>
        <v>9.0833208581136482</v>
      </c>
      <c r="AN58" s="18">
        <f t="shared" si="31"/>
        <v>80.090003039417141</v>
      </c>
      <c r="AO58" s="18">
        <f t="shared" si="31"/>
        <v>10.826676102469179</v>
      </c>
      <c r="AP58" s="18">
        <f t="shared" si="31"/>
        <v>42.536416300348819</v>
      </c>
      <c r="AQ58" s="18">
        <f t="shared" si="31"/>
        <v>57.463583699651124</v>
      </c>
      <c r="AR58" s="18">
        <f t="shared" si="31"/>
        <v>21.531775518628891</v>
      </c>
      <c r="AS58" s="18">
        <f t="shared" si="31"/>
        <v>0.44275688745537245</v>
      </c>
      <c r="AT58" s="18">
        <f t="shared" si="31"/>
        <v>54.797515843528956</v>
      </c>
      <c r="AU58" s="20">
        <f t="shared" si="31"/>
        <v>23.227951750386715</v>
      </c>
      <c r="AW58" s="10" t="s">
        <v>7</v>
      </c>
      <c r="AX58" s="18">
        <f t="shared" si="32"/>
        <v>100</v>
      </c>
      <c r="AY58" s="18">
        <f t="shared" si="32"/>
        <v>19.514420390335033</v>
      </c>
      <c r="AZ58" s="18">
        <f t="shared" si="32"/>
        <v>72.35185792671345</v>
      </c>
      <c r="BA58" s="18">
        <f t="shared" si="32"/>
        <v>8.1337216829515366</v>
      </c>
      <c r="BB58" s="18">
        <f t="shared" si="32"/>
        <v>47.602993401733343</v>
      </c>
      <c r="BC58" s="18">
        <f t="shared" si="32"/>
        <v>52.397006598266692</v>
      </c>
      <c r="BD58" s="18">
        <f t="shared" si="32"/>
        <v>24.146197034715318</v>
      </c>
      <c r="BE58" s="18" t="e">
        <f t="shared" si="32"/>
        <v>#VALUE!</v>
      </c>
      <c r="BF58" s="18">
        <f t="shared" si="32"/>
        <v>47.956022272225852</v>
      </c>
      <c r="BG58" s="20">
        <f t="shared" si="32"/>
        <v>27.897780693058845</v>
      </c>
    </row>
    <row r="59" spans="1:59" ht="15" customHeight="1" x14ac:dyDescent="0.2">
      <c r="A59" s="10" t="s">
        <v>8</v>
      </c>
      <c r="B59" s="18">
        <f t="shared" ref="B59:K59" si="38">B13/$B13*100</f>
        <v>100</v>
      </c>
      <c r="C59" s="18">
        <f t="shared" si="38"/>
        <v>22.72186405820948</v>
      </c>
      <c r="D59" s="18">
        <f t="shared" si="38"/>
        <v>68.172704665632637</v>
      </c>
      <c r="E59" s="18">
        <f t="shared" si="38"/>
        <v>9.1054312761578995</v>
      </c>
      <c r="F59" s="18">
        <f t="shared" si="38"/>
        <v>95.972823675156519</v>
      </c>
      <c r="G59" s="18">
        <f t="shared" si="38"/>
        <v>4.0271763248434835</v>
      </c>
      <c r="H59" s="18">
        <f t="shared" si="38"/>
        <v>26.936816193028545</v>
      </c>
      <c r="I59" s="18">
        <f t="shared" si="38"/>
        <v>1.4256245316555132</v>
      </c>
      <c r="J59" s="18">
        <f t="shared" si="38"/>
        <v>66.596318272278609</v>
      </c>
      <c r="K59" s="20">
        <f t="shared" si="38"/>
        <v>5.0412410030373502</v>
      </c>
      <c r="M59" s="10" t="s">
        <v>8</v>
      </c>
      <c r="N59" s="18">
        <f t="shared" si="29"/>
        <v>100</v>
      </c>
      <c r="O59" s="18">
        <f t="shared" si="29"/>
        <v>23.544603992716421</v>
      </c>
      <c r="P59" s="18">
        <f t="shared" si="29"/>
        <v>69.562992716678608</v>
      </c>
      <c r="Q59" s="18">
        <f t="shared" si="29"/>
        <v>6.8924032906049622</v>
      </c>
      <c r="R59" s="18">
        <f t="shared" si="29"/>
        <v>97.488848744239689</v>
      </c>
      <c r="S59" s="18">
        <f t="shared" si="29"/>
        <v>2.5111512557603346</v>
      </c>
      <c r="T59" s="18">
        <f t="shared" si="29"/>
        <v>31.847638561191477</v>
      </c>
      <c r="U59" s="18">
        <f t="shared" si="29"/>
        <v>2.2519086659264032</v>
      </c>
      <c r="V59" s="18">
        <f t="shared" si="29"/>
        <v>63.513696146921106</v>
      </c>
      <c r="W59" s="20">
        <f t="shared" si="29"/>
        <v>2.3867566259609885</v>
      </c>
      <c r="Y59" s="10" t="s">
        <v>8</v>
      </c>
      <c r="Z59" s="18">
        <f t="shared" si="30"/>
        <v>100</v>
      </c>
      <c r="AA59" s="18">
        <f t="shared" si="30"/>
        <v>21.777958759601823</v>
      </c>
      <c r="AB59" s="18">
        <f t="shared" si="30"/>
        <v>71.622370870338514</v>
      </c>
      <c r="AC59" s="18">
        <f t="shared" si="30"/>
        <v>6.5996703700596875</v>
      </c>
      <c r="AD59" s="18">
        <f t="shared" si="30"/>
        <v>97.73779901861613</v>
      </c>
      <c r="AE59" s="18">
        <f t="shared" si="30"/>
        <v>2.2622009813838777</v>
      </c>
      <c r="AF59" s="18">
        <f t="shared" si="30"/>
        <v>25.753167377602193</v>
      </c>
      <c r="AG59" s="18">
        <f t="shared" si="30"/>
        <v>1.5773096011656491</v>
      </c>
      <c r="AH59" s="18">
        <f t="shared" si="30"/>
        <v>69.89535679246363</v>
      </c>
      <c r="AI59" s="20">
        <f t="shared" si="30"/>
        <v>2.7741662287685398</v>
      </c>
      <c r="AK59" s="10" t="s">
        <v>8</v>
      </c>
      <c r="AL59" s="18">
        <f t="shared" si="31"/>
        <v>100</v>
      </c>
      <c r="AM59" s="18">
        <f t="shared" si="31"/>
        <v>15.166660397086101</v>
      </c>
      <c r="AN59" s="18">
        <f t="shared" si="31"/>
        <v>78.794700446584883</v>
      </c>
      <c r="AO59" s="18">
        <f t="shared" si="31"/>
        <v>6.038639156328963</v>
      </c>
      <c r="AP59" s="18">
        <f t="shared" si="31"/>
        <v>99.223480034862092</v>
      </c>
      <c r="AQ59" s="18">
        <f t="shared" si="31"/>
        <v>0.7765199651379151</v>
      </c>
      <c r="AR59" s="18">
        <f t="shared" si="31"/>
        <v>23.309776723347483</v>
      </c>
      <c r="AS59" s="18" t="e">
        <f t="shared" si="31"/>
        <v>#VALUE!</v>
      </c>
      <c r="AT59" s="18">
        <f t="shared" si="31"/>
        <v>75.110321621936507</v>
      </c>
      <c r="AU59" s="20">
        <f t="shared" si="31"/>
        <v>1.5799016547159885</v>
      </c>
      <c r="AW59" s="10" t="s">
        <v>8</v>
      </c>
      <c r="AX59" s="18">
        <f t="shared" si="32"/>
        <v>100</v>
      </c>
      <c r="AY59" s="18">
        <f t="shared" si="32"/>
        <v>20.307570304797299</v>
      </c>
      <c r="AZ59" s="18">
        <f t="shared" si="32"/>
        <v>60.380312502963676</v>
      </c>
      <c r="BA59" s="18">
        <f t="shared" si="32"/>
        <v>19.312117192238976</v>
      </c>
      <c r="BB59" s="18">
        <f t="shared" si="32"/>
        <v>70.149665771996013</v>
      </c>
      <c r="BC59" s="18">
        <f t="shared" si="32"/>
        <v>29.850334228003945</v>
      </c>
      <c r="BD59" s="18">
        <f t="shared" si="32"/>
        <v>39.589983871318758</v>
      </c>
      <c r="BE59" s="18">
        <f t="shared" si="32"/>
        <v>5.9174418289472383E-2</v>
      </c>
      <c r="BF59" s="18">
        <f t="shared" si="32"/>
        <v>59.926290258102377</v>
      </c>
      <c r="BG59" s="20">
        <f t="shared" si="32"/>
        <v>0.42455145228935165</v>
      </c>
    </row>
    <row r="60" spans="1:59" ht="15" customHeight="1" x14ac:dyDescent="0.2">
      <c r="A60" s="10" t="s">
        <v>9</v>
      </c>
      <c r="B60" s="18">
        <f t="shared" ref="B60:K60" si="39">B14/$B14*100</f>
        <v>100</v>
      </c>
      <c r="C60" s="18">
        <f t="shared" si="39"/>
        <v>36.667513100487085</v>
      </c>
      <c r="D60" s="18">
        <f t="shared" si="39"/>
        <v>44.328123917911306</v>
      </c>
      <c r="E60" s="18">
        <f t="shared" si="39"/>
        <v>19.004362981601602</v>
      </c>
      <c r="F60" s="18">
        <f t="shared" si="39"/>
        <v>95.872096154881987</v>
      </c>
      <c r="G60" s="18">
        <f t="shared" si="39"/>
        <v>4.1279038451180012</v>
      </c>
      <c r="H60" s="18">
        <f t="shared" si="39"/>
        <v>53.851273882899733</v>
      </c>
      <c r="I60" s="18">
        <f t="shared" si="39"/>
        <v>7.8395161476488369</v>
      </c>
      <c r="J60" s="18">
        <f t="shared" si="39"/>
        <v>32.516909439276063</v>
      </c>
      <c r="K60" s="20">
        <f t="shared" si="39"/>
        <v>5.7923005301753649</v>
      </c>
      <c r="M60" s="10" t="s">
        <v>9</v>
      </c>
      <c r="N60" s="18">
        <f t="shared" si="29"/>
        <v>100</v>
      </c>
      <c r="O60" s="18">
        <f t="shared" si="29"/>
        <v>33.538886332259544</v>
      </c>
      <c r="P60" s="18">
        <f t="shared" si="29"/>
        <v>53.298709267416115</v>
      </c>
      <c r="Q60" s="18">
        <f t="shared" si="29"/>
        <v>13.162404400324323</v>
      </c>
      <c r="R60" s="18">
        <f t="shared" si="29"/>
        <v>98.203493086143794</v>
      </c>
      <c r="S60" s="18">
        <f t="shared" si="29"/>
        <v>1.7965069138562002</v>
      </c>
      <c r="T60" s="18">
        <f t="shared" si="29"/>
        <v>51.286130651063914</v>
      </c>
      <c r="U60" s="18">
        <f t="shared" si="29"/>
        <v>6.389674139328994</v>
      </c>
      <c r="V60" s="18">
        <f t="shared" si="29"/>
        <v>40.619288672671082</v>
      </c>
      <c r="W60" s="20">
        <f t="shared" si="29"/>
        <v>1.7049065369359888</v>
      </c>
      <c r="Y60" s="10" t="s">
        <v>9</v>
      </c>
      <c r="Z60" s="18">
        <f t="shared" si="30"/>
        <v>100</v>
      </c>
      <c r="AA60" s="18">
        <f t="shared" si="30"/>
        <v>27.059977135214027</v>
      </c>
      <c r="AB60" s="18">
        <f t="shared" si="30"/>
        <v>56.390617304033853</v>
      </c>
      <c r="AC60" s="18">
        <f t="shared" si="30"/>
        <v>16.549405560752092</v>
      </c>
      <c r="AD60" s="18">
        <f t="shared" si="30"/>
        <v>95.666083750186388</v>
      </c>
      <c r="AE60" s="18">
        <f t="shared" si="30"/>
        <v>4.3339162498136012</v>
      </c>
      <c r="AF60" s="18">
        <f t="shared" si="30"/>
        <v>49.548352696101674</v>
      </c>
      <c r="AG60" s="18">
        <f t="shared" si="30"/>
        <v>5.8287129294490301</v>
      </c>
      <c r="AH60" s="18">
        <f t="shared" si="30"/>
        <v>43.032792441064423</v>
      </c>
      <c r="AI60" s="20">
        <f t="shared" si="30"/>
        <v>1.5901419333848466</v>
      </c>
      <c r="AK60" s="10" t="s">
        <v>9</v>
      </c>
      <c r="AL60" s="18">
        <f t="shared" si="31"/>
        <v>100</v>
      </c>
      <c r="AM60" s="18">
        <f t="shared" si="31"/>
        <v>28.858996179505908</v>
      </c>
      <c r="AN60" s="18">
        <f t="shared" si="31"/>
        <v>57.220004864005766</v>
      </c>
      <c r="AO60" s="18">
        <f t="shared" si="31"/>
        <v>13.920998956488292</v>
      </c>
      <c r="AP60" s="18">
        <f t="shared" si="31"/>
        <v>96.829519806070905</v>
      </c>
      <c r="AQ60" s="18">
        <f t="shared" si="31"/>
        <v>3.1704801939290865</v>
      </c>
      <c r="AR60" s="18">
        <f t="shared" si="31"/>
        <v>39.579454609488145</v>
      </c>
      <c r="AS60" s="18">
        <f t="shared" si="31"/>
        <v>3.3052381512645215</v>
      </c>
      <c r="AT60" s="18">
        <f t="shared" si="31"/>
        <v>49.742675798674298</v>
      </c>
      <c r="AU60" s="20">
        <f t="shared" si="31"/>
        <v>7.3726314405730182</v>
      </c>
      <c r="AW60" s="10" t="s">
        <v>9</v>
      </c>
      <c r="AX60" s="18">
        <f t="shared" si="32"/>
        <v>100</v>
      </c>
      <c r="AY60" s="18">
        <f t="shared" si="32"/>
        <v>31.233764622575439</v>
      </c>
      <c r="AZ60" s="18">
        <f t="shared" si="32"/>
        <v>52.030211909840631</v>
      </c>
      <c r="BA60" s="18">
        <f t="shared" si="32"/>
        <v>16.736023467583955</v>
      </c>
      <c r="BB60" s="18">
        <f t="shared" si="32"/>
        <v>93.963411489324429</v>
      </c>
      <c r="BC60" s="18">
        <f t="shared" si="32"/>
        <v>6.0365885106755712</v>
      </c>
      <c r="BD60" s="18">
        <f t="shared" si="32"/>
        <v>38.125285369320281</v>
      </c>
      <c r="BE60" s="18">
        <f t="shared" si="32"/>
        <v>6.9199503930515274</v>
      </c>
      <c r="BF60" s="18">
        <f t="shared" si="32"/>
        <v>43.534157044053366</v>
      </c>
      <c r="BG60" s="20">
        <f t="shared" si="32"/>
        <v>11.420607193574849</v>
      </c>
    </row>
    <row r="61" spans="1:59" ht="15" customHeight="1" x14ac:dyDescent="0.2">
      <c r="A61" s="10" t="s">
        <v>10</v>
      </c>
      <c r="B61" s="18">
        <f t="shared" ref="B61:K61" si="40">B15/$B15*100</f>
        <v>100</v>
      </c>
      <c r="C61" s="18">
        <f t="shared" si="40"/>
        <v>35.602207086817813</v>
      </c>
      <c r="D61" s="18">
        <f t="shared" si="40"/>
        <v>36.314259066220437</v>
      </c>
      <c r="E61" s="18">
        <f t="shared" si="40"/>
        <v>28.083533846961721</v>
      </c>
      <c r="F61" s="18">
        <f t="shared" si="40"/>
        <v>94.77306037354316</v>
      </c>
      <c r="G61" s="18">
        <f t="shared" si="40"/>
        <v>5.2269396264568249</v>
      </c>
      <c r="H61" s="18">
        <f t="shared" si="40"/>
        <v>48.539842776414886</v>
      </c>
      <c r="I61" s="18">
        <f t="shared" si="40"/>
        <v>13.510177209634058</v>
      </c>
      <c r="J61" s="18">
        <f t="shared" si="40"/>
        <v>25.183205448745579</v>
      </c>
      <c r="K61" s="20">
        <f t="shared" si="40"/>
        <v>12.766774565205463</v>
      </c>
      <c r="M61" s="10" t="s">
        <v>10</v>
      </c>
      <c r="N61" s="18">
        <f t="shared" si="29"/>
        <v>100</v>
      </c>
      <c r="O61" s="18">
        <f t="shared" si="29"/>
        <v>34.837935331714498</v>
      </c>
      <c r="P61" s="18">
        <f t="shared" si="29"/>
        <v>37.597617520657224</v>
      </c>
      <c r="Q61" s="18">
        <f t="shared" si="29"/>
        <v>27.564447147628279</v>
      </c>
      <c r="R61" s="18">
        <f t="shared" si="29"/>
        <v>95.935698358877289</v>
      </c>
      <c r="S61" s="18">
        <f t="shared" si="29"/>
        <v>4.0643016411227171</v>
      </c>
      <c r="T61" s="18">
        <f t="shared" si="29"/>
        <v>54.747358692671632</v>
      </c>
      <c r="U61" s="18">
        <f t="shared" si="29"/>
        <v>6.1869273503908078</v>
      </c>
      <c r="V61" s="18">
        <f t="shared" si="29"/>
        <v>30.787615057805599</v>
      </c>
      <c r="W61" s="20">
        <f t="shared" si="29"/>
        <v>8.2780988991319475</v>
      </c>
      <c r="Y61" s="10" t="s">
        <v>10</v>
      </c>
      <c r="Z61" s="18">
        <f t="shared" si="30"/>
        <v>100</v>
      </c>
      <c r="AA61" s="18">
        <f t="shared" si="30"/>
        <v>42.190788844612079</v>
      </c>
      <c r="AB61" s="18">
        <f t="shared" si="30"/>
        <v>36.585777795138931</v>
      </c>
      <c r="AC61" s="18">
        <f t="shared" si="30"/>
        <v>21.223433360248929</v>
      </c>
      <c r="AD61" s="18">
        <f t="shared" si="30"/>
        <v>97.406179823228626</v>
      </c>
      <c r="AE61" s="18">
        <f t="shared" si="30"/>
        <v>2.5938201767713798</v>
      </c>
      <c r="AF61" s="18">
        <f t="shared" si="30"/>
        <v>55.222086765182219</v>
      </c>
      <c r="AG61" s="18">
        <f t="shared" si="30"/>
        <v>1.6375980857895278</v>
      </c>
      <c r="AH61" s="18">
        <f t="shared" si="30"/>
        <v>39.042812617781856</v>
      </c>
      <c r="AI61" s="20">
        <f t="shared" si="30"/>
        <v>4.0975025312463433</v>
      </c>
      <c r="AK61" s="10" t="s">
        <v>10</v>
      </c>
      <c r="AL61" s="18">
        <f t="shared" si="31"/>
        <v>100</v>
      </c>
      <c r="AM61" s="18">
        <f t="shared" si="31"/>
        <v>27.496268393227592</v>
      </c>
      <c r="AN61" s="18">
        <f t="shared" si="31"/>
        <v>38.358053049085115</v>
      </c>
      <c r="AO61" s="18">
        <f t="shared" si="31"/>
        <v>34.14567855768729</v>
      </c>
      <c r="AP61" s="18">
        <f t="shared" si="31"/>
        <v>91.42903903889345</v>
      </c>
      <c r="AQ61" s="18">
        <f t="shared" si="31"/>
        <v>8.5709609611065591</v>
      </c>
      <c r="AR61" s="18">
        <f t="shared" si="31"/>
        <v>52.220342390573101</v>
      </c>
      <c r="AS61" s="18">
        <f t="shared" si="31"/>
        <v>2.699162753000135</v>
      </c>
      <c r="AT61" s="18">
        <f t="shared" si="31"/>
        <v>39.683019391184324</v>
      </c>
      <c r="AU61" s="20">
        <f t="shared" si="31"/>
        <v>5.3974754652424499</v>
      </c>
      <c r="AW61" s="10" t="s">
        <v>10</v>
      </c>
      <c r="AX61" s="18">
        <f t="shared" si="32"/>
        <v>100</v>
      </c>
      <c r="AY61" s="18">
        <f t="shared" si="32"/>
        <v>25.230524300290991</v>
      </c>
      <c r="AZ61" s="18">
        <f t="shared" si="32"/>
        <v>43.072336910952899</v>
      </c>
      <c r="BA61" s="18">
        <f t="shared" si="32"/>
        <v>31.697138788756064</v>
      </c>
      <c r="BB61" s="18">
        <f t="shared" si="32"/>
        <v>80.431975333201294</v>
      </c>
      <c r="BC61" s="18">
        <f t="shared" si="32"/>
        <v>19.568024666798671</v>
      </c>
      <c r="BD61" s="18">
        <f t="shared" si="32"/>
        <v>54.425186227747069</v>
      </c>
      <c r="BE61" s="18">
        <f t="shared" si="32"/>
        <v>2.9105021189818747</v>
      </c>
      <c r="BF61" s="18">
        <f t="shared" si="32"/>
        <v>39.797475661768253</v>
      </c>
      <c r="BG61" s="20">
        <f t="shared" si="32"/>
        <v>2.8668359915027608</v>
      </c>
    </row>
    <row r="62" spans="1:59" ht="15" customHeight="1" x14ac:dyDescent="0.2">
      <c r="A62" s="10" t="s">
        <v>11</v>
      </c>
      <c r="B62" s="18">
        <f t="shared" ref="B62:K62" si="41">B16/$B16*100</f>
        <v>100</v>
      </c>
      <c r="C62" s="18">
        <f t="shared" si="41"/>
        <v>24.433553963052866</v>
      </c>
      <c r="D62" s="18">
        <f t="shared" si="41"/>
        <v>46.082593855041196</v>
      </c>
      <c r="E62" s="18">
        <f t="shared" si="41"/>
        <v>29.483852181905945</v>
      </c>
      <c r="F62" s="18">
        <f t="shared" si="41"/>
        <v>85.685070056260599</v>
      </c>
      <c r="G62" s="18">
        <f t="shared" si="41"/>
        <v>14.314929943739388</v>
      </c>
      <c r="H62" s="18">
        <f t="shared" si="41"/>
        <v>53.39252065993287</v>
      </c>
      <c r="I62" s="18">
        <f t="shared" si="41"/>
        <v>5.6606606247012037</v>
      </c>
      <c r="J62" s="18">
        <f t="shared" si="41"/>
        <v>32.519696924580089</v>
      </c>
      <c r="K62" s="20">
        <f t="shared" si="41"/>
        <v>8.4271217907858418</v>
      </c>
      <c r="M62" s="10" t="s">
        <v>11</v>
      </c>
      <c r="N62" s="18">
        <f t="shared" si="29"/>
        <v>100</v>
      </c>
      <c r="O62" s="18">
        <f t="shared" si="29"/>
        <v>23.370729130997507</v>
      </c>
      <c r="P62" s="18">
        <f t="shared" si="29"/>
        <v>48.567913128768865</v>
      </c>
      <c r="Q62" s="18">
        <f t="shared" si="29"/>
        <v>28.061357740233678</v>
      </c>
      <c r="R62" s="18">
        <f t="shared" si="29"/>
        <v>75.570658324676018</v>
      </c>
      <c r="S62" s="18">
        <f t="shared" si="29"/>
        <v>24.429341675324007</v>
      </c>
      <c r="T62" s="18">
        <f t="shared" si="29"/>
        <v>56.878369829542521</v>
      </c>
      <c r="U62" s="18">
        <f t="shared" si="29"/>
        <v>4.7695602463131399</v>
      </c>
      <c r="V62" s="18">
        <f t="shared" si="29"/>
        <v>30.970801098078375</v>
      </c>
      <c r="W62" s="20">
        <f t="shared" si="29"/>
        <v>7.3812688260660151</v>
      </c>
      <c r="Y62" s="10" t="s">
        <v>11</v>
      </c>
      <c r="Z62" s="18">
        <f t="shared" si="30"/>
        <v>100</v>
      </c>
      <c r="AA62" s="18">
        <f t="shared" si="30"/>
        <v>25.29182349297842</v>
      </c>
      <c r="AB62" s="18">
        <f t="shared" si="30"/>
        <v>55.345772978451649</v>
      </c>
      <c r="AC62" s="18">
        <f t="shared" si="30"/>
        <v>19.362403528569942</v>
      </c>
      <c r="AD62" s="18">
        <f t="shared" si="30"/>
        <v>84.565140696231055</v>
      </c>
      <c r="AE62" s="18">
        <f t="shared" si="30"/>
        <v>15.434859303768949</v>
      </c>
      <c r="AF62" s="18">
        <f t="shared" si="30"/>
        <v>50.420469250814371</v>
      </c>
      <c r="AG62" s="18">
        <f t="shared" si="30"/>
        <v>5.9273317203252649</v>
      </c>
      <c r="AH62" s="18">
        <f t="shared" si="30"/>
        <v>28.294172542422142</v>
      </c>
      <c r="AI62" s="20">
        <f t="shared" si="30"/>
        <v>15.35802648643824</v>
      </c>
      <c r="AK62" s="10" t="s">
        <v>11</v>
      </c>
      <c r="AL62" s="18">
        <f t="shared" si="31"/>
        <v>100</v>
      </c>
      <c r="AM62" s="18">
        <f t="shared" si="31"/>
        <v>17.351830603942847</v>
      </c>
      <c r="AN62" s="18">
        <f t="shared" si="31"/>
        <v>61.085219568165236</v>
      </c>
      <c r="AO62" s="18">
        <f t="shared" si="31"/>
        <v>21.562949827891948</v>
      </c>
      <c r="AP62" s="18">
        <f t="shared" si="31"/>
        <v>82.245958068217391</v>
      </c>
      <c r="AQ62" s="18">
        <f t="shared" si="31"/>
        <v>17.754041931782631</v>
      </c>
      <c r="AR62" s="18">
        <f t="shared" si="31"/>
        <v>52.064253676854079</v>
      </c>
      <c r="AS62" s="18">
        <f t="shared" si="31"/>
        <v>4.7172212370918976</v>
      </c>
      <c r="AT62" s="18">
        <f t="shared" si="31"/>
        <v>17.999791384166063</v>
      </c>
      <c r="AU62" s="20">
        <f t="shared" si="31"/>
        <v>25.218733701887981</v>
      </c>
      <c r="AW62" s="10" t="s">
        <v>11</v>
      </c>
      <c r="AX62" s="18">
        <f t="shared" si="32"/>
        <v>100</v>
      </c>
      <c r="AY62" s="18">
        <f t="shared" si="32"/>
        <v>25.292952437810079</v>
      </c>
      <c r="AZ62" s="18">
        <f t="shared" si="32"/>
        <v>31.822824399897105</v>
      </c>
      <c r="BA62" s="18">
        <f t="shared" si="32"/>
        <v>42.884223162292805</v>
      </c>
      <c r="BB62" s="18">
        <f t="shared" si="32"/>
        <v>62.701813780622409</v>
      </c>
      <c r="BC62" s="18">
        <f t="shared" si="32"/>
        <v>37.298186219377619</v>
      </c>
      <c r="BD62" s="18">
        <f t="shared" si="32"/>
        <v>72.399053112760072</v>
      </c>
      <c r="BE62" s="18">
        <f t="shared" si="32"/>
        <v>2.1611226067922797</v>
      </c>
      <c r="BF62" s="18">
        <f t="shared" si="32"/>
        <v>17.29409703686456</v>
      </c>
      <c r="BG62" s="20">
        <f t="shared" si="32"/>
        <v>8.1457272435830923</v>
      </c>
    </row>
    <row r="63" spans="1:59" ht="15" customHeight="1" x14ac:dyDescent="0.2">
      <c r="A63" s="10" t="s">
        <v>12</v>
      </c>
      <c r="B63" s="18">
        <f t="shared" ref="B63:K63" si="42">B17/$B17*100</f>
        <v>100</v>
      </c>
      <c r="C63" s="18">
        <f t="shared" si="42"/>
        <v>50.686339762666691</v>
      </c>
      <c r="D63" s="18">
        <f t="shared" si="42"/>
        <v>34.024070781139187</v>
      </c>
      <c r="E63" s="18">
        <f t="shared" si="42"/>
        <v>15.289589456194092</v>
      </c>
      <c r="F63" s="18">
        <f t="shared" si="42"/>
        <v>83.208214337193866</v>
      </c>
      <c r="G63" s="18">
        <f t="shared" si="42"/>
        <v>16.791785662806138</v>
      </c>
      <c r="H63" s="18">
        <f t="shared" si="42"/>
        <v>27.993712197746195</v>
      </c>
      <c r="I63" s="18">
        <f t="shared" si="42"/>
        <v>29.362727435890552</v>
      </c>
      <c r="J63" s="18">
        <f t="shared" si="42"/>
        <v>23.329422514632846</v>
      </c>
      <c r="K63" s="20">
        <f t="shared" si="42"/>
        <v>19.314137851730393</v>
      </c>
      <c r="M63" s="10" t="s">
        <v>12</v>
      </c>
      <c r="N63" s="18">
        <f t="shared" si="29"/>
        <v>100</v>
      </c>
      <c r="O63" s="18">
        <f t="shared" si="29"/>
        <v>48.499535776949024</v>
      </c>
      <c r="P63" s="18">
        <f t="shared" si="29"/>
        <v>35.656448105449655</v>
      </c>
      <c r="Q63" s="18">
        <f t="shared" si="29"/>
        <v>15.844016117601306</v>
      </c>
      <c r="R63" s="18">
        <f t="shared" si="29"/>
        <v>86.663063028207162</v>
      </c>
      <c r="S63" s="18">
        <f t="shared" si="29"/>
        <v>13.336936971792849</v>
      </c>
      <c r="T63" s="18">
        <f t="shared" si="29"/>
        <v>29.197788532653114</v>
      </c>
      <c r="U63" s="18">
        <f t="shared" si="29"/>
        <v>27.49121978363862</v>
      </c>
      <c r="V63" s="18">
        <f t="shared" si="29"/>
        <v>28.381125095310654</v>
      </c>
      <c r="W63" s="20">
        <f t="shared" si="29"/>
        <v>14.929866588397593</v>
      </c>
      <c r="Y63" s="10" t="s">
        <v>12</v>
      </c>
      <c r="Z63" s="18">
        <f t="shared" si="30"/>
        <v>100</v>
      </c>
      <c r="AA63" s="18">
        <f t="shared" si="30"/>
        <v>38.126874192456228</v>
      </c>
      <c r="AB63" s="18">
        <f t="shared" si="30"/>
        <v>35.804039283536824</v>
      </c>
      <c r="AC63" s="18">
        <f t="shared" si="30"/>
        <v>26.06908652400702</v>
      </c>
      <c r="AD63" s="18">
        <f t="shared" si="30"/>
        <v>73.343106804183535</v>
      </c>
      <c r="AE63" s="18">
        <f t="shared" si="30"/>
        <v>26.656893195816529</v>
      </c>
      <c r="AF63" s="18">
        <f t="shared" si="30"/>
        <v>25.696862541090184</v>
      </c>
      <c r="AG63" s="18">
        <f t="shared" si="30"/>
        <v>20.045989315355566</v>
      </c>
      <c r="AH63" s="18">
        <f t="shared" si="30"/>
        <v>43.654211282930333</v>
      </c>
      <c r="AI63" s="20">
        <f t="shared" si="30"/>
        <v>10.602936860623991</v>
      </c>
      <c r="AK63" s="10" t="s">
        <v>12</v>
      </c>
      <c r="AL63" s="18">
        <f t="shared" si="31"/>
        <v>100</v>
      </c>
      <c r="AM63" s="18">
        <f t="shared" si="31"/>
        <v>36.450537132925263</v>
      </c>
      <c r="AN63" s="18">
        <f t="shared" si="31"/>
        <v>39.735475666928735</v>
      </c>
      <c r="AO63" s="18">
        <f t="shared" si="31"/>
        <v>23.813987200145924</v>
      </c>
      <c r="AP63" s="18">
        <f t="shared" si="31"/>
        <v>78.510093597170055</v>
      </c>
      <c r="AQ63" s="18">
        <f t="shared" si="31"/>
        <v>21.489906402829874</v>
      </c>
      <c r="AR63" s="18">
        <f t="shared" si="31"/>
        <v>24.146565011546251</v>
      </c>
      <c r="AS63" s="18">
        <f t="shared" si="31"/>
        <v>13.214237190280551</v>
      </c>
      <c r="AT63" s="18">
        <f t="shared" si="31"/>
        <v>48.592621431694795</v>
      </c>
      <c r="AU63" s="20">
        <f t="shared" si="31"/>
        <v>14.046576366478336</v>
      </c>
      <c r="AW63" s="10" t="s">
        <v>12</v>
      </c>
      <c r="AX63" s="18">
        <f t="shared" si="32"/>
        <v>100</v>
      </c>
      <c r="AY63" s="18">
        <f t="shared" si="32"/>
        <v>32.663733318068353</v>
      </c>
      <c r="AZ63" s="18">
        <f t="shared" si="32"/>
        <v>40.5495188478979</v>
      </c>
      <c r="BA63" s="18">
        <f t="shared" si="32"/>
        <v>26.786747834033747</v>
      </c>
      <c r="BB63" s="18">
        <f t="shared" si="32"/>
        <v>76.228387160322598</v>
      </c>
      <c r="BC63" s="18">
        <f t="shared" si="32"/>
        <v>23.771612839677392</v>
      </c>
      <c r="BD63" s="18">
        <f t="shared" si="32"/>
        <v>21.579703423311386</v>
      </c>
      <c r="BE63" s="18">
        <f t="shared" si="32"/>
        <v>20.614975642580738</v>
      </c>
      <c r="BF63" s="18">
        <f t="shared" si="32"/>
        <v>45.247404999973782</v>
      </c>
      <c r="BG63" s="20">
        <f t="shared" si="32"/>
        <v>12.557915934134078</v>
      </c>
    </row>
    <row r="64" spans="1:59" ht="15" customHeight="1" x14ac:dyDescent="0.2">
      <c r="A64" s="10" t="s">
        <v>13</v>
      </c>
      <c r="B64" s="18">
        <f t="shared" ref="B64:K64" si="43">B18/$B18*100</f>
        <v>100</v>
      </c>
      <c r="C64" s="18">
        <f t="shared" si="43"/>
        <v>54.291468760615594</v>
      </c>
      <c r="D64" s="18">
        <f t="shared" si="43"/>
        <v>26.763169290473876</v>
      </c>
      <c r="E64" s="18">
        <f t="shared" si="43"/>
        <v>18.945361948910552</v>
      </c>
      <c r="F64" s="18">
        <f t="shared" si="43"/>
        <v>93.649670564659104</v>
      </c>
      <c r="G64" s="18">
        <f t="shared" si="43"/>
        <v>6.350329435340873</v>
      </c>
      <c r="H64" s="18">
        <f t="shared" si="43"/>
        <v>47.000541628379153</v>
      </c>
      <c r="I64" s="18">
        <f t="shared" si="43"/>
        <v>16.922229756768608</v>
      </c>
      <c r="J64" s="18">
        <f t="shared" si="43"/>
        <v>25.486911513506026</v>
      </c>
      <c r="K64" s="20">
        <f t="shared" si="43"/>
        <v>10.590317101346212</v>
      </c>
      <c r="M64" s="10" t="s">
        <v>13</v>
      </c>
      <c r="N64" s="18">
        <f t="shared" si="29"/>
        <v>100</v>
      </c>
      <c r="O64" s="18">
        <f t="shared" si="29"/>
        <v>53.111156571386061</v>
      </c>
      <c r="P64" s="18">
        <f t="shared" si="29"/>
        <v>21.800970783507839</v>
      </c>
      <c r="Q64" s="18">
        <f t="shared" si="29"/>
        <v>25.087872645106096</v>
      </c>
      <c r="R64" s="18">
        <f t="shared" si="29"/>
        <v>85.716836212828483</v>
      </c>
      <c r="S64" s="18">
        <f t="shared" si="29"/>
        <v>14.283163787171524</v>
      </c>
      <c r="T64" s="18">
        <f t="shared" si="29"/>
        <v>40.972643246359567</v>
      </c>
      <c r="U64" s="18">
        <f t="shared" si="29"/>
        <v>11.925387290546951</v>
      </c>
      <c r="V64" s="18">
        <f t="shared" si="29"/>
        <v>33.444049766602816</v>
      </c>
      <c r="W64" s="20">
        <f t="shared" si="29"/>
        <v>13.657919696490675</v>
      </c>
      <c r="Y64" s="10" t="s">
        <v>13</v>
      </c>
      <c r="Z64" s="18">
        <f t="shared" si="30"/>
        <v>100</v>
      </c>
      <c r="AA64" s="18">
        <f t="shared" si="30"/>
        <v>47.112733612734885</v>
      </c>
      <c r="AB64" s="18">
        <f t="shared" si="30"/>
        <v>36.29332901276991</v>
      </c>
      <c r="AC64" s="18">
        <f t="shared" si="30"/>
        <v>16.593937374495191</v>
      </c>
      <c r="AD64" s="18">
        <f t="shared" si="30"/>
        <v>96.2571155887278</v>
      </c>
      <c r="AE64" s="18">
        <f t="shared" si="30"/>
        <v>3.7428844112721968</v>
      </c>
      <c r="AF64" s="18">
        <f t="shared" si="30"/>
        <v>45.996324946144377</v>
      </c>
      <c r="AG64" s="18">
        <f t="shared" si="30"/>
        <v>14.966596326115972</v>
      </c>
      <c r="AH64" s="18">
        <f t="shared" si="30"/>
        <v>30.344969233299569</v>
      </c>
      <c r="AI64" s="20">
        <f t="shared" si="30"/>
        <v>8.692109494440075</v>
      </c>
      <c r="AK64" s="10" t="s">
        <v>13</v>
      </c>
      <c r="AL64" s="18">
        <f t="shared" si="31"/>
        <v>100</v>
      </c>
      <c r="AM64" s="18">
        <f t="shared" si="31"/>
        <v>39.26496181049626</v>
      </c>
      <c r="AN64" s="18">
        <f t="shared" si="31"/>
        <v>30.79382290897021</v>
      </c>
      <c r="AO64" s="18">
        <f t="shared" si="31"/>
        <v>29.941215280533523</v>
      </c>
      <c r="AP64" s="18">
        <f t="shared" si="31"/>
        <v>96.036501993182227</v>
      </c>
      <c r="AQ64" s="18">
        <f t="shared" si="31"/>
        <v>3.963498006817761</v>
      </c>
      <c r="AR64" s="18">
        <f t="shared" si="31"/>
        <v>51.031129915151766</v>
      </c>
      <c r="AS64" s="18">
        <f t="shared" si="31"/>
        <v>13.85533104266908</v>
      </c>
      <c r="AT64" s="18">
        <f t="shared" si="31"/>
        <v>25.492907146180809</v>
      </c>
      <c r="AU64" s="20">
        <f t="shared" si="31"/>
        <v>9.6206318959983346</v>
      </c>
      <c r="AW64" s="10" t="s">
        <v>13</v>
      </c>
      <c r="AX64" s="18">
        <f t="shared" si="32"/>
        <v>100</v>
      </c>
      <c r="AY64" s="18">
        <f t="shared" si="32"/>
        <v>40.652345562438448</v>
      </c>
      <c r="AZ64" s="18">
        <f t="shared" si="32"/>
        <v>33.756481534241232</v>
      </c>
      <c r="BA64" s="18">
        <f t="shared" si="32"/>
        <v>25.591172903320341</v>
      </c>
      <c r="BB64" s="18">
        <f t="shared" si="32"/>
        <v>89.619777124762905</v>
      </c>
      <c r="BC64" s="18">
        <f t="shared" si="32"/>
        <v>10.380222875237081</v>
      </c>
      <c r="BD64" s="18">
        <f t="shared" si="32"/>
        <v>46.19492222158911</v>
      </c>
      <c r="BE64" s="18">
        <f t="shared" si="32"/>
        <v>16.001351252350446</v>
      </c>
      <c r="BF64" s="18">
        <f t="shared" si="32"/>
        <v>26.297324357544632</v>
      </c>
      <c r="BG64" s="20">
        <f t="shared" si="32"/>
        <v>11.506402168515821</v>
      </c>
    </row>
    <row r="65" spans="1:60" ht="15" customHeight="1" x14ac:dyDescent="0.2">
      <c r="A65" s="10" t="s">
        <v>14</v>
      </c>
      <c r="B65" s="18">
        <f t="shared" ref="B65:K65" si="44">B19/$B19*100</f>
        <v>100</v>
      </c>
      <c r="C65" s="18">
        <f t="shared" si="44"/>
        <v>30.883057354881021</v>
      </c>
      <c r="D65" s="18">
        <f t="shared" si="44"/>
        <v>29.645760101400896</v>
      </c>
      <c r="E65" s="18">
        <f t="shared" si="44"/>
        <v>39.471182543718079</v>
      </c>
      <c r="F65" s="18">
        <f t="shared" si="44"/>
        <v>93.410170057750392</v>
      </c>
      <c r="G65" s="18">
        <f t="shared" si="44"/>
        <v>6.5898299422496347</v>
      </c>
      <c r="H65" s="18">
        <f t="shared" si="44"/>
        <v>65.578228284659431</v>
      </c>
      <c r="I65" s="18">
        <f t="shared" si="44"/>
        <v>8.1027371854865038</v>
      </c>
      <c r="J65" s="18">
        <f t="shared" si="44"/>
        <v>17.455053709558165</v>
      </c>
      <c r="K65" s="20">
        <f t="shared" si="44"/>
        <v>8.8639808202959003</v>
      </c>
      <c r="M65" s="10" t="s">
        <v>14</v>
      </c>
      <c r="N65" s="18">
        <f t="shared" si="29"/>
        <v>100</v>
      </c>
      <c r="O65" s="18">
        <f t="shared" si="29"/>
        <v>32.345357289809343</v>
      </c>
      <c r="P65" s="18">
        <f t="shared" si="29"/>
        <v>26.758469345768749</v>
      </c>
      <c r="Q65" s="18">
        <f t="shared" si="29"/>
        <v>40.896173364421891</v>
      </c>
      <c r="R65" s="18">
        <f t="shared" si="29"/>
        <v>93.326841311205598</v>
      </c>
      <c r="S65" s="18">
        <f t="shared" si="29"/>
        <v>6.6731586887944045</v>
      </c>
      <c r="T65" s="18">
        <f t="shared" si="29"/>
        <v>66.967219860101494</v>
      </c>
      <c r="U65" s="18">
        <f t="shared" si="29"/>
        <v>5.7114250445755026</v>
      </c>
      <c r="V65" s="18">
        <f t="shared" si="29"/>
        <v>19.470580167329583</v>
      </c>
      <c r="W65" s="20">
        <f t="shared" si="29"/>
        <v>7.8507749279934149</v>
      </c>
      <c r="Y65" s="10" t="s">
        <v>14</v>
      </c>
      <c r="Z65" s="18">
        <f t="shared" si="30"/>
        <v>100</v>
      </c>
      <c r="AA65" s="18">
        <f t="shared" si="30"/>
        <v>24.017517768859591</v>
      </c>
      <c r="AB65" s="18">
        <f t="shared" si="30"/>
        <v>22.475705328174026</v>
      </c>
      <c r="AC65" s="18">
        <f t="shared" si="30"/>
        <v>53.506776902966401</v>
      </c>
      <c r="AD65" s="18">
        <f t="shared" si="30"/>
        <v>97.46400093043944</v>
      </c>
      <c r="AE65" s="18">
        <f t="shared" si="30"/>
        <v>2.5359990695605732</v>
      </c>
      <c r="AF65" s="18">
        <f t="shared" si="30"/>
        <v>57.902407597780901</v>
      </c>
      <c r="AG65" s="18">
        <f t="shared" si="30"/>
        <v>3.2241438620920935</v>
      </c>
      <c r="AH65" s="18">
        <f t="shared" si="30"/>
        <v>20.564550566759344</v>
      </c>
      <c r="AI65" s="20">
        <f t="shared" si="30"/>
        <v>18.308897973367703</v>
      </c>
      <c r="AK65" s="10" t="s">
        <v>14</v>
      </c>
      <c r="AL65" s="18">
        <f t="shared" si="31"/>
        <v>100</v>
      </c>
      <c r="AM65" s="18">
        <f t="shared" si="31"/>
        <v>14.020218341984464</v>
      </c>
      <c r="AN65" s="18">
        <f t="shared" si="31"/>
        <v>36.552589709079022</v>
      </c>
      <c r="AO65" s="18">
        <f t="shared" si="31"/>
        <v>49.427191948936517</v>
      </c>
      <c r="AP65" s="18">
        <f t="shared" si="31"/>
        <v>91.688613078703824</v>
      </c>
      <c r="AQ65" s="18">
        <f t="shared" si="31"/>
        <v>8.311386921296176</v>
      </c>
      <c r="AR65" s="18">
        <f t="shared" si="31"/>
        <v>49.830143330046333</v>
      </c>
      <c r="AS65" s="18">
        <f t="shared" si="31"/>
        <v>2.3808324099853855</v>
      </c>
      <c r="AT65" s="18">
        <f t="shared" si="31"/>
        <v>21.110408645951434</v>
      </c>
      <c r="AU65" s="20">
        <f t="shared" si="31"/>
        <v>26.678615614016831</v>
      </c>
      <c r="AW65" s="10" t="s">
        <v>14</v>
      </c>
      <c r="AX65" s="18">
        <f t="shared" si="32"/>
        <v>100</v>
      </c>
      <c r="AY65" s="18">
        <f t="shared" si="32"/>
        <v>15.052842959083534</v>
      </c>
      <c r="AZ65" s="18">
        <f t="shared" si="32"/>
        <v>38.026087379054339</v>
      </c>
      <c r="BA65" s="18">
        <f t="shared" si="32"/>
        <v>46.921069661862134</v>
      </c>
      <c r="BB65" s="18">
        <f t="shared" si="32"/>
        <v>83.870315487404397</v>
      </c>
      <c r="BC65" s="18">
        <f t="shared" si="32"/>
        <v>16.129684512595599</v>
      </c>
      <c r="BD65" s="18">
        <f t="shared" si="32"/>
        <v>46.406140368225202</v>
      </c>
      <c r="BE65" s="18">
        <f t="shared" si="32"/>
        <v>2.0629376253977236</v>
      </c>
      <c r="BF65" s="18">
        <f t="shared" si="32"/>
        <v>18.639008720935841</v>
      </c>
      <c r="BG65" s="20">
        <f t="shared" si="32"/>
        <v>32.891913285441234</v>
      </c>
    </row>
    <row r="66" spans="1:60" ht="15" customHeight="1" x14ac:dyDescent="0.2">
      <c r="A66" s="10" t="s">
        <v>15</v>
      </c>
      <c r="B66" s="18">
        <f t="shared" ref="B66:K66" si="45">B20/$B20*100</f>
        <v>100</v>
      </c>
      <c r="C66" s="18">
        <f t="shared" si="45"/>
        <v>70.587302465483788</v>
      </c>
      <c r="D66" s="18">
        <f t="shared" si="45"/>
        <v>19.269106625064325</v>
      </c>
      <c r="E66" s="18">
        <f t="shared" si="45"/>
        <v>10.143590909451879</v>
      </c>
      <c r="F66" s="18">
        <f t="shared" si="45"/>
        <v>94.088827663423146</v>
      </c>
      <c r="G66" s="18">
        <f t="shared" si="45"/>
        <v>5.9111723365769073</v>
      </c>
      <c r="H66" s="18">
        <f t="shared" si="45"/>
        <v>47.160440866581951</v>
      </c>
      <c r="I66" s="18">
        <f t="shared" si="45"/>
        <v>14.087283699851948</v>
      </c>
      <c r="J66" s="18">
        <f t="shared" si="45"/>
        <v>23.752576204527799</v>
      </c>
      <c r="K66" s="20">
        <f t="shared" si="45"/>
        <v>14.999699229038308</v>
      </c>
      <c r="M66" s="10" t="s">
        <v>15</v>
      </c>
      <c r="N66" s="18">
        <f t="shared" si="29"/>
        <v>100</v>
      </c>
      <c r="O66" s="18">
        <f t="shared" si="29"/>
        <v>61.937449687142568</v>
      </c>
      <c r="P66" s="18">
        <f t="shared" si="29"/>
        <v>24.656809205449868</v>
      </c>
      <c r="Q66" s="18">
        <f t="shared" si="29"/>
        <v>13.405741107407643</v>
      </c>
      <c r="R66" s="18">
        <f t="shared" si="29"/>
        <v>93.56945206271817</v>
      </c>
      <c r="S66" s="18">
        <f t="shared" si="29"/>
        <v>6.430547937281859</v>
      </c>
      <c r="T66" s="18">
        <f t="shared" si="29"/>
        <v>40.886211502588814</v>
      </c>
      <c r="U66" s="18">
        <f t="shared" si="29"/>
        <v>12.122599595935473</v>
      </c>
      <c r="V66" s="18">
        <f t="shared" si="29"/>
        <v>29.069300830567958</v>
      </c>
      <c r="W66" s="20">
        <f t="shared" si="29"/>
        <v>17.921888070907819</v>
      </c>
      <c r="Y66" s="10" t="s">
        <v>15</v>
      </c>
      <c r="Z66" s="18">
        <f t="shared" si="30"/>
        <v>100</v>
      </c>
      <c r="AA66" s="18">
        <f t="shared" si="30"/>
        <v>46.143501306661442</v>
      </c>
      <c r="AB66" s="18">
        <f t="shared" si="30"/>
        <v>22.094020098736465</v>
      </c>
      <c r="AC66" s="18">
        <f t="shared" si="30"/>
        <v>31.762478594602083</v>
      </c>
      <c r="AD66" s="18">
        <f t="shared" si="30"/>
        <v>98.487188025450607</v>
      </c>
      <c r="AE66" s="18">
        <f t="shared" si="30"/>
        <v>1.512811974549416</v>
      </c>
      <c r="AF66" s="18">
        <f t="shared" si="30"/>
        <v>57.296213511383399</v>
      </c>
      <c r="AG66" s="18">
        <f t="shared" si="30"/>
        <v>10.968544102576832</v>
      </c>
      <c r="AH66" s="18">
        <f t="shared" si="30"/>
        <v>25.811508183993741</v>
      </c>
      <c r="AI66" s="20">
        <f t="shared" si="30"/>
        <v>5.9237342020460346</v>
      </c>
      <c r="AK66" s="10" t="s">
        <v>15</v>
      </c>
      <c r="AL66" s="18">
        <f t="shared" si="31"/>
        <v>100</v>
      </c>
      <c r="AM66" s="18">
        <f t="shared" si="31"/>
        <v>43.415054696121992</v>
      </c>
      <c r="AN66" s="18">
        <f t="shared" si="31"/>
        <v>34.82239026695234</v>
      </c>
      <c r="AO66" s="18">
        <f t="shared" si="31"/>
        <v>21.762555036925647</v>
      </c>
      <c r="AP66" s="18">
        <f t="shared" si="31"/>
        <v>91.066805123514854</v>
      </c>
      <c r="AQ66" s="18">
        <f t="shared" si="31"/>
        <v>8.9331948764851337</v>
      </c>
      <c r="AR66" s="18">
        <f t="shared" si="31"/>
        <v>48.971354151842178</v>
      </c>
      <c r="AS66" s="18">
        <f t="shared" si="31"/>
        <v>12.279604263415528</v>
      </c>
      <c r="AT66" s="18">
        <f t="shared" si="31"/>
        <v>27.958059810039774</v>
      </c>
      <c r="AU66" s="20">
        <f t="shared" si="31"/>
        <v>10.790981774702519</v>
      </c>
      <c r="AW66" s="10" t="s">
        <v>15</v>
      </c>
      <c r="AX66" s="18">
        <f t="shared" si="32"/>
        <v>100</v>
      </c>
      <c r="AY66" s="18">
        <f t="shared" si="32"/>
        <v>48.308954157709969</v>
      </c>
      <c r="AZ66" s="18">
        <f t="shared" si="32"/>
        <v>36.680467237761313</v>
      </c>
      <c r="BA66" s="18">
        <f t="shared" si="32"/>
        <v>15.010578604528718</v>
      </c>
      <c r="BB66" s="18">
        <f t="shared" si="32"/>
        <v>90.049219236484163</v>
      </c>
      <c r="BC66" s="18">
        <f t="shared" si="32"/>
        <v>9.9507807635158212</v>
      </c>
      <c r="BD66" s="18">
        <f t="shared" si="32"/>
        <v>43.623751100528679</v>
      </c>
      <c r="BE66" s="18">
        <f t="shared" si="32"/>
        <v>13.601461306592977</v>
      </c>
      <c r="BF66" s="18">
        <f t="shared" si="32"/>
        <v>22.126404984311399</v>
      </c>
      <c r="BG66" s="20">
        <f t="shared" si="32"/>
        <v>20.648382608566969</v>
      </c>
    </row>
    <row r="67" spans="1:60" ht="7.5" customHeight="1" x14ac:dyDescent="0.2"/>
    <row r="68" spans="1:60" ht="15" customHeight="1" x14ac:dyDescent="0.2"/>
    <row r="69" spans="1:60" s="40" customFormat="1" ht="30" customHeight="1" x14ac:dyDescent="0.2">
      <c r="A69" s="223" t="s">
        <v>796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M69" s="223" t="s">
        <v>648</v>
      </c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137"/>
      <c r="Y69" s="223" t="s">
        <v>471</v>
      </c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137"/>
      <c r="AK69" s="223" t="s">
        <v>470</v>
      </c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137"/>
      <c r="AW69" s="223" t="s">
        <v>469</v>
      </c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137"/>
    </row>
    <row r="70" spans="1:60" ht="15" customHeight="1" x14ac:dyDescent="0.2"/>
    <row r="71" spans="1:60" ht="15" customHeight="1" thickBot="1" x14ac:dyDescent="0.25">
      <c r="A71" s="1" t="s">
        <v>0</v>
      </c>
      <c r="B71" s="1"/>
      <c r="K71" s="3" t="s">
        <v>101</v>
      </c>
      <c r="M71" s="1" t="s">
        <v>0</v>
      </c>
      <c r="N71" s="1"/>
      <c r="W71" s="3" t="s">
        <v>101</v>
      </c>
      <c r="Y71" s="1" t="s">
        <v>0</v>
      </c>
      <c r="Z71" s="1"/>
      <c r="AI71" s="3" t="s">
        <v>101</v>
      </c>
      <c r="AK71" s="1" t="s">
        <v>0</v>
      </c>
      <c r="AL71" s="1"/>
      <c r="AU71" s="3" t="s">
        <v>101</v>
      </c>
      <c r="AW71" s="1" t="s">
        <v>0</v>
      </c>
      <c r="AX71" s="1"/>
      <c r="BG71" s="3" t="s">
        <v>101</v>
      </c>
    </row>
    <row r="72" spans="1:60" ht="22.5" customHeight="1" x14ac:dyDescent="0.2">
      <c r="A72" s="205" t="s">
        <v>38</v>
      </c>
      <c r="B72" s="207" t="s">
        <v>25</v>
      </c>
      <c r="C72" s="209" t="s">
        <v>16</v>
      </c>
      <c r="D72" s="210"/>
      <c r="E72" s="210"/>
      <c r="F72" s="209" t="s">
        <v>17</v>
      </c>
      <c r="G72" s="210"/>
      <c r="H72" s="209" t="s">
        <v>18</v>
      </c>
      <c r="I72" s="210"/>
      <c r="J72" s="210"/>
      <c r="K72" s="211"/>
      <c r="M72" s="205" t="s">
        <v>38</v>
      </c>
      <c r="N72" s="207" t="s">
        <v>25</v>
      </c>
      <c r="O72" s="209" t="s">
        <v>16</v>
      </c>
      <c r="P72" s="210"/>
      <c r="Q72" s="210"/>
      <c r="R72" s="209" t="s">
        <v>17</v>
      </c>
      <c r="S72" s="210"/>
      <c r="T72" s="209" t="s">
        <v>18</v>
      </c>
      <c r="U72" s="210"/>
      <c r="V72" s="210"/>
      <c r="W72" s="211"/>
      <c r="Y72" s="205" t="s">
        <v>38</v>
      </c>
      <c r="Z72" s="207" t="s">
        <v>25</v>
      </c>
      <c r="AA72" s="209" t="s">
        <v>16</v>
      </c>
      <c r="AB72" s="210"/>
      <c r="AC72" s="210"/>
      <c r="AD72" s="209" t="s">
        <v>17</v>
      </c>
      <c r="AE72" s="210"/>
      <c r="AF72" s="209" t="s">
        <v>18</v>
      </c>
      <c r="AG72" s="210"/>
      <c r="AH72" s="210"/>
      <c r="AI72" s="211"/>
      <c r="AK72" s="205" t="s">
        <v>38</v>
      </c>
      <c r="AL72" s="207" t="s">
        <v>25</v>
      </c>
      <c r="AM72" s="209" t="s">
        <v>16</v>
      </c>
      <c r="AN72" s="210"/>
      <c r="AO72" s="210"/>
      <c r="AP72" s="209" t="s">
        <v>17</v>
      </c>
      <c r="AQ72" s="210"/>
      <c r="AR72" s="209" t="s">
        <v>18</v>
      </c>
      <c r="AS72" s="210"/>
      <c r="AT72" s="210"/>
      <c r="AU72" s="211"/>
      <c r="AW72" s="205" t="s">
        <v>38</v>
      </c>
      <c r="AX72" s="207" t="s">
        <v>25</v>
      </c>
      <c r="AY72" s="209" t="s">
        <v>16</v>
      </c>
      <c r="AZ72" s="210"/>
      <c r="BA72" s="210"/>
      <c r="BB72" s="209" t="s">
        <v>17</v>
      </c>
      <c r="BC72" s="210"/>
      <c r="BD72" s="209" t="s">
        <v>18</v>
      </c>
      <c r="BE72" s="210"/>
      <c r="BF72" s="210"/>
      <c r="BG72" s="211"/>
    </row>
    <row r="73" spans="1:60" ht="37.5" customHeight="1" thickBot="1" x14ac:dyDescent="0.25">
      <c r="A73" s="206"/>
      <c r="B73" s="208"/>
      <c r="C73" s="46" t="s">
        <v>56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74</v>
      </c>
      <c r="I73" s="46" t="s">
        <v>318</v>
      </c>
      <c r="J73" s="46" t="s">
        <v>75</v>
      </c>
      <c r="K73" s="47" t="s">
        <v>22</v>
      </c>
      <c r="M73" s="206"/>
      <c r="N73" s="208"/>
      <c r="O73" s="46" t="s">
        <v>56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74</v>
      </c>
      <c r="U73" s="46" t="s">
        <v>318</v>
      </c>
      <c r="V73" s="46" t="s">
        <v>75</v>
      </c>
      <c r="W73" s="47" t="s">
        <v>22</v>
      </c>
      <c r="Y73" s="206"/>
      <c r="Z73" s="208"/>
      <c r="AA73" s="46" t="s">
        <v>56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74</v>
      </c>
      <c r="AG73" s="46" t="s">
        <v>318</v>
      </c>
      <c r="AH73" s="46" t="s">
        <v>75</v>
      </c>
      <c r="AI73" s="47" t="s">
        <v>22</v>
      </c>
      <c r="AK73" s="206"/>
      <c r="AL73" s="208"/>
      <c r="AM73" s="46" t="s">
        <v>56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74</v>
      </c>
      <c r="AS73" s="46" t="s">
        <v>318</v>
      </c>
      <c r="AT73" s="46" t="s">
        <v>75</v>
      </c>
      <c r="AU73" s="47" t="s">
        <v>22</v>
      </c>
      <c r="AW73" s="206"/>
      <c r="AX73" s="208"/>
      <c r="AY73" s="46" t="s">
        <v>56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74</v>
      </c>
      <c r="BE73" s="46" t="s">
        <v>318</v>
      </c>
      <c r="BF73" s="46" t="s">
        <v>75</v>
      </c>
      <c r="BG73" s="47" t="s">
        <v>22</v>
      </c>
    </row>
    <row r="74" spans="1:60" ht="15" customHeight="1" x14ac:dyDescent="0.2">
      <c r="A74" s="11" t="s">
        <v>1</v>
      </c>
      <c r="B74" s="52">
        <f>B6/B97</f>
        <v>2.5491903051740685</v>
      </c>
      <c r="C74" s="52">
        <f t="shared" ref="C74:K74" si="46">C6/C97</f>
        <v>1.9842633779516308</v>
      </c>
      <c r="D74" s="52">
        <f t="shared" si="46"/>
        <v>2.7157893071993313</v>
      </c>
      <c r="E74" s="52">
        <f t="shared" si="46"/>
        <v>3.6956133567662568</v>
      </c>
      <c r="F74" s="52">
        <f t="shared" si="46"/>
        <v>2.8797074792114583</v>
      </c>
      <c r="G74" s="52">
        <f t="shared" si="46"/>
        <v>1.3002688524590165</v>
      </c>
      <c r="H74" s="52">
        <f t="shared" si="46"/>
        <v>1.5870781580239135</v>
      </c>
      <c r="I74" s="52">
        <f t="shared" si="46"/>
        <v>3.7408298515808291</v>
      </c>
      <c r="J74" s="52">
        <f t="shared" si="46"/>
        <v>5.3496341249542869</v>
      </c>
      <c r="K74" s="53">
        <f t="shared" si="46"/>
        <v>1.7443195274094165</v>
      </c>
      <c r="M74" s="11" t="s">
        <v>1</v>
      </c>
      <c r="N74" s="52">
        <f>N6/N97</f>
        <v>2.4789215935603428</v>
      </c>
      <c r="O74" s="52">
        <f t="shared" ref="O74:W74" si="47">O6/O97</f>
        <v>1.8209269916140431</v>
      </c>
      <c r="P74" s="52">
        <f t="shared" si="47"/>
        <v>2.4926932885106754</v>
      </c>
      <c r="Q74" s="52">
        <f t="shared" si="47"/>
        <v>4.0272667844522969</v>
      </c>
      <c r="R74" s="52">
        <f t="shared" si="47"/>
        <v>2.8216189729967573</v>
      </c>
      <c r="S74" s="52">
        <f t="shared" si="47"/>
        <v>1.225934299995951</v>
      </c>
      <c r="T74" s="52">
        <f t="shared" si="47"/>
        <v>1.4615577496325918</v>
      </c>
      <c r="U74" s="52">
        <f t="shared" si="47"/>
        <v>3.8319753980856595</v>
      </c>
      <c r="V74" s="52">
        <f t="shared" si="47"/>
        <v>5.7290764392462359</v>
      </c>
      <c r="W74" s="53">
        <f t="shared" si="47"/>
        <v>1.5408775778191044</v>
      </c>
      <c r="Y74" s="11" t="s">
        <v>1</v>
      </c>
      <c r="Z74" s="52">
        <f>Z6/Z97</f>
        <v>2.433647820731732</v>
      </c>
      <c r="AA74" s="52">
        <f t="shared" ref="AA74:AI74" si="48">AA6/AA97</f>
        <v>1.6276327833266504</v>
      </c>
      <c r="AB74" s="52">
        <f t="shared" si="48"/>
        <v>2.384719339564275</v>
      </c>
      <c r="AC74" s="52">
        <f t="shared" si="48"/>
        <v>4.290747453040777</v>
      </c>
      <c r="AD74" s="52">
        <f t="shared" si="48"/>
        <v>2.7460579586223592</v>
      </c>
      <c r="AE74" s="52">
        <f t="shared" si="48"/>
        <v>1.3394326123128122</v>
      </c>
      <c r="AF74" s="52">
        <f t="shared" si="48"/>
        <v>1.4440520163497848</v>
      </c>
      <c r="AG74" s="52">
        <f t="shared" si="48"/>
        <v>2.5920517829798797</v>
      </c>
      <c r="AH74" s="52">
        <f t="shared" si="48"/>
        <v>6.6856777209314355</v>
      </c>
      <c r="AI74" s="53">
        <f t="shared" si="48"/>
        <v>1.518187640785728</v>
      </c>
      <c r="AK74" s="11" t="s">
        <v>1</v>
      </c>
      <c r="AL74" s="52">
        <f>AL6/AL97</f>
        <v>2.395154228252971</v>
      </c>
      <c r="AM74" s="52">
        <f t="shared" ref="AM74:AU74" si="49">AM6/AM97</f>
        <v>1.3887521099278117</v>
      </c>
      <c r="AN74" s="52">
        <f t="shared" si="49"/>
        <v>2.569448222867202</v>
      </c>
      <c r="AO74" s="52">
        <f t="shared" si="49"/>
        <v>4.2817420326713966</v>
      </c>
      <c r="AP74" s="52">
        <f t="shared" si="49"/>
        <v>2.6425897305962378</v>
      </c>
      <c r="AQ74" s="52">
        <f t="shared" si="49"/>
        <v>1.5330282076506412</v>
      </c>
      <c r="AR74" s="52">
        <f t="shared" si="49"/>
        <v>1.4215106015154395</v>
      </c>
      <c r="AS74" s="52">
        <f t="shared" si="49"/>
        <v>2.3826853885650241</v>
      </c>
      <c r="AT74" s="52">
        <f t="shared" si="49"/>
        <v>6.7003406325711516</v>
      </c>
      <c r="AU74" s="53">
        <f t="shared" si="49"/>
        <v>1.7699186935459119</v>
      </c>
      <c r="AW74" s="11" t="s">
        <v>1</v>
      </c>
      <c r="AX74" s="52">
        <f>AX6/AX97</f>
        <v>2.3150248193781748</v>
      </c>
      <c r="AY74" s="52">
        <f t="shared" ref="AY74:BG74" si="50">AY6/AY97</f>
        <v>1.3447724545299427</v>
      </c>
      <c r="AZ74" s="52">
        <f t="shared" si="50"/>
        <v>2.3712590722979314</v>
      </c>
      <c r="BA74" s="52">
        <f t="shared" si="50"/>
        <v>4.2590141086459461</v>
      </c>
      <c r="BB74" s="52">
        <f t="shared" si="50"/>
        <v>2.4976088009389104</v>
      </c>
      <c r="BC74" s="52">
        <f t="shared" si="50"/>
        <v>1.7541905333380305</v>
      </c>
      <c r="BD74" s="52">
        <f t="shared" si="50"/>
        <v>1.344972858572506</v>
      </c>
      <c r="BE74" s="52">
        <f t="shared" si="50"/>
        <v>2.7613104482270034</v>
      </c>
      <c r="BF74" s="52">
        <f t="shared" si="50"/>
        <v>6.1999001086399597</v>
      </c>
      <c r="BG74" s="53">
        <f t="shared" si="50"/>
        <v>1.6249810960974125</v>
      </c>
    </row>
    <row r="75" spans="1:60" ht="15" customHeight="1" x14ac:dyDescent="0.2">
      <c r="A75" s="7" t="s">
        <v>2</v>
      </c>
      <c r="B75" s="18">
        <f>B7/B98</f>
        <v>3.2879987566347197</v>
      </c>
      <c r="C75" s="18">
        <f t="shared" ref="C75:K75" si="51">C7/C98</f>
        <v>1.7571231983157019</v>
      </c>
      <c r="D75" s="18">
        <f t="shared" si="51"/>
        <v>3.5172101449275361</v>
      </c>
      <c r="E75" s="18">
        <f t="shared" si="51"/>
        <v>7.7088105263157898</v>
      </c>
      <c r="F75" s="18">
        <f t="shared" si="51"/>
        <v>4.121160858757829</v>
      </c>
      <c r="G75" s="18">
        <f t="shared" si="51"/>
        <v>0.68436718749999981</v>
      </c>
      <c r="H75" s="18">
        <f t="shared" si="51"/>
        <v>1.4511485148514858</v>
      </c>
      <c r="I75" s="18">
        <f t="shared" si="51"/>
        <v>5.7561395319078565</v>
      </c>
      <c r="J75" s="18">
        <f t="shared" si="51"/>
        <v>3.916249791727815</v>
      </c>
      <c r="K75" s="20">
        <f t="shared" si="51"/>
        <v>1.2785675962009666</v>
      </c>
      <c r="M75" s="7" t="s">
        <v>2</v>
      </c>
      <c r="N75" s="18">
        <f>N7/N98</f>
        <v>3.6434999999999986</v>
      </c>
      <c r="O75" s="18">
        <f t="shared" ref="O75:W75" si="52">O7/O98</f>
        <v>1.8304320557491298</v>
      </c>
      <c r="P75" s="18">
        <f t="shared" si="52"/>
        <v>3.0276503496503486</v>
      </c>
      <c r="Q75" s="18">
        <f t="shared" si="52"/>
        <v>9.7276700000000034</v>
      </c>
      <c r="R75" s="18">
        <f t="shared" si="52"/>
        <v>4.5640558375634503</v>
      </c>
      <c r="S75" s="18">
        <f t="shared" si="52"/>
        <v>0.97659558823529413</v>
      </c>
      <c r="T75" s="18">
        <f t="shared" si="52"/>
        <v>1.7604699999999998</v>
      </c>
      <c r="U75" s="18">
        <f t="shared" si="52"/>
        <v>6.917793103448278</v>
      </c>
      <c r="V75" s="18">
        <f t="shared" si="52"/>
        <v>3.774571428571428</v>
      </c>
      <c r="W75" s="20">
        <f t="shared" si="52"/>
        <v>1.5412965517241377</v>
      </c>
      <c r="Y75" s="7" t="s">
        <v>2</v>
      </c>
      <c r="Z75" s="18">
        <f>Z7/Z98</f>
        <v>2.9742231404958681</v>
      </c>
      <c r="AA75" s="18">
        <f t="shared" ref="AA75:AI75" si="53">AA7/AA98</f>
        <v>1.492692307692308</v>
      </c>
      <c r="AB75" s="18">
        <f t="shared" si="53"/>
        <v>2.0210078125000002</v>
      </c>
      <c r="AC75" s="18">
        <f t="shared" si="53"/>
        <v>8.2576562500000001</v>
      </c>
      <c r="AD75" s="18">
        <f t="shared" si="53"/>
        <v>3.749117977528091</v>
      </c>
      <c r="AE75" s="18">
        <f t="shared" si="53"/>
        <v>0.81904687499999995</v>
      </c>
      <c r="AF75" s="18">
        <f t="shared" si="53"/>
        <v>1.4313010752688171</v>
      </c>
      <c r="AG75" s="18">
        <f t="shared" si="53"/>
        <v>4.0246102941176458</v>
      </c>
      <c r="AH75" s="18">
        <f t="shared" si="53"/>
        <v>3.5802877697841726</v>
      </c>
      <c r="AI75" s="20">
        <f t="shared" si="53"/>
        <v>2.2534999999999998</v>
      </c>
      <c r="AK75" s="7" t="s">
        <v>2</v>
      </c>
      <c r="AL75" s="18">
        <f>AL7/AL98</f>
        <v>2.7743064862912168</v>
      </c>
      <c r="AM75" s="18">
        <f t="shared" ref="AM75:AU75" si="54">AM7/AM98</f>
        <v>1.3937227371551941</v>
      </c>
      <c r="AN75" s="18">
        <f t="shared" si="54"/>
        <v>1.9750275900901164</v>
      </c>
      <c r="AO75" s="18">
        <f t="shared" si="54"/>
        <v>7.5700104166666682</v>
      </c>
      <c r="AP75" s="18">
        <f t="shared" si="54"/>
        <v>3.4354587830099095</v>
      </c>
      <c r="AQ75" s="18">
        <f t="shared" si="54"/>
        <v>0.89663396361013126</v>
      </c>
      <c r="AR75" s="18">
        <f t="shared" si="54"/>
        <v>1.6005919185224695</v>
      </c>
      <c r="AS75" s="18">
        <f t="shared" si="54"/>
        <v>4.0448651118245476</v>
      </c>
      <c r="AT75" s="18">
        <f t="shared" si="54"/>
        <v>3.3374881889763777</v>
      </c>
      <c r="AU75" s="20">
        <f t="shared" si="54"/>
        <v>1.7873471074380163</v>
      </c>
      <c r="AW75" s="7" t="s">
        <v>2</v>
      </c>
      <c r="AX75" s="18">
        <f>AX7/AX98</f>
        <v>2.8466124038238467</v>
      </c>
      <c r="AY75" s="18">
        <f t="shared" ref="AY75:BG75" si="55">AY7/AY98</f>
        <v>1.4716802257267569</v>
      </c>
      <c r="AZ75" s="18">
        <f t="shared" si="55"/>
        <v>2.9635515592675676</v>
      </c>
      <c r="BA75" s="18">
        <f t="shared" si="55"/>
        <v>6.1291290322580672</v>
      </c>
      <c r="BB75" s="18">
        <f t="shared" si="55"/>
        <v>3.695442992980901</v>
      </c>
      <c r="BC75" s="18">
        <f t="shared" si="55"/>
        <v>0.791548872180451</v>
      </c>
      <c r="BD75" s="18">
        <f t="shared" si="55"/>
        <v>1.693025087368299</v>
      </c>
      <c r="BE75" s="18">
        <f t="shared" si="55"/>
        <v>4.5228164770348256</v>
      </c>
      <c r="BF75" s="18">
        <f t="shared" si="55"/>
        <v>3.2386852323621556</v>
      </c>
      <c r="BG75" s="20">
        <f t="shared" si="55"/>
        <v>1.3939948357702967</v>
      </c>
    </row>
    <row r="76" spans="1:60" ht="15" customHeight="1" x14ac:dyDescent="0.2">
      <c r="A76" s="10" t="s">
        <v>3</v>
      </c>
      <c r="B76" s="18">
        <f t="shared" ref="B76:K76" si="56">B8/B99</f>
        <v>3.8575021072469253</v>
      </c>
      <c r="C76" s="18">
        <f t="shared" si="56"/>
        <v>2.1377033815273707</v>
      </c>
      <c r="D76" s="18">
        <f t="shared" si="56"/>
        <v>2.7224333333333335</v>
      </c>
      <c r="E76" s="18">
        <f t="shared" si="56"/>
        <v>10.911924528301887</v>
      </c>
      <c r="F76" s="18">
        <f t="shared" si="56"/>
        <v>4.5647452522609573</v>
      </c>
      <c r="G76" s="18">
        <f t="shared" si="56"/>
        <v>1.3392878787878788</v>
      </c>
      <c r="H76" s="18">
        <f t="shared" si="56"/>
        <v>2.0062729682295806</v>
      </c>
      <c r="I76" s="18">
        <f t="shared" si="56"/>
        <v>1.7873478260869566</v>
      </c>
      <c r="J76" s="18">
        <f t="shared" si="56"/>
        <v>13.901</v>
      </c>
      <c r="K76" s="20">
        <f t="shared" si="56"/>
        <v>2.5155660377358489</v>
      </c>
      <c r="M76" s="10" t="s">
        <v>3</v>
      </c>
      <c r="N76" s="18">
        <f t="shared" ref="N76:W76" si="57">N8/N99</f>
        <v>3.5419786413211787</v>
      </c>
      <c r="O76" s="18">
        <f t="shared" si="57"/>
        <v>1.9693430859810699</v>
      </c>
      <c r="P76" s="18">
        <f t="shared" si="57"/>
        <v>1.8560697674418603</v>
      </c>
      <c r="Q76" s="18">
        <f t="shared" si="57"/>
        <v>10.758132075471698</v>
      </c>
      <c r="R76" s="18">
        <f t="shared" si="57"/>
        <v>4.2369955357142874</v>
      </c>
      <c r="S76" s="18">
        <f t="shared" si="57"/>
        <v>1.1831334239869924</v>
      </c>
      <c r="T76" s="18">
        <f t="shared" si="57"/>
        <v>1.7965687485091704</v>
      </c>
      <c r="U76" s="18">
        <f t="shared" si="57"/>
        <v>1.3454444444444444</v>
      </c>
      <c r="V76" s="18">
        <f t="shared" si="57"/>
        <v>15.311621621621624</v>
      </c>
      <c r="W76" s="20">
        <f t="shared" si="57"/>
        <v>2.0507142857142862</v>
      </c>
      <c r="Y76" s="10" t="s">
        <v>3</v>
      </c>
      <c r="Z76" s="18">
        <f t="shared" ref="Z76:AI76" si="58">Z8/Z99</f>
        <v>3.6305626006296863</v>
      </c>
      <c r="AA76" s="18">
        <f t="shared" si="58"/>
        <v>1.6942364622656769</v>
      </c>
      <c r="AB76" s="18">
        <f t="shared" si="58"/>
        <v>1.5974731182795696</v>
      </c>
      <c r="AC76" s="18">
        <f t="shared" si="58"/>
        <v>12.691333333333334</v>
      </c>
      <c r="AD76" s="18">
        <f t="shared" si="58"/>
        <v>4.4926819231938815</v>
      </c>
      <c r="AE76" s="18">
        <f t="shared" si="58"/>
        <v>0.76989393939393946</v>
      </c>
      <c r="AF76" s="18">
        <f t="shared" si="58"/>
        <v>1.4273714285714283</v>
      </c>
      <c r="AG76" s="18">
        <f t="shared" si="58"/>
        <v>0.78699999999999992</v>
      </c>
      <c r="AH76" s="18">
        <f t="shared" si="58"/>
        <v>16.917300000000001</v>
      </c>
      <c r="AI76" s="20">
        <f t="shared" si="58"/>
        <v>1.7710433551751923</v>
      </c>
      <c r="AK76" s="10" t="s">
        <v>3</v>
      </c>
      <c r="AL76" s="18">
        <f t="shared" ref="AL76:AU76" si="59">AL8/AL99</f>
        <v>3.3979709117527346</v>
      </c>
      <c r="AM76" s="18">
        <f t="shared" si="59"/>
        <v>1.3162865562040789</v>
      </c>
      <c r="AN76" s="18">
        <f t="shared" si="59"/>
        <v>1.488313953488372</v>
      </c>
      <c r="AO76" s="18">
        <f t="shared" si="59"/>
        <v>11.682037037037038</v>
      </c>
      <c r="AP76" s="18">
        <f t="shared" si="59"/>
        <v>4.0364216665580805</v>
      </c>
      <c r="AQ76" s="18">
        <f t="shared" si="59"/>
        <v>1.3254615384615382</v>
      </c>
      <c r="AR76" s="18">
        <f t="shared" si="59"/>
        <v>1.3264594797417475</v>
      </c>
      <c r="AS76" s="18">
        <f t="shared" si="59"/>
        <v>1.4069166666666666</v>
      </c>
      <c r="AT76" s="18">
        <f t="shared" si="59"/>
        <v>15.165503884580145</v>
      </c>
      <c r="AU76" s="20">
        <f t="shared" si="59"/>
        <v>2.5010000000000003</v>
      </c>
      <c r="AW76" s="10" t="s">
        <v>3</v>
      </c>
      <c r="AX76" s="18">
        <f t="shared" ref="AX76:BG76" si="60">AX8/AX99</f>
        <v>3.4953317669516735</v>
      </c>
      <c r="AY76" s="18">
        <f t="shared" si="60"/>
        <v>1.318984585926994</v>
      </c>
      <c r="AZ76" s="18">
        <f t="shared" si="60"/>
        <v>1.4515501867739899</v>
      </c>
      <c r="BA76" s="18">
        <f t="shared" si="60"/>
        <v>12.05301851851852</v>
      </c>
      <c r="BB76" s="18">
        <f t="shared" si="60"/>
        <v>4.1765238221651009</v>
      </c>
      <c r="BC76" s="18">
        <f t="shared" si="60"/>
        <v>1.6383835616438356</v>
      </c>
      <c r="BD76" s="18">
        <f t="shared" si="60"/>
        <v>1.2048944612919059</v>
      </c>
      <c r="BE76" s="18">
        <f t="shared" si="60"/>
        <v>1.60975</v>
      </c>
      <c r="BF76" s="18">
        <f t="shared" si="60"/>
        <v>18.453786072069935</v>
      </c>
      <c r="BG76" s="20">
        <f t="shared" si="60"/>
        <v>2.1324990762811686</v>
      </c>
    </row>
    <row r="77" spans="1:60" ht="15" customHeight="1" x14ac:dyDescent="0.2">
      <c r="A77" s="10" t="s">
        <v>4</v>
      </c>
      <c r="B77" s="18">
        <f t="shared" ref="B77:K77" si="61">B9/B100</f>
        <v>1.3483389830508474</v>
      </c>
      <c r="C77" s="18">
        <f t="shared" si="61"/>
        <v>1.5313333333333332</v>
      </c>
      <c r="D77" s="18">
        <f t="shared" si="61"/>
        <v>1.1267368421052633</v>
      </c>
      <c r="E77" s="18">
        <f t="shared" si="61"/>
        <v>1.316896551724138</v>
      </c>
      <c r="F77" s="18">
        <f t="shared" si="61"/>
        <v>1.4850111111111108</v>
      </c>
      <c r="G77" s="18">
        <f t="shared" si="61"/>
        <v>0.90903571428571439</v>
      </c>
      <c r="H77" s="18">
        <f t="shared" si="61"/>
        <v>1.2768194444444445</v>
      </c>
      <c r="I77" s="18">
        <f t="shared" si="61"/>
        <v>2.1414166666666667</v>
      </c>
      <c r="J77" s="18">
        <f t="shared" si="61"/>
        <v>0.4825714285714286</v>
      </c>
      <c r="K77" s="20">
        <f t="shared" si="61"/>
        <v>1.736</v>
      </c>
      <c r="M77" s="10" t="s">
        <v>4</v>
      </c>
      <c r="N77" s="18">
        <f t="shared" ref="N77:W77" si="62">N9/N100</f>
        <v>1.3733967289261608</v>
      </c>
      <c r="O77" s="18">
        <f t="shared" si="62"/>
        <v>1.5684782608695651</v>
      </c>
      <c r="P77" s="18">
        <f t="shared" si="62"/>
        <v>1.1571492391711813</v>
      </c>
      <c r="Q77" s="18">
        <f t="shared" si="62"/>
        <v>1.385</v>
      </c>
      <c r="R77" s="18">
        <f t="shared" si="62"/>
        <v>1.5645047418677365</v>
      </c>
      <c r="S77" s="18">
        <f t="shared" si="62"/>
        <v>0.79348275862068973</v>
      </c>
      <c r="T77" s="18">
        <f t="shared" si="62"/>
        <v>1.251619718309859</v>
      </c>
      <c r="U77" s="18">
        <f t="shared" si="62"/>
        <v>2.4036181070300668</v>
      </c>
      <c r="V77" s="18">
        <f t="shared" si="62"/>
        <v>0.81472727272727286</v>
      </c>
      <c r="W77" s="20">
        <f t="shared" si="62"/>
        <v>1.4790000000000001</v>
      </c>
      <c r="Y77" s="10" t="s">
        <v>4</v>
      </c>
      <c r="Z77" s="18">
        <f t="shared" ref="Z77:AI77" si="63">Z9/Z100</f>
        <v>1.3599866631091089</v>
      </c>
      <c r="AA77" s="18">
        <f t="shared" si="63"/>
        <v>1.4208700676740442</v>
      </c>
      <c r="AB77" s="18">
        <f t="shared" si="63"/>
        <v>0.83839534883720923</v>
      </c>
      <c r="AC77" s="18">
        <f t="shared" si="63"/>
        <v>1.9603030303030307</v>
      </c>
      <c r="AD77" s="18">
        <f t="shared" si="63"/>
        <v>1.3027574484267859</v>
      </c>
      <c r="AE77" s="18">
        <f t="shared" si="63"/>
        <v>1.5297666666666669</v>
      </c>
      <c r="AF77" s="18">
        <f t="shared" si="63"/>
        <v>1.4562191780821923</v>
      </c>
      <c r="AG77" s="18">
        <f t="shared" si="63"/>
        <v>1.5091999999999999</v>
      </c>
      <c r="AH77" s="18">
        <f t="shared" si="63"/>
        <v>1.4154</v>
      </c>
      <c r="AI77" s="20">
        <f t="shared" si="63"/>
        <v>0.89249585285637656</v>
      </c>
      <c r="AK77" s="10" t="s">
        <v>4</v>
      </c>
      <c r="AL77" s="18">
        <f t="shared" ref="AL77:AU77" si="64">AL9/AL100</f>
        <v>1.7730084745762713</v>
      </c>
      <c r="AM77" s="18">
        <f t="shared" si="64"/>
        <v>1.3794285714285712</v>
      </c>
      <c r="AN77" s="18">
        <f t="shared" si="64"/>
        <v>1.0393953488372094</v>
      </c>
      <c r="AO77" s="18">
        <f t="shared" si="64"/>
        <v>3.2298484848484845</v>
      </c>
      <c r="AP77" s="18">
        <f t="shared" si="64"/>
        <v>1.5134942528735629</v>
      </c>
      <c r="AQ77" s="18">
        <f t="shared" si="64"/>
        <v>2.5013225806451613</v>
      </c>
      <c r="AR77" s="18">
        <f t="shared" si="64"/>
        <v>2.1843199999999996</v>
      </c>
      <c r="AS77" s="18">
        <f t="shared" si="64"/>
        <v>1.1730769230769231</v>
      </c>
      <c r="AT77" s="18">
        <f t="shared" si="64"/>
        <v>1.4707777777777777</v>
      </c>
      <c r="AU77" s="20">
        <f t="shared" si="64"/>
        <v>0.80495238095238097</v>
      </c>
      <c r="AW77" s="10" t="s">
        <v>4</v>
      </c>
      <c r="AX77" s="18">
        <f t="shared" ref="AX77:BG77" si="65">AX9/AX100</f>
        <v>1.5827853310695486</v>
      </c>
      <c r="AY77" s="18">
        <f t="shared" si="65"/>
        <v>1.3260093516289704</v>
      </c>
      <c r="AZ77" s="18">
        <f t="shared" si="65"/>
        <v>0.34111955125178783</v>
      </c>
      <c r="BA77" s="18">
        <f t="shared" si="65"/>
        <v>3.656333333333333</v>
      </c>
      <c r="BB77" s="18">
        <f t="shared" si="65"/>
        <v>1.534548068486475</v>
      </c>
      <c r="BC77" s="18">
        <f t="shared" si="65"/>
        <v>1.7079007308943936</v>
      </c>
      <c r="BD77" s="18">
        <f t="shared" si="65"/>
        <v>1.8658078909951978</v>
      </c>
      <c r="BE77" s="18">
        <f t="shared" si="65"/>
        <v>1.4390000000000001</v>
      </c>
      <c r="BF77" s="18">
        <f t="shared" si="65"/>
        <v>0.56862499999999994</v>
      </c>
      <c r="BG77" s="20">
        <f t="shared" si="65"/>
        <v>0.87124942690985541</v>
      </c>
    </row>
    <row r="78" spans="1:60" ht="15" customHeight="1" x14ac:dyDescent="0.2">
      <c r="A78" s="10" t="s">
        <v>5</v>
      </c>
      <c r="B78" s="18">
        <f t="shared" ref="B78:K78" si="66">B10/B101</f>
        <v>2.6309679706225371</v>
      </c>
      <c r="C78" s="18">
        <f t="shared" si="66"/>
        <v>1.8254471080872792</v>
      </c>
      <c r="D78" s="18">
        <f t="shared" si="66"/>
        <v>4.8782142857142858</v>
      </c>
      <c r="E78" s="18">
        <f t="shared" si="66"/>
        <v>0.86562962962962953</v>
      </c>
      <c r="F78" s="18">
        <f t="shared" si="66"/>
        <v>3.3155881363229134</v>
      </c>
      <c r="G78" s="18">
        <f t="shared" si="66"/>
        <v>0.96567567567567558</v>
      </c>
      <c r="H78" s="18">
        <f t="shared" si="66"/>
        <v>1.5136807919554878</v>
      </c>
      <c r="I78" s="18">
        <f t="shared" si="66"/>
        <v>2.8619583333333325</v>
      </c>
      <c r="J78" s="18">
        <f t="shared" si="66"/>
        <v>5.5184074074074081</v>
      </c>
      <c r="K78" s="20">
        <f t="shared" si="66"/>
        <v>1.6545999999999998</v>
      </c>
      <c r="M78" s="10" t="s">
        <v>5</v>
      </c>
      <c r="N78" s="18">
        <f t="shared" ref="N78:W78" si="67">N10/N101</f>
        <v>2.4741637931034486</v>
      </c>
      <c r="O78" s="18">
        <f t="shared" si="67"/>
        <v>1.8515384615384616</v>
      </c>
      <c r="P78" s="18">
        <f t="shared" si="67"/>
        <v>4.5247567567567568</v>
      </c>
      <c r="Q78" s="18">
        <f t="shared" si="67"/>
        <v>0.86322222222222234</v>
      </c>
      <c r="R78" s="18">
        <f t="shared" si="67"/>
        <v>2.9175853658536588</v>
      </c>
      <c r="S78" s="18">
        <f t="shared" si="67"/>
        <v>1.404735294117647</v>
      </c>
      <c r="T78" s="18">
        <f t="shared" si="67"/>
        <v>1.2245737704918034</v>
      </c>
      <c r="U78" s="18">
        <f t="shared" si="67"/>
        <v>1.8787619047619049</v>
      </c>
      <c r="V78" s="18">
        <f t="shared" si="67"/>
        <v>6.3651600000000004</v>
      </c>
      <c r="W78" s="20">
        <f t="shared" si="67"/>
        <v>1.5245555555555557</v>
      </c>
      <c r="Y78" s="10" t="s">
        <v>5</v>
      </c>
      <c r="Z78" s="18">
        <f t="shared" ref="Z78:AI78" si="68">Z10/Z101</f>
        <v>2.8227892786814048</v>
      </c>
      <c r="AA78" s="18">
        <f t="shared" si="68"/>
        <v>2.0955964130990923</v>
      </c>
      <c r="AB78" s="18">
        <f t="shared" si="68"/>
        <v>5.0795555555555545</v>
      </c>
      <c r="AC78" s="18">
        <f t="shared" si="68"/>
        <v>0.95262499999999994</v>
      </c>
      <c r="AD78" s="18">
        <f t="shared" si="68"/>
        <v>3.6430376087327279</v>
      </c>
      <c r="AE78" s="18">
        <f t="shared" si="68"/>
        <v>1.0651142857142857</v>
      </c>
      <c r="AF78" s="18">
        <f t="shared" si="68"/>
        <v>1.6036100105637838</v>
      </c>
      <c r="AG78" s="18">
        <f t="shared" si="68"/>
        <v>1.0058333333333334</v>
      </c>
      <c r="AH78" s="18">
        <f t="shared" si="68"/>
        <v>8.8031428571428556</v>
      </c>
      <c r="AI78" s="20">
        <f t="shared" si="68"/>
        <v>0.90133333333333332</v>
      </c>
      <c r="AK78" s="10" t="s">
        <v>5</v>
      </c>
      <c r="AL78" s="18">
        <f t="shared" ref="AL78:AU78" si="69">AL10/AL101</f>
        <v>2.9509469340433214</v>
      </c>
      <c r="AM78" s="18">
        <f t="shared" si="69"/>
        <v>0.93560718759915606</v>
      </c>
      <c r="AN78" s="18">
        <f t="shared" si="69"/>
        <v>5.5116994961227181</v>
      </c>
      <c r="AO78" s="18">
        <f t="shared" si="69"/>
        <v>2.69</v>
      </c>
      <c r="AP78" s="18">
        <f t="shared" si="69"/>
        <v>3.5471063260672238</v>
      </c>
      <c r="AQ78" s="18">
        <f t="shared" si="69"/>
        <v>1.9111340409783766</v>
      </c>
      <c r="AR78" s="18">
        <f t="shared" si="69"/>
        <v>2.0577971014492755</v>
      </c>
      <c r="AS78" s="18">
        <f t="shared" si="69"/>
        <v>1.0712505983508782</v>
      </c>
      <c r="AT78" s="18">
        <f t="shared" si="69"/>
        <v>11.281066666666668</v>
      </c>
      <c r="AU78" s="20">
        <f t="shared" si="69"/>
        <v>1.1244522231856091</v>
      </c>
      <c r="AW78" s="10" t="s">
        <v>5</v>
      </c>
      <c r="AX78" s="18">
        <f t="shared" ref="AX78:BG78" si="70">AX10/AX101</f>
        <v>3.7015744393400065</v>
      </c>
      <c r="AY78" s="18">
        <f t="shared" si="70"/>
        <v>0.73822310818640002</v>
      </c>
      <c r="AZ78" s="18">
        <f t="shared" si="70"/>
        <v>5.2631860465116276</v>
      </c>
      <c r="BA78" s="18">
        <f t="shared" si="70"/>
        <v>6.7069166666666655</v>
      </c>
      <c r="BB78" s="18">
        <f t="shared" si="70"/>
        <v>3.7528285765035725</v>
      </c>
      <c r="BC78" s="18">
        <f t="shared" si="70"/>
        <v>3.610317073170731</v>
      </c>
      <c r="BD78" s="18">
        <f t="shared" si="70"/>
        <v>2.9202307012927471</v>
      </c>
      <c r="BE78" s="18">
        <f t="shared" si="70"/>
        <v>0.9116380761327082</v>
      </c>
      <c r="BF78" s="18">
        <f t="shared" si="70"/>
        <v>14.572214285714287</v>
      </c>
      <c r="BG78" s="20">
        <f t="shared" si="70"/>
        <v>0.93358333333333332</v>
      </c>
    </row>
    <row r="79" spans="1:60" ht="15" customHeight="1" x14ac:dyDescent="0.2">
      <c r="A79" s="10" t="s">
        <v>6</v>
      </c>
      <c r="B79" s="18">
        <f t="shared" ref="B79:K79" si="71">B11/B102</f>
        <v>1.7038928571428571</v>
      </c>
      <c r="C79" s="18">
        <f t="shared" si="71"/>
        <v>1.9301428571428574</v>
      </c>
      <c r="D79" s="18">
        <f t="shared" si="71"/>
        <v>2.1658666666666666</v>
      </c>
      <c r="E79" s="18">
        <f t="shared" si="71"/>
        <v>0.28499999999999998</v>
      </c>
      <c r="F79" s="18">
        <f t="shared" si="71"/>
        <v>1.5116842105263157</v>
      </c>
      <c r="G79" s="18">
        <f t="shared" si="71"/>
        <v>2.109666666666667</v>
      </c>
      <c r="H79" s="18">
        <f t="shared" si="71"/>
        <v>1.5128235294117649</v>
      </c>
      <c r="I79" s="18" t="e">
        <f t="shared" si="71"/>
        <v>#VALUE!</v>
      </c>
      <c r="J79" s="18">
        <f t="shared" si="71"/>
        <v>8.6829999999999998</v>
      </c>
      <c r="K79" s="20">
        <f t="shared" si="71"/>
        <v>1.3308</v>
      </c>
      <c r="M79" s="10" t="s">
        <v>6</v>
      </c>
      <c r="N79" s="18">
        <f t="shared" ref="N79:W79" si="72">N11/N102</f>
        <v>1.3103404570788399</v>
      </c>
      <c r="O79" s="18">
        <f t="shared" si="72"/>
        <v>0.83414285714285707</v>
      </c>
      <c r="P79" s="18">
        <f t="shared" si="72"/>
        <v>1.9689592855809168</v>
      </c>
      <c r="Q79" s="18">
        <f t="shared" si="72"/>
        <v>0.54866666666666664</v>
      </c>
      <c r="R79" s="18">
        <f t="shared" si="72"/>
        <v>1.2135882352941176</v>
      </c>
      <c r="S79" s="18">
        <f t="shared" si="72"/>
        <v>1.5159389283713749</v>
      </c>
      <c r="T79" s="18">
        <f t="shared" si="72"/>
        <v>0.98478196418568753</v>
      </c>
      <c r="U79" s="18" t="e">
        <f t="shared" si="72"/>
        <v>#VALUE!</v>
      </c>
      <c r="V79" s="18">
        <f t="shared" si="72"/>
        <v>5.0119999999999996</v>
      </c>
      <c r="W79" s="20">
        <f t="shared" si="72"/>
        <v>1.7128571428571429</v>
      </c>
      <c r="Y79" s="10" t="s">
        <v>6</v>
      </c>
      <c r="Z79" s="18">
        <f t="shared" ref="Z79:AI79" si="73">Z11/Z102</f>
        <v>1.368625</v>
      </c>
      <c r="AA79" s="18">
        <f t="shared" si="73"/>
        <v>0.36249999999999999</v>
      </c>
      <c r="AB79" s="18">
        <f t="shared" si="73"/>
        <v>2.0685833333333332</v>
      </c>
      <c r="AC79" s="18">
        <f t="shared" si="73"/>
        <v>0.97483333333333333</v>
      </c>
      <c r="AD79" s="18">
        <f t="shared" si="73"/>
        <v>0.79899999999999993</v>
      </c>
      <c r="AE79" s="18">
        <f t="shared" si="73"/>
        <v>2.5078750000000003</v>
      </c>
      <c r="AF79" s="18">
        <f t="shared" si="73"/>
        <v>1.389875</v>
      </c>
      <c r="AG79" s="18" t="e">
        <f t="shared" si="73"/>
        <v>#VALUE!</v>
      </c>
      <c r="AH79" s="18" t="e">
        <f t="shared" si="73"/>
        <v>#VALUE!</v>
      </c>
      <c r="AI79" s="20">
        <f t="shared" si="73"/>
        <v>1.5155714285714286</v>
      </c>
      <c r="AK79" s="10" t="s">
        <v>6</v>
      </c>
      <c r="AL79" s="18">
        <f t="shared" ref="AL79:AU79" si="74">AL11/AL102</f>
        <v>1.4537599999999999</v>
      </c>
      <c r="AM79" s="18">
        <f t="shared" si="74"/>
        <v>0.52962500000000001</v>
      </c>
      <c r="AN79" s="18">
        <f t="shared" si="74"/>
        <v>2.6086666666666667</v>
      </c>
      <c r="AO79" s="18">
        <f t="shared" si="74"/>
        <v>0.16060000000000002</v>
      </c>
      <c r="AP79" s="18">
        <f t="shared" si="74"/>
        <v>0.60399999999999998</v>
      </c>
      <c r="AQ79" s="18">
        <f t="shared" si="74"/>
        <v>3.6388571428571432</v>
      </c>
      <c r="AR79" s="18">
        <f t="shared" si="74"/>
        <v>1.8517333333333335</v>
      </c>
      <c r="AS79" s="18">
        <f t="shared" si="74"/>
        <v>0.36849999999999999</v>
      </c>
      <c r="AT79" s="18">
        <f t="shared" si="74"/>
        <v>1.5489999999999999</v>
      </c>
      <c r="AU79" s="20">
        <f t="shared" si="74"/>
        <v>0.89742857142857135</v>
      </c>
      <c r="AW79" s="10" t="s">
        <v>6</v>
      </c>
      <c r="AX79" s="18">
        <f t="shared" ref="AX79:BG79" si="75">AX11/AX102</f>
        <v>1.2078846153846152</v>
      </c>
      <c r="AY79" s="18">
        <f t="shared" si="75"/>
        <v>0.86590909090909074</v>
      </c>
      <c r="AZ79" s="18">
        <f t="shared" si="75"/>
        <v>1.6375</v>
      </c>
      <c r="BA79" s="18">
        <f t="shared" si="75"/>
        <v>1.101</v>
      </c>
      <c r="BB79" s="18">
        <f t="shared" si="75"/>
        <v>1.5142</v>
      </c>
      <c r="BC79" s="18">
        <f t="shared" si="75"/>
        <v>0.18683333333333332</v>
      </c>
      <c r="BD79" s="18">
        <f t="shared" si="75"/>
        <v>1.1946470588235294</v>
      </c>
      <c r="BE79" s="18">
        <f t="shared" si="75"/>
        <v>2.1555</v>
      </c>
      <c r="BF79" s="18">
        <f t="shared" si="75"/>
        <v>1.53</v>
      </c>
      <c r="BG79" s="20">
        <f t="shared" si="75"/>
        <v>0.87583333333333335</v>
      </c>
    </row>
    <row r="80" spans="1:60" ht="15" customHeight="1" x14ac:dyDescent="0.2">
      <c r="A80" s="10" t="s">
        <v>7</v>
      </c>
      <c r="B80" s="18">
        <f t="shared" ref="B80:K80" si="76">B12/B103</f>
        <v>2.5657074608144148</v>
      </c>
      <c r="C80" s="18">
        <f t="shared" si="76"/>
        <v>1.343737580505816</v>
      </c>
      <c r="D80" s="18">
        <f t="shared" si="76"/>
        <v>4.8355714285714289</v>
      </c>
      <c r="E80" s="18">
        <f t="shared" si="76"/>
        <v>1.3985000000000001</v>
      </c>
      <c r="F80" s="18">
        <f t="shared" si="76"/>
        <v>1.4336363498939162</v>
      </c>
      <c r="G80" s="18">
        <f t="shared" si="76"/>
        <v>5.5171785714285724</v>
      </c>
      <c r="H80" s="18">
        <f t="shared" si="76"/>
        <v>1.2921345160123126</v>
      </c>
      <c r="I80" s="18">
        <f t="shared" si="76"/>
        <v>1.3134113549492499</v>
      </c>
      <c r="J80" s="18">
        <f t="shared" si="76"/>
        <v>16.793142857142858</v>
      </c>
      <c r="K80" s="20">
        <f t="shared" si="76"/>
        <v>2.1971818181818179</v>
      </c>
      <c r="M80" s="10" t="s">
        <v>7</v>
      </c>
      <c r="N80" s="18">
        <f t="shared" ref="N80:W80" si="77">N12/N103</f>
        <v>2.2417019230769224</v>
      </c>
      <c r="O80" s="18">
        <f t="shared" si="77"/>
        <v>0.93692857142857155</v>
      </c>
      <c r="P80" s="18">
        <f t="shared" si="77"/>
        <v>4.6523243243243249</v>
      </c>
      <c r="Q80" s="18">
        <f t="shared" si="77"/>
        <v>0.86599999999999977</v>
      </c>
      <c r="R80" s="18">
        <f t="shared" si="77"/>
        <v>1.3271842105263159</v>
      </c>
      <c r="S80" s="18">
        <f t="shared" si="77"/>
        <v>4.7239642857142856</v>
      </c>
      <c r="T80" s="18">
        <f t="shared" si="77"/>
        <v>1.0816612903225806</v>
      </c>
      <c r="U80" s="18">
        <f t="shared" si="77"/>
        <v>1.1546999999999998</v>
      </c>
      <c r="V80" s="18">
        <f t="shared" si="77"/>
        <v>18.488166666666668</v>
      </c>
      <c r="W80" s="20">
        <f t="shared" si="77"/>
        <v>1.6768461538461541</v>
      </c>
      <c r="Y80" s="10" t="s">
        <v>7</v>
      </c>
      <c r="Z80" s="18">
        <f t="shared" ref="Z80:AI80" si="78">Z12/Z103</f>
        <v>2.3645294117647051</v>
      </c>
      <c r="AA80" s="18">
        <f t="shared" si="78"/>
        <v>0.92648717948717951</v>
      </c>
      <c r="AB80" s="18">
        <f t="shared" si="78"/>
        <v>4.4678536585365851</v>
      </c>
      <c r="AC80" s="18">
        <f t="shared" si="78"/>
        <v>0.99395454545454531</v>
      </c>
      <c r="AD80" s="18">
        <f t="shared" si="78"/>
        <v>1.2082727272727274</v>
      </c>
      <c r="AE80" s="18">
        <f t="shared" si="78"/>
        <v>5.9257999999999988</v>
      </c>
      <c r="AF80" s="18">
        <f t="shared" si="78"/>
        <v>1.189838709677419</v>
      </c>
      <c r="AG80" s="18">
        <f t="shared" si="78"/>
        <v>1.1683749999999999</v>
      </c>
      <c r="AH80" s="18">
        <f t="shared" si="78"/>
        <v>29.332250000000002</v>
      </c>
      <c r="AI80" s="20">
        <f t="shared" si="78"/>
        <v>1.4548571428571431</v>
      </c>
      <c r="AK80" s="10" t="s">
        <v>7</v>
      </c>
      <c r="AL80" s="18">
        <f t="shared" ref="AL80:AU80" si="79">AL12/AL103</f>
        <v>1.9681875000000011</v>
      </c>
      <c r="AM80" s="18">
        <f t="shared" si="79"/>
        <v>0.44495555555555549</v>
      </c>
      <c r="AN80" s="18">
        <f t="shared" si="79"/>
        <v>4.0124545454545464</v>
      </c>
      <c r="AO80" s="18">
        <f t="shared" si="79"/>
        <v>1.0376521739130435</v>
      </c>
      <c r="AP80" s="18">
        <f t="shared" si="79"/>
        <v>1.0777701149425285</v>
      </c>
      <c r="AQ80" s="18">
        <f t="shared" si="79"/>
        <v>5.0668400000000009</v>
      </c>
      <c r="AR80" s="18">
        <f t="shared" si="79"/>
        <v>0.67805714285714269</v>
      </c>
      <c r="AS80" s="18">
        <f t="shared" si="79"/>
        <v>0.16266666666666665</v>
      </c>
      <c r="AT80" s="18">
        <f t="shared" si="79"/>
        <v>20.132333333333332</v>
      </c>
      <c r="AU80" s="20">
        <f t="shared" si="79"/>
        <v>1.7067666666666665</v>
      </c>
      <c r="AW80" s="10" t="s">
        <v>7</v>
      </c>
      <c r="AX80" s="18">
        <f t="shared" ref="AX80:BG80" si="80">AX12/AX103</f>
        <v>1.7373942743948791</v>
      </c>
      <c r="AY80" s="18">
        <f t="shared" si="80"/>
        <v>0.83219503715106802</v>
      </c>
      <c r="AZ80" s="18">
        <f t="shared" si="80"/>
        <v>3.2323809523809524</v>
      </c>
      <c r="BA80" s="18">
        <f t="shared" si="80"/>
        <v>0.69372727272727264</v>
      </c>
      <c r="BB80" s="18">
        <f t="shared" si="80"/>
        <v>1.1165197704330878</v>
      </c>
      <c r="BC80" s="18">
        <f t="shared" si="80"/>
        <v>3.5113214285714287</v>
      </c>
      <c r="BD80" s="18">
        <f t="shared" si="80"/>
        <v>0.62927196714787503</v>
      </c>
      <c r="BE80" s="18" t="e">
        <f t="shared" si="80"/>
        <v>#VALUE!</v>
      </c>
      <c r="BF80" s="18">
        <f t="shared" si="80"/>
        <v>11.247999999999998</v>
      </c>
      <c r="BG80" s="20">
        <f t="shared" si="80"/>
        <v>2.3794090909090908</v>
      </c>
    </row>
    <row r="81" spans="1:59" ht="15" customHeight="1" x14ac:dyDescent="0.2">
      <c r="A81" s="10" t="s">
        <v>8</v>
      </c>
      <c r="B81" s="18">
        <f t="shared" ref="B81:K81" si="81">B13/B104</f>
        <v>2.7232976943035241</v>
      </c>
      <c r="C81" s="18">
        <f t="shared" si="81"/>
        <v>1.1899692307692307</v>
      </c>
      <c r="D81" s="18">
        <f t="shared" si="81"/>
        <v>6.272113832106502</v>
      </c>
      <c r="E81" s="18">
        <f t="shared" si="81"/>
        <v>1.3476521739130436</v>
      </c>
      <c r="F81" s="18">
        <f t="shared" si="81"/>
        <v>3.2670321178794053</v>
      </c>
      <c r="G81" s="18">
        <f t="shared" si="81"/>
        <v>0.54835999999999996</v>
      </c>
      <c r="H81" s="18">
        <f t="shared" si="81"/>
        <v>1.0420024066811431</v>
      </c>
      <c r="I81" s="18">
        <f t="shared" si="81"/>
        <v>0.53922222222222227</v>
      </c>
      <c r="J81" s="18">
        <f t="shared" si="81"/>
        <v>12.594555555555555</v>
      </c>
      <c r="K81" s="20">
        <f t="shared" si="81"/>
        <v>1.7161000000000002</v>
      </c>
      <c r="M81" s="10" t="s">
        <v>8</v>
      </c>
      <c r="N81" s="18">
        <f t="shared" ref="N81:W81" si="82">N13/N104</f>
        <v>3.2428235138378469</v>
      </c>
      <c r="O81" s="18">
        <f t="shared" si="82"/>
        <v>1.5015695772144317</v>
      </c>
      <c r="P81" s="18">
        <f t="shared" si="82"/>
        <v>7.3940277777777776</v>
      </c>
      <c r="Q81" s="18">
        <f t="shared" si="82"/>
        <v>1.198818181818182</v>
      </c>
      <c r="R81" s="18">
        <f t="shared" si="82"/>
        <v>4.0112276842243659</v>
      </c>
      <c r="S81" s="18">
        <f t="shared" si="82"/>
        <v>0.38435999999999998</v>
      </c>
      <c r="T81" s="18">
        <f t="shared" si="82"/>
        <v>1.4861707317073169</v>
      </c>
      <c r="U81" s="18">
        <f t="shared" si="82"/>
        <v>0.86170000000000013</v>
      </c>
      <c r="V81" s="18">
        <f t="shared" si="82"/>
        <v>13.502065257381439</v>
      </c>
      <c r="W81" s="20">
        <f t="shared" si="82"/>
        <v>1.1416250000000001</v>
      </c>
      <c r="Y81" s="10" t="s">
        <v>8</v>
      </c>
      <c r="Z81" s="18">
        <f t="shared" ref="Z81:AI81" si="83">Z13/Z104</f>
        <v>3.3223349894784797</v>
      </c>
      <c r="AA81" s="18">
        <f t="shared" si="83"/>
        <v>1.4996943418281221</v>
      </c>
      <c r="AB81" s="18">
        <f t="shared" si="83"/>
        <v>7.3315405405405416</v>
      </c>
      <c r="AC81" s="18">
        <f t="shared" si="83"/>
        <v>1.1361818181818182</v>
      </c>
      <c r="AD81" s="18">
        <f t="shared" si="83"/>
        <v>4.2065703272789401</v>
      </c>
      <c r="AE81" s="18">
        <f t="shared" si="83"/>
        <v>0.32953846153846161</v>
      </c>
      <c r="AF81" s="18">
        <f t="shared" si="83"/>
        <v>1.2041869128159752</v>
      </c>
      <c r="AG81" s="18">
        <f t="shared" si="83"/>
        <v>0.9956666666666667</v>
      </c>
      <c r="AH81" s="18">
        <f t="shared" si="83"/>
        <v>15.572117647058823</v>
      </c>
      <c r="AI81" s="20">
        <f t="shared" si="83"/>
        <v>1.0507048862452699</v>
      </c>
      <c r="AK81" s="10" t="s">
        <v>8</v>
      </c>
      <c r="AL81" s="18">
        <f t="shared" ref="AL81:AU81" si="84">AL13/AL104</f>
        <v>2.7920768887002057</v>
      </c>
      <c r="AM81" s="18">
        <f t="shared" si="84"/>
        <v>0.94465229017738062</v>
      </c>
      <c r="AN81" s="18">
        <f t="shared" si="84"/>
        <v>5.9349069767441849</v>
      </c>
      <c r="AO81" s="18">
        <f t="shared" si="84"/>
        <v>0.93133333333333335</v>
      </c>
      <c r="AP81" s="18">
        <f t="shared" si="84"/>
        <v>3.57073243432471</v>
      </c>
      <c r="AQ81" s="18">
        <f t="shared" si="84"/>
        <v>9.6730769230769231E-2</v>
      </c>
      <c r="AR81" s="18">
        <f t="shared" si="84"/>
        <v>0.8987609415383786</v>
      </c>
      <c r="AS81" s="18" t="e">
        <f t="shared" si="84"/>
        <v>#VALUE!</v>
      </c>
      <c r="AT81" s="18">
        <f t="shared" si="84"/>
        <v>16.217866666666666</v>
      </c>
      <c r="AU81" s="20">
        <f t="shared" si="84"/>
        <v>0.4651818181818182</v>
      </c>
      <c r="AW81" s="10" t="s">
        <v>8</v>
      </c>
      <c r="AX81" s="18">
        <f t="shared" ref="AX81:BG81" si="85">AX13/AX104</f>
        <v>3.1362468943543931</v>
      </c>
      <c r="AY81" s="18">
        <f t="shared" si="85"/>
        <v>1.3338755711950465</v>
      </c>
      <c r="AZ81" s="18">
        <f t="shared" si="85"/>
        <v>5.5315263157894732</v>
      </c>
      <c r="BA81" s="18">
        <f t="shared" si="85"/>
        <v>3.3615000000000004</v>
      </c>
      <c r="BB81" s="18">
        <f t="shared" si="85"/>
        <v>2.9072310151587799</v>
      </c>
      <c r="BC81" s="18">
        <f t="shared" si="85"/>
        <v>3.8487407407407406</v>
      </c>
      <c r="BD81" s="18">
        <f t="shared" si="85"/>
        <v>1.7445822784810128</v>
      </c>
      <c r="BE81" s="18">
        <f t="shared" si="85"/>
        <v>3.4333333333333334E-2</v>
      </c>
      <c r="BF81" s="18">
        <f t="shared" si="85"/>
        <v>13.038590143780651</v>
      </c>
      <c r="BG81" s="20">
        <f t="shared" si="85"/>
        <v>0.14779629728471003</v>
      </c>
    </row>
    <row r="82" spans="1:59" ht="15" customHeight="1" x14ac:dyDescent="0.2">
      <c r="A82" s="10" t="s">
        <v>9</v>
      </c>
      <c r="B82" s="18">
        <f t="shared" ref="B82:K82" si="86">B14/B105</f>
        <v>1.9840763358778626</v>
      </c>
      <c r="C82" s="18">
        <f t="shared" si="86"/>
        <v>1.9854999999999998</v>
      </c>
      <c r="D82" s="18">
        <f t="shared" si="86"/>
        <v>2.2591176470588232</v>
      </c>
      <c r="E82" s="18">
        <f t="shared" si="86"/>
        <v>1.5435937499999997</v>
      </c>
      <c r="F82" s="18">
        <f t="shared" si="86"/>
        <v>2.5956770833333329</v>
      </c>
      <c r="G82" s="18">
        <f t="shared" si="86"/>
        <v>0.30654285714285717</v>
      </c>
      <c r="H82" s="18">
        <f t="shared" si="86"/>
        <v>1.3722254901960786</v>
      </c>
      <c r="I82" s="18">
        <f t="shared" si="86"/>
        <v>2.2639999999999998</v>
      </c>
      <c r="J82" s="18">
        <f t="shared" si="86"/>
        <v>14.085999999999999</v>
      </c>
      <c r="K82" s="20">
        <f t="shared" si="86"/>
        <v>1.0753571428571427</v>
      </c>
      <c r="M82" s="10" t="s">
        <v>9</v>
      </c>
      <c r="N82" s="18">
        <f t="shared" ref="N82:W82" si="87">N14/N105</f>
        <v>1.7285227272727277</v>
      </c>
      <c r="O82" s="18">
        <f t="shared" si="87"/>
        <v>1.5304800000000001</v>
      </c>
      <c r="P82" s="18">
        <f t="shared" si="87"/>
        <v>2.3844901960784313</v>
      </c>
      <c r="Q82" s="18">
        <f t="shared" si="87"/>
        <v>0.96877419354838712</v>
      </c>
      <c r="R82" s="18">
        <f t="shared" si="87"/>
        <v>2.2863877551020413</v>
      </c>
      <c r="S82" s="18">
        <f t="shared" si="87"/>
        <v>0.12055882352941177</v>
      </c>
      <c r="T82" s="18">
        <f t="shared" si="87"/>
        <v>1.1360873786407766</v>
      </c>
      <c r="U82" s="18">
        <f t="shared" si="87"/>
        <v>1.6198888888888889</v>
      </c>
      <c r="V82" s="18">
        <f t="shared" si="87"/>
        <v>15.4465</v>
      </c>
      <c r="W82" s="20">
        <f t="shared" si="87"/>
        <v>0.27785714285714286</v>
      </c>
      <c r="Y82" s="10" t="s">
        <v>9</v>
      </c>
      <c r="Z82" s="18">
        <f t="shared" ref="Z82:AI82" si="88">Z14/Z105</f>
        <v>1.663917293233083</v>
      </c>
      <c r="AA82" s="18">
        <f t="shared" si="88"/>
        <v>1.1516153846153847</v>
      </c>
      <c r="AB82" s="18">
        <f t="shared" si="88"/>
        <v>2.3545849056603774</v>
      </c>
      <c r="AC82" s="18">
        <f t="shared" si="88"/>
        <v>1.3079999999999998</v>
      </c>
      <c r="AD82" s="18">
        <f t="shared" si="88"/>
        <v>2.1171000000000002</v>
      </c>
      <c r="AE82" s="18">
        <f t="shared" si="88"/>
        <v>0.29063636363636364</v>
      </c>
      <c r="AF82" s="18">
        <f t="shared" si="88"/>
        <v>1.0750098039215685</v>
      </c>
      <c r="AG82" s="18">
        <f t="shared" si="88"/>
        <v>1.6123750000000001</v>
      </c>
      <c r="AH82" s="18">
        <f t="shared" si="88"/>
        <v>15.872</v>
      </c>
      <c r="AI82" s="20">
        <f t="shared" si="88"/>
        <v>0.20700000000000002</v>
      </c>
      <c r="AK82" s="10" t="s">
        <v>9</v>
      </c>
      <c r="AL82" s="18">
        <f t="shared" ref="AL82:AU82" si="89">AL14/AL105</f>
        <v>1.9327078440773129</v>
      </c>
      <c r="AM82" s="18">
        <f t="shared" si="89"/>
        <v>1.5253030838032631</v>
      </c>
      <c r="AN82" s="18">
        <f t="shared" si="89"/>
        <v>2.6943636363636356</v>
      </c>
      <c r="AO82" s="18">
        <f t="shared" si="89"/>
        <v>1.2017666666666666</v>
      </c>
      <c r="AP82" s="18">
        <f t="shared" si="89"/>
        <v>2.5330490010743425</v>
      </c>
      <c r="AQ82" s="18">
        <f t="shared" si="89"/>
        <v>0.23459999999999995</v>
      </c>
      <c r="AR82" s="18">
        <f t="shared" si="89"/>
        <v>1.02504</v>
      </c>
      <c r="AS82" s="18">
        <f t="shared" si="89"/>
        <v>0.95111111111111113</v>
      </c>
      <c r="AT82" s="18">
        <f t="shared" si="89"/>
        <v>16.103124999999999</v>
      </c>
      <c r="AU82" s="20">
        <f t="shared" si="89"/>
        <v>1.1231677121388177</v>
      </c>
      <c r="AW82" s="10" t="s">
        <v>9</v>
      </c>
      <c r="AX82" s="18">
        <f t="shared" ref="AX82:BG82" si="90">AX14/AX105</f>
        <v>1.7236738052709559</v>
      </c>
      <c r="AY82" s="18">
        <f t="shared" si="90"/>
        <v>1.4751289206061358</v>
      </c>
      <c r="AZ82" s="18">
        <f t="shared" si="90"/>
        <v>2.0824722930815969</v>
      </c>
      <c r="BA82" s="18">
        <f t="shared" si="90"/>
        <v>1.4114642857142858</v>
      </c>
      <c r="BB82" s="18">
        <f t="shared" si="90"/>
        <v>2.1969139734863461</v>
      </c>
      <c r="BC82" s="18">
        <f t="shared" si="90"/>
        <v>0.39597222222222217</v>
      </c>
      <c r="BD82" s="18">
        <f t="shared" si="90"/>
        <v>0.89138922101109908</v>
      </c>
      <c r="BE82" s="18">
        <f t="shared" si="90"/>
        <v>1.8156666666666668</v>
      </c>
      <c r="BF82" s="18">
        <f t="shared" si="90"/>
        <v>12.850375</v>
      </c>
      <c r="BG82" s="20">
        <f t="shared" si="90"/>
        <v>1.4194210526315789</v>
      </c>
    </row>
    <row r="83" spans="1:59" ht="15" customHeight="1" x14ac:dyDescent="0.2">
      <c r="A83" s="10" t="s">
        <v>10</v>
      </c>
      <c r="B83" s="18">
        <f t="shared" ref="B83:K83" si="91">B15/B106</f>
        <v>1.5372168674698796</v>
      </c>
      <c r="C83" s="18">
        <f t="shared" si="91"/>
        <v>1.4653064516129026</v>
      </c>
      <c r="D83" s="18">
        <f t="shared" si="91"/>
        <v>1.4256307692307693</v>
      </c>
      <c r="E83" s="18">
        <f t="shared" si="91"/>
        <v>1.8375128205128204</v>
      </c>
      <c r="F83" s="18">
        <f t="shared" si="91"/>
        <v>1.7151773049645391</v>
      </c>
      <c r="G83" s="18">
        <f t="shared" si="91"/>
        <v>0.53351999999999999</v>
      </c>
      <c r="H83" s="18">
        <f t="shared" si="91"/>
        <v>1.2511414141414141</v>
      </c>
      <c r="I83" s="18">
        <f t="shared" si="91"/>
        <v>2.6519230769230768</v>
      </c>
      <c r="J83" s="18">
        <f t="shared" si="91"/>
        <v>3.5701111111111112</v>
      </c>
      <c r="K83" s="20">
        <f t="shared" si="91"/>
        <v>0.90494444444444455</v>
      </c>
      <c r="M83" s="10" t="s">
        <v>10</v>
      </c>
      <c r="N83" s="18">
        <f t="shared" ref="N83:W83" si="92">N15/N106</f>
        <v>1.9118340508121885</v>
      </c>
      <c r="O83" s="18">
        <f t="shared" si="92"/>
        <v>1.9328321474549783</v>
      </c>
      <c r="P83" s="18">
        <f t="shared" si="92"/>
        <v>1.7158548387096775</v>
      </c>
      <c r="Q83" s="18">
        <f t="shared" si="92"/>
        <v>2.2284000000000002</v>
      </c>
      <c r="R83" s="18">
        <f t="shared" si="92"/>
        <v>2.1716115161616312</v>
      </c>
      <c r="S83" s="18">
        <f t="shared" si="92"/>
        <v>0.5</v>
      </c>
      <c r="T83" s="18">
        <f t="shared" si="92"/>
        <v>1.6479621225553602</v>
      </c>
      <c r="U83" s="18">
        <f t="shared" si="92"/>
        <v>1.4588333333333334</v>
      </c>
      <c r="V83" s="18">
        <f t="shared" si="92"/>
        <v>5.4446250000000003</v>
      </c>
      <c r="W83" s="20">
        <f t="shared" si="92"/>
        <v>0.90088461538461517</v>
      </c>
      <c r="Y83" s="10" t="s">
        <v>10</v>
      </c>
      <c r="Z83" s="18">
        <f t="shared" ref="Z83:AI83" si="93">Z15/Z106</f>
        <v>2.2726816565863519</v>
      </c>
      <c r="AA83" s="18">
        <f t="shared" si="93"/>
        <v>2.8153829787234037</v>
      </c>
      <c r="AB83" s="18">
        <f t="shared" si="93"/>
        <v>2.124888888888889</v>
      </c>
      <c r="AC83" s="18">
        <f t="shared" si="93"/>
        <v>1.7990018542950381</v>
      </c>
      <c r="AD83" s="18">
        <f t="shared" si="93"/>
        <v>2.633578177663074</v>
      </c>
      <c r="AE83" s="18">
        <f t="shared" si="93"/>
        <v>0.36977272727272725</v>
      </c>
      <c r="AF83" s="18">
        <f t="shared" si="93"/>
        <v>1.8825333544447438</v>
      </c>
      <c r="AG83" s="18">
        <f t="shared" si="93"/>
        <v>0.57066666666666666</v>
      </c>
      <c r="AH83" s="18">
        <f t="shared" si="93"/>
        <v>8.7464285714285701</v>
      </c>
      <c r="AI83" s="20">
        <f t="shared" si="93"/>
        <v>0.55873913043478263</v>
      </c>
      <c r="AK83" s="10" t="s">
        <v>10</v>
      </c>
      <c r="AL83" s="18">
        <f t="shared" ref="AL83:AU83" si="94">AL15/AL106</f>
        <v>2.5390234073341924</v>
      </c>
      <c r="AM83" s="18">
        <f t="shared" si="94"/>
        <v>1.980428571428571</v>
      </c>
      <c r="AN83" s="18">
        <f t="shared" si="94"/>
        <v>2.5069420819710624</v>
      </c>
      <c r="AO83" s="18">
        <f t="shared" si="94"/>
        <v>3.3474550331393167</v>
      </c>
      <c r="AP83" s="18">
        <f t="shared" si="94"/>
        <v>2.7579081505936136</v>
      </c>
      <c r="AQ83" s="18">
        <f t="shared" si="94"/>
        <v>1.3749545454545453</v>
      </c>
      <c r="AR83" s="18">
        <f t="shared" si="94"/>
        <v>2.0032418871679654</v>
      </c>
      <c r="AS83" s="18">
        <f t="shared" si="94"/>
        <v>1.19075</v>
      </c>
      <c r="AT83" s="18">
        <f t="shared" si="94"/>
        <v>8.2382941176470581</v>
      </c>
      <c r="AU83" s="20">
        <f t="shared" si="94"/>
        <v>0.8658636363636365</v>
      </c>
      <c r="AW83" s="10" t="s">
        <v>10</v>
      </c>
      <c r="AX83" s="18">
        <f t="shared" ref="AX83:BG83" si="95">AX15/AX106</f>
        <v>2.254599115760628</v>
      </c>
      <c r="AY83" s="18">
        <f t="shared" si="95"/>
        <v>1.6677564984800206</v>
      </c>
      <c r="AZ83" s="18">
        <f t="shared" si="95"/>
        <v>2.4563333333333328</v>
      </c>
      <c r="BA83" s="18">
        <f t="shared" si="95"/>
        <v>2.7114411764705886</v>
      </c>
      <c r="BB83" s="18">
        <f t="shared" si="95"/>
        <v>2.3393100000000002</v>
      </c>
      <c r="BC83" s="18">
        <f t="shared" si="95"/>
        <v>1.9624926183834794</v>
      </c>
      <c r="BD83" s="18">
        <f t="shared" si="95"/>
        <v>1.778561797752809</v>
      </c>
      <c r="BE83" s="18">
        <f t="shared" si="95"/>
        <v>1.6930000000000001</v>
      </c>
      <c r="BF83" s="18">
        <f t="shared" si="95"/>
        <v>8.2677347095086358</v>
      </c>
      <c r="BG83" s="20">
        <f t="shared" si="95"/>
        <v>0.39704761904761898</v>
      </c>
    </row>
    <row r="84" spans="1:59" ht="15" customHeight="1" x14ac:dyDescent="0.2">
      <c r="A84" s="10" t="s">
        <v>11</v>
      </c>
      <c r="B84" s="18">
        <f t="shared" ref="B84:K84" si="96">B16/B107</f>
        <v>1.7181146091632236</v>
      </c>
      <c r="C84" s="18">
        <f t="shared" si="96"/>
        <v>1.1031860465116279</v>
      </c>
      <c r="D84" s="18">
        <f t="shared" si="96"/>
        <v>1.9881766852320955</v>
      </c>
      <c r="E84" s="18">
        <f t="shared" si="96"/>
        <v>2.2896799999999997</v>
      </c>
      <c r="F84" s="18">
        <f t="shared" si="96"/>
        <v>1.7887629122090778</v>
      </c>
      <c r="G84" s="18">
        <f t="shared" si="96"/>
        <v>1.3896000000000002</v>
      </c>
      <c r="H84" s="18">
        <f t="shared" si="96"/>
        <v>1.312151276398029</v>
      </c>
      <c r="I84" s="18">
        <f t="shared" si="96"/>
        <v>2.7474999999999996</v>
      </c>
      <c r="J84" s="18">
        <f t="shared" si="96"/>
        <v>5.2613333333333321</v>
      </c>
      <c r="K84" s="20">
        <f t="shared" si="96"/>
        <v>0.90894444444444444</v>
      </c>
      <c r="M84" s="10" t="s">
        <v>11</v>
      </c>
      <c r="N84" s="18">
        <f t="shared" ref="N84:W84" si="97">N16/N107</f>
        <v>1.5114122807017538</v>
      </c>
      <c r="O84" s="18">
        <f t="shared" si="97"/>
        <v>0.93646511627906981</v>
      </c>
      <c r="P84" s="18">
        <f t="shared" si="97"/>
        <v>1.9018863636363639</v>
      </c>
      <c r="Q84" s="18">
        <f t="shared" si="97"/>
        <v>1.790740740740741</v>
      </c>
      <c r="R84" s="18">
        <f t="shared" si="97"/>
        <v>1.3852021276595743</v>
      </c>
      <c r="S84" s="18">
        <f t="shared" si="97"/>
        <v>2.1046</v>
      </c>
      <c r="T84" s="18">
        <f t="shared" si="97"/>
        <v>1.1951463414634147</v>
      </c>
      <c r="U84" s="18">
        <f t="shared" si="97"/>
        <v>2.0545</v>
      </c>
      <c r="V84" s="18">
        <f t="shared" si="97"/>
        <v>5.3362999999999996</v>
      </c>
      <c r="W84" s="20">
        <f t="shared" si="97"/>
        <v>0.7065555555555556</v>
      </c>
      <c r="Y84" s="10" t="s">
        <v>11</v>
      </c>
      <c r="Z84" s="18">
        <f t="shared" ref="Z84:AI84" si="98">Z16/Z107</f>
        <v>1.7353695720857443</v>
      </c>
      <c r="AA84" s="18">
        <f t="shared" si="98"/>
        <v>1.3941739348605997</v>
      </c>
      <c r="AB84" s="18">
        <f t="shared" si="98"/>
        <v>2.1169183673469392</v>
      </c>
      <c r="AC84" s="18">
        <f t="shared" si="98"/>
        <v>1.45156</v>
      </c>
      <c r="AD84" s="18">
        <f t="shared" si="98"/>
        <v>1.8429292300611673</v>
      </c>
      <c r="AE84" s="18">
        <f t="shared" si="98"/>
        <v>1.314909090909091</v>
      </c>
      <c r="AF84" s="18">
        <f t="shared" si="98"/>
        <v>1.2599733333333334</v>
      </c>
      <c r="AG84" s="18">
        <f t="shared" si="98"/>
        <v>2.7772500000000004</v>
      </c>
      <c r="AH84" s="18">
        <f t="shared" si="98"/>
        <v>5.8921015316955989</v>
      </c>
      <c r="AI84" s="20">
        <f t="shared" si="98"/>
        <v>1.4392</v>
      </c>
      <c r="AK84" s="10" t="s">
        <v>11</v>
      </c>
      <c r="AL84" s="18">
        <f t="shared" ref="AL84:AU84" si="99">AL16/AL107</f>
        <v>2.219212962962962</v>
      </c>
      <c r="AM84" s="18">
        <f t="shared" si="99"/>
        <v>1.4852857142857143</v>
      </c>
      <c r="AN84" s="18">
        <f t="shared" si="99"/>
        <v>2.7623773584905655</v>
      </c>
      <c r="AO84" s="18">
        <f t="shared" si="99"/>
        <v>1.9141111111111113</v>
      </c>
      <c r="AP84" s="18">
        <f t="shared" si="99"/>
        <v>2.2148651685393252</v>
      </c>
      <c r="AQ84" s="18">
        <f t="shared" si="99"/>
        <v>2.2395789473684209</v>
      </c>
      <c r="AR84" s="18">
        <f t="shared" si="99"/>
        <v>1.6419078947368417</v>
      </c>
      <c r="AS84" s="18">
        <f t="shared" si="99"/>
        <v>2.8265000000000002</v>
      </c>
      <c r="AT84" s="18">
        <f t="shared" si="99"/>
        <v>5.3926249999999998</v>
      </c>
      <c r="AU84" s="20">
        <f t="shared" si="99"/>
        <v>3.0221499999999994</v>
      </c>
      <c r="AW84" s="10" t="s">
        <v>11</v>
      </c>
      <c r="AX84" s="18">
        <f t="shared" ref="AX84:BG84" si="100">AX16/AX107</f>
        <v>1.6274491350296496</v>
      </c>
      <c r="AY84" s="18">
        <f t="shared" si="100"/>
        <v>1.523030761988623</v>
      </c>
      <c r="AZ84" s="18">
        <f t="shared" si="100"/>
        <v>1.1271947280123999</v>
      </c>
      <c r="BA84" s="18">
        <f t="shared" si="100"/>
        <v>2.5822999999999996</v>
      </c>
      <c r="BB84" s="18">
        <f t="shared" si="100"/>
        <v>1.2447126811900124</v>
      </c>
      <c r="BC84" s="18">
        <f t="shared" si="100"/>
        <v>3.3689</v>
      </c>
      <c r="BD84" s="18">
        <f t="shared" si="100"/>
        <v>1.7438214902068403</v>
      </c>
      <c r="BE84" s="18">
        <f t="shared" si="100"/>
        <v>0.97599999999999998</v>
      </c>
      <c r="BF84" s="18">
        <f t="shared" si="100"/>
        <v>2.8401129293434635</v>
      </c>
      <c r="BG84" s="20">
        <f t="shared" si="100"/>
        <v>0.70071428571428562</v>
      </c>
    </row>
    <row r="85" spans="1:59" ht="15" customHeight="1" x14ac:dyDescent="0.2">
      <c r="A85" s="10" t="s">
        <v>12</v>
      </c>
      <c r="B85" s="18">
        <f t="shared" ref="B85:K85" si="101">B17/B108</f>
        <v>2.712026670002349</v>
      </c>
      <c r="C85" s="18">
        <f t="shared" si="101"/>
        <v>2.4370506725804337</v>
      </c>
      <c r="D85" s="18">
        <f t="shared" si="101"/>
        <v>3.1135096774193549</v>
      </c>
      <c r="E85" s="18">
        <f t="shared" si="101"/>
        <v>2.9707671232876716</v>
      </c>
      <c r="F85" s="18">
        <f t="shared" si="101"/>
        <v>2.7639741180590831</v>
      </c>
      <c r="G85" s="18">
        <f t="shared" si="101"/>
        <v>2.4809687500000002</v>
      </c>
      <c r="H85" s="18">
        <f t="shared" si="101"/>
        <v>1.7647111111111113</v>
      </c>
      <c r="I85" s="18">
        <f t="shared" si="101"/>
        <v>3.4419667316533689</v>
      </c>
      <c r="J85" s="18">
        <f t="shared" si="101"/>
        <v>3.718002067077959</v>
      </c>
      <c r="K85" s="20">
        <f t="shared" si="101"/>
        <v>3.1130657944458218</v>
      </c>
      <c r="M85" s="10" t="s">
        <v>12</v>
      </c>
      <c r="N85" s="18">
        <f t="shared" ref="N85:W85" si="102">N17/N108</f>
        <v>2.386070579003293</v>
      </c>
      <c r="O85" s="18">
        <f t="shared" si="102"/>
        <v>2.091285628529429</v>
      </c>
      <c r="P85" s="18">
        <f t="shared" si="102"/>
        <v>2.8509850131617611</v>
      </c>
      <c r="Q85" s="18">
        <f t="shared" si="102"/>
        <v>2.5505733333333334</v>
      </c>
      <c r="R85" s="18">
        <f t="shared" si="102"/>
        <v>2.5212722312969649</v>
      </c>
      <c r="S85" s="18">
        <f t="shared" si="102"/>
        <v>1.7694916152464386</v>
      </c>
      <c r="T85" s="18">
        <f t="shared" si="102"/>
        <v>1.5667555555555555</v>
      </c>
      <c r="U85" s="18">
        <f t="shared" si="102"/>
        <v>2.963533151568448</v>
      </c>
      <c r="V85" s="18">
        <f t="shared" si="102"/>
        <v>4.3930769230769222</v>
      </c>
      <c r="W85" s="20">
        <f t="shared" si="102"/>
        <v>1.9808351648351648</v>
      </c>
      <c r="Y85" s="10" t="s">
        <v>12</v>
      </c>
      <c r="Z85" s="18">
        <f t="shared" ref="Z85:AI85" si="103">Z17/Z108</f>
        <v>2.5029442975949907</v>
      </c>
      <c r="AA85" s="18">
        <f t="shared" si="103"/>
        <v>1.7770915838286006</v>
      </c>
      <c r="AB85" s="18">
        <f t="shared" si="103"/>
        <v>2.9642055277620059</v>
      </c>
      <c r="AC85" s="18">
        <f t="shared" si="103"/>
        <v>4.0609210526315787</v>
      </c>
      <c r="AD85" s="18">
        <f t="shared" si="103"/>
        <v>2.3031927128976952</v>
      </c>
      <c r="AE85" s="18">
        <f t="shared" si="103"/>
        <v>3.2873854166666678</v>
      </c>
      <c r="AF85" s="18">
        <f t="shared" si="103"/>
        <v>1.4149919423926878</v>
      </c>
      <c r="AG85" s="18">
        <f t="shared" si="103"/>
        <v>2.4981367860845936</v>
      </c>
      <c r="AH85" s="18">
        <f t="shared" si="103"/>
        <v>7.2791408450704251</v>
      </c>
      <c r="AI85" s="20">
        <f t="shared" si="103"/>
        <v>1.3644281572822494</v>
      </c>
      <c r="AK85" s="10" t="s">
        <v>12</v>
      </c>
      <c r="AL85" s="18">
        <f t="shared" ref="AL85:AU85" si="104">AL17/AL108</f>
        <v>2.6257247687810645</v>
      </c>
      <c r="AM85" s="18">
        <f t="shared" si="104"/>
        <v>1.8153085490516843</v>
      </c>
      <c r="AN85" s="18">
        <f t="shared" si="104"/>
        <v>3.2577891156462582</v>
      </c>
      <c r="AO85" s="18">
        <f t="shared" si="104"/>
        <v>4.1001142857142856</v>
      </c>
      <c r="AP85" s="18">
        <f t="shared" si="104"/>
        <v>2.5782279805735899</v>
      </c>
      <c r="AQ85" s="18">
        <f t="shared" si="104"/>
        <v>2.8151956521739137</v>
      </c>
      <c r="AR85" s="18">
        <f t="shared" si="104"/>
        <v>1.4058756197485913</v>
      </c>
      <c r="AS85" s="18">
        <f t="shared" si="104"/>
        <v>1.8736352941176473</v>
      </c>
      <c r="AT85" s="18">
        <f t="shared" si="104"/>
        <v>8.3663142857142851</v>
      </c>
      <c r="AU85" s="20">
        <f t="shared" si="104"/>
        <v>1.7452620163149417</v>
      </c>
      <c r="AW85" s="10" t="s">
        <v>12</v>
      </c>
      <c r="AX85" s="18">
        <f t="shared" ref="AX85:BG85" si="105">AX17/AX108</f>
        <v>2.34637781681583</v>
      </c>
      <c r="AY85" s="18">
        <f t="shared" si="105"/>
        <v>1.4889376008330195</v>
      </c>
      <c r="AZ85" s="18">
        <f t="shared" si="105"/>
        <v>2.8543347452178907</v>
      </c>
      <c r="BA85" s="18">
        <f t="shared" si="105"/>
        <v>4.136963795218743</v>
      </c>
      <c r="BB85" s="18">
        <f t="shared" si="105"/>
        <v>2.2996362425738091</v>
      </c>
      <c r="BC85" s="18">
        <f t="shared" si="105"/>
        <v>2.509973326662903</v>
      </c>
      <c r="BD85" s="18">
        <f t="shared" si="105"/>
        <v>1.083963815340379</v>
      </c>
      <c r="BE85" s="18">
        <f t="shared" si="105"/>
        <v>2.8441866666666664</v>
      </c>
      <c r="BF85" s="18">
        <f t="shared" si="105"/>
        <v>6.4136809241020938</v>
      </c>
      <c r="BG85" s="20">
        <f t="shared" si="105"/>
        <v>1.4936018827150572</v>
      </c>
    </row>
    <row r="86" spans="1:59" ht="15" customHeight="1" x14ac:dyDescent="0.2">
      <c r="A86" s="10" t="s">
        <v>13</v>
      </c>
      <c r="B86" s="18">
        <f t="shared" ref="B86:K86" si="106">B18/B109</f>
        <v>1.6741017405823695</v>
      </c>
      <c r="C86" s="18">
        <f t="shared" si="106"/>
        <v>1.9612984928356398</v>
      </c>
      <c r="D86" s="18">
        <f t="shared" si="106"/>
        <v>1.2668793103448279</v>
      </c>
      <c r="E86" s="18">
        <f t="shared" si="106"/>
        <v>1.7338333333333333</v>
      </c>
      <c r="F86" s="18">
        <f t="shared" si="106"/>
        <v>1.8905712165846216</v>
      </c>
      <c r="G86" s="18">
        <f t="shared" si="106"/>
        <v>0.62267857142857153</v>
      </c>
      <c r="H86" s="18">
        <f t="shared" si="106"/>
        <v>1.3727792470143532</v>
      </c>
      <c r="I86" s="18">
        <f t="shared" si="106"/>
        <v>2.5811353464532996</v>
      </c>
      <c r="J86" s="18">
        <f t="shared" si="106"/>
        <v>3.0423913043478263</v>
      </c>
      <c r="K86" s="20">
        <f t="shared" si="106"/>
        <v>1.0026206896551724</v>
      </c>
      <c r="M86" s="10" t="s">
        <v>13</v>
      </c>
      <c r="N86" s="18">
        <f t="shared" ref="N86:W86" si="107">N18/N109</f>
        <v>1.7923666666666664</v>
      </c>
      <c r="O86" s="18">
        <f t="shared" si="107"/>
        <v>2.2311249999999996</v>
      </c>
      <c r="P86" s="18">
        <f t="shared" si="107"/>
        <v>0.99344067796610158</v>
      </c>
      <c r="Q86" s="18">
        <f t="shared" si="107"/>
        <v>2.4981481481481476</v>
      </c>
      <c r="R86" s="18">
        <f t="shared" si="107"/>
        <v>1.8584999999999998</v>
      </c>
      <c r="S86" s="18">
        <f t="shared" si="107"/>
        <v>1.4769615384615382</v>
      </c>
      <c r="T86" s="18">
        <f t="shared" si="107"/>
        <v>1.1973586956521738</v>
      </c>
      <c r="U86" s="18">
        <f t="shared" si="107"/>
        <v>2.1374666666666666</v>
      </c>
      <c r="V86" s="18">
        <f t="shared" si="107"/>
        <v>4.7324210526315786</v>
      </c>
      <c r="W86" s="20">
        <f t="shared" si="107"/>
        <v>1.53</v>
      </c>
      <c r="Y86" s="10" t="s">
        <v>13</v>
      </c>
      <c r="Z86" s="18">
        <f t="shared" ref="Z86:AI86" si="108">Z18/Z109</f>
        <v>2.0791963966038618</v>
      </c>
      <c r="AA86" s="18">
        <f t="shared" si="108"/>
        <v>2.3067205468413512</v>
      </c>
      <c r="AB86" s="18">
        <f t="shared" si="108"/>
        <v>1.8673389830508476</v>
      </c>
      <c r="AC86" s="18">
        <f t="shared" si="108"/>
        <v>2.01492</v>
      </c>
      <c r="AD86" s="18">
        <f t="shared" si="108"/>
        <v>2.4350056158680315</v>
      </c>
      <c r="AE86" s="18">
        <f t="shared" si="108"/>
        <v>0.437</v>
      </c>
      <c r="AF86" s="18">
        <f t="shared" si="108"/>
        <v>1.5688502685861103</v>
      </c>
      <c r="AG86" s="18">
        <f t="shared" si="108"/>
        <v>2.8395624999999995</v>
      </c>
      <c r="AH86" s="18">
        <f t="shared" si="108"/>
        <v>4.84821052631579</v>
      </c>
      <c r="AI86" s="20">
        <f t="shared" si="108"/>
        <v>1.1993636363636357</v>
      </c>
      <c r="AK86" s="10" t="s">
        <v>13</v>
      </c>
      <c r="AL86" s="18">
        <f t="shared" ref="AL86:AU86" si="109">AL18/AL109</f>
        <v>2.1733093519792641</v>
      </c>
      <c r="AM86" s="18">
        <f t="shared" si="109"/>
        <v>2.1123887237519487</v>
      </c>
      <c r="AN86" s="18">
        <f t="shared" si="109"/>
        <v>1.6842666666666664</v>
      </c>
      <c r="AO86" s="18">
        <f t="shared" si="109"/>
        <v>3.275266666666667</v>
      </c>
      <c r="AP86" s="18">
        <f t="shared" si="109"/>
        <v>2.5833009192530234</v>
      </c>
      <c r="AQ86" s="18">
        <f t="shared" si="109"/>
        <v>0.44851724137931037</v>
      </c>
      <c r="AR86" s="18">
        <f t="shared" si="109"/>
        <v>1.7628285489354616</v>
      </c>
      <c r="AS86" s="18">
        <f t="shared" si="109"/>
        <v>2.6746470588235289</v>
      </c>
      <c r="AT86" s="18">
        <f t="shared" si="109"/>
        <v>4.9211764705882342</v>
      </c>
      <c r="AU86" s="20">
        <f t="shared" si="109"/>
        <v>1.435090909090909</v>
      </c>
      <c r="AW86" s="10" t="s">
        <v>13</v>
      </c>
      <c r="AX86" s="18">
        <f t="shared" ref="AX86:BG86" si="110">AX18/AX109</f>
        <v>1.7302676056338027</v>
      </c>
      <c r="AY86" s="18">
        <f t="shared" si="110"/>
        <v>1.8160363636363637</v>
      </c>
      <c r="AZ86" s="18">
        <f t="shared" si="110"/>
        <v>1.5359074074074077</v>
      </c>
      <c r="BA86" s="18">
        <f t="shared" si="110"/>
        <v>1.9053636363636366</v>
      </c>
      <c r="BB86" s="18">
        <f t="shared" si="110"/>
        <v>1.9837297297297294</v>
      </c>
      <c r="BC86" s="18">
        <f t="shared" si="110"/>
        <v>0.82270967741935486</v>
      </c>
      <c r="BD86" s="18">
        <f t="shared" si="110"/>
        <v>1.2611111111111113</v>
      </c>
      <c r="BE86" s="18">
        <f t="shared" si="110"/>
        <v>2.1841666666666666</v>
      </c>
      <c r="BF86" s="18">
        <f t="shared" si="110"/>
        <v>4.3074666666666674</v>
      </c>
      <c r="BG86" s="20">
        <f t="shared" si="110"/>
        <v>1.4879473684210527</v>
      </c>
    </row>
    <row r="87" spans="1:59" ht="15" customHeight="1" x14ac:dyDescent="0.2">
      <c r="A87" s="10" t="s">
        <v>14</v>
      </c>
      <c r="B87" s="18">
        <f t="shared" ref="B87:K87" si="111">B19/B110</f>
        <v>1.9202688679245286</v>
      </c>
      <c r="C87" s="18">
        <f t="shared" si="111"/>
        <v>1.5914430379746836</v>
      </c>
      <c r="D87" s="18">
        <f t="shared" si="111"/>
        <v>1.5879868421052634</v>
      </c>
      <c r="E87" s="18">
        <f t="shared" si="111"/>
        <v>2.8190526315789475</v>
      </c>
      <c r="F87" s="18">
        <f t="shared" si="111"/>
        <v>2.1484180790960461</v>
      </c>
      <c r="G87" s="18">
        <f t="shared" si="111"/>
        <v>0.76648571428571421</v>
      </c>
      <c r="H87" s="18">
        <f t="shared" si="111"/>
        <v>1.9206258992805758</v>
      </c>
      <c r="I87" s="18">
        <f t="shared" si="111"/>
        <v>1.9403529411764704</v>
      </c>
      <c r="J87" s="18">
        <f t="shared" si="111"/>
        <v>2.9607916666666672</v>
      </c>
      <c r="K87" s="20">
        <f t="shared" si="111"/>
        <v>1.12765625</v>
      </c>
      <c r="M87" s="10" t="s">
        <v>14</v>
      </c>
      <c r="N87" s="18">
        <f t="shared" ref="N87:W87" si="112">N19/N110</f>
        <v>1.744258373205742</v>
      </c>
      <c r="O87" s="18">
        <f t="shared" si="112"/>
        <v>1.4557407407407406</v>
      </c>
      <c r="P87" s="18">
        <f t="shared" si="112"/>
        <v>1.2347848101265821</v>
      </c>
      <c r="Q87" s="18">
        <f t="shared" si="112"/>
        <v>3.0425918367346942</v>
      </c>
      <c r="R87" s="18">
        <f t="shared" si="112"/>
        <v>1.9441314285714291</v>
      </c>
      <c r="S87" s="18">
        <f t="shared" si="112"/>
        <v>0.71550000000000014</v>
      </c>
      <c r="T87" s="18">
        <f t="shared" si="112"/>
        <v>1.7690507246376812</v>
      </c>
      <c r="U87" s="18">
        <f t="shared" si="112"/>
        <v>1.3880666666666666</v>
      </c>
      <c r="V87" s="18">
        <f t="shared" si="112"/>
        <v>3.0860869565217395</v>
      </c>
      <c r="W87" s="20">
        <f t="shared" si="112"/>
        <v>0.8672727272727272</v>
      </c>
      <c r="Y87" s="10" t="s">
        <v>14</v>
      </c>
      <c r="Z87" s="18">
        <f t="shared" ref="Z87:AI87" si="113">Z19/Z110</f>
        <v>1.9600922330264252</v>
      </c>
      <c r="AA87" s="18">
        <f t="shared" si="113"/>
        <v>1.358494729590543</v>
      </c>
      <c r="AB87" s="18">
        <f t="shared" si="113"/>
        <v>1.0852439024390244</v>
      </c>
      <c r="AC87" s="18">
        <f t="shared" si="113"/>
        <v>4.2370799999999997</v>
      </c>
      <c r="AD87" s="18">
        <f t="shared" si="113"/>
        <v>2.297009708757964</v>
      </c>
      <c r="AE87" s="18">
        <f t="shared" si="113"/>
        <v>0.29532352941176471</v>
      </c>
      <c r="AF87" s="18">
        <f t="shared" si="113"/>
        <v>1.6857205882352944</v>
      </c>
      <c r="AG87" s="18">
        <f t="shared" si="113"/>
        <v>0.85104207142253341</v>
      </c>
      <c r="AH87" s="18">
        <f t="shared" si="113"/>
        <v>3.7010454545454547</v>
      </c>
      <c r="AI87" s="20">
        <f t="shared" si="113"/>
        <v>2.4997241379310347</v>
      </c>
      <c r="AK87" s="10" t="s">
        <v>14</v>
      </c>
      <c r="AL87" s="18">
        <f t="shared" ref="AL87:AU87" si="114">AL19/AL110</f>
        <v>1.804052067274373</v>
      </c>
      <c r="AM87" s="18">
        <f t="shared" si="114"/>
        <v>0.74434285714285731</v>
      </c>
      <c r="AN87" s="18">
        <f t="shared" si="114"/>
        <v>1.6171680542800682</v>
      </c>
      <c r="AO87" s="18">
        <f t="shared" si="114"/>
        <v>3.5324732557499057</v>
      </c>
      <c r="AP87" s="18">
        <f t="shared" si="114"/>
        <v>2.0162528157308923</v>
      </c>
      <c r="AQ87" s="18">
        <f t="shared" si="114"/>
        <v>0.83481081081081088</v>
      </c>
      <c r="AR87" s="18">
        <f t="shared" si="114"/>
        <v>1.3419283808661282</v>
      </c>
      <c r="AS87" s="18">
        <f t="shared" si="114"/>
        <v>0.49155555555555558</v>
      </c>
      <c r="AT87" s="18">
        <f t="shared" si="114"/>
        <v>3.7358861570950044</v>
      </c>
      <c r="AU87" s="20">
        <f t="shared" si="114"/>
        <v>3.4188620689655171</v>
      </c>
      <c r="AW87" s="10" t="s">
        <v>14</v>
      </c>
      <c r="AX87" s="18">
        <f t="shared" ref="AX87:BG87" si="115">AX19/AX110</f>
        <v>1.6455466963138474</v>
      </c>
      <c r="AY87" s="18">
        <f t="shared" si="115"/>
        <v>0.75039002004395894</v>
      </c>
      <c r="AZ87" s="18">
        <f t="shared" si="115"/>
        <v>1.4816301961874687</v>
      </c>
      <c r="BA87" s="18">
        <f t="shared" si="115"/>
        <v>3.1187111962618355</v>
      </c>
      <c r="BB87" s="18">
        <f t="shared" si="115"/>
        <v>1.7230654083172288</v>
      </c>
      <c r="BC87" s="18">
        <f t="shared" si="115"/>
        <v>1.3335811480075563</v>
      </c>
      <c r="BD87" s="18">
        <f t="shared" si="115"/>
        <v>1.1399184797211297</v>
      </c>
      <c r="BE87" s="18">
        <f t="shared" si="115"/>
        <v>0.38850000000000001</v>
      </c>
      <c r="BF87" s="18">
        <f t="shared" si="115"/>
        <v>2.7470869565217386</v>
      </c>
      <c r="BG87" s="20">
        <f t="shared" si="115"/>
        <v>4.1295507125606186</v>
      </c>
    </row>
    <row r="88" spans="1:59" ht="15" customHeight="1" x14ac:dyDescent="0.2">
      <c r="A88" s="10" t="s">
        <v>15</v>
      </c>
      <c r="B88" s="18">
        <f t="shared" ref="B88:K88" si="116">B20/B111</f>
        <v>2.100521868692498</v>
      </c>
      <c r="C88" s="18">
        <f t="shared" si="116"/>
        <v>2.8426970999759615</v>
      </c>
      <c r="D88" s="18">
        <f t="shared" si="116"/>
        <v>1.5002800000000003</v>
      </c>
      <c r="E88" s="18">
        <f t="shared" si="116"/>
        <v>1.021258620689655</v>
      </c>
      <c r="F88" s="18">
        <f t="shared" si="116"/>
        <v>2.4097678925285737</v>
      </c>
      <c r="G88" s="18">
        <f t="shared" si="116"/>
        <v>0.69035999999999986</v>
      </c>
      <c r="H88" s="18">
        <f t="shared" si="116"/>
        <v>1.8862402322552652</v>
      </c>
      <c r="I88" s="18">
        <f t="shared" si="116"/>
        <v>2.4194705882352943</v>
      </c>
      <c r="J88" s="18">
        <f t="shared" si="116"/>
        <v>3.1523181818181825</v>
      </c>
      <c r="K88" s="20">
        <f t="shared" si="116"/>
        <v>1.6220371405045522</v>
      </c>
      <c r="M88" s="10" t="s">
        <v>15</v>
      </c>
      <c r="N88" s="18">
        <f t="shared" ref="N88:W88" si="117">N20/N111</f>
        <v>1.6146506233313249</v>
      </c>
      <c r="O88" s="18">
        <f t="shared" si="117"/>
        <v>1.9855472229643847</v>
      </c>
      <c r="P88" s="18">
        <f t="shared" si="117"/>
        <v>1.4633648648648649</v>
      </c>
      <c r="Q88" s="18">
        <f t="shared" si="117"/>
        <v>0.96518032786885244</v>
      </c>
      <c r="R88" s="18">
        <f t="shared" si="117"/>
        <v>1.8850594933308282</v>
      </c>
      <c r="S88" s="18">
        <f t="shared" si="117"/>
        <v>0.52300000000000013</v>
      </c>
      <c r="T88" s="18">
        <f t="shared" si="117"/>
        <v>1.2215380648721568</v>
      </c>
      <c r="U88" s="18">
        <f t="shared" si="117"/>
        <v>1.6637698544877286</v>
      </c>
      <c r="V88" s="18">
        <f t="shared" si="117"/>
        <v>2.9015454545454542</v>
      </c>
      <c r="W88" s="20">
        <f t="shared" si="117"/>
        <v>1.6063314013531895</v>
      </c>
      <c r="Y88" s="10" t="s">
        <v>15</v>
      </c>
      <c r="Z88" s="18">
        <f t="shared" ref="Z88:AI88" si="118">Z20/Z111</f>
        <v>1.4192212657575063</v>
      </c>
      <c r="AA88" s="18">
        <f t="shared" si="118"/>
        <v>1.3819480844635759</v>
      </c>
      <c r="AB88" s="18">
        <f t="shared" si="118"/>
        <v>1.1356066553532091</v>
      </c>
      <c r="AC88" s="18">
        <f t="shared" si="118"/>
        <v>1.8031194029850746</v>
      </c>
      <c r="AD88" s="18">
        <f t="shared" si="118"/>
        <v>1.7183362349679439</v>
      </c>
      <c r="AE88" s="18">
        <f t="shared" si="118"/>
        <v>0.11508000000000002</v>
      </c>
      <c r="AF88" s="18">
        <f t="shared" si="118"/>
        <v>1.4625965939338088</v>
      </c>
      <c r="AG88" s="18">
        <f t="shared" si="118"/>
        <v>1.30371875</v>
      </c>
      <c r="AH88" s="18">
        <f t="shared" si="118"/>
        <v>2.003559320956616</v>
      </c>
      <c r="AI88" s="20">
        <f t="shared" si="118"/>
        <v>0.59292105263157879</v>
      </c>
      <c r="AK88" s="10" t="s">
        <v>15</v>
      </c>
      <c r="AL88" s="18">
        <f t="shared" ref="AL88:AU88" si="119">AL20/AL111</f>
        <v>1.192011752757431</v>
      </c>
      <c r="AM88" s="18">
        <f t="shared" si="119"/>
        <v>1.0934539456797288</v>
      </c>
      <c r="AN88" s="18">
        <f t="shared" si="119"/>
        <v>1.4500371994421399</v>
      </c>
      <c r="AO88" s="18">
        <f t="shared" si="119"/>
        <v>1.0788253968253967</v>
      </c>
      <c r="AP88" s="18">
        <f t="shared" si="119"/>
        <v>1.3228282754532412</v>
      </c>
      <c r="AQ88" s="18">
        <f t="shared" si="119"/>
        <v>0.59359574468085097</v>
      </c>
      <c r="AR88" s="18">
        <f t="shared" si="119"/>
        <v>1.0128543430946941</v>
      </c>
      <c r="AS88" s="18">
        <f t="shared" si="119"/>
        <v>1.2370991424241324</v>
      </c>
      <c r="AT88" s="18">
        <f t="shared" si="119"/>
        <v>1.7819387755102045</v>
      </c>
      <c r="AU88" s="20">
        <f t="shared" si="119"/>
        <v>1.0871290322580647</v>
      </c>
      <c r="AW88" s="10" t="s">
        <v>15</v>
      </c>
      <c r="AX88" s="18">
        <f t="shared" ref="AX88:BG88" si="120">AX20/AX111</f>
        <v>1.2441397552151139</v>
      </c>
      <c r="AY88" s="18">
        <f t="shared" si="120"/>
        <v>1.2371219440763705</v>
      </c>
      <c r="AZ88" s="18">
        <f t="shared" si="120"/>
        <v>1.6102857142857141</v>
      </c>
      <c r="BA88" s="18">
        <f t="shared" si="120"/>
        <v>0.8092611622626088</v>
      </c>
      <c r="BB88" s="18">
        <f t="shared" si="120"/>
        <v>1.3836175976906653</v>
      </c>
      <c r="BC88" s="18">
        <f t="shared" si="120"/>
        <v>0.65061702127659571</v>
      </c>
      <c r="BD88" s="18">
        <f t="shared" si="120"/>
        <v>0.92453024999288769</v>
      </c>
      <c r="BE88" s="18">
        <f t="shared" si="120"/>
        <v>1.348310751263371</v>
      </c>
      <c r="BF88" s="18">
        <f t="shared" si="120"/>
        <v>1.5812790697674419</v>
      </c>
      <c r="BG88" s="20">
        <f t="shared" si="120"/>
        <v>2.2661785714285712</v>
      </c>
    </row>
    <row r="89" spans="1:59" ht="7.5" customHeight="1" x14ac:dyDescent="0.2"/>
    <row r="90" spans="1:59" x14ac:dyDescent="0.2">
      <c r="A90" s="17"/>
      <c r="M90" s="17"/>
      <c r="Y90" s="17"/>
      <c r="AK90" s="17"/>
      <c r="AW90" s="17"/>
    </row>
    <row r="92" spans="1:59" ht="15" x14ac:dyDescent="0.25">
      <c r="A92" s="39" t="s">
        <v>736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589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124"/>
      <c r="Y92" s="39" t="s">
        <v>319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37"/>
      <c r="AK92" s="39" t="s">
        <v>113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7"/>
      <c r="AW92" s="39" t="s">
        <v>115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</row>
    <row r="94" spans="1:59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</row>
    <row r="95" spans="1:59" x14ac:dyDescent="0.2">
      <c r="A95" s="229" t="s">
        <v>38</v>
      </c>
      <c r="B95" s="231" t="s">
        <v>25</v>
      </c>
      <c r="C95" s="226" t="s">
        <v>16</v>
      </c>
      <c r="D95" s="227"/>
      <c r="E95" s="227"/>
      <c r="F95" s="226" t="s">
        <v>17</v>
      </c>
      <c r="G95" s="227"/>
      <c r="H95" s="226" t="s">
        <v>18</v>
      </c>
      <c r="I95" s="227"/>
      <c r="J95" s="227"/>
      <c r="K95" s="228"/>
      <c r="M95" s="229" t="s">
        <v>38</v>
      </c>
      <c r="N95" s="231" t="s">
        <v>25</v>
      </c>
      <c r="O95" s="226" t="s">
        <v>16</v>
      </c>
      <c r="P95" s="227"/>
      <c r="Q95" s="227"/>
      <c r="R95" s="226" t="s">
        <v>17</v>
      </c>
      <c r="S95" s="227"/>
      <c r="T95" s="226" t="s">
        <v>18</v>
      </c>
      <c r="U95" s="227"/>
      <c r="V95" s="227"/>
      <c r="W95" s="228"/>
      <c r="Y95" s="229" t="s">
        <v>38</v>
      </c>
      <c r="Z95" s="231" t="s">
        <v>25</v>
      </c>
      <c r="AA95" s="226" t="s">
        <v>16</v>
      </c>
      <c r="AB95" s="227"/>
      <c r="AC95" s="227"/>
      <c r="AD95" s="226" t="s">
        <v>17</v>
      </c>
      <c r="AE95" s="227"/>
      <c r="AF95" s="226" t="s">
        <v>18</v>
      </c>
      <c r="AG95" s="227"/>
      <c r="AH95" s="227"/>
      <c r="AI95" s="228"/>
      <c r="AK95" s="229" t="s">
        <v>38</v>
      </c>
      <c r="AL95" s="231" t="s">
        <v>25</v>
      </c>
      <c r="AM95" s="226" t="s">
        <v>16</v>
      </c>
      <c r="AN95" s="227"/>
      <c r="AO95" s="227"/>
      <c r="AP95" s="226" t="s">
        <v>17</v>
      </c>
      <c r="AQ95" s="227"/>
      <c r="AR95" s="226" t="s">
        <v>18</v>
      </c>
      <c r="AS95" s="227"/>
      <c r="AT95" s="227"/>
      <c r="AU95" s="228"/>
      <c r="AW95" s="229" t="s">
        <v>38</v>
      </c>
      <c r="AX95" s="231" t="s">
        <v>25</v>
      </c>
      <c r="AY95" s="226" t="s">
        <v>16</v>
      </c>
      <c r="AZ95" s="227"/>
      <c r="BA95" s="227"/>
      <c r="BB95" s="226" t="s">
        <v>17</v>
      </c>
      <c r="BC95" s="227"/>
      <c r="BD95" s="226" t="s">
        <v>18</v>
      </c>
      <c r="BE95" s="227"/>
      <c r="BF95" s="227"/>
      <c r="BG95" s="228"/>
    </row>
    <row r="96" spans="1:59" ht="45.75" thickBot="1" x14ac:dyDescent="0.25">
      <c r="A96" s="230"/>
      <c r="B96" s="232"/>
      <c r="C96" s="141" t="s">
        <v>56</v>
      </c>
      <c r="D96" s="141" t="s">
        <v>30</v>
      </c>
      <c r="E96" s="141" t="s">
        <v>19</v>
      </c>
      <c r="F96" s="141" t="s">
        <v>20</v>
      </c>
      <c r="G96" s="141" t="s">
        <v>21</v>
      </c>
      <c r="H96" s="141" t="s">
        <v>74</v>
      </c>
      <c r="I96" s="141" t="s">
        <v>318</v>
      </c>
      <c r="J96" s="141" t="s">
        <v>75</v>
      </c>
      <c r="K96" s="142" t="s">
        <v>22</v>
      </c>
      <c r="M96" s="230"/>
      <c r="N96" s="232"/>
      <c r="O96" s="141" t="s">
        <v>56</v>
      </c>
      <c r="P96" s="141" t="s">
        <v>30</v>
      </c>
      <c r="Q96" s="141" t="s">
        <v>19</v>
      </c>
      <c r="R96" s="141" t="s">
        <v>20</v>
      </c>
      <c r="S96" s="141" t="s">
        <v>21</v>
      </c>
      <c r="T96" s="141" t="s">
        <v>74</v>
      </c>
      <c r="U96" s="141" t="s">
        <v>318</v>
      </c>
      <c r="V96" s="141" t="s">
        <v>75</v>
      </c>
      <c r="W96" s="142" t="s">
        <v>22</v>
      </c>
      <c r="Y96" s="230"/>
      <c r="Z96" s="232"/>
      <c r="AA96" s="141" t="s">
        <v>56</v>
      </c>
      <c r="AB96" s="141" t="s">
        <v>30</v>
      </c>
      <c r="AC96" s="141" t="s">
        <v>19</v>
      </c>
      <c r="AD96" s="141" t="s">
        <v>20</v>
      </c>
      <c r="AE96" s="141" t="s">
        <v>21</v>
      </c>
      <c r="AF96" s="141" t="s">
        <v>74</v>
      </c>
      <c r="AG96" s="141" t="s">
        <v>318</v>
      </c>
      <c r="AH96" s="141" t="s">
        <v>75</v>
      </c>
      <c r="AI96" s="142" t="s">
        <v>22</v>
      </c>
      <c r="AK96" s="230"/>
      <c r="AL96" s="232"/>
      <c r="AM96" s="141" t="s">
        <v>56</v>
      </c>
      <c r="AN96" s="141" t="s">
        <v>30</v>
      </c>
      <c r="AO96" s="141" t="s">
        <v>19</v>
      </c>
      <c r="AP96" s="141" t="s">
        <v>20</v>
      </c>
      <c r="AQ96" s="141" t="s">
        <v>21</v>
      </c>
      <c r="AR96" s="141" t="s">
        <v>74</v>
      </c>
      <c r="AS96" s="141" t="s">
        <v>318</v>
      </c>
      <c r="AT96" s="141" t="s">
        <v>75</v>
      </c>
      <c r="AU96" s="142" t="s">
        <v>22</v>
      </c>
      <c r="AW96" s="230"/>
      <c r="AX96" s="232"/>
      <c r="AY96" s="141" t="s">
        <v>56</v>
      </c>
      <c r="AZ96" s="141" t="s">
        <v>30</v>
      </c>
      <c r="BA96" s="141" t="s">
        <v>19</v>
      </c>
      <c r="BB96" s="141" t="s">
        <v>20</v>
      </c>
      <c r="BC96" s="141" t="s">
        <v>21</v>
      </c>
      <c r="BD96" s="141" t="s">
        <v>74</v>
      </c>
      <c r="BE96" s="141" t="s">
        <v>318</v>
      </c>
      <c r="BF96" s="141" t="s">
        <v>75</v>
      </c>
      <c r="BG96" s="142" t="s">
        <v>22</v>
      </c>
    </row>
    <row r="97" spans="1:59" ht="22.5" x14ac:dyDescent="0.2">
      <c r="A97" s="11" t="s">
        <v>1</v>
      </c>
      <c r="B97" s="48">
        <v>2915</v>
      </c>
      <c r="C97" s="48">
        <v>1426</v>
      </c>
      <c r="D97" s="48">
        <v>920</v>
      </c>
      <c r="E97" s="48">
        <v>569</v>
      </c>
      <c r="F97" s="48">
        <v>2305</v>
      </c>
      <c r="G97" s="48">
        <v>610</v>
      </c>
      <c r="H97" s="48">
        <v>1470</v>
      </c>
      <c r="I97" s="48">
        <v>444</v>
      </c>
      <c r="J97" s="48">
        <v>469</v>
      </c>
      <c r="K97" s="49">
        <v>532</v>
      </c>
      <c r="M97" s="11" t="s">
        <v>1</v>
      </c>
      <c r="N97" s="48">
        <v>2831</v>
      </c>
      <c r="O97" s="48">
        <v>1351</v>
      </c>
      <c r="P97" s="48">
        <v>914</v>
      </c>
      <c r="Q97" s="48">
        <v>566</v>
      </c>
      <c r="R97" s="48">
        <v>2223</v>
      </c>
      <c r="S97" s="48">
        <v>608</v>
      </c>
      <c r="T97" s="48">
        <v>1452</v>
      </c>
      <c r="U97" s="48">
        <v>416</v>
      </c>
      <c r="V97" s="48">
        <v>434</v>
      </c>
      <c r="W97" s="49">
        <v>529</v>
      </c>
      <c r="Y97" s="11" t="s">
        <v>1</v>
      </c>
      <c r="Z97" s="48">
        <v>2706</v>
      </c>
      <c r="AA97" s="48">
        <v>1240</v>
      </c>
      <c r="AB97" s="48">
        <v>904</v>
      </c>
      <c r="AC97" s="48">
        <v>562</v>
      </c>
      <c r="AD97" s="48">
        <v>2105</v>
      </c>
      <c r="AE97" s="48">
        <v>601</v>
      </c>
      <c r="AF97" s="48">
        <v>1420</v>
      </c>
      <c r="AG97" s="48">
        <v>379</v>
      </c>
      <c r="AH97" s="48">
        <v>421</v>
      </c>
      <c r="AI97" s="49">
        <v>486</v>
      </c>
      <c r="AK97" s="11" t="s">
        <v>1</v>
      </c>
      <c r="AL97" s="48">
        <v>2704</v>
      </c>
      <c r="AM97" s="48">
        <v>1220</v>
      </c>
      <c r="AN97" s="48">
        <v>918</v>
      </c>
      <c r="AO97" s="48">
        <v>566</v>
      </c>
      <c r="AP97" s="48">
        <v>2101</v>
      </c>
      <c r="AQ97" s="48">
        <v>603</v>
      </c>
      <c r="AR97" s="48">
        <v>1450</v>
      </c>
      <c r="AS97" s="48">
        <v>365</v>
      </c>
      <c r="AT97" s="48">
        <v>400</v>
      </c>
      <c r="AU97" s="49">
        <v>489</v>
      </c>
      <c r="AW97" s="11" t="s">
        <v>1</v>
      </c>
      <c r="AX97" s="48">
        <v>2614</v>
      </c>
      <c r="AY97" s="48">
        <v>1151</v>
      </c>
      <c r="AZ97" s="48">
        <v>915</v>
      </c>
      <c r="BA97" s="48">
        <v>548</v>
      </c>
      <c r="BB97" s="48">
        <v>1972</v>
      </c>
      <c r="BC97" s="48">
        <v>642</v>
      </c>
      <c r="BD97" s="48">
        <v>1424</v>
      </c>
      <c r="BE97" s="48">
        <v>352</v>
      </c>
      <c r="BF97" s="48">
        <v>394</v>
      </c>
      <c r="BG97" s="49">
        <v>444</v>
      </c>
    </row>
    <row r="98" spans="1:59" x14ac:dyDescent="0.2">
      <c r="A98" s="7" t="s">
        <v>2</v>
      </c>
      <c r="B98" s="14">
        <v>528</v>
      </c>
      <c r="C98" s="14">
        <v>295</v>
      </c>
      <c r="D98" s="14">
        <v>138</v>
      </c>
      <c r="E98" s="14">
        <v>95</v>
      </c>
      <c r="F98" s="14">
        <v>400</v>
      </c>
      <c r="G98" s="14">
        <v>128</v>
      </c>
      <c r="H98" s="14">
        <v>101</v>
      </c>
      <c r="I98" s="14">
        <v>150</v>
      </c>
      <c r="J98" s="14">
        <v>141</v>
      </c>
      <c r="K98" s="16">
        <v>136</v>
      </c>
      <c r="M98" s="7" t="s">
        <v>2</v>
      </c>
      <c r="N98" s="14">
        <v>530</v>
      </c>
      <c r="O98" s="14">
        <v>287</v>
      </c>
      <c r="P98" s="14">
        <v>143</v>
      </c>
      <c r="Q98" s="14">
        <v>100</v>
      </c>
      <c r="R98" s="14">
        <v>394</v>
      </c>
      <c r="S98" s="14">
        <v>136</v>
      </c>
      <c r="T98" s="14">
        <v>100</v>
      </c>
      <c r="U98" s="14">
        <v>145</v>
      </c>
      <c r="V98" s="14">
        <v>140</v>
      </c>
      <c r="W98" s="16">
        <v>145</v>
      </c>
      <c r="Y98" s="7" t="s">
        <v>2</v>
      </c>
      <c r="Z98" s="14">
        <v>484</v>
      </c>
      <c r="AA98" s="14">
        <v>260</v>
      </c>
      <c r="AB98" s="14">
        <v>128</v>
      </c>
      <c r="AC98" s="14">
        <v>96</v>
      </c>
      <c r="AD98" s="14">
        <v>356</v>
      </c>
      <c r="AE98" s="14">
        <v>128</v>
      </c>
      <c r="AF98" s="14">
        <v>93</v>
      </c>
      <c r="AG98" s="14">
        <v>136</v>
      </c>
      <c r="AH98" s="14">
        <v>139</v>
      </c>
      <c r="AI98" s="16">
        <v>116</v>
      </c>
      <c r="AK98" s="7" t="s">
        <v>2</v>
      </c>
      <c r="AL98" s="14">
        <v>480</v>
      </c>
      <c r="AM98" s="14">
        <v>264</v>
      </c>
      <c r="AN98" s="14">
        <v>120</v>
      </c>
      <c r="AO98" s="14">
        <v>96</v>
      </c>
      <c r="AP98" s="14">
        <v>355</v>
      </c>
      <c r="AQ98" s="14">
        <v>125</v>
      </c>
      <c r="AR98" s="14">
        <v>101</v>
      </c>
      <c r="AS98" s="14">
        <v>131</v>
      </c>
      <c r="AT98" s="14">
        <v>127</v>
      </c>
      <c r="AU98" s="16">
        <v>121</v>
      </c>
      <c r="AW98" s="7" t="s">
        <v>2</v>
      </c>
      <c r="AX98" s="14">
        <v>455</v>
      </c>
      <c r="AY98" s="14">
        <v>233</v>
      </c>
      <c r="AZ98" s="14">
        <v>129</v>
      </c>
      <c r="BA98" s="14">
        <v>93</v>
      </c>
      <c r="BB98" s="14">
        <v>322</v>
      </c>
      <c r="BC98" s="14">
        <v>133</v>
      </c>
      <c r="BD98" s="14">
        <v>98</v>
      </c>
      <c r="BE98" s="14">
        <v>127</v>
      </c>
      <c r="BF98" s="14">
        <v>127</v>
      </c>
      <c r="BG98" s="16">
        <v>103</v>
      </c>
    </row>
    <row r="99" spans="1:59" x14ac:dyDescent="0.2">
      <c r="A99" s="10" t="s">
        <v>3</v>
      </c>
      <c r="B99" s="14">
        <v>301</v>
      </c>
      <c r="C99" s="14">
        <v>158</v>
      </c>
      <c r="D99" s="14">
        <v>90</v>
      </c>
      <c r="E99" s="14">
        <v>53</v>
      </c>
      <c r="F99" s="14">
        <v>235</v>
      </c>
      <c r="G99" s="14">
        <v>66</v>
      </c>
      <c r="H99" s="14">
        <v>180</v>
      </c>
      <c r="I99" s="14">
        <v>23</v>
      </c>
      <c r="J99" s="14">
        <v>45</v>
      </c>
      <c r="K99" s="16">
        <v>53</v>
      </c>
      <c r="M99" s="10" t="s">
        <v>3</v>
      </c>
      <c r="N99" s="14">
        <v>290</v>
      </c>
      <c r="O99" s="14">
        <v>151</v>
      </c>
      <c r="P99" s="14">
        <v>86</v>
      </c>
      <c r="Q99" s="14">
        <v>53</v>
      </c>
      <c r="R99" s="14">
        <v>224</v>
      </c>
      <c r="S99" s="14">
        <v>66</v>
      </c>
      <c r="T99" s="14">
        <v>179</v>
      </c>
      <c r="U99" s="14">
        <v>18</v>
      </c>
      <c r="V99" s="14">
        <v>37</v>
      </c>
      <c r="W99" s="16">
        <v>56</v>
      </c>
      <c r="Y99" s="10" t="s">
        <v>3</v>
      </c>
      <c r="Z99" s="14">
        <v>285</v>
      </c>
      <c r="AA99" s="14">
        <v>141</v>
      </c>
      <c r="AB99" s="14">
        <v>93</v>
      </c>
      <c r="AC99" s="14">
        <v>51</v>
      </c>
      <c r="AD99" s="14">
        <v>219</v>
      </c>
      <c r="AE99" s="14">
        <v>66</v>
      </c>
      <c r="AF99" s="14">
        <v>175</v>
      </c>
      <c r="AG99" s="14">
        <v>16</v>
      </c>
      <c r="AH99" s="14">
        <v>40</v>
      </c>
      <c r="AI99" s="16">
        <v>54</v>
      </c>
      <c r="AK99" s="10" t="s">
        <v>3</v>
      </c>
      <c r="AL99" s="14">
        <v>276</v>
      </c>
      <c r="AM99" s="14">
        <v>136</v>
      </c>
      <c r="AN99" s="14">
        <v>86</v>
      </c>
      <c r="AO99" s="14">
        <v>54</v>
      </c>
      <c r="AP99" s="14">
        <v>211</v>
      </c>
      <c r="AQ99" s="14">
        <v>65</v>
      </c>
      <c r="AR99" s="14">
        <v>177</v>
      </c>
      <c r="AS99" s="14">
        <v>12</v>
      </c>
      <c r="AT99" s="14">
        <v>37</v>
      </c>
      <c r="AU99" s="16">
        <v>50</v>
      </c>
      <c r="AW99" s="10" t="s">
        <v>3</v>
      </c>
      <c r="AX99" s="14">
        <v>272</v>
      </c>
      <c r="AY99" s="14">
        <v>125</v>
      </c>
      <c r="AZ99" s="14">
        <v>93</v>
      </c>
      <c r="BA99" s="14">
        <v>54</v>
      </c>
      <c r="BB99" s="14">
        <v>199</v>
      </c>
      <c r="BC99" s="14">
        <v>73</v>
      </c>
      <c r="BD99" s="14">
        <v>172</v>
      </c>
      <c r="BE99" s="14">
        <v>16</v>
      </c>
      <c r="BF99" s="14">
        <v>33</v>
      </c>
      <c r="BG99" s="16">
        <v>51</v>
      </c>
    </row>
    <row r="100" spans="1:59" x14ac:dyDescent="0.2">
      <c r="A100" s="10" t="s">
        <v>4</v>
      </c>
      <c r="B100" s="14">
        <v>118</v>
      </c>
      <c r="C100" s="14">
        <v>51</v>
      </c>
      <c r="D100" s="14">
        <v>38</v>
      </c>
      <c r="E100" s="14">
        <v>29</v>
      </c>
      <c r="F100" s="14">
        <v>90</v>
      </c>
      <c r="G100" s="14">
        <v>28</v>
      </c>
      <c r="H100" s="14">
        <v>72</v>
      </c>
      <c r="I100" s="14">
        <v>12</v>
      </c>
      <c r="J100" s="14">
        <v>14</v>
      </c>
      <c r="K100" s="16">
        <v>20</v>
      </c>
      <c r="M100" s="10" t="s">
        <v>4</v>
      </c>
      <c r="N100" s="14">
        <v>117</v>
      </c>
      <c r="O100" s="14">
        <v>46</v>
      </c>
      <c r="P100" s="14">
        <v>43</v>
      </c>
      <c r="Q100" s="14">
        <v>28</v>
      </c>
      <c r="R100" s="14">
        <v>88</v>
      </c>
      <c r="S100" s="14">
        <v>29</v>
      </c>
      <c r="T100" s="14">
        <v>71</v>
      </c>
      <c r="U100" s="14">
        <v>12</v>
      </c>
      <c r="V100" s="14">
        <v>11</v>
      </c>
      <c r="W100" s="16">
        <v>23</v>
      </c>
      <c r="Y100" s="10" t="s">
        <v>4</v>
      </c>
      <c r="Z100" s="14">
        <v>119</v>
      </c>
      <c r="AA100" s="14">
        <v>43</v>
      </c>
      <c r="AB100" s="14">
        <v>43</v>
      </c>
      <c r="AC100" s="14">
        <v>33</v>
      </c>
      <c r="AD100" s="14">
        <v>89</v>
      </c>
      <c r="AE100" s="14">
        <v>30</v>
      </c>
      <c r="AF100" s="14">
        <v>73</v>
      </c>
      <c r="AG100" s="14">
        <v>15</v>
      </c>
      <c r="AH100" s="14">
        <v>10</v>
      </c>
      <c r="AI100" s="16">
        <v>21</v>
      </c>
      <c r="AK100" s="10" t="s">
        <v>4</v>
      </c>
      <c r="AL100" s="14">
        <v>118</v>
      </c>
      <c r="AM100" s="14">
        <v>42</v>
      </c>
      <c r="AN100" s="14">
        <v>43</v>
      </c>
      <c r="AO100" s="14">
        <v>33</v>
      </c>
      <c r="AP100" s="14">
        <v>87</v>
      </c>
      <c r="AQ100" s="14">
        <v>31</v>
      </c>
      <c r="AR100" s="14">
        <v>75</v>
      </c>
      <c r="AS100" s="14">
        <v>13</v>
      </c>
      <c r="AT100" s="14">
        <v>9</v>
      </c>
      <c r="AU100" s="16">
        <v>21</v>
      </c>
      <c r="AW100" s="10" t="s">
        <v>4</v>
      </c>
      <c r="AX100" s="14">
        <v>115</v>
      </c>
      <c r="AY100" s="14">
        <v>44</v>
      </c>
      <c r="AZ100" s="14">
        <v>41</v>
      </c>
      <c r="BA100" s="14">
        <v>30</v>
      </c>
      <c r="BB100" s="14">
        <v>83</v>
      </c>
      <c r="BC100" s="14">
        <v>32</v>
      </c>
      <c r="BD100" s="14">
        <v>79</v>
      </c>
      <c r="BE100" s="14">
        <v>10</v>
      </c>
      <c r="BF100" s="14">
        <v>8</v>
      </c>
      <c r="BG100" s="16">
        <v>18</v>
      </c>
    </row>
    <row r="101" spans="1:59" x14ac:dyDescent="0.2">
      <c r="A101" s="10" t="s">
        <v>5</v>
      </c>
      <c r="B101" s="14">
        <v>127</v>
      </c>
      <c r="C101" s="14">
        <v>58</v>
      </c>
      <c r="D101" s="14">
        <v>42</v>
      </c>
      <c r="E101" s="14">
        <v>27</v>
      </c>
      <c r="F101" s="14">
        <v>90</v>
      </c>
      <c r="G101" s="14">
        <v>37</v>
      </c>
      <c r="H101" s="14">
        <v>66</v>
      </c>
      <c r="I101" s="14">
        <v>24</v>
      </c>
      <c r="J101" s="14">
        <v>27</v>
      </c>
      <c r="K101" s="16">
        <v>10</v>
      </c>
      <c r="M101" s="10" t="s">
        <v>5</v>
      </c>
      <c r="N101" s="14">
        <v>116</v>
      </c>
      <c r="O101" s="14">
        <v>52</v>
      </c>
      <c r="P101" s="14">
        <v>37</v>
      </c>
      <c r="Q101" s="14">
        <v>27</v>
      </c>
      <c r="R101" s="14">
        <v>82</v>
      </c>
      <c r="S101" s="14">
        <v>34</v>
      </c>
      <c r="T101" s="14">
        <v>61</v>
      </c>
      <c r="U101" s="14">
        <v>21</v>
      </c>
      <c r="V101" s="14">
        <v>25</v>
      </c>
      <c r="W101" s="16">
        <v>9</v>
      </c>
      <c r="Y101" s="10" t="s">
        <v>5</v>
      </c>
      <c r="Z101" s="14">
        <v>110</v>
      </c>
      <c r="AA101" s="14">
        <v>50</v>
      </c>
      <c r="AB101" s="14">
        <v>36</v>
      </c>
      <c r="AC101" s="14">
        <v>24</v>
      </c>
      <c r="AD101" s="14">
        <v>75</v>
      </c>
      <c r="AE101" s="14">
        <v>35</v>
      </c>
      <c r="AF101" s="14">
        <v>62</v>
      </c>
      <c r="AG101" s="14">
        <v>18</v>
      </c>
      <c r="AH101" s="14">
        <v>21</v>
      </c>
      <c r="AI101" s="16">
        <v>9</v>
      </c>
      <c r="AK101" s="10" t="s">
        <v>5</v>
      </c>
      <c r="AL101" s="14">
        <v>118</v>
      </c>
      <c r="AM101" s="14">
        <v>50</v>
      </c>
      <c r="AN101" s="14">
        <v>42</v>
      </c>
      <c r="AO101" s="14">
        <v>26</v>
      </c>
      <c r="AP101" s="14">
        <v>75</v>
      </c>
      <c r="AQ101" s="14">
        <v>43</v>
      </c>
      <c r="AR101" s="14">
        <v>69</v>
      </c>
      <c r="AS101" s="14">
        <v>23</v>
      </c>
      <c r="AT101" s="14">
        <v>15</v>
      </c>
      <c r="AU101" s="16">
        <v>11</v>
      </c>
      <c r="AW101" s="10" t="s">
        <v>5</v>
      </c>
      <c r="AX101" s="14">
        <v>114</v>
      </c>
      <c r="AY101" s="14">
        <v>47</v>
      </c>
      <c r="AZ101" s="14">
        <v>43</v>
      </c>
      <c r="BA101" s="14">
        <v>24</v>
      </c>
      <c r="BB101" s="14">
        <v>73</v>
      </c>
      <c r="BC101" s="14">
        <v>41</v>
      </c>
      <c r="BD101" s="14">
        <v>63</v>
      </c>
      <c r="BE101" s="14">
        <v>25</v>
      </c>
      <c r="BF101" s="14">
        <v>14</v>
      </c>
      <c r="BG101" s="16">
        <v>12</v>
      </c>
    </row>
    <row r="102" spans="1:59" x14ac:dyDescent="0.2">
      <c r="A102" s="10" t="s">
        <v>6</v>
      </c>
      <c r="B102" s="14">
        <v>28</v>
      </c>
      <c r="C102" s="14">
        <v>7</v>
      </c>
      <c r="D102" s="14">
        <v>15</v>
      </c>
      <c r="E102" s="14">
        <v>6</v>
      </c>
      <c r="F102" s="14">
        <v>19</v>
      </c>
      <c r="G102" s="14">
        <v>9</v>
      </c>
      <c r="H102" s="14">
        <v>17</v>
      </c>
      <c r="I102" s="14" t="s">
        <v>64</v>
      </c>
      <c r="J102" s="14">
        <v>1</v>
      </c>
      <c r="K102" s="16">
        <v>10</v>
      </c>
      <c r="M102" s="10" t="s">
        <v>6</v>
      </c>
      <c r="N102" s="14">
        <v>25</v>
      </c>
      <c r="O102" s="14">
        <v>7</v>
      </c>
      <c r="P102" s="14">
        <v>12</v>
      </c>
      <c r="Q102" s="14">
        <v>6</v>
      </c>
      <c r="R102" s="14">
        <v>17</v>
      </c>
      <c r="S102" s="14">
        <v>8</v>
      </c>
      <c r="T102" s="14">
        <v>16</v>
      </c>
      <c r="U102" s="14">
        <v>1</v>
      </c>
      <c r="V102" s="14">
        <v>1</v>
      </c>
      <c r="W102" s="16">
        <v>7</v>
      </c>
      <c r="Y102" s="10" t="s">
        <v>6</v>
      </c>
      <c r="Z102" s="14">
        <v>24</v>
      </c>
      <c r="AA102" s="14">
        <v>6</v>
      </c>
      <c r="AB102" s="14">
        <v>12</v>
      </c>
      <c r="AC102" s="14">
        <v>6</v>
      </c>
      <c r="AD102" s="14">
        <v>16</v>
      </c>
      <c r="AE102" s="14">
        <v>8</v>
      </c>
      <c r="AF102" s="14">
        <v>16</v>
      </c>
      <c r="AG102" s="14">
        <v>1</v>
      </c>
      <c r="AH102" s="14" t="s">
        <v>64</v>
      </c>
      <c r="AI102" s="16">
        <v>7</v>
      </c>
      <c r="AK102" s="10" t="s">
        <v>6</v>
      </c>
      <c r="AL102" s="14">
        <v>25</v>
      </c>
      <c r="AM102" s="14">
        <v>8</v>
      </c>
      <c r="AN102" s="14">
        <v>12</v>
      </c>
      <c r="AO102" s="14">
        <v>5</v>
      </c>
      <c r="AP102" s="14">
        <v>18</v>
      </c>
      <c r="AQ102" s="14">
        <v>7</v>
      </c>
      <c r="AR102" s="14">
        <v>15</v>
      </c>
      <c r="AS102" s="14">
        <v>2</v>
      </c>
      <c r="AT102" s="14">
        <v>1</v>
      </c>
      <c r="AU102" s="16">
        <v>7</v>
      </c>
      <c r="AW102" s="10" t="s">
        <v>6</v>
      </c>
      <c r="AX102" s="14">
        <v>26</v>
      </c>
      <c r="AY102" s="14">
        <v>11</v>
      </c>
      <c r="AZ102" s="14">
        <v>10</v>
      </c>
      <c r="BA102" s="14">
        <v>5</v>
      </c>
      <c r="BB102" s="14">
        <v>20</v>
      </c>
      <c r="BC102" s="14">
        <v>6</v>
      </c>
      <c r="BD102" s="14">
        <v>17</v>
      </c>
      <c r="BE102" s="14">
        <v>2</v>
      </c>
      <c r="BF102" s="14">
        <v>1</v>
      </c>
      <c r="BG102" s="16">
        <v>6</v>
      </c>
    </row>
    <row r="103" spans="1:59" x14ac:dyDescent="0.2">
      <c r="A103" s="10" t="s">
        <v>7</v>
      </c>
      <c r="B103" s="14">
        <v>101</v>
      </c>
      <c r="C103" s="14">
        <v>44</v>
      </c>
      <c r="D103" s="14">
        <v>35</v>
      </c>
      <c r="E103" s="14">
        <v>22</v>
      </c>
      <c r="F103" s="14">
        <v>73</v>
      </c>
      <c r="G103" s="14">
        <v>28</v>
      </c>
      <c r="H103" s="14">
        <v>62</v>
      </c>
      <c r="I103" s="14">
        <v>10</v>
      </c>
      <c r="J103" s="14">
        <v>7</v>
      </c>
      <c r="K103" s="16">
        <v>22</v>
      </c>
      <c r="M103" s="10" t="s">
        <v>7</v>
      </c>
      <c r="N103" s="14">
        <v>104</v>
      </c>
      <c r="O103" s="14">
        <v>42</v>
      </c>
      <c r="P103" s="14">
        <v>37</v>
      </c>
      <c r="Q103" s="14">
        <v>25</v>
      </c>
      <c r="R103" s="14">
        <v>76</v>
      </c>
      <c r="S103" s="14">
        <v>28</v>
      </c>
      <c r="T103" s="14">
        <v>62</v>
      </c>
      <c r="U103" s="14">
        <v>10</v>
      </c>
      <c r="V103" s="14">
        <v>6</v>
      </c>
      <c r="W103" s="16">
        <v>26</v>
      </c>
      <c r="Y103" s="10" t="s">
        <v>7</v>
      </c>
      <c r="Z103" s="14">
        <v>102</v>
      </c>
      <c r="AA103" s="14">
        <v>39</v>
      </c>
      <c r="AB103" s="14">
        <v>41</v>
      </c>
      <c r="AC103" s="14">
        <v>22</v>
      </c>
      <c r="AD103" s="14">
        <v>77</v>
      </c>
      <c r="AE103" s="14">
        <v>25</v>
      </c>
      <c r="AF103" s="14">
        <v>62</v>
      </c>
      <c r="AG103" s="14">
        <v>8</v>
      </c>
      <c r="AH103" s="14">
        <v>4</v>
      </c>
      <c r="AI103" s="16">
        <v>28</v>
      </c>
      <c r="AK103" s="10" t="s">
        <v>7</v>
      </c>
      <c r="AL103" s="14">
        <v>112</v>
      </c>
      <c r="AM103" s="14">
        <v>45</v>
      </c>
      <c r="AN103" s="14">
        <v>44</v>
      </c>
      <c r="AO103" s="14">
        <v>23</v>
      </c>
      <c r="AP103" s="14">
        <v>87</v>
      </c>
      <c r="AQ103" s="14">
        <v>25</v>
      </c>
      <c r="AR103" s="14">
        <v>70</v>
      </c>
      <c r="AS103" s="14">
        <v>6</v>
      </c>
      <c r="AT103" s="14">
        <v>6</v>
      </c>
      <c r="AU103" s="16">
        <v>30</v>
      </c>
      <c r="AW103" s="10" t="s">
        <v>7</v>
      </c>
      <c r="AX103" s="14">
        <v>108</v>
      </c>
      <c r="AY103" s="14">
        <v>44</v>
      </c>
      <c r="AZ103" s="14">
        <v>42</v>
      </c>
      <c r="BA103" s="14">
        <v>22</v>
      </c>
      <c r="BB103" s="14">
        <v>80</v>
      </c>
      <c r="BC103" s="14">
        <v>28</v>
      </c>
      <c r="BD103" s="14">
        <v>72</v>
      </c>
      <c r="BE103" s="14">
        <v>6</v>
      </c>
      <c r="BF103" s="14">
        <v>8</v>
      </c>
      <c r="BG103" s="16">
        <v>22</v>
      </c>
    </row>
    <row r="104" spans="1:59" x14ac:dyDescent="0.2">
      <c r="A104" s="10" t="s">
        <v>8</v>
      </c>
      <c r="B104" s="14">
        <v>125</v>
      </c>
      <c r="C104" s="14">
        <v>65</v>
      </c>
      <c r="D104" s="14">
        <v>37</v>
      </c>
      <c r="E104" s="14">
        <v>23</v>
      </c>
      <c r="F104" s="14">
        <v>100</v>
      </c>
      <c r="G104" s="14">
        <v>25</v>
      </c>
      <c r="H104" s="14">
        <v>88</v>
      </c>
      <c r="I104" s="14">
        <v>9</v>
      </c>
      <c r="J104" s="14">
        <v>18</v>
      </c>
      <c r="K104" s="16">
        <v>10</v>
      </c>
      <c r="M104" s="10" t="s">
        <v>8</v>
      </c>
      <c r="N104" s="14">
        <v>118</v>
      </c>
      <c r="O104" s="14">
        <v>60</v>
      </c>
      <c r="P104" s="14">
        <v>36</v>
      </c>
      <c r="Q104" s="14">
        <v>22</v>
      </c>
      <c r="R104" s="14">
        <v>93</v>
      </c>
      <c r="S104" s="14">
        <v>25</v>
      </c>
      <c r="T104" s="14">
        <v>82</v>
      </c>
      <c r="U104" s="14">
        <v>10</v>
      </c>
      <c r="V104" s="14">
        <v>18</v>
      </c>
      <c r="W104" s="16">
        <v>8</v>
      </c>
      <c r="Y104" s="10" t="s">
        <v>8</v>
      </c>
      <c r="Z104" s="14">
        <v>114</v>
      </c>
      <c r="AA104" s="14">
        <v>55</v>
      </c>
      <c r="AB104" s="14">
        <v>37</v>
      </c>
      <c r="AC104" s="14">
        <v>22</v>
      </c>
      <c r="AD104" s="14">
        <v>88</v>
      </c>
      <c r="AE104" s="14">
        <v>26</v>
      </c>
      <c r="AF104" s="14">
        <v>81</v>
      </c>
      <c r="AG104" s="14">
        <v>6</v>
      </c>
      <c r="AH104" s="14">
        <v>17</v>
      </c>
      <c r="AI104" s="16">
        <v>10</v>
      </c>
      <c r="AK104" s="10" t="s">
        <v>8</v>
      </c>
      <c r="AL104" s="14">
        <v>116</v>
      </c>
      <c r="AM104" s="14">
        <v>52</v>
      </c>
      <c r="AN104" s="14">
        <v>43</v>
      </c>
      <c r="AO104" s="14">
        <v>21</v>
      </c>
      <c r="AP104" s="14">
        <v>90</v>
      </c>
      <c r="AQ104" s="14">
        <v>26</v>
      </c>
      <c r="AR104" s="14">
        <v>84</v>
      </c>
      <c r="AS104" s="14">
        <v>6</v>
      </c>
      <c r="AT104" s="14">
        <v>15</v>
      </c>
      <c r="AU104" s="16">
        <v>11</v>
      </c>
      <c r="AW104" s="10" t="s">
        <v>8</v>
      </c>
      <c r="AX104" s="14">
        <v>111</v>
      </c>
      <c r="AY104" s="14">
        <v>53</v>
      </c>
      <c r="AZ104" s="14">
        <v>38</v>
      </c>
      <c r="BA104" s="14">
        <v>20</v>
      </c>
      <c r="BB104" s="14">
        <v>84</v>
      </c>
      <c r="BC104" s="14">
        <v>27</v>
      </c>
      <c r="BD104" s="14">
        <v>79</v>
      </c>
      <c r="BE104" s="14">
        <v>6</v>
      </c>
      <c r="BF104" s="14">
        <v>16</v>
      </c>
      <c r="BG104" s="16">
        <v>10</v>
      </c>
    </row>
    <row r="105" spans="1:59" x14ac:dyDescent="0.2">
      <c r="A105" s="10" t="s">
        <v>9</v>
      </c>
      <c r="B105" s="14">
        <v>131</v>
      </c>
      <c r="C105" s="14">
        <v>48</v>
      </c>
      <c r="D105" s="14">
        <v>51</v>
      </c>
      <c r="E105" s="14">
        <v>32</v>
      </c>
      <c r="F105" s="14">
        <v>96</v>
      </c>
      <c r="G105" s="14">
        <v>35</v>
      </c>
      <c r="H105" s="14">
        <v>102</v>
      </c>
      <c r="I105" s="14">
        <v>9</v>
      </c>
      <c r="J105" s="14">
        <v>6</v>
      </c>
      <c r="K105" s="16">
        <v>14</v>
      </c>
      <c r="M105" s="10" t="s">
        <v>9</v>
      </c>
      <c r="N105" s="14">
        <v>132</v>
      </c>
      <c r="O105" s="14">
        <v>50</v>
      </c>
      <c r="P105" s="14">
        <v>51</v>
      </c>
      <c r="Q105" s="14">
        <v>31</v>
      </c>
      <c r="R105" s="14">
        <v>98</v>
      </c>
      <c r="S105" s="14">
        <v>34</v>
      </c>
      <c r="T105" s="14">
        <v>103</v>
      </c>
      <c r="U105" s="14">
        <v>9</v>
      </c>
      <c r="V105" s="14">
        <v>6</v>
      </c>
      <c r="W105" s="16">
        <v>14</v>
      </c>
      <c r="Y105" s="10" t="s">
        <v>9</v>
      </c>
      <c r="Z105" s="14">
        <v>133</v>
      </c>
      <c r="AA105" s="14">
        <v>52</v>
      </c>
      <c r="AB105" s="14">
        <v>53</v>
      </c>
      <c r="AC105" s="14">
        <v>28</v>
      </c>
      <c r="AD105" s="14">
        <v>100</v>
      </c>
      <c r="AE105" s="14">
        <v>33</v>
      </c>
      <c r="AF105" s="14">
        <v>102</v>
      </c>
      <c r="AG105" s="14">
        <v>8</v>
      </c>
      <c r="AH105" s="14">
        <v>6</v>
      </c>
      <c r="AI105" s="16">
        <v>17</v>
      </c>
      <c r="AK105" s="10" t="s">
        <v>9</v>
      </c>
      <c r="AL105" s="14">
        <v>134</v>
      </c>
      <c r="AM105" s="14">
        <v>49</v>
      </c>
      <c r="AN105" s="14">
        <v>55</v>
      </c>
      <c r="AO105" s="14">
        <v>30</v>
      </c>
      <c r="AP105" s="14">
        <v>99</v>
      </c>
      <c r="AQ105" s="14">
        <v>35</v>
      </c>
      <c r="AR105" s="14">
        <v>100</v>
      </c>
      <c r="AS105" s="14">
        <v>9</v>
      </c>
      <c r="AT105" s="14">
        <v>8</v>
      </c>
      <c r="AU105" s="16">
        <v>17</v>
      </c>
      <c r="AW105" s="10" t="s">
        <v>9</v>
      </c>
      <c r="AX105" s="14">
        <v>137</v>
      </c>
      <c r="AY105" s="14">
        <v>50</v>
      </c>
      <c r="AZ105" s="14">
        <v>59</v>
      </c>
      <c r="BA105" s="14">
        <v>28</v>
      </c>
      <c r="BB105" s="14">
        <v>101</v>
      </c>
      <c r="BC105" s="14">
        <v>36</v>
      </c>
      <c r="BD105" s="14">
        <v>101</v>
      </c>
      <c r="BE105" s="14">
        <v>9</v>
      </c>
      <c r="BF105" s="14">
        <v>8</v>
      </c>
      <c r="BG105" s="16">
        <v>19</v>
      </c>
    </row>
    <row r="106" spans="1:59" x14ac:dyDescent="0.2">
      <c r="A106" s="10" t="s">
        <v>10</v>
      </c>
      <c r="B106" s="14">
        <v>166</v>
      </c>
      <c r="C106" s="14">
        <v>62</v>
      </c>
      <c r="D106" s="14">
        <v>65</v>
      </c>
      <c r="E106" s="14">
        <v>39</v>
      </c>
      <c r="F106" s="14">
        <v>141</v>
      </c>
      <c r="G106" s="14">
        <v>25</v>
      </c>
      <c r="H106" s="14">
        <v>99</v>
      </c>
      <c r="I106" s="14">
        <v>13</v>
      </c>
      <c r="J106" s="14">
        <v>18</v>
      </c>
      <c r="K106" s="16">
        <v>36</v>
      </c>
      <c r="M106" s="10" t="s">
        <v>10</v>
      </c>
      <c r="N106" s="14">
        <v>148</v>
      </c>
      <c r="O106" s="14">
        <v>51</v>
      </c>
      <c r="P106" s="14">
        <v>62</v>
      </c>
      <c r="Q106" s="14">
        <v>35</v>
      </c>
      <c r="R106" s="14">
        <v>125</v>
      </c>
      <c r="S106" s="14">
        <v>23</v>
      </c>
      <c r="T106" s="14">
        <v>94</v>
      </c>
      <c r="U106" s="14">
        <v>12</v>
      </c>
      <c r="V106" s="14">
        <v>16</v>
      </c>
      <c r="W106" s="16">
        <v>26</v>
      </c>
      <c r="Y106" s="10" t="s">
        <v>10</v>
      </c>
      <c r="Z106" s="14">
        <v>138</v>
      </c>
      <c r="AA106" s="14">
        <v>47</v>
      </c>
      <c r="AB106" s="14">
        <v>54</v>
      </c>
      <c r="AC106" s="14">
        <v>37</v>
      </c>
      <c r="AD106" s="14">
        <v>116</v>
      </c>
      <c r="AE106" s="14">
        <v>22</v>
      </c>
      <c r="AF106" s="14">
        <v>92</v>
      </c>
      <c r="AG106" s="14">
        <v>9</v>
      </c>
      <c r="AH106" s="14">
        <v>14</v>
      </c>
      <c r="AI106" s="16">
        <v>23</v>
      </c>
      <c r="AK106" s="10" t="s">
        <v>10</v>
      </c>
      <c r="AL106" s="14">
        <v>139</v>
      </c>
      <c r="AM106" s="14">
        <v>49</v>
      </c>
      <c r="AN106" s="14">
        <v>54</v>
      </c>
      <c r="AO106" s="14">
        <v>36</v>
      </c>
      <c r="AP106" s="14">
        <v>117</v>
      </c>
      <c r="AQ106" s="14">
        <v>22</v>
      </c>
      <c r="AR106" s="14">
        <v>92</v>
      </c>
      <c r="AS106" s="14">
        <v>8</v>
      </c>
      <c r="AT106" s="14">
        <v>17</v>
      </c>
      <c r="AU106" s="16">
        <v>22</v>
      </c>
      <c r="AW106" s="10" t="s">
        <v>10</v>
      </c>
      <c r="AX106" s="14">
        <v>129</v>
      </c>
      <c r="AY106" s="14">
        <v>44</v>
      </c>
      <c r="AZ106" s="14">
        <v>51</v>
      </c>
      <c r="BA106" s="14">
        <v>34</v>
      </c>
      <c r="BB106" s="14">
        <v>100</v>
      </c>
      <c r="BC106" s="14">
        <v>29</v>
      </c>
      <c r="BD106" s="14">
        <v>89</v>
      </c>
      <c r="BE106" s="14">
        <v>5</v>
      </c>
      <c r="BF106" s="14">
        <v>14</v>
      </c>
      <c r="BG106" s="16">
        <v>21</v>
      </c>
    </row>
    <row r="107" spans="1:59" x14ac:dyDescent="0.2">
      <c r="A107" s="10" t="s">
        <v>11</v>
      </c>
      <c r="B107" s="14">
        <v>113</v>
      </c>
      <c r="C107" s="14">
        <v>43</v>
      </c>
      <c r="D107" s="14">
        <v>45</v>
      </c>
      <c r="E107" s="14">
        <v>25</v>
      </c>
      <c r="F107" s="14">
        <v>93</v>
      </c>
      <c r="G107" s="14">
        <v>20</v>
      </c>
      <c r="H107" s="14">
        <v>79</v>
      </c>
      <c r="I107" s="14">
        <v>4</v>
      </c>
      <c r="J107" s="14">
        <v>12</v>
      </c>
      <c r="K107" s="16">
        <v>18</v>
      </c>
      <c r="M107" s="10" t="s">
        <v>11</v>
      </c>
      <c r="N107" s="14">
        <v>114</v>
      </c>
      <c r="O107" s="14">
        <v>43</v>
      </c>
      <c r="P107" s="14">
        <v>44</v>
      </c>
      <c r="Q107" s="14">
        <v>27</v>
      </c>
      <c r="R107" s="14">
        <v>94</v>
      </c>
      <c r="S107" s="14">
        <v>20</v>
      </c>
      <c r="T107" s="14">
        <v>82</v>
      </c>
      <c r="U107" s="14">
        <v>4</v>
      </c>
      <c r="V107" s="14">
        <v>10</v>
      </c>
      <c r="W107" s="16">
        <v>18</v>
      </c>
      <c r="Y107" s="10" t="s">
        <v>11</v>
      </c>
      <c r="Z107" s="14">
        <v>108</v>
      </c>
      <c r="AA107" s="14">
        <v>34</v>
      </c>
      <c r="AB107" s="14">
        <v>49</v>
      </c>
      <c r="AC107" s="14">
        <v>25</v>
      </c>
      <c r="AD107" s="14">
        <v>86</v>
      </c>
      <c r="AE107" s="14">
        <v>22</v>
      </c>
      <c r="AF107" s="14">
        <v>75</v>
      </c>
      <c r="AG107" s="14">
        <v>4</v>
      </c>
      <c r="AH107" s="14">
        <v>9</v>
      </c>
      <c r="AI107" s="16">
        <v>20</v>
      </c>
      <c r="AK107" s="10" t="s">
        <v>11</v>
      </c>
      <c r="AL107" s="14">
        <v>108</v>
      </c>
      <c r="AM107" s="14">
        <v>28</v>
      </c>
      <c r="AN107" s="14">
        <v>53</v>
      </c>
      <c r="AO107" s="14">
        <v>27</v>
      </c>
      <c r="AP107" s="14">
        <v>89</v>
      </c>
      <c r="AQ107" s="14">
        <v>19</v>
      </c>
      <c r="AR107" s="14">
        <v>76</v>
      </c>
      <c r="AS107" s="14">
        <v>4</v>
      </c>
      <c r="AT107" s="14">
        <v>8</v>
      </c>
      <c r="AU107" s="16">
        <v>20</v>
      </c>
      <c r="AW107" s="10" t="s">
        <v>11</v>
      </c>
      <c r="AX107" s="14">
        <v>111</v>
      </c>
      <c r="AY107" s="14">
        <v>30</v>
      </c>
      <c r="AZ107" s="14">
        <v>51</v>
      </c>
      <c r="BA107" s="14">
        <v>30</v>
      </c>
      <c r="BB107" s="14">
        <v>91</v>
      </c>
      <c r="BC107" s="14">
        <v>20</v>
      </c>
      <c r="BD107" s="14">
        <v>75</v>
      </c>
      <c r="BE107" s="14">
        <v>4</v>
      </c>
      <c r="BF107" s="14">
        <v>11</v>
      </c>
      <c r="BG107" s="16">
        <v>21</v>
      </c>
    </row>
    <row r="108" spans="1:59" x14ac:dyDescent="0.2">
      <c r="A108" s="10" t="s">
        <v>12</v>
      </c>
      <c r="B108" s="14">
        <v>523</v>
      </c>
      <c r="C108" s="14">
        <v>295</v>
      </c>
      <c r="D108" s="14">
        <v>155</v>
      </c>
      <c r="E108" s="14">
        <v>73</v>
      </c>
      <c r="F108" s="14">
        <v>427</v>
      </c>
      <c r="G108" s="14">
        <v>96</v>
      </c>
      <c r="H108" s="14">
        <v>225</v>
      </c>
      <c r="I108" s="14">
        <v>121</v>
      </c>
      <c r="J108" s="14">
        <v>89</v>
      </c>
      <c r="K108" s="16">
        <v>88</v>
      </c>
      <c r="M108" s="10" t="s">
        <v>12</v>
      </c>
      <c r="N108" s="14">
        <v>506</v>
      </c>
      <c r="O108" s="14">
        <v>280</v>
      </c>
      <c r="P108" s="14">
        <v>151</v>
      </c>
      <c r="Q108" s="14">
        <v>75</v>
      </c>
      <c r="R108" s="14">
        <v>415</v>
      </c>
      <c r="S108" s="14">
        <v>91</v>
      </c>
      <c r="T108" s="14">
        <v>225</v>
      </c>
      <c r="U108" s="14">
        <v>112</v>
      </c>
      <c r="V108" s="14">
        <v>78</v>
      </c>
      <c r="W108" s="16">
        <v>91</v>
      </c>
      <c r="Y108" s="10" t="s">
        <v>12</v>
      </c>
      <c r="Z108" s="14">
        <v>473</v>
      </c>
      <c r="AA108" s="14">
        <v>254</v>
      </c>
      <c r="AB108" s="14">
        <v>143</v>
      </c>
      <c r="AC108" s="14">
        <v>76</v>
      </c>
      <c r="AD108" s="14">
        <v>377</v>
      </c>
      <c r="AE108" s="14">
        <v>96</v>
      </c>
      <c r="AF108" s="14">
        <v>215</v>
      </c>
      <c r="AG108" s="14">
        <v>95</v>
      </c>
      <c r="AH108" s="14">
        <v>71</v>
      </c>
      <c r="AI108" s="16">
        <v>92</v>
      </c>
      <c r="AK108" s="10" t="s">
        <v>12</v>
      </c>
      <c r="AL108" s="14">
        <v>459</v>
      </c>
      <c r="AM108" s="14">
        <v>242</v>
      </c>
      <c r="AN108" s="14">
        <v>147</v>
      </c>
      <c r="AO108" s="14">
        <v>70</v>
      </c>
      <c r="AP108" s="14">
        <v>367</v>
      </c>
      <c r="AQ108" s="14">
        <v>92</v>
      </c>
      <c r="AR108" s="14">
        <v>207</v>
      </c>
      <c r="AS108" s="14">
        <v>85</v>
      </c>
      <c r="AT108" s="14">
        <v>70</v>
      </c>
      <c r="AU108" s="16">
        <v>97</v>
      </c>
      <c r="AW108" s="10" t="s">
        <v>12</v>
      </c>
      <c r="AX108" s="14">
        <v>441</v>
      </c>
      <c r="AY108" s="14">
        <v>227</v>
      </c>
      <c r="AZ108" s="14">
        <v>147</v>
      </c>
      <c r="BA108" s="14">
        <v>67</v>
      </c>
      <c r="BB108" s="14">
        <v>343</v>
      </c>
      <c r="BC108" s="14">
        <v>98</v>
      </c>
      <c r="BD108" s="14">
        <v>206</v>
      </c>
      <c r="BE108" s="14">
        <v>75</v>
      </c>
      <c r="BF108" s="14">
        <v>73</v>
      </c>
      <c r="BG108" s="16">
        <v>87</v>
      </c>
    </row>
    <row r="109" spans="1:59" x14ac:dyDescent="0.2">
      <c r="A109" s="10" t="s">
        <v>13</v>
      </c>
      <c r="B109" s="14">
        <v>164</v>
      </c>
      <c r="C109" s="14">
        <v>76</v>
      </c>
      <c r="D109" s="14">
        <v>58</v>
      </c>
      <c r="E109" s="14">
        <v>30</v>
      </c>
      <c r="F109" s="14">
        <v>136</v>
      </c>
      <c r="G109" s="14">
        <v>28</v>
      </c>
      <c r="H109" s="14">
        <v>94</v>
      </c>
      <c r="I109" s="14">
        <v>18</v>
      </c>
      <c r="J109" s="14">
        <v>23</v>
      </c>
      <c r="K109" s="16">
        <v>29</v>
      </c>
      <c r="M109" s="10" t="s">
        <v>13</v>
      </c>
      <c r="N109" s="14">
        <v>150</v>
      </c>
      <c r="O109" s="14">
        <v>64</v>
      </c>
      <c r="P109" s="14">
        <v>59</v>
      </c>
      <c r="Q109" s="14">
        <v>27</v>
      </c>
      <c r="R109" s="14">
        <v>124</v>
      </c>
      <c r="S109" s="14">
        <v>26</v>
      </c>
      <c r="T109" s="14">
        <v>92</v>
      </c>
      <c r="U109" s="14">
        <v>15</v>
      </c>
      <c r="V109" s="14">
        <v>19</v>
      </c>
      <c r="W109" s="16">
        <v>24</v>
      </c>
      <c r="Y109" s="10" t="s">
        <v>13</v>
      </c>
      <c r="Z109" s="14">
        <v>146</v>
      </c>
      <c r="AA109" s="14">
        <v>62</v>
      </c>
      <c r="AB109" s="14">
        <v>59</v>
      </c>
      <c r="AC109" s="14">
        <v>25</v>
      </c>
      <c r="AD109" s="14">
        <v>120</v>
      </c>
      <c r="AE109" s="14">
        <v>26</v>
      </c>
      <c r="AF109" s="14">
        <v>89</v>
      </c>
      <c r="AG109" s="14">
        <v>16</v>
      </c>
      <c r="AH109" s="14">
        <v>19</v>
      </c>
      <c r="AI109" s="16">
        <v>22</v>
      </c>
      <c r="AK109" s="10" t="s">
        <v>13</v>
      </c>
      <c r="AL109" s="14">
        <v>151</v>
      </c>
      <c r="AM109" s="14">
        <v>61</v>
      </c>
      <c r="AN109" s="14">
        <v>60</v>
      </c>
      <c r="AO109" s="14">
        <v>30</v>
      </c>
      <c r="AP109" s="14">
        <v>122</v>
      </c>
      <c r="AQ109" s="14">
        <v>29</v>
      </c>
      <c r="AR109" s="14">
        <v>95</v>
      </c>
      <c r="AS109" s="14">
        <v>17</v>
      </c>
      <c r="AT109" s="14">
        <v>17</v>
      </c>
      <c r="AU109" s="16">
        <v>22</v>
      </c>
      <c r="AW109" s="10" t="s">
        <v>13</v>
      </c>
      <c r="AX109" s="14">
        <v>142</v>
      </c>
      <c r="AY109" s="14">
        <v>55</v>
      </c>
      <c r="AZ109" s="14">
        <v>54</v>
      </c>
      <c r="BA109" s="14">
        <v>33</v>
      </c>
      <c r="BB109" s="14">
        <v>111</v>
      </c>
      <c r="BC109" s="14">
        <v>31</v>
      </c>
      <c r="BD109" s="14">
        <v>90</v>
      </c>
      <c r="BE109" s="14">
        <v>18</v>
      </c>
      <c r="BF109" s="14">
        <v>15</v>
      </c>
      <c r="BG109" s="16">
        <v>19</v>
      </c>
    </row>
    <row r="110" spans="1:59" x14ac:dyDescent="0.2">
      <c r="A110" s="10" t="s">
        <v>14</v>
      </c>
      <c r="B110" s="14">
        <v>212</v>
      </c>
      <c r="C110" s="14">
        <v>79</v>
      </c>
      <c r="D110" s="14">
        <v>76</v>
      </c>
      <c r="E110" s="14">
        <v>57</v>
      </c>
      <c r="F110" s="14">
        <v>177</v>
      </c>
      <c r="G110" s="14">
        <v>35</v>
      </c>
      <c r="H110" s="14">
        <v>139</v>
      </c>
      <c r="I110" s="14">
        <v>17</v>
      </c>
      <c r="J110" s="14">
        <v>24</v>
      </c>
      <c r="K110" s="16">
        <v>32</v>
      </c>
      <c r="M110" s="10" t="s">
        <v>14</v>
      </c>
      <c r="N110" s="14">
        <v>209</v>
      </c>
      <c r="O110" s="14">
        <v>81</v>
      </c>
      <c r="P110" s="14">
        <v>79</v>
      </c>
      <c r="Q110" s="14">
        <v>49</v>
      </c>
      <c r="R110" s="14">
        <v>175</v>
      </c>
      <c r="S110" s="14">
        <v>34</v>
      </c>
      <c r="T110" s="14">
        <v>138</v>
      </c>
      <c r="U110" s="14">
        <v>15</v>
      </c>
      <c r="V110" s="14">
        <v>23</v>
      </c>
      <c r="W110" s="16">
        <v>33</v>
      </c>
      <c r="Y110" s="10" t="s">
        <v>14</v>
      </c>
      <c r="Z110" s="14">
        <v>202</v>
      </c>
      <c r="AA110" s="14">
        <v>70</v>
      </c>
      <c r="AB110" s="14">
        <v>82</v>
      </c>
      <c r="AC110" s="14">
        <v>50</v>
      </c>
      <c r="AD110" s="14">
        <v>168</v>
      </c>
      <c r="AE110" s="14">
        <v>34</v>
      </c>
      <c r="AF110" s="14">
        <v>136</v>
      </c>
      <c r="AG110" s="14">
        <v>15</v>
      </c>
      <c r="AH110" s="14">
        <v>22</v>
      </c>
      <c r="AI110" s="16">
        <v>29</v>
      </c>
      <c r="AK110" s="10" t="s">
        <v>14</v>
      </c>
      <c r="AL110" s="14">
        <v>206</v>
      </c>
      <c r="AM110" s="14">
        <v>70</v>
      </c>
      <c r="AN110" s="14">
        <v>84</v>
      </c>
      <c r="AO110" s="14">
        <v>52</v>
      </c>
      <c r="AP110" s="14">
        <v>169</v>
      </c>
      <c r="AQ110" s="14">
        <v>37</v>
      </c>
      <c r="AR110" s="14">
        <v>138</v>
      </c>
      <c r="AS110" s="14">
        <v>18</v>
      </c>
      <c r="AT110" s="14">
        <v>21</v>
      </c>
      <c r="AU110" s="16">
        <v>29</v>
      </c>
      <c r="AW110" s="10" t="s">
        <v>14</v>
      </c>
      <c r="AX110" s="14">
        <v>206</v>
      </c>
      <c r="AY110" s="14">
        <v>68</v>
      </c>
      <c r="AZ110" s="14">
        <v>87</v>
      </c>
      <c r="BA110" s="14">
        <v>51</v>
      </c>
      <c r="BB110" s="14">
        <v>165</v>
      </c>
      <c r="BC110" s="14">
        <v>41</v>
      </c>
      <c r="BD110" s="14">
        <v>138</v>
      </c>
      <c r="BE110" s="14">
        <v>18</v>
      </c>
      <c r="BF110" s="14">
        <v>23</v>
      </c>
      <c r="BG110" s="16">
        <v>27</v>
      </c>
    </row>
    <row r="111" spans="1:59" x14ac:dyDescent="0.2">
      <c r="A111" s="10" t="s">
        <v>15</v>
      </c>
      <c r="B111" s="14">
        <v>278</v>
      </c>
      <c r="C111" s="14">
        <v>145</v>
      </c>
      <c r="D111" s="14">
        <v>75</v>
      </c>
      <c r="E111" s="14">
        <v>58</v>
      </c>
      <c r="F111" s="14">
        <v>228</v>
      </c>
      <c r="G111" s="14">
        <v>50</v>
      </c>
      <c r="H111" s="14">
        <v>146</v>
      </c>
      <c r="I111" s="14">
        <v>34</v>
      </c>
      <c r="J111" s="14">
        <v>44</v>
      </c>
      <c r="K111" s="16">
        <v>54</v>
      </c>
      <c r="M111" s="10" t="s">
        <v>15</v>
      </c>
      <c r="N111" s="14">
        <v>272</v>
      </c>
      <c r="O111" s="14">
        <v>137</v>
      </c>
      <c r="P111" s="14">
        <v>74</v>
      </c>
      <c r="Q111" s="14">
        <v>61</v>
      </c>
      <c r="R111" s="14">
        <v>218</v>
      </c>
      <c r="S111" s="14">
        <v>54</v>
      </c>
      <c r="T111" s="14">
        <v>147</v>
      </c>
      <c r="U111" s="14">
        <v>32</v>
      </c>
      <c r="V111" s="14">
        <v>44</v>
      </c>
      <c r="W111" s="16">
        <v>49</v>
      </c>
      <c r="Y111" s="10" t="s">
        <v>15</v>
      </c>
      <c r="Z111" s="14">
        <v>268</v>
      </c>
      <c r="AA111" s="14">
        <v>127</v>
      </c>
      <c r="AB111" s="14">
        <v>74</v>
      </c>
      <c r="AC111" s="14">
        <v>67</v>
      </c>
      <c r="AD111" s="14">
        <v>218</v>
      </c>
      <c r="AE111" s="14">
        <v>50</v>
      </c>
      <c r="AF111" s="14">
        <v>149</v>
      </c>
      <c r="AG111" s="14">
        <v>32</v>
      </c>
      <c r="AH111" s="14">
        <v>49</v>
      </c>
      <c r="AI111" s="16">
        <v>38</v>
      </c>
      <c r="AK111" s="10" t="s">
        <v>15</v>
      </c>
      <c r="AL111" s="14">
        <v>262</v>
      </c>
      <c r="AM111" s="14">
        <v>124</v>
      </c>
      <c r="AN111" s="14">
        <v>75</v>
      </c>
      <c r="AO111" s="14">
        <v>63</v>
      </c>
      <c r="AP111" s="14">
        <v>215</v>
      </c>
      <c r="AQ111" s="14">
        <v>47</v>
      </c>
      <c r="AR111" s="14">
        <v>151</v>
      </c>
      <c r="AS111" s="14">
        <v>31</v>
      </c>
      <c r="AT111" s="14">
        <v>49</v>
      </c>
      <c r="AU111" s="16">
        <v>31</v>
      </c>
      <c r="AW111" s="10" t="s">
        <v>15</v>
      </c>
      <c r="AX111" s="14">
        <v>247</v>
      </c>
      <c r="AY111" s="14">
        <v>120</v>
      </c>
      <c r="AZ111" s="14">
        <v>70</v>
      </c>
      <c r="BA111" s="14">
        <v>57</v>
      </c>
      <c r="BB111" s="14">
        <v>200</v>
      </c>
      <c r="BC111" s="14">
        <v>47</v>
      </c>
      <c r="BD111" s="14">
        <v>145</v>
      </c>
      <c r="BE111" s="14">
        <v>31</v>
      </c>
      <c r="BF111" s="14">
        <v>43</v>
      </c>
      <c r="BG111" s="16">
        <v>28</v>
      </c>
    </row>
  </sheetData>
  <mergeCells count="135"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M69:W69"/>
    <mergeCell ref="AM50:AO50"/>
    <mergeCell ref="AP50:AQ50"/>
    <mergeCell ref="AR50:AU50"/>
    <mergeCell ref="AP72:AQ72"/>
    <mergeCell ref="AR72:AU72"/>
    <mergeCell ref="AL50:AL51"/>
    <mergeCell ref="AF50:AI50"/>
    <mergeCell ref="AK50:AK51"/>
    <mergeCell ref="AY72:BA72"/>
    <mergeCell ref="BB72:BC72"/>
    <mergeCell ref="O72:Q72"/>
    <mergeCell ref="R72:S72"/>
    <mergeCell ref="T72:W72"/>
    <mergeCell ref="Y72:Y73"/>
    <mergeCell ref="Z72:Z73"/>
    <mergeCell ref="AA72:AC72"/>
    <mergeCell ref="AX72:AX73"/>
    <mergeCell ref="AL72:AL73"/>
    <mergeCell ref="AM72:AO72"/>
    <mergeCell ref="BB50:BC50"/>
    <mergeCell ref="BD50:BG50"/>
    <mergeCell ref="M72:M73"/>
    <mergeCell ref="N72:N73"/>
    <mergeCell ref="M50:M51"/>
    <mergeCell ref="N50:N51"/>
    <mergeCell ref="AW50:AW51"/>
    <mergeCell ref="AX50:AX51"/>
    <mergeCell ref="Y69:AI69"/>
    <mergeCell ref="AK69:AU69"/>
    <mergeCell ref="AW69:BG69"/>
    <mergeCell ref="O50:Q50"/>
    <mergeCell ref="R50:S50"/>
    <mergeCell ref="T50:W50"/>
    <mergeCell ref="Y50:Y51"/>
    <mergeCell ref="Z50:Z51"/>
    <mergeCell ref="AA50:AC50"/>
    <mergeCell ref="AD50:AE50"/>
    <mergeCell ref="AY50:BA50"/>
    <mergeCell ref="BD72:BG72"/>
    <mergeCell ref="AD72:AE72"/>
    <mergeCell ref="AF72:AI72"/>
    <mergeCell ref="AW72:AW73"/>
    <mergeCell ref="AK72:AK73"/>
    <mergeCell ref="BD27:BG27"/>
    <mergeCell ref="AD27:AE27"/>
    <mergeCell ref="AF27:AI27"/>
    <mergeCell ref="AK27:AK28"/>
    <mergeCell ref="AL27:AL28"/>
    <mergeCell ref="AM27:AO27"/>
    <mergeCell ref="AP27:AQ27"/>
    <mergeCell ref="AR27:AU27"/>
    <mergeCell ref="AW27:AW28"/>
    <mergeCell ref="AX27:AX28"/>
    <mergeCell ref="AY27:BA27"/>
    <mergeCell ref="BB27:BC27"/>
    <mergeCell ref="M27:M28"/>
    <mergeCell ref="N27:N28"/>
    <mergeCell ref="O27:Q27"/>
    <mergeCell ref="R27:S27"/>
    <mergeCell ref="T27:W27"/>
    <mergeCell ref="Y27:Y28"/>
    <mergeCell ref="Z27:Z28"/>
    <mergeCell ref="AA27:AC27"/>
    <mergeCell ref="AM4:AO4"/>
    <mergeCell ref="AL4:AL5"/>
    <mergeCell ref="M1:W1"/>
    <mergeCell ref="Y1:AI1"/>
    <mergeCell ref="AK1:AU1"/>
    <mergeCell ref="AW1:BG1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BB4:BC4"/>
    <mergeCell ref="BD4:BG4"/>
    <mergeCell ref="AP4:AQ4"/>
    <mergeCell ref="AR4:AU4"/>
    <mergeCell ref="AW4:AW5"/>
    <mergeCell ref="AX4:AX5"/>
    <mergeCell ref="AY4:BA4"/>
    <mergeCell ref="Y95:Y96"/>
    <mergeCell ref="Z95:Z96"/>
    <mergeCell ref="AA95:AC95"/>
    <mergeCell ref="AD95:AE95"/>
    <mergeCell ref="AF95:AI95"/>
    <mergeCell ref="M95:M96"/>
    <mergeCell ref="N95:N96"/>
    <mergeCell ref="O95:Q95"/>
    <mergeCell ref="R95:S95"/>
    <mergeCell ref="T95:W95"/>
    <mergeCell ref="AW95:AW96"/>
    <mergeCell ref="AX95:AX96"/>
    <mergeCell ref="AY95:BA95"/>
    <mergeCell ref="BB95:BC95"/>
    <mergeCell ref="BD95:BG95"/>
    <mergeCell ref="AK95:AK96"/>
    <mergeCell ref="AL95:AL96"/>
    <mergeCell ref="AM95:AO95"/>
    <mergeCell ref="AP95:AQ95"/>
    <mergeCell ref="AR95:AU95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1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125" customWidth="1"/>
    <col min="25" max="25" width="15.7109375" style="38" customWidth="1"/>
    <col min="26" max="35" width="7.85546875" style="38" customWidth="1"/>
    <col min="36" max="36" width="3.42578125" style="125" customWidth="1"/>
    <col min="37" max="37" width="15.7109375" style="38" customWidth="1"/>
    <col min="38" max="47" width="7.85546875" style="38" customWidth="1"/>
    <col min="48" max="48" width="2.7109375" style="125" customWidth="1"/>
    <col min="49" max="49" width="15.7109375" style="38" customWidth="1"/>
    <col min="50" max="59" width="7.85546875" style="38" customWidth="1"/>
    <col min="60" max="60" width="9.140625" style="125"/>
    <col min="61" max="16384" width="9.140625" style="38"/>
  </cols>
  <sheetData>
    <row r="1" spans="1:60" s="40" customFormat="1" ht="30" customHeight="1" x14ac:dyDescent="0.25">
      <c r="A1" s="223" t="s">
        <v>797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124" t="s">
        <v>49</v>
      </c>
      <c r="M1" s="223" t="s">
        <v>649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460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137"/>
      <c r="AK1" s="223" t="s">
        <v>461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137"/>
      <c r="AW1" s="223" t="s">
        <v>462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137"/>
    </row>
    <row r="2" spans="1:60" ht="7.5" customHeight="1" x14ac:dyDescent="0.2"/>
    <row r="3" spans="1:60" ht="15" customHeight="1" thickBot="1" x14ac:dyDescent="0.25">
      <c r="A3" s="1" t="s">
        <v>0</v>
      </c>
      <c r="B3" s="1"/>
      <c r="K3" s="3" t="s">
        <v>100</v>
      </c>
      <c r="M3" s="1" t="s">
        <v>0</v>
      </c>
      <c r="N3" s="1"/>
      <c r="W3" s="3" t="s">
        <v>100</v>
      </c>
      <c r="Y3" s="1" t="s">
        <v>0</v>
      </c>
      <c r="Z3" s="1"/>
      <c r="AI3" s="3" t="s">
        <v>100</v>
      </c>
      <c r="AK3" s="1" t="s">
        <v>0</v>
      </c>
      <c r="AL3" s="1"/>
      <c r="AU3" s="3" t="s">
        <v>100</v>
      </c>
      <c r="AW3" s="1" t="s">
        <v>0</v>
      </c>
      <c r="AX3" s="1"/>
      <c r="BG3" s="3" t="s">
        <v>100</v>
      </c>
    </row>
    <row r="4" spans="1:60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60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60" ht="15" customHeight="1" x14ac:dyDescent="0.2">
      <c r="A6" s="11" t="s">
        <v>1</v>
      </c>
      <c r="B6" s="48">
        <v>4203.2820000000002</v>
      </c>
      <c r="C6" s="48">
        <v>1436.2680000000003</v>
      </c>
      <c r="D6" s="48">
        <v>1565.4779999999998</v>
      </c>
      <c r="E6" s="48">
        <v>1201.5359999999998</v>
      </c>
      <c r="F6" s="48">
        <v>3761.2879999999996</v>
      </c>
      <c r="G6" s="48">
        <v>441.99399999999997</v>
      </c>
      <c r="H6" s="48">
        <v>1015.2689999999999</v>
      </c>
      <c r="I6" s="48">
        <v>746.64900000000011</v>
      </c>
      <c r="J6" s="48">
        <v>1936.5519999999999</v>
      </c>
      <c r="K6" s="49">
        <v>504.81199999999995</v>
      </c>
      <c r="M6" s="11" t="s">
        <v>1</v>
      </c>
      <c r="N6" s="48">
        <v>4537.5439999999999</v>
      </c>
      <c r="O6" s="48">
        <v>1476.181</v>
      </c>
      <c r="P6" s="48">
        <v>1704.2049999999999</v>
      </c>
      <c r="Q6" s="48">
        <v>1357.1580000000001</v>
      </c>
      <c r="R6" s="48">
        <v>4015.6</v>
      </c>
      <c r="S6" s="48">
        <v>521.94399999999996</v>
      </c>
      <c r="T6" s="48">
        <v>1193.8809999999999</v>
      </c>
      <c r="U6" s="48">
        <v>791.298</v>
      </c>
      <c r="V6" s="48">
        <v>2008.9019999999996</v>
      </c>
      <c r="W6" s="49">
        <v>543.46300000000008</v>
      </c>
      <c r="Y6" s="11" t="s">
        <v>1</v>
      </c>
      <c r="Z6" s="48">
        <v>4698.8829999999998</v>
      </c>
      <c r="AA6" s="48">
        <v>1333.26</v>
      </c>
      <c r="AB6" s="48">
        <v>1626.5369999999996</v>
      </c>
      <c r="AC6" s="48">
        <v>1739.0859999999998</v>
      </c>
      <c r="AD6" s="48">
        <v>4247.4739999999993</v>
      </c>
      <c r="AE6" s="48">
        <v>451.40899999999999</v>
      </c>
      <c r="AF6" s="48">
        <v>1283.8629999999998</v>
      </c>
      <c r="AG6" s="48">
        <v>700.90799999999979</v>
      </c>
      <c r="AH6" s="48">
        <v>2182.29</v>
      </c>
      <c r="AI6" s="49">
        <v>531.822</v>
      </c>
      <c r="AK6" s="11" t="s">
        <v>1</v>
      </c>
      <c r="AL6" s="48">
        <v>4683.463999999999</v>
      </c>
      <c r="AM6" s="48">
        <v>1148.4970000000003</v>
      </c>
      <c r="AN6" s="48">
        <v>1753.8540000000003</v>
      </c>
      <c r="AO6" s="48">
        <v>1781.1130000000005</v>
      </c>
      <c r="AP6" s="48">
        <v>4167.3799999999983</v>
      </c>
      <c r="AQ6" s="48">
        <v>516.08400000000006</v>
      </c>
      <c r="AR6" s="48">
        <v>1293.095</v>
      </c>
      <c r="AS6" s="48">
        <v>605.54300000000001</v>
      </c>
      <c r="AT6" s="48">
        <v>2195.4130000000005</v>
      </c>
      <c r="AU6" s="49">
        <v>589.41300000000001</v>
      </c>
      <c r="AW6" s="11" t="s">
        <v>1</v>
      </c>
      <c r="AX6" s="48">
        <v>4447.221198448713</v>
      </c>
      <c r="AY6" s="48">
        <v>1017.7119599813836</v>
      </c>
      <c r="AZ6" s="48">
        <v>1744.2345069293515</v>
      </c>
      <c r="BA6" s="48">
        <v>1685.2747315379781</v>
      </c>
      <c r="BB6" s="48">
        <v>3845.5427039766773</v>
      </c>
      <c r="BC6" s="48">
        <v>601.67849447203537</v>
      </c>
      <c r="BD6" s="48">
        <v>1210.7453623534334</v>
      </c>
      <c r="BE6" s="48">
        <v>720.23630691363576</v>
      </c>
      <c r="BF6" s="48">
        <v>1996.9277903631694</v>
      </c>
      <c r="BG6" s="49">
        <v>519.31173881847496</v>
      </c>
    </row>
    <row r="7" spans="1:60" ht="15" customHeight="1" x14ac:dyDescent="0.2">
      <c r="A7" s="7" t="s">
        <v>2</v>
      </c>
      <c r="B7" s="14">
        <v>1152.0329999999999</v>
      </c>
      <c r="C7" s="14">
        <v>387.19699999999978</v>
      </c>
      <c r="D7" s="14">
        <v>356.65899999999999</v>
      </c>
      <c r="E7" s="14">
        <v>408.17699999999991</v>
      </c>
      <c r="F7" s="14">
        <v>1077.404</v>
      </c>
      <c r="G7" s="14">
        <v>74.629000000000005</v>
      </c>
      <c r="H7" s="14">
        <v>112.05400000000002</v>
      </c>
      <c r="I7" s="14">
        <v>510.98700000000002</v>
      </c>
      <c r="J7" s="14">
        <v>423.43999999999988</v>
      </c>
      <c r="K7" s="16">
        <v>105.55199999999998</v>
      </c>
      <c r="M7" s="7" t="s">
        <v>2</v>
      </c>
      <c r="N7" s="14">
        <v>1310.3559999999993</v>
      </c>
      <c r="O7" s="14">
        <v>445.83700000000022</v>
      </c>
      <c r="P7" s="14">
        <v>349.92299999999994</v>
      </c>
      <c r="Q7" s="14">
        <v>514.596</v>
      </c>
      <c r="R7" s="14">
        <v>1216.4309999999996</v>
      </c>
      <c r="S7" s="14">
        <v>93.925000000000011</v>
      </c>
      <c r="T7" s="14">
        <v>129.01100000000002</v>
      </c>
      <c r="U7" s="14">
        <v>575.3069999999999</v>
      </c>
      <c r="V7" s="14">
        <v>433.15499999999997</v>
      </c>
      <c r="W7" s="16">
        <v>172.88299999999998</v>
      </c>
      <c r="Y7" s="7" t="s">
        <v>2</v>
      </c>
      <c r="Z7" s="14">
        <v>1200.2329999999995</v>
      </c>
      <c r="AA7" s="14">
        <v>317.36700000000013</v>
      </c>
      <c r="AB7" s="14">
        <v>195.23400000000004</v>
      </c>
      <c r="AC7" s="14">
        <v>687.63199999999995</v>
      </c>
      <c r="AD7" s="14">
        <v>1147.7809999999995</v>
      </c>
      <c r="AE7" s="14">
        <v>52.451999999999984</v>
      </c>
      <c r="AF7" s="14">
        <v>99.06</v>
      </c>
      <c r="AG7" s="14">
        <v>482.45799999999997</v>
      </c>
      <c r="AH7" s="14">
        <v>406.06500000000005</v>
      </c>
      <c r="AI7" s="16">
        <v>212.65</v>
      </c>
      <c r="AK7" s="7" t="s">
        <v>2</v>
      </c>
      <c r="AL7" s="14">
        <v>1110.897999999999</v>
      </c>
      <c r="AM7" s="14">
        <v>305.30200000000002</v>
      </c>
      <c r="AN7" s="14">
        <v>209.16300000000001</v>
      </c>
      <c r="AO7" s="14">
        <v>596.43300000000011</v>
      </c>
      <c r="AP7" s="14">
        <v>1043.743999999999</v>
      </c>
      <c r="AQ7" s="14">
        <v>67.153999999999996</v>
      </c>
      <c r="AR7" s="14">
        <v>126.77500000000001</v>
      </c>
      <c r="AS7" s="14">
        <v>428.40000000000003</v>
      </c>
      <c r="AT7" s="14">
        <v>383.41499999999996</v>
      </c>
      <c r="AU7" s="16">
        <v>172.30799999999999</v>
      </c>
      <c r="AW7" s="7" t="s">
        <v>2</v>
      </c>
      <c r="AX7" s="14">
        <v>1102.7140840163383</v>
      </c>
      <c r="AY7" s="14">
        <v>287.86346808434058</v>
      </c>
      <c r="AZ7" s="14">
        <v>338.82861593199829</v>
      </c>
      <c r="BA7" s="14">
        <v>476.02200000000011</v>
      </c>
      <c r="BB7" s="14">
        <v>1048.8810840163385</v>
      </c>
      <c r="BC7" s="14">
        <v>53.833000000000006</v>
      </c>
      <c r="BD7" s="14">
        <v>127.679</v>
      </c>
      <c r="BE7" s="14">
        <v>477.9476159319982</v>
      </c>
      <c r="BF7" s="14">
        <v>379.166</v>
      </c>
      <c r="BG7" s="16">
        <v>117.9214680843406</v>
      </c>
    </row>
    <row r="8" spans="1:60" ht="15" customHeight="1" x14ac:dyDescent="0.2">
      <c r="A8" s="10" t="s">
        <v>3</v>
      </c>
      <c r="B8" s="14">
        <v>654.25399999999991</v>
      </c>
      <c r="C8" s="14">
        <v>117.51200000000001</v>
      </c>
      <c r="D8" s="14">
        <v>114.001</v>
      </c>
      <c r="E8" s="14">
        <v>422.74100000000004</v>
      </c>
      <c r="F8" s="14">
        <v>610.36699999999996</v>
      </c>
      <c r="G8" s="14">
        <v>43.886999999999993</v>
      </c>
      <c r="H8" s="14">
        <v>103.11000000000001</v>
      </c>
      <c r="I8" s="14">
        <v>13.628</v>
      </c>
      <c r="J8" s="14">
        <v>448.8</v>
      </c>
      <c r="K8" s="16">
        <v>88.716000000000008</v>
      </c>
      <c r="M8" s="10" t="s">
        <v>3</v>
      </c>
      <c r="N8" s="14">
        <v>638.49700000000018</v>
      </c>
      <c r="O8" s="14">
        <v>136.08699999999993</v>
      </c>
      <c r="P8" s="14">
        <v>87.364999999999995</v>
      </c>
      <c r="Q8" s="14">
        <v>415.04500000000002</v>
      </c>
      <c r="R8" s="14">
        <v>609.56299999999999</v>
      </c>
      <c r="S8" s="14">
        <v>28.934000000000001</v>
      </c>
      <c r="T8" s="14">
        <v>125.05399999999997</v>
      </c>
      <c r="U8" s="14">
        <v>8.2430000000000003</v>
      </c>
      <c r="V8" s="14">
        <v>423.74299999999999</v>
      </c>
      <c r="W8" s="16">
        <v>81.457000000000008</v>
      </c>
      <c r="Y8" s="10" t="s">
        <v>3</v>
      </c>
      <c r="Z8" s="14">
        <v>728.18399999999974</v>
      </c>
      <c r="AA8" s="14">
        <v>137.55499999999998</v>
      </c>
      <c r="AB8" s="14">
        <v>74.994</v>
      </c>
      <c r="AC8" s="14">
        <v>515.63499999999999</v>
      </c>
      <c r="AD8" s="14">
        <v>709.56299999999965</v>
      </c>
      <c r="AE8" s="14">
        <v>18.620999999999999</v>
      </c>
      <c r="AF8" s="14">
        <v>139.714</v>
      </c>
      <c r="AG8" s="14">
        <v>7.4359999999999991</v>
      </c>
      <c r="AH8" s="14">
        <v>516.279</v>
      </c>
      <c r="AI8" s="16">
        <v>64.75500000000001</v>
      </c>
      <c r="AK8" s="10" t="s">
        <v>3</v>
      </c>
      <c r="AL8" s="14">
        <v>700.45499999999993</v>
      </c>
      <c r="AM8" s="14">
        <v>103.752</v>
      </c>
      <c r="AN8" s="14">
        <v>77.447999999999993</v>
      </c>
      <c r="AO8" s="14">
        <v>519.25500000000011</v>
      </c>
      <c r="AP8" s="14">
        <v>661.63599999999997</v>
      </c>
      <c r="AQ8" s="14">
        <v>38.818999999999996</v>
      </c>
      <c r="AR8" s="14">
        <v>122.65299999999999</v>
      </c>
      <c r="AS8" s="14">
        <v>3.13</v>
      </c>
      <c r="AT8" s="14">
        <v>494.803</v>
      </c>
      <c r="AU8" s="16">
        <v>79.869</v>
      </c>
      <c r="AW8" s="10" t="s">
        <v>3</v>
      </c>
      <c r="AX8" s="14">
        <v>717.23139326864725</v>
      </c>
      <c r="AY8" s="14">
        <v>97.155225898666416</v>
      </c>
      <c r="AZ8" s="14">
        <v>88.920167369981101</v>
      </c>
      <c r="BA8" s="14">
        <v>531.15599999999995</v>
      </c>
      <c r="BB8" s="14">
        <v>671.09139326864727</v>
      </c>
      <c r="BC8" s="14">
        <v>46.14</v>
      </c>
      <c r="BD8" s="14">
        <v>113.414</v>
      </c>
      <c r="BE8" s="14">
        <v>8.5830000000000002</v>
      </c>
      <c r="BF8" s="14">
        <v>504.46894037830793</v>
      </c>
      <c r="BG8" s="16">
        <v>90.765452890339603</v>
      </c>
    </row>
    <row r="9" spans="1:60" ht="15" customHeight="1" x14ac:dyDescent="0.2">
      <c r="A9" s="10" t="s">
        <v>4</v>
      </c>
      <c r="B9" s="14">
        <v>99.881000000000014</v>
      </c>
      <c r="C9" s="14">
        <v>45.390000000000008</v>
      </c>
      <c r="D9" s="14">
        <v>23.984000000000002</v>
      </c>
      <c r="E9" s="14">
        <v>30.506999999999998</v>
      </c>
      <c r="F9" s="14">
        <v>77.988000000000014</v>
      </c>
      <c r="G9" s="14">
        <v>21.893000000000001</v>
      </c>
      <c r="H9" s="14">
        <v>67.161999999999992</v>
      </c>
      <c r="I9" s="14">
        <v>18.893000000000001</v>
      </c>
      <c r="J9" s="14">
        <v>4.3280000000000003</v>
      </c>
      <c r="K9" s="16">
        <v>9.4979999999999993</v>
      </c>
      <c r="M9" s="10" t="s">
        <v>4</v>
      </c>
      <c r="N9" s="14">
        <v>105.965</v>
      </c>
      <c r="O9" s="14">
        <v>44.091000000000008</v>
      </c>
      <c r="P9" s="14">
        <v>30.618000000000002</v>
      </c>
      <c r="Q9" s="14">
        <v>31.256</v>
      </c>
      <c r="R9" s="14">
        <v>85.197000000000003</v>
      </c>
      <c r="S9" s="14">
        <v>20.768000000000001</v>
      </c>
      <c r="T9" s="14">
        <v>73.219000000000008</v>
      </c>
      <c r="U9" s="14">
        <v>15.035</v>
      </c>
      <c r="V9" s="14">
        <v>7.3170000000000011</v>
      </c>
      <c r="W9" s="16">
        <v>10.393999999999998</v>
      </c>
      <c r="Y9" s="10" t="s">
        <v>4</v>
      </c>
      <c r="Z9" s="14">
        <v>128.85800000000003</v>
      </c>
      <c r="AA9" s="14">
        <v>42.341000000000001</v>
      </c>
      <c r="AB9" s="14">
        <v>26.720999999999997</v>
      </c>
      <c r="AC9" s="14">
        <v>59.796000000000014</v>
      </c>
      <c r="AD9" s="14">
        <v>84.228000000000023</v>
      </c>
      <c r="AE9" s="14">
        <v>44.63000000000001</v>
      </c>
      <c r="AF9" s="14">
        <v>90.568000000000012</v>
      </c>
      <c r="AG9" s="14">
        <v>8.8179999999999996</v>
      </c>
      <c r="AH9" s="14">
        <v>14.154</v>
      </c>
      <c r="AI9" s="16">
        <v>15.318</v>
      </c>
      <c r="AK9" s="10" t="s">
        <v>4</v>
      </c>
      <c r="AL9" s="14">
        <v>127.717</v>
      </c>
      <c r="AM9" s="14">
        <v>42.667999999999992</v>
      </c>
      <c r="AN9" s="14">
        <v>24.363</v>
      </c>
      <c r="AO9" s="14">
        <v>60.685999999999993</v>
      </c>
      <c r="AP9" s="14">
        <v>90.283000000000001</v>
      </c>
      <c r="AQ9" s="14">
        <v>37.433999999999997</v>
      </c>
      <c r="AR9" s="14">
        <v>95.331000000000017</v>
      </c>
      <c r="AS9" s="14">
        <v>4.8760000000000003</v>
      </c>
      <c r="AT9" s="14">
        <v>13.237</v>
      </c>
      <c r="AU9" s="16">
        <v>14.273000000000001</v>
      </c>
      <c r="AW9" s="10" t="s">
        <v>4</v>
      </c>
      <c r="AX9" s="14">
        <v>90.514411471674677</v>
      </c>
      <c r="AY9" s="14">
        <v>32.915411471674695</v>
      </c>
      <c r="AZ9" s="14">
        <v>13.316000000000001</v>
      </c>
      <c r="BA9" s="14">
        <v>44.283000000000001</v>
      </c>
      <c r="BB9" s="14">
        <v>65.942588083054105</v>
      </c>
      <c r="BC9" s="14">
        <v>24.571823388620597</v>
      </c>
      <c r="BD9" s="14">
        <v>71.481823388620597</v>
      </c>
      <c r="BE9" s="14">
        <v>5.8369999999999997</v>
      </c>
      <c r="BF9" s="14">
        <v>4.5489999999999995</v>
      </c>
      <c r="BG9" s="16">
        <v>8.6465880830541</v>
      </c>
    </row>
    <row r="10" spans="1:60" ht="15" customHeight="1" x14ac:dyDescent="0.2">
      <c r="A10" s="10" t="s">
        <v>5</v>
      </c>
      <c r="B10" s="14">
        <v>197.339</v>
      </c>
      <c r="C10" s="14">
        <v>55.087999999999994</v>
      </c>
      <c r="D10" s="14">
        <v>122.33800000000001</v>
      </c>
      <c r="E10" s="14">
        <v>19.912999999999997</v>
      </c>
      <c r="F10" s="14">
        <v>165.94300000000001</v>
      </c>
      <c r="G10" s="14">
        <v>31.396000000000001</v>
      </c>
      <c r="H10" s="14">
        <v>37.539000000000001</v>
      </c>
      <c r="I10" s="14">
        <v>16.887999999999998</v>
      </c>
      <c r="J10" s="14">
        <v>134.65600000000001</v>
      </c>
      <c r="K10" s="16">
        <v>8.2560000000000002</v>
      </c>
      <c r="M10" s="10" t="s">
        <v>5</v>
      </c>
      <c r="N10" s="14">
        <v>199.76500000000007</v>
      </c>
      <c r="O10" s="14">
        <v>40.744999999999997</v>
      </c>
      <c r="P10" s="14">
        <v>135.71300000000002</v>
      </c>
      <c r="Q10" s="14">
        <v>23.307000000000002</v>
      </c>
      <c r="R10" s="14">
        <v>160.37300000000002</v>
      </c>
      <c r="S10" s="14">
        <v>39.391999999999996</v>
      </c>
      <c r="T10" s="14">
        <v>48.36699999999999</v>
      </c>
      <c r="U10" s="14">
        <v>5.3870000000000005</v>
      </c>
      <c r="V10" s="14">
        <v>138.19000000000003</v>
      </c>
      <c r="W10" s="16">
        <v>7.8209999999999997</v>
      </c>
      <c r="Y10" s="10" t="s">
        <v>5</v>
      </c>
      <c r="Z10" s="14">
        <v>225.06199999999993</v>
      </c>
      <c r="AA10" s="14">
        <v>36.559999999999995</v>
      </c>
      <c r="AB10" s="14">
        <v>167.47999999999996</v>
      </c>
      <c r="AC10" s="14">
        <v>21.021999999999998</v>
      </c>
      <c r="AD10" s="14">
        <v>192.97299999999993</v>
      </c>
      <c r="AE10" s="14">
        <v>32.088999999999999</v>
      </c>
      <c r="AF10" s="14">
        <v>43.597000000000001</v>
      </c>
      <c r="AG10" s="14">
        <v>1.4249999999999998</v>
      </c>
      <c r="AH10" s="14">
        <v>171.92799999999997</v>
      </c>
      <c r="AI10" s="16">
        <v>8.1120000000000001</v>
      </c>
      <c r="AK10" s="10" t="s">
        <v>5</v>
      </c>
      <c r="AL10" s="14">
        <v>237.155</v>
      </c>
      <c r="AM10" s="14">
        <v>24.890000000000008</v>
      </c>
      <c r="AN10" s="14">
        <v>181.82500000000002</v>
      </c>
      <c r="AO10" s="14">
        <v>30.439999999999998</v>
      </c>
      <c r="AP10" s="14">
        <v>197.64799999999997</v>
      </c>
      <c r="AQ10" s="14">
        <v>39.506999999999998</v>
      </c>
      <c r="AR10" s="14">
        <v>63.272000000000006</v>
      </c>
      <c r="AS10" s="14">
        <v>11.781000000000001</v>
      </c>
      <c r="AT10" s="14">
        <v>155.34399999999999</v>
      </c>
      <c r="AU10" s="16">
        <v>6.758</v>
      </c>
      <c r="AW10" s="10" t="s">
        <v>5</v>
      </c>
      <c r="AX10" s="14">
        <v>237.27353418144313</v>
      </c>
      <c r="AY10" s="14">
        <v>21.4215341814431</v>
      </c>
      <c r="AZ10" s="14">
        <v>149.08799999999997</v>
      </c>
      <c r="BA10" s="14">
        <v>66.763999999999996</v>
      </c>
      <c r="BB10" s="14">
        <v>183.93853418144312</v>
      </c>
      <c r="BC10" s="14">
        <v>53.335000000000001</v>
      </c>
      <c r="BD10" s="14">
        <v>75.008534181443082</v>
      </c>
      <c r="BE10" s="14">
        <v>12.816000000000001</v>
      </c>
      <c r="BF10" s="14">
        <v>143.54000000000002</v>
      </c>
      <c r="BG10" s="16">
        <v>5.9090000000000007</v>
      </c>
    </row>
    <row r="11" spans="1:60" ht="15" customHeight="1" x14ac:dyDescent="0.2">
      <c r="A11" s="10" t="s">
        <v>6</v>
      </c>
      <c r="B11" s="14">
        <v>3.7080000000000002</v>
      </c>
      <c r="C11" s="14">
        <v>1.546</v>
      </c>
      <c r="D11" s="14">
        <v>0.45200000000000007</v>
      </c>
      <c r="E11" s="14">
        <v>1.71</v>
      </c>
      <c r="F11" s="14">
        <v>1.8280000000000003</v>
      </c>
      <c r="G11" s="14">
        <v>1.88</v>
      </c>
      <c r="H11" s="14">
        <v>2.5009999999999999</v>
      </c>
      <c r="I11" s="14" t="s">
        <v>64</v>
      </c>
      <c r="J11" s="14" t="s">
        <v>64</v>
      </c>
      <c r="K11" s="16">
        <v>1.2070000000000001</v>
      </c>
      <c r="M11" s="10" t="s">
        <v>6</v>
      </c>
      <c r="N11" s="14">
        <v>3.8809999999999998</v>
      </c>
      <c r="O11" s="14">
        <v>0.82699999999999996</v>
      </c>
      <c r="P11" s="14">
        <v>1.4079999999999999</v>
      </c>
      <c r="Q11" s="14">
        <v>1.6459999999999999</v>
      </c>
      <c r="R11" s="14">
        <v>2.0649999999999999</v>
      </c>
      <c r="S11" s="14">
        <v>1.8159999999999998</v>
      </c>
      <c r="T11" s="14">
        <v>2.5229999999999997</v>
      </c>
      <c r="U11" s="14" t="s">
        <v>64</v>
      </c>
      <c r="V11" s="14" t="s">
        <v>64</v>
      </c>
      <c r="W11" s="16">
        <v>1.3580000000000001</v>
      </c>
      <c r="Y11" s="10" t="s">
        <v>6</v>
      </c>
      <c r="Z11" s="14">
        <v>7.569</v>
      </c>
      <c r="AA11" s="14">
        <v>2.1749999999999998</v>
      </c>
      <c r="AB11" s="14">
        <v>4.548</v>
      </c>
      <c r="AC11" s="14">
        <v>0.84599999999999997</v>
      </c>
      <c r="AD11" s="14">
        <v>3.5149999999999997</v>
      </c>
      <c r="AE11" s="14">
        <v>4.0540000000000003</v>
      </c>
      <c r="AF11" s="14">
        <v>6.2290000000000001</v>
      </c>
      <c r="AG11" s="14" t="s">
        <v>64</v>
      </c>
      <c r="AH11" s="14" t="s">
        <v>64</v>
      </c>
      <c r="AI11" s="16">
        <v>1.3399999999999999</v>
      </c>
      <c r="AK11" s="10" t="s">
        <v>6</v>
      </c>
      <c r="AL11" s="14">
        <v>8.2560000000000002</v>
      </c>
      <c r="AM11" s="14">
        <v>3.5</v>
      </c>
      <c r="AN11" s="14">
        <v>4.7560000000000002</v>
      </c>
      <c r="AO11" s="14">
        <v>0</v>
      </c>
      <c r="AP11" s="14">
        <v>7.1139999999999999</v>
      </c>
      <c r="AQ11" s="14">
        <v>1.1419999999999999</v>
      </c>
      <c r="AR11" s="14">
        <v>2.3490000000000002</v>
      </c>
      <c r="AS11" s="14" t="s">
        <v>64</v>
      </c>
      <c r="AT11" s="14">
        <v>1.5489999999999999</v>
      </c>
      <c r="AU11" s="16">
        <v>4.3580000000000005</v>
      </c>
      <c r="AW11" s="10" t="s">
        <v>6</v>
      </c>
      <c r="AX11" s="14">
        <v>8.4</v>
      </c>
      <c r="AY11" s="14">
        <v>4.7</v>
      </c>
      <c r="AZ11" s="14">
        <v>3.7</v>
      </c>
      <c r="BA11" s="14" t="s">
        <v>64</v>
      </c>
      <c r="BB11" s="14">
        <v>8.4</v>
      </c>
      <c r="BC11" s="14" t="s">
        <v>64</v>
      </c>
      <c r="BD11" s="14">
        <v>1.615</v>
      </c>
      <c r="BE11" s="14" t="s">
        <v>64</v>
      </c>
      <c r="BF11" s="14">
        <v>1.53</v>
      </c>
      <c r="BG11" s="16">
        <v>5.2549999999999999</v>
      </c>
    </row>
    <row r="12" spans="1:60" ht="15" customHeight="1" x14ac:dyDescent="0.2">
      <c r="A12" s="10" t="s">
        <v>7</v>
      </c>
      <c r="B12" s="14">
        <v>181.45999999999998</v>
      </c>
      <c r="C12" s="14">
        <v>23.102</v>
      </c>
      <c r="D12" s="14">
        <v>142.88400000000001</v>
      </c>
      <c r="E12" s="14">
        <v>15.474</v>
      </c>
      <c r="F12" s="14">
        <v>63.814999999999998</v>
      </c>
      <c r="G12" s="14">
        <v>117.645</v>
      </c>
      <c r="H12" s="14">
        <v>39.603999999999999</v>
      </c>
      <c r="I12" s="14" t="s">
        <v>64</v>
      </c>
      <c r="J12" s="14">
        <v>107.137</v>
      </c>
      <c r="K12" s="16">
        <v>34.719000000000001</v>
      </c>
      <c r="M12" s="10" t="s">
        <v>7</v>
      </c>
      <c r="N12" s="14">
        <v>187.88900000000001</v>
      </c>
      <c r="O12" s="14">
        <v>22.829000000000001</v>
      </c>
      <c r="P12" s="14">
        <v>150.57600000000002</v>
      </c>
      <c r="Q12" s="14">
        <v>14.484</v>
      </c>
      <c r="R12" s="14">
        <v>68.75</v>
      </c>
      <c r="S12" s="14">
        <v>119.139</v>
      </c>
      <c r="T12" s="14">
        <v>45.628999999999998</v>
      </c>
      <c r="U12" s="14">
        <v>0.32500000000000001</v>
      </c>
      <c r="V12" s="14">
        <v>102.61800000000001</v>
      </c>
      <c r="W12" s="16">
        <v>39.317</v>
      </c>
      <c r="Y12" s="10" t="s">
        <v>7</v>
      </c>
      <c r="Z12" s="14">
        <v>183.36999999999995</v>
      </c>
      <c r="AA12" s="14">
        <v>14.163</v>
      </c>
      <c r="AB12" s="14">
        <v>153.20400000000001</v>
      </c>
      <c r="AC12" s="14">
        <v>16.003</v>
      </c>
      <c r="AD12" s="14">
        <v>55.556000000000004</v>
      </c>
      <c r="AE12" s="14">
        <v>127.81399999999999</v>
      </c>
      <c r="AF12" s="14">
        <v>44.02200000000002</v>
      </c>
      <c r="AG12" s="14">
        <v>1.575</v>
      </c>
      <c r="AH12" s="14">
        <v>105.08600000000001</v>
      </c>
      <c r="AI12" s="16">
        <v>32.687000000000005</v>
      </c>
      <c r="AK12" s="10" t="s">
        <v>7</v>
      </c>
      <c r="AL12" s="14">
        <v>190.98500000000007</v>
      </c>
      <c r="AM12" s="14">
        <v>16.033000000000001</v>
      </c>
      <c r="AN12" s="14">
        <v>159.33000000000004</v>
      </c>
      <c r="AO12" s="14">
        <v>15.622</v>
      </c>
      <c r="AP12" s="14">
        <v>68.225999999999985</v>
      </c>
      <c r="AQ12" s="14">
        <v>122.75900000000001</v>
      </c>
      <c r="AR12" s="14">
        <v>40.409999999999989</v>
      </c>
      <c r="AS12" s="14">
        <v>0.97599999999999998</v>
      </c>
      <c r="AT12" s="14">
        <v>113.191</v>
      </c>
      <c r="AU12" s="16">
        <v>36.408000000000001</v>
      </c>
      <c r="AW12" s="10" t="s">
        <v>7</v>
      </c>
      <c r="AX12" s="14">
        <v>136.21005776880151</v>
      </c>
      <c r="AY12" s="14">
        <v>9.3570577688015</v>
      </c>
      <c r="AZ12" s="14">
        <v>116.596</v>
      </c>
      <c r="BA12" s="14">
        <v>10.257</v>
      </c>
      <c r="BB12" s="14">
        <v>53.300057768801494</v>
      </c>
      <c r="BC12" s="14">
        <v>82.91</v>
      </c>
      <c r="BD12" s="14">
        <v>25.5230577688015</v>
      </c>
      <c r="BE12" s="14" t="s">
        <v>64</v>
      </c>
      <c r="BF12" s="14">
        <v>77.069999999999993</v>
      </c>
      <c r="BG12" s="16">
        <v>33.616999999999997</v>
      </c>
    </row>
    <row r="13" spans="1:60" ht="15" customHeight="1" x14ac:dyDescent="0.2">
      <c r="A13" s="10" t="s">
        <v>8</v>
      </c>
      <c r="B13" s="14">
        <v>276.93800000000005</v>
      </c>
      <c r="C13" s="14">
        <v>36.739000000000004</v>
      </c>
      <c r="D13" s="14">
        <v>218.95499999999998</v>
      </c>
      <c r="E13" s="14">
        <v>21.244</v>
      </c>
      <c r="F13" s="14">
        <v>269.74500000000006</v>
      </c>
      <c r="G13" s="14">
        <v>7.1930000000000005</v>
      </c>
      <c r="H13" s="14">
        <v>58.711000000000013</v>
      </c>
      <c r="I13" s="14">
        <v>2.4700000000000002</v>
      </c>
      <c r="J13" s="14">
        <v>214.20399999999995</v>
      </c>
      <c r="K13" s="16">
        <v>1.5530000000000002</v>
      </c>
      <c r="M13" s="10" t="s">
        <v>8</v>
      </c>
      <c r="N13" s="14">
        <v>294.38300000000004</v>
      </c>
      <c r="O13" s="14">
        <v>41.402999999999999</v>
      </c>
      <c r="P13" s="14">
        <v>227.62599999999998</v>
      </c>
      <c r="Q13" s="14">
        <v>25.354000000000003</v>
      </c>
      <c r="R13" s="14">
        <v>285.97400000000005</v>
      </c>
      <c r="S13" s="14">
        <v>8.4090000000000007</v>
      </c>
      <c r="T13" s="14">
        <v>63.486000000000004</v>
      </c>
      <c r="U13" s="14">
        <v>6.649</v>
      </c>
      <c r="V13" s="14">
        <v>223.066</v>
      </c>
      <c r="W13" s="16">
        <v>1.1819999999999999</v>
      </c>
      <c r="Y13" s="10" t="s">
        <v>8</v>
      </c>
      <c r="Z13" s="14">
        <v>306.42400000000009</v>
      </c>
      <c r="AA13" s="14">
        <v>44.347999999999999</v>
      </c>
      <c r="AB13" s="14">
        <v>240.05900000000003</v>
      </c>
      <c r="AC13" s="14">
        <v>22.016999999999999</v>
      </c>
      <c r="AD13" s="14">
        <v>298.6880000000001</v>
      </c>
      <c r="AE13" s="14">
        <v>7.7360000000000007</v>
      </c>
      <c r="AF13" s="14">
        <v>53.143999999999998</v>
      </c>
      <c r="AG13" s="14">
        <v>4.1070000000000002</v>
      </c>
      <c r="AH13" s="14">
        <v>247.80499999999998</v>
      </c>
      <c r="AI13" s="16">
        <v>1.3679999999999999</v>
      </c>
      <c r="AK13" s="10" t="s">
        <v>8</v>
      </c>
      <c r="AL13" s="14">
        <v>281.24299999999994</v>
      </c>
      <c r="AM13" s="14">
        <v>30.257000000000005</v>
      </c>
      <c r="AN13" s="14">
        <v>231.65399999999997</v>
      </c>
      <c r="AO13" s="14">
        <v>19.332000000000001</v>
      </c>
      <c r="AP13" s="14">
        <v>278.72799999999995</v>
      </c>
      <c r="AQ13" s="14">
        <v>2.5150000000000001</v>
      </c>
      <c r="AR13" s="14">
        <v>48.663999999999987</v>
      </c>
      <c r="AS13" s="14" t="s">
        <v>64</v>
      </c>
      <c r="AT13" s="14">
        <v>230.94200000000001</v>
      </c>
      <c r="AU13" s="16">
        <v>1.6369999999999998</v>
      </c>
      <c r="AW13" s="10" t="s">
        <v>8</v>
      </c>
      <c r="AX13" s="14">
        <v>271.7574052733375</v>
      </c>
      <c r="AY13" s="14">
        <v>30.331405273337499</v>
      </c>
      <c r="AZ13" s="14">
        <v>203.81299999999996</v>
      </c>
      <c r="BA13" s="14">
        <v>37.613000000000007</v>
      </c>
      <c r="BB13" s="14">
        <v>218.91240527333755</v>
      </c>
      <c r="BC13" s="14">
        <v>52.844999999999999</v>
      </c>
      <c r="BD13" s="14">
        <v>77.730999999999995</v>
      </c>
      <c r="BE13" s="14">
        <v>0.20599999999999999</v>
      </c>
      <c r="BF13" s="14">
        <v>192.3424423004904</v>
      </c>
      <c r="BG13" s="16">
        <v>1.4779629728471002</v>
      </c>
    </row>
    <row r="14" spans="1:60" ht="15" customHeight="1" x14ac:dyDescent="0.2">
      <c r="A14" s="10" t="s">
        <v>9</v>
      </c>
      <c r="B14" s="14">
        <v>132.07300000000001</v>
      </c>
      <c r="C14" s="14">
        <v>24.075999999999993</v>
      </c>
      <c r="D14" s="14">
        <v>101.178</v>
      </c>
      <c r="E14" s="14">
        <v>6.8190000000000008</v>
      </c>
      <c r="F14" s="14">
        <v>129.27700000000002</v>
      </c>
      <c r="G14" s="14">
        <v>2.7960000000000003</v>
      </c>
      <c r="H14" s="14">
        <v>46.699000000000012</v>
      </c>
      <c r="I14" s="14">
        <v>2.4470000000000001</v>
      </c>
      <c r="J14" s="14">
        <v>80.313999999999993</v>
      </c>
      <c r="K14" s="16">
        <v>2.613</v>
      </c>
      <c r="M14" s="10" t="s">
        <v>9</v>
      </c>
      <c r="N14" s="14">
        <v>169.51900000000006</v>
      </c>
      <c r="O14" s="14">
        <v>33.157999999999994</v>
      </c>
      <c r="P14" s="14">
        <v>111.431</v>
      </c>
      <c r="Q14" s="14">
        <v>24.93</v>
      </c>
      <c r="R14" s="14">
        <v>165.42000000000004</v>
      </c>
      <c r="S14" s="14">
        <v>4.0990000000000002</v>
      </c>
      <c r="T14" s="14">
        <v>74.299999999999983</v>
      </c>
      <c r="U14" s="14">
        <v>2.9239999999999999</v>
      </c>
      <c r="V14" s="14">
        <v>88.405000000000001</v>
      </c>
      <c r="W14" s="16">
        <v>3.89</v>
      </c>
      <c r="Y14" s="10" t="s">
        <v>9</v>
      </c>
      <c r="Z14" s="14">
        <v>198.13100000000003</v>
      </c>
      <c r="AA14" s="14">
        <v>42.902000000000008</v>
      </c>
      <c r="AB14" s="14">
        <v>118.605</v>
      </c>
      <c r="AC14" s="14">
        <v>36.623999999999995</v>
      </c>
      <c r="AD14" s="14">
        <v>188.54000000000002</v>
      </c>
      <c r="AE14" s="14">
        <v>9.5909999999999993</v>
      </c>
      <c r="AF14" s="14">
        <v>89.275999999999982</v>
      </c>
      <c r="AG14" s="14">
        <v>11.935</v>
      </c>
      <c r="AH14" s="14">
        <v>93.40100000000001</v>
      </c>
      <c r="AI14" s="16">
        <v>3.5190000000000001</v>
      </c>
      <c r="AK14" s="10" t="s">
        <v>9</v>
      </c>
      <c r="AL14" s="14">
        <v>228.67499999999995</v>
      </c>
      <c r="AM14" s="14">
        <v>52.356000000000016</v>
      </c>
      <c r="AN14" s="14">
        <v>140.26599999999999</v>
      </c>
      <c r="AO14" s="14">
        <v>36.052999999999997</v>
      </c>
      <c r="AP14" s="14">
        <v>220.464</v>
      </c>
      <c r="AQ14" s="14">
        <v>8.2109999999999985</v>
      </c>
      <c r="AR14" s="14">
        <v>84.326000000000008</v>
      </c>
      <c r="AS14" s="14">
        <v>2.7650000000000001</v>
      </c>
      <c r="AT14" s="14">
        <v>128.14600000000002</v>
      </c>
      <c r="AU14" s="16">
        <v>13.438000000000001</v>
      </c>
      <c r="AW14" s="10" t="s">
        <v>9</v>
      </c>
      <c r="AX14" s="14">
        <v>189.84683347533272</v>
      </c>
      <c r="AY14" s="14">
        <v>41.649075591932402</v>
      </c>
      <c r="AZ14" s="14">
        <v>115.0757578834003</v>
      </c>
      <c r="BA14" s="14">
        <v>33.122</v>
      </c>
      <c r="BB14" s="14">
        <v>181.99083347533269</v>
      </c>
      <c r="BC14" s="14">
        <v>7.8559999999999999</v>
      </c>
      <c r="BD14" s="14">
        <v>70.409833475332704</v>
      </c>
      <c r="BE14" s="14">
        <v>8.6800000000000015</v>
      </c>
      <c r="BF14" s="14">
        <v>100.952</v>
      </c>
      <c r="BG14" s="16">
        <v>9.8049999999999997</v>
      </c>
    </row>
    <row r="15" spans="1:60" ht="15" customHeight="1" x14ac:dyDescent="0.2">
      <c r="A15" s="10" t="s">
        <v>10</v>
      </c>
      <c r="B15" s="14">
        <v>136.96099999999996</v>
      </c>
      <c r="C15" s="14">
        <v>41.917000000000002</v>
      </c>
      <c r="D15" s="14">
        <v>54.244</v>
      </c>
      <c r="E15" s="14">
        <v>40.799999999999997</v>
      </c>
      <c r="F15" s="14">
        <v>124.46799999999996</v>
      </c>
      <c r="G15" s="14">
        <v>12.492999999999999</v>
      </c>
      <c r="H15" s="14">
        <v>61.798999999999992</v>
      </c>
      <c r="I15" s="14">
        <v>4.6219999999999999</v>
      </c>
      <c r="J15" s="14">
        <v>53.823</v>
      </c>
      <c r="K15" s="16">
        <v>16.716999999999999</v>
      </c>
      <c r="M15" s="10" t="s">
        <v>10</v>
      </c>
      <c r="N15" s="14">
        <v>164.00599999999994</v>
      </c>
      <c r="O15" s="14">
        <v>54.534999999999997</v>
      </c>
      <c r="P15" s="14">
        <v>77.515000000000001</v>
      </c>
      <c r="Q15" s="14">
        <v>31.956</v>
      </c>
      <c r="R15" s="14">
        <v>152.50599999999997</v>
      </c>
      <c r="S15" s="14">
        <v>11.5</v>
      </c>
      <c r="T15" s="14">
        <v>68.560999999999993</v>
      </c>
      <c r="U15" s="14">
        <v>3.1449999999999996</v>
      </c>
      <c r="V15" s="14">
        <v>78.043000000000006</v>
      </c>
      <c r="W15" s="16">
        <v>14.257</v>
      </c>
      <c r="Y15" s="10" t="s">
        <v>10</v>
      </c>
      <c r="Z15" s="14">
        <v>230.55000000000004</v>
      </c>
      <c r="AA15" s="14">
        <v>96.310999999999993</v>
      </c>
      <c r="AB15" s="14">
        <v>95.358999999999995</v>
      </c>
      <c r="AC15" s="14">
        <v>38.880000000000003</v>
      </c>
      <c r="AD15" s="14">
        <v>223.45400000000004</v>
      </c>
      <c r="AE15" s="14">
        <v>7.0960000000000001</v>
      </c>
      <c r="AF15" s="14">
        <v>115.41200000000001</v>
      </c>
      <c r="AG15" s="14">
        <v>4.1360000000000001</v>
      </c>
      <c r="AH15" s="14">
        <v>100.54199999999999</v>
      </c>
      <c r="AI15" s="16">
        <v>10.46</v>
      </c>
      <c r="AK15" s="10" t="s">
        <v>10</v>
      </c>
      <c r="AL15" s="14">
        <v>234.27900000000008</v>
      </c>
      <c r="AM15" s="14">
        <v>70.444000000000017</v>
      </c>
      <c r="AN15" s="14">
        <v>112.32799999999999</v>
      </c>
      <c r="AO15" s="14">
        <v>51.506999999999998</v>
      </c>
      <c r="AP15" s="14">
        <v>219.22100000000006</v>
      </c>
      <c r="AQ15" s="14">
        <v>15.057999999999998</v>
      </c>
      <c r="AR15" s="14">
        <v>95.938999999999993</v>
      </c>
      <c r="AS15" s="14">
        <v>4.3719999999999999</v>
      </c>
      <c r="AT15" s="14">
        <v>123.06399999999998</v>
      </c>
      <c r="AU15" s="16">
        <v>10.904000000000002</v>
      </c>
      <c r="AW15" s="10" t="s">
        <v>10</v>
      </c>
      <c r="AX15" s="14">
        <v>200.06645800214042</v>
      </c>
      <c r="AY15" s="14">
        <v>48.238458002140398</v>
      </c>
      <c r="AZ15" s="14">
        <v>98.923999999999978</v>
      </c>
      <c r="BA15" s="14">
        <v>52.904000000000011</v>
      </c>
      <c r="BB15" s="14">
        <v>165.94399999999999</v>
      </c>
      <c r="BC15" s="14">
        <v>34.122458002140405</v>
      </c>
      <c r="BD15" s="14">
        <v>85.921999999999983</v>
      </c>
      <c r="BE15" s="14">
        <v>5.4629999999999992</v>
      </c>
      <c r="BF15" s="14">
        <v>100.34345800214039</v>
      </c>
      <c r="BG15" s="16">
        <v>8.3379999999999992</v>
      </c>
    </row>
    <row r="16" spans="1:60" ht="15" customHeight="1" x14ac:dyDescent="0.2">
      <c r="A16" s="10" t="s">
        <v>11</v>
      </c>
      <c r="B16" s="14">
        <v>143.27199999999999</v>
      </c>
      <c r="C16" s="14">
        <v>37.667000000000002</v>
      </c>
      <c r="D16" s="14">
        <v>59.61399999999999</v>
      </c>
      <c r="E16" s="14">
        <v>45.991</v>
      </c>
      <c r="F16" s="14">
        <v>121.054</v>
      </c>
      <c r="G16" s="14">
        <v>22.218</v>
      </c>
      <c r="H16" s="14">
        <v>65.174000000000007</v>
      </c>
      <c r="I16" s="14">
        <v>8.4320000000000004</v>
      </c>
      <c r="J16" s="14">
        <v>57.528999999999989</v>
      </c>
      <c r="K16" s="16">
        <v>12.137</v>
      </c>
      <c r="M16" s="10" t="s">
        <v>11</v>
      </c>
      <c r="N16" s="14">
        <v>134.18</v>
      </c>
      <c r="O16" s="14">
        <v>32.140999999999998</v>
      </c>
      <c r="P16" s="14">
        <v>57.48</v>
      </c>
      <c r="Q16" s="14">
        <v>44.558999999999997</v>
      </c>
      <c r="R16" s="14">
        <v>92.887999999999991</v>
      </c>
      <c r="S16" s="14">
        <v>41.292000000000002</v>
      </c>
      <c r="T16" s="14">
        <v>67.864999999999981</v>
      </c>
      <c r="U16" s="14">
        <v>6.5179999999999998</v>
      </c>
      <c r="V16" s="14">
        <v>48.11</v>
      </c>
      <c r="W16" s="16">
        <v>11.686999999999999</v>
      </c>
      <c r="Y16" s="10" t="s">
        <v>11</v>
      </c>
      <c r="Z16" s="14">
        <v>130.43999999999997</v>
      </c>
      <c r="AA16" s="14">
        <v>36.828999999999994</v>
      </c>
      <c r="AB16" s="14">
        <v>67.416000000000011</v>
      </c>
      <c r="AC16" s="14">
        <v>26.195000000000004</v>
      </c>
      <c r="AD16" s="14">
        <v>108.88500000000001</v>
      </c>
      <c r="AE16" s="14">
        <v>21.555</v>
      </c>
      <c r="AF16" s="14">
        <v>66.290000000000006</v>
      </c>
      <c r="AG16" s="14">
        <v>9.0280000000000005</v>
      </c>
      <c r="AH16" s="14">
        <v>45.075000000000003</v>
      </c>
      <c r="AI16" s="16">
        <v>10.047000000000001</v>
      </c>
      <c r="AK16" s="10" t="s">
        <v>11</v>
      </c>
      <c r="AL16" s="14">
        <v>125.83899999999997</v>
      </c>
      <c r="AM16" s="14">
        <v>23.023000000000003</v>
      </c>
      <c r="AN16" s="14">
        <v>54.295000000000002</v>
      </c>
      <c r="AO16" s="14">
        <v>48.521000000000008</v>
      </c>
      <c r="AP16" s="14">
        <v>83.286999999999992</v>
      </c>
      <c r="AQ16" s="14">
        <v>42.552</v>
      </c>
      <c r="AR16" s="14">
        <v>77.549000000000007</v>
      </c>
      <c r="AS16" s="14">
        <v>4.9320000000000004</v>
      </c>
      <c r="AT16" s="14">
        <v>35.107999999999997</v>
      </c>
      <c r="AU16" s="16">
        <v>8.2499999999999982</v>
      </c>
      <c r="AW16" s="10" t="s">
        <v>11</v>
      </c>
      <c r="AX16" s="14">
        <v>143.1861733514105</v>
      </c>
      <c r="AY16" s="14">
        <v>33.461242222778097</v>
      </c>
      <c r="AZ16" s="14">
        <v>46.704931128632417</v>
      </c>
      <c r="BA16" s="14">
        <v>63.019999999999996</v>
      </c>
      <c r="BB16" s="14">
        <v>96.843173351410513</v>
      </c>
      <c r="BC16" s="14">
        <v>46.342999999999996</v>
      </c>
      <c r="BD16" s="14">
        <v>98.184931128632414</v>
      </c>
      <c r="BE16" s="14">
        <v>3.9039999999999999</v>
      </c>
      <c r="BF16" s="14">
        <v>28.884242222778099</v>
      </c>
      <c r="BG16" s="16">
        <v>12.212999999999999</v>
      </c>
    </row>
    <row r="17" spans="1:60" ht="15" customHeight="1" x14ac:dyDescent="0.2">
      <c r="A17" s="10" t="s">
        <v>12</v>
      </c>
      <c r="B17" s="14">
        <v>721.52899999999977</v>
      </c>
      <c r="C17" s="14">
        <v>399.95200000000023</v>
      </c>
      <c r="D17" s="14">
        <v>228.54299999999998</v>
      </c>
      <c r="E17" s="14">
        <v>93.033999999999992</v>
      </c>
      <c r="F17" s="14">
        <v>655.89399999999978</v>
      </c>
      <c r="G17" s="14">
        <v>65.635000000000005</v>
      </c>
      <c r="H17" s="14">
        <v>222.92299999999994</v>
      </c>
      <c r="I17" s="14">
        <v>128.27199999999999</v>
      </c>
      <c r="J17" s="14">
        <v>234.59000000000003</v>
      </c>
      <c r="K17" s="16">
        <v>135.74400000000003</v>
      </c>
      <c r="M17" s="10" t="s">
        <v>12</v>
      </c>
      <c r="N17" s="14">
        <v>751.21299999999951</v>
      </c>
      <c r="O17" s="14">
        <v>346.71</v>
      </c>
      <c r="P17" s="14">
        <v>310.99900000000008</v>
      </c>
      <c r="Q17" s="14">
        <v>93.503999999999991</v>
      </c>
      <c r="R17" s="14">
        <v>662.56299999999953</v>
      </c>
      <c r="S17" s="14">
        <v>88.65</v>
      </c>
      <c r="T17" s="14">
        <v>253.51600000000005</v>
      </c>
      <c r="U17" s="14">
        <v>132.02000000000001</v>
      </c>
      <c r="V17" s="14">
        <v>258.04100000000005</v>
      </c>
      <c r="W17" s="16">
        <v>107.63600000000001</v>
      </c>
      <c r="Y17" s="10" t="s">
        <v>12</v>
      </c>
      <c r="Z17" s="14">
        <v>719.47500000000048</v>
      </c>
      <c r="AA17" s="14">
        <v>312.15999999999991</v>
      </c>
      <c r="AB17" s="14">
        <v>301.17699999999979</v>
      </c>
      <c r="AC17" s="14">
        <v>106.13799999999999</v>
      </c>
      <c r="AD17" s="14">
        <v>618.35300000000007</v>
      </c>
      <c r="AE17" s="14">
        <v>101.12199999999999</v>
      </c>
      <c r="AF17" s="14">
        <v>237.94600000000005</v>
      </c>
      <c r="AG17" s="14">
        <v>122.02599999999998</v>
      </c>
      <c r="AH17" s="14">
        <v>283.09199999999998</v>
      </c>
      <c r="AI17" s="16">
        <v>76.411000000000001</v>
      </c>
      <c r="AK17" s="10" t="s">
        <v>12</v>
      </c>
      <c r="AL17" s="14">
        <v>766.79199999999969</v>
      </c>
      <c r="AM17" s="14">
        <v>271.39300000000014</v>
      </c>
      <c r="AN17" s="14">
        <v>371.25700000000001</v>
      </c>
      <c r="AO17" s="14">
        <v>124.142</v>
      </c>
      <c r="AP17" s="14">
        <v>674.96099999999967</v>
      </c>
      <c r="AQ17" s="14">
        <v>91.831000000000003</v>
      </c>
      <c r="AR17" s="14">
        <v>218.61200000000002</v>
      </c>
      <c r="AS17" s="14">
        <v>113.74699999999999</v>
      </c>
      <c r="AT17" s="14">
        <v>342.05400000000009</v>
      </c>
      <c r="AU17" s="16">
        <v>92.379000000000005</v>
      </c>
      <c r="AW17" s="10" t="s">
        <v>12</v>
      </c>
      <c r="AX17" s="14">
        <v>740.26365096832751</v>
      </c>
      <c r="AY17" s="14">
        <v>222.84586914164205</v>
      </c>
      <c r="AZ17" s="14">
        <v>370.1972075470299</v>
      </c>
      <c r="BA17" s="14">
        <v>147.22057427965581</v>
      </c>
      <c r="BB17" s="14">
        <v>629.68726495536305</v>
      </c>
      <c r="BC17" s="14">
        <v>110.57638601296451</v>
      </c>
      <c r="BD17" s="14">
        <v>181.64954596011819</v>
      </c>
      <c r="BE17" s="14">
        <v>175.24699999999999</v>
      </c>
      <c r="BF17" s="14">
        <v>307.00770745945277</v>
      </c>
      <c r="BG17" s="16">
        <v>76.359397548756789</v>
      </c>
    </row>
    <row r="18" spans="1:60" ht="15" customHeight="1" x14ac:dyDescent="0.2">
      <c r="A18" s="10" t="s">
        <v>13</v>
      </c>
      <c r="B18" s="14">
        <v>141.67100000000005</v>
      </c>
      <c r="C18" s="14">
        <v>82.64</v>
      </c>
      <c r="D18" s="14">
        <v>34.249999999999993</v>
      </c>
      <c r="E18" s="14">
        <v>24.780999999999999</v>
      </c>
      <c r="F18" s="14">
        <v>131.12200000000004</v>
      </c>
      <c r="G18" s="14">
        <v>10.548999999999999</v>
      </c>
      <c r="H18" s="14">
        <v>60.975999999999999</v>
      </c>
      <c r="I18" s="14">
        <v>12.004999999999999</v>
      </c>
      <c r="J18" s="14">
        <v>44.948999999999998</v>
      </c>
      <c r="K18" s="16">
        <v>23.741</v>
      </c>
      <c r="M18" s="10" t="s">
        <v>13</v>
      </c>
      <c r="N18" s="14">
        <v>220.56699999999992</v>
      </c>
      <c r="O18" s="14">
        <v>114.68899999999998</v>
      </c>
      <c r="P18" s="14">
        <v>43.824999999999996</v>
      </c>
      <c r="Q18" s="14">
        <v>62.052999999999997</v>
      </c>
      <c r="R18" s="14">
        <v>182.92199999999997</v>
      </c>
      <c r="S18" s="14">
        <v>37.645000000000003</v>
      </c>
      <c r="T18" s="14">
        <v>91.024999999999963</v>
      </c>
      <c r="U18" s="14">
        <v>14.869</v>
      </c>
      <c r="V18" s="14">
        <v>82.444000000000003</v>
      </c>
      <c r="W18" s="16">
        <v>32.228999999999999</v>
      </c>
      <c r="Y18" s="10" t="s">
        <v>13</v>
      </c>
      <c r="Z18" s="14">
        <v>199.93800000000007</v>
      </c>
      <c r="AA18" s="14">
        <v>93.23</v>
      </c>
      <c r="AB18" s="14">
        <v>65.527000000000001</v>
      </c>
      <c r="AC18" s="14">
        <v>41.180999999999997</v>
      </c>
      <c r="AD18" s="14">
        <v>189.97600000000003</v>
      </c>
      <c r="AE18" s="14">
        <v>9.9619999999999997</v>
      </c>
      <c r="AF18" s="14">
        <v>86.189000000000007</v>
      </c>
      <c r="AG18" s="14">
        <v>17.341999999999999</v>
      </c>
      <c r="AH18" s="14">
        <v>71.712000000000018</v>
      </c>
      <c r="AI18" s="16">
        <v>24.694999999999993</v>
      </c>
      <c r="AK18" s="10" t="s">
        <v>13</v>
      </c>
      <c r="AL18" s="14">
        <v>259.57900000000001</v>
      </c>
      <c r="AM18" s="14">
        <v>103.74299999999999</v>
      </c>
      <c r="AN18" s="14">
        <v>70.622999999999976</v>
      </c>
      <c r="AO18" s="14">
        <v>85.213000000000022</v>
      </c>
      <c r="AP18" s="14">
        <v>247.97200000000009</v>
      </c>
      <c r="AQ18" s="14">
        <v>11.606999999999999</v>
      </c>
      <c r="AR18" s="14">
        <v>136.67500000000001</v>
      </c>
      <c r="AS18" s="14">
        <v>13.716999999999999</v>
      </c>
      <c r="AT18" s="14">
        <v>78.783999999999992</v>
      </c>
      <c r="AU18" s="16">
        <v>30.403000000000002</v>
      </c>
      <c r="AW18" s="10" t="s">
        <v>13</v>
      </c>
      <c r="AX18" s="14">
        <v>183.41899999999998</v>
      </c>
      <c r="AY18" s="14">
        <v>79.361000000000004</v>
      </c>
      <c r="AZ18" s="14">
        <v>55.190999999999995</v>
      </c>
      <c r="BA18" s="14">
        <v>48.867000000000004</v>
      </c>
      <c r="BB18" s="14">
        <v>159.16499999999999</v>
      </c>
      <c r="BC18" s="14">
        <v>24.254000000000001</v>
      </c>
      <c r="BD18" s="14">
        <v>90.203000000000003</v>
      </c>
      <c r="BE18" s="14">
        <v>9.2190000000000012</v>
      </c>
      <c r="BF18" s="14">
        <v>59.833000000000006</v>
      </c>
      <c r="BG18" s="16">
        <v>24.164000000000001</v>
      </c>
    </row>
    <row r="19" spans="1:60" ht="15" customHeight="1" x14ac:dyDescent="0.2">
      <c r="A19" s="10" t="s">
        <v>14</v>
      </c>
      <c r="B19" s="14">
        <v>146.97800000000001</v>
      </c>
      <c r="C19" s="14">
        <v>45.454000000000001</v>
      </c>
      <c r="D19" s="14">
        <v>66.161000000000016</v>
      </c>
      <c r="E19" s="14">
        <v>35.363</v>
      </c>
      <c r="F19" s="14">
        <v>129.62300000000002</v>
      </c>
      <c r="G19" s="14">
        <v>17.355000000000004</v>
      </c>
      <c r="H19" s="14">
        <v>52.441000000000003</v>
      </c>
      <c r="I19" s="14">
        <v>4.8500000000000005</v>
      </c>
      <c r="J19" s="14">
        <v>63.752999999999993</v>
      </c>
      <c r="K19" s="16">
        <v>25.933999999999994</v>
      </c>
      <c r="M19" s="10" t="s">
        <v>14</v>
      </c>
      <c r="N19" s="14">
        <v>131.53800000000001</v>
      </c>
      <c r="O19" s="14">
        <v>46.21</v>
      </c>
      <c r="P19" s="14">
        <v>55.116999999999997</v>
      </c>
      <c r="Q19" s="14">
        <v>30.211000000000002</v>
      </c>
      <c r="R19" s="14">
        <v>121.81299999999999</v>
      </c>
      <c r="S19" s="14">
        <v>9.7250000000000014</v>
      </c>
      <c r="T19" s="14">
        <v>54.089999999999989</v>
      </c>
      <c r="U19" s="14">
        <v>3.1970000000000001</v>
      </c>
      <c r="V19" s="14">
        <v>56.597999999999999</v>
      </c>
      <c r="W19" s="16">
        <v>17.652999999999999</v>
      </c>
      <c r="Y19" s="10" t="s">
        <v>14</v>
      </c>
      <c r="Z19" s="14">
        <v>179.71900000000005</v>
      </c>
      <c r="AA19" s="14">
        <v>52.827000000000005</v>
      </c>
      <c r="AB19" s="14">
        <v>59.157999999999987</v>
      </c>
      <c r="AC19" s="14">
        <v>67.734000000000009</v>
      </c>
      <c r="AD19" s="14">
        <v>169.67800000000005</v>
      </c>
      <c r="AE19" s="14">
        <v>10.041</v>
      </c>
      <c r="AF19" s="14">
        <v>58.090999999999987</v>
      </c>
      <c r="AG19" s="14">
        <v>4.1689999999999996</v>
      </c>
      <c r="AH19" s="14">
        <v>64.211999999999989</v>
      </c>
      <c r="AI19" s="16">
        <v>53.247</v>
      </c>
      <c r="AK19" s="10" t="s">
        <v>14</v>
      </c>
      <c r="AL19" s="14">
        <v>235.41599999999991</v>
      </c>
      <c r="AM19" s="14">
        <v>37.092000000000006</v>
      </c>
      <c r="AN19" s="14">
        <v>55.872</v>
      </c>
      <c r="AO19" s="14">
        <v>142.452</v>
      </c>
      <c r="AP19" s="14">
        <v>208.41299999999993</v>
      </c>
      <c r="AQ19" s="14">
        <v>27.003</v>
      </c>
      <c r="AR19" s="14">
        <v>90.707000000000008</v>
      </c>
      <c r="AS19" s="14">
        <v>4.9809999999999999</v>
      </c>
      <c r="AT19" s="14">
        <v>46.548000000000002</v>
      </c>
      <c r="AU19" s="16">
        <v>93.179999999999978</v>
      </c>
      <c r="AW19" s="10" t="s">
        <v>14</v>
      </c>
      <c r="AX19" s="14">
        <v>254.11161944065259</v>
      </c>
      <c r="AY19" s="14">
        <v>40.802521362989204</v>
      </c>
      <c r="AZ19" s="14">
        <v>72.124827068309799</v>
      </c>
      <c r="BA19" s="14">
        <v>141.18427100935361</v>
      </c>
      <c r="BB19" s="14">
        <v>203.74879237234282</v>
      </c>
      <c r="BC19" s="14">
        <v>50.362827068309805</v>
      </c>
      <c r="BD19" s="14">
        <v>96.155750201515914</v>
      </c>
      <c r="BE19" s="14">
        <v>1.3049999999999999</v>
      </c>
      <c r="BF19" s="14">
        <v>49.002000000000002</v>
      </c>
      <c r="BG19" s="16">
        <v>107.6488692391367</v>
      </c>
    </row>
    <row r="20" spans="1:60" ht="15" customHeight="1" x14ac:dyDescent="0.2">
      <c r="A20" s="10" t="s">
        <v>15</v>
      </c>
      <c r="B20" s="14">
        <v>215.18499999999997</v>
      </c>
      <c r="C20" s="14">
        <v>137.988</v>
      </c>
      <c r="D20" s="14">
        <v>42.215000000000011</v>
      </c>
      <c r="E20" s="14">
        <v>34.981999999999992</v>
      </c>
      <c r="F20" s="14">
        <v>202.75999999999996</v>
      </c>
      <c r="G20" s="14">
        <v>12.424999999999999</v>
      </c>
      <c r="H20" s="14">
        <v>84.575999999999993</v>
      </c>
      <c r="I20" s="14">
        <v>23.154999999999998</v>
      </c>
      <c r="J20" s="14">
        <v>69.028999999999996</v>
      </c>
      <c r="K20" s="16">
        <v>38.425000000000004</v>
      </c>
      <c r="M20" s="10" t="s">
        <v>15</v>
      </c>
      <c r="N20" s="14">
        <v>225.785</v>
      </c>
      <c r="O20" s="14">
        <v>116.91899999999998</v>
      </c>
      <c r="P20" s="14">
        <v>64.608999999999995</v>
      </c>
      <c r="Q20" s="14">
        <v>44.257000000000005</v>
      </c>
      <c r="R20" s="14">
        <v>209.13500000000002</v>
      </c>
      <c r="S20" s="14">
        <v>16.649999999999999</v>
      </c>
      <c r="T20" s="14">
        <v>97.234999999999985</v>
      </c>
      <c r="U20" s="14">
        <v>17.679000000000002</v>
      </c>
      <c r="V20" s="14">
        <v>69.171999999999997</v>
      </c>
      <c r="W20" s="16">
        <v>41.698999999999998</v>
      </c>
      <c r="Y20" s="10" t="s">
        <v>15</v>
      </c>
      <c r="Z20" s="14">
        <v>260.93</v>
      </c>
      <c r="AA20" s="14">
        <v>104.49199999999996</v>
      </c>
      <c r="AB20" s="14">
        <v>57.055</v>
      </c>
      <c r="AC20" s="14">
        <v>99.38300000000001</v>
      </c>
      <c r="AD20" s="14">
        <v>256.28399999999999</v>
      </c>
      <c r="AE20" s="14">
        <v>4.6459999999999999</v>
      </c>
      <c r="AF20" s="14">
        <v>154.32499999999999</v>
      </c>
      <c r="AG20" s="14">
        <v>26.452999999999996</v>
      </c>
      <c r="AH20" s="14">
        <v>62.939000000000007</v>
      </c>
      <c r="AI20" s="16">
        <v>17.212999999999997</v>
      </c>
      <c r="AK20" s="10" t="s">
        <v>15</v>
      </c>
      <c r="AL20" s="14">
        <v>176.17499999999995</v>
      </c>
      <c r="AM20" s="14">
        <v>64.044000000000011</v>
      </c>
      <c r="AN20" s="14">
        <v>60.673999999999999</v>
      </c>
      <c r="AO20" s="14">
        <v>51.457000000000008</v>
      </c>
      <c r="AP20" s="14">
        <v>165.68299999999996</v>
      </c>
      <c r="AQ20" s="14">
        <v>10.491999999999997</v>
      </c>
      <c r="AR20" s="14">
        <v>89.833000000000013</v>
      </c>
      <c r="AS20" s="14">
        <v>11.866</v>
      </c>
      <c r="AT20" s="14">
        <v>49.228000000000002</v>
      </c>
      <c r="AU20" s="16">
        <v>25.248000000000001</v>
      </c>
      <c r="AW20" s="10" t="s">
        <v>15</v>
      </c>
      <c r="AX20" s="14">
        <v>172.22657723060624</v>
      </c>
      <c r="AY20" s="14">
        <v>67.609690981637613</v>
      </c>
      <c r="AZ20" s="14">
        <v>71.754999999999995</v>
      </c>
      <c r="BA20" s="14">
        <v>32.861886248968702</v>
      </c>
      <c r="BB20" s="14">
        <v>157.69757723060624</v>
      </c>
      <c r="BC20" s="14">
        <v>14.529</v>
      </c>
      <c r="BD20" s="14">
        <v>95.767886248968736</v>
      </c>
      <c r="BE20" s="14">
        <v>11.028690981637601</v>
      </c>
      <c r="BF20" s="14">
        <v>48.239000000000004</v>
      </c>
      <c r="BG20" s="16">
        <v>17.190999999999995</v>
      </c>
    </row>
    <row r="21" spans="1:60" ht="7.5" customHeight="1" x14ac:dyDescent="0.2"/>
    <row r="22" spans="1:60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</row>
    <row r="23" spans="1:60" ht="15" customHeight="1" x14ac:dyDescent="0.2">
      <c r="A23" s="17"/>
      <c r="M23" s="17"/>
      <c r="Y23" s="17"/>
      <c r="AK23" s="17"/>
      <c r="AW23" s="17"/>
    </row>
    <row r="24" spans="1:60" s="40" customFormat="1" ht="15" customHeight="1" x14ac:dyDescent="0.2">
      <c r="A24" s="39" t="s">
        <v>798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650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137"/>
      <c r="Y24" s="39" t="s">
        <v>286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7"/>
      <c r="AK24" s="39" t="s">
        <v>287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7"/>
      <c r="AW24" s="39" t="s">
        <v>288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7"/>
    </row>
    <row r="25" spans="1:60" ht="7.5" customHeight="1" x14ac:dyDescent="0.2"/>
    <row r="26" spans="1:60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60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60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60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60" ht="15" customHeight="1" x14ac:dyDescent="0.2">
      <c r="A30" s="7" t="s">
        <v>2</v>
      </c>
      <c r="B30" s="18">
        <f t="shared" ref="B30:K30" si="5">B7/B$6*100</f>
        <v>27.407939795616848</v>
      </c>
      <c r="C30" s="18">
        <f t="shared" si="5"/>
        <v>26.958548126115716</v>
      </c>
      <c r="D30" s="18">
        <f t="shared" si="5"/>
        <v>22.782753893698924</v>
      </c>
      <c r="E30" s="18">
        <f t="shared" si="5"/>
        <v>33.971266778523486</v>
      </c>
      <c r="F30" s="18">
        <f t="shared" si="5"/>
        <v>28.644549420304958</v>
      </c>
      <c r="G30" s="18">
        <f t="shared" si="5"/>
        <v>16.884618343235431</v>
      </c>
      <c r="H30" s="18">
        <f t="shared" si="5"/>
        <v>11.036877911174283</v>
      </c>
      <c r="I30" s="18">
        <f t="shared" si="5"/>
        <v>68.43737820582362</v>
      </c>
      <c r="J30" s="18">
        <f t="shared" si="5"/>
        <v>21.865666400902217</v>
      </c>
      <c r="K30" s="20">
        <f t="shared" si="5"/>
        <v>20.909170146509986</v>
      </c>
      <c r="M30" s="7" t="s">
        <v>2</v>
      </c>
      <c r="N30" s="18">
        <f t="shared" ref="N30:W43" si="6">N7/N$6*100</f>
        <v>28.878089116050432</v>
      </c>
      <c r="O30" s="18">
        <f t="shared" si="6"/>
        <v>30.202055168031578</v>
      </c>
      <c r="P30" s="18">
        <f t="shared" si="6"/>
        <v>20.532917107977031</v>
      </c>
      <c r="Q30" s="18">
        <f t="shared" si="6"/>
        <v>37.917176924131155</v>
      </c>
      <c r="R30" s="18">
        <f t="shared" si="6"/>
        <v>30.292633728459002</v>
      </c>
      <c r="S30" s="18">
        <f t="shared" si="6"/>
        <v>17.995225541437399</v>
      </c>
      <c r="T30" s="18">
        <f t="shared" si="6"/>
        <v>10.806018355263216</v>
      </c>
      <c r="U30" s="18">
        <f t="shared" si="6"/>
        <v>72.704215099747501</v>
      </c>
      <c r="V30" s="18">
        <f t="shared" si="6"/>
        <v>21.561778523790611</v>
      </c>
      <c r="W30" s="20">
        <f t="shared" si="6"/>
        <v>31.811365263136583</v>
      </c>
      <c r="Y30" s="7" t="s">
        <v>2</v>
      </c>
      <c r="Z30" s="18">
        <f t="shared" ref="Z30:AI43" si="7">Z7/Z$6*100</f>
        <v>25.542942865357567</v>
      </c>
      <c r="AA30" s="18">
        <f t="shared" si="7"/>
        <v>23.803834210881607</v>
      </c>
      <c r="AB30" s="18">
        <f t="shared" si="7"/>
        <v>12.003046964194487</v>
      </c>
      <c r="AC30" s="18">
        <f t="shared" si="7"/>
        <v>39.53985024317371</v>
      </c>
      <c r="AD30" s="18">
        <f t="shared" si="7"/>
        <v>27.022672769745022</v>
      </c>
      <c r="AE30" s="18">
        <f t="shared" si="7"/>
        <v>11.619617685956635</v>
      </c>
      <c r="AF30" s="18">
        <f t="shared" si="7"/>
        <v>7.715776527557848</v>
      </c>
      <c r="AG30" s="18">
        <f t="shared" si="7"/>
        <v>68.833284824827246</v>
      </c>
      <c r="AH30" s="18">
        <f t="shared" si="7"/>
        <v>18.607288673824289</v>
      </c>
      <c r="AI30" s="20">
        <f t="shared" si="7"/>
        <v>39.985183012361283</v>
      </c>
      <c r="AK30" s="7" t="s">
        <v>2</v>
      </c>
      <c r="AL30" s="18">
        <f t="shared" ref="AL30:AU43" si="8">AL7/AL$6*100</f>
        <v>23.719580208153605</v>
      </c>
      <c r="AM30" s="18">
        <f t="shared" si="8"/>
        <v>26.582742488661264</v>
      </c>
      <c r="AN30" s="18">
        <f t="shared" si="8"/>
        <v>11.925907173573169</v>
      </c>
      <c r="AO30" s="18">
        <f t="shared" si="8"/>
        <v>33.486533420394998</v>
      </c>
      <c r="AP30" s="18">
        <f t="shared" si="8"/>
        <v>25.045568198724368</v>
      </c>
      <c r="AQ30" s="18">
        <f t="shared" si="8"/>
        <v>13.012222816440733</v>
      </c>
      <c r="AR30" s="18">
        <f t="shared" si="8"/>
        <v>9.8039973861162562</v>
      </c>
      <c r="AS30" s="18">
        <f t="shared" si="8"/>
        <v>70.746420980838693</v>
      </c>
      <c r="AT30" s="18">
        <f t="shared" si="8"/>
        <v>17.464367752217917</v>
      </c>
      <c r="AU30" s="20">
        <f t="shared" si="8"/>
        <v>29.233830947060891</v>
      </c>
      <c r="AW30" s="7" t="s">
        <v>2</v>
      </c>
      <c r="AX30" s="18">
        <f t="shared" ref="AX30:BG43" si="9">AX7/AX$6*100</f>
        <v>24.795575367399959</v>
      </c>
      <c r="AY30" s="18">
        <f t="shared" si="9"/>
        <v>28.285357685057207</v>
      </c>
      <c r="AZ30" s="18">
        <f t="shared" si="9"/>
        <v>19.425634258806816</v>
      </c>
      <c r="BA30" s="18">
        <f t="shared" si="9"/>
        <v>28.245958423976575</v>
      </c>
      <c r="BB30" s="18">
        <f t="shared" si="9"/>
        <v>27.27524213764913</v>
      </c>
      <c r="BC30" s="18">
        <f t="shared" si="9"/>
        <v>8.9471371329696137</v>
      </c>
      <c r="BD30" s="18">
        <f t="shared" si="9"/>
        <v>10.545487430306483</v>
      </c>
      <c r="BE30" s="18">
        <f t="shared" si="9"/>
        <v>66.359833757909868</v>
      </c>
      <c r="BF30" s="18">
        <f t="shared" si="9"/>
        <v>18.987466739147504</v>
      </c>
      <c r="BG30" s="20">
        <f t="shared" si="9"/>
        <v>22.707260258093253</v>
      </c>
    </row>
    <row r="31" spans="1:60" ht="15" customHeight="1" x14ac:dyDescent="0.2">
      <c r="A31" s="10" t="s">
        <v>3</v>
      </c>
      <c r="B31" s="18">
        <f t="shared" ref="B31:K31" si="10">B8/B$6*100</f>
        <v>15.565313010166815</v>
      </c>
      <c r="C31" s="18">
        <f t="shared" si="10"/>
        <v>8.1817599500928786</v>
      </c>
      <c r="D31" s="18">
        <f t="shared" si="10"/>
        <v>7.2821847384632692</v>
      </c>
      <c r="E31" s="18">
        <f t="shared" si="10"/>
        <v>35.183381937786308</v>
      </c>
      <c r="F31" s="18">
        <f t="shared" si="10"/>
        <v>16.227606075365674</v>
      </c>
      <c r="G31" s="18">
        <f t="shared" si="10"/>
        <v>9.9293203075154857</v>
      </c>
      <c r="H31" s="18">
        <f t="shared" si="10"/>
        <v>10.155929118292791</v>
      </c>
      <c r="I31" s="18">
        <f t="shared" si="10"/>
        <v>1.825221757479083</v>
      </c>
      <c r="J31" s="18">
        <f t="shared" si="10"/>
        <v>23.17521037390166</v>
      </c>
      <c r="K31" s="20">
        <f t="shared" si="10"/>
        <v>17.574067177483897</v>
      </c>
      <c r="M31" s="10" t="s">
        <v>3</v>
      </c>
      <c r="N31" s="18">
        <f t="shared" si="6"/>
        <v>14.071422778489866</v>
      </c>
      <c r="O31" s="18">
        <f t="shared" si="6"/>
        <v>9.2188559533011158</v>
      </c>
      <c r="P31" s="18">
        <f t="shared" si="6"/>
        <v>5.1264372537341458</v>
      </c>
      <c r="Q31" s="18">
        <f t="shared" si="6"/>
        <v>30.581921928029011</v>
      </c>
      <c r="R31" s="18">
        <f t="shared" si="6"/>
        <v>15.179873493375833</v>
      </c>
      <c r="S31" s="18">
        <f t="shared" si="6"/>
        <v>5.5435065830817107</v>
      </c>
      <c r="T31" s="18">
        <f t="shared" si="6"/>
        <v>10.474578287115717</v>
      </c>
      <c r="U31" s="18">
        <f t="shared" si="6"/>
        <v>1.0417061587417131</v>
      </c>
      <c r="V31" s="18">
        <f t="shared" si="6"/>
        <v>21.09326388245918</v>
      </c>
      <c r="W31" s="20">
        <f t="shared" si="6"/>
        <v>14.988508877329274</v>
      </c>
      <c r="Y31" s="10" t="s">
        <v>3</v>
      </c>
      <c r="Z31" s="18">
        <f t="shared" si="7"/>
        <v>15.496959596567944</v>
      </c>
      <c r="AA31" s="18">
        <f t="shared" si="7"/>
        <v>10.317192445584505</v>
      </c>
      <c r="AB31" s="18">
        <f t="shared" si="7"/>
        <v>4.6106544148703668</v>
      </c>
      <c r="AC31" s="18">
        <f t="shared" si="7"/>
        <v>29.649770051624824</v>
      </c>
      <c r="AD31" s="18">
        <f t="shared" si="7"/>
        <v>16.705528980283336</v>
      </c>
      <c r="AE31" s="18">
        <f t="shared" si="7"/>
        <v>4.1250839039540637</v>
      </c>
      <c r="AF31" s="18">
        <f t="shared" si="7"/>
        <v>10.882313767123129</v>
      </c>
      <c r="AG31" s="18">
        <f t="shared" si="7"/>
        <v>1.0609095630239633</v>
      </c>
      <c r="AH31" s="18">
        <f t="shared" si="7"/>
        <v>23.657671528531953</v>
      </c>
      <c r="AI31" s="20">
        <f t="shared" si="7"/>
        <v>12.176066428241029</v>
      </c>
      <c r="AK31" s="10" t="s">
        <v>3</v>
      </c>
      <c r="AL31" s="18">
        <f t="shared" si="8"/>
        <v>14.955917244159453</v>
      </c>
      <c r="AM31" s="18">
        <f t="shared" si="8"/>
        <v>9.0337197223849941</v>
      </c>
      <c r="AN31" s="18">
        <f t="shared" si="8"/>
        <v>4.4158749816119229</v>
      </c>
      <c r="AO31" s="18">
        <f t="shared" si="8"/>
        <v>29.153400149232528</v>
      </c>
      <c r="AP31" s="18">
        <f t="shared" si="8"/>
        <v>15.876545935335876</v>
      </c>
      <c r="AQ31" s="18">
        <f t="shared" si="8"/>
        <v>7.52183753032452</v>
      </c>
      <c r="AR31" s="18">
        <f t="shared" si="8"/>
        <v>9.4852273034850487</v>
      </c>
      <c r="AS31" s="18">
        <f t="shared" si="8"/>
        <v>0.51689145114384938</v>
      </c>
      <c r="AT31" s="18">
        <f t="shared" si="8"/>
        <v>22.538037262237214</v>
      </c>
      <c r="AU31" s="20">
        <f t="shared" si="8"/>
        <v>13.550600343053173</v>
      </c>
      <c r="AW31" s="10" t="s">
        <v>3</v>
      </c>
      <c r="AX31" s="18">
        <f t="shared" si="9"/>
        <v>16.127630294594592</v>
      </c>
      <c r="AY31" s="18">
        <f t="shared" si="9"/>
        <v>9.5464364888119846</v>
      </c>
      <c r="AZ31" s="18">
        <f t="shared" si="9"/>
        <v>5.097947954631465</v>
      </c>
      <c r="BA31" s="18">
        <f t="shared" si="9"/>
        <v>31.517472496325162</v>
      </c>
      <c r="BB31" s="18">
        <f t="shared" si="9"/>
        <v>17.451149159640625</v>
      </c>
      <c r="BC31" s="18">
        <f t="shared" si="9"/>
        <v>7.6685473095539542</v>
      </c>
      <c r="BD31" s="18">
        <f t="shared" si="9"/>
        <v>9.3672875838687606</v>
      </c>
      <c r="BE31" s="18">
        <f t="shared" si="9"/>
        <v>1.1916922151258886</v>
      </c>
      <c r="BF31" s="18">
        <f t="shared" si="9"/>
        <v>25.262252486684218</v>
      </c>
      <c r="BG31" s="20">
        <f t="shared" si="9"/>
        <v>17.478028341290123</v>
      </c>
    </row>
    <row r="32" spans="1:60" ht="15" customHeight="1" x14ac:dyDescent="0.2">
      <c r="A32" s="10" t="s">
        <v>4</v>
      </c>
      <c r="B32" s="18">
        <f t="shared" ref="B32:K32" si="11">B9/B$6*100</f>
        <v>2.3762621684674028</v>
      </c>
      <c r="C32" s="18">
        <f t="shared" si="11"/>
        <v>3.1602737093634334</v>
      </c>
      <c r="D32" s="18">
        <f t="shared" si="11"/>
        <v>1.5320560237831515</v>
      </c>
      <c r="E32" s="18">
        <f t="shared" si="11"/>
        <v>2.5390000798977312</v>
      </c>
      <c r="F32" s="18">
        <f t="shared" si="11"/>
        <v>2.0734386731353736</v>
      </c>
      <c r="G32" s="18">
        <f t="shared" si="11"/>
        <v>4.9532346592940177</v>
      </c>
      <c r="H32" s="18">
        <f t="shared" si="11"/>
        <v>6.6151926238267889</v>
      </c>
      <c r="I32" s="18">
        <f t="shared" si="11"/>
        <v>2.5303723704176924</v>
      </c>
      <c r="J32" s="18">
        <f t="shared" si="11"/>
        <v>0.22348999665384667</v>
      </c>
      <c r="K32" s="20">
        <f t="shared" si="11"/>
        <v>1.8814925160257683</v>
      </c>
      <c r="M32" s="10" t="s">
        <v>4</v>
      </c>
      <c r="N32" s="18">
        <f t="shared" si="6"/>
        <v>2.3352941591310192</v>
      </c>
      <c r="O32" s="18">
        <f t="shared" si="6"/>
        <v>2.9868288509335921</v>
      </c>
      <c r="P32" s="18">
        <f t="shared" si="6"/>
        <v>1.7966148438714828</v>
      </c>
      <c r="Q32" s="18">
        <f t="shared" si="6"/>
        <v>2.3030479870435125</v>
      </c>
      <c r="R32" s="18">
        <f t="shared" si="6"/>
        <v>2.1216505628050606</v>
      </c>
      <c r="S32" s="18">
        <f t="shared" si="6"/>
        <v>3.9789709240838098</v>
      </c>
      <c r="T32" s="18">
        <f t="shared" si="6"/>
        <v>6.1328557871345657</v>
      </c>
      <c r="U32" s="18">
        <f t="shared" si="6"/>
        <v>1.90004271462837</v>
      </c>
      <c r="V32" s="18">
        <f t="shared" si="6"/>
        <v>0.36422881753316005</v>
      </c>
      <c r="W32" s="20">
        <f t="shared" si="6"/>
        <v>1.9125497043956989</v>
      </c>
      <c r="Y32" s="10" t="s">
        <v>4</v>
      </c>
      <c r="Z32" s="18">
        <f t="shared" si="7"/>
        <v>2.742311311007319</v>
      </c>
      <c r="AA32" s="18">
        <f t="shared" si="7"/>
        <v>3.1757496662316429</v>
      </c>
      <c r="AB32" s="18">
        <f t="shared" si="7"/>
        <v>1.6428153801604271</v>
      </c>
      <c r="AC32" s="18">
        <f t="shared" si="7"/>
        <v>3.4383578500430696</v>
      </c>
      <c r="AD32" s="18">
        <f t="shared" si="7"/>
        <v>1.9830139042640411</v>
      </c>
      <c r="AE32" s="18">
        <f t="shared" si="7"/>
        <v>9.8868210425578607</v>
      </c>
      <c r="AF32" s="18">
        <f t="shared" si="7"/>
        <v>7.054335236703607</v>
      </c>
      <c r="AG32" s="18">
        <f t="shared" si="7"/>
        <v>1.2580823731502568</v>
      </c>
      <c r="AH32" s="18">
        <f t="shared" si="7"/>
        <v>0.64858474354920748</v>
      </c>
      <c r="AI32" s="20">
        <f t="shared" si="7"/>
        <v>2.8802870133240068</v>
      </c>
      <c r="AK32" s="10" t="s">
        <v>4</v>
      </c>
      <c r="AL32" s="18">
        <f t="shared" si="8"/>
        <v>2.7269772971458739</v>
      </c>
      <c r="AM32" s="18">
        <f t="shared" si="8"/>
        <v>3.7151163651276389</v>
      </c>
      <c r="AN32" s="18">
        <f t="shared" si="8"/>
        <v>1.3891122066032859</v>
      </c>
      <c r="AO32" s="18">
        <f t="shared" si="8"/>
        <v>3.4071953885014579</v>
      </c>
      <c r="AP32" s="18">
        <f t="shared" si="8"/>
        <v>2.1664211087061904</v>
      </c>
      <c r="AQ32" s="18">
        <f t="shared" si="8"/>
        <v>7.2534703652893704</v>
      </c>
      <c r="AR32" s="18">
        <f t="shared" si="8"/>
        <v>7.3723121657728177</v>
      </c>
      <c r="AS32" s="18">
        <f t="shared" si="8"/>
        <v>0.80522770472121719</v>
      </c>
      <c r="AT32" s="18">
        <f t="shared" si="8"/>
        <v>0.60293894588398611</v>
      </c>
      <c r="AU32" s="20">
        <f t="shared" si="8"/>
        <v>2.4215617911379628</v>
      </c>
      <c r="AW32" s="10" t="s">
        <v>4</v>
      </c>
      <c r="AX32" s="18">
        <f t="shared" si="9"/>
        <v>2.0353026627784576</v>
      </c>
      <c r="AY32" s="18">
        <f t="shared" si="9"/>
        <v>3.2342561319881509</v>
      </c>
      <c r="AZ32" s="18">
        <f t="shared" si="9"/>
        <v>0.76342945556341713</v>
      </c>
      <c r="BA32" s="18">
        <f t="shared" si="9"/>
        <v>2.6276427914864322</v>
      </c>
      <c r="BB32" s="18">
        <f t="shared" si="9"/>
        <v>1.7147797634612887</v>
      </c>
      <c r="BC32" s="18">
        <f t="shared" si="9"/>
        <v>4.0838792834339266</v>
      </c>
      <c r="BD32" s="18">
        <f t="shared" si="9"/>
        <v>5.9039518639720425</v>
      </c>
      <c r="BE32" s="18">
        <f t="shared" si="9"/>
        <v>0.81042845854477596</v>
      </c>
      <c r="BF32" s="18">
        <f t="shared" si="9"/>
        <v>0.22779992456175396</v>
      </c>
      <c r="BG32" s="20">
        <f t="shared" si="9"/>
        <v>1.6650091720873863</v>
      </c>
    </row>
    <row r="33" spans="1:60" ht="15" customHeight="1" x14ac:dyDescent="0.2">
      <c r="A33" s="10" t="s">
        <v>5</v>
      </c>
      <c r="B33" s="18">
        <f t="shared" ref="B33:K33" si="12">B10/B$6*100</f>
        <v>4.6948789065306586</v>
      </c>
      <c r="C33" s="18">
        <f t="shared" si="12"/>
        <v>3.8354958823840666</v>
      </c>
      <c r="D33" s="18">
        <f t="shared" si="12"/>
        <v>7.8147377350560028</v>
      </c>
      <c r="E33" s="18">
        <f t="shared" si="12"/>
        <v>1.6572953286459997</v>
      </c>
      <c r="F33" s="18">
        <f t="shared" si="12"/>
        <v>4.411866360672196</v>
      </c>
      <c r="G33" s="18">
        <f t="shared" si="12"/>
        <v>7.1032638452105692</v>
      </c>
      <c r="H33" s="18">
        <f t="shared" si="12"/>
        <v>3.6974437316612643</v>
      </c>
      <c r="I33" s="18">
        <f t="shared" si="12"/>
        <v>2.261839231017519</v>
      </c>
      <c r="J33" s="18">
        <f t="shared" si="12"/>
        <v>6.9533893228790138</v>
      </c>
      <c r="K33" s="20">
        <f t="shared" si="12"/>
        <v>1.6354603297861383</v>
      </c>
      <c r="M33" s="10" t="s">
        <v>5</v>
      </c>
      <c r="N33" s="18">
        <f t="shared" si="6"/>
        <v>4.4024917444326723</v>
      </c>
      <c r="O33" s="18">
        <f t="shared" si="6"/>
        <v>2.76016287975526</v>
      </c>
      <c r="P33" s="18">
        <f t="shared" si="6"/>
        <v>7.9634198937334437</v>
      </c>
      <c r="Q33" s="18">
        <f t="shared" si="6"/>
        <v>1.7173387328520335</v>
      </c>
      <c r="R33" s="18">
        <f t="shared" si="6"/>
        <v>3.9937493774280313</v>
      </c>
      <c r="S33" s="18">
        <f t="shared" si="6"/>
        <v>7.5471698113207548</v>
      </c>
      <c r="T33" s="18">
        <f t="shared" si="6"/>
        <v>4.0512412878670485</v>
      </c>
      <c r="U33" s="18">
        <f t="shared" si="6"/>
        <v>0.68078018647841909</v>
      </c>
      <c r="V33" s="18">
        <f t="shared" si="6"/>
        <v>6.8788820957916341</v>
      </c>
      <c r="W33" s="20">
        <f t="shared" si="6"/>
        <v>1.439104410051834</v>
      </c>
      <c r="Y33" s="10" t="s">
        <v>5</v>
      </c>
      <c r="Z33" s="18">
        <f t="shared" si="7"/>
        <v>4.7896915075348749</v>
      </c>
      <c r="AA33" s="18">
        <f t="shared" si="7"/>
        <v>2.7421508182950061</v>
      </c>
      <c r="AB33" s="18">
        <f t="shared" si="7"/>
        <v>10.29672242316037</v>
      </c>
      <c r="AC33" s="18">
        <f t="shared" si="7"/>
        <v>1.208795884734855</v>
      </c>
      <c r="AD33" s="18">
        <f t="shared" si="7"/>
        <v>4.5432414653980215</v>
      </c>
      <c r="AE33" s="18">
        <f t="shared" si="7"/>
        <v>7.1086309754568475</v>
      </c>
      <c r="AF33" s="18">
        <f t="shared" si="7"/>
        <v>3.3957673053900614</v>
      </c>
      <c r="AG33" s="18">
        <f t="shared" si="7"/>
        <v>0.20330770942834156</v>
      </c>
      <c r="AH33" s="18">
        <f t="shared" si="7"/>
        <v>7.8783296445476996</v>
      </c>
      <c r="AI33" s="20">
        <f t="shared" si="7"/>
        <v>1.525322382300845</v>
      </c>
      <c r="AK33" s="10" t="s">
        <v>5</v>
      </c>
      <c r="AL33" s="18">
        <f t="shared" si="8"/>
        <v>5.0636665510827035</v>
      </c>
      <c r="AM33" s="18">
        <f t="shared" si="8"/>
        <v>2.167180236430744</v>
      </c>
      <c r="AN33" s="18">
        <f t="shared" si="8"/>
        <v>10.367168532842527</v>
      </c>
      <c r="AO33" s="18">
        <f t="shared" si="8"/>
        <v>1.709043727152628</v>
      </c>
      <c r="AP33" s="18">
        <f t="shared" si="8"/>
        <v>4.7427400429046553</v>
      </c>
      <c r="AQ33" s="18">
        <f t="shared" si="8"/>
        <v>7.6551491617643634</v>
      </c>
      <c r="AR33" s="18">
        <f t="shared" si="8"/>
        <v>4.8930666347020138</v>
      </c>
      <c r="AS33" s="18">
        <f t="shared" si="8"/>
        <v>1.9455265769730641</v>
      </c>
      <c r="AT33" s="18">
        <f t="shared" si="8"/>
        <v>7.0758440439224852</v>
      </c>
      <c r="AU33" s="20">
        <f t="shared" si="8"/>
        <v>1.146564463288051</v>
      </c>
      <c r="AW33" s="10" t="s">
        <v>5</v>
      </c>
      <c r="AX33" s="18">
        <f t="shared" si="9"/>
        <v>5.3353211723358687</v>
      </c>
      <c r="AY33" s="18">
        <f t="shared" si="9"/>
        <v>2.1048720093487896</v>
      </c>
      <c r="AZ33" s="18">
        <f t="shared" si="9"/>
        <v>8.5474745172002624</v>
      </c>
      <c r="BA33" s="18">
        <f t="shared" si="9"/>
        <v>3.9616092706185246</v>
      </c>
      <c r="BB33" s="18">
        <f t="shared" si="9"/>
        <v>4.7831619186345851</v>
      </c>
      <c r="BC33" s="18">
        <f t="shared" si="9"/>
        <v>8.8643686769627248</v>
      </c>
      <c r="BD33" s="18">
        <f t="shared" si="9"/>
        <v>6.1952361341812061</v>
      </c>
      <c r="BE33" s="18">
        <f t="shared" si="9"/>
        <v>1.7794159884717922</v>
      </c>
      <c r="BF33" s="18">
        <f t="shared" si="9"/>
        <v>7.1880415853141715</v>
      </c>
      <c r="BG33" s="20">
        <f t="shared" si="9"/>
        <v>1.1378521913338622</v>
      </c>
    </row>
    <row r="34" spans="1:60" ht="15" customHeight="1" x14ac:dyDescent="0.2">
      <c r="A34" s="10" t="s">
        <v>6</v>
      </c>
      <c r="B34" s="18">
        <f t="shared" ref="B34:K34" si="13">B11/B$6*100</f>
        <v>8.8216779173988333E-2</v>
      </c>
      <c r="C34" s="18">
        <f t="shared" si="13"/>
        <v>0.10764007831407507</v>
      </c>
      <c r="D34" s="18">
        <f t="shared" si="13"/>
        <v>2.8872970428201493E-2</v>
      </c>
      <c r="E34" s="18">
        <f t="shared" si="13"/>
        <v>0.14231783317353788</v>
      </c>
      <c r="F34" s="18">
        <f t="shared" si="13"/>
        <v>4.8600373063695211E-2</v>
      </c>
      <c r="G34" s="18">
        <f t="shared" si="13"/>
        <v>0.42534514043177052</v>
      </c>
      <c r="H34" s="18">
        <f t="shared" si="13"/>
        <v>0.24633865507564992</v>
      </c>
      <c r="I34" s="18" t="e">
        <f t="shared" si="13"/>
        <v>#VALUE!</v>
      </c>
      <c r="J34" s="18" t="e">
        <f t="shared" si="13"/>
        <v>#VALUE!</v>
      </c>
      <c r="K34" s="20">
        <f t="shared" si="13"/>
        <v>0.23909891207023609</v>
      </c>
      <c r="M34" s="10" t="s">
        <v>6</v>
      </c>
      <c r="N34" s="18">
        <f t="shared" si="6"/>
        <v>8.5530851050700546E-2</v>
      </c>
      <c r="O34" s="18">
        <f t="shared" si="6"/>
        <v>5.602294027629403E-2</v>
      </c>
      <c r="P34" s="18">
        <f t="shared" si="6"/>
        <v>8.2619168468582124E-2</v>
      </c>
      <c r="Q34" s="18">
        <f t="shared" si="6"/>
        <v>0.12128285726496102</v>
      </c>
      <c r="R34" s="18">
        <f t="shared" si="6"/>
        <v>5.1424444665803364E-2</v>
      </c>
      <c r="S34" s="18">
        <f t="shared" si="6"/>
        <v>0.34793004613521755</v>
      </c>
      <c r="T34" s="18">
        <f t="shared" si="6"/>
        <v>0.2113275946262651</v>
      </c>
      <c r="U34" s="18" t="e">
        <f t="shared" si="6"/>
        <v>#VALUE!</v>
      </c>
      <c r="V34" s="18" t="e">
        <f t="shared" si="6"/>
        <v>#VALUE!</v>
      </c>
      <c r="W34" s="20">
        <f t="shared" si="6"/>
        <v>0.24987901660278619</v>
      </c>
      <c r="Y34" s="10" t="s">
        <v>6</v>
      </c>
      <c r="Z34" s="18">
        <f t="shared" si="7"/>
        <v>0.16108083559433167</v>
      </c>
      <c r="AA34" s="18">
        <f t="shared" si="7"/>
        <v>0.16313397236848026</v>
      </c>
      <c r="AB34" s="18">
        <f t="shared" si="7"/>
        <v>0.27961245271395618</v>
      </c>
      <c r="AC34" s="18">
        <f t="shared" si="7"/>
        <v>4.864624291150639E-2</v>
      </c>
      <c r="AD34" s="18">
        <f t="shared" si="7"/>
        <v>8.2755068071046475E-2</v>
      </c>
      <c r="AE34" s="18">
        <f t="shared" si="7"/>
        <v>0.89807691029642756</v>
      </c>
      <c r="AF34" s="18">
        <f t="shared" si="7"/>
        <v>0.48517637785340029</v>
      </c>
      <c r="AG34" s="18" t="e">
        <f t="shared" si="7"/>
        <v>#VALUE!</v>
      </c>
      <c r="AH34" s="18" t="e">
        <f t="shared" si="7"/>
        <v>#VALUE!</v>
      </c>
      <c r="AI34" s="20">
        <f t="shared" si="7"/>
        <v>0.25196400299348276</v>
      </c>
      <c r="AK34" s="10" t="s">
        <v>6</v>
      </c>
      <c r="AL34" s="18">
        <f t="shared" si="8"/>
        <v>0.17627977924032304</v>
      </c>
      <c r="AM34" s="18">
        <f t="shared" si="8"/>
        <v>0.30474611601075136</v>
      </c>
      <c r="AN34" s="18">
        <f t="shared" si="8"/>
        <v>0.2711742254486405</v>
      </c>
      <c r="AO34" s="18">
        <f t="shared" si="8"/>
        <v>0</v>
      </c>
      <c r="AP34" s="18">
        <f t="shared" si="8"/>
        <v>0.17070677500012005</v>
      </c>
      <c r="AQ34" s="18">
        <f t="shared" si="8"/>
        <v>0.22128180683764656</v>
      </c>
      <c r="AR34" s="18">
        <f t="shared" si="8"/>
        <v>0.18165718682695395</v>
      </c>
      <c r="AS34" s="18" t="e">
        <f t="shared" si="8"/>
        <v>#VALUE!</v>
      </c>
      <c r="AT34" s="18">
        <f t="shared" si="8"/>
        <v>7.0556200587315446E-2</v>
      </c>
      <c r="AU34" s="20">
        <f t="shared" si="8"/>
        <v>0.73937968792680175</v>
      </c>
      <c r="AW34" s="10" t="s">
        <v>6</v>
      </c>
      <c r="AX34" s="18">
        <f t="shared" si="9"/>
        <v>0.18888199226362076</v>
      </c>
      <c r="AY34" s="18">
        <f t="shared" si="9"/>
        <v>0.46182025807046373</v>
      </c>
      <c r="AZ34" s="18">
        <f t="shared" si="9"/>
        <v>0.21212743959031563</v>
      </c>
      <c r="BA34" s="18" t="e">
        <f t="shared" si="9"/>
        <v>#VALUE!</v>
      </c>
      <c r="BB34" s="18">
        <f t="shared" si="9"/>
        <v>0.21843470861248157</v>
      </c>
      <c r="BC34" s="18" t="e">
        <f t="shared" si="9"/>
        <v>#VALUE!</v>
      </c>
      <c r="BD34" s="18">
        <f t="shared" si="9"/>
        <v>0.13338890655428826</v>
      </c>
      <c r="BE34" s="18" t="e">
        <f t="shared" si="9"/>
        <v>#VALUE!</v>
      </c>
      <c r="BF34" s="18">
        <f t="shared" si="9"/>
        <v>7.6617692807096849E-2</v>
      </c>
      <c r="BG34" s="20">
        <f t="shared" si="9"/>
        <v>1.0119162744050507</v>
      </c>
    </row>
    <row r="35" spans="1:60" ht="15" customHeight="1" x14ac:dyDescent="0.2">
      <c r="A35" s="10" t="s">
        <v>7</v>
      </c>
      <c r="B35" s="18">
        <f t="shared" ref="B35:K35" si="14">B12/B$6*100</f>
        <v>4.3171026830938288</v>
      </c>
      <c r="C35" s="18">
        <f t="shared" si="14"/>
        <v>1.6084741844836756</v>
      </c>
      <c r="D35" s="18">
        <f t="shared" si="14"/>
        <v>9.1271803244759759</v>
      </c>
      <c r="E35" s="18">
        <f t="shared" si="14"/>
        <v>1.2878515500159797</v>
      </c>
      <c r="F35" s="18">
        <f t="shared" si="14"/>
        <v>1.6966262620676749</v>
      </c>
      <c r="G35" s="18">
        <f t="shared" si="14"/>
        <v>26.616877152178535</v>
      </c>
      <c r="H35" s="18">
        <f t="shared" si="14"/>
        <v>3.9008381030052135</v>
      </c>
      <c r="I35" s="18" t="e">
        <f t="shared" si="14"/>
        <v>#VALUE!</v>
      </c>
      <c r="J35" s="18">
        <f t="shared" si="14"/>
        <v>5.5323585423990682</v>
      </c>
      <c r="K35" s="20">
        <f t="shared" si="14"/>
        <v>6.8776098824909075</v>
      </c>
      <c r="M35" s="10" t="s">
        <v>7</v>
      </c>
      <c r="N35" s="18">
        <f t="shared" si="6"/>
        <v>4.1407642548479968</v>
      </c>
      <c r="O35" s="18">
        <f t="shared" si="6"/>
        <v>1.5464905726330307</v>
      </c>
      <c r="P35" s="18">
        <f t="shared" si="6"/>
        <v>8.8355567552025747</v>
      </c>
      <c r="Q35" s="18">
        <f t="shared" si="6"/>
        <v>1.0672301972209572</v>
      </c>
      <c r="R35" s="18">
        <f t="shared" si="6"/>
        <v>1.7120729156290468</v>
      </c>
      <c r="S35" s="18">
        <f t="shared" si="6"/>
        <v>22.826011985960182</v>
      </c>
      <c r="T35" s="18">
        <f t="shared" si="6"/>
        <v>3.8219051982567782</v>
      </c>
      <c r="U35" s="18">
        <f t="shared" si="6"/>
        <v>4.1071758048168955E-2</v>
      </c>
      <c r="V35" s="18">
        <f t="shared" si="6"/>
        <v>5.1081635639767411</v>
      </c>
      <c r="W35" s="20">
        <f t="shared" si="6"/>
        <v>7.234531145634568</v>
      </c>
      <c r="Y35" s="10" t="s">
        <v>7</v>
      </c>
      <c r="Z35" s="18">
        <f t="shared" si="7"/>
        <v>3.9024168084202131</v>
      </c>
      <c r="AA35" s="18">
        <f t="shared" si="7"/>
        <v>1.0622834255884073</v>
      </c>
      <c r="AB35" s="18">
        <f t="shared" si="7"/>
        <v>9.4190295087046927</v>
      </c>
      <c r="AC35" s="18">
        <f t="shared" si="7"/>
        <v>0.92019601100808146</v>
      </c>
      <c r="AD35" s="18">
        <f t="shared" si="7"/>
        <v>1.3079774002148103</v>
      </c>
      <c r="AE35" s="18">
        <f t="shared" si="7"/>
        <v>28.314455405186866</v>
      </c>
      <c r="AF35" s="18">
        <f t="shared" si="7"/>
        <v>3.4288705259050247</v>
      </c>
      <c r="AG35" s="18">
        <f t="shared" si="7"/>
        <v>0.22470852094711438</v>
      </c>
      <c r="AH35" s="18">
        <f t="shared" si="7"/>
        <v>4.8154003363439326</v>
      </c>
      <c r="AI35" s="20">
        <f t="shared" si="7"/>
        <v>6.1462293774984866</v>
      </c>
      <c r="AK35" s="10" t="s">
        <v>7</v>
      </c>
      <c r="AL35" s="18">
        <f t="shared" si="8"/>
        <v>4.0778577565665097</v>
      </c>
      <c r="AM35" s="18">
        <f t="shared" si="8"/>
        <v>1.3959984222858219</v>
      </c>
      <c r="AN35" s="18">
        <f t="shared" si="8"/>
        <v>9.0845646216845886</v>
      </c>
      <c r="AO35" s="18">
        <f t="shared" si="8"/>
        <v>0.8770920205511944</v>
      </c>
      <c r="AP35" s="18">
        <f t="shared" si="8"/>
        <v>1.6371437209949662</v>
      </c>
      <c r="AQ35" s="18">
        <f t="shared" si="8"/>
        <v>23.786631633610035</v>
      </c>
      <c r="AR35" s="18">
        <f t="shared" si="8"/>
        <v>3.1250604170613907</v>
      </c>
      <c r="AS35" s="18">
        <f t="shared" si="8"/>
        <v>0.16117765377520671</v>
      </c>
      <c r="AT35" s="18">
        <f t="shared" si="8"/>
        <v>5.155795287720351</v>
      </c>
      <c r="AU35" s="20">
        <f t="shared" si="8"/>
        <v>6.1769930422301513</v>
      </c>
      <c r="AW35" s="10" t="s">
        <v>7</v>
      </c>
      <c r="AX35" s="18">
        <f t="shared" si="9"/>
        <v>3.0628127473469169</v>
      </c>
      <c r="AY35" s="18">
        <f t="shared" si="9"/>
        <v>0.9194210284187545</v>
      </c>
      <c r="AZ35" s="18">
        <f t="shared" si="9"/>
        <v>6.6846516071547137</v>
      </c>
      <c r="BA35" s="18">
        <f t="shared" si="9"/>
        <v>0.60862480211991798</v>
      </c>
      <c r="BB35" s="18">
        <f t="shared" si="9"/>
        <v>1.3860217366376892</v>
      </c>
      <c r="BC35" s="18">
        <f t="shared" si="9"/>
        <v>13.779784513114828</v>
      </c>
      <c r="BD35" s="18">
        <f t="shared" si="9"/>
        <v>2.1080450574008447</v>
      </c>
      <c r="BE35" s="18" t="e">
        <f t="shared" si="9"/>
        <v>#VALUE!</v>
      </c>
      <c r="BF35" s="18">
        <f t="shared" si="9"/>
        <v>3.8594284866947408</v>
      </c>
      <c r="BG35" s="20">
        <f t="shared" si="9"/>
        <v>6.4733757177306543</v>
      </c>
    </row>
    <row r="36" spans="1:60" ht="15" customHeight="1" x14ac:dyDescent="0.2">
      <c r="A36" s="10" t="s">
        <v>8</v>
      </c>
      <c r="B36" s="18">
        <f t="shared" ref="B36:K36" si="15">B13/B$6*100</f>
        <v>6.5886133740253454</v>
      </c>
      <c r="C36" s="18">
        <f t="shared" si="15"/>
        <v>2.5579487950716717</v>
      </c>
      <c r="D36" s="18">
        <f t="shared" si="15"/>
        <v>13.986462920590389</v>
      </c>
      <c r="E36" s="18">
        <f t="shared" si="15"/>
        <v>1.7680702034728883</v>
      </c>
      <c r="F36" s="18">
        <f t="shared" si="15"/>
        <v>7.1716124901895331</v>
      </c>
      <c r="G36" s="18">
        <f t="shared" si="15"/>
        <v>1.6273976569817692</v>
      </c>
      <c r="H36" s="18">
        <f t="shared" si="15"/>
        <v>5.7828023903024741</v>
      </c>
      <c r="I36" s="18">
        <f t="shared" si="15"/>
        <v>0.3308113986625576</v>
      </c>
      <c r="J36" s="18">
        <f t="shared" si="15"/>
        <v>11.061102412948372</v>
      </c>
      <c r="K36" s="20">
        <f t="shared" si="15"/>
        <v>0.30763927957338577</v>
      </c>
      <c r="M36" s="10" t="s">
        <v>8</v>
      </c>
      <c r="N36" s="18">
        <f t="shared" si="6"/>
        <v>6.4877167031327971</v>
      </c>
      <c r="O36" s="18">
        <f t="shared" si="6"/>
        <v>2.8047373594430489</v>
      </c>
      <c r="P36" s="18">
        <f t="shared" si="6"/>
        <v>13.356726450162979</v>
      </c>
      <c r="Q36" s="18">
        <f t="shared" si="6"/>
        <v>1.868168628855299</v>
      </c>
      <c r="R36" s="18">
        <f t="shared" si="6"/>
        <v>7.1215758541687437</v>
      </c>
      <c r="S36" s="18">
        <f t="shared" si="6"/>
        <v>1.6110923777263464</v>
      </c>
      <c r="T36" s="18">
        <f t="shared" si="6"/>
        <v>5.3176154072307042</v>
      </c>
      <c r="U36" s="18">
        <f t="shared" si="6"/>
        <v>0.84026498234546276</v>
      </c>
      <c r="V36" s="18">
        <f t="shared" si="6"/>
        <v>11.103876645052873</v>
      </c>
      <c r="W36" s="20">
        <f t="shared" si="6"/>
        <v>0.21749410723453108</v>
      </c>
      <c r="Y36" s="10" t="s">
        <v>8</v>
      </c>
      <c r="Z36" s="18">
        <f t="shared" si="7"/>
        <v>6.5212094023196592</v>
      </c>
      <c r="AA36" s="18">
        <f t="shared" si="7"/>
        <v>3.3262829455620055</v>
      </c>
      <c r="AB36" s="18">
        <f t="shared" si="7"/>
        <v>14.758901887875902</v>
      </c>
      <c r="AC36" s="18">
        <f t="shared" si="7"/>
        <v>1.2660098465515797</v>
      </c>
      <c r="AD36" s="18">
        <f t="shared" si="7"/>
        <v>7.0321325098164262</v>
      </c>
      <c r="AE36" s="18">
        <f t="shared" si="7"/>
        <v>1.7137451845222405</v>
      </c>
      <c r="AF36" s="18">
        <f t="shared" si="7"/>
        <v>4.1393824730520317</v>
      </c>
      <c r="AG36" s="18">
        <f t="shared" si="7"/>
        <v>0.58595421938399928</v>
      </c>
      <c r="AH36" s="18">
        <f t="shared" si="7"/>
        <v>11.355273588753098</v>
      </c>
      <c r="AI36" s="20">
        <f t="shared" si="7"/>
        <v>0.25722892245901824</v>
      </c>
      <c r="AK36" s="10" t="s">
        <v>8</v>
      </c>
      <c r="AL36" s="18">
        <f t="shared" si="8"/>
        <v>6.0050210698747764</v>
      </c>
      <c r="AM36" s="18">
        <f t="shared" si="8"/>
        <v>2.6344866377535157</v>
      </c>
      <c r="AN36" s="18">
        <f t="shared" si="8"/>
        <v>13.208283015575978</v>
      </c>
      <c r="AO36" s="18">
        <f t="shared" si="8"/>
        <v>1.0853887428815574</v>
      </c>
      <c r="AP36" s="18">
        <f t="shared" si="8"/>
        <v>6.6883269584247191</v>
      </c>
      <c r="AQ36" s="18">
        <f t="shared" si="8"/>
        <v>0.48732376899884511</v>
      </c>
      <c r="AR36" s="18">
        <f t="shared" si="8"/>
        <v>3.7633739207096144</v>
      </c>
      <c r="AS36" s="18" t="e">
        <f t="shared" si="8"/>
        <v>#VALUE!</v>
      </c>
      <c r="AT36" s="18">
        <f t="shared" si="8"/>
        <v>10.519296369293611</v>
      </c>
      <c r="AU36" s="20">
        <f t="shared" si="8"/>
        <v>0.27773394886098535</v>
      </c>
      <c r="AW36" s="10" t="s">
        <v>8</v>
      </c>
      <c r="AX36" s="18">
        <f t="shared" si="9"/>
        <v>6.1107238238595452</v>
      </c>
      <c r="AY36" s="18">
        <f t="shared" si="9"/>
        <v>2.9803526406324568</v>
      </c>
      <c r="AZ36" s="18">
        <f t="shared" si="9"/>
        <v>11.68495401222189</v>
      </c>
      <c r="BA36" s="18">
        <f t="shared" si="9"/>
        <v>2.2318616244649001</v>
      </c>
      <c r="BB36" s="18">
        <f t="shared" si="9"/>
        <v>5.6926270782784476</v>
      </c>
      <c r="BC36" s="18">
        <f t="shared" si="9"/>
        <v>8.78292983470695</v>
      </c>
      <c r="BD36" s="18">
        <f t="shared" si="9"/>
        <v>6.420094795895591</v>
      </c>
      <c r="BE36" s="18">
        <f t="shared" si="9"/>
        <v>2.8601723909580924E-2</v>
      </c>
      <c r="BF36" s="18">
        <f t="shared" si="9"/>
        <v>9.6319177502913238</v>
      </c>
      <c r="BG36" s="20">
        <f t="shared" si="9"/>
        <v>0.28460033971304488</v>
      </c>
    </row>
    <row r="37" spans="1:60" ht="15" customHeight="1" x14ac:dyDescent="0.2">
      <c r="A37" s="10" t="s">
        <v>9</v>
      </c>
      <c r="B37" s="18">
        <f t="shared" ref="B37:K37" si="16">B14/B$6*100</f>
        <v>3.1421398802174108</v>
      </c>
      <c r="C37" s="18">
        <f t="shared" si="16"/>
        <v>1.6762888263193214</v>
      </c>
      <c r="D37" s="18">
        <f t="shared" si="16"/>
        <v>6.463073898195951</v>
      </c>
      <c r="E37" s="18">
        <f t="shared" si="16"/>
        <v>0.56752356983061691</v>
      </c>
      <c r="F37" s="18">
        <f t="shared" si="16"/>
        <v>3.4370407158398937</v>
      </c>
      <c r="G37" s="18">
        <f t="shared" si="16"/>
        <v>0.63258777268469724</v>
      </c>
      <c r="H37" s="18">
        <f t="shared" si="16"/>
        <v>4.5996676742813989</v>
      </c>
      <c r="I37" s="18">
        <f t="shared" si="16"/>
        <v>0.32773096863452572</v>
      </c>
      <c r="J37" s="18">
        <f t="shared" si="16"/>
        <v>4.1472679277396107</v>
      </c>
      <c r="K37" s="20">
        <f t="shared" si="16"/>
        <v>0.51761844013216807</v>
      </c>
      <c r="M37" s="10" t="s">
        <v>9</v>
      </c>
      <c r="N37" s="18">
        <f t="shared" si="6"/>
        <v>3.7359196957649354</v>
      </c>
      <c r="O37" s="18">
        <f t="shared" si="6"/>
        <v>2.2462015159387629</v>
      </c>
      <c r="P37" s="18">
        <f t="shared" si="6"/>
        <v>6.5385913079705791</v>
      </c>
      <c r="Q37" s="18">
        <f t="shared" si="6"/>
        <v>1.8369268721843732</v>
      </c>
      <c r="R37" s="18">
        <f t="shared" si="6"/>
        <v>4.1194342065942839</v>
      </c>
      <c r="S37" s="18">
        <f t="shared" si="6"/>
        <v>0.78533329246049388</v>
      </c>
      <c r="T37" s="18">
        <f t="shared" si="6"/>
        <v>6.2234008247053092</v>
      </c>
      <c r="U37" s="18">
        <f t="shared" si="6"/>
        <v>0.36951944779337242</v>
      </c>
      <c r="V37" s="18">
        <f t="shared" si="6"/>
        <v>4.4006626505424373</v>
      </c>
      <c r="W37" s="20">
        <f t="shared" si="6"/>
        <v>0.71578009910518281</v>
      </c>
      <c r="Y37" s="10" t="s">
        <v>9</v>
      </c>
      <c r="Z37" s="18">
        <f t="shared" si="7"/>
        <v>4.2165552962267849</v>
      </c>
      <c r="AA37" s="18">
        <f t="shared" si="7"/>
        <v>3.2178269804839275</v>
      </c>
      <c r="AB37" s="18">
        <f t="shared" si="7"/>
        <v>7.291872241455315</v>
      </c>
      <c r="AC37" s="18">
        <f t="shared" si="7"/>
        <v>2.1059338066087587</v>
      </c>
      <c r="AD37" s="18">
        <f t="shared" si="7"/>
        <v>4.4388735516685927</v>
      </c>
      <c r="AE37" s="18">
        <f t="shared" si="7"/>
        <v>2.124680721917374</v>
      </c>
      <c r="AF37" s="18">
        <f t="shared" si="7"/>
        <v>6.9537014463381217</v>
      </c>
      <c r="AG37" s="18">
        <f t="shared" si="7"/>
        <v>1.7027912365103557</v>
      </c>
      <c r="AH37" s="18">
        <f t="shared" si="7"/>
        <v>4.2799536266948941</v>
      </c>
      <c r="AI37" s="20">
        <f t="shared" si="7"/>
        <v>0.66168755711497462</v>
      </c>
      <c r="AK37" s="10" t="s">
        <v>9</v>
      </c>
      <c r="AL37" s="18">
        <f t="shared" si="8"/>
        <v>4.882603987134309</v>
      </c>
      <c r="AM37" s="18">
        <f t="shared" si="8"/>
        <v>4.5586536142454008</v>
      </c>
      <c r="AN37" s="18">
        <f t="shared" si="8"/>
        <v>7.9975870283387316</v>
      </c>
      <c r="AO37" s="18">
        <f t="shared" si="8"/>
        <v>2.0241837547645765</v>
      </c>
      <c r="AP37" s="18">
        <f t="shared" si="8"/>
        <v>5.2902303125704906</v>
      </c>
      <c r="AQ37" s="18">
        <f t="shared" si="8"/>
        <v>1.5910200665008016</v>
      </c>
      <c r="AR37" s="18">
        <f t="shared" si="8"/>
        <v>6.5212532721880452</v>
      </c>
      <c r="AS37" s="18">
        <f t="shared" si="8"/>
        <v>0.45661497201685103</v>
      </c>
      <c r="AT37" s="18">
        <f t="shared" si="8"/>
        <v>5.836988302428745</v>
      </c>
      <c r="AU37" s="20">
        <f t="shared" si="8"/>
        <v>2.2798954213768612</v>
      </c>
      <c r="AW37" s="10" t="s">
        <v>9</v>
      </c>
      <c r="AX37" s="18">
        <f t="shared" si="9"/>
        <v>4.2688866823524627</v>
      </c>
      <c r="AY37" s="18">
        <f t="shared" si="9"/>
        <v>4.0924227315452066</v>
      </c>
      <c r="AZ37" s="18">
        <f t="shared" si="9"/>
        <v>6.5974934807353476</v>
      </c>
      <c r="BA37" s="18">
        <f t="shared" si="9"/>
        <v>1.9653768836712417</v>
      </c>
      <c r="BB37" s="18">
        <f t="shared" si="9"/>
        <v>4.7325136524198754</v>
      </c>
      <c r="BC37" s="18">
        <f t="shared" si="9"/>
        <v>1.3056807035946221</v>
      </c>
      <c r="BD37" s="18">
        <f t="shared" si="9"/>
        <v>5.8154121968694437</v>
      </c>
      <c r="BE37" s="18">
        <f t="shared" si="9"/>
        <v>1.2051600171609829</v>
      </c>
      <c r="BF37" s="18">
        <f t="shared" si="9"/>
        <v>5.0553655714130983</v>
      </c>
      <c r="BG37" s="20">
        <f t="shared" si="9"/>
        <v>1.8880759411116124</v>
      </c>
    </row>
    <row r="38" spans="1:60" ht="15" customHeight="1" x14ac:dyDescent="0.2">
      <c r="A38" s="10" t="s">
        <v>10</v>
      </c>
      <c r="B38" s="18">
        <f t="shared" ref="B38:K38" si="17">B15/B$6*100</f>
        <v>3.2584299602072848</v>
      </c>
      <c r="C38" s="18">
        <f t="shared" si="17"/>
        <v>2.9184664700459799</v>
      </c>
      <c r="D38" s="18">
        <f t="shared" si="17"/>
        <v>3.4650119643968171</v>
      </c>
      <c r="E38" s="18">
        <f t="shared" si="17"/>
        <v>3.3956535634387981</v>
      </c>
      <c r="F38" s="18">
        <f t="shared" si="17"/>
        <v>3.3091855768555867</v>
      </c>
      <c r="G38" s="18">
        <f t="shared" si="17"/>
        <v>2.8265089571351645</v>
      </c>
      <c r="H38" s="18">
        <f t="shared" si="17"/>
        <v>6.0869582347141495</v>
      </c>
      <c r="I38" s="18">
        <f t="shared" si="17"/>
        <v>0.61903250389406528</v>
      </c>
      <c r="J38" s="18">
        <f t="shared" si="17"/>
        <v>2.7793211852818822</v>
      </c>
      <c r="K38" s="20">
        <f t="shared" si="17"/>
        <v>3.3115298368501542</v>
      </c>
      <c r="M38" s="10" t="s">
        <v>10</v>
      </c>
      <c r="N38" s="18">
        <f t="shared" si="6"/>
        <v>3.6144222513324378</v>
      </c>
      <c r="O38" s="18">
        <f t="shared" si="6"/>
        <v>3.6943301668291353</v>
      </c>
      <c r="P38" s="18">
        <f t="shared" si="6"/>
        <v>4.5484551447742501</v>
      </c>
      <c r="Q38" s="18">
        <f t="shared" si="6"/>
        <v>2.3546263589058896</v>
      </c>
      <c r="R38" s="18">
        <f t="shared" si="6"/>
        <v>3.7978384301225216</v>
      </c>
      <c r="S38" s="18">
        <f t="shared" si="6"/>
        <v>2.2033015036095827</v>
      </c>
      <c r="T38" s="18">
        <f t="shared" si="6"/>
        <v>5.7426996492950311</v>
      </c>
      <c r="U38" s="18">
        <f t="shared" si="6"/>
        <v>0.39744824326612727</v>
      </c>
      <c r="V38" s="18">
        <f t="shared" si="6"/>
        <v>3.8848584948394707</v>
      </c>
      <c r="W38" s="20">
        <f t="shared" si="6"/>
        <v>2.6233616639955248</v>
      </c>
      <c r="Y38" s="10" t="s">
        <v>10</v>
      </c>
      <c r="Z38" s="18">
        <f t="shared" si="7"/>
        <v>4.9064852221261956</v>
      </c>
      <c r="AA38" s="18">
        <f t="shared" si="7"/>
        <v>7.2237223047267598</v>
      </c>
      <c r="AB38" s="18">
        <f t="shared" si="7"/>
        <v>5.8627009407102335</v>
      </c>
      <c r="AC38" s="18">
        <f t="shared" si="7"/>
        <v>2.2356571210394431</v>
      </c>
      <c r="AD38" s="18">
        <f t="shared" si="7"/>
        <v>5.260867988832894</v>
      </c>
      <c r="AE38" s="18">
        <f t="shared" si="7"/>
        <v>1.5719668859061298</v>
      </c>
      <c r="AF38" s="18">
        <f t="shared" si="7"/>
        <v>8.9894326731123204</v>
      </c>
      <c r="AG38" s="18">
        <f t="shared" si="7"/>
        <v>0.59009170961096202</v>
      </c>
      <c r="AH38" s="18">
        <f t="shared" si="7"/>
        <v>4.607178697606642</v>
      </c>
      <c r="AI38" s="20">
        <f t="shared" si="7"/>
        <v>1.9668234860536045</v>
      </c>
      <c r="AK38" s="10" t="s">
        <v>10</v>
      </c>
      <c r="AL38" s="18">
        <f t="shared" si="8"/>
        <v>5.0022590117058678</v>
      </c>
      <c r="AM38" s="18">
        <f t="shared" si="8"/>
        <v>6.1335815417889643</v>
      </c>
      <c r="AN38" s="18">
        <f t="shared" si="8"/>
        <v>6.4046380143387065</v>
      </c>
      <c r="AO38" s="18">
        <f t="shared" si="8"/>
        <v>2.8918434709083578</v>
      </c>
      <c r="AP38" s="18">
        <f t="shared" si="8"/>
        <v>5.2604034189346818</v>
      </c>
      <c r="AQ38" s="18">
        <f t="shared" si="8"/>
        <v>2.9177420729958681</v>
      </c>
      <c r="AR38" s="18">
        <f t="shared" si="8"/>
        <v>7.4193311396301116</v>
      </c>
      <c r="AS38" s="18">
        <f t="shared" si="8"/>
        <v>0.72199662121434816</v>
      </c>
      <c r="AT38" s="18">
        <f t="shared" si="8"/>
        <v>5.6055056611216179</v>
      </c>
      <c r="AU38" s="20">
        <f t="shared" si="8"/>
        <v>1.8499761627246092</v>
      </c>
      <c r="AW38" s="10" t="s">
        <v>10</v>
      </c>
      <c r="AX38" s="18">
        <f t="shared" si="9"/>
        <v>4.4986846634012245</v>
      </c>
      <c r="AY38" s="18">
        <f t="shared" si="9"/>
        <v>4.7398930049935535</v>
      </c>
      <c r="AZ38" s="18">
        <f t="shared" si="9"/>
        <v>5.6714850902790213</v>
      </c>
      <c r="BA38" s="18">
        <f t="shared" si="9"/>
        <v>3.1391914332994202</v>
      </c>
      <c r="BB38" s="18">
        <f t="shared" si="9"/>
        <v>4.3152296769035283</v>
      </c>
      <c r="BC38" s="18">
        <f t="shared" si="9"/>
        <v>5.6712111726849059</v>
      </c>
      <c r="BD38" s="18">
        <f t="shared" si="9"/>
        <v>7.0966202036888877</v>
      </c>
      <c r="BE38" s="18">
        <f t="shared" si="9"/>
        <v>0.75850105688369207</v>
      </c>
      <c r="BF38" s="18">
        <f t="shared" si="9"/>
        <v>5.0248916603985725</v>
      </c>
      <c r="BG38" s="20">
        <f t="shared" si="9"/>
        <v>1.6055866595602879</v>
      </c>
    </row>
    <row r="39" spans="1:60" ht="15" customHeight="1" x14ac:dyDescent="0.2">
      <c r="A39" s="10" t="s">
        <v>11</v>
      </c>
      <c r="B39" s="18">
        <f t="shared" ref="B39:K39" si="18">B16/B$6*100</f>
        <v>3.4085745377064871</v>
      </c>
      <c r="C39" s="18">
        <f t="shared" si="18"/>
        <v>2.6225606920156959</v>
      </c>
      <c r="D39" s="18">
        <f t="shared" si="18"/>
        <v>3.8080381838646087</v>
      </c>
      <c r="E39" s="18">
        <f t="shared" si="18"/>
        <v>3.8276838979439654</v>
      </c>
      <c r="F39" s="18">
        <f t="shared" si="18"/>
        <v>3.2184187969652953</v>
      </c>
      <c r="G39" s="18">
        <f t="shared" si="18"/>
        <v>5.0267650692090848</v>
      </c>
      <c r="H39" s="18">
        <f t="shared" si="18"/>
        <v>6.4193824493804117</v>
      </c>
      <c r="I39" s="18">
        <f t="shared" si="18"/>
        <v>1.1293124346245691</v>
      </c>
      <c r="J39" s="18">
        <f t="shared" si="18"/>
        <v>2.9706922406421308</v>
      </c>
      <c r="K39" s="20">
        <f t="shared" si="18"/>
        <v>2.4042613883980573</v>
      </c>
      <c r="M39" s="10" t="s">
        <v>11</v>
      </c>
      <c r="N39" s="18">
        <f t="shared" si="6"/>
        <v>2.9571063112556044</v>
      </c>
      <c r="O39" s="18">
        <f t="shared" si="6"/>
        <v>2.1773075252966945</v>
      </c>
      <c r="P39" s="18">
        <f t="shared" si="6"/>
        <v>3.3728336673111508</v>
      </c>
      <c r="Q39" s="18">
        <f t="shared" si="6"/>
        <v>3.2832581025938024</v>
      </c>
      <c r="R39" s="18">
        <f t="shared" si="6"/>
        <v>2.3131786034465582</v>
      </c>
      <c r="S39" s="18">
        <f t="shared" si="6"/>
        <v>7.9111935380040785</v>
      </c>
      <c r="T39" s="18">
        <f t="shared" si="6"/>
        <v>5.684402381811922</v>
      </c>
      <c r="U39" s="18">
        <f t="shared" si="6"/>
        <v>0.82370990448604686</v>
      </c>
      <c r="V39" s="18">
        <f t="shared" si="6"/>
        <v>2.3948405646467577</v>
      </c>
      <c r="W39" s="20">
        <f t="shared" si="6"/>
        <v>2.1504683851522546</v>
      </c>
      <c r="Y39" s="10" t="s">
        <v>11</v>
      </c>
      <c r="Z39" s="18">
        <f t="shared" si="7"/>
        <v>2.7759788868971622</v>
      </c>
      <c r="AA39" s="18">
        <f t="shared" si="7"/>
        <v>2.7623269279810385</v>
      </c>
      <c r="AB39" s="18">
        <f t="shared" si="7"/>
        <v>4.1447566209683533</v>
      </c>
      <c r="AC39" s="18">
        <f t="shared" si="7"/>
        <v>1.5062509847126597</v>
      </c>
      <c r="AD39" s="18">
        <f t="shared" si="7"/>
        <v>2.5635236378139106</v>
      </c>
      <c r="AE39" s="18">
        <f t="shared" si="7"/>
        <v>4.7750487916722966</v>
      </c>
      <c r="AF39" s="18">
        <f t="shared" si="7"/>
        <v>5.1633235010277589</v>
      </c>
      <c r="AG39" s="18">
        <f t="shared" si="7"/>
        <v>1.2880435092765388</v>
      </c>
      <c r="AH39" s="18">
        <f t="shared" si="7"/>
        <v>2.0654908376063674</v>
      </c>
      <c r="AI39" s="20">
        <f t="shared" si="7"/>
        <v>1.8891659239369565</v>
      </c>
      <c r="AK39" s="10" t="s">
        <v>11</v>
      </c>
      <c r="AL39" s="18">
        <f t="shared" si="8"/>
        <v>2.6868787717808869</v>
      </c>
      <c r="AM39" s="18">
        <f t="shared" si="8"/>
        <v>2.0046199511187228</v>
      </c>
      <c r="AN39" s="18">
        <f t="shared" si="8"/>
        <v>3.0957536944352264</v>
      </c>
      <c r="AO39" s="18">
        <f t="shared" si="8"/>
        <v>2.724195489000417</v>
      </c>
      <c r="AP39" s="18">
        <f t="shared" si="8"/>
        <v>1.9985458489506602</v>
      </c>
      <c r="AQ39" s="18">
        <f t="shared" si="8"/>
        <v>8.245169391029366</v>
      </c>
      <c r="AR39" s="18">
        <f t="shared" si="8"/>
        <v>5.9971618481240743</v>
      </c>
      <c r="AS39" s="18">
        <f t="shared" si="8"/>
        <v>0.81447560288864707</v>
      </c>
      <c r="AT39" s="18">
        <f t="shared" si="8"/>
        <v>1.5991524146026277</v>
      </c>
      <c r="AU39" s="20">
        <f t="shared" si="8"/>
        <v>1.3996976653042938</v>
      </c>
      <c r="AW39" s="10" t="s">
        <v>11</v>
      </c>
      <c r="AX39" s="18">
        <f t="shared" si="9"/>
        <v>3.2196773437164974</v>
      </c>
      <c r="AY39" s="18">
        <f t="shared" si="9"/>
        <v>3.2878892592939737</v>
      </c>
      <c r="AZ39" s="18">
        <f t="shared" si="9"/>
        <v>2.6776749882591417</v>
      </c>
      <c r="BA39" s="18">
        <f t="shared" si="9"/>
        <v>3.7394496470310261</v>
      </c>
      <c r="BB39" s="18">
        <f t="shared" si="9"/>
        <v>2.5183226609670708</v>
      </c>
      <c r="BC39" s="18">
        <f t="shared" si="9"/>
        <v>7.7022862584884875</v>
      </c>
      <c r="BD39" s="18">
        <f t="shared" si="9"/>
        <v>8.1094616739048782</v>
      </c>
      <c r="BE39" s="18">
        <f t="shared" si="9"/>
        <v>0.5420443210825433</v>
      </c>
      <c r="BF39" s="18">
        <f t="shared" si="9"/>
        <v>1.4464339853533257</v>
      </c>
      <c r="BG39" s="20">
        <f t="shared" si="9"/>
        <v>2.3517665954917004</v>
      </c>
    </row>
    <row r="40" spans="1:60" ht="15" customHeight="1" x14ac:dyDescent="0.2">
      <c r="A40" s="10" t="s">
        <v>12</v>
      </c>
      <c r="B40" s="18">
        <f t="shared" ref="B40:K40" si="19">B17/B$6*100</f>
        <v>17.165848020665749</v>
      </c>
      <c r="C40" s="18">
        <f t="shared" si="19"/>
        <v>27.84661358465134</v>
      </c>
      <c r="D40" s="18">
        <f t="shared" si="19"/>
        <v>14.598927611885953</v>
      </c>
      <c r="E40" s="18">
        <f t="shared" si="19"/>
        <v>7.7429223926707147</v>
      </c>
      <c r="F40" s="18">
        <f t="shared" si="19"/>
        <v>17.438015913697644</v>
      </c>
      <c r="G40" s="18">
        <f t="shared" si="19"/>
        <v>14.84974909161663</v>
      </c>
      <c r="H40" s="18">
        <f t="shared" si="19"/>
        <v>21.957037986976847</v>
      </c>
      <c r="I40" s="18">
        <f t="shared" si="19"/>
        <v>17.179692198074324</v>
      </c>
      <c r="J40" s="18">
        <f t="shared" si="19"/>
        <v>12.113798131937591</v>
      </c>
      <c r="K40" s="20">
        <f t="shared" si="19"/>
        <v>26.890010538576746</v>
      </c>
      <c r="M40" s="10" t="s">
        <v>12</v>
      </c>
      <c r="N40" s="18">
        <f t="shared" si="6"/>
        <v>16.555497864042739</v>
      </c>
      <c r="O40" s="18">
        <f t="shared" si="6"/>
        <v>23.486957222725398</v>
      </c>
      <c r="P40" s="18">
        <f t="shared" si="6"/>
        <v>18.248919584204955</v>
      </c>
      <c r="Q40" s="18">
        <f t="shared" si="6"/>
        <v>6.8896915465995843</v>
      </c>
      <c r="R40" s="18">
        <f t="shared" si="6"/>
        <v>16.499726068333487</v>
      </c>
      <c r="S40" s="18">
        <f t="shared" si="6"/>
        <v>16.984580721303438</v>
      </c>
      <c r="T40" s="18">
        <f t="shared" si="6"/>
        <v>21.234612159838381</v>
      </c>
      <c r="U40" s="18">
        <f t="shared" si="6"/>
        <v>16.683979992366975</v>
      </c>
      <c r="V40" s="18">
        <f t="shared" si="6"/>
        <v>12.844877450467973</v>
      </c>
      <c r="W40" s="20">
        <f t="shared" si="6"/>
        <v>19.805580140690349</v>
      </c>
      <c r="Y40" s="10" t="s">
        <v>12</v>
      </c>
      <c r="Z40" s="18">
        <f t="shared" si="7"/>
        <v>15.311617675945548</v>
      </c>
      <c r="AA40" s="18">
        <f t="shared" si="7"/>
        <v>23.413287730825189</v>
      </c>
      <c r="AB40" s="18">
        <f t="shared" si="7"/>
        <v>18.516455512539824</v>
      </c>
      <c r="AC40" s="18">
        <f t="shared" si="7"/>
        <v>6.1030909339733634</v>
      </c>
      <c r="AD40" s="18">
        <f t="shared" si="7"/>
        <v>14.558135023310328</v>
      </c>
      <c r="AE40" s="18">
        <f t="shared" si="7"/>
        <v>22.401414238528695</v>
      </c>
      <c r="AF40" s="18">
        <f t="shared" si="7"/>
        <v>18.533597432124775</v>
      </c>
      <c r="AG40" s="18">
        <f t="shared" si="7"/>
        <v>17.40970284259846</v>
      </c>
      <c r="AH40" s="18">
        <f t="shared" si="7"/>
        <v>12.972244752072365</v>
      </c>
      <c r="AI40" s="20">
        <f t="shared" si="7"/>
        <v>14.367777188608219</v>
      </c>
      <c r="AK40" s="10" t="s">
        <v>12</v>
      </c>
      <c r="AL40" s="18">
        <f t="shared" si="8"/>
        <v>16.372326124424141</v>
      </c>
      <c r="AM40" s="18">
        <f t="shared" si="8"/>
        <v>23.630275046430256</v>
      </c>
      <c r="AN40" s="18">
        <f t="shared" si="8"/>
        <v>21.168067581452043</v>
      </c>
      <c r="AO40" s="18">
        <f t="shared" si="8"/>
        <v>6.9699115103870417</v>
      </c>
      <c r="AP40" s="18">
        <f t="shared" si="8"/>
        <v>16.196291194947424</v>
      </c>
      <c r="AQ40" s="18">
        <f t="shared" si="8"/>
        <v>17.793808759814294</v>
      </c>
      <c r="AR40" s="18">
        <f t="shared" si="8"/>
        <v>16.906105119886785</v>
      </c>
      <c r="AS40" s="18">
        <f t="shared" si="8"/>
        <v>18.784297729475856</v>
      </c>
      <c r="AT40" s="18">
        <f t="shared" si="8"/>
        <v>15.580394212842869</v>
      </c>
      <c r="AU40" s="20">
        <f t="shared" si="8"/>
        <v>15.673050984623686</v>
      </c>
      <c r="AW40" s="10" t="s">
        <v>12</v>
      </c>
      <c r="AX40" s="18">
        <f t="shared" si="9"/>
        <v>16.645532523242775</v>
      </c>
      <c r="AY40" s="18">
        <f t="shared" si="9"/>
        <v>21.896752509985088</v>
      </c>
      <c r="AZ40" s="18">
        <f t="shared" si="9"/>
        <v>21.224050210928684</v>
      </c>
      <c r="BA40" s="18">
        <f t="shared" si="9"/>
        <v>8.735701753820436</v>
      </c>
      <c r="BB40" s="18">
        <f t="shared" si="9"/>
        <v>16.374470742561336</v>
      </c>
      <c r="BC40" s="18">
        <f t="shared" si="9"/>
        <v>18.377985423925409</v>
      </c>
      <c r="BD40" s="18">
        <f t="shared" si="9"/>
        <v>15.00311722086879</v>
      </c>
      <c r="BE40" s="18">
        <f t="shared" si="9"/>
        <v>24.331875291176345</v>
      </c>
      <c r="BF40" s="18">
        <f t="shared" si="9"/>
        <v>15.37400145067935</v>
      </c>
      <c r="BG40" s="20">
        <f t="shared" si="9"/>
        <v>14.703961385985185</v>
      </c>
    </row>
    <row r="41" spans="1:60" ht="15" customHeight="1" x14ac:dyDescent="0.2">
      <c r="A41" s="10" t="s">
        <v>13</v>
      </c>
      <c r="B41" s="18">
        <f t="shared" ref="B41:K41" si="20">B18/B$6*100</f>
        <v>3.3704852541418835</v>
      </c>
      <c r="C41" s="18">
        <f t="shared" si="20"/>
        <v>5.7538008226876869</v>
      </c>
      <c r="D41" s="18">
        <f t="shared" si="20"/>
        <v>2.187830170721019</v>
      </c>
      <c r="E41" s="18">
        <f t="shared" si="20"/>
        <v>2.0624434057739429</v>
      </c>
      <c r="F41" s="18">
        <f t="shared" si="20"/>
        <v>3.4860930617384276</v>
      </c>
      <c r="G41" s="18">
        <f t="shared" si="20"/>
        <v>2.3866839821355041</v>
      </c>
      <c r="H41" s="18">
        <f t="shared" si="20"/>
        <v>6.0058959743673848</v>
      </c>
      <c r="I41" s="18">
        <f t="shared" si="20"/>
        <v>1.6078505428923091</v>
      </c>
      <c r="J41" s="18">
        <f t="shared" si="20"/>
        <v>2.3210840710706453</v>
      </c>
      <c r="K41" s="20">
        <f t="shared" si="20"/>
        <v>4.7029389158736326</v>
      </c>
      <c r="M41" s="10" t="s">
        <v>13</v>
      </c>
      <c r="N41" s="18">
        <f t="shared" si="6"/>
        <v>4.8609335799278179</v>
      </c>
      <c r="O41" s="18">
        <f t="shared" si="6"/>
        <v>7.7693047126334767</v>
      </c>
      <c r="P41" s="18">
        <f t="shared" si="6"/>
        <v>2.5715802969713151</v>
      </c>
      <c r="Q41" s="18">
        <f t="shared" si="6"/>
        <v>4.5722752988229809</v>
      </c>
      <c r="R41" s="18">
        <f t="shared" si="6"/>
        <v>4.5552843908755847</v>
      </c>
      <c r="S41" s="18">
        <f t="shared" si="6"/>
        <v>7.2124595742071955</v>
      </c>
      <c r="T41" s="18">
        <f t="shared" si="6"/>
        <v>7.6242942135773983</v>
      </c>
      <c r="U41" s="18">
        <f t="shared" si="6"/>
        <v>1.8790645243637667</v>
      </c>
      <c r="V41" s="18">
        <f t="shared" si="6"/>
        <v>4.1039333924701165</v>
      </c>
      <c r="W41" s="20">
        <f t="shared" si="6"/>
        <v>5.9303025228948414</v>
      </c>
      <c r="Y41" s="10" t="s">
        <v>13</v>
      </c>
      <c r="Z41" s="18">
        <f t="shared" si="7"/>
        <v>4.2550112441616461</v>
      </c>
      <c r="AA41" s="18">
        <f t="shared" si="7"/>
        <v>6.9926345949027207</v>
      </c>
      <c r="AB41" s="18">
        <f t="shared" si="7"/>
        <v>4.0286203142012766</v>
      </c>
      <c r="AC41" s="18">
        <f t="shared" si="7"/>
        <v>2.3679680015824407</v>
      </c>
      <c r="AD41" s="18">
        <f t="shared" si="7"/>
        <v>4.4726818810427105</v>
      </c>
      <c r="AE41" s="18">
        <f t="shared" si="7"/>
        <v>2.2068678293964012</v>
      </c>
      <c r="AF41" s="18">
        <f t="shared" si="7"/>
        <v>6.7132552305035675</v>
      </c>
      <c r="AG41" s="18">
        <f t="shared" si="7"/>
        <v>2.474219155723719</v>
      </c>
      <c r="AH41" s="18">
        <f t="shared" si="7"/>
        <v>3.2860893831708897</v>
      </c>
      <c r="AI41" s="20">
        <f t="shared" si="7"/>
        <v>4.6434709357642205</v>
      </c>
      <c r="AK41" s="10" t="s">
        <v>13</v>
      </c>
      <c r="AL41" s="18">
        <f t="shared" si="8"/>
        <v>5.5424574631085033</v>
      </c>
      <c r="AM41" s="18">
        <f t="shared" si="8"/>
        <v>9.0329360895152497</v>
      </c>
      <c r="AN41" s="18">
        <f t="shared" si="8"/>
        <v>4.0267319856726935</v>
      </c>
      <c r="AO41" s="18">
        <f t="shared" si="8"/>
        <v>4.7842556873146176</v>
      </c>
      <c r="AP41" s="18">
        <f t="shared" si="8"/>
        <v>5.9503093070466386</v>
      </c>
      <c r="AQ41" s="18">
        <f t="shared" si="8"/>
        <v>2.2490524798288649</v>
      </c>
      <c r="AR41" s="18">
        <f t="shared" si="8"/>
        <v>10.569602388068935</v>
      </c>
      <c r="AS41" s="18">
        <f t="shared" si="8"/>
        <v>2.2652396279042115</v>
      </c>
      <c r="AT41" s="18">
        <f t="shared" si="8"/>
        <v>3.5885730839709877</v>
      </c>
      <c r="AU41" s="20">
        <f t="shared" si="8"/>
        <v>5.1581828022116927</v>
      </c>
      <c r="AW41" s="10" t="s">
        <v>13</v>
      </c>
      <c r="AX41" s="18">
        <f t="shared" si="9"/>
        <v>4.1243507308334584</v>
      </c>
      <c r="AY41" s="18">
        <f t="shared" si="9"/>
        <v>7.7979824469638439</v>
      </c>
      <c r="AZ41" s="18">
        <f t="shared" si="9"/>
        <v>3.164196086061922</v>
      </c>
      <c r="BA41" s="18">
        <f t="shared" si="9"/>
        <v>2.8996459203659977</v>
      </c>
      <c r="BB41" s="18">
        <f t="shared" si="9"/>
        <v>4.1389476662268603</v>
      </c>
      <c r="BC41" s="18">
        <f t="shared" si="9"/>
        <v>4.0310564899419505</v>
      </c>
      <c r="BD41" s="18">
        <f t="shared" si="9"/>
        <v>7.4502040482454888</v>
      </c>
      <c r="BE41" s="18">
        <f t="shared" si="9"/>
        <v>1.2799965666137212</v>
      </c>
      <c r="BF41" s="18">
        <f t="shared" si="9"/>
        <v>2.9962525579915202</v>
      </c>
      <c r="BG41" s="20">
        <f t="shared" si="9"/>
        <v>4.6530817991862321</v>
      </c>
    </row>
    <row r="42" spans="1:60" ht="15" customHeight="1" x14ac:dyDescent="0.2">
      <c r="A42" s="10" t="s">
        <v>14</v>
      </c>
      <c r="B42" s="18">
        <f t="shared" ref="B42:K42" si="21">B19/B$6*100</f>
        <v>3.4967437350146859</v>
      </c>
      <c r="C42" s="18">
        <f t="shared" si="21"/>
        <v>3.1647297022561243</v>
      </c>
      <c r="D42" s="18">
        <f t="shared" si="21"/>
        <v>4.2262491073014132</v>
      </c>
      <c r="E42" s="18">
        <f t="shared" si="21"/>
        <v>2.9431494353893686</v>
      </c>
      <c r="F42" s="18">
        <f t="shared" si="21"/>
        <v>3.4462396923607033</v>
      </c>
      <c r="G42" s="18">
        <f t="shared" si="21"/>
        <v>3.9265238894645642</v>
      </c>
      <c r="H42" s="18">
        <f t="shared" si="21"/>
        <v>5.1652320715002631</v>
      </c>
      <c r="I42" s="18">
        <f t="shared" si="21"/>
        <v>0.64956894069368598</v>
      </c>
      <c r="J42" s="18">
        <f t="shared" si="21"/>
        <v>3.2920882062552415</v>
      </c>
      <c r="K42" s="20">
        <f t="shared" si="21"/>
        <v>5.1373580659730749</v>
      </c>
      <c r="M42" s="10" t="s">
        <v>14</v>
      </c>
      <c r="N42" s="18">
        <f t="shared" si="6"/>
        <v>2.8988809805480678</v>
      </c>
      <c r="O42" s="18">
        <f t="shared" si="6"/>
        <v>3.1303749336971545</v>
      </c>
      <c r="P42" s="18">
        <f t="shared" si="6"/>
        <v>3.2341766395474725</v>
      </c>
      <c r="Q42" s="18">
        <f t="shared" si="6"/>
        <v>2.2260488461918215</v>
      </c>
      <c r="R42" s="18">
        <f t="shared" si="6"/>
        <v>3.0334943719493972</v>
      </c>
      <c r="S42" s="18">
        <f t="shared" si="6"/>
        <v>1.8632267063133214</v>
      </c>
      <c r="T42" s="18">
        <f t="shared" si="6"/>
        <v>4.5306022962087509</v>
      </c>
      <c r="U42" s="18">
        <f t="shared" si="6"/>
        <v>0.40401972455383439</v>
      </c>
      <c r="V42" s="18">
        <f t="shared" si="6"/>
        <v>2.8173599309473536</v>
      </c>
      <c r="W42" s="20">
        <f t="shared" si="6"/>
        <v>3.2482432106693548</v>
      </c>
      <c r="Y42" s="10" t="s">
        <v>14</v>
      </c>
      <c r="Z42" s="18">
        <f t="shared" si="7"/>
        <v>3.8247174913697584</v>
      </c>
      <c r="AA42" s="18">
        <f t="shared" si="7"/>
        <v>3.9622429233607854</v>
      </c>
      <c r="AB42" s="18">
        <f t="shared" si="7"/>
        <v>3.6370522158426155</v>
      </c>
      <c r="AC42" s="18">
        <f t="shared" si="7"/>
        <v>3.894804512255289</v>
      </c>
      <c r="AD42" s="18">
        <f t="shared" si="7"/>
        <v>3.9947978492628815</v>
      </c>
      <c r="AE42" s="18">
        <f t="shared" si="7"/>
        <v>2.2243685881318274</v>
      </c>
      <c r="AF42" s="18">
        <f t="shared" si="7"/>
        <v>4.5247039598461827</v>
      </c>
      <c r="AG42" s="18">
        <f t="shared" si="7"/>
        <v>0.59479988814509199</v>
      </c>
      <c r="AH42" s="18">
        <f t="shared" si="7"/>
        <v>2.9424137030367179</v>
      </c>
      <c r="AI42" s="20">
        <f t="shared" si="7"/>
        <v>10.012184527905955</v>
      </c>
      <c r="AK42" s="10" t="s">
        <v>14</v>
      </c>
      <c r="AL42" s="18">
        <f t="shared" si="8"/>
        <v>5.026535914442813</v>
      </c>
      <c r="AM42" s="18">
        <f t="shared" si="8"/>
        <v>3.2296122671630831</v>
      </c>
      <c r="AN42" s="18">
        <f t="shared" si="8"/>
        <v>3.1856699588449202</v>
      </c>
      <c r="AO42" s="18">
        <f t="shared" si="8"/>
        <v>7.9979204014568399</v>
      </c>
      <c r="AP42" s="18">
        <f t="shared" si="8"/>
        <v>5.0010558192437458</v>
      </c>
      <c r="AQ42" s="18">
        <f t="shared" si="8"/>
        <v>5.23228776710768</v>
      </c>
      <c r="AR42" s="18">
        <f t="shared" si="8"/>
        <v>7.0147204961739078</v>
      </c>
      <c r="AS42" s="18">
        <f t="shared" si="8"/>
        <v>0.82256751378514825</v>
      </c>
      <c r="AT42" s="18">
        <f t="shared" si="8"/>
        <v>2.120238879882737</v>
      </c>
      <c r="AU42" s="20">
        <f t="shared" si="8"/>
        <v>15.808948903400497</v>
      </c>
      <c r="AW42" s="10" t="s">
        <v>14</v>
      </c>
      <c r="AX42" s="18">
        <f t="shared" si="9"/>
        <v>5.7139415401530336</v>
      </c>
      <c r="AY42" s="18">
        <f t="shared" si="9"/>
        <v>4.0092406267619749</v>
      </c>
      <c r="AZ42" s="18">
        <f t="shared" si="9"/>
        <v>4.1350418640256343</v>
      </c>
      <c r="BA42" s="18">
        <f t="shared" si="9"/>
        <v>8.3775225704896865</v>
      </c>
      <c r="BB42" s="18">
        <f t="shared" si="9"/>
        <v>5.2983104871425848</v>
      </c>
      <c r="BC42" s="18">
        <f t="shared" si="9"/>
        <v>8.3703884268794582</v>
      </c>
      <c r="BD42" s="18">
        <f t="shared" si="9"/>
        <v>7.9418640113235242</v>
      </c>
      <c r="BE42" s="18">
        <f t="shared" si="9"/>
        <v>0.18119053253399564</v>
      </c>
      <c r="BF42" s="18">
        <f t="shared" si="9"/>
        <v>2.453869400610039</v>
      </c>
      <c r="BG42" s="20">
        <f t="shared" si="9"/>
        <v>20.72914228437368</v>
      </c>
    </row>
    <row r="43" spans="1:60" ht="15" customHeight="1" x14ac:dyDescent="0.2">
      <c r="A43" s="10" t="s">
        <v>15</v>
      </c>
      <c r="B43" s="18">
        <f t="shared" ref="B43:K43" si="22">B20/B$6*100</f>
        <v>5.1194518949715953</v>
      </c>
      <c r="C43" s="18">
        <f t="shared" si="22"/>
        <v>9.607399176198312</v>
      </c>
      <c r="D43" s="18">
        <f t="shared" si="22"/>
        <v>2.6966204571383319</v>
      </c>
      <c r="E43" s="18">
        <f t="shared" si="22"/>
        <v>2.9114400234366675</v>
      </c>
      <c r="F43" s="18">
        <f t="shared" si="22"/>
        <v>5.3907065877433471</v>
      </c>
      <c r="G43" s="18">
        <f t="shared" si="22"/>
        <v>2.8111241329067815</v>
      </c>
      <c r="H43" s="18">
        <f t="shared" si="22"/>
        <v>8.3304030754410903</v>
      </c>
      <c r="I43" s="18">
        <f t="shared" si="22"/>
        <v>3.1011894477860404</v>
      </c>
      <c r="J43" s="18">
        <f t="shared" si="22"/>
        <v>3.5645311873887198</v>
      </c>
      <c r="K43" s="20">
        <f t="shared" si="22"/>
        <v>7.6117445702558584</v>
      </c>
      <c r="M43" s="10" t="s">
        <v>15</v>
      </c>
      <c r="N43" s="18">
        <f t="shared" si="6"/>
        <v>4.9759297099928945</v>
      </c>
      <c r="O43" s="18">
        <f t="shared" si="6"/>
        <v>7.9203701985054664</v>
      </c>
      <c r="P43" s="18">
        <f t="shared" si="6"/>
        <v>3.7911518860700442</v>
      </c>
      <c r="Q43" s="18">
        <f t="shared" si="6"/>
        <v>3.2610057193046056</v>
      </c>
      <c r="R43" s="18">
        <f t="shared" si="6"/>
        <v>5.208063552146629</v>
      </c>
      <c r="S43" s="18">
        <f t="shared" si="6"/>
        <v>3.189997394356483</v>
      </c>
      <c r="T43" s="18">
        <f t="shared" si="6"/>
        <v>8.1444465570689193</v>
      </c>
      <c r="U43" s="18">
        <f t="shared" si="6"/>
        <v>2.2341772631802432</v>
      </c>
      <c r="V43" s="18">
        <f t="shared" si="6"/>
        <v>3.4432739874817195</v>
      </c>
      <c r="W43" s="20">
        <f t="shared" si="6"/>
        <v>7.672831453107201</v>
      </c>
      <c r="Y43" s="10" t="s">
        <v>15</v>
      </c>
      <c r="Z43" s="18">
        <f t="shared" si="7"/>
        <v>5.5530218564709957</v>
      </c>
      <c r="AA43" s="18">
        <f t="shared" si="7"/>
        <v>7.8373310532079232</v>
      </c>
      <c r="AB43" s="18">
        <f t="shared" si="7"/>
        <v>3.507759122602192</v>
      </c>
      <c r="AC43" s="18">
        <f t="shared" si="7"/>
        <v>5.7146685097804264</v>
      </c>
      <c r="AD43" s="18">
        <f t="shared" si="7"/>
        <v>6.0337979702759812</v>
      </c>
      <c r="AE43" s="18">
        <f t="shared" si="7"/>
        <v>1.0292218365163299</v>
      </c>
      <c r="AF43" s="18">
        <f t="shared" si="7"/>
        <v>12.020363543462192</v>
      </c>
      <c r="AG43" s="18">
        <f t="shared" si="7"/>
        <v>3.7741044473739787</v>
      </c>
      <c r="AH43" s="18">
        <f t="shared" si="7"/>
        <v>2.8840804842619456</v>
      </c>
      <c r="AI43" s="20">
        <f t="shared" si="7"/>
        <v>3.2366092414379244</v>
      </c>
      <c r="AK43" s="10" t="s">
        <v>15</v>
      </c>
      <c r="AL43" s="18">
        <f t="shared" si="8"/>
        <v>3.7616388211802203</v>
      </c>
      <c r="AM43" s="18">
        <f t="shared" si="8"/>
        <v>5.5763315010835894</v>
      </c>
      <c r="AN43" s="18">
        <f t="shared" si="8"/>
        <v>3.459466979577547</v>
      </c>
      <c r="AO43" s="18">
        <f t="shared" si="8"/>
        <v>2.8890362374537717</v>
      </c>
      <c r="AP43" s="18">
        <f t="shared" si="8"/>
        <v>3.9757113582154746</v>
      </c>
      <c r="AQ43" s="18">
        <f t="shared" si="8"/>
        <v>2.0330023794576069</v>
      </c>
      <c r="AR43" s="18">
        <f t="shared" si="8"/>
        <v>6.9471307212540463</v>
      </c>
      <c r="AS43" s="18">
        <f t="shared" si="8"/>
        <v>1.9595635652629129</v>
      </c>
      <c r="AT43" s="18">
        <f t="shared" si="8"/>
        <v>2.2423115832875173</v>
      </c>
      <c r="AU43" s="20">
        <f t="shared" si="8"/>
        <v>4.283583836800342</v>
      </c>
      <c r="AW43" s="10" t="s">
        <v>15</v>
      </c>
      <c r="AX43" s="18">
        <f t="shared" si="9"/>
        <v>3.8726784557215774</v>
      </c>
      <c r="AY43" s="18">
        <f t="shared" si="9"/>
        <v>6.6433031781285496</v>
      </c>
      <c r="AZ43" s="18">
        <f t="shared" si="9"/>
        <v>4.1138390345413782</v>
      </c>
      <c r="BA43" s="18">
        <f t="shared" si="9"/>
        <v>1.9499423823306847</v>
      </c>
      <c r="BB43" s="18">
        <f t="shared" si="9"/>
        <v>4.1007886108644982</v>
      </c>
      <c r="BC43" s="18">
        <f t="shared" si="9"/>
        <v>2.4147447737431595</v>
      </c>
      <c r="BD43" s="18">
        <f t="shared" si="9"/>
        <v>7.9098288729197508</v>
      </c>
      <c r="BE43" s="18">
        <f t="shared" si="9"/>
        <v>1.531260070586814</v>
      </c>
      <c r="BF43" s="18">
        <f t="shared" si="9"/>
        <v>2.4156607080532972</v>
      </c>
      <c r="BG43" s="20">
        <f t="shared" si="9"/>
        <v>3.3103430396379112</v>
      </c>
    </row>
    <row r="44" spans="1:60" ht="7.5" customHeight="1" x14ac:dyDescent="0.2"/>
    <row r="45" spans="1:60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</row>
    <row r="46" spans="1:60" ht="15" customHeight="1" x14ac:dyDescent="0.2"/>
    <row r="47" spans="1:60" s="40" customFormat="1" ht="15" customHeight="1" x14ac:dyDescent="0.2">
      <c r="A47" s="39" t="s">
        <v>799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651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137"/>
      <c r="Y47" s="39" t="s">
        <v>289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7"/>
      <c r="AK47" s="39" t="s">
        <v>291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7"/>
      <c r="AW47" s="39" t="s">
        <v>290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7"/>
    </row>
    <row r="48" spans="1:60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B6/$B6*100</f>
        <v>100</v>
      </c>
      <c r="C52" s="52">
        <f t="shared" ref="C52:K52" si="23">C6/$B6*100</f>
        <v>34.170155606975698</v>
      </c>
      <c r="D52" s="52">
        <f t="shared" si="23"/>
        <v>37.244182046315231</v>
      </c>
      <c r="E52" s="52">
        <f t="shared" si="23"/>
        <v>28.585662346709068</v>
      </c>
      <c r="F52" s="52">
        <f t="shared" si="23"/>
        <v>89.484550406087422</v>
      </c>
      <c r="G52" s="52">
        <f t="shared" si="23"/>
        <v>10.515449593912566</v>
      </c>
      <c r="H52" s="52">
        <f t="shared" si="23"/>
        <v>24.154196649189842</v>
      </c>
      <c r="I52" s="52">
        <f t="shared" si="23"/>
        <v>17.763476254983608</v>
      </c>
      <c r="J52" s="52">
        <f t="shared" si="23"/>
        <v>46.072378679327244</v>
      </c>
      <c r="K52" s="53">
        <f t="shared" si="23"/>
        <v>12.009948416499295</v>
      </c>
      <c r="M52" s="11" t="s">
        <v>1</v>
      </c>
      <c r="N52" s="52">
        <f>N6/$N6*100</f>
        <v>100</v>
      </c>
      <c r="O52" s="52">
        <f t="shared" ref="O52:W52" si="24">O6/$N6*100</f>
        <v>32.532599132923011</v>
      </c>
      <c r="P52" s="52">
        <f t="shared" si="24"/>
        <v>37.557872717046934</v>
      </c>
      <c r="Q52" s="52">
        <f t="shared" si="24"/>
        <v>29.909528150030063</v>
      </c>
      <c r="R52" s="52">
        <f t="shared" si="24"/>
        <v>88.497213470547067</v>
      </c>
      <c r="S52" s="52">
        <f t="shared" si="24"/>
        <v>11.502786529452937</v>
      </c>
      <c r="T52" s="52">
        <f t="shared" si="24"/>
        <v>26.311171858608972</v>
      </c>
      <c r="U52" s="52">
        <f t="shared" si="24"/>
        <v>17.438905275629285</v>
      </c>
      <c r="V52" s="52">
        <f t="shared" si="24"/>
        <v>44.27289300114775</v>
      </c>
      <c r="W52" s="53">
        <f t="shared" si="24"/>
        <v>11.977029864613987</v>
      </c>
      <c r="Y52" s="11" t="s">
        <v>1</v>
      </c>
      <c r="Z52" s="52">
        <f>Z6/$Z6*100</f>
        <v>100</v>
      </c>
      <c r="AA52" s="52">
        <f t="shared" ref="AA52:AI52" si="25">AA6/$Z6*100</f>
        <v>28.373977389945654</v>
      </c>
      <c r="AB52" s="52">
        <f t="shared" si="25"/>
        <v>34.615396893261646</v>
      </c>
      <c r="AC52" s="52">
        <f t="shared" si="25"/>
        <v>37.010625716792688</v>
      </c>
      <c r="AD52" s="52">
        <f t="shared" si="25"/>
        <v>90.393270060139812</v>
      </c>
      <c r="AE52" s="52">
        <f t="shared" si="25"/>
        <v>9.6067299398601751</v>
      </c>
      <c r="AF52" s="52">
        <f t="shared" si="25"/>
        <v>27.322727550356113</v>
      </c>
      <c r="AG52" s="52">
        <f t="shared" si="25"/>
        <v>14.91648121479083</v>
      </c>
      <c r="AH52" s="52">
        <f t="shared" si="25"/>
        <v>46.442739689411297</v>
      </c>
      <c r="AI52" s="53">
        <f t="shared" si="25"/>
        <v>11.318051545441758</v>
      </c>
      <c r="AK52" s="11" t="s">
        <v>1</v>
      </c>
      <c r="AL52" s="52">
        <f>AL6/$AL6*100</f>
        <v>100</v>
      </c>
      <c r="AM52" s="52">
        <f t="shared" ref="AM52:AU52" si="26">AM6/$AL6*100</f>
        <v>24.522383432433784</v>
      </c>
      <c r="AN52" s="52">
        <f t="shared" si="26"/>
        <v>37.447795050842728</v>
      </c>
      <c r="AO52" s="52">
        <f t="shared" si="26"/>
        <v>38.029821516723537</v>
      </c>
      <c r="AP52" s="52">
        <f t="shared" si="26"/>
        <v>88.980720253214272</v>
      </c>
      <c r="AQ52" s="52">
        <f t="shared" si="26"/>
        <v>11.019279746785717</v>
      </c>
      <c r="AR52" s="52">
        <f t="shared" si="26"/>
        <v>27.609799071798147</v>
      </c>
      <c r="AS52" s="52">
        <f t="shared" si="26"/>
        <v>12.929383037854036</v>
      </c>
      <c r="AT52" s="52">
        <f t="shared" si="26"/>
        <v>46.875838054909799</v>
      </c>
      <c r="AU52" s="53">
        <f t="shared" si="26"/>
        <v>12.584979835438045</v>
      </c>
      <c r="AW52" s="11" t="s">
        <v>1</v>
      </c>
      <c r="AX52" s="52">
        <f>AX6/$AX6*100</f>
        <v>100</v>
      </c>
      <c r="AY52" s="52">
        <f t="shared" ref="AY52:BG52" si="27">AY6/$AX6*100</f>
        <v>22.884221732356906</v>
      </c>
      <c r="AZ52" s="52">
        <f t="shared" si="27"/>
        <v>39.220772457591679</v>
      </c>
      <c r="BA52" s="52">
        <f t="shared" si="27"/>
        <v>37.895005810051416</v>
      </c>
      <c r="BB52" s="52">
        <f t="shared" si="27"/>
        <v>86.470686578803097</v>
      </c>
      <c r="BC52" s="52">
        <f t="shared" si="27"/>
        <v>13.529313421196902</v>
      </c>
      <c r="BD52" s="52">
        <f t="shared" si="27"/>
        <v>27.224761448244749</v>
      </c>
      <c r="BE52" s="52">
        <f t="shared" si="27"/>
        <v>16.195198636957159</v>
      </c>
      <c r="BF52" s="52">
        <f t="shared" si="27"/>
        <v>44.902821363141122</v>
      </c>
      <c r="BG52" s="53">
        <f t="shared" si="27"/>
        <v>11.67721855165698</v>
      </c>
    </row>
    <row r="53" spans="1:59" ht="15" customHeight="1" x14ac:dyDescent="0.2">
      <c r="A53" s="7" t="s">
        <v>2</v>
      </c>
      <c r="B53" s="18">
        <f t="shared" ref="B53:K53" si="28">B7/$B7*100</f>
        <v>100</v>
      </c>
      <c r="C53" s="18">
        <f t="shared" si="28"/>
        <v>33.609887911196971</v>
      </c>
      <c r="D53" s="18">
        <f t="shared" si="28"/>
        <v>30.959095789790748</v>
      </c>
      <c r="E53" s="18">
        <f t="shared" si="28"/>
        <v>35.431016299012263</v>
      </c>
      <c r="F53" s="18">
        <f t="shared" si="28"/>
        <v>93.521973762904366</v>
      </c>
      <c r="G53" s="18">
        <f t="shared" si="28"/>
        <v>6.4780262370956398</v>
      </c>
      <c r="H53" s="18">
        <f t="shared" si="28"/>
        <v>9.7266310947689902</v>
      </c>
      <c r="I53" s="18">
        <f t="shared" si="28"/>
        <v>44.355239823859215</v>
      </c>
      <c r="J53" s="18">
        <f t="shared" si="28"/>
        <v>36.755891541301331</v>
      </c>
      <c r="K53" s="20">
        <f t="shared" si="28"/>
        <v>9.1622375400704659</v>
      </c>
      <c r="M53" s="7" t="s">
        <v>2</v>
      </c>
      <c r="N53" s="18">
        <f t="shared" ref="N53:W66" si="29">N7/$N7*100</f>
        <v>100</v>
      </c>
      <c r="O53" s="18">
        <f t="shared" si="29"/>
        <v>34.024112531251085</v>
      </c>
      <c r="P53" s="18">
        <f t="shared" si="29"/>
        <v>26.704422309662423</v>
      </c>
      <c r="Q53" s="18">
        <f t="shared" si="29"/>
        <v>39.27146515908656</v>
      </c>
      <c r="R53" s="18">
        <f t="shared" si="29"/>
        <v>92.83210058945815</v>
      </c>
      <c r="S53" s="18">
        <f t="shared" si="29"/>
        <v>7.1678994105418727</v>
      </c>
      <c r="T53" s="18">
        <f t="shared" si="29"/>
        <v>9.8454923700124297</v>
      </c>
      <c r="U53" s="18">
        <f t="shared" si="29"/>
        <v>43.90463354996659</v>
      </c>
      <c r="V53" s="18">
        <f t="shared" si="29"/>
        <v>33.056283941157993</v>
      </c>
      <c r="W53" s="20">
        <f t="shared" si="29"/>
        <v>13.193590138863032</v>
      </c>
      <c r="Y53" s="7" t="s">
        <v>2</v>
      </c>
      <c r="Z53" s="18">
        <f t="shared" ref="Z53:AI66" si="30">Z7/$Z7*100</f>
        <v>100</v>
      </c>
      <c r="AA53" s="18">
        <f t="shared" si="30"/>
        <v>26.442115822511152</v>
      </c>
      <c r="AB53" s="18">
        <f t="shared" si="30"/>
        <v>16.266341618669053</v>
      </c>
      <c r="AC53" s="18">
        <f t="shared" si="30"/>
        <v>57.291542558819856</v>
      </c>
      <c r="AD53" s="18">
        <f t="shared" si="30"/>
        <v>95.629848537742262</v>
      </c>
      <c r="AE53" s="18">
        <f t="shared" si="30"/>
        <v>4.3701514622577449</v>
      </c>
      <c r="AF53" s="18">
        <f t="shared" si="30"/>
        <v>8.2533974653254862</v>
      </c>
      <c r="AG53" s="18">
        <f t="shared" si="30"/>
        <v>40.19702841031701</v>
      </c>
      <c r="AH53" s="18">
        <f t="shared" si="30"/>
        <v>33.832180918205069</v>
      </c>
      <c r="AI53" s="20">
        <f t="shared" si="30"/>
        <v>17.717393206152479</v>
      </c>
      <c r="AK53" s="7" t="s">
        <v>2</v>
      </c>
      <c r="AL53" s="18">
        <f t="shared" ref="AL53:AU66" si="31">AL7/$AL7*100</f>
        <v>100</v>
      </c>
      <c r="AM53" s="18">
        <f t="shared" si="31"/>
        <v>27.482451134127551</v>
      </c>
      <c r="AN53" s="18">
        <f t="shared" si="31"/>
        <v>18.828281264346518</v>
      </c>
      <c r="AO53" s="18">
        <f t="shared" si="31"/>
        <v>53.689267601526026</v>
      </c>
      <c r="AP53" s="18">
        <f t="shared" si="31"/>
        <v>93.954980565272422</v>
      </c>
      <c r="AQ53" s="18">
        <f t="shared" si="31"/>
        <v>6.0450194347275863</v>
      </c>
      <c r="AR53" s="18">
        <f t="shared" si="31"/>
        <v>11.411938809863742</v>
      </c>
      <c r="AS53" s="18">
        <f t="shared" si="31"/>
        <v>38.563396459440959</v>
      </c>
      <c r="AT53" s="18">
        <f t="shared" si="31"/>
        <v>34.513969779403716</v>
      </c>
      <c r="AU53" s="20">
        <f t="shared" si="31"/>
        <v>15.51069495129167</v>
      </c>
      <c r="AW53" s="7" t="s">
        <v>2</v>
      </c>
      <c r="AX53" s="18">
        <f t="shared" ref="AX53:BG66" si="32">AX7/$AX7*100</f>
        <v>100</v>
      </c>
      <c r="AY53" s="18">
        <f t="shared" si="32"/>
        <v>26.10499605082358</v>
      </c>
      <c r="AZ53" s="18">
        <f t="shared" si="32"/>
        <v>30.726787736119821</v>
      </c>
      <c r="BA53" s="18">
        <f t="shared" si="32"/>
        <v>43.168216213056645</v>
      </c>
      <c r="BB53" s="18">
        <f t="shared" si="32"/>
        <v>95.118136171442771</v>
      </c>
      <c r="BC53" s="18">
        <f t="shared" si="32"/>
        <v>4.8818638285572478</v>
      </c>
      <c r="BD53" s="18">
        <f t="shared" si="32"/>
        <v>11.578613336919005</v>
      </c>
      <c r="BE53" s="18">
        <f t="shared" si="32"/>
        <v>43.342841345709765</v>
      </c>
      <c r="BF53" s="18">
        <f t="shared" si="32"/>
        <v>34.384797065345367</v>
      </c>
      <c r="BG53" s="20">
        <f t="shared" si="32"/>
        <v>10.6937482520259</v>
      </c>
    </row>
    <row r="54" spans="1:59" ht="15" customHeight="1" x14ac:dyDescent="0.2">
      <c r="A54" s="10" t="s">
        <v>3</v>
      </c>
      <c r="B54" s="18">
        <f t="shared" ref="B54:K54" si="33">B8/$B8*100</f>
        <v>100</v>
      </c>
      <c r="C54" s="18">
        <f t="shared" si="33"/>
        <v>17.961219954329668</v>
      </c>
      <c r="D54" s="18">
        <f t="shared" si="33"/>
        <v>17.424578221913816</v>
      </c>
      <c r="E54" s="18">
        <f t="shared" si="33"/>
        <v>64.614201823756531</v>
      </c>
      <c r="F54" s="18">
        <f t="shared" si="33"/>
        <v>93.292054767720188</v>
      </c>
      <c r="G54" s="18">
        <f t="shared" si="33"/>
        <v>6.7079452322798172</v>
      </c>
      <c r="H54" s="18">
        <f t="shared" si="33"/>
        <v>15.759934215151919</v>
      </c>
      <c r="I54" s="18">
        <f t="shared" si="33"/>
        <v>2.0829830616243847</v>
      </c>
      <c r="J54" s="18">
        <f t="shared" si="33"/>
        <v>68.597211480556496</v>
      </c>
      <c r="K54" s="20">
        <f t="shared" si="33"/>
        <v>13.559871242667224</v>
      </c>
      <c r="M54" s="10" t="s">
        <v>3</v>
      </c>
      <c r="N54" s="18">
        <f t="shared" si="29"/>
        <v>100</v>
      </c>
      <c r="O54" s="18">
        <f t="shared" si="29"/>
        <v>21.313647519095611</v>
      </c>
      <c r="P54" s="18">
        <f t="shared" si="29"/>
        <v>13.682914720037834</v>
      </c>
      <c r="Q54" s="18">
        <f t="shared" si="29"/>
        <v>65.003437760866518</v>
      </c>
      <c r="R54" s="18">
        <f t="shared" si="29"/>
        <v>95.468420368459022</v>
      </c>
      <c r="S54" s="18">
        <f t="shared" si="29"/>
        <v>4.5315796315409465</v>
      </c>
      <c r="T54" s="18">
        <f t="shared" si="29"/>
        <v>19.585683253014491</v>
      </c>
      <c r="U54" s="18">
        <f t="shared" si="29"/>
        <v>1.2910005841844203</v>
      </c>
      <c r="V54" s="18">
        <f t="shared" si="29"/>
        <v>66.365699447295739</v>
      </c>
      <c r="W54" s="20">
        <f t="shared" si="29"/>
        <v>12.757616715505318</v>
      </c>
      <c r="Y54" s="10" t="s">
        <v>3</v>
      </c>
      <c r="Z54" s="18">
        <f t="shared" si="30"/>
        <v>100</v>
      </c>
      <c r="AA54" s="18">
        <f t="shared" si="30"/>
        <v>18.890143150632259</v>
      </c>
      <c r="AB54" s="18">
        <f t="shared" si="30"/>
        <v>10.298770640387598</v>
      </c>
      <c r="AC54" s="18">
        <f t="shared" si="30"/>
        <v>70.811086208980171</v>
      </c>
      <c r="AD54" s="18">
        <f t="shared" si="30"/>
        <v>97.442816650736603</v>
      </c>
      <c r="AE54" s="18">
        <f t="shared" si="30"/>
        <v>2.557183349263374</v>
      </c>
      <c r="AF54" s="18">
        <f t="shared" si="30"/>
        <v>19.186634147413297</v>
      </c>
      <c r="AG54" s="18">
        <f t="shared" si="30"/>
        <v>1.0211704733968339</v>
      </c>
      <c r="AH54" s="18">
        <f t="shared" si="30"/>
        <v>70.899525394680481</v>
      </c>
      <c r="AI54" s="20">
        <f t="shared" si="30"/>
        <v>8.8926699845094141</v>
      </c>
      <c r="AK54" s="10" t="s">
        <v>3</v>
      </c>
      <c r="AL54" s="18">
        <f t="shared" si="31"/>
        <v>100</v>
      </c>
      <c r="AM54" s="18">
        <f t="shared" si="31"/>
        <v>14.812086429535091</v>
      </c>
      <c r="AN54" s="18">
        <f t="shared" si="31"/>
        <v>11.056813071503523</v>
      </c>
      <c r="AO54" s="18">
        <f t="shared" si="31"/>
        <v>74.131100498961416</v>
      </c>
      <c r="AP54" s="18">
        <f t="shared" si="31"/>
        <v>94.458030851375185</v>
      </c>
      <c r="AQ54" s="18">
        <f t="shared" si="31"/>
        <v>5.5419691486248226</v>
      </c>
      <c r="AR54" s="18">
        <f t="shared" si="31"/>
        <v>17.510475333890117</v>
      </c>
      <c r="AS54" s="18">
        <f t="shared" si="31"/>
        <v>0.44685240308085467</v>
      </c>
      <c r="AT54" s="18">
        <f t="shared" si="31"/>
        <v>70.640226709781501</v>
      </c>
      <c r="AU54" s="20">
        <f t="shared" si="31"/>
        <v>11.402445553247533</v>
      </c>
      <c r="AW54" s="10" t="s">
        <v>3</v>
      </c>
      <c r="AX54" s="18">
        <f t="shared" si="32"/>
        <v>100</v>
      </c>
      <c r="AY54" s="18">
        <f t="shared" si="32"/>
        <v>13.545869131006624</v>
      </c>
      <c r="AZ54" s="18">
        <f t="shared" si="32"/>
        <v>12.397695946456576</v>
      </c>
      <c r="BA54" s="18">
        <f t="shared" si="32"/>
        <v>74.056434922536823</v>
      </c>
      <c r="BB54" s="18">
        <f t="shared" si="32"/>
        <v>93.566929664117794</v>
      </c>
      <c r="BC54" s="18">
        <f t="shared" si="32"/>
        <v>6.4330703358822072</v>
      </c>
      <c r="BD54" s="18">
        <f t="shared" si="32"/>
        <v>15.812749004632524</v>
      </c>
      <c r="BE54" s="18">
        <f t="shared" si="32"/>
        <v>1.1966849304914822</v>
      </c>
      <c r="BF54" s="18">
        <f t="shared" si="32"/>
        <v>70.335591151313878</v>
      </c>
      <c r="BG54" s="20">
        <f t="shared" si="32"/>
        <v>12.65497491356215</v>
      </c>
    </row>
    <row r="55" spans="1:59" ht="15" customHeight="1" x14ac:dyDescent="0.2">
      <c r="A55" s="10" t="s">
        <v>4</v>
      </c>
      <c r="B55" s="18">
        <f t="shared" ref="B55:K55" si="34">B9/$B9*100</f>
        <v>100</v>
      </c>
      <c r="C55" s="18">
        <f t="shared" si="34"/>
        <v>45.444078453359502</v>
      </c>
      <c r="D55" s="18">
        <f t="shared" si="34"/>
        <v>24.012574964207406</v>
      </c>
      <c r="E55" s="18">
        <f t="shared" si="34"/>
        <v>30.543346582433088</v>
      </c>
      <c r="F55" s="18">
        <f t="shared" si="34"/>
        <v>78.080916290385559</v>
      </c>
      <c r="G55" s="18">
        <f t="shared" si="34"/>
        <v>21.919083709614441</v>
      </c>
      <c r="H55" s="18">
        <f t="shared" si="34"/>
        <v>67.242018001421684</v>
      </c>
      <c r="I55" s="18">
        <f t="shared" si="34"/>
        <v>18.915509456252938</v>
      </c>
      <c r="J55" s="18">
        <f t="shared" si="34"/>
        <v>4.3331564561828575</v>
      </c>
      <c r="K55" s="20">
        <f t="shared" si="34"/>
        <v>9.5093160861425083</v>
      </c>
      <c r="M55" s="10" t="s">
        <v>4</v>
      </c>
      <c r="N55" s="18">
        <f t="shared" si="29"/>
        <v>100</v>
      </c>
      <c r="O55" s="18">
        <f t="shared" si="29"/>
        <v>41.609021846836228</v>
      </c>
      <c r="P55" s="18">
        <f t="shared" si="29"/>
        <v>28.894446279431889</v>
      </c>
      <c r="Q55" s="18">
        <f t="shared" si="29"/>
        <v>29.49653187373189</v>
      </c>
      <c r="R55" s="18">
        <f t="shared" si="29"/>
        <v>80.401075826923986</v>
      </c>
      <c r="S55" s="18">
        <f t="shared" si="29"/>
        <v>19.598924173076014</v>
      </c>
      <c r="T55" s="18">
        <f t="shared" si="29"/>
        <v>69.097343462464025</v>
      </c>
      <c r="U55" s="18">
        <f t="shared" si="29"/>
        <v>14.18864719482848</v>
      </c>
      <c r="V55" s="18">
        <f t="shared" si="29"/>
        <v>6.9051101778889263</v>
      </c>
      <c r="W55" s="20">
        <f t="shared" si="29"/>
        <v>9.8088991648185697</v>
      </c>
      <c r="Y55" s="10" t="s">
        <v>4</v>
      </c>
      <c r="Z55" s="18">
        <f t="shared" si="30"/>
        <v>100</v>
      </c>
      <c r="AA55" s="18">
        <f t="shared" si="30"/>
        <v>32.858650607645615</v>
      </c>
      <c r="AB55" s="18">
        <f t="shared" si="30"/>
        <v>20.73678002141892</v>
      </c>
      <c r="AC55" s="18">
        <f t="shared" si="30"/>
        <v>46.404569370935448</v>
      </c>
      <c r="AD55" s="18">
        <f t="shared" si="30"/>
        <v>65.36497539927673</v>
      </c>
      <c r="AE55" s="18">
        <f t="shared" si="30"/>
        <v>34.635024600723277</v>
      </c>
      <c r="AF55" s="18">
        <f t="shared" si="30"/>
        <v>70.285120054633779</v>
      </c>
      <c r="AG55" s="18">
        <f t="shared" si="30"/>
        <v>6.843191730431947</v>
      </c>
      <c r="AH55" s="18">
        <f t="shared" si="30"/>
        <v>10.984184140681988</v>
      </c>
      <c r="AI55" s="20">
        <f t="shared" si="30"/>
        <v>11.887504074252274</v>
      </c>
      <c r="AK55" s="10" t="s">
        <v>4</v>
      </c>
      <c r="AL55" s="18">
        <f t="shared" si="31"/>
        <v>100</v>
      </c>
      <c r="AM55" s="18">
        <f t="shared" si="31"/>
        <v>33.4082385273691</v>
      </c>
      <c r="AN55" s="18">
        <f t="shared" si="31"/>
        <v>19.075769083207401</v>
      </c>
      <c r="AO55" s="18">
        <f t="shared" si="31"/>
        <v>47.515992389423481</v>
      </c>
      <c r="AP55" s="18">
        <f t="shared" si="31"/>
        <v>70.689884666880687</v>
      </c>
      <c r="AQ55" s="18">
        <f t="shared" si="31"/>
        <v>29.31011533311932</v>
      </c>
      <c r="AR55" s="18">
        <f t="shared" si="31"/>
        <v>74.642373372378003</v>
      </c>
      <c r="AS55" s="18">
        <f t="shared" si="31"/>
        <v>3.8178159524573867</v>
      </c>
      <c r="AT55" s="18">
        <f t="shared" si="31"/>
        <v>10.364321116217887</v>
      </c>
      <c r="AU55" s="20">
        <f t="shared" si="31"/>
        <v>11.175489558946735</v>
      </c>
      <c r="AW55" s="10" t="s">
        <v>4</v>
      </c>
      <c r="AX55" s="18">
        <f t="shared" si="32"/>
        <v>100</v>
      </c>
      <c r="AY55" s="18">
        <f t="shared" si="32"/>
        <v>36.364829574100639</v>
      </c>
      <c r="AZ55" s="18">
        <f t="shared" si="32"/>
        <v>14.711469459387772</v>
      </c>
      <c r="BA55" s="18">
        <f t="shared" si="32"/>
        <v>48.92370096651161</v>
      </c>
      <c r="BB55" s="18">
        <f t="shared" si="32"/>
        <v>72.853136877203241</v>
      </c>
      <c r="BC55" s="18">
        <f t="shared" si="32"/>
        <v>27.146863122796788</v>
      </c>
      <c r="BD55" s="18">
        <f t="shared" si="32"/>
        <v>78.972864349883025</v>
      </c>
      <c r="BE55" s="18">
        <f t="shared" si="32"/>
        <v>6.448696848486513</v>
      </c>
      <c r="BF55" s="18">
        <f t="shared" si="32"/>
        <v>5.0257190275424266</v>
      </c>
      <c r="BG55" s="20">
        <f t="shared" si="32"/>
        <v>9.5527197740880609</v>
      </c>
    </row>
    <row r="56" spans="1:59" ht="15" customHeight="1" x14ac:dyDescent="0.2">
      <c r="A56" s="10" t="s">
        <v>5</v>
      </c>
      <c r="B56" s="18">
        <f t="shared" ref="B56:K56" si="35">B10/$B10*100</f>
        <v>100</v>
      </c>
      <c r="C56" s="18">
        <f t="shared" si="35"/>
        <v>27.91541459113505</v>
      </c>
      <c r="D56" s="18">
        <f t="shared" si="35"/>
        <v>61.993827879942643</v>
      </c>
      <c r="E56" s="18">
        <f t="shared" si="35"/>
        <v>10.09075752892231</v>
      </c>
      <c r="F56" s="18">
        <f t="shared" si="35"/>
        <v>84.090321730625988</v>
      </c>
      <c r="G56" s="18">
        <f t="shared" si="35"/>
        <v>15.909678269374023</v>
      </c>
      <c r="H56" s="18">
        <f t="shared" si="35"/>
        <v>19.022595634922645</v>
      </c>
      <c r="I56" s="18">
        <f t="shared" si="35"/>
        <v>8.5578623586822662</v>
      </c>
      <c r="J56" s="18">
        <f t="shared" si="35"/>
        <v>68.23587836160111</v>
      </c>
      <c r="K56" s="20">
        <f t="shared" si="35"/>
        <v>4.1836636447939846</v>
      </c>
      <c r="M56" s="10" t="s">
        <v>5</v>
      </c>
      <c r="N56" s="18">
        <f t="shared" si="29"/>
        <v>100</v>
      </c>
      <c r="O56" s="18">
        <f t="shared" si="29"/>
        <v>20.396465847370653</v>
      </c>
      <c r="P56" s="18">
        <f t="shared" si="29"/>
        <v>67.936325182088936</v>
      </c>
      <c r="Q56" s="18">
        <f t="shared" si="29"/>
        <v>11.667208970540383</v>
      </c>
      <c r="R56" s="18">
        <f t="shared" si="29"/>
        <v>80.280829975220868</v>
      </c>
      <c r="S56" s="18">
        <f t="shared" si="29"/>
        <v>19.719170024779107</v>
      </c>
      <c r="T56" s="18">
        <f t="shared" si="29"/>
        <v>24.211949040122128</v>
      </c>
      <c r="U56" s="18">
        <f t="shared" si="29"/>
        <v>2.696668585588065</v>
      </c>
      <c r="V56" s="18">
        <f t="shared" si="29"/>
        <v>69.176282131504507</v>
      </c>
      <c r="W56" s="20">
        <f t="shared" si="29"/>
        <v>3.9151002427852708</v>
      </c>
      <c r="Y56" s="10" t="s">
        <v>5</v>
      </c>
      <c r="Z56" s="18">
        <f t="shared" si="30"/>
        <v>100</v>
      </c>
      <c r="AA56" s="18">
        <f t="shared" si="30"/>
        <v>16.244412650736244</v>
      </c>
      <c r="AB56" s="18">
        <f t="shared" si="30"/>
        <v>74.415050075090434</v>
      </c>
      <c r="AC56" s="18">
        <f t="shared" si="30"/>
        <v>9.3405372741733412</v>
      </c>
      <c r="AD56" s="18">
        <f t="shared" si="30"/>
        <v>85.742151051710195</v>
      </c>
      <c r="AE56" s="18">
        <f t="shared" si="30"/>
        <v>14.257848948289809</v>
      </c>
      <c r="AF56" s="18">
        <f t="shared" si="30"/>
        <v>19.371106628395736</v>
      </c>
      <c r="AG56" s="18">
        <f t="shared" si="30"/>
        <v>0.63315886289111456</v>
      </c>
      <c r="AH56" s="18">
        <f t="shared" si="30"/>
        <v>76.391394371328801</v>
      </c>
      <c r="AI56" s="20">
        <f t="shared" si="30"/>
        <v>3.6043401373843666</v>
      </c>
      <c r="AK56" s="10" t="s">
        <v>5</v>
      </c>
      <c r="AL56" s="18">
        <f t="shared" si="31"/>
        <v>100</v>
      </c>
      <c r="AM56" s="18">
        <f t="shared" si="31"/>
        <v>10.495245725369488</v>
      </c>
      <c r="AN56" s="18">
        <f t="shared" si="31"/>
        <v>76.669266935126828</v>
      </c>
      <c r="AO56" s="18">
        <f t="shared" si="31"/>
        <v>12.835487339503699</v>
      </c>
      <c r="AP56" s="18">
        <f t="shared" si="31"/>
        <v>83.341274693765669</v>
      </c>
      <c r="AQ56" s="18">
        <f t="shared" si="31"/>
        <v>16.658725306234317</v>
      </c>
      <c r="AR56" s="18">
        <f t="shared" si="31"/>
        <v>26.679597731441461</v>
      </c>
      <c r="AS56" s="18">
        <f t="shared" si="31"/>
        <v>4.9676371993000359</v>
      </c>
      <c r="AT56" s="18">
        <f t="shared" si="31"/>
        <v>65.503151947038845</v>
      </c>
      <c r="AU56" s="20">
        <f t="shared" si="31"/>
        <v>2.8496131222196452</v>
      </c>
      <c r="AW56" s="10" t="s">
        <v>5</v>
      </c>
      <c r="AX56" s="18">
        <f t="shared" si="32"/>
        <v>100</v>
      </c>
      <c r="AY56" s="18">
        <f t="shared" si="32"/>
        <v>9.0282020939857741</v>
      </c>
      <c r="AZ56" s="18">
        <f t="shared" si="32"/>
        <v>62.833809305504907</v>
      </c>
      <c r="BA56" s="18">
        <f t="shared" si="32"/>
        <v>28.137988600509296</v>
      </c>
      <c r="BB56" s="18">
        <f t="shared" si="32"/>
        <v>77.521723952906314</v>
      </c>
      <c r="BC56" s="18">
        <f t="shared" si="32"/>
        <v>22.478276047093697</v>
      </c>
      <c r="BD56" s="18">
        <f t="shared" si="32"/>
        <v>31.612684676447749</v>
      </c>
      <c r="BE56" s="18">
        <f t="shared" si="32"/>
        <v>5.4013609415871899</v>
      </c>
      <c r="BF56" s="18">
        <f t="shared" si="32"/>
        <v>60.495579709380884</v>
      </c>
      <c r="BG56" s="20">
        <f t="shared" si="32"/>
        <v>2.4903746725841689</v>
      </c>
    </row>
    <row r="57" spans="1:59" ht="15" customHeight="1" x14ac:dyDescent="0.2">
      <c r="A57" s="10" t="s">
        <v>6</v>
      </c>
      <c r="B57" s="18">
        <f t="shared" ref="B57:K57" si="36">B11/$B11*100</f>
        <v>100</v>
      </c>
      <c r="C57" s="18">
        <f t="shared" si="36"/>
        <v>41.693635382955769</v>
      </c>
      <c r="D57" s="18">
        <f t="shared" si="36"/>
        <v>12.189859762675297</v>
      </c>
      <c r="E57" s="18">
        <f t="shared" si="36"/>
        <v>46.116504854368927</v>
      </c>
      <c r="F57" s="18">
        <f t="shared" si="36"/>
        <v>49.298813376483288</v>
      </c>
      <c r="G57" s="18">
        <f t="shared" si="36"/>
        <v>50.701186623516712</v>
      </c>
      <c r="H57" s="18">
        <f t="shared" si="36"/>
        <v>67.448759439050704</v>
      </c>
      <c r="I57" s="18" t="e">
        <f t="shared" si="36"/>
        <v>#VALUE!</v>
      </c>
      <c r="J57" s="18" t="e">
        <f t="shared" si="36"/>
        <v>#VALUE!</v>
      </c>
      <c r="K57" s="20">
        <f t="shared" si="36"/>
        <v>32.551240560949303</v>
      </c>
      <c r="M57" s="10" t="s">
        <v>6</v>
      </c>
      <c r="N57" s="18">
        <f t="shared" si="29"/>
        <v>100</v>
      </c>
      <c r="O57" s="18">
        <f t="shared" si="29"/>
        <v>21.308940994589022</v>
      </c>
      <c r="P57" s="18">
        <f t="shared" si="29"/>
        <v>36.279309456325684</v>
      </c>
      <c r="Q57" s="18">
        <f t="shared" si="29"/>
        <v>42.411749549085286</v>
      </c>
      <c r="R57" s="18">
        <f t="shared" si="29"/>
        <v>53.207936098943577</v>
      </c>
      <c r="S57" s="18">
        <f t="shared" si="29"/>
        <v>46.79206390105643</v>
      </c>
      <c r="T57" s="18">
        <f t="shared" si="29"/>
        <v>65.009018294254048</v>
      </c>
      <c r="U57" s="18" t="e">
        <f t="shared" si="29"/>
        <v>#VALUE!</v>
      </c>
      <c r="V57" s="18" t="e">
        <f t="shared" si="29"/>
        <v>#VALUE!</v>
      </c>
      <c r="W57" s="20">
        <f t="shared" si="29"/>
        <v>34.990981705745945</v>
      </c>
      <c r="Y57" s="10" t="s">
        <v>6</v>
      </c>
      <c r="Z57" s="18">
        <f t="shared" si="30"/>
        <v>100</v>
      </c>
      <c r="AA57" s="18">
        <f t="shared" si="30"/>
        <v>28.735632183908045</v>
      </c>
      <c r="AB57" s="18">
        <f t="shared" si="30"/>
        <v>60.087197780420134</v>
      </c>
      <c r="AC57" s="18">
        <f t="shared" si="30"/>
        <v>11.177170035671818</v>
      </c>
      <c r="AD57" s="18">
        <f t="shared" si="30"/>
        <v>46.439423966177827</v>
      </c>
      <c r="AE57" s="18">
        <f t="shared" si="30"/>
        <v>53.560576033822173</v>
      </c>
      <c r="AF57" s="18">
        <f t="shared" si="30"/>
        <v>82.296208217730211</v>
      </c>
      <c r="AG57" s="18" t="e">
        <f t="shared" si="30"/>
        <v>#VALUE!</v>
      </c>
      <c r="AH57" s="18" t="e">
        <f t="shared" si="30"/>
        <v>#VALUE!</v>
      </c>
      <c r="AI57" s="20">
        <f t="shared" si="30"/>
        <v>17.703791782269782</v>
      </c>
      <c r="AK57" s="10" t="s">
        <v>6</v>
      </c>
      <c r="AL57" s="18">
        <f t="shared" si="31"/>
        <v>100</v>
      </c>
      <c r="AM57" s="18">
        <f t="shared" si="31"/>
        <v>42.393410852713174</v>
      </c>
      <c r="AN57" s="18">
        <f t="shared" si="31"/>
        <v>57.606589147286826</v>
      </c>
      <c r="AO57" s="18">
        <f t="shared" si="31"/>
        <v>0</v>
      </c>
      <c r="AP57" s="18">
        <f t="shared" si="31"/>
        <v>86.167635658914719</v>
      </c>
      <c r="AQ57" s="18">
        <f t="shared" si="31"/>
        <v>13.83236434108527</v>
      </c>
      <c r="AR57" s="18">
        <f t="shared" si="31"/>
        <v>28.452034883720934</v>
      </c>
      <c r="AS57" s="18" t="e">
        <f t="shared" si="31"/>
        <v>#VALUE!</v>
      </c>
      <c r="AT57" s="18">
        <f t="shared" si="31"/>
        <v>18.762112403100776</v>
      </c>
      <c r="AU57" s="20">
        <f t="shared" si="31"/>
        <v>52.785852713178308</v>
      </c>
      <c r="AW57" s="10" t="s">
        <v>6</v>
      </c>
      <c r="AX57" s="18">
        <f t="shared" si="32"/>
        <v>100</v>
      </c>
      <c r="AY57" s="18">
        <f t="shared" si="32"/>
        <v>55.952380952380956</v>
      </c>
      <c r="AZ57" s="18">
        <f t="shared" si="32"/>
        <v>44.047619047619044</v>
      </c>
      <c r="BA57" s="18" t="e">
        <f t="shared" si="32"/>
        <v>#VALUE!</v>
      </c>
      <c r="BB57" s="18">
        <f t="shared" si="32"/>
        <v>100</v>
      </c>
      <c r="BC57" s="18" t="e">
        <f t="shared" si="32"/>
        <v>#VALUE!</v>
      </c>
      <c r="BD57" s="18">
        <f t="shared" si="32"/>
        <v>19.226190476190474</v>
      </c>
      <c r="BE57" s="18" t="e">
        <f t="shared" si="32"/>
        <v>#VALUE!</v>
      </c>
      <c r="BF57" s="18">
        <f t="shared" si="32"/>
        <v>18.214285714285712</v>
      </c>
      <c r="BG57" s="20">
        <f t="shared" si="32"/>
        <v>62.55952380952381</v>
      </c>
    </row>
    <row r="58" spans="1:59" ht="15" customHeight="1" x14ac:dyDescent="0.2">
      <c r="A58" s="10" t="s">
        <v>7</v>
      </c>
      <c r="B58" s="18">
        <f t="shared" ref="B58:K58" si="37">B12/$B12*100</f>
        <v>100</v>
      </c>
      <c r="C58" s="18">
        <f t="shared" si="37"/>
        <v>12.731180425438115</v>
      </c>
      <c r="D58" s="18">
        <f t="shared" si="37"/>
        <v>78.741320401190364</v>
      </c>
      <c r="E58" s="18">
        <f t="shared" si="37"/>
        <v>8.5274991733715435</v>
      </c>
      <c r="F58" s="18">
        <f t="shared" si="37"/>
        <v>35.167530034167314</v>
      </c>
      <c r="G58" s="18">
        <f t="shared" si="37"/>
        <v>64.832469965832701</v>
      </c>
      <c r="H58" s="18">
        <f t="shared" si="37"/>
        <v>21.825195635401741</v>
      </c>
      <c r="I58" s="18" t="e">
        <f t="shared" si="37"/>
        <v>#VALUE!</v>
      </c>
      <c r="J58" s="18">
        <f t="shared" si="37"/>
        <v>59.04166207428635</v>
      </c>
      <c r="K58" s="20">
        <f t="shared" si="37"/>
        <v>19.133142290311916</v>
      </c>
      <c r="M58" s="10" t="s">
        <v>7</v>
      </c>
      <c r="N58" s="18">
        <f t="shared" si="29"/>
        <v>100</v>
      </c>
      <c r="O58" s="18">
        <f t="shared" si="29"/>
        <v>12.150258929474317</v>
      </c>
      <c r="P58" s="18">
        <f t="shared" si="29"/>
        <v>80.140934275024094</v>
      </c>
      <c r="Q58" s="18">
        <f t="shared" si="29"/>
        <v>7.7088067955015998</v>
      </c>
      <c r="R58" s="18">
        <f t="shared" si="29"/>
        <v>36.590753051003517</v>
      </c>
      <c r="S58" s="18">
        <f t="shared" si="29"/>
        <v>63.409246948996476</v>
      </c>
      <c r="T58" s="18">
        <f t="shared" si="29"/>
        <v>24.285083214025299</v>
      </c>
      <c r="U58" s="18">
        <f t="shared" si="29"/>
        <v>0.17297446896838026</v>
      </c>
      <c r="V58" s="18">
        <f t="shared" si="29"/>
        <v>54.61628940491461</v>
      </c>
      <c r="W58" s="20">
        <f t="shared" si="29"/>
        <v>20.925652912091714</v>
      </c>
      <c r="Y58" s="10" t="s">
        <v>7</v>
      </c>
      <c r="Z58" s="18">
        <f t="shared" si="30"/>
        <v>100</v>
      </c>
      <c r="AA58" s="18">
        <f t="shared" si="30"/>
        <v>7.7237279816763937</v>
      </c>
      <c r="AB58" s="18">
        <f t="shared" si="30"/>
        <v>83.549108360146178</v>
      </c>
      <c r="AC58" s="18">
        <f t="shared" si="30"/>
        <v>8.7271636581774583</v>
      </c>
      <c r="AD58" s="18">
        <f t="shared" si="30"/>
        <v>30.297213284615815</v>
      </c>
      <c r="AE58" s="18">
        <f t="shared" si="30"/>
        <v>69.702786715384207</v>
      </c>
      <c r="AF58" s="18">
        <f t="shared" si="30"/>
        <v>24.007198560287961</v>
      </c>
      <c r="AG58" s="18">
        <f t="shared" si="30"/>
        <v>0.85891912526585623</v>
      </c>
      <c r="AH58" s="18">
        <f t="shared" si="30"/>
        <v>57.308174728690652</v>
      </c>
      <c r="AI58" s="20">
        <f t="shared" si="30"/>
        <v>17.825707585755584</v>
      </c>
      <c r="AK58" s="10" t="s">
        <v>7</v>
      </c>
      <c r="AL58" s="18">
        <f t="shared" si="31"/>
        <v>100</v>
      </c>
      <c r="AM58" s="18">
        <f t="shared" si="31"/>
        <v>8.3949001230463107</v>
      </c>
      <c r="AN58" s="18">
        <f t="shared" si="31"/>
        <v>83.425399900515743</v>
      </c>
      <c r="AO58" s="18">
        <f t="shared" si="31"/>
        <v>8.1796999764379379</v>
      </c>
      <c r="AP58" s="18">
        <f t="shared" si="31"/>
        <v>35.723224336989794</v>
      </c>
      <c r="AQ58" s="18">
        <f t="shared" si="31"/>
        <v>64.27677566301017</v>
      </c>
      <c r="AR58" s="18">
        <f t="shared" si="31"/>
        <v>21.158729743173534</v>
      </c>
      <c r="AS58" s="18">
        <f t="shared" si="31"/>
        <v>0.51103489802864077</v>
      </c>
      <c r="AT58" s="18">
        <f t="shared" si="31"/>
        <v>59.266958138073655</v>
      </c>
      <c r="AU58" s="20">
        <f t="shared" si="31"/>
        <v>19.063277220724135</v>
      </c>
      <c r="AW58" s="10" t="s">
        <v>7</v>
      </c>
      <c r="AX58" s="18">
        <f t="shared" si="32"/>
        <v>100</v>
      </c>
      <c r="AY58" s="18">
        <f t="shared" si="32"/>
        <v>6.8695791794493353</v>
      </c>
      <c r="AZ58" s="18">
        <f t="shared" si="32"/>
        <v>85.600139894152477</v>
      </c>
      <c r="BA58" s="18">
        <f t="shared" si="32"/>
        <v>7.530280926398178</v>
      </c>
      <c r="BB58" s="18">
        <f t="shared" si="32"/>
        <v>39.130779798413471</v>
      </c>
      <c r="BC58" s="18">
        <f t="shared" si="32"/>
        <v>60.869220201586515</v>
      </c>
      <c r="BD58" s="18">
        <f t="shared" si="32"/>
        <v>18.738012586503341</v>
      </c>
      <c r="BE58" s="18" t="e">
        <f t="shared" si="32"/>
        <v>#VALUE!</v>
      </c>
      <c r="BF58" s="18">
        <f t="shared" si="32"/>
        <v>56.581724773082534</v>
      </c>
      <c r="BG58" s="20">
        <f t="shared" si="32"/>
        <v>24.68026264041411</v>
      </c>
    </row>
    <row r="59" spans="1:59" ht="15" customHeight="1" x14ac:dyDescent="0.2">
      <c r="A59" s="10" t="s">
        <v>8</v>
      </c>
      <c r="B59" s="18">
        <f t="shared" ref="B59:K59" si="38">B13/$B13*100</f>
        <v>100</v>
      </c>
      <c r="C59" s="18">
        <f t="shared" si="38"/>
        <v>13.266146213231842</v>
      </c>
      <c r="D59" s="18">
        <f t="shared" si="38"/>
        <v>79.062822725664205</v>
      </c>
      <c r="E59" s="18">
        <f t="shared" si="38"/>
        <v>7.6710310611039283</v>
      </c>
      <c r="F59" s="18">
        <f t="shared" si="38"/>
        <v>97.402667745127076</v>
      </c>
      <c r="G59" s="18">
        <f t="shared" si="38"/>
        <v>2.5973322548729314</v>
      </c>
      <c r="H59" s="18">
        <f t="shared" si="38"/>
        <v>21.200051997197932</v>
      </c>
      <c r="I59" s="18">
        <f t="shared" si="38"/>
        <v>0.89189638113946079</v>
      </c>
      <c r="J59" s="18">
        <f t="shared" si="38"/>
        <v>77.347276285666794</v>
      </c>
      <c r="K59" s="20">
        <f t="shared" si="38"/>
        <v>0.56077533599578244</v>
      </c>
      <c r="M59" s="10" t="s">
        <v>8</v>
      </c>
      <c r="N59" s="18">
        <f t="shared" si="29"/>
        <v>100</v>
      </c>
      <c r="O59" s="18">
        <f t="shared" si="29"/>
        <v>14.064331160427059</v>
      </c>
      <c r="P59" s="18">
        <f t="shared" si="29"/>
        <v>77.323079118019706</v>
      </c>
      <c r="Q59" s="18">
        <f t="shared" si="29"/>
        <v>8.6125897215532135</v>
      </c>
      <c r="R59" s="18">
        <f t="shared" si="29"/>
        <v>97.143517118855371</v>
      </c>
      <c r="S59" s="18">
        <f t="shared" si="29"/>
        <v>2.8564828811446312</v>
      </c>
      <c r="T59" s="18">
        <f t="shared" si="29"/>
        <v>21.565783350261391</v>
      </c>
      <c r="U59" s="18">
        <f t="shared" si="29"/>
        <v>2.2586222709871153</v>
      </c>
      <c r="V59" s="18">
        <f t="shared" si="29"/>
        <v>75.77407662806614</v>
      </c>
      <c r="W59" s="20">
        <f t="shared" si="29"/>
        <v>0.40151775068533163</v>
      </c>
      <c r="Y59" s="10" t="s">
        <v>8</v>
      </c>
      <c r="Z59" s="18">
        <f t="shared" si="30"/>
        <v>100</v>
      </c>
      <c r="AA59" s="18">
        <f t="shared" si="30"/>
        <v>14.472756703130299</v>
      </c>
      <c r="AB59" s="18">
        <f t="shared" si="30"/>
        <v>78.342101140902784</v>
      </c>
      <c r="AC59" s="18">
        <f t="shared" si="30"/>
        <v>7.1851421559668935</v>
      </c>
      <c r="AD59" s="18">
        <f t="shared" si="30"/>
        <v>97.475393572305052</v>
      </c>
      <c r="AE59" s="18">
        <f t="shared" si="30"/>
        <v>2.524606427694958</v>
      </c>
      <c r="AF59" s="18">
        <f t="shared" si="30"/>
        <v>17.343289037412209</v>
      </c>
      <c r="AG59" s="18">
        <f t="shared" si="30"/>
        <v>1.3402997154269898</v>
      </c>
      <c r="AH59" s="18">
        <f t="shared" si="30"/>
        <v>80.869971020546657</v>
      </c>
      <c r="AI59" s="20">
        <f t="shared" si="30"/>
        <v>0.4464402266141031</v>
      </c>
      <c r="AK59" s="10" t="s">
        <v>8</v>
      </c>
      <c r="AL59" s="18">
        <f t="shared" si="31"/>
        <v>100</v>
      </c>
      <c r="AM59" s="18">
        <f t="shared" si="31"/>
        <v>10.758312206881596</v>
      </c>
      <c r="AN59" s="18">
        <f t="shared" si="31"/>
        <v>82.367916712593754</v>
      </c>
      <c r="AO59" s="18">
        <f t="shared" si="31"/>
        <v>6.8737710805246728</v>
      </c>
      <c r="AP59" s="18">
        <f t="shared" si="31"/>
        <v>99.10575552102631</v>
      </c>
      <c r="AQ59" s="18">
        <f t="shared" si="31"/>
        <v>0.89424447897369919</v>
      </c>
      <c r="AR59" s="18">
        <f t="shared" si="31"/>
        <v>17.303186212634625</v>
      </c>
      <c r="AS59" s="18" t="e">
        <f t="shared" si="31"/>
        <v>#VALUE!</v>
      </c>
      <c r="AT59" s="18">
        <f t="shared" si="31"/>
        <v>82.114754856120882</v>
      </c>
      <c r="AU59" s="20">
        <f t="shared" si="31"/>
        <v>0.58205893124451102</v>
      </c>
      <c r="AW59" s="10" t="s">
        <v>8</v>
      </c>
      <c r="AX59" s="18">
        <f t="shared" si="32"/>
        <v>100</v>
      </c>
      <c r="AY59" s="18">
        <f t="shared" si="32"/>
        <v>11.161206533757465</v>
      </c>
      <c r="AZ59" s="18">
        <f t="shared" si="32"/>
        <v>74.998140269628323</v>
      </c>
      <c r="BA59" s="18">
        <f t="shared" si="32"/>
        <v>13.840653196614205</v>
      </c>
      <c r="BB59" s="18">
        <f t="shared" si="32"/>
        <v>80.554347747452297</v>
      </c>
      <c r="BC59" s="18">
        <f t="shared" si="32"/>
        <v>19.445652252547724</v>
      </c>
      <c r="BD59" s="18">
        <f t="shared" si="32"/>
        <v>28.603084402361379</v>
      </c>
      <c r="BE59" s="18">
        <f t="shared" si="32"/>
        <v>7.580290214826059E-2</v>
      </c>
      <c r="BF59" s="18">
        <f t="shared" si="32"/>
        <v>70.777258896415205</v>
      </c>
      <c r="BG59" s="20">
        <f t="shared" si="32"/>
        <v>0.54385379907515075</v>
      </c>
    </row>
    <row r="60" spans="1:59" ht="15" customHeight="1" x14ac:dyDescent="0.2">
      <c r="A60" s="10" t="s">
        <v>9</v>
      </c>
      <c r="B60" s="18">
        <f t="shared" ref="B60:K60" si="39">B14/$B14*100</f>
        <v>100</v>
      </c>
      <c r="C60" s="18">
        <f t="shared" si="39"/>
        <v>18.229312577135364</v>
      </c>
      <c r="D60" s="18">
        <f t="shared" si="39"/>
        <v>76.607633657144149</v>
      </c>
      <c r="E60" s="18">
        <f t="shared" si="39"/>
        <v>5.1630537657204734</v>
      </c>
      <c r="F60" s="18">
        <f t="shared" si="39"/>
        <v>97.882988953078993</v>
      </c>
      <c r="G60" s="18">
        <f t="shared" si="39"/>
        <v>2.117011046921021</v>
      </c>
      <c r="H60" s="18">
        <f t="shared" si="39"/>
        <v>35.358475994336473</v>
      </c>
      <c r="I60" s="18">
        <f t="shared" si="39"/>
        <v>1.8527632445692912</v>
      </c>
      <c r="J60" s="18">
        <f t="shared" si="39"/>
        <v>60.810309450076836</v>
      </c>
      <c r="K60" s="20">
        <f t="shared" si="39"/>
        <v>1.9784513110173918</v>
      </c>
      <c r="M60" s="10" t="s">
        <v>9</v>
      </c>
      <c r="N60" s="18">
        <f t="shared" si="29"/>
        <v>100</v>
      </c>
      <c r="O60" s="18">
        <f t="shared" si="29"/>
        <v>19.560049316005866</v>
      </c>
      <c r="P60" s="18">
        <f t="shared" si="29"/>
        <v>65.733634577834906</v>
      </c>
      <c r="Q60" s="18">
        <f t="shared" si="29"/>
        <v>14.706316106159187</v>
      </c>
      <c r="R60" s="18">
        <f t="shared" si="29"/>
        <v>97.581981960724164</v>
      </c>
      <c r="S60" s="18">
        <f t="shared" si="29"/>
        <v>2.4180180392758324</v>
      </c>
      <c r="T60" s="18">
        <f t="shared" si="29"/>
        <v>43.82989517399227</v>
      </c>
      <c r="U60" s="18">
        <f t="shared" si="29"/>
        <v>1.7248803968876638</v>
      </c>
      <c r="V60" s="18">
        <f t="shared" si="29"/>
        <v>52.150496404532809</v>
      </c>
      <c r="W60" s="20">
        <f t="shared" si="29"/>
        <v>2.2947280245872137</v>
      </c>
      <c r="Y60" s="10" t="s">
        <v>9</v>
      </c>
      <c r="Z60" s="18">
        <f t="shared" si="30"/>
        <v>100</v>
      </c>
      <c r="AA60" s="18">
        <f t="shared" si="30"/>
        <v>21.653350560992475</v>
      </c>
      <c r="AB60" s="18">
        <f t="shared" si="30"/>
        <v>59.861909544695166</v>
      </c>
      <c r="AC60" s="18">
        <f t="shared" si="30"/>
        <v>18.484739894312344</v>
      </c>
      <c r="AD60" s="18">
        <f t="shared" si="30"/>
        <v>95.159263315685067</v>
      </c>
      <c r="AE60" s="18">
        <f t="shared" si="30"/>
        <v>4.8407366843149218</v>
      </c>
      <c r="AF60" s="18">
        <f t="shared" si="30"/>
        <v>45.05907707526837</v>
      </c>
      <c r="AG60" s="18">
        <f t="shared" si="30"/>
        <v>6.0237923394118029</v>
      </c>
      <c r="AH60" s="18">
        <f t="shared" si="30"/>
        <v>47.141032952945274</v>
      </c>
      <c r="AI60" s="20">
        <f t="shared" si="30"/>
        <v>1.7760976323745399</v>
      </c>
      <c r="AK60" s="10" t="s">
        <v>9</v>
      </c>
      <c r="AL60" s="18">
        <f t="shared" si="31"/>
        <v>100</v>
      </c>
      <c r="AM60" s="18">
        <f t="shared" si="31"/>
        <v>22.895375532961637</v>
      </c>
      <c r="AN60" s="18">
        <f t="shared" si="31"/>
        <v>61.33858095550454</v>
      </c>
      <c r="AO60" s="18">
        <f t="shared" si="31"/>
        <v>15.766043511533839</v>
      </c>
      <c r="AP60" s="18">
        <f t="shared" si="31"/>
        <v>96.409314529353907</v>
      </c>
      <c r="AQ60" s="18">
        <f t="shared" si="31"/>
        <v>3.5906854706461133</v>
      </c>
      <c r="AR60" s="18">
        <f t="shared" si="31"/>
        <v>36.875915600743426</v>
      </c>
      <c r="AS60" s="18">
        <f t="shared" si="31"/>
        <v>1.2091396086148467</v>
      </c>
      <c r="AT60" s="18">
        <f t="shared" si="31"/>
        <v>56.03848256258884</v>
      </c>
      <c r="AU60" s="20">
        <f t="shared" si="31"/>
        <v>5.8764622280529153</v>
      </c>
      <c r="AW60" s="10" t="s">
        <v>9</v>
      </c>
      <c r="AX60" s="18">
        <f t="shared" si="32"/>
        <v>100</v>
      </c>
      <c r="AY60" s="18">
        <f t="shared" si="32"/>
        <v>21.938251394297801</v>
      </c>
      <c r="AZ60" s="18">
        <f t="shared" si="32"/>
        <v>60.615052554117213</v>
      </c>
      <c r="BA60" s="18">
        <f t="shared" si="32"/>
        <v>17.446696051584986</v>
      </c>
      <c r="BB60" s="18">
        <f t="shared" si="32"/>
        <v>95.861927293603884</v>
      </c>
      <c r="BC60" s="18">
        <f t="shared" si="32"/>
        <v>4.1380727063961009</v>
      </c>
      <c r="BD60" s="18">
        <f t="shared" si="32"/>
        <v>37.087704960052037</v>
      </c>
      <c r="BE60" s="18">
        <f t="shared" si="32"/>
        <v>4.5721068090018031</v>
      </c>
      <c r="BF60" s="18">
        <f t="shared" si="32"/>
        <v>53.175498454187775</v>
      </c>
      <c r="BG60" s="20">
        <f t="shared" si="32"/>
        <v>5.1646897767583724</v>
      </c>
    </row>
    <row r="61" spans="1:59" ht="15" customHeight="1" x14ac:dyDescent="0.2">
      <c r="A61" s="10" t="s">
        <v>10</v>
      </c>
      <c r="B61" s="18">
        <f t="shared" ref="B61:K61" si="40">B15/$B15*100</f>
        <v>100</v>
      </c>
      <c r="C61" s="18">
        <f t="shared" si="40"/>
        <v>30.605062755090877</v>
      </c>
      <c r="D61" s="18">
        <f t="shared" si="40"/>
        <v>39.605435123867387</v>
      </c>
      <c r="E61" s="18">
        <f t="shared" si="40"/>
        <v>29.789502121041767</v>
      </c>
      <c r="F61" s="18">
        <f t="shared" si="40"/>
        <v>90.878425245142779</v>
      </c>
      <c r="G61" s="18">
        <f t="shared" si="40"/>
        <v>9.1215747548572246</v>
      </c>
      <c r="H61" s="18">
        <f t="shared" si="40"/>
        <v>45.121603960251463</v>
      </c>
      <c r="I61" s="18">
        <f t="shared" si="40"/>
        <v>3.3746833040062514</v>
      </c>
      <c r="J61" s="18">
        <f t="shared" si="40"/>
        <v>39.298048349530177</v>
      </c>
      <c r="K61" s="20">
        <f t="shared" si="40"/>
        <v>12.205664386212137</v>
      </c>
      <c r="M61" s="10" t="s">
        <v>10</v>
      </c>
      <c r="N61" s="18">
        <f t="shared" si="29"/>
        <v>100</v>
      </c>
      <c r="O61" s="18">
        <f t="shared" si="29"/>
        <v>33.251832250039641</v>
      </c>
      <c r="P61" s="18">
        <f t="shared" si="29"/>
        <v>47.263514749460398</v>
      </c>
      <c r="Q61" s="18">
        <f t="shared" si="29"/>
        <v>19.484653000499989</v>
      </c>
      <c r="R61" s="18">
        <f t="shared" si="29"/>
        <v>92.988061412387367</v>
      </c>
      <c r="S61" s="18">
        <f t="shared" si="29"/>
        <v>7.0119385876126508</v>
      </c>
      <c r="T61" s="18">
        <f t="shared" si="29"/>
        <v>41.803958391766166</v>
      </c>
      <c r="U61" s="18">
        <f t="shared" si="29"/>
        <v>1.9176127702645029</v>
      </c>
      <c r="V61" s="18">
        <f t="shared" si="29"/>
        <v>47.585454190700361</v>
      </c>
      <c r="W61" s="20">
        <f t="shared" si="29"/>
        <v>8.6929746472690059</v>
      </c>
      <c r="Y61" s="10" t="s">
        <v>10</v>
      </c>
      <c r="Z61" s="18">
        <f t="shared" si="30"/>
        <v>100</v>
      </c>
      <c r="AA61" s="18">
        <f t="shared" si="30"/>
        <v>41.77445239644328</v>
      </c>
      <c r="AB61" s="18">
        <f t="shared" si="30"/>
        <v>41.361526783777911</v>
      </c>
      <c r="AC61" s="18">
        <f t="shared" si="30"/>
        <v>16.864020819778787</v>
      </c>
      <c r="AD61" s="18">
        <f t="shared" si="30"/>
        <v>96.922142702233785</v>
      </c>
      <c r="AE61" s="18">
        <f t="shared" si="30"/>
        <v>3.0778572977662106</v>
      </c>
      <c r="AF61" s="18">
        <f t="shared" si="30"/>
        <v>50.059423118629354</v>
      </c>
      <c r="AG61" s="18">
        <f t="shared" si="30"/>
        <v>1.7939709390587724</v>
      </c>
      <c r="AH61" s="18">
        <f t="shared" si="30"/>
        <v>43.609629147690292</v>
      </c>
      <c r="AI61" s="20">
        <f t="shared" si="30"/>
        <v>4.5369767946215571</v>
      </c>
      <c r="AK61" s="10" t="s">
        <v>10</v>
      </c>
      <c r="AL61" s="18">
        <f t="shared" si="31"/>
        <v>100</v>
      </c>
      <c r="AM61" s="18">
        <f t="shared" si="31"/>
        <v>30.068422692601555</v>
      </c>
      <c r="AN61" s="18">
        <f t="shared" si="31"/>
        <v>47.946252118200924</v>
      </c>
      <c r="AO61" s="18">
        <f t="shared" si="31"/>
        <v>21.985325189197486</v>
      </c>
      <c r="AP61" s="18">
        <f t="shared" si="31"/>
        <v>93.572620678763357</v>
      </c>
      <c r="AQ61" s="18">
        <f t="shared" si="31"/>
        <v>6.4273793212366428</v>
      </c>
      <c r="AR61" s="18">
        <f t="shared" si="31"/>
        <v>40.950746759205884</v>
      </c>
      <c r="AS61" s="18">
        <f t="shared" si="31"/>
        <v>1.8661510421335241</v>
      </c>
      <c r="AT61" s="18">
        <f t="shared" si="31"/>
        <v>52.528822472351308</v>
      </c>
      <c r="AU61" s="20">
        <f t="shared" si="31"/>
        <v>4.6542797263092286</v>
      </c>
      <c r="AW61" s="10" t="s">
        <v>10</v>
      </c>
      <c r="AX61" s="18">
        <f t="shared" si="32"/>
        <v>100</v>
      </c>
      <c r="AY61" s="18">
        <f t="shared" si="32"/>
        <v>24.111217084487155</v>
      </c>
      <c r="AZ61" s="18">
        <f t="shared" si="32"/>
        <v>49.445569731104868</v>
      </c>
      <c r="BA61" s="18">
        <f t="shared" si="32"/>
        <v>26.443213184407959</v>
      </c>
      <c r="BB61" s="18">
        <f t="shared" si="32"/>
        <v>82.944438391679142</v>
      </c>
      <c r="BC61" s="18">
        <f t="shared" si="32"/>
        <v>17.055561608320843</v>
      </c>
      <c r="BD61" s="18">
        <f t="shared" si="32"/>
        <v>42.946729230884237</v>
      </c>
      <c r="BE61" s="18">
        <f t="shared" si="32"/>
        <v>2.7305926513386631</v>
      </c>
      <c r="BF61" s="18">
        <f t="shared" si="32"/>
        <v>50.155062974657582</v>
      </c>
      <c r="BG61" s="20">
        <f t="shared" si="32"/>
        <v>4.1676151431194901</v>
      </c>
    </row>
    <row r="62" spans="1:59" ht="15" customHeight="1" x14ac:dyDescent="0.2">
      <c r="A62" s="10" t="s">
        <v>11</v>
      </c>
      <c r="B62" s="18">
        <f t="shared" ref="B62:K62" si="41">B16/$B16*100</f>
        <v>100</v>
      </c>
      <c r="C62" s="18">
        <f t="shared" si="41"/>
        <v>26.290552236305771</v>
      </c>
      <c r="D62" s="18">
        <f t="shared" si="41"/>
        <v>41.608967558210949</v>
      </c>
      <c r="E62" s="18">
        <f t="shared" si="41"/>
        <v>32.100480205483279</v>
      </c>
      <c r="F62" s="18">
        <f t="shared" si="41"/>
        <v>84.492433971746067</v>
      </c>
      <c r="G62" s="18">
        <f t="shared" si="41"/>
        <v>15.507566028253953</v>
      </c>
      <c r="H62" s="18">
        <f t="shared" si="41"/>
        <v>45.489697917248314</v>
      </c>
      <c r="I62" s="18">
        <f t="shared" si="41"/>
        <v>5.885309062482551</v>
      </c>
      <c r="J62" s="18">
        <f t="shared" si="41"/>
        <v>40.153693673571944</v>
      </c>
      <c r="K62" s="20">
        <f t="shared" si="41"/>
        <v>8.471299346697192</v>
      </c>
      <c r="M62" s="10" t="s">
        <v>11</v>
      </c>
      <c r="N62" s="18">
        <f t="shared" si="29"/>
        <v>100</v>
      </c>
      <c r="O62" s="18">
        <f t="shared" si="29"/>
        <v>23.953644358324635</v>
      </c>
      <c r="P62" s="18">
        <f t="shared" si="29"/>
        <v>42.837978834401547</v>
      </c>
      <c r="Q62" s="18">
        <f t="shared" si="29"/>
        <v>33.208376807273808</v>
      </c>
      <c r="R62" s="18">
        <f t="shared" si="29"/>
        <v>69.226412282009235</v>
      </c>
      <c r="S62" s="18">
        <f t="shared" si="29"/>
        <v>30.773587717990758</v>
      </c>
      <c r="T62" s="18">
        <f t="shared" si="29"/>
        <v>50.577582352064375</v>
      </c>
      <c r="U62" s="18">
        <f t="shared" si="29"/>
        <v>4.8576538977492918</v>
      </c>
      <c r="V62" s="18">
        <f t="shared" si="29"/>
        <v>35.854821881055301</v>
      </c>
      <c r="W62" s="20">
        <f t="shared" si="29"/>
        <v>8.7099418691310166</v>
      </c>
      <c r="Y62" s="10" t="s">
        <v>11</v>
      </c>
      <c r="Z62" s="18">
        <f t="shared" si="30"/>
        <v>100</v>
      </c>
      <c r="AA62" s="18">
        <f t="shared" si="30"/>
        <v>28.234437289175101</v>
      </c>
      <c r="AB62" s="18">
        <f t="shared" si="30"/>
        <v>51.683532658693679</v>
      </c>
      <c r="AC62" s="18">
        <f t="shared" si="30"/>
        <v>20.082030052131255</v>
      </c>
      <c r="AD62" s="18">
        <f t="shared" si="30"/>
        <v>83.47516099356028</v>
      </c>
      <c r="AE62" s="18">
        <f t="shared" si="30"/>
        <v>16.524839006439745</v>
      </c>
      <c r="AF62" s="18">
        <f t="shared" si="30"/>
        <v>50.820300521312504</v>
      </c>
      <c r="AG62" s="18">
        <f t="shared" si="30"/>
        <v>6.9211898190739056</v>
      </c>
      <c r="AH62" s="18">
        <f t="shared" si="30"/>
        <v>34.556117755289797</v>
      </c>
      <c r="AI62" s="20">
        <f t="shared" si="30"/>
        <v>7.7023919043238296</v>
      </c>
      <c r="AK62" s="10" t="s">
        <v>11</v>
      </c>
      <c r="AL62" s="18">
        <f t="shared" si="31"/>
        <v>100</v>
      </c>
      <c r="AM62" s="18">
        <f t="shared" si="31"/>
        <v>18.295599933248045</v>
      </c>
      <c r="AN62" s="18">
        <f t="shared" si="31"/>
        <v>43.146401354111219</v>
      </c>
      <c r="AO62" s="18">
        <f t="shared" si="31"/>
        <v>38.557998712640774</v>
      </c>
      <c r="AP62" s="18">
        <f t="shared" si="31"/>
        <v>66.18536383791988</v>
      </c>
      <c r="AQ62" s="18">
        <f t="shared" si="31"/>
        <v>33.814636162080127</v>
      </c>
      <c r="AR62" s="18">
        <f t="shared" si="31"/>
        <v>61.625569179666108</v>
      </c>
      <c r="AS62" s="18">
        <f t="shared" si="31"/>
        <v>3.9192937006810298</v>
      </c>
      <c r="AT62" s="18">
        <f t="shared" si="31"/>
        <v>27.899140965837304</v>
      </c>
      <c r="AU62" s="20">
        <f t="shared" si="31"/>
        <v>6.5559961538155891</v>
      </c>
      <c r="AW62" s="10" t="s">
        <v>11</v>
      </c>
      <c r="AX62" s="18">
        <f t="shared" si="32"/>
        <v>100</v>
      </c>
      <c r="AY62" s="18">
        <f t="shared" si="32"/>
        <v>23.369045655446644</v>
      </c>
      <c r="AZ62" s="18">
        <f t="shared" si="32"/>
        <v>32.618324825266612</v>
      </c>
      <c r="BA62" s="18">
        <f t="shared" si="32"/>
        <v>44.012629519286747</v>
      </c>
      <c r="BB62" s="18">
        <f t="shared" si="32"/>
        <v>67.634444782413425</v>
      </c>
      <c r="BC62" s="18">
        <f t="shared" si="32"/>
        <v>32.365555217586575</v>
      </c>
      <c r="BD62" s="18">
        <f t="shared" si="32"/>
        <v>68.571516949241257</v>
      </c>
      <c r="BE62" s="18">
        <f t="shared" si="32"/>
        <v>2.7265202418802836</v>
      </c>
      <c r="BF62" s="18">
        <f t="shared" si="32"/>
        <v>20.172507964082389</v>
      </c>
      <c r="BG62" s="20">
        <f t="shared" si="32"/>
        <v>8.5294548447960814</v>
      </c>
    </row>
    <row r="63" spans="1:59" ht="15" customHeight="1" x14ac:dyDescent="0.2">
      <c r="A63" s="10" t="s">
        <v>12</v>
      </c>
      <c r="B63" s="18">
        <f t="shared" ref="B63:K63" si="42">B17/$B17*100</f>
        <v>100</v>
      </c>
      <c r="C63" s="18">
        <f t="shared" si="42"/>
        <v>55.431174630541577</v>
      </c>
      <c r="D63" s="18">
        <f t="shared" si="42"/>
        <v>31.674818337170102</v>
      </c>
      <c r="E63" s="18">
        <f t="shared" si="42"/>
        <v>12.894007032288378</v>
      </c>
      <c r="F63" s="18">
        <f t="shared" si="42"/>
        <v>90.903345534275132</v>
      </c>
      <c r="G63" s="18">
        <f t="shared" si="42"/>
        <v>9.0966544657248747</v>
      </c>
      <c r="H63" s="18">
        <f t="shared" si="42"/>
        <v>30.89591686543438</v>
      </c>
      <c r="I63" s="18">
        <f t="shared" si="42"/>
        <v>17.777802416812079</v>
      </c>
      <c r="J63" s="18">
        <f t="shared" si="42"/>
        <v>32.512899689409586</v>
      </c>
      <c r="K63" s="20">
        <f t="shared" si="42"/>
        <v>18.813381028343983</v>
      </c>
      <c r="M63" s="10" t="s">
        <v>12</v>
      </c>
      <c r="N63" s="18">
        <f t="shared" si="29"/>
        <v>100</v>
      </c>
      <c r="O63" s="18">
        <f t="shared" si="29"/>
        <v>46.153354641093827</v>
      </c>
      <c r="P63" s="18">
        <f t="shared" si="29"/>
        <v>41.399576418406006</v>
      </c>
      <c r="Q63" s="18">
        <f t="shared" si="29"/>
        <v>12.447068940500237</v>
      </c>
      <c r="R63" s="18">
        <f t="shared" si="29"/>
        <v>88.199086011557299</v>
      </c>
      <c r="S63" s="18">
        <f t="shared" si="29"/>
        <v>11.8009139884427</v>
      </c>
      <c r="T63" s="18">
        <f t="shared" si="29"/>
        <v>33.747552292092955</v>
      </c>
      <c r="U63" s="18">
        <f t="shared" si="29"/>
        <v>17.574243257238638</v>
      </c>
      <c r="V63" s="18">
        <f t="shared" si="29"/>
        <v>34.349911409946344</v>
      </c>
      <c r="W63" s="20">
        <f t="shared" si="29"/>
        <v>14.328293040722148</v>
      </c>
      <c r="Y63" s="10" t="s">
        <v>12</v>
      </c>
      <c r="Z63" s="18">
        <f t="shared" si="30"/>
        <v>100</v>
      </c>
      <c r="AA63" s="18">
        <f t="shared" si="30"/>
        <v>43.387192049758461</v>
      </c>
      <c r="AB63" s="18">
        <f t="shared" si="30"/>
        <v>41.860662288474174</v>
      </c>
      <c r="AC63" s="18">
        <f t="shared" si="30"/>
        <v>14.75214566176725</v>
      </c>
      <c r="AD63" s="18">
        <f t="shared" si="30"/>
        <v>85.945029361687304</v>
      </c>
      <c r="AE63" s="18">
        <f t="shared" si="30"/>
        <v>14.054970638312646</v>
      </c>
      <c r="AF63" s="18">
        <f t="shared" si="30"/>
        <v>33.072170680009719</v>
      </c>
      <c r="AG63" s="18">
        <f t="shared" si="30"/>
        <v>16.960422530317231</v>
      </c>
      <c r="AH63" s="18">
        <f t="shared" si="30"/>
        <v>39.347023871572993</v>
      </c>
      <c r="AI63" s="20">
        <f t="shared" si="30"/>
        <v>10.620382918099997</v>
      </c>
      <c r="AK63" s="10" t="s">
        <v>12</v>
      </c>
      <c r="AL63" s="18">
        <f t="shared" si="31"/>
        <v>100</v>
      </c>
      <c r="AM63" s="18">
        <f t="shared" si="31"/>
        <v>35.393300921240737</v>
      </c>
      <c r="AN63" s="18">
        <f t="shared" si="31"/>
        <v>48.416910974553744</v>
      </c>
      <c r="AO63" s="18">
        <f t="shared" si="31"/>
        <v>16.189788104205579</v>
      </c>
      <c r="AP63" s="18">
        <f t="shared" si="31"/>
        <v>88.024001293701545</v>
      </c>
      <c r="AQ63" s="18">
        <f t="shared" si="31"/>
        <v>11.975998706298453</v>
      </c>
      <c r="AR63" s="18">
        <f t="shared" si="31"/>
        <v>28.509947938945647</v>
      </c>
      <c r="AS63" s="18">
        <f t="shared" si="31"/>
        <v>14.83414015795679</v>
      </c>
      <c r="AT63" s="18">
        <f t="shared" si="31"/>
        <v>44.60844661916142</v>
      </c>
      <c r="AU63" s="20">
        <f t="shared" si="31"/>
        <v>12.047465283936196</v>
      </c>
      <c r="AW63" s="10" t="s">
        <v>12</v>
      </c>
      <c r="AX63" s="18">
        <f t="shared" si="32"/>
        <v>100</v>
      </c>
      <c r="AY63" s="18">
        <f t="shared" si="32"/>
        <v>30.103581183560856</v>
      </c>
      <c r="AZ63" s="18">
        <f t="shared" si="32"/>
        <v>50.008832267095741</v>
      </c>
      <c r="BA63" s="18">
        <f t="shared" si="32"/>
        <v>19.887586549343446</v>
      </c>
      <c r="BB63" s="18">
        <f t="shared" si="32"/>
        <v>85.062567118036768</v>
      </c>
      <c r="BC63" s="18">
        <f t="shared" si="32"/>
        <v>14.937432881963234</v>
      </c>
      <c r="BD63" s="18">
        <f t="shared" si="32"/>
        <v>24.538493241226313</v>
      </c>
      <c r="BE63" s="18">
        <f t="shared" si="32"/>
        <v>23.673592478944773</v>
      </c>
      <c r="BF63" s="18">
        <f t="shared" si="32"/>
        <v>41.472751911816921</v>
      </c>
      <c r="BG63" s="20">
        <f t="shared" si="32"/>
        <v>10.315162368012023</v>
      </c>
    </row>
    <row r="64" spans="1:59" ht="15" customHeight="1" x14ac:dyDescent="0.2">
      <c r="A64" s="10" t="s">
        <v>13</v>
      </c>
      <c r="B64" s="18">
        <f t="shared" ref="B64:K64" si="43">B18/$B18*100</f>
        <v>100</v>
      </c>
      <c r="C64" s="18">
        <f t="shared" si="43"/>
        <v>58.332333363920618</v>
      </c>
      <c r="D64" s="18">
        <f t="shared" si="43"/>
        <v>24.175731095284132</v>
      </c>
      <c r="E64" s="18">
        <f t="shared" si="43"/>
        <v>17.491935540795218</v>
      </c>
      <c r="F64" s="18">
        <f t="shared" si="43"/>
        <v>92.553874822652489</v>
      </c>
      <c r="G64" s="18">
        <f t="shared" si="43"/>
        <v>7.4461251773475139</v>
      </c>
      <c r="H64" s="18">
        <f t="shared" si="43"/>
        <v>43.040565817986725</v>
      </c>
      <c r="I64" s="18">
        <f t="shared" si="43"/>
        <v>8.4738584466828044</v>
      </c>
      <c r="J64" s="18">
        <f t="shared" si="43"/>
        <v>31.727735386917566</v>
      </c>
      <c r="K64" s="20">
        <f t="shared" si="43"/>
        <v>16.757840348412866</v>
      </c>
      <c r="M64" s="10" t="s">
        <v>13</v>
      </c>
      <c r="N64" s="18">
        <f t="shared" si="29"/>
        <v>100</v>
      </c>
      <c r="O64" s="18">
        <f t="shared" si="29"/>
        <v>51.997352278446016</v>
      </c>
      <c r="P64" s="18">
        <f t="shared" si="29"/>
        <v>19.869246079422584</v>
      </c>
      <c r="Q64" s="18">
        <f t="shared" si="29"/>
        <v>28.133401642131421</v>
      </c>
      <c r="R64" s="18">
        <f t="shared" si="29"/>
        <v>82.932623647236454</v>
      </c>
      <c r="S64" s="18">
        <f t="shared" si="29"/>
        <v>17.067376352763567</v>
      </c>
      <c r="T64" s="18">
        <f t="shared" si="29"/>
        <v>41.268639461025444</v>
      </c>
      <c r="U64" s="18">
        <f t="shared" si="29"/>
        <v>6.7412622921833298</v>
      </c>
      <c r="V64" s="18">
        <f t="shared" si="29"/>
        <v>37.378211609170926</v>
      </c>
      <c r="W64" s="20">
        <f t="shared" si="29"/>
        <v>14.611886637620319</v>
      </c>
      <c r="Y64" s="10" t="s">
        <v>13</v>
      </c>
      <c r="Z64" s="18">
        <f t="shared" si="30"/>
        <v>100</v>
      </c>
      <c r="AA64" s="18">
        <f t="shared" si="30"/>
        <v>46.629455131090623</v>
      </c>
      <c r="AB64" s="18">
        <f t="shared" si="30"/>
        <v>32.773659834548695</v>
      </c>
      <c r="AC64" s="18">
        <f t="shared" si="30"/>
        <v>20.596885034360643</v>
      </c>
      <c r="AD64" s="18">
        <f t="shared" si="30"/>
        <v>95.017455411177437</v>
      </c>
      <c r="AE64" s="18">
        <f t="shared" si="30"/>
        <v>4.9825445888225328</v>
      </c>
      <c r="AF64" s="18">
        <f t="shared" si="30"/>
        <v>43.107863437665664</v>
      </c>
      <c r="AG64" s="18">
        <f t="shared" si="30"/>
        <v>8.6736888435414947</v>
      </c>
      <c r="AH64" s="18">
        <f t="shared" si="30"/>
        <v>35.867118806830113</v>
      </c>
      <c r="AI64" s="20">
        <f t="shared" si="30"/>
        <v>12.3513289119627</v>
      </c>
      <c r="AK64" s="10" t="s">
        <v>13</v>
      </c>
      <c r="AL64" s="18">
        <f t="shared" si="31"/>
        <v>100</v>
      </c>
      <c r="AM64" s="18">
        <f t="shared" si="31"/>
        <v>39.965867809029234</v>
      </c>
      <c r="AN64" s="18">
        <f t="shared" si="31"/>
        <v>27.206746308445588</v>
      </c>
      <c r="AO64" s="18">
        <f t="shared" si="31"/>
        <v>32.827385882525171</v>
      </c>
      <c r="AP64" s="18">
        <f t="shared" si="31"/>
        <v>95.528528887159624</v>
      </c>
      <c r="AQ64" s="18">
        <f t="shared" si="31"/>
        <v>4.4714711128404065</v>
      </c>
      <c r="AR64" s="18">
        <f t="shared" si="31"/>
        <v>52.652564344573328</v>
      </c>
      <c r="AS64" s="18">
        <f t="shared" si="31"/>
        <v>5.2843257736565743</v>
      </c>
      <c r="AT64" s="18">
        <f t="shared" si="31"/>
        <v>30.350683221678175</v>
      </c>
      <c r="AU64" s="20">
        <f t="shared" si="31"/>
        <v>11.712426660091918</v>
      </c>
      <c r="AW64" s="10" t="s">
        <v>13</v>
      </c>
      <c r="AX64" s="18">
        <f t="shared" si="32"/>
        <v>100</v>
      </c>
      <c r="AY64" s="18">
        <f t="shared" si="32"/>
        <v>43.267600412171049</v>
      </c>
      <c r="AZ64" s="18">
        <f t="shared" si="32"/>
        <v>30.090121525032849</v>
      </c>
      <c r="BA64" s="18">
        <f t="shared" si="32"/>
        <v>26.642278062796116</v>
      </c>
      <c r="BB64" s="18">
        <f t="shared" si="32"/>
        <v>86.776724330630955</v>
      </c>
      <c r="BC64" s="18">
        <f t="shared" si="32"/>
        <v>13.223275669369041</v>
      </c>
      <c r="BD64" s="18">
        <f t="shared" si="32"/>
        <v>49.178656518681279</v>
      </c>
      <c r="BE64" s="18">
        <f t="shared" si="32"/>
        <v>5.0261968498356238</v>
      </c>
      <c r="BF64" s="18">
        <f t="shared" si="32"/>
        <v>32.620938943075693</v>
      </c>
      <c r="BG64" s="20">
        <f t="shared" si="32"/>
        <v>13.174207688407419</v>
      </c>
    </row>
    <row r="65" spans="1:60" ht="15" customHeight="1" x14ac:dyDescent="0.2">
      <c r="A65" s="10" t="s">
        <v>14</v>
      </c>
      <c r="B65" s="18">
        <f t="shared" ref="B65:K65" si="44">B19/$B19*100</f>
        <v>100</v>
      </c>
      <c r="C65" s="18">
        <f t="shared" si="44"/>
        <v>30.925716773938955</v>
      </c>
      <c r="D65" s="18">
        <f t="shared" si="44"/>
        <v>45.014219815210446</v>
      </c>
      <c r="E65" s="18">
        <f t="shared" si="44"/>
        <v>24.060063410850603</v>
      </c>
      <c r="F65" s="18">
        <f t="shared" si="44"/>
        <v>88.192110383866989</v>
      </c>
      <c r="G65" s="18">
        <f t="shared" si="44"/>
        <v>11.807889616133028</v>
      </c>
      <c r="H65" s="18">
        <f t="shared" si="44"/>
        <v>35.679489447400293</v>
      </c>
      <c r="I65" s="18">
        <f t="shared" si="44"/>
        <v>3.2998135775422175</v>
      </c>
      <c r="J65" s="18">
        <f t="shared" si="44"/>
        <v>43.375879383309055</v>
      </c>
      <c r="K65" s="20">
        <f t="shared" si="44"/>
        <v>17.644817591748417</v>
      </c>
      <c r="M65" s="10" t="s">
        <v>14</v>
      </c>
      <c r="N65" s="18">
        <f t="shared" si="29"/>
        <v>100</v>
      </c>
      <c r="O65" s="18">
        <f t="shared" si="29"/>
        <v>35.13053262175189</v>
      </c>
      <c r="P65" s="18">
        <f t="shared" si="29"/>
        <v>41.901959889917741</v>
      </c>
      <c r="Q65" s="18">
        <f t="shared" si="29"/>
        <v>22.967507488330369</v>
      </c>
      <c r="R65" s="18">
        <f t="shared" si="29"/>
        <v>92.60669920479252</v>
      </c>
      <c r="S65" s="18">
        <f t="shared" si="29"/>
        <v>7.3933007952074696</v>
      </c>
      <c r="T65" s="18">
        <f t="shared" si="29"/>
        <v>41.121196916480393</v>
      </c>
      <c r="U65" s="18">
        <f t="shared" si="29"/>
        <v>2.4304763642445528</v>
      </c>
      <c r="V65" s="18">
        <f t="shared" si="29"/>
        <v>43.027870273229027</v>
      </c>
      <c r="W65" s="20">
        <f t="shared" si="29"/>
        <v>13.420456446046009</v>
      </c>
      <c r="Y65" s="10" t="s">
        <v>14</v>
      </c>
      <c r="Z65" s="18">
        <f t="shared" si="30"/>
        <v>100</v>
      </c>
      <c r="AA65" s="18">
        <f t="shared" si="30"/>
        <v>29.394220978305015</v>
      </c>
      <c r="AB65" s="18">
        <f t="shared" si="30"/>
        <v>32.916942560330277</v>
      </c>
      <c r="AC65" s="18">
        <f t="shared" si="30"/>
        <v>37.68883646136468</v>
      </c>
      <c r="AD65" s="18">
        <f t="shared" si="30"/>
        <v>94.41294465248528</v>
      </c>
      <c r="AE65" s="18">
        <f t="shared" si="30"/>
        <v>5.5870553475147302</v>
      </c>
      <c r="AF65" s="18">
        <f t="shared" si="30"/>
        <v>32.323237943678727</v>
      </c>
      <c r="AG65" s="18">
        <f t="shared" si="30"/>
        <v>2.3197324712467786</v>
      </c>
      <c r="AH65" s="18">
        <f t="shared" si="30"/>
        <v>35.729110444638557</v>
      </c>
      <c r="AI65" s="20">
        <f t="shared" si="30"/>
        <v>29.627919140435893</v>
      </c>
      <c r="AK65" s="10" t="s">
        <v>14</v>
      </c>
      <c r="AL65" s="18">
        <f t="shared" si="31"/>
        <v>100</v>
      </c>
      <c r="AM65" s="18">
        <f t="shared" si="31"/>
        <v>15.75593842389643</v>
      </c>
      <c r="AN65" s="18">
        <f t="shared" si="31"/>
        <v>23.733306147415647</v>
      </c>
      <c r="AO65" s="18">
        <f t="shared" si="31"/>
        <v>60.510755428687958</v>
      </c>
      <c r="AP65" s="18">
        <f t="shared" si="31"/>
        <v>88.529666632684268</v>
      </c>
      <c r="AQ65" s="18">
        <f t="shared" si="31"/>
        <v>11.470333367315735</v>
      </c>
      <c r="AR65" s="18">
        <f t="shared" si="31"/>
        <v>38.530516192612247</v>
      </c>
      <c r="AS65" s="18">
        <f t="shared" si="31"/>
        <v>2.1158290005777012</v>
      </c>
      <c r="AT65" s="18">
        <f t="shared" si="31"/>
        <v>19.77265776327863</v>
      </c>
      <c r="AU65" s="20">
        <f t="shared" si="31"/>
        <v>39.580997043531454</v>
      </c>
      <c r="AW65" s="10" t="s">
        <v>14</v>
      </c>
      <c r="AX65" s="18">
        <f t="shared" si="32"/>
        <v>100</v>
      </c>
      <c r="AY65" s="18">
        <f t="shared" si="32"/>
        <v>16.056928625618625</v>
      </c>
      <c r="AZ65" s="18">
        <f t="shared" si="32"/>
        <v>28.38312833827516</v>
      </c>
      <c r="BA65" s="18">
        <f t="shared" si="32"/>
        <v>55.559943036106233</v>
      </c>
      <c r="BB65" s="18">
        <f t="shared" si="32"/>
        <v>80.180824796926714</v>
      </c>
      <c r="BC65" s="18">
        <f t="shared" si="32"/>
        <v>19.8191752030733</v>
      </c>
      <c r="BD65" s="18">
        <f t="shared" si="32"/>
        <v>37.839965922523646</v>
      </c>
      <c r="BE65" s="18">
        <f t="shared" si="32"/>
        <v>0.51355384805801085</v>
      </c>
      <c r="BF65" s="18">
        <f t="shared" si="32"/>
        <v>19.283651848688624</v>
      </c>
      <c r="BG65" s="20">
        <f t="shared" si="32"/>
        <v>42.362828380729731</v>
      </c>
    </row>
    <row r="66" spans="1:60" ht="15" customHeight="1" x14ac:dyDescent="0.2">
      <c r="A66" s="10" t="s">
        <v>15</v>
      </c>
      <c r="B66" s="18">
        <f t="shared" ref="B66:K66" si="45">B20/$B20*100</f>
        <v>100</v>
      </c>
      <c r="C66" s="18">
        <f t="shared" si="45"/>
        <v>64.125287543276727</v>
      </c>
      <c r="D66" s="18">
        <f t="shared" si="45"/>
        <v>19.618003113599933</v>
      </c>
      <c r="E66" s="18">
        <f t="shared" si="45"/>
        <v>16.256709343123358</v>
      </c>
      <c r="F66" s="18">
        <f t="shared" si="45"/>
        <v>94.225898645351663</v>
      </c>
      <c r="G66" s="18">
        <f t="shared" si="45"/>
        <v>5.7741013546483266</v>
      </c>
      <c r="H66" s="18">
        <f t="shared" si="45"/>
        <v>39.303854822594516</v>
      </c>
      <c r="I66" s="18">
        <f t="shared" si="45"/>
        <v>10.760508399749053</v>
      </c>
      <c r="J66" s="18">
        <f t="shared" si="45"/>
        <v>32.078908845876811</v>
      </c>
      <c r="K66" s="20">
        <f t="shared" si="45"/>
        <v>17.856727931779638</v>
      </c>
      <c r="M66" s="10" t="s">
        <v>15</v>
      </c>
      <c r="N66" s="18">
        <f t="shared" si="29"/>
        <v>100</v>
      </c>
      <c r="O66" s="18">
        <f t="shared" si="29"/>
        <v>51.783333702416016</v>
      </c>
      <c r="P66" s="18">
        <f t="shared" si="29"/>
        <v>28.615275594038575</v>
      </c>
      <c r="Q66" s="18">
        <f t="shared" si="29"/>
        <v>19.601390703545409</v>
      </c>
      <c r="R66" s="18">
        <f t="shared" si="29"/>
        <v>92.625728015590056</v>
      </c>
      <c r="S66" s="18">
        <f t="shared" si="29"/>
        <v>7.3742719844099467</v>
      </c>
      <c r="T66" s="18">
        <f t="shared" si="29"/>
        <v>43.065305489735806</v>
      </c>
      <c r="U66" s="18">
        <f t="shared" si="29"/>
        <v>7.8300152800230327</v>
      </c>
      <c r="V66" s="18">
        <f t="shared" si="29"/>
        <v>30.636224727063354</v>
      </c>
      <c r="W66" s="20">
        <f t="shared" si="29"/>
        <v>18.468454503177799</v>
      </c>
      <c r="Y66" s="10" t="s">
        <v>15</v>
      </c>
      <c r="Z66" s="18">
        <f t="shared" si="30"/>
        <v>100</v>
      </c>
      <c r="AA66" s="18">
        <f t="shared" si="30"/>
        <v>40.045989345801544</v>
      </c>
      <c r="AB66" s="18">
        <f t="shared" si="30"/>
        <v>21.866017705898134</v>
      </c>
      <c r="AC66" s="18">
        <f t="shared" si="30"/>
        <v>38.087992948300311</v>
      </c>
      <c r="AD66" s="18">
        <f t="shared" si="30"/>
        <v>98.219445828383087</v>
      </c>
      <c r="AE66" s="18">
        <f t="shared" si="30"/>
        <v>1.7805541716169087</v>
      </c>
      <c r="AF66" s="18">
        <f t="shared" si="30"/>
        <v>59.144214923542705</v>
      </c>
      <c r="AG66" s="18">
        <f t="shared" si="30"/>
        <v>10.137968037404665</v>
      </c>
      <c r="AH66" s="18">
        <f t="shared" si="30"/>
        <v>24.121028628367764</v>
      </c>
      <c r="AI66" s="20">
        <f t="shared" si="30"/>
        <v>6.596788410684856</v>
      </c>
      <c r="AK66" s="10" t="s">
        <v>15</v>
      </c>
      <c r="AL66" s="18">
        <f t="shared" si="31"/>
        <v>100</v>
      </c>
      <c r="AM66" s="18">
        <f t="shared" si="31"/>
        <v>36.352490421455954</v>
      </c>
      <c r="AN66" s="18">
        <f t="shared" si="31"/>
        <v>34.439619696324684</v>
      </c>
      <c r="AO66" s="18">
        <f t="shared" si="31"/>
        <v>29.207889882219394</v>
      </c>
      <c r="AP66" s="18">
        <f t="shared" si="31"/>
        <v>94.04455796792962</v>
      </c>
      <c r="AQ66" s="18">
        <f t="shared" si="31"/>
        <v>5.9554420320703851</v>
      </c>
      <c r="AR66" s="18">
        <f t="shared" si="31"/>
        <v>50.990776216829879</v>
      </c>
      <c r="AS66" s="18">
        <f t="shared" si="31"/>
        <v>6.7353483751951204</v>
      </c>
      <c r="AT66" s="18">
        <f t="shared" si="31"/>
        <v>27.942670639988656</v>
      </c>
      <c r="AU66" s="20">
        <f t="shared" si="31"/>
        <v>14.33120476798638</v>
      </c>
      <c r="AW66" s="10" t="s">
        <v>15</v>
      </c>
      <c r="AX66" s="18">
        <f t="shared" si="32"/>
        <v>100</v>
      </c>
      <c r="AY66" s="18">
        <f t="shared" si="32"/>
        <v>39.25624724638768</v>
      </c>
      <c r="AZ66" s="18">
        <f t="shared" si="32"/>
        <v>41.663140006505614</v>
      </c>
      <c r="BA66" s="18">
        <f t="shared" si="32"/>
        <v>19.080612747106748</v>
      </c>
      <c r="BB66" s="18">
        <f t="shared" si="32"/>
        <v>91.564019773471955</v>
      </c>
      <c r="BC66" s="18">
        <f t="shared" si="32"/>
        <v>8.4359802265280468</v>
      </c>
      <c r="BD66" s="18">
        <f t="shared" si="32"/>
        <v>55.605753646685088</v>
      </c>
      <c r="BE66" s="18">
        <f t="shared" si="32"/>
        <v>6.4035941252380075</v>
      </c>
      <c r="BF66" s="18">
        <f t="shared" si="32"/>
        <v>28.009033666975469</v>
      </c>
      <c r="BG66" s="20">
        <f t="shared" si="32"/>
        <v>9.9816185611014969</v>
      </c>
    </row>
    <row r="67" spans="1:60" ht="7.5" customHeight="1" x14ac:dyDescent="0.2"/>
    <row r="68" spans="1:60" ht="15" customHeight="1" x14ac:dyDescent="0.2"/>
    <row r="69" spans="1:60" s="40" customFormat="1" ht="30" customHeight="1" x14ac:dyDescent="0.2">
      <c r="A69" s="223" t="s">
        <v>800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M69" s="223" t="s">
        <v>652</v>
      </c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137"/>
      <c r="Y69" s="223" t="s">
        <v>465</v>
      </c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137"/>
      <c r="AK69" s="223" t="s">
        <v>464</v>
      </c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137"/>
      <c r="AW69" s="223" t="s">
        <v>463</v>
      </c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137"/>
    </row>
    <row r="70" spans="1:60" ht="15" customHeight="1" x14ac:dyDescent="0.2"/>
    <row r="71" spans="1:60" ht="15" customHeight="1" thickBot="1" x14ac:dyDescent="0.25">
      <c r="A71" s="1" t="s">
        <v>0</v>
      </c>
      <c r="B71" s="1"/>
      <c r="K71" s="3" t="s">
        <v>101</v>
      </c>
      <c r="M71" s="1" t="s">
        <v>0</v>
      </c>
      <c r="N71" s="1"/>
      <c r="W71" s="3" t="s">
        <v>101</v>
      </c>
      <c r="Y71" s="1" t="s">
        <v>0</v>
      </c>
      <c r="Z71" s="1"/>
      <c r="AI71" s="3" t="s">
        <v>101</v>
      </c>
      <c r="AK71" s="1" t="s">
        <v>0</v>
      </c>
      <c r="AL71" s="1"/>
      <c r="AU71" s="3" t="s">
        <v>101</v>
      </c>
      <c r="AW71" s="1" t="s">
        <v>0</v>
      </c>
      <c r="AX71" s="1"/>
      <c r="BG71" s="3" t="s">
        <v>101</v>
      </c>
    </row>
    <row r="72" spans="1:60" ht="22.5" customHeight="1" x14ac:dyDescent="0.2">
      <c r="A72" s="205" t="s">
        <v>38</v>
      </c>
      <c r="B72" s="207" t="s">
        <v>25</v>
      </c>
      <c r="C72" s="209" t="s">
        <v>16</v>
      </c>
      <c r="D72" s="210"/>
      <c r="E72" s="210"/>
      <c r="F72" s="209" t="s">
        <v>17</v>
      </c>
      <c r="G72" s="210"/>
      <c r="H72" s="209" t="s">
        <v>18</v>
      </c>
      <c r="I72" s="210"/>
      <c r="J72" s="210"/>
      <c r="K72" s="211"/>
      <c r="M72" s="205" t="s">
        <v>38</v>
      </c>
      <c r="N72" s="207" t="s">
        <v>25</v>
      </c>
      <c r="O72" s="209" t="s">
        <v>16</v>
      </c>
      <c r="P72" s="210"/>
      <c r="Q72" s="210"/>
      <c r="R72" s="209" t="s">
        <v>17</v>
      </c>
      <c r="S72" s="210"/>
      <c r="T72" s="209" t="s">
        <v>18</v>
      </c>
      <c r="U72" s="210"/>
      <c r="V72" s="210"/>
      <c r="W72" s="211"/>
      <c r="Y72" s="205" t="s">
        <v>38</v>
      </c>
      <c r="Z72" s="207" t="s">
        <v>25</v>
      </c>
      <c r="AA72" s="209" t="s">
        <v>16</v>
      </c>
      <c r="AB72" s="210"/>
      <c r="AC72" s="210"/>
      <c r="AD72" s="209" t="s">
        <v>17</v>
      </c>
      <c r="AE72" s="210"/>
      <c r="AF72" s="209" t="s">
        <v>18</v>
      </c>
      <c r="AG72" s="210"/>
      <c r="AH72" s="210"/>
      <c r="AI72" s="211"/>
      <c r="AK72" s="205" t="s">
        <v>38</v>
      </c>
      <c r="AL72" s="207" t="s">
        <v>25</v>
      </c>
      <c r="AM72" s="209" t="s">
        <v>16</v>
      </c>
      <c r="AN72" s="210"/>
      <c r="AO72" s="210"/>
      <c r="AP72" s="209" t="s">
        <v>17</v>
      </c>
      <c r="AQ72" s="210"/>
      <c r="AR72" s="209" t="s">
        <v>18</v>
      </c>
      <c r="AS72" s="210"/>
      <c r="AT72" s="210"/>
      <c r="AU72" s="211"/>
      <c r="AW72" s="205" t="s">
        <v>38</v>
      </c>
      <c r="AX72" s="207" t="s">
        <v>25</v>
      </c>
      <c r="AY72" s="209" t="s">
        <v>16</v>
      </c>
      <c r="AZ72" s="210"/>
      <c r="BA72" s="210"/>
      <c r="BB72" s="209" t="s">
        <v>17</v>
      </c>
      <c r="BC72" s="210"/>
      <c r="BD72" s="209" t="s">
        <v>18</v>
      </c>
      <c r="BE72" s="210"/>
      <c r="BF72" s="210"/>
      <c r="BG72" s="211"/>
    </row>
    <row r="73" spans="1:60" ht="37.5" customHeight="1" thickBot="1" x14ac:dyDescent="0.25">
      <c r="A73" s="206"/>
      <c r="B73" s="208"/>
      <c r="C73" s="46" t="s">
        <v>56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74</v>
      </c>
      <c r="I73" s="46" t="s">
        <v>318</v>
      </c>
      <c r="J73" s="46" t="s">
        <v>75</v>
      </c>
      <c r="K73" s="47" t="s">
        <v>22</v>
      </c>
      <c r="M73" s="206"/>
      <c r="N73" s="208"/>
      <c r="O73" s="46" t="s">
        <v>56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74</v>
      </c>
      <c r="U73" s="46" t="s">
        <v>318</v>
      </c>
      <c r="V73" s="46" t="s">
        <v>75</v>
      </c>
      <c r="W73" s="47" t="s">
        <v>22</v>
      </c>
      <c r="Y73" s="206"/>
      <c r="Z73" s="208"/>
      <c r="AA73" s="46" t="s">
        <v>56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74</v>
      </c>
      <c r="AG73" s="46" t="s">
        <v>318</v>
      </c>
      <c r="AH73" s="46" t="s">
        <v>75</v>
      </c>
      <c r="AI73" s="47" t="s">
        <v>22</v>
      </c>
      <c r="AK73" s="206"/>
      <c r="AL73" s="208"/>
      <c r="AM73" s="46" t="s">
        <v>56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74</v>
      </c>
      <c r="AS73" s="46" t="s">
        <v>318</v>
      </c>
      <c r="AT73" s="46" t="s">
        <v>75</v>
      </c>
      <c r="AU73" s="47" t="s">
        <v>22</v>
      </c>
      <c r="AW73" s="206"/>
      <c r="AX73" s="208"/>
      <c r="AY73" s="46" t="s">
        <v>56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74</v>
      </c>
      <c r="BE73" s="46" t="s">
        <v>318</v>
      </c>
      <c r="BF73" s="46" t="s">
        <v>75</v>
      </c>
      <c r="BG73" s="47" t="s">
        <v>22</v>
      </c>
    </row>
    <row r="74" spans="1:60" ht="15" customHeight="1" x14ac:dyDescent="0.2">
      <c r="A74" s="11" t="s">
        <v>1</v>
      </c>
      <c r="B74" s="52">
        <f>B6/B97</f>
        <v>1.4419492281303603</v>
      </c>
      <c r="C74" s="52">
        <f t="shared" ref="C74:K74" si="46">C6/C97</f>
        <v>1.0072005610098178</v>
      </c>
      <c r="D74" s="52">
        <f t="shared" si="46"/>
        <v>1.7016065217391303</v>
      </c>
      <c r="E74" s="52">
        <f t="shared" si="46"/>
        <v>2.1116625659050965</v>
      </c>
      <c r="F74" s="52">
        <f t="shared" si="46"/>
        <v>1.6317952277657264</v>
      </c>
      <c r="G74" s="52">
        <f t="shared" si="46"/>
        <v>0.7245803278688524</v>
      </c>
      <c r="H74" s="52">
        <f t="shared" si="46"/>
        <v>0.69065918367346935</v>
      </c>
      <c r="I74" s="52">
        <f t="shared" si="46"/>
        <v>1.6816418918918921</v>
      </c>
      <c r="J74" s="52">
        <f t="shared" si="46"/>
        <v>4.1291087420042638</v>
      </c>
      <c r="K74" s="53">
        <f t="shared" si="46"/>
        <v>0.94889473684210512</v>
      </c>
      <c r="M74" s="11" t="s">
        <v>1</v>
      </c>
      <c r="N74" s="52">
        <f>N6/N97</f>
        <v>1.6028060755916638</v>
      </c>
      <c r="O74" s="52">
        <f t="shared" ref="O74:W74" si="47">O6/O97</f>
        <v>1.0926580310880829</v>
      </c>
      <c r="P74" s="52">
        <f t="shared" si="47"/>
        <v>1.8645568927789933</v>
      </c>
      <c r="Q74" s="52">
        <f t="shared" si="47"/>
        <v>2.3978056537102477</v>
      </c>
      <c r="R74" s="52">
        <f t="shared" si="47"/>
        <v>1.806387764282501</v>
      </c>
      <c r="S74" s="52">
        <f t="shared" si="47"/>
        <v>0.8584605263157894</v>
      </c>
      <c r="T74" s="52">
        <f t="shared" si="47"/>
        <v>0.8222320936639117</v>
      </c>
      <c r="U74" s="52">
        <f t="shared" si="47"/>
        <v>1.9021586538461539</v>
      </c>
      <c r="V74" s="52">
        <f t="shared" si="47"/>
        <v>4.6288064516129026</v>
      </c>
      <c r="W74" s="53">
        <f t="shared" si="47"/>
        <v>1.0273402646502836</v>
      </c>
      <c r="Y74" s="11" t="s">
        <v>1</v>
      </c>
      <c r="Z74" s="52">
        <f>Z6/Z97</f>
        <v>1.7364682187730967</v>
      </c>
      <c r="AA74" s="52">
        <f t="shared" ref="AA74:AI74" si="48">AA6/AA97</f>
        <v>1.0752096774193549</v>
      </c>
      <c r="AB74" s="52">
        <f t="shared" si="48"/>
        <v>1.7992665929203535</v>
      </c>
      <c r="AC74" s="52">
        <f t="shared" si="48"/>
        <v>3.0944590747330958</v>
      </c>
      <c r="AD74" s="52">
        <f t="shared" si="48"/>
        <v>2.0178023752969119</v>
      </c>
      <c r="AE74" s="52">
        <f t="shared" si="48"/>
        <v>0.7510965058236273</v>
      </c>
      <c r="AF74" s="52">
        <f t="shared" si="48"/>
        <v>0.90412887323943647</v>
      </c>
      <c r="AG74" s="52">
        <f t="shared" si="48"/>
        <v>1.8493614775725589</v>
      </c>
      <c r="AH74" s="52">
        <f t="shared" si="48"/>
        <v>5.183586698337292</v>
      </c>
      <c r="AI74" s="53">
        <f t="shared" si="48"/>
        <v>1.0942839506172839</v>
      </c>
      <c r="AK74" s="11" t="s">
        <v>1</v>
      </c>
      <c r="AL74" s="52">
        <f>AL6/AL97</f>
        <v>1.7320502958579878</v>
      </c>
      <c r="AM74" s="52">
        <f t="shared" ref="AM74:AU74" si="49">AM6/AM97</f>
        <v>0.9413909836065576</v>
      </c>
      <c r="AN74" s="52">
        <f t="shared" si="49"/>
        <v>1.9105163398692813</v>
      </c>
      <c r="AO74" s="52">
        <f t="shared" si="49"/>
        <v>3.1468427561837466</v>
      </c>
      <c r="AP74" s="52">
        <f t="shared" si="49"/>
        <v>1.9835221323179431</v>
      </c>
      <c r="AQ74" s="52">
        <f t="shared" si="49"/>
        <v>0.85586069651741303</v>
      </c>
      <c r="AR74" s="52">
        <f t="shared" si="49"/>
        <v>0.89178965517241382</v>
      </c>
      <c r="AS74" s="52">
        <f t="shared" si="49"/>
        <v>1.6590219178082193</v>
      </c>
      <c r="AT74" s="52">
        <f t="shared" si="49"/>
        <v>5.4885325000000016</v>
      </c>
      <c r="AU74" s="53">
        <f t="shared" si="49"/>
        <v>1.2053435582822085</v>
      </c>
      <c r="AW74" s="11" t="s">
        <v>1</v>
      </c>
      <c r="AX74" s="52">
        <f>AX6/AX97</f>
        <v>1.7013087981823691</v>
      </c>
      <c r="AY74" s="52">
        <f t="shared" ref="AY74:BG74" si="50">AY6/AY97</f>
        <v>0.88419805385002925</v>
      </c>
      <c r="AZ74" s="52">
        <f t="shared" si="50"/>
        <v>1.9062672206878157</v>
      </c>
      <c r="BA74" s="52">
        <f t="shared" si="50"/>
        <v>3.0753188531714928</v>
      </c>
      <c r="BB74" s="52">
        <f t="shared" si="50"/>
        <v>1.9500723650997349</v>
      </c>
      <c r="BC74" s="52">
        <f t="shared" si="50"/>
        <v>0.93719391662310803</v>
      </c>
      <c r="BD74" s="52">
        <f t="shared" si="50"/>
        <v>0.85024252974257963</v>
      </c>
      <c r="BE74" s="52">
        <f t="shared" si="50"/>
        <v>2.0461258719137381</v>
      </c>
      <c r="BF74" s="52">
        <f t="shared" si="50"/>
        <v>5.0683446455918002</v>
      </c>
      <c r="BG74" s="53">
        <f t="shared" si="50"/>
        <v>1.1696210333749437</v>
      </c>
    </row>
    <row r="75" spans="1:60" ht="15" customHeight="1" x14ac:dyDescent="0.2">
      <c r="A75" s="7" t="s">
        <v>2</v>
      </c>
      <c r="B75" s="18">
        <f>B7/B98</f>
        <v>2.1818806818181815</v>
      </c>
      <c r="C75" s="18">
        <f t="shared" ref="C75:K75" si="51">C7/C98</f>
        <v>1.3125322033898297</v>
      </c>
      <c r="D75" s="18">
        <f t="shared" si="51"/>
        <v>2.5844855072463768</v>
      </c>
      <c r="E75" s="18">
        <f t="shared" si="51"/>
        <v>4.2965999999999989</v>
      </c>
      <c r="F75" s="18">
        <f t="shared" si="51"/>
        <v>2.6935099999999998</v>
      </c>
      <c r="G75" s="18">
        <f t="shared" si="51"/>
        <v>0.58303906250000004</v>
      </c>
      <c r="H75" s="18">
        <f t="shared" si="51"/>
        <v>1.1094455445544555</v>
      </c>
      <c r="I75" s="18">
        <f t="shared" si="51"/>
        <v>3.4065799999999999</v>
      </c>
      <c r="J75" s="18">
        <f t="shared" si="51"/>
        <v>3.0031205673758858</v>
      </c>
      <c r="K75" s="20">
        <f t="shared" si="51"/>
        <v>0.77611764705882336</v>
      </c>
      <c r="M75" s="7" t="s">
        <v>2</v>
      </c>
      <c r="N75" s="18">
        <f>N7/N98</f>
        <v>2.4723698113207533</v>
      </c>
      <c r="O75" s="18">
        <f t="shared" ref="O75:W75" si="52">O7/O98</f>
        <v>1.5534390243902447</v>
      </c>
      <c r="P75" s="18">
        <f t="shared" si="52"/>
        <v>2.4470139860139857</v>
      </c>
      <c r="Q75" s="18">
        <f t="shared" si="52"/>
        <v>5.1459599999999996</v>
      </c>
      <c r="R75" s="18">
        <f t="shared" si="52"/>
        <v>3.0873883248730953</v>
      </c>
      <c r="S75" s="18">
        <f t="shared" si="52"/>
        <v>0.69062500000000004</v>
      </c>
      <c r="T75" s="18">
        <f t="shared" si="52"/>
        <v>1.2901100000000003</v>
      </c>
      <c r="U75" s="18">
        <f t="shared" si="52"/>
        <v>3.9676344827586201</v>
      </c>
      <c r="V75" s="18">
        <f t="shared" si="52"/>
        <v>3.0939642857142857</v>
      </c>
      <c r="W75" s="20">
        <f t="shared" si="52"/>
        <v>1.1922965517241377</v>
      </c>
      <c r="Y75" s="7" t="s">
        <v>2</v>
      </c>
      <c r="Z75" s="18">
        <f>Z7/Z98</f>
        <v>2.4798202479338833</v>
      </c>
      <c r="AA75" s="18">
        <f t="shared" ref="AA75:AI75" si="53">AA7/AA98</f>
        <v>1.2206423076923083</v>
      </c>
      <c r="AB75" s="18">
        <f t="shared" si="53"/>
        <v>1.5252656250000003</v>
      </c>
      <c r="AC75" s="18">
        <f t="shared" si="53"/>
        <v>7.1628333333333325</v>
      </c>
      <c r="AD75" s="18">
        <f t="shared" si="53"/>
        <v>3.2241039325842684</v>
      </c>
      <c r="AE75" s="18">
        <f t="shared" si="53"/>
        <v>0.40978124999999987</v>
      </c>
      <c r="AF75" s="18">
        <f t="shared" si="53"/>
        <v>1.0651612903225807</v>
      </c>
      <c r="AG75" s="18">
        <f t="shared" si="53"/>
        <v>3.5474852941176467</v>
      </c>
      <c r="AH75" s="18">
        <f t="shared" si="53"/>
        <v>2.9213309352517989</v>
      </c>
      <c r="AI75" s="20">
        <f t="shared" si="53"/>
        <v>1.8331896551724138</v>
      </c>
      <c r="AK75" s="7" t="s">
        <v>2</v>
      </c>
      <c r="AL75" s="18">
        <f>AL7/AL98</f>
        <v>2.314370833333331</v>
      </c>
      <c r="AM75" s="18">
        <f t="shared" ref="AM75:AU75" si="54">AM7/AM98</f>
        <v>1.1564469696969697</v>
      </c>
      <c r="AN75" s="18">
        <f t="shared" si="54"/>
        <v>1.743025</v>
      </c>
      <c r="AO75" s="18">
        <f t="shared" si="54"/>
        <v>6.2128437500000011</v>
      </c>
      <c r="AP75" s="18">
        <f t="shared" si="54"/>
        <v>2.9401239436619688</v>
      </c>
      <c r="AQ75" s="18">
        <f t="shared" si="54"/>
        <v>0.53723199999999993</v>
      </c>
      <c r="AR75" s="18">
        <f t="shared" si="54"/>
        <v>1.2551980198019803</v>
      </c>
      <c r="AS75" s="18">
        <f t="shared" si="54"/>
        <v>3.270229007633588</v>
      </c>
      <c r="AT75" s="18">
        <f t="shared" si="54"/>
        <v>3.0190157480314959</v>
      </c>
      <c r="AU75" s="20">
        <f t="shared" si="54"/>
        <v>1.4240330578512397</v>
      </c>
      <c r="AW75" s="7" t="s">
        <v>2</v>
      </c>
      <c r="AX75" s="18">
        <f>AX7/AX98</f>
        <v>2.4235474373985459</v>
      </c>
      <c r="AY75" s="18">
        <f t="shared" ref="AY75:BG75" si="55">AY7/AY98</f>
        <v>1.2354655282589724</v>
      </c>
      <c r="AZ75" s="18">
        <f t="shared" si="55"/>
        <v>2.6265784180775062</v>
      </c>
      <c r="BA75" s="18">
        <f t="shared" si="55"/>
        <v>5.1185161290322592</v>
      </c>
      <c r="BB75" s="18">
        <f t="shared" si="55"/>
        <v>3.257394670858194</v>
      </c>
      <c r="BC75" s="18">
        <f t="shared" si="55"/>
        <v>0.40475939849624065</v>
      </c>
      <c r="BD75" s="18">
        <f t="shared" si="55"/>
        <v>1.3028469387755102</v>
      </c>
      <c r="BE75" s="18">
        <f t="shared" si="55"/>
        <v>3.763367054582663</v>
      </c>
      <c r="BF75" s="18">
        <f t="shared" si="55"/>
        <v>2.9855590551181104</v>
      </c>
      <c r="BG75" s="20">
        <f t="shared" si="55"/>
        <v>1.1448686221780642</v>
      </c>
    </row>
    <row r="76" spans="1:60" ht="15" customHeight="1" x14ac:dyDescent="0.2">
      <c r="A76" s="10" t="s">
        <v>3</v>
      </c>
      <c r="B76" s="18">
        <f t="shared" ref="B76:K76" si="56">B8/B99</f>
        <v>2.1736013289036542</v>
      </c>
      <c r="C76" s="18">
        <f t="shared" si="56"/>
        <v>0.7437468354430381</v>
      </c>
      <c r="D76" s="18">
        <f t="shared" si="56"/>
        <v>1.2666777777777778</v>
      </c>
      <c r="E76" s="18">
        <f t="shared" si="56"/>
        <v>7.9762452830188684</v>
      </c>
      <c r="F76" s="18">
        <f t="shared" si="56"/>
        <v>2.5973063829787231</v>
      </c>
      <c r="G76" s="18">
        <f t="shared" si="56"/>
        <v>0.66495454545454535</v>
      </c>
      <c r="H76" s="18">
        <f t="shared" si="56"/>
        <v>0.57283333333333342</v>
      </c>
      <c r="I76" s="18">
        <f t="shared" si="56"/>
        <v>0.59252173913043482</v>
      </c>
      <c r="J76" s="18">
        <f t="shared" si="56"/>
        <v>9.9733333333333327</v>
      </c>
      <c r="K76" s="20">
        <f t="shared" si="56"/>
        <v>1.6738867924528305</v>
      </c>
      <c r="M76" s="10" t="s">
        <v>3</v>
      </c>
      <c r="N76" s="18">
        <f t="shared" ref="N76:W76" si="57">N8/N99</f>
        <v>2.2017137931034489</v>
      </c>
      <c r="O76" s="18">
        <f t="shared" si="57"/>
        <v>0.90123841059602605</v>
      </c>
      <c r="P76" s="18">
        <f t="shared" si="57"/>
        <v>1.0158720930232557</v>
      </c>
      <c r="Q76" s="18">
        <f t="shared" si="57"/>
        <v>7.8310377358490566</v>
      </c>
      <c r="R76" s="18">
        <f t="shared" si="57"/>
        <v>2.7212633928571428</v>
      </c>
      <c r="S76" s="18">
        <f t="shared" si="57"/>
        <v>0.43839393939393939</v>
      </c>
      <c r="T76" s="18">
        <f t="shared" si="57"/>
        <v>0.69862569832402222</v>
      </c>
      <c r="U76" s="18">
        <f t="shared" si="57"/>
        <v>0.45794444444444449</v>
      </c>
      <c r="V76" s="18">
        <f t="shared" si="57"/>
        <v>11.452513513513514</v>
      </c>
      <c r="W76" s="20">
        <f t="shared" si="57"/>
        <v>1.4545892857142859</v>
      </c>
      <c r="Y76" s="10" t="s">
        <v>3</v>
      </c>
      <c r="Z76" s="18">
        <f t="shared" ref="Z76:AI76" si="58">Z8/Z99</f>
        <v>2.5550315789473674</v>
      </c>
      <c r="AA76" s="18">
        <f t="shared" si="58"/>
        <v>0.97556737588652465</v>
      </c>
      <c r="AB76" s="18">
        <f t="shared" si="58"/>
        <v>0.80638709677419351</v>
      </c>
      <c r="AC76" s="18">
        <f t="shared" si="58"/>
        <v>10.11049019607843</v>
      </c>
      <c r="AD76" s="18">
        <f t="shared" si="58"/>
        <v>3.2400136986301353</v>
      </c>
      <c r="AE76" s="18">
        <f t="shared" si="58"/>
        <v>0.28213636363636363</v>
      </c>
      <c r="AF76" s="18">
        <f t="shared" si="58"/>
        <v>0.79836571428571423</v>
      </c>
      <c r="AG76" s="18">
        <f t="shared" si="58"/>
        <v>0.46474999999999994</v>
      </c>
      <c r="AH76" s="18">
        <f t="shared" si="58"/>
        <v>12.906974999999999</v>
      </c>
      <c r="AI76" s="20">
        <f t="shared" si="58"/>
        <v>1.1991666666666669</v>
      </c>
      <c r="AK76" s="10" t="s">
        <v>3</v>
      </c>
      <c r="AL76" s="18">
        <f t="shared" ref="AL76:AU76" si="59">AL8/AL99</f>
        <v>2.5378804347826085</v>
      </c>
      <c r="AM76" s="18">
        <f t="shared" si="59"/>
        <v>0.76288235294117646</v>
      </c>
      <c r="AN76" s="18">
        <f t="shared" si="59"/>
        <v>0.90055813953488362</v>
      </c>
      <c r="AO76" s="18">
        <f t="shared" si="59"/>
        <v>9.6158333333333346</v>
      </c>
      <c r="AP76" s="18">
        <f t="shared" si="59"/>
        <v>3.1357156398104262</v>
      </c>
      <c r="AQ76" s="18">
        <f t="shared" si="59"/>
        <v>0.59721538461538459</v>
      </c>
      <c r="AR76" s="18">
        <f t="shared" si="59"/>
        <v>0.69295480225988693</v>
      </c>
      <c r="AS76" s="18">
        <f t="shared" si="59"/>
        <v>0.26083333333333331</v>
      </c>
      <c r="AT76" s="18">
        <f t="shared" si="59"/>
        <v>13.373054054054053</v>
      </c>
      <c r="AU76" s="20">
        <f t="shared" si="59"/>
        <v>1.59738</v>
      </c>
      <c r="AW76" s="10" t="s">
        <v>3</v>
      </c>
      <c r="AX76" s="18">
        <f t="shared" ref="AX76:BG76" si="60">AX8/AX99</f>
        <v>2.6368801223112031</v>
      </c>
      <c r="AY76" s="18">
        <f t="shared" si="60"/>
        <v>0.77724180718933134</v>
      </c>
      <c r="AZ76" s="18">
        <f t="shared" si="60"/>
        <v>0.9561308319352807</v>
      </c>
      <c r="BA76" s="18">
        <f t="shared" si="60"/>
        <v>9.8362222222222204</v>
      </c>
      <c r="BB76" s="18">
        <f t="shared" si="60"/>
        <v>3.3723185591389311</v>
      </c>
      <c r="BC76" s="18">
        <f t="shared" si="60"/>
        <v>0.63205479452054791</v>
      </c>
      <c r="BD76" s="18">
        <f t="shared" si="60"/>
        <v>0.65938372093023256</v>
      </c>
      <c r="BE76" s="18">
        <f t="shared" si="60"/>
        <v>0.53643750000000001</v>
      </c>
      <c r="BF76" s="18">
        <f t="shared" si="60"/>
        <v>15.286937587221452</v>
      </c>
      <c r="BG76" s="20">
        <f t="shared" si="60"/>
        <v>1.7797147625556784</v>
      </c>
    </row>
    <row r="77" spans="1:60" ht="15" customHeight="1" x14ac:dyDescent="0.2">
      <c r="A77" s="10" t="s">
        <v>4</v>
      </c>
      <c r="B77" s="18">
        <f t="shared" ref="B77:K77" si="61">B9/B100</f>
        <v>0.84644915254237296</v>
      </c>
      <c r="C77" s="18">
        <f t="shared" si="61"/>
        <v>0.89000000000000012</v>
      </c>
      <c r="D77" s="18">
        <f t="shared" si="61"/>
        <v>0.63115789473684214</v>
      </c>
      <c r="E77" s="18">
        <f t="shared" si="61"/>
        <v>1.0519655172413793</v>
      </c>
      <c r="F77" s="18">
        <f t="shared" si="61"/>
        <v>0.86653333333333349</v>
      </c>
      <c r="G77" s="18">
        <f t="shared" si="61"/>
        <v>0.78189285714285717</v>
      </c>
      <c r="H77" s="18">
        <f t="shared" si="61"/>
        <v>0.93280555555555544</v>
      </c>
      <c r="I77" s="18">
        <f t="shared" si="61"/>
        <v>1.5744166666666668</v>
      </c>
      <c r="J77" s="18">
        <f t="shared" si="61"/>
        <v>0.30914285714285716</v>
      </c>
      <c r="K77" s="20">
        <f t="shared" si="61"/>
        <v>0.47489999999999999</v>
      </c>
      <c r="M77" s="10" t="s">
        <v>4</v>
      </c>
      <c r="N77" s="18">
        <f t="shared" ref="N77:W77" si="62">N9/N100</f>
        <v>0.90568376068376066</v>
      </c>
      <c r="O77" s="18">
        <f t="shared" si="62"/>
        <v>0.95850000000000013</v>
      </c>
      <c r="P77" s="18">
        <f t="shared" si="62"/>
        <v>0.712046511627907</v>
      </c>
      <c r="Q77" s="18">
        <f t="shared" si="62"/>
        <v>1.1162857142857143</v>
      </c>
      <c r="R77" s="18">
        <f t="shared" si="62"/>
        <v>0.96814772727272735</v>
      </c>
      <c r="S77" s="18">
        <f t="shared" si="62"/>
        <v>0.71613793103448276</v>
      </c>
      <c r="T77" s="18">
        <f t="shared" si="62"/>
        <v>1.0312535211267606</v>
      </c>
      <c r="U77" s="18">
        <f t="shared" si="62"/>
        <v>1.2529166666666667</v>
      </c>
      <c r="V77" s="18">
        <f t="shared" si="62"/>
        <v>0.66518181818181832</v>
      </c>
      <c r="W77" s="20">
        <f t="shared" si="62"/>
        <v>0.45191304347826078</v>
      </c>
      <c r="Y77" s="10" t="s">
        <v>4</v>
      </c>
      <c r="Z77" s="18">
        <f t="shared" ref="Z77:AI77" si="63">Z9/Z100</f>
        <v>1.0828403361344541</v>
      </c>
      <c r="AA77" s="18">
        <f t="shared" si="63"/>
        <v>0.98467441860465121</v>
      </c>
      <c r="AB77" s="18">
        <f t="shared" si="63"/>
        <v>0.62141860465116272</v>
      </c>
      <c r="AC77" s="18">
        <f t="shared" si="63"/>
        <v>1.8120000000000005</v>
      </c>
      <c r="AD77" s="18">
        <f t="shared" si="63"/>
        <v>0.94638202247191039</v>
      </c>
      <c r="AE77" s="18">
        <f t="shared" si="63"/>
        <v>1.4876666666666669</v>
      </c>
      <c r="AF77" s="18">
        <f t="shared" si="63"/>
        <v>1.2406575342465755</v>
      </c>
      <c r="AG77" s="18">
        <f t="shared" si="63"/>
        <v>0.58786666666666665</v>
      </c>
      <c r="AH77" s="18">
        <f t="shared" si="63"/>
        <v>1.4154</v>
      </c>
      <c r="AI77" s="20">
        <f t="shared" si="63"/>
        <v>0.72942857142857143</v>
      </c>
      <c r="AK77" s="10" t="s">
        <v>4</v>
      </c>
      <c r="AL77" s="18">
        <f t="shared" ref="AL77:AU77" si="64">AL9/AL100</f>
        <v>1.0823474576271186</v>
      </c>
      <c r="AM77" s="18">
        <f t="shared" si="64"/>
        <v>1.0159047619047616</v>
      </c>
      <c r="AN77" s="18">
        <f t="shared" si="64"/>
        <v>0.56658139534883722</v>
      </c>
      <c r="AO77" s="18">
        <f t="shared" si="64"/>
        <v>1.8389696969696967</v>
      </c>
      <c r="AP77" s="18">
        <f t="shared" si="64"/>
        <v>1.037735632183908</v>
      </c>
      <c r="AQ77" s="18">
        <f t="shared" si="64"/>
        <v>1.207548387096774</v>
      </c>
      <c r="AR77" s="18">
        <f t="shared" si="64"/>
        <v>1.2710800000000002</v>
      </c>
      <c r="AS77" s="18">
        <f t="shared" si="64"/>
        <v>0.37507692307692309</v>
      </c>
      <c r="AT77" s="18">
        <f t="shared" si="64"/>
        <v>1.4707777777777777</v>
      </c>
      <c r="AU77" s="20">
        <f t="shared" si="64"/>
        <v>0.67966666666666675</v>
      </c>
      <c r="AW77" s="10" t="s">
        <v>4</v>
      </c>
      <c r="AX77" s="18">
        <f t="shared" ref="AX77:BG77" si="65">AX9/AX100</f>
        <v>0.78708183888412764</v>
      </c>
      <c r="AY77" s="18">
        <f t="shared" si="65"/>
        <v>0.74807753344715211</v>
      </c>
      <c r="AZ77" s="18">
        <f t="shared" si="65"/>
        <v>0.32478048780487806</v>
      </c>
      <c r="BA77" s="18">
        <f t="shared" si="65"/>
        <v>1.4761</v>
      </c>
      <c r="BB77" s="18">
        <f t="shared" si="65"/>
        <v>0.79448901304884467</v>
      </c>
      <c r="BC77" s="18">
        <f t="shared" si="65"/>
        <v>0.76786948089439366</v>
      </c>
      <c r="BD77" s="18">
        <f t="shared" si="65"/>
        <v>0.90483320745089368</v>
      </c>
      <c r="BE77" s="18">
        <f t="shared" si="65"/>
        <v>0.5837</v>
      </c>
      <c r="BF77" s="18">
        <f t="shared" si="65"/>
        <v>0.56862499999999994</v>
      </c>
      <c r="BG77" s="20">
        <f t="shared" si="65"/>
        <v>0.48036600461411666</v>
      </c>
    </row>
    <row r="78" spans="1:60" ht="15" customHeight="1" x14ac:dyDescent="0.2">
      <c r="A78" s="10" t="s">
        <v>5</v>
      </c>
      <c r="B78" s="18">
        <f t="shared" ref="B78:K78" si="66">B10/B101</f>
        <v>1.5538503937007875</v>
      </c>
      <c r="C78" s="18">
        <f t="shared" si="66"/>
        <v>0.94979310344827572</v>
      </c>
      <c r="D78" s="18">
        <f t="shared" si="66"/>
        <v>2.912809523809524</v>
      </c>
      <c r="E78" s="18">
        <f t="shared" si="66"/>
        <v>0.73751851851851835</v>
      </c>
      <c r="F78" s="18">
        <f t="shared" si="66"/>
        <v>1.8438111111111113</v>
      </c>
      <c r="G78" s="18">
        <f t="shared" si="66"/>
        <v>0.84854054054054051</v>
      </c>
      <c r="H78" s="18">
        <f t="shared" si="66"/>
        <v>0.56877272727272732</v>
      </c>
      <c r="I78" s="18">
        <f t="shared" si="66"/>
        <v>0.70366666666666655</v>
      </c>
      <c r="J78" s="18">
        <f t="shared" si="66"/>
        <v>4.9872592592592593</v>
      </c>
      <c r="K78" s="20">
        <f t="shared" si="66"/>
        <v>0.8256</v>
      </c>
      <c r="M78" s="10" t="s">
        <v>5</v>
      </c>
      <c r="N78" s="18">
        <f t="shared" ref="N78:W78" si="67">N10/N101</f>
        <v>1.7221120689655178</v>
      </c>
      <c r="O78" s="18">
        <f t="shared" si="67"/>
        <v>0.78355769230769223</v>
      </c>
      <c r="P78" s="18">
        <f t="shared" si="67"/>
        <v>3.6679189189189194</v>
      </c>
      <c r="Q78" s="18">
        <f t="shared" si="67"/>
        <v>0.86322222222222234</v>
      </c>
      <c r="R78" s="18">
        <f t="shared" si="67"/>
        <v>1.955768292682927</v>
      </c>
      <c r="S78" s="18">
        <f t="shared" si="67"/>
        <v>1.1585882352941175</v>
      </c>
      <c r="T78" s="18">
        <f t="shared" si="67"/>
        <v>0.79290163934426217</v>
      </c>
      <c r="U78" s="18">
        <f t="shared" si="67"/>
        <v>0.25652380952380954</v>
      </c>
      <c r="V78" s="18">
        <f t="shared" si="67"/>
        <v>5.5276000000000014</v>
      </c>
      <c r="W78" s="20">
        <f t="shared" si="67"/>
        <v>0.86899999999999999</v>
      </c>
      <c r="Y78" s="10" t="s">
        <v>5</v>
      </c>
      <c r="Z78" s="18">
        <f t="shared" ref="Z78:AI78" si="68">Z10/Z101</f>
        <v>2.0460181818181811</v>
      </c>
      <c r="AA78" s="18">
        <f t="shared" si="68"/>
        <v>0.73119999999999985</v>
      </c>
      <c r="AB78" s="18">
        <f t="shared" si="68"/>
        <v>4.6522222222222211</v>
      </c>
      <c r="AC78" s="18">
        <f t="shared" si="68"/>
        <v>0.87591666666666657</v>
      </c>
      <c r="AD78" s="18">
        <f t="shared" si="68"/>
        <v>2.5729733333333322</v>
      </c>
      <c r="AE78" s="18">
        <f t="shared" si="68"/>
        <v>0.91682857142857144</v>
      </c>
      <c r="AF78" s="18">
        <f t="shared" si="68"/>
        <v>0.70317741935483868</v>
      </c>
      <c r="AG78" s="18">
        <f t="shared" si="68"/>
        <v>7.9166666666666663E-2</v>
      </c>
      <c r="AH78" s="18">
        <f t="shared" si="68"/>
        <v>8.1870476190476182</v>
      </c>
      <c r="AI78" s="20">
        <f t="shared" si="68"/>
        <v>0.90133333333333332</v>
      </c>
      <c r="AK78" s="10" t="s">
        <v>5</v>
      </c>
      <c r="AL78" s="18">
        <f t="shared" ref="AL78:AU78" si="69">AL10/AL101</f>
        <v>2.0097881355932206</v>
      </c>
      <c r="AM78" s="18">
        <f t="shared" si="69"/>
        <v>0.49780000000000013</v>
      </c>
      <c r="AN78" s="18">
        <f t="shared" si="69"/>
        <v>4.3291666666666675</v>
      </c>
      <c r="AO78" s="18">
        <f t="shared" si="69"/>
        <v>1.1707692307692308</v>
      </c>
      <c r="AP78" s="18">
        <f t="shared" si="69"/>
        <v>2.6353066666666662</v>
      </c>
      <c r="AQ78" s="18">
        <f t="shared" si="69"/>
        <v>0.91876744186046511</v>
      </c>
      <c r="AR78" s="18">
        <f t="shared" si="69"/>
        <v>0.91698550724637684</v>
      </c>
      <c r="AS78" s="18">
        <f t="shared" si="69"/>
        <v>0.51221739130434785</v>
      </c>
      <c r="AT78" s="18">
        <f t="shared" si="69"/>
        <v>10.356266666666667</v>
      </c>
      <c r="AU78" s="20">
        <f t="shared" si="69"/>
        <v>0.61436363636363633</v>
      </c>
      <c r="AW78" s="10" t="s">
        <v>5</v>
      </c>
      <c r="AX78" s="18">
        <f t="shared" ref="AX78:BG78" si="70">AX10/AX101</f>
        <v>2.0813467910652905</v>
      </c>
      <c r="AY78" s="18">
        <f t="shared" si="70"/>
        <v>0.45577732300942764</v>
      </c>
      <c r="AZ78" s="18">
        <f t="shared" si="70"/>
        <v>3.4671627906976736</v>
      </c>
      <c r="BA78" s="18">
        <f t="shared" si="70"/>
        <v>2.7818333333333332</v>
      </c>
      <c r="BB78" s="18">
        <f t="shared" si="70"/>
        <v>2.5197059476910018</v>
      </c>
      <c r="BC78" s="18">
        <f t="shared" si="70"/>
        <v>1.3008536585365853</v>
      </c>
      <c r="BD78" s="18">
        <f t="shared" si="70"/>
        <v>1.1906116536736997</v>
      </c>
      <c r="BE78" s="18">
        <f t="shared" si="70"/>
        <v>0.51263999999999998</v>
      </c>
      <c r="BF78" s="18">
        <f t="shared" si="70"/>
        <v>10.252857142857144</v>
      </c>
      <c r="BG78" s="20">
        <f t="shared" si="70"/>
        <v>0.49241666666666672</v>
      </c>
    </row>
    <row r="79" spans="1:60" ht="15" customHeight="1" x14ac:dyDescent="0.2">
      <c r="A79" s="10" t="s">
        <v>6</v>
      </c>
      <c r="B79" s="18">
        <f t="shared" ref="B79:K79" si="71">B11/B102</f>
        <v>0.13242857142857142</v>
      </c>
      <c r="C79" s="18">
        <f t="shared" si="71"/>
        <v>0.22085714285714286</v>
      </c>
      <c r="D79" s="18">
        <f t="shared" si="71"/>
        <v>3.0133333333333338E-2</v>
      </c>
      <c r="E79" s="18">
        <f t="shared" si="71"/>
        <v>0.28499999999999998</v>
      </c>
      <c r="F79" s="18">
        <f t="shared" si="71"/>
        <v>9.6210526315789482E-2</v>
      </c>
      <c r="G79" s="18">
        <f t="shared" si="71"/>
        <v>0.20888888888888887</v>
      </c>
      <c r="H79" s="18">
        <f t="shared" si="71"/>
        <v>0.14711764705882352</v>
      </c>
      <c r="I79" s="18" t="e">
        <f t="shared" si="71"/>
        <v>#VALUE!</v>
      </c>
      <c r="J79" s="18" t="e">
        <f t="shared" si="71"/>
        <v>#VALUE!</v>
      </c>
      <c r="K79" s="20">
        <f t="shared" si="71"/>
        <v>0.1207</v>
      </c>
      <c r="M79" s="10" t="s">
        <v>6</v>
      </c>
      <c r="N79" s="18">
        <f t="shared" ref="N79:W79" si="72">N11/N102</f>
        <v>0.15523999999999999</v>
      </c>
      <c r="O79" s="18">
        <f t="shared" si="72"/>
        <v>0.11814285714285713</v>
      </c>
      <c r="P79" s="18">
        <f t="shared" si="72"/>
        <v>0.11733333333333333</v>
      </c>
      <c r="Q79" s="18">
        <f t="shared" si="72"/>
        <v>0.27433333333333332</v>
      </c>
      <c r="R79" s="18">
        <f t="shared" si="72"/>
        <v>0.12147058823529411</v>
      </c>
      <c r="S79" s="18">
        <f t="shared" si="72"/>
        <v>0.22699999999999998</v>
      </c>
      <c r="T79" s="18">
        <f t="shared" si="72"/>
        <v>0.15768749999999998</v>
      </c>
      <c r="U79" s="18" t="e">
        <f t="shared" si="72"/>
        <v>#VALUE!</v>
      </c>
      <c r="V79" s="18" t="e">
        <f t="shared" si="72"/>
        <v>#VALUE!</v>
      </c>
      <c r="W79" s="20">
        <f t="shared" si="72"/>
        <v>0.19400000000000001</v>
      </c>
      <c r="Y79" s="10" t="s">
        <v>6</v>
      </c>
      <c r="Z79" s="18">
        <f t="shared" ref="Z79:AI79" si="73">Z11/Z102</f>
        <v>0.31537500000000002</v>
      </c>
      <c r="AA79" s="18">
        <f t="shared" si="73"/>
        <v>0.36249999999999999</v>
      </c>
      <c r="AB79" s="18">
        <f t="shared" si="73"/>
        <v>0.379</v>
      </c>
      <c r="AC79" s="18">
        <f t="shared" si="73"/>
        <v>0.14099999999999999</v>
      </c>
      <c r="AD79" s="18">
        <f t="shared" si="73"/>
        <v>0.21968749999999998</v>
      </c>
      <c r="AE79" s="18">
        <f t="shared" si="73"/>
        <v>0.50675000000000003</v>
      </c>
      <c r="AF79" s="18">
        <f t="shared" si="73"/>
        <v>0.38931250000000001</v>
      </c>
      <c r="AG79" s="18" t="e">
        <f t="shared" si="73"/>
        <v>#VALUE!</v>
      </c>
      <c r="AH79" s="18" t="e">
        <f t="shared" si="73"/>
        <v>#VALUE!</v>
      </c>
      <c r="AI79" s="20">
        <f t="shared" si="73"/>
        <v>0.19142857142857142</v>
      </c>
      <c r="AK79" s="10" t="s">
        <v>6</v>
      </c>
      <c r="AL79" s="18">
        <f t="shared" ref="AL79:AU79" si="74">AL11/AL102</f>
        <v>0.33024000000000003</v>
      </c>
      <c r="AM79" s="18">
        <f t="shared" si="74"/>
        <v>0.4375</v>
      </c>
      <c r="AN79" s="18">
        <f t="shared" si="74"/>
        <v>0.39633333333333337</v>
      </c>
      <c r="AO79" s="18">
        <f t="shared" si="74"/>
        <v>0</v>
      </c>
      <c r="AP79" s="18">
        <f t="shared" si="74"/>
        <v>0.3952222222222222</v>
      </c>
      <c r="AQ79" s="18">
        <f t="shared" si="74"/>
        <v>0.16314285714285712</v>
      </c>
      <c r="AR79" s="18">
        <f t="shared" si="74"/>
        <v>0.15660000000000002</v>
      </c>
      <c r="AS79" s="18" t="e">
        <f t="shared" si="74"/>
        <v>#VALUE!</v>
      </c>
      <c r="AT79" s="18">
        <f t="shared" si="74"/>
        <v>1.5489999999999999</v>
      </c>
      <c r="AU79" s="20">
        <f t="shared" si="74"/>
        <v>0.62257142857142866</v>
      </c>
      <c r="AW79" s="10" t="s">
        <v>6</v>
      </c>
      <c r="AX79" s="18">
        <f t="shared" ref="AX79:BG79" si="75">AX11/AX102</f>
        <v>0.32307692307692309</v>
      </c>
      <c r="AY79" s="18">
        <f t="shared" si="75"/>
        <v>0.4272727272727273</v>
      </c>
      <c r="AZ79" s="18">
        <f t="shared" si="75"/>
        <v>0.37</v>
      </c>
      <c r="BA79" s="18" t="e">
        <f t="shared" si="75"/>
        <v>#VALUE!</v>
      </c>
      <c r="BB79" s="18">
        <f t="shared" si="75"/>
        <v>0.42000000000000004</v>
      </c>
      <c r="BC79" s="18" t="e">
        <f t="shared" si="75"/>
        <v>#VALUE!</v>
      </c>
      <c r="BD79" s="18">
        <f t="shared" si="75"/>
        <v>9.5000000000000001E-2</v>
      </c>
      <c r="BE79" s="18" t="e">
        <f t="shared" si="75"/>
        <v>#VALUE!</v>
      </c>
      <c r="BF79" s="18">
        <f t="shared" si="75"/>
        <v>1.53</v>
      </c>
      <c r="BG79" s="20">
        <f t="shared" si="75"/>
        <v>0.87583333333333335</v>
      </c>
    </row>
    <row r="80" spans="1:60" ht="15" customHeight="1" x14ac:dyDescent="0.2">
      <c r="A80" s="10" t="s">
        <v>7</v>
      </c>
      <c r="B80" s="18">
        <f t="shared" ref="B80:K80" si="76">B12/B103</f>
        <v>1.7966336633663365</v>
      </c>
      <c r="C80" s="18">
        <f t="shared" si="76"/>
        <v>0.52504545454545459</v>
      </c>
      <c r="D80" s="18">
        <f t="shared" si="76"/>
        <v>4.0824000000000007</v>
      </c>
      <c r="E80" s="18">
        <f t="shared" si="76"/>
        <v>0.70336363636363641</v>
      </c>
      <c r="F80" s="18">
        <f t="shared" si="76"/>
        <v>0.87417808219178084</v>
      </c>
      <c r="G80" s="18">
        <f t="shared" si="76"/>
        <v>4.2016071428571431</v>
      </c>
      <c r="H80" s="18">
        <f t="shared" si="76"/>
        <v>0.63877419354838705</v>
      </c>
      <c r="I80" s="18" t="e">
        <f t="shared" si="76"/>
        <v>#VALUE!</v>
      </c>
      <c r="J80" s="18">
        <f t="shared" si="76"/>
        <v>15.305285714285715</v>
      </c>
      <c r="K80" s="20">
        <f t="shared" si="76"/>
        <v>1.5781363636363637</v>
      </c>
      <c r="M80" s="10" t="s">
        <v>7</v>
      </c>
      <c r="N80" s="18">
        <f t="shared" ref="N80:W80" si="77">N12/N103</f>
        <v>1.8066250000000001</v>
      </c>
      <c r="O80" s="18">
        <f t="shared" si="77"/>
        <v>0.54354761904761906</v>
      </c>
      <c r="P80" s="18">
        <f t="shared" si="77"/>
        <v>4.0696216216216223</v>
      </c>
      <c r="Q80" s="18">
        <f t="shared" si="77"/>
        <v>0.57935999999999999</v>
      </c>
      <c r="R80" s="18">
        <f t="shared" si="77"/>
        <v>0.90460526315789469</v>
      </c>
      <c r="S80" s="18">
        <f t="shared" si="77"/>
        <v>4.2549642857142853</v>
      </c>
      <c r="T80" s="18">
        <f t="shared" si="77"/>
        <v>0.73595161290322575</v>
      </c>
      <c r="U80" s="18">
        <f t="shared" si="77"/>
        <v>3.2500000000000001E-2</v>
      </c>
      <c r="V80" s="18">
        <f t="shared" si="77"/>
        <v>17.103000000000002</v>
      </c>
      <c r="W80" s="20">
        <f t="shared" si="77"/>
        <v>1.5121923076923076</v>
      </c>
      <c r="Y80" s="10" t="s">
        <v>7</v>
      </c>
      <c r="Z80" s="18">
        <f t="shared" ref="Z80:AI80" si="78">Z12/Z103</f>
        <v>1.7977450980392151</v>
      </c>
      <c r="AA80" s="18">
        <f t="shared" si="78"/>
        <v>0.36315384615384616</v>
      </c>
      <c r="AB80" s="18">
        <f t="shared" si="78"/>
        <v>3.7366829268292685</v>
      </c>
      <c r="AC80" s="18">
        <f t="shared" si="78"/>
        <v>0.72740909090909089</v>
      </c>
      <c r="AD80" s="18">
        <f t="shared" si="78"/>
        <v>0.72150649350649354</v>
      </c>
      <c r="AE80" s="18">
        <f t="shared" si="78"/>
        <v>5.1125599999999993</v>
      </c>
      <c r="AF80" s="18">
        <f t="shared" si="78"/>
        <v>0.71003225806451642</v>
      </c>
      <c r="AG80" s="18">
        <f t="shared" si="78"/>
        <v>0.19687499999999999</v>
      </c>
      <c r="AH80" s="18">
        <f t="shared" si="78"/>
        <v>26.271500000000003</v>
      </c>
      <c r="AI80" s="20">
        <f t="shared" si="78"/>
        <v>1.1673928571428573</v>
      </c>
      <c r="AK80" s="10" t="s">
        <v>7</v>
      </c>
      <c r="AL80" s="18">
        <f t="shared" ref="AL80:AU80" si="79">AL12/AL103</f>
        <v>1.7052232142857149</v>
      </c>
      <c r="AM80" s="18">
        <f t="shared" si="79"/>
        <v>0.35628888888888893</v>
      </c>
      <c r="AN80" s="18">
        <f t="shared" si="79"/>
        <v>3.6211363636363645</v>
      </c>
      <c r="AO80" s="18">
        <f t="shared" si="79"/>
        <v>0.67921739130434777</v>
      </c>
      <c r="AP80" s="18">
        <f t="shared" si="79"/>
        <v>0.78420689655172393</v>
      </c>
      <c r="AQ80" s="18">
        <f t="shared" si="79"/>
        <v>4.9103600000000007</v>
      </c>
      <c r="AR80" s="18">
        <f t="shared" si="79"/>
        <v>0.57728571428571418</v>
      </c>
      <c r="AS80" s="18">
        <f t="shared" si="79"/>
        <v>0.16266666666666665</v>
      </c>
      <c r="AT80" s="18">
        <f t="shared" si="79"/>
        <v>18.865166666666667</v>
      </c>
      <c r="AU80" s="20">
        <f t="shared" si="79"/>
        <v>1.2136</v>
      </c>
      <c r="AW80" s="10" t="s">
        <v>7</v>
      </c>
      <c r="AX80" s="18">
        <f t="shared" ref="AX80:BG80" si="80">AX12/AX103</f>
        <v>1.261204238600014</v>
      </c>
      <c r="AY80" s="18">
        <f t="shared" si="80"/>
        <v>0.21266040383639773</v>
      </c>
      <c r="AZ80" s="18">
        <f t="shared" si="80"/>
        <v>2.7760952380952384</v>
      </c>
      <c r="BA80" s="18">
        <f t="shared" si="80"/>
        <v>0.46622727272727271</v>
      </c>
      <c r="BB80" s="18">
        <f t="shared" si="80"/>
        <v>0.66625072211001868</v>
      </c>
      <c r="BC80" s="18">
        <f t="shared" si="80"/>
        <v>2.9610714285714286</v>
      </c>
      <c r="BD80" s="18">
        <f t="shared" si="80"/>
        <v>0.35448691345557637</v>
      </c>
      <c r="BE80" s="18" t="e">
        <f t="shared" si="80"/>
        <v>#VALUE!</v>
      </c>
      <c r="BF80" s="18">
        <f t="shared" si="80"/>
        <v>9.6337499999999991</v>
      </c>
      <c r="BG80" s="20">
        <f t="shared" si="80"/>
        <v>1.5280454545454545</v>
      </c>
    </row>
    <row r="81" spans="1:59" ht="15" customHeight="1" x14ac:dyDescent="0.2">
      <c r="A81" s="10" t="s">
        <v>8</v>
      </c>
      <c r="B81" s="18">
        <f t="shared" ref="B81:K81" si="81">B13/B104</f>
        <v>2.2155040000000001</v>
      </c>
      <c r="C81" s="18">
        <f t="shared" si="81"/>
        <v>0.56521538461538468</v>
      </c>
      <c r="D81" s="18">
        <f t="shared" si="81"/>
        <v>5.9177027027027025</v>
      </c>
      <c r="E81" s="18">
        <f t="shared" si="81"/>
        <v>0.92365217391304344</v>
      </c>
      <c r="F81" s="18">
        <f t="shared" si="81"/>
        <v>2.6974500000000008</v>
      </c>
      <c r="G81" s="18">
        <f t="shared" si="81"/>
        <v>0.28772000000000003</v>
      </c>
      <c r="H81" s="18">
        <f t="shared" si="81"/>
        <v>0.66717045454545465</v>
      </c>
      <c r="I81" s="18">
        <f t="shared" si="81"/>
        <v>0.27444444444444449</v>
      </c>
      <c r="J81" s="18">
        <f t="shared" si="81"/>
        <v>11.900222222222219</v>
      </c>
      <c r="K81" s="20">
        <f t="shared" si="81"/>
        <v>0.15530000000000002</v>
      </c>
      <c r="M81" s="10" t="s">
        <v>8</v>
      </c>
      <c r="N81" s="18">
        <f t="shared" ref="N81:W81" si="82">N13/N104</f>
        <v>2.4947711864406781</v>
      </c>
      <c r="O81" s="18">
        <f t="shared" si="82"/>
        <v>0.69004999999999994</v>
      </c>
      <c r="P81" s="18">
        <f t="shared" si="82"/>
        <v>6.3229444444444436</v>
      </c>
      <c r="Q81" s="18">
        <f t="shared" si="82"/>
        <v>1.1524545454545456</v>
      </c>
      <c r="R81" s="18">
        <f t="shared" si="82"/>
        <v>3.0749892473118283</v>
      </c>
      <c r="S81" s="18">
        <f t="shared" si="82"/>
        <v>0.33636000000000005</v>
      </c>
      <c r="T81" s="18">
        <f t="shared" si="82"/>
        <v>0.77421951219512197</v>
      </c>
      <c r="U81" s="18">
        <f t="shared" si="82"/>
        <v>0.66490000000000005</v>
      </c>
      <c r="V81" s="18">
        <f t="shared" si="82"/>
        <v>12.392555555555555</v>
      </c>
      <c r="W81" s="20">
        <f t="shared" si="82"/>
        <v>0.14774999999999999</v>
      </c>
      <c r="Y81" s="10" t="s">
        <v>8</v>
      </c>
      <c r="Z81" s="18">
        <f t="shared" ref="Z81:AI81" si="83">Z13/Z104</f>
        <v>2.6879298245614045</v>
      </c>
      <c r="AA81" s="18">
        <f t="shared" si="83"/>
        <v>0.80632727272727267</v>
      </c>
      <c r="AB81" s="18">
        <f t="shared" si="83"/>
        <v>6.4880810810810816</v>
      </c>
      <c r="AC81" s="18">
        <f t="shared" si="83"/>
        <v>1.0007727272727271</v>
      </c>
      <c r="AD81" s="18">
        <f t="shared" si="83"/>
        <v>3.3941818181818193</v>
      </c>
      <c r="AE81" s="18">
        <f t="shared" si="83"/>
        <v>0.29753846153846158</v>
      </c>
      <c r="AF81" s="18">
        <f t="shared" si="83"/>
        <v>0.65609876543209877</v>
      </c>
      <c r="AG81" s="18">
        <f t="shared" si="83"/>
        <v>0.6845</v>
      </c>
      <c r="AH81" s="18">
        <f t="shared" si="83"/>
        <v>14.576764705882352</v>
      </c>
      <c r="AI81" s="20">
        <f t="shared" si="83"/>
        <v>0.13679999999999998</v>
      </c>
      <c r="AK81" s="10" t="s">
        <v>8</v>
      </c>
      <c r="AL81" s="18">
        <f t="shared" ref="AL81:AU81" si="84">AL13/AL104</f>
        <v>2.4245086206896547</v>
      </c>
      <c r="AM81" s="18">
        <f t="shared" si="84"/>
        <v>0.58186538461538473</v>
      </c>
      <c r="AN81" s="18">
        <f t="shared" si="84"/>
        <v>5.3873023255813948</v>
      </c>
      <c r="AO81" s="18">
        <f t="shared" si="84"/>
        <v>0.9205714285714286</v>
      </c>
      <c r="AP81" s="18">
        <f t="shared" si="84"/>
        <v>3.0969777777777772</v>
      </c>
      <c r="AQ81" s="18">
        <f t="shared" si="84"/>
        <v>9.6730769230769231E-2</v>
      </c>
      <c r="AR81" s="18">
        <f t="shared" si="84"/>
        <v>0.57933333333333314</v>
      </c>
      <c r="AS81" s="18" t="e">
        <f t="shared" si="84"/>
        <v>#VALUE!</v>
      </c>
      <c r="AT81" s="18">
        <f t="shared" si="84"/>
        <v>15.396133333333333</v>
      </c>
      <c r="AU81" s="20">
        <f t="shared" si="84"/>
        <v>0.14881818181818179</v>
      </c>
      <c r="AW81" s="10" t="s">
        <v>8</v>
      </c>
      <c r="AX81" s="18">
        <f t="shared" ref="AX81:BG81" si="85">AX13/AX104</f>
        <v>2.4482649123724101</v>
      </c>
      <c r="AY81" s="18">
        <f t="shared" si="85"/>
        <v>0.57229066553466978</v>
      </c>
      <c r="AZ81" s="18">
        <f t="shared" si="85"/>
        <v>5.3634999999999993</v>
      </c>
      <c r="BA81" s="18">
        <f t="shared" si="85"/>
        <v>1.8806500000000004</v>
      </c>
      <c r="BB81" s="18">
        <f t="shared" si="85"/>
        <v>2.6061000627778279</v>
      </c>
      <c r="BC81" s="18">
        <f t="shared" si="85"/>
        <v>1.9572222222222222</v>
      </c>
      <c r="BD81" s="18">
        <f t="shared" si="85"/>
        <v>0.98393670886075946</v>
      </c>
      <c r="BE81" s="18">
        <f t="shared" si="85"/>
        <v>3.4333333333333334E-2</v>
      </c>
      <c r="BF81" s="18">
        <f t="shared" si="85"/>
        <v>12.02140264378065</v>
      </c>
      <c r="BG81" s="20">
        <f t="shared" si="85"/>
        <v>0.14779629728471003</v>
      </c>
    </row>
    <row r="82" spans="1:59" ht="15" customHeight="1" x14ac:dyDescent="0.2">
      <c r="A82" s="10" t="s">
        <v>9</v>
      </c>
      <c r="B82" s="18">
        <f t="shared" ref="B82:K82" si="86">B14/B105</f>
        <v>1.0081908396946566</v>
      </c>
      <c r="C82" s="18">
        <f t="shared" si="86"/>
        <v>0.50158333333333316</v>
      </c>
      <c r="D82" s="18">
        <f t="shared" si="86"/>
        <v>1.9838823529411764</v>
      </c>
      <c r="E82" s="18">
        <f t="shared" si="86"/>
        <v>0.21309375000000003</v>
      </c>
      <c r="F82" s="18">
        <f t="shared" si="86"/>
        <v>1.3466354166666668</v>
      </c>
      <c r="G82" s="18">
        <f t="shared" si="86"/>
        <v>7.9885714285714296E-2</v>
      </c>
      <c r="H82" s="18">
        <f t="shared" si="86"/>
        <v>0.45783333333333348</v>
      </c>
      <c r="I82" s="18">
        <f t="shared" si="86"/>
        <v>0.2718888888888889</v>
      </c>
      <c r="J82" s="18">
        <f t="shared" si="86"/>
        <v>13.385666666666665</v>
      </c>
      <c r="K82" s="20">
        <f t="shared" si="86"/>
        <v>0.18664285714285714</v>
      </c>
      <c r="M82" s="10" t="s">
        <v>9</v>
      </c>
      <c r="N82" s="18">
        <f t="shared" ref="N82:W82" si="87">N14/N105</f>
        <v>1.2842348484848489</v>
      </c>
      <c r="O82" s="18">
        <f t="shared" si="87"/>
        <v>0.66315999999999986</v>
      </c>
      <c r="P82" s="18">
        <f t="shared" si="87"/>
        <v>2.184921568627451</v>
      </c>
      <c r="Q82" s="18">
        <f t="shared" si="87"/>
        <v>0.80419354838709678</v>
      </c>
      <c r="R82" s="18">
        <f t="shared" si="87"/>
        <v>1.6879591836734698</v>
      </c>
      <c r="S82" s="18">
        <f t="shared" si="87"/>
        <v>0.12055882352941177</v>
      </c>
      <c r="T82" s="18">
        <f t="shared" si="87"/>
        <v>0.72135922330097069</v>
      </c>
      <c r="U82" s="18">
        <f t="shared" si="87"/>
        <v>0.32488888888888889</v>
      </c>
      <c r="V82" s="18">
        <f t="shared" si="87"/>
        <v>14.734166666666667</v>
      </c>
      <c r="W82" s="20">
        <f t="shared" si="87"/>
        <v>0.27785714285714286</v>
      </c>
      <c r="Y82" s="10" t="s">
        <v>9</v>
      </c>
      <c r="Z82" s="18">
        <f t="shared" ref="Z82:AI82" si="88">Z14/Z105</f>
        <v>1.4897067669172934</v>
      </c>
      <c r="AA82" s="18">
        <f t="shared" si="88"/>
        <v>0.82503846153846172</v>
      </c>
      <c r="AB82" s="18">
        <f t="shared" si="88"/>
        <v>2.2378301886792453</v>
      </c>
      <c r="AC82" s="18">
        <f t="shared" si="88"/>
        <v>1.3079999999999998</v>
      </c>
      <c r="AD82" s="18">
        <f t="shared" si="88"/>
        <v>1.8854000000000002</v>
      </c>
      <c r="AE82" s="18">
        <f t="shared" si="88"/>
        <v>0.29063636363636364</v>
      </c>
      <c r="AF82" s="18">
        <f t="shared" si="88"/>
        <v>0.87525490196078415</v>
      </c>
      <c r="AG82" s="18">
        <f t="shared" si="88"/>
        <v>1.4918750000000001</v>
      </c>
      <c r="AH82" s="18">
        <f t="shared" si="88"/>
        <v>15.566833333333335</v>
      </c>
      <c r="AI82" s="20">
        <f t="shared" si="88"/>
        <v>0.20700000000000002</v>
      </c>
      <c r="AK82" s="10" t="s">
        <v>9</v>
      </c>
      <c r="AL82" s="18">
        <f t="shared" ref="AL82:AU82" si="89">AL14/AL105</f>
        <v>1.7065298507462683</v>
      </c>
      <c r="AM82" s="18">
        <f t="shared" si="89"/>
        <v>1.0684897959183677</v>
      </c>
      <c r="AN82" s="18">
        <f t="shared" si="89"/>
        <v>2.5502909090909087</v>
      </c>
      <c r="AO82" s="18">
        <f t="shared" si="89"/>
        <v>1.2017666666666666</v>
      </c>
      <c r="AP82" s="18">
        <f t="shared" si="89"/>
        <v>2.2269090909090909</v>
      </c>
      <c r="AQ82" s="18">
        <f t="shared" si="89"/>
        <v>0.23459999999999995</v>
      </c>
      <c r="AR82" s="18">
        <f t="shared" si="89"/>
        <v>0.84326000000000012</v>
      </c>
      <c r="AS82" s="18">
        <f t="shared" si="89"/>
        <v>0.30722222222222223</v>
      </c>
      <c r="AT82" s="18">
        <f t="shared" si="89"/>
        <v>16.018250000000002</v>
      </c>
      <c r="AU82" s="20">
        <f t="shared" si="89"/>
        <v>0.79047058823529415</v>
      </c>
      <c r="AW82" s="10" t="s">
        <v>9</v>
      </c>
      <c r="AX82" s="18">
        <f t="shared" ref="AX82:BG82" si="90">AX14/AX105</f>
        <v>1.3857433100389249</v>
      </c>
      <c r="AY82" s="18">
        <f t="shared" si="90"/>
        <v>0.83298151183864799</v>
      </c>
      <c r="AZ82" s="18">
        <f t="shared" si="90"/>
        <v>1.9504365742949203</v>
      </c>
      <c r="BA82" s="18">
        <f t="shared" si="90"/>
        <v>1.1829285714285713</v>
      </c>
      <c r="BB82" s="18">
        <f t="shared" si="90"/>
        <v>1.8018894403498287</v>
      </c>
      <c r="BC82" s="18">
        <f t="shared" si="90"/>
        <v>0.21822222222222221</v>
      </c>
      <c r="BD82" s="18">
        <f t="shared" si="90"/>
        <v>0.69712706411220504</v>
      </c>
      <c r="BE82" s="18">
        <f t="shared" si="90"/>
        <v>0.96444444444444466</v>
      </c>
      <c r="BF82" s="18">
        <f t="shared" si="90"/>
        <v>12.619</v>
      </c>
      <c r="BG82" s="20">
        <f t="shared" si="90"/>
        <v>0.51605263157894732</v>
      </c>
    </row>
    <row r="83" spans="1:59" ht="15" customHeight="1" x14ac:dyDescent="0.2">
      <c r="A83" s="10" t="s">
        <v>10</v>
      </c>
      <c r="B83" s="18">
        <f t="shared" ref="B83:K83" si="91">B15/B106</f>
        <v>0.82506626506024072</v>
      </c>
      <c r="C83" s="18">
        <f t="shared" si="91"/>
        <v>0.67608064516129029</v>
      </c>
      <c r="D83" s="18">
        <f t="shared" si="91"/>
        <v>0.83452307692307692</v>
      </c>
      <c r="E83" s="18">
        <f t="shared" si="91"/>
        <v>1.046153846153846</v>
      </c>
      <c r="F83" s="18">
        <f t="shared" si="91"/>
        <v>0.88275177304964514</v>
      </c>
      <c r="G83" s="18">
        <f t="shared" si="91"/>
        <v>0.49971999999999994</v>
      </c>
      <c r="H83" s="18">
        <f t="shared" si="91"/>
        <v>0.62423232323232314</v>
      </c>
      <c r="I83" s="18">
        <f t="shared" si="91"/>
        <v>0.35553846153846153</v>
      </c>
      <c r="J83" s="18">
        <f t="shared" si="91"/>
        <v>2.9901666666666666</v>
      </c>
      <c r="K83" s="20">
        <f t="shared" si="91"/>
        <v>0.46436111111111106</v>
      </c>
      <c r="M83" s="10" t="s">
        <v>10</v>
      </c>
      <c r="N83" s="18">
        <f t="shared" ref="N83:W83" si="92">N15/N106</f>
        <v>1.1081486486486483</v>
      </c>
      <c r="O83" s="18">
        <f t="shared" si="92"/>
        <v>1.0693137254901961</v>
      </c>
      <c r="P83" s="18">
        <f t="shared" si="92"/>
        <v>1.250241935483871</v>
      </c>
      <c r="Q83" s="18">
        <f t="shared" si="92"/>
        <v>0.91302857142857141</v>
      </c>
      <c r="R83" s="18">
        <f t="shared" si="92"/>
        <v>1.2200479999999998</v>
      </c>
      <c r="S83" s="18">
        <f t="shared" si="92"/>
        <v>0.5</v>
      </c>
      <c r="T83" s="18">
        <f t="shared" si="92"/>
        <v>0.72937234042553178</v>
      </c>
      <c r="U83" s="18">
        <f t="shared" si="92"/>
        <v>0.26208333333333328</v>
      </c>
      <c r="V83" s="18">
        <f t="shared" si="92"/>
        <v>4.8776875000000004</v>
      </c>
      <c r="W83" s="20">
        <f t="shared" si="92"/>
        <v>0.54834615384615382</v>
      </c>
      <c r="Y83" s="10" t="s">
        <v>10</v>
      </c>
      <c r="Z83" s="18">
        <f t="shared" ref="Z83:AI83" si="93">Z15/Z106</f>
        <v>1.6706521739130438</v>
      </c>
      <c r="AA83" s="18">
        <f t="shared" si="93"/>
        <v>2.0491702127659575</v>
      </c>
      <c r="AB83" s="18">
        <f t="shared" si="93"/>
        <v>1.7659074074074073</v>
      </c>
      <c r="AC83" s="18">
        <f t="shared" si="93"/>
        <v>1.050810810810811</v>
      </c>
      <c r="AD83" s="18">
        <f t="shared" si="93"/>
        <v>1.9263275862068969</v>
      </c>
      <c r="AE83" s="18">
        <f t="shared" si="93"/>
        <v>0.32254545454545452</v>
      </c>
      <c r="AF83" s="18">
        <f t="shared" si="93"/>
        <v>1.2544782608695653</v>
      </c>
      <c r="AG83" s="18">
        <f t="shared" si="93"/>
        <v>0.45955555555555555</v>
      </c>
      <c r="AH83" s="18">
        <f t="shared" si="93"/>
        <v>7.1815714285714281</v>
      </c>
      <c r="AI83" s="20">
        <f t="shared" si="93"/>
        <v>0.45478260869565224</v>
      </c>
      <c r="AK83" s="10" t="s">
        <v>10</v>
      </c>
      <c r="AL83" s="18">
        <f t="shared" ref="AL83:AU83" si="94">AL15/AL106</f>
        <v>1.6854604316546768</v>
      </c>
      <c r="AM83" s="18">
        <f t="shared" si="94"/>
        <v>1.4376326530612249</v>
      </c>
      <c r="AN83" s="18">
        <f t="shared" si="94"/>
        <v>2.0801481481481479</v>
      </c>
      <c r="AO83" s="18">
        <f t="shared" si="94"/>
        <v>1.43075</v>
      </c>
      <c r="AP83" s="18">
        <f t="shared" si="94"/>
        <v>1.8736837606837613</v>
      </c>
      <c r="AQ83" s="18">
        <f t="shared" si="94"/>
        <v>0.68445454545454532</v>
      </c>
      <c r="AR83" s="18">
        <f t="shared" si="94"/>
        <v>1.0428152173913043</v>
      </c>
      <c r="AS83" s="18">
        <f t="shared" si="94"/>
        <v>0.54649999999999999</v>
      </c>
      <c r="AT83" s="18">
        <f t="shared" si="94"/>
        <v>7.2390588235294109</v>
      </c>
      <c r="AU83" s="20">
        <f t="shared" si="94"/>
        <v>0.49563636363636371</v>
      </c>
      <c r="AW83" s="10" t="s">
        <v>10</v>
      </c>
      <c r="AX83" s="18">
        <f t="shared" ref="AX83:BG83" si="95">AX15/AX106</f>
        <v>1.5509027752103908</v>
      </c>
      <c r="AY83" s="18">
        <f t="shared" si="95"/>
        <v>1.0963285909577363</v>
      </c>
      <c r="AZ83" s="18">
        <f t="shared" si="95"/>
        <v>1.9396862745098036</v>
      </c>
      <c r="BA83" s="18">
        <f t="shared" si="95"/>
        <v>1.5560000000000003</v>
      </c>
      <c r="BB83" s="18">
        <f t="shared" si="95"/>
        <v>1.6594399999999998</v>
      </c>
      <c r="BC83" s="18">
        <f t="shared" si="95"/>
        <v>1.1766364828324278</v>
      </c>
      <c r="BD83" s="18">
        <f t="shared" si="95"/>
        <v>0.9654157303370785</v>
      </c>
      <c r="BE83" s="18">
        <f t="shared" si="95"/>
        <v>1.0925999999999998</v>
      </c>
      <c r="BF83" s="18">
        <f t="shared" si="95"/>
        <v>7.1673898572957428</v>
      </c>
      <c r="BG83" s="20">
        <f t="shared" si="95"/>
        <v>0.39704761904761898</v>
      </c>
    </row>
    <row r="84" spans="1:59" ht="15" customHeight="1" x14ac:dyDescent="0.2">
      <c r="A84" s="10" t="s">
        <v>11</v>
      </c>
      <c r="B84" s="18">
        <f t="shared" ref="B84:K84" si="96">B16/B107</f>
        <v>1.2678938053097344</v>
      </c>
      <c r="C84" s="18">
        <f t="shared" si="96"/>
        <v>0.87597674418604654</v>
      </c>
      <c r="D84" s="18">
        <f t="shared" si="96"/>
        <v>1.3247555555555552</v>
      </c>
      <c r="E84" s="18">
        <f t="shared" si="96"/>
        <v>1.8396399999999999</v>
      </c>
      <c r="F84" s="18">
        <f t="shared" si="96"/>
        <v>1.3016559139784947</v>
      </c>
      <c r="G84" s="18">
        <f t="shared" si="96"/>
        <v>1.1109</v>
      </c>
      <c r="H84" s="18">
        <f t="shared" si="96"/>
        <v>0.82498734177215194</v>
      </c>
      <c r="I84" s="18">
        <f t="shared" si="96"/>
        <v>2.1080000000000001</v>
      </c>
      <c r="J84" s="18">
        <f t="shared" si="96"/>
        <v>4.7940833333333321</v>
      </c>
      <c r="K84" s="20">
        <f t="shared" si="96"/>
        <v>0.67427777777777775</v>
      </c>
      <c r="M84" s="10" t="s">
        <v>11</v>
      </c>
      <c r="N84" s="18">
        <f t="shared" ref="N84:W84" si="97">N16/N107</f>
        <v>1.1770175438596491</v>
      </c>
      <c r="O84" s="18">
        <f t="shared" si="97"/>
        <v>0.74746511627906975</v>
      </c>
      <c r="P84" s="18">
        <f t="shared" si="97"/>
        <v>1.3063636363636364</v>
      </c>
      <c r="Q84" s="18">
        <f t="shared" si="97"/>
        <v>1.6503333333333332</v>
      </c>
      <c r="R84" s="18">
        <f t="shared" si="97"/>
        <v>0.9881702127659574</v>
      </c>
      <c r="S84" s="18">
        <f t="shared" si="97"/>
        <v>2.0646</v>
      </c>
      <c r="T84" s="18">
        <f t="shared" si="97"/>
        <v>0.82762195121951199</v>
      </c>
      <c r="U84" s="18">
        <f t="shared" si="97"/>
        <v>1.6294999999999999</v>
      </c>
      <c r="V84" s="18">
        <f t="shared" si="97"/>
        <v>4.8109999999999999</v>
      </c>
      <c r="W84" s="20">
        <f t="shared" si="97"/>
        <v>0.64927777777777773</v>
      </c>
      <c r="Y84" s="10" t="s">
        <v>11</v>
      </c>
      <c r="Z84" s="18">
        <f t="shared" ref="Z84:AI84" si="98">Z16/Z107</f>
        <v>1.2077777777777774</v>
      </c>
      <c r="AA84" s="18">
        <f t="shared" si="98"/>
        <v>1.0832058823529409</v>
      </c>
      <c r="AB84" s="18">
        <f t="shared" si="98"/>
        <v>1.3758367346938778</v>
      </c>
      <c r="AC84" s="18">
        <f t="shared" si="98"/>
        <v>1.0478000000000001</v>
      </c>
      <c r="AD84" s="18">
        <f t="shared" si="98"/>
        <v>1.2661046511627907</v>
      </c>
      <c r="AE84" s="18">
        <f t="shared" si="98"/>
        <v>0.97977272727272724</v>
      </c>
      <c r="AF84" s="18">
        <f t="shared" si="98"/>
        <v>0.8838666666666668</v>
      </c>
      <c r="AG84" s="18">
        <f t="shared" si="98"/>
        <v>2.2570000000000001</v>
      </c>
      <c r="AH84" s="18">
        <f t="shared" si="98"/>
        <v>5.0083333333333337</v>
      </c>
      <c r="AI84" s="20">
        <f t="shared" si="98"/>
        <v>0.50235000000000007</v>
      </c>
      <c r="AK84" s="10" t="s">
        <v>11</v>
      </c>
      <c r="AL84" s="18">
        <f t="shared" ref="AL84:AU84" si="99">AL16/AL107</f>
        <v>1.1651759259259256</v>
      </c>
      <c r="AM84" s="18">
        <f t="shared" si="99"/>
        <v>0.82225000000000015</v>
      </c>
      <c r="AN84" s="18">
        <f t="shared" si="99"/>
        <v>1.024433962264151</v>
      </c>
      <c r="AO84" s="18">
        <f t="shared" si="99"/>
        <v>1.7970740740740743</v>
      </c>
      <c r="AP84" s="18">
        <f t="shared" si="99"/>
        <v>0.93580898876404484</v>
      </c>
      <c r="AQ84" s="18">
        <f t="shared" si="99"/>
        <v>2.2395789473684209</v>
      </c>
      <c r="AR84" s="18">
        <f t="shared" si="99"/>
        <v>1.0203815789473685</v>
      </c>
      <c r="AS84" s="18">
        <f t="shared" si="99"/>
        <v>1.2330000000000001</v>
      </c>
      <c r="AT84" s="18">
        <f t="shared" si="99"/>
        <v>4.3884999999999996</v>
      </c>
      <c r="AU84" s="20">
        <f t="shared" si="99"/>
        <v>0.41249999999999992</v>
      </c>
      <c r="AW84" s="10" t="s">
        <v>11</v>
      </c>
      <c r="AX84" s="18">
        <f t="shared" ref="AX84:BG84" si="100">AX16/AX107</f>
        <v>1.2899655256883829</v>
      </c>
      <c r="AY84" s="18">
        <f t="shared" si="100"/>
        <v>1.1153747407592698</v>
      </c>
      <c r="AZ84" s="18">
        <f t="shared" si="100"/>
        <v>0.91578296330651798</v>
      </c>
      <c r="BA84" s="18">
        <f t="shared" si="100"/>
        <v>2.1006666666666667</v>
      </c>
      <c r="BB84" s="18">
        <f t="shared" si="100"/>
        <v>1.0642106961693463</v>
      </c>
      <c r="BC84" s="18">
        <f t="shared" si="100"/>
        <v>2.3171499999999998</v>
      </c>
      <c r="BD84" s="18">
        <f t="shared" si="100"/>
        <v>1.3091324150484323</v>
      </c>
      <c r="BE84" s="18">
        <f t="shared" si="100"/>
        <v>0.97599999999999998</v>
      </c>
      <c r="BF84" s="18">
        <f t="shared" si="100"/>
        <v>2.6258402020707363</v>
      </c>
      <c r="BG84" s="20">
        <f t="shared" si="100"/>
        <v>0.58157142857142852</v>
      </c>
    </row>
    <row r="85" spans="1:59" ht="15" customHeight="1" x14ac:dyDescent="0.2">
      <c r="A85" s="10" t="s">
        <v>12</v>
      </c>
      <c r="B85" s="18">
        <f t="shared" ref="B85:K85" si="101">B17/B108</f>
        <v>1.3795965583173992</v>
      </c>
      <c r="C85" s="18">
        <f t="shared" si="101"/>
        <v>1.3557694915254246</v>
      </c>
      <c r="D85" s="18">
        <f t="shared" si="101"/>
        <v>1.4744709677419354</v>
      </c>
      <c r="E85" s="18">
        <f t="shared" si="101"/>
        <v>1.2744383561643835</v>
      </c>
      <c r="F85" s="18">
        <f t="shared" si="101"/>
        <v>1.5360515222482432</v>
      </c>
      <c r="G85" s="18">
        <f t="shared" si="101"/>
        <v>0.68369791666666668</v>
      </c>
      <c r="H85" s="18">
        <f t="shared" si="101"/>
        <v>0.9907688888888887</v>
      </c>
      <c r="I85" s="18">
        <f t="shared" si="101"/>
        <v>1.0600991735537189</v>
      </c>
      <c r="J85" s="18">
        <f t="shared" si="101"/>
        <v>2.6358426966292137</v>
      </c>
      <c r="K85" s="20">
        <f t="shared" si="101"/>
        <v>1.5425454545454549</v>
      </c>
      <c r="M85" s="10" t="s">
        <v>12</v>
      </c>
      <c r="N85" s="18">
        <f t="shared" ref="N85:W85" si="102">N17/N108</f>
        <v>1.484610671936758</v>
      </c>
      <c r="O85" s="18">
        <f t="shared" si="102"/>
        <v>1.2382499999999999</v>
      </c>
      <c r="P85" s="18">
        <f t="shared" si="102"/>
        <v>2.0595960264900666</v>
      </c>
      <c r="Q85" s="18">
        <f t="shared" si="102"/>
        <v>1.2467199999999998</v>
      </c>
      <c r="R85" s="18">
        <f t="shared" si="102"/>
        <v>1.5965373493975892</v>
      </c>
      <c r="S85" s="18">
        <f t="shared" si="102"/>
        <v>0.97417582417582427</v>
      </c>
      <c r="T85" s="18">
        <f t="shared" si="102"/>
        <v>1.1267377777777781</v>
      </c>
      <c r="U85" s="18">
        <f t="shared" si="102"/>
        <v>1.1787500000000002</v>
      </c>
      <c r="V85" s="18">
        <f t="shared" si="102"/>
        <v>3.3082179487179495</v>
      </c>
      <c r="W85" s="20">
        <f t="shared" si="102"/>
        <v>1.1828131868131868</v>
      </c>
      <c r="Y85" s="10" t="s">
        <v>12</v>
      </c>
      <c r="Z85" s="18">
        <f t="shared" ref="Z85:AI85" si="103">Z17/Z108</f>
        <v>1.5210887949260052</v>
      </c>
      <c r="AA85" s="18">
        <f t="shared" si="103"/>
        <v>1.2289763779527556</v>
      </c>
      <c r="AB85" s="18">
        <f t="shared" si="103"/>
        <v>2.1061328671328656</v>
      </c>
      <c r="AC85" s="18">
        <f t="shared" si="103"/>
        <v>1.3965526315789472</v>
      </c>
      <c r="AD85" s="18">
        <f t="shared" si="103"/>
        <v>1.6401936339522549</v>
      </c>
      <c r="AE85" s="18">
        <f t="shared" si="103"/>
        <v>1.0533541666666666</v>
      </c>
      <c r="AF85" s="18">
        <f t="shared" si="103"/>
        <v>1.1067255813953492</v>
      </c>
      <c r="AG85" s="18">
        <f t="shared" si="103"/>
        <v>1.2844842105263157</v>
      </c>
      <c r="AH85" s="18">
        <f t="shared" si="103"/>
        <v>3.9872112676056335</v>
      </c>
      <c r="AI85" s="20">
        <f t="shared" si="103"/>
        <v>0.83055434782608695</v>
      </c>
      <c r="AK85" s="10" t="s">
        <v>12</v>
      </c>
      <c r="AL85" s="18">
        <f t="shared" ref="AL85:AU85" si="104">AL17/AL108</f>
        <v>1.6705708061002171</v>
      </c>
      <c r="AM85" s="18">
        <f t="shared" si="104"/>
        <v>1.121458677685951</v>
      </c>
      <c r="AN85" s="18">
        <f t="shared" si="104"/>
        <v>2.5255578231292519</v>
      </c>
      <c r="AO85" s="18">
        <f t="shared" si="104"/>
        <v>1.7734571428571428</v>
      </c>
      <c r="AP85" s="18">
        <f t="shared" si="104"/>
        <v>1.8391307901907348</v>
      </c>
      <c r="AQ85" s="18">
        <f t="shared" si="104"/>
        <v>0.9981630434782609</v>
      </c>
      <c r="AR85" s="18">
        <f t="shared" si="104"/>
        <v>1.056096618357488</v>
      </c>
      <c r="AS85" s="18">
        <f t="shared" si="104"/>
        <v>1.3381999999999998</v>
      </c>
      <c r="AT85" s="18">
        <f t="shared" si="104"/>
        <v>4.8864857142857154</v>
      </c>
      <c r="AU85" s="20">
        <f t="shared" si="104"/>
        <v>0.95236082474226813</v>
      </c>
      <c r="AW85" s="10" t="s">
        <v>12</v>
      </c>
      <c r="AX85" s="18">
        <f t="shared" ref="AX85:BG85" si="105">AX17/AX108</f>
        <v>1.6786023831481349</v>
      </c>
      <c r="AY85" s="18">
        <f t="shared" si="105"/>
        <v>0.98169986406009713</v>
      </c>
      <c r="AZ85" s="18">
        <f t="shared" si="105"/>
        <v>2.5183483506600672</v>
      </c>
      <c r="BA85" s="18">
        <f t="shared" si="105"/>
        <v>2.1973220041739672</v>
      </c>
      <c r="BB85" s="18">
        <f t="shared" si="105"/>
        <v>1.8358229298990176</v>
      </c>
      <c r="BC85" s="18">
        <f t="shared" si="105"/>
        <v>1.128330469520046</v>
      </c>
      <c r="BD85" s="18">
        <f t="shared" si="105"/>
        <v>0.88179391242775818</v>
      </c>
      <c r="BE85" s="18">
        <f t="shared" si="105"/>
        <v>2.3366266666666666</v>
      </c>
      <c r="BF85" s="18">
        <f t="shared" si="105"/>
        <v>4.2055850336911336</v>
      </c>
      <c r="BG85" s="20">
        <f t="shared" si="105"/>
        <v>0.8776942246983539</v>
      </c>
    </row>
    <row r="86" spans="1:59" ht="15" customHeight="1" x14ac:dyDescent="0.2">
      <c r="A86" s="10" t="s">
        <v>13</v>
      </c>
      <c r="B86" s="18">
        <f t="shared" ref="B86:K86" si="106">B18/B109</f>
        <v>0.86384756097561011</v>
      </c>
      <c r="C86" s="18">
        <f t="shared" si="106"/>
        <v>1.0873684210526315</v>
      </c>
      <c r="D86" s="18">
        <f t="shared" si="106"/>
        <v>0.59051724137931028</v>
      </c>
      <c r="E86" s="18">
        <f t="shared" si="106"/>
        <v>0.82603333333333329</v>
      </c>
      <c r="F86" s="18">
        <f t="shared" si="106"/>
        <v>0.96413235294117683</v>
      </c>
      <c r="G86" s="18">
        <f t="shared" si="106"/>
        <v>0.37674999999999997</v>
      </c>
      <c r="H86" s="18">
        <f t="shared" si="106"/>
        <v>0.64868085106382978</v>
      </c>
      <c r="I86" s="18">
        <f t="shared" si="106"/>
        <v>0.66694444444444434</v>
      </c>
      <c r="J86" s="18">
        <f t="shared" si="106"/>
        <v>1.9543043478260869</v>
      </c>
      <c r="K86" s="20">
        <f t="shared" si="106"/>
        <v>0.81865517241379304</v>
      </c>
      <c r="M86" s="10" t="s">
        <v>13</v>
      </c>
      <c r="N86" s="18">
        <f t="shared" ref="N86:W86" si="107">N18/N109</f>
        <v>1.4704466666666662</v>
      </c>
      <c r="O86" s="18">
        <f t="shared" si="107"/>
        <v>1.7920156249999997</v>
      </c>
      <c r="P86" s="18">
        <f t="shared" si="107"/>
        <v>0.7427966101694915</v>
      </c>
      <c r="Q86" s="18">
        <f t="shared" si="107"/>
        <v>2.2982592592592592</v>
      </c>
      <c r="R86" s="18">
        <f t="shared" si="107"/>
        <v>1.4751774193548384</v>
      </c>
      <c r="S86" s="18">
        <f t="shared" si="107"/>
        <v>1.4478846153846154</v>
      </c>
      <c r="T86" s="18">
        <f t="shared" si="107"/>
        <v>0.98940217391304308</v>
      </c>
      <c r="U86" s="18">
        <f t="shared" si="107"/>
        <v>0.99126666666666663</v>
      </c>
      <c r="V86" s="18">
        <f t="shared" si="107"/>
        <v>4.3391578947368421</v>
      </c>
      <c r="W86" s="20">
        <f t="shared" si="107"/>
        <v>1.342875</v>
      </c>
      <c r="Y86" s="10" t="s">
        <v>13</v>
      </c>
      <c r="Z86" s="18">
        <f t="shared" ref="Z86:AI86" si="108">Z18/Z109</f>
        <v>1.3694383561643841</v>
      </c>
      <c r="AA86" s="18">
        <f t="shared" si="108"/>
        <v>1.5037096774193548</v>
      </c>
      <c r="AB86" s="18">
        <f t="shared" si="108"/>
        <v>1.1106271186440677</v>
      </c>
      <c r="AC86" s="18">
        <f t="shared" si="108"/>
        <v>1.6472399999999998</v>
      </c>
      <c r="AD86" s="18">
        <f t="shared" si="108"/>
        <v>1.5831333333333335</v>
      </c>
      <c r="AE86" s="18">
        <f t="shared" si="108"/>
        <v>0.38315384615384612</v>
      </c>
      <c r="AF86" s="18">
        <f t="shared" si="108"/>
        <v>0.96841573033707873</v>
      </c>
      <c r="AG86" s="18">
        <f t="shared" si="108"/>
        <v>1.0838749999999999</v>
      </c>
      <c r="AH86" s="18">
        <f t="shared" si="108"/>
        <v>3.7743157894736852</v>
      </c>
      <c r="AI86" s="20">
        <f t="shared" si="108"/>
        <v>1.1224999999999996</v>
      </c>
      <c r="AK86" s="10" t="s">
        <v>13</v>
      </c>
      <c r="AL86" s="18">
        <f t="shared" ref="AL86:AU86" si="109">AL18/AL109</f>
        <v>1.7190662251655631</v>
      </c>
      <c r="AM86" s="18">
        <f t="shared" si="109"/>
        <v>1.7007049180327869</v>
      </c>
      <c r="AN86" s="18">
        <f t="shared" si="109"/>
        <v>1.1770499999999997</v>
      </c>
      <c r="AO86" s="18">
        <f t="shared" si="109"/>
        <v>2.8404333333333343</v>
      </c>
      <c r="AP86" s="18">
        <f t="shared" si="109"/>
        <v>2.0325573770491809</v>
      </c>
      <c r="AQ86" s="18">
        <f t="shared" si="109"/>
        <v>0.40024137931034481</v>
      </c>
      <c r="AR86" s="18">
        <f t="shared" si="109"/>
        <v>1.438684210526316</v>
      </c>
      <c r="AS86" s="18">
        <f t="shared" si="109"/>
        <v>0.80688235294117638</v>
      </c>
      <c r="AT86" s="18">
        <f t="shared" si="109"/>
        <v>4.6343529411764699</v>
      </c>
      <c r="AU86" s="20">
        <f t="shared" si="109"/>
        <v>1.3819545454545457</v>
      </c>
      <c r="AW86" s="10" t="s">
        <v>13</v>
      </c>
      <c r="AX86" s="18">
        <f t="shared" ref="AX86:BG86" si="110">AX18/AX109</f>
        <v>1.2916830985915493</v>
      </c>
      <c r="AY86" s="18">
        <f t="shared" si="110"/>
        <v>1.4429272727272728</v>
      </c>
      <c r="AZ86" s="18">
        <f t="shared" si="110"/>
        <v>1.0220555555555555</v>
      </c>
      <c r="BA86" s="18">
        <f t="shared" si="110"/>
        <v>1.480818181818182</v>
      </c>
      <c r="BB86" s="18">
        <f t="shared" si="110"/>
        <v>1.4339189189189188</v>
      </c>
      <c r="BC86" s="18">
        <f t="shared" si="110"/>
        <v>0.7823870967741936</v>
      </c>
      <c r="BD86" s="18">
        <f t="shared" si="110"/>
        <v>1.0022555555555557</v>
      </c>
      <c r="BE86" s="18">
        <f t="shared" si="110"/>
        <v>0.51216666666666677</v>
      </c>
      <c r="BF86" s="18">
        <f t="shared" si="110"/>
        <v>3.988866666666667</v>
      </c>
      <c r="BG86" s="20">
        <f t="shared" si="110"/>
        <v>1.2717894736842106</v>
      </c>
    </row>
    <row r="87" spans="1:59" ht="15" customHeight="1" x14ac:dyDescent="0.2">
      <c r="A87" s="10" t="s">
        <v>14</v>
      </c>
      <c r="B87" s="18">
        <f t="shared" ref="B87:K87" si="111">B19/B110</f>
        <v>0.6932924528301887</v>
      </c>
      <c r="C87" s="18">
        <f t="shared" si="111"/>
        <v>0.57536708860759489</v>
      </c>
      <c r="D87" s="18">
        <f t="shared" si="111"/>
        <v>0.8705394736842107</v>
      </c>
      <c r="E87" s="18">
        <f t="shared" si="111"/>
        <v>0.62040350877192985</v>
      </c>
      <c r="F87" s="18">
        <f t="shared" si="111"/>
        <v>0.73233333333333339</v>
      </c>
      <c r="G87" s="18">
        <f t="shared" si="111"/>
        <v>0.495857142857143</v>
      </c>
      <c r="H87" s="18">
        <f t="shared" si="111"/>
        <v>0.37727338129496407</v>
      </c>
      <c r="I87" s="18">
        <f t="shared" si="111"/>
        <v>0.28529411764705886</v>
      </c>
      <c r="J87" s="18">
        <f t="shared" si="111"/>
        <v>2.6563749999999997</v>
      </c>
      <c r="K87" s="20">
        <f t="shared" si="111"/>
        <v>0.81043749999999981</v>
      </c>
      <c r="M87" s="10" t="s">
        <v>14</v>
      </c>
      <c r="N87" s="18">
        <f t="shared" ref="N87:W87" si="112">N19/N110</f>
        <v>0.62936842105263158</v>
      </c>
      <c r="O87" s="18">
        <f t="shared" si="112"/>
        <v>0.57049382716049379</v>
      </c>
      <c r="P87" s="18">
        <f t="shared" si="112"/>
        <v>0.69768354430379742</v>
      </c>
      <c r="Q87" s="18">
        <f t="shared" si="112"/>
        <v>0.61655102040816334</v>
      </c>
      <c r="R87" s="18">
        <f t="shared" si="112"/>
        <v>0.69607428571428565</v>
      </c>
      <c r="S87" s="18">
        <f t="shared" si="112"/>
        <v>0.28602941176470592</v>
      </c>
      <c r="T87" s="18">
        <f t="shared" si="112"/>
        <v>0.39195652173913037</v>
      </c>
      <c r="U87" s="18">
        <f t="shared" si="112"/>
        <v>0.21313333333333334</v>
      </c>
      <c r="V87" s="18">
        <f t="shared" si="112"/>
        <v>2.4607826086956521</v>
      </c>
      <c r="W87" s="20">
        <f t="shared" si="112"/>
        <v>0.53493939393939394</v>
      </c>
      <c r="Y87" s="10" t="s">
        <v>14</v>
      </c>
      <c r="Z87" s="18">
        <f t="shared" ref="Z87:AI87" si="113">Z19/Z110</f>
        <v>0.88969801980198049</v>
      </c>
      <c r="AA87" s="18">
        <f t="shared" si="113"/>
        <v>0.75467142857142866</v>
      </c>
      <c r="AB87" s="18">
        <f t="shared" si="113"/>
        <v>0.72143902439024377</v>
      </c>
      <c r="AC87" s="18">
        <f t="shared" si="113"/>
        <v>1.3546800000000001</v>
      </c>
      <c r="AD87" s="18">
        <f t="shared" si="113"/>
        <v>1.0099880952380955</v>
      </c>
      <c r="AE87" s="18">
        <f t="shared" si="113"/>
        <v>0.29532352941176471</v>
      </c>
      <c r="AF87" s="18">
        <f t="shared" si="113"/>
        <v>0.42713970588235284</v>
      </c>
      <c r="AG87" s="18">
        <f t="shared" si="113"/>
        <v>0.27793333333333331</v>
      </c>
      <c r="AH87" s="18">
        <f t="shared" si="113"/>
        <v>2.9187272727272724</v>
      </c>
      <c r="AI87" s="20">
        <f t="shared" si="113"/>
        <v>1.836103448275862</v>
      </c>
      <c r="AK87" s="10" t="s">
        <v>14</v>
      </c>
      <c r="AL87" s="18">
        <f t="shared" ref="AL87:AU87" si="114">AL19/AL110</f>
        <v>1.1427961165048539</v>
      </c>
      <c r="AM87" s="18">
        <f t="shared" si="114"/>
        <v>0.5298857142857144</v>
      </c>
      <c r="AN87" s="18">
        <f t="shared" si="114"/>
        <v>0.66514285714285715</v>
      </c>
      <c r="AO87" s="18">
        <f t="shared" si="114"/>
        <v>2.7394615384615384</v>
      </c>
      <c r="AP87" s="18">
        <f t="shared" si="114"/>
        <v>1.2332130177514788</v>
      </c>
      <c r="AQ87" s="18">
        <f t="shared" si="114"/>
        <v>0.72981081081081078</v>
      </c>
      <c r="AR87" s="18">
        <f t="shared" si="114"/>
        <v>0.65729710144927544</v>
      </c>
      <c r="AS87" s="18">
        <f t="shared" si="114"/>
        <v>0.2767222222222222</v>
      </c>
      <c r="AT87" s="18">
        <f t="shared" si="114"/>
        <v>2.2165714285714286</v>
      </c>
      <c r="AU87" s="20">
        <f t="shared" si="114"/>
        <v>3.2131034482758611</v>
      </c>
      <c r="AW87" s="10" t="s">
        <v>14</v>
      </c>
      <c r="AX87" s="18">
        <f t="shared" ref="AX87:BG87" si="115">AX19/AX110</f>
        <v>1.2335515506827797</v>
      </c>
      <c r="AY87" s="18">
        <f t="shared" si="115"/>
        <v>0.60003707886748825</v>
      </c>
      <c r="AZ87" s="18">
        <f t="shared" si="115"/>
        <v>0.82902100078517005</v>
      </c>
      <c r="BA87" s="18">
        <f t="shared" si="115"/>
        <v>2.7683190393990902</v>
      </c>
      <c r="BB87" s="18">
        <f t="shared" si="115"/>
        <v>1.2348411658929868</v>
      </c>
      <c r="BC87" s="18">
        <f t="shared" si="115"/>
        <v>1.2283616358124343</v>
      </c>
      <c r="BD87" s="18">
        <f t="shared" si="115"/>
        <v>0.69678079856170949</v>
      </c>
      <c r="BE87" s="18">
        <f t="shared" si="115"/>
        <v>7.2499999999999995E-2</v>
      </c>
      <c r="BF87" s="18">
        <f t="shared" si="115"/>
        <v>2.130521739130435</v>
      </c>
      <c r="BG87" s="20">
        <f t="shared" si="115"/>
        <v>3.986995157005063</v>
      </c>
    </row>
    <row r="88" spans="1:59" ht="15" customHeight="1" x14ac:dyDescent="0.2">
      <c r="A88" s="10" t="s">
        <v>15</v>
      </c>
      <c r="B88" s="18">
        <f t="shared" ref="B88:K88" si="116">B20/B111</f>
        <v>0.77404676258992799</v>
      </c>
      <c r="C88" s="18">
        <f t="shared" si="116"/>
        <v>0.95164137931034487</v>
      </c>
      <c r="D88" s="18">
        <f t="shared" si="116"/>
        <v>0.56286666666666685</v>
      </c>
      <c r="E88" s="18">
        <f t="shared" si="116"/>
        <v>0.60313793103448265</v>
      </c>
      <c r="F88" s="18">
        <f t="shared" si="116"/>
        <v>0.88929824561403492</v>
      </c>
      <c r="G88" s="18">
        <f t="shared" si="116"/>
        <v>0.24849999999999997</v>
      </c>
      <c r="H88" s="18">
        <f t="shared" si="116"/>
        <v>0.57928767123287672</v>
      </c>
      <c r="I88" s="18">
        <f t="shared" si="116"/>
        <v>0.68102941176470577</v>
      </c>
      <c r="J88" s="18">
        <f t="shared" si="116"/>
        <v>1.568840909090909</v>
      </c>
      <c r="K88" s="20">
        <f t="shared" si="116"/>
        <v>0.71157407407407414</v>
      </c>
      <c r="M88" s="10" t="s">
        <v>15</v>
      </c>
      <c r="N88" s="18">
        <f t="shared" ref="N88:W88" si="117">N20/N111</f>
        <v>0.83009191176470587</v>
      </c>
      <c r="O88" s="18">
        <f t="shared" si="117"/>
        <v>0.8534233576642335</v>
      </c>
      <c r="P88" s="18">
        <f t="shared" si="117"/>
        <v>0.87309459459459449</v>
      </c>
      <c r="Q88" s="18">
        <f t="shared" si="117"/>
        <v>0.72552459016393456</v>
      </c>
      <c r="R88" s="18">
        <f t="shared" si="117"/>
        <v>0.95933486238532117</v>
      </c>
      <c r="S88" s="18">
        <f t="shared" si="117"/>
        <v>0.30833333333333329</v>
      </c>
      <c r="T88" s="18">
        <f t="shared" si="117"/>
        <v>0.66146258503401345</v>
      </c>
      <c r="U88" s="18">
        <f t="shared" si="117"/>
        <v>0.55246875000000006</v>
      </c>
      <c r="V88" s="18">
        <f t="shared" si="117"/>
        <v>1.572090909090909</v>
      </c>
      <c r="W88" s="20">
        <f t="shared" si="117"/>
        <v>0.85099999999999998</v>
      </c>
      <c r="Y88" s="10" t="s">
        <v>15</v>
      </c>
      <c r="Z88" s="18">
        <f t="shared" ref="Z88:AI88" si="118">Z20/Z111</f>
        <v>0.97361940298507466</v>
      </c>
      <c r="AA88" s="18">
        <f t="shared" si="118"/>
        <v>0.82277165354330684</v>
      </c>
      <c r="AB88" s="18">
        <f t="shared" si="118"/>
        <v>0.77101351351351355</v>
      </c>
      <c r="AC88" s="18">
        <f t="shared" si="118"/>
        <v>1.4833283582089554</v>
      </c>
      <c r="AD88" s="18">
        <f t="shared" si="118"/>
        <v>1.1756146788990824</v>
      </c>
      <c r="AE88" s="18">
        <f t="shared" si="118"/>
        <v>9.2920000000000003E-2</v>
      </c>
      <c r="AF88" s="18">
        <f t="shared" si="118"/>
        <v>1.035738255033557</v>
      </c>
      <c r="AG88" s="18">
        <f t="shared" si="118"/>
        <v>0.82665624999999987</v>
      </c>
      <c r="AH88" s="18">
        <f t="shared" si="118"/>
        <v>1.2844693877551021</v>
      </c>
      <c r="AI88" s="20">
        <f t="shared" si="118"/>
        <v>0.45297368421052625</v>
      </c>
      <c r="AK88" s="10" t="s">
        <v>15</v>
      </c>
      <c r="AL88" s="18">
        <f t="shared" ref="AL88:AU88" si="119">AL20/AL111</f>
        <v>0.67242366412213728</v>
      </c>
      <c r="AM88" s="18">
        <f t="shared" si="119"/>
        <v>0.51648387096774206</v>
      </c>
      <c r="AN88" s="18">
        <f t="shared" si="119"/>
        <v>0.80898666666666663</v>
      </c>
      <c r="AO88" s="18">
        <f t="shared" si="119"/>
        <v>0.81677777777777794</v>
      </c>
      <c r="AP88" s="18">
        <f t="shared" si="119"/>
        <v>0.77061860465116261</v>
      </c>
      <c r="AQ88" s="18">
        <f t="shared" si="119"/>
        <v>0.22323404255319143</v>
      </c>
      <c r="AR88" s="18">
        <f t="shared" si="119"/>
        <v>0.59492052980132459</v>
      </c>
      <c r="AS88" s="18">
        <f t="shared" si="119"/>
        <v>0.3827741935483871</v>
      </c>
      <c r="AT88" s="18">
        <f t="shared" si="119"/>
        <v>1.0046530612244897</v>
      </c>
      <c r="AU88" s="20">
        <f t="shared" si="119"/>
        <v>0.81445161290322587</v>
      </c>
      <c r="AW88" s="10" t="s">
        <v>15</v>
      </c>
      <c r="AX88" s="18">
        <f t="shared" ref="AX88:BG88" si="120">AX20/AX111</f>
        <v>0.69727359202674588</v>
      </c>
      <c r="AY88" s="18">
        <f t="shared" si="120"/>
        <v>0.56341409151364674</v>
      </c>
      <c r="AZ88" s="18">
        <f t="shared" si="120"/>
        <v>1.0250714285714284</v>
      </c>
      <c r="BA88" s="18">
        <f t="shared" si="120"/>
        <v>0.57652432015734567</v>
      </c>
      <c r="BB88" s="18">
        <f t="shared" si="120"/>
        <v>0.78848788615303123</v>
      </c>
      <c r="BC88" s="18">
        <f t="shared" si="120"/>
        <v>0.30912765957446808</v>
      </c>
      <c r="BD88" s="18">
        <f t="shared" si="120"/>
        <v>0.66046818102737059</v>
      </c>
      <c r="BE88" s="18">
        <f t="shared" si="120"/>
        <v>0.35576422521411616</v>
      </c>
      <c r="BF88" s="18">
        <f t="shared" si="120"/>
        <v>1.1218372093023257</v>
      </c>
      <c r="BG88" s="20">
        <f t="shared" si="120"/>
        <v>0.61396428571428552</v>
      </c>
    </row>
    <row r="89" spans="1:59" ht="7.5" customHeight="1" x14ac:dyDescent="0.2"/>
    <row r="90" spans="1:59" x14ac:dyDescent="0.2">
      <c r="A90" s="17"/>
      <c r="M90" s="17"/>
      <c r="Y90" s="17"/>
      <c r="AK90" s="17"/>
      <c r="AW90" s="17"/>
    </row>
    <row r="92" spans="1:59" ht="15" x14ac:dyDescent="0.25">
      <c r="A92" s="39" t="s">
        <v>589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589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124"/>
      <c r="Y92" s="39" t="s">
        <v>319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37"/>
      <c r="AK92" s="39" t="s">
        <v>113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7"/>
      <c r="AW92" s="39" t="s">
        <v>115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</row>
    <row r="94" spans="1:59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</row>
    <row r="95" spans="1:59" x14ac:dyDescent="0.2">
      <c r="A95" s="229" t="s">
        <v>38</v>
      </c>
      <c r="B95" s="231" t="s">
        <v>25</v>
      </c>
      <c r="C95" s="226" t="s">
        <v>16</v>
      </c>
      <c r="D95" s="227"/>
      <c r="E95" s="227"/>
      <c r="F95" s="226" t="s">
        <v>17</v>
      </c>
      <c r="G95" s="227"/>
      <c r="H95" s="226" t="s">
        <v>18</v>
      </c>
      <c r="I95" s="227"/>
      <c r="J95" s="227"/>
      <c r="K95" s="228"/>
      <c r="M95" s="229" t="s">
        <v>38</v>
      </c>
      <c r="N95" s="231" t="s">
        <v>25</v>
      </c>
      <c r="O95" s="226" t="s">
        <v>16</v>
      </c>
      <c r="P95" s="227"/>
      <c r="Q95" s="227"/>
      <c r="R95" s="226" t="s">
        <v>17</v>
      </c>
      <c r="S95" s="227"/>
      <c r="T95" s="226" t="s">
        <v>18</v>
      </c>
      <c r="U95" s="227"/>
      <c r="V95" s="227"/>
      <c r="W95" s="228"/>
      <c r="Y95" s="229" t="s">
        <v>38</v>
      </c>
      <c r="Z95" s="231" t="s">
        <v>25</v>
      </c>
      <c r="AA95" s="226" t="s">
        <v>16</v>
      </c>
      <c r="AB95" s="227"/>
      <c r="AC95" s="227"/>
      <c r="AD95" s="226" t="s">
        <v>17</v>
      </c>
      <c r="AE95" s="227"/>
      <c r="AF95" s="226" t="s">
        <v>18</v>
      </c>
      <c r="AG95" s="227"/>
      <c r="AH95" s="227"/>
      <c r="AI95" s="228"/>
      <c r="AK95" s="229" t="s">
        <v>38</v>
      </c>
      <c r="AL95" s="231" t="s">
        <v>25</v>
      </c>
      <c r="AM95" s="226" t="s">
        <v>16</v>
      </c>
      <c r="AN95" s="227"/>
      <c r="AO95" s="227"/>
      <c r="AP95" s="226" t="s">
        <v>17</v>
      </c>
      <c r="AQ95" s="227"/>
      <c r="AR95" s="226" t="s">
        <v>18</v>
      </c>
      <c r="AS95" s="227"/>
      <c r="AT95" s="227"/>
      <c r="AU95" s="228"/>
      <c r="AW95" s="229" t="s">
        <v>38</v>
      </c>
      <c r="AX95" s="231" t="s">
        <v>25</v>
      </c>
      <c r="AY95" s="226" t="s">
        <v>16</v>
      </c>
      <c r="AZ95" s="227"/>
      <c r="BA95" s="227"/>
      <c r="BB95" s="226" t="s">
        <v>17</v>
      </c>
      <c r="BC95" s="227"/>
      <c r="BD95" s="226" t="s">
        <v>18</v>
      </c>
      <c r="BE95" s="227"/>
      <c r="BF95" s="227"/>
      <c r="BG95" s="228"/>
    </row>
    <row r="96" spans="1:59" ht="45.75" thickBot="1" x14ac:dyDescent="0.25">
      <c r="A96" s="230"/>
      <c r="B96" s="232"/>
      <c r="C96" s="141" t="s">
        <v>56</v>
      </c>
      <c r="D96" s="141" t="s">
        <v>30</v>
      </c>
      <c r="E96" s="141" t="s">
        <v>19</v>
      </c>
      <c r="F96" s="141" t="s">
        <v>20</v>
      </c>
      <c r="G96" s="141" t="s">
        <v>21</v>
      </c>
      <c r="H96" s="141" t="s">
        <v>74</v>
      </c>
      <c r="I96" s="141" t="s">
        <v>318</v>
      </c>
      <c r="J96" s="141" t="s">
        <v>75</v>
      </c>
      <c r="K96" s="142" t="s">
        <v>22</v>
      </c>
      <c r="M96" s="230"/>
      <c r="N96" s="232"/>
      <c r="O96" s="141" t="s">
        <v>56</v>
      </c>
      <c r="P96" s="141" t="s">
        <v>30</v>
      </c>
      <c r="Q96" s="141" t="s">
        <v>19</v>
      </c>
      <c r="R96" s="141" t="s">
        <v>20</v>
      </c>
      <c r="S96" s="141" t="s">
        <v>21</v>
      </c>
      <c r="T96" s="141" t="s">
        <v>74</v>
      </c>
      <c r="U96" s="141" t="s">
        <v>318</v>
      </c>
      <c r="V96" s="141" t="s">
        <v>75</v>
      </c>
      <c r="W96" s="142" t="s">
        <v>22</v>
      </c>
      <c r="Y96" s="230"/>
      <c r="Z96" s="232"/>
      <c r="AA96" s="141" t="s">
        <v>56</v>
      </c>
      <c r="AB96" s="141" t="s">
        <v>30</v>
      </c>
      <c r="AC96" s="141" t="s">
        <v>19</v>
      </c>
      <c r="AD96" s="141" t="s">
        <v>20</v>
      </c>
      <c r="AE96" s="141" t="s">
        <v>21</v>
      </c>
      <c r="AF96" s="141" t="s">
        <v>74</v>
      </c>
      <c r="AG96" s="141" t="s">
        <v>318</v>
      </c>
      <c r="AH96" s="141" t="s">
        <v>75</v>
      </c>
      <c r="AI96" s="142" t="s">
        <v>22</v>
      </c>
      <c r="AK96" s="230"/>
      <c r="AL96" s="232"/>
      <c r="AM96" s="141" t="s">
        <v>56</v>
      </c>
      <c r="AN96" s="141" t="s">
        <v>30</v>
      </c>
      <c r="AO96" s="141" t="s">
        <v>19</v>
      </c>
      <c r="AP96" s="141" t="s">
        <v>20</v>
      </c>
      <c r="AQ96" s="141" t="s">
        <v>21</v>
      </c>
      <c r="AR96" s="141" t="s">
        <v>74</v>
      </c>
      <c r="AS96" s="141" t="s">
        <v>318</v>
      </c>
      <c r="AT96" s="141" t="s">
        <v>75</v>
      </c>
      <c r="AU96" s="142" t="s">
        <v>22</v>
      </c>
      <c r="AW96" s="230"/>
      <c r="AX96" s="232"/>
      <c r="AY96" s="141" t="s">
        <v>56</v>
      </c>
      <c r="AZ96" s="141" t="s">
        <v>30</v>
      </c>
      <c r="BA96" s="141" t="s">
        <v>19</v>
      </c>
      <c r="BB96" s="141" t="s">
        <v>20</v>
      </c>
      <c r="BC96" s="141" t="s">
        <v>21</v>
      </c>
      <c r="BD96" s="141" t="s">
        <v>74</v>
      </c>
      <c r="BE96" s="141" t="s">
        <v>318</v>
      </c>
      <c r="BF96" s="141" t="s">
        <v>75</v>
      </c>
      <c r="BG96" s="142" t="s">
        <v>22</v>
      </c>
    </row>
    <row r="97" spans="1:59" ht="22.5" x14ac:dyDescent="0.2">
      <c r="A97" s="11" t="s">
        <v>1</v>
      </c>
      <c r="B97" s="48">
        <v>2915</v>
      </c>
      <c r="C97" s="48">
        <v>1426</v>
      </c>
      <c r="D97" s="48">
        <v>920</v>
      </c>
      <c r="E97" s="48">
        <v>569</v>
      </c>
      <c r="F97" s="48">
        <v>2305</v>
      </c>
      <c r="G97" s="48">
        <v>610</v>
      </c>
      <c r="H97" s="48">
        <v>1470</v>
      </c>
      <c r="I97" s="48">
        <v>444</v>
      </c>
      <c r="J97" s="48">
        <v>469</v>
      </c>
      <c r="K97" s="49">
        <v>532</v>
      </c>
      <c r="M97" s="11" t="s">
        <v>1</v>
      </c>
      <c r="N97" s="48">
        <v>2831</v>
      </c>
      <c r="O97" s="48">
        <v>1351</v>
      </c>
      <c r="P97" s="48">
        <v>914</v>
      </c>
      <c r="Q97" s="48">
        <v>566</v>
      </c>
      <c r="R97" s="48">
        <v>2223</v>
      </c>
      <c r="S97" s="48">
        <v>608</v>
      </c>
      <c r="T97" s="48">
        <v>1452</v>
      </c>
      <c r="U97" s="48">
        <v>416</v>
      </c>
      <c r="V97" s="48">
        <v>434</v>
      </c>
      <c r="W97" s="49">
        <v>529</v>
      </c>
      <c r="Y97" s="11" t="s">
        <v>1</v>
      </c>
      <c r="Z97" s="48">
        <v>2706</v>
      </c>
      <c r="AA97" s="48">
        <v>1240</v>
      </c>
      <c r="AB97" s="48">
        <v>904</v>
      </c>
      <c r="AC97" s="48">
        <v>562</v>
      </c>
      <c r="AD97" s="48">
        <v>2105</v>
      </c>
      <c r="AE97" s="48">
        <v>601</v>
      </c>
      <c r="AF97" s="48">
        <v>1420</v>
      </c>
      <c r="AG97" s="48">
        <v>379</v>
      </c>
      <c r="AH97" s="48">
        <v>421</v>
      </c>
      <c r="AI97" s="49">
        <v>486</v>
      </c>
      <c r="AK97" s="11" t="s">
        <v>1</v>
      </c>
      <c r="AL97" s="48">
        <v>2704</v>
      </c>
      <c r="AM97" s="48">
        <v>1220</v>
      </c>
      <c r="AN97" s="48">
        <v>918</v>
      </c>
      <c r="AO97" s="48">
        <v>566</v>
      </c>
      <c r="AP97" s="48">
        <v>2101</v>
      </c>
      <c r="AQ97" s="48">
        <v>603</v>
      </c>
      <c r="AR97" s="48">
        <v>1450</v>
      </c>
      <c r="AS97" s="48">
        <v>365</v>
      </c>
      <c r="AT97" s="48">
        <v>400</v>
      </c>
      <c r="AU97" s="49">
        <v>489</v>
      </c>
      <c r="AW97" s="11" t="s">
        <v>1</v>
      </c>
      <c r="AX97" s="48">
        <v>2614</v>
      </c>
      <c r="AY97" s="48">
        <v>1151</v>
      </c>
      <c r="AZ97" s="48">
        <v>915</v>
      </c>
      <c r="BA97" s="48">
        <v>548</v>
      </c>
      <c r="BB97" s="48">
        <v>1972</v>
      </c>
      <c r="BC97" s="48">
        <v>642</v>
      </c>
      <c r="BD97" s="48">
        <v>1424</v>
      </c>
      <c r="BE97" s="48">
        <v>352</v>
      </c>
      <c r="BF97" s="48">
        <v>394</v>
      </c>
      <c r="BG97" s="49">
        <v>444</v>
      </c>
    </row>
    <row r="98" spans="1:59" x14ac:dyDescent="0.2">
      <c r="A98" s="7" t="s">
        <v>2</v>
      </c>
      <c r="B98" s="14">
        <v>528</v>
      </c>
      <c r="C98" s="14">
        <v>295</v>
      </c>
      <c r="D98" s="14">
        <v>138</v>
      </c>
      <c r="E98" s="14">
        <v>95</v>
      </c>
      <c r="F98" s="14">
        <v>400</v>
      </c>
      <c r="G98" s="14">
        <v>128</v>
      </c>
      <c r="H98" s="14">
        <v>101</v>
      </c>
      <c r="I98" s="14">
        <v>150</v>
      </c>
      <c r="J98" s="14">
        <v>141</v>
      </c>
      <c r="K98" s="16">
        <v>136</v>
      </c>
      <c r="M98" s="7" t="s">
        <v>2</v>
      </c>
      <c r="N98" s="14">
        <v>530</v>
      </c>
      <c r="O98" s="14">
        <v>287</v>
      </c>
      <c r="P98" s="14">
        <v>143</v>
      </c>
      <c r="Q98" s="14">
        <v>100</v>
      </c>
      <c r="R98" s="14">
        <v>394</v>
      </c>
      <c r="S98" s="14">
        <v>136</v>
      </c>
      <c r="T98" s="14">
        <v>100</v>
      </c>
      <c r="U98" s="14">
        <v>145</v>
      </c>
      <c r="V98" s="14">
        <v>140</v>
      </c>
      <c r="W98" s="16">
        <v>145</v>
      </c>
      <c r="Y98" s="7" t="s">
        <v>2</v>
      </c>
      <c r="Z98" s="14">
        <v>484</v>
      </c>
      <c r="AA98" s="14">
        <v>260</v>
      </c>
      <c r="AB98" s="14">
        <v>128</v>
      </c>
      <c r="AC98" s="14">
        <v>96</v>
      </c>
      <c r="AD98" s="14">
        <v>356</v>
      </c>
      <c r="AE98" s="14">
        <v>128</v>
      </c>
      <c r="AF98" s="14">
        <v>93</v>
      </c>
      <c r="AG98" s="14">
        <v>136</v>
      </c>
      <c r="AH98" s="14">
        <v>139</v>
      </c>
      <c r="AI98" s="16">
        <v>116</v>
      </c>
      <c r="AK98" s="7" t="s">
        <v>2</v>
      </c>
      <c r="AL98" s="14">
        <v>480</v>
      </c>
      <c r="AM98" s="14">
        <v>264</v>
      </c>
      <c r="AN98" s="14">
        <v>120</v>
      </c>
      <c r="AO98" s="14">
        <v>96</v>
      </c>
      <c r="AP98" s="14">
        <v>355</v>
      </c>
      <c r="AQ98" s="14">
        <v>125</v>
      </c>
      <c r="AR98" s="14">
        <v>101</v>
      </c>
      <c r="AS98" s="14">
        <v>131</v>
      </c>
      <c r="AT98" s="14">
        <v>127</v>
      </c>
      <c r="AU98" s="16">
        <v>121</v>
      </c>
      <c r="AW98" s="7" t="s">
        <v>2</v>
      </c>
      <c r="AX98" s="14">
        <v>455</v>
      </c>
      <c r="AY98" s="14">
        <v>233</v>
      </c>
      <c r="AZ98" s="14">
        <v>129</v>
      </c>
      <c r="BA98" s="14">
        <v>93</v>
      </c>
      <c r="BB98" s="14">
        <v>322</v>
      </c>
      <c r="BC98" s="14">
        <v>133</v>
      </c>
      <c r="BD98" s="14">
        <v>98</v>
      </c>
      <c r="BE98" s="14">
        <v>127</v>
      </c>
      <c r="BF98" s="14">
        <v>127</v>
      </c>
      <c r="BG98" s="16">
        <v>103</v>
      </c>
    </row>
    <row r="99" spans="1:59" x14ac:dyDescent="0.2">
      <c r="A99" s="10" t="s">
        <v>3</v>
      </c>
      <c r="B99" s="14">
        <v>301</v>
      </c>
      <c r="C99" s="14">
        <v>158</v>
      </c>
      <c r="D99" s="14">
        <v>90</v>
      </c>
      <c r="E99" s="14">
        <v>53</v>
      </c>
      <c r="F99" s="14">
        <v>235</v>
      </c>
      <c r="G99" s="14">
        <v>66</v>
      </c>
      <c r="H99" s="14">
        <v>180</v>
      </c>
      <c r="I99" s="14">
        <v>23</v>
      </c>
      <c r="J99" s="14">
        <v>45</v>
      </c>
      <c r="K99" s="16">
        <v>53</v>
      </c>
      <c r="M99" s="10" t="s">
        <v>3</v>
      </c>
      <c r="N99" s="14">
        <v>290</v>
      </c>
      <c r="O99" s="14">
        <v>151</v>
      </c>
      <c r="P99" s="14">
        <v>86</v>
      </c>
      <c r="Q99" s="14">
        <v>53</v>
      </c>
      <c r="R99" s="14">
        <v>224</v>
      </c>
      <c r="S99" s="14">
        <v>66</v>
      </c>
      <c r="T99" s="14">
        <v>179</v>
      </c>
      <c r="U99" s="14">
        <v>18</v>
      </c>
      <c r="V99" s="14">
        <v>37</v>
      </c>
      <c r="W99" s="16">
        <v>56</v>
      </c>
      <c r="Y99" s="10" t="s">
        <v>3</v>
      </c>
      <c r="Z99" s="14">
        <v>285</v>
      </c>
      <c r="AA99" s="14">
        <v>141</v>
      </c>
      <c r="AB99" s="14">
        <v>93</v>
      </c>
      <c r="AC99" s="14">
        <v>51</v>
      </c>
      <c r="AD99" s="14">
        <v>219</v>
      </c>
      <c r="AE99" s="14">
        <v>66</v>
      </c>
      <c r="AF99" s="14">
        <v>175</v>
      </c>
      <c r="AG99" s="14">
        <v>16</v>
      </c>
      <c r="AH99" s="14">
        <v>40</v>
      </c>
      <c r="AI99" s="16">
        <v>54</v>
      </c>
      <c r="AK99" s="10" t="s">
        <v>3</v>
      </c>
      <c r="AL99" s="14">
        <v>276</v>
      </c>
      <c r="AM99" s="14">
        <v>136</v>
      </c>
      <c r="AN99" s="14">
        <v>86</v>
      </c>
      <c r="AO99" s="14">
        <v>54</v>
      </c>
      <c r="AP99" s="14">
        <v>211</v>
      </c>
      <c r="AQ99" s="14">
        <v>65</v>
      </c>
      <c r="AR99" s="14">
        <v>177</v>
      </c>
      <c r="AS99" s="14">
        <v>12</v>
      </c>
      <c r="AT99" s="14">
        <v>37</v>
      </c>
      <c r="AU99" s="16">
        <v>50</v>
      </c>
      <c r="AW99" s="10" t="s">
        <v>3</v>
      </c>
      <c r="AX99" s="14">
        <v>272</v>
      </c>
      <c r="AY99" s="14">
        <v>125</v>
      </c>
      <c r="AZ99" s="14">
        <v>93</v>
      </c>
      <c r="BA99" s="14">
        <v>54</v>
      </c>
      <c r="BB99" s="14">
        <v>199</v>
      </c>
      <c r="BC99" s="14">
        <v>73</v>
      </c>
      <c r="BD99" s="14">
        <v>172</v>
      </c>
      <c r="BE99" s="14">
        <v>16</v>
      </c>
      <c r="BF99" s="14">
        <v>33</v>
      </c>
      <c r="BG99" s="16">
        <v>51</v>
      </c>
    </row>
    <row r="100" spans="1:59" x14ac:dyDescent="0.2">
      <c r="A100" s="10" t="s">
        <v>4</v>
      </c>
      <c r="B100" s="14">
        <v>118</v>
      </c>
      <c r="C100" s="14">
        <v>51</v>
      </c>
      <c r="D100" s="14">
        <v>38</v>
      </c>
      <c r="E100" s="14">
        <v>29</v>
      </c>
      <c r="F100" s="14">
        <v>90</v>
      </c>
      <c r="G100" s="14">
        <v>28</v>
      </c>
      <c r="H100" s="14">
        <v>72</v>
      </c>
      <c r="I100" s="14">
        <v>12</v>
      </c>
      <c r="J100" s="14">
        <v>14</v>
      </c>
      <c r="K100" s="16">
        <v>20</v>
      </c>
      <c r="M100" s="10" t="s">
        <v>4</v>
      </c>
      <c r="N100" s="14">
        <v>117</v>
      </c>
      <c r="O100" s="14">
        <v>46</v>
      </c>
      <c r="P100" s="14">
        <v>43</v>
      </c>
      <c r="Q100" s="14">
        <v>28</v>
      </c>
      <c r="R100" s="14">
        <v>88</v>
      </c>
      <c r="S100" s="14">
        <v>29</v>
      </c>
      <c r="T100" s="14">
        <v>71</v>
      </c>
      <c r="U100" s="14">
        <v>12</v>
      </c>
      <c r="V100" s="14">
        <v>11</v>
      </c>
      <c r="W100" s="16">
        <v>23</v>
      </c>
      <c r="Y100" s="10" t="s">
        <v>4</v>
      </c>
      <c r="Z100" s="14">
        <v>119</v>
      </c>
      <c r="AA100" s="14">
        <v>43</v>
      </c>
      <c r="AB100" s="14">
        <v>43</v>
      </c>
      <c r="AC100" s="14">
        <v>33</v>
      </c>
      <c r="AD100" s="14">
        <v>89</v>
      </c>
      <c r="AE100" s="14">
        <v>30</v>
      </c>
      <c r="AF100" s="14">
        <v>73</v>
      </c>
      <c r="AG100" s="14">
        <v>15</v>
      </c>
      <c r="AH100" s="14">
        <v>10</v>
      </c>
      <c r="AI100" s="16">
        <v>21</v>
      </c>
      <c r="AK100" s="10" t="s">
        <v>4</v>
      </c>
      <c r="AL100" s="14">
        <v>118</v>
      </c>
      <c r="AM100" s="14">
        <v>42</v>
      </c>
      <c r="AN100" s="14">
        <v>43</v>
      </c>
      <c r="AO100" s="14">
        <v>33</v>
      </c>
      <c r="AP100" s="14">
        <v>87</v>
      </c>
      <c r="AQ100" s="14">
        <v>31</v>
      </c>
      <c r="AR100" s="14">
        <v>75</v>
      </c>
      <c r="AS100" s="14">
        <v>13</v>
      </c>
      <c r="AT100" s="14">
        <v>9</v>
      </c>
      <c r="AU100" s="16">
        <v>21</v>
      </c>
      <c r="AW100" s="10" t="s">
        <v>4</v>
      </c>
      <c r="AX100" s="14">
        <v>115</v>
      </c>
      <c r="AY100" s="14">
        <v>44</v>
      </c>
      <c r="AZ100" s="14">
        <v>41</v>
      </c>
      <c r="BA100" s="14">
        <v>30</v>
      </c>
      <c r="BB100" s="14">
        <v>83</v>
      </c>
      <c r="BC100" s="14">
        <v>32</v>
      </c>
      <c r="BD100" s="14">
        <v>79</v>
      </c>
      <c r="BE100" s="14">
        <v>10</v>
      </c>
      <c r="BF100" s="14">
        <v>8</v>
      </c>
      <c r="BG100" s="16">
        <v>18</v>
      </c>
    </row>
    <row r="101" spans="1:59" x14ac:dyDescent="0.2">
      <c r="A101" s="10" t="s">
        <v>5</v>
      </c>
      <c r="B101" s="14">
        <v>127</v>
      </c>
      <c r="C101" s="14">
        <v>58</v>
      </c>
      <c r="D101" s="14">
        <v>42</v>
      </c>
      <c r="E101" s="14">
        <v>27</v>
      </c>
      <c r="F101" s="14">
        <v>90</v>
      </c>
      <c r="G101" s="14">
        <v>37</v>
      </c>
      <c r="H101" s="14">
        <v>66</v>
      </c>
      <c r="I101" s="14">
        <v>24</v>
      </c>
      <c r="J101" s="14">
        <v>27</v>
      </c>
      <c r="K101" s="16">
        <v>10</v>
      </c>
      <c r="M101" s="10" t="s">
        <v>5</v>
      </c>
      <c r="N101" s="14">
        <v>116</v>
      </c>
      <c r="O101" s="14">
        <v>52</v>
      </c>
      <c r="P101" s="14">
        <v>37</v>
      </c>
      <c r="Q101" s="14">
        <v>27</v>
      </c>
      <c r="R101" s="14">
        <v>82</v>
      </c>
      <c r="S101" s="14">
        <v>34</v>
      </c>
      <c r="T101" s="14">
        <v>61</v>
      </c>
      <c r="U101" s="14">
        <v>21</v>
      </c>
      <c r="V101" s="14">
        <v>25</v>
      </c>
      <c r="W101" s="16">
        <v>9</v>
      </c>
      <c r="Y101" s="10" t="s">
        <v>5</v>
      </c>
      <c r="Z101" s="14">
        <v>110</v>
      </c>
      <c r="AA101" s="14">
        <v>50</v>
      </c>
      <c r="AB101" s="14">
        <v>36</v>
      </c>
      <c r="AC101" s="14">
        <v>24</v>
      </c>
      <c r="AD101" s="14">
        <v>75</v>
      </c>
      <c r="AE101" s="14">
        <v>35</v>
      </c>
      <c r="AF101" s="14">
        <v>62</v>
      </c>
      <c r="AG101" s="14">
        <v>18</v>
      </c>
      <c r="AH101" s="14">
        <v>21</v>
      </c>
      <c r="AI101" s="16">
        <v>9</v>
      </c>
      <c r="AK101" s="10" t="s">
        <v>5</v>
      </c>
      <c r="AL101" s="14">
        <v>118</v>
      </c>
      <c r="AM101" s="14">
        <v>50</v>
      </c>
      <c r="AN101" s="14">
        <v>42</v>
      </c>
      <c r="AO101" s="14">
        <v>26</v>
      </c>
      <c r="AP101" s="14">
        <v>75</v>
      </c>
      <c r="AQ101" s="14">
        <v>43</v>
      </c>
      <c r="AR101" s="14">
        <v>69</v>
      </c>
      <c r="AS101" s="14">
        <v>23</v>
      </c>
      <c r="AT101" s="14">
        <v>15</v>
      </c>
      <c r="AU101" s="16">
        <v>11</v>
      </c>
      <c r="AW101" s="10" t="s">
        <v>5</v>
      </c>
      <c r="AX101" s="14">
        <v>114</v>
      </c>
      <c r="AY101" s="14">
        <v>47</v>
      </c>
      <c r="AZ101" s="14">
        <v>43</v>
      </c>
      <c r="BA101" s="14">
        <v>24</v>
      </c>
      <c r="BB101" s="14">
        <v>73</v>
      </c>
      <c r="BC101" s="14">
        <v>41</v>
      </c>
      <c r="BD101" s="14">
        <v>63</v>
      </c>
      <c r="BE101" s="14">
        <v>25</v>
      </c>
      <c r="BF101" s="14">
        <v>14</v>
      </c>
      <c r="BG101" s="16">
        <v>12</v>
      </c>
    </row>
    <row r="102" spans="1:59" x14ac:dyDescent="0.2">
      <c r="A102" s="10" t="s">
        <v>6</v>
      </c>
      <c r="B102" s="14">
        <v>28</v>
      </c>
      <c r="C102" s="14">
        <v>7</v>
      </c>
      <c r="D102" s="14">
        <v>15</v>
      </c>
      <c r="E102" s="14">
        <v>6</v>
      </c>
      <c r="F102" s="14">
        <v>19</v>
      </c>
      <c r="G102" s="14">
        <v>9</v>
      </c>
      <c r="H102" s="14">
        <v>17</v>
      </c>
      <c r="I102" s="14" t="s">
        <v>64</v>
      </c>
      <c r="J102" s="14">
        <v>1</v>
      </c>
      <c r="K102" s="16">
        <v>10</v>
      </c>
      <c r="M102" s="10" t="s">
        <v>6</v>
      </c>
      <c r="N102" s="14">
        <v>25</v>
      </c>
      <c r="O102" s="14">
        <v>7</v>
      </c>
      <c r="P102" s="14">
        <v>12</v>
      </c>
      <c r="Q102" s="14">
        <v>6</v>
      </c>
      <c r="R102" s="14">
        <v>17</v>
      </c>
      <c r="S102" s="14">
        <v>8</v>
      </c>
      <c r="T102" s="14">
        <v>16</v>
      </c>
      <c r="U102" s="14">
        <v>1</v>
      </c>
      <c r="V102" s="14">
        <v>1</v>
      </c>
      <c r="W102" s="16">
        <v>7</v>
      </c>
      <c r="Y102" s="10" t="s">
        <v>6</v>
      </c>
      <c r="Z102" s="14">
        <v>24</v>
      </c>
      <c r="AA102" s="14">
        <v>6</v>
      </c>
      <c r="AB102" s="14">
        <v>12</v>
      </c>
      <c r="AC102" s="14">
        <v>6</v>
      </c>
      <c r="AD102" s="14">
        <v>16</v>
      </c>
      <c r="AE102" s="14">
        <v>8</v>
      </c>
      <c r="AF102" s="14">
        <v>16</v>
      </c>
      <c r="AG102" s="14">
        <v>1</v>
      </c>
      <c r="AH102" s="14" t="s">
        <v>64</v>
      </c>
      <c r="AI102" s="16">
        <v>7</v>
      </c>
      <c r="AK102" s="10" t="s">
        <v>6</v>
      </c>
      <c r="AL102" s="14">
        <v>25</v>
      </c>
      <c r="AM102" s="14">
        <v>8</v>
      </c>
      <c r="AN102" s="14">
        <v>12</v>
      </c>
      <c r="AO102" s="14">
        <v>5</v>
      </c>
      <c r="AP102" s="14">
        <v>18</v>
      </c>
      <c r="AQ102" s="14">
        <v>7</v>
      </c>
      <c r="AR102" s="14">
        <v>15</v>
      </c>
      <c r="AS102" s="14">
        <v>2</v>
      </c>
      <c r="AT102" s="14">
        <v>1</v>
      </c>
      <c r="AU102" s="16">
        <v>7</v>
      </c>
      <c r="AW102" s="10" t="s">
        <v>6</v>
      </c>
      <c r="AX102" s="14">
        <v>26</v>
      </c>
      <c r="AY102" s="14">
        <v>11</v>
      </c>
      <c r="AZ102" s="14">
        <v>10</v>
      </c>
      <c r="BA102" s="14">
        <v>5</v>
      </c>
      <c r="BB102" s="14">
        <v>20</v>
      </c>
      <c r="BC102" s="14">
        <v>6</v>
      </c>
      <c r="BD102" s="14">
        <v>17</v>
      </c>
      <c r="BE102" s="14">
        <v>2</v>
      </c>
      <c r="BF102" s="14">
        <v>1</v>
      </c>
      <c r="BG102" s="16">
        <v>6</v>
      </c>
    </row>
    <row r="103" spans="1:59" x14ac:dyDescent="0.2">
      <c r="A103" s="10" t="s">
        <v>7</v>
      </c>
      <c r="B103" s="14">
        <v>101</v>
      </c>
      <c r="C103" s="14">
        <v>44</v>
      </c>
      <c r="D103" s="14">
        <v>35</v>
      </c>
      <c r="E103" s="14">
        <v>22</v>
      </c>
      <c r="F103" s="14">
        <v>73</v>
      </c>
      <c r="G103" s="14">
        <v>28</v>
      </c>
      <c r="H103" s="14">
        <v>62</v>
      </c>
      <c r="I103" s="14">
        <v>10</v>
      </c>
      <c r="J103" s="14">
        <v>7</v>
      </c>
      <c r="K103" s="16">
        <v>22</v>
      </c>
      <c r="M103" s="10" t="s">
        <v>7</v>
      </c>
      <c r="N103" s="14">
        <v>104</v>
      </c>
      <c r="O103" s="14">
        <v>42</v>
      </c>
      <c r="P103" s="14">
        <v>37</v>
      </c>
      <c r="Q103" s="14">
        <v>25</v>
      </c>
      <c r="R103" s="14">
        <v>76</v>
      </c>
      <c r="S103" s="14">
        <v>28</v>
      </c>
      <c r="T103" s="14">
        <v>62</v>
      </c>
      <c r="U103" s="14">
        <v>10</v>
      </c>
      <c r="V103" s="14">
        <v>6</v>
      </c>
      <c r="W103" s="16">
        <v>26</v>
      </c>
      <c r="Y103" s="10" t="s">
        <v>7</v>
      </c>
      <c r="Z103" s="14">
        <v>102</v>
      </c>
      <c r="AA103" s="14">
        <v>39</v>
      </c>
      <c r="AB103" s="14">
        <v>41</v>
      </c>
      <c r="AC103" s="14">
        <v>22</v>
      </c>
      <c r="AD103" s="14">
        <v>77</v>
      </c>
      <c r="AE103" s="14">
        <v>25</v>
      </c>
      <c r="AF103" s="14">
        <v>62</v>
      </c>
      <c r="AG103" s="14">
        <v>8</v>
      </c>
      <c r="AH103" s="14">
        <v>4</v>
      </c>
      <c r="AI103" s="16">
        <v>28</v>
      </c>
      <c r="AK103" s="10" t="s">
        <v>7</v>
      </c>
      <c r="AL103" s="14">
        <v>112</v>
      </c>
      <c r="AM103" s="14">
        <v>45</v>
      </c>
      <c r="AN103" s="14">
        <v>44</v>
      </c>
      <c r="AO103" s="14">
        <v>23</v>
      </c>
      <c r="AP103" s="14">
        <v>87</v>
      </c>
      <c r="AQ103" s="14">
        <v>25</v>
      </c>
      <c r="AR103" s="14">
        <v>70</v>
      </c>
      <c r="AS103" s="14">
        <v>6</v>
      </c>
      <c r="AT103" s="14">
        <v>6</v>
      </c>
      <c r="AU103" s="16">
        <v>30</v>
      </c>
      <c r="AW103" s="10" t="s">
        <v>7</v>
      </c>
      <c r="AX103" s="14">
        <v>108</v>
      </c>
      <c r="AY103" s="14">
        <v>44</v>
      </c>
      <c r="AZ103" s="14">
        <v>42</v>
      </c>
      <c r="BA103" s="14">
        <v>22</v>
      </c>
      <c r="BB103" s="14">
        <v>80</v>
      </c>
      <c r="BC103" s="14">
        <v>28</v>
      </c>
      <c r="BD103" s="14">
        <v>72</v>
      </c>
      <c r="BE103" s="14">
        <v>6</v>
      </c>
      <c r="BF103" s="14">
        <v>8</v>
      </c>
      <c r="BG103" s="16">
        <v>22</v>
      </c>
    </row>
    <row r="104" spans="1:59" x14ac:dyDescent="0.2">
      <c r="A104" s="10" t="s">
        <v>8</v>
      </c>
      <c r="B104" s="14">
        <v>125</v>
      </c>
      <c r="C104" s="14">
        <v>65</v>
      </c>
      <c r="D104" s="14">
        <v>37</v>
      </c>
      <c r="E104" s="14">
        <v>23</v>
      </c>
      <c r="F104" s="14">
        <v>100</v>
      </c>
      <c r="G104" s="14">
        <v>25</v>
      </c>
      <c r="H104" s="14">
        <v>88</v>
      </c>
      <c r="I104" s="14">
        <v>9</v>
      </c>
      <c r="J104" s="14">
        <v>18</v>
      </c>
      <c r="K104" s="16">
        <v>10</v>
      </c>
      <c r="M104" s="10" t="s">
        <v>8</v>
      </c>
      <c r="N104" s="14">
        <v>118</v>
      </c>
      <c r="O104" s="14">
        <v>60</v>
      </c>
      <c r="P104" s="14">
        <v>36</v>
      </c>
      <c r="Q104" s="14">
        <v>22</v>
      </c>
      <c r="R104" s="14">
        <v>93</v>
      </c>
      <c r="S104" s="14">
        <v>25</v>
      </c>
      <c r="T104" s="14">
        <v>82</v>
      </c>
      <c r="U104" s="14">
        <v>10</v>
      </c>
      <c r="V104" s="14">
        <v>18</v>
      </c>
      <c r="W104" s="16">
        <v>8</v>
      </c>
      <c r="Y104" s="10" t="s">
        <v>8</v>
      </c>
      <c r="Z104" s="14">
        <v>114</v>
      </c>
      <c r="AA104" s="14">
        <v>55</v>
      </c>
      <c r="AB104" s="14">
        <v>37</v>
      </c>
      <c r="AC104" s="14">
        <v>22</v>
      </c>
      <c r="AD104" s="14">
        <v>88</v>
      </c>
      <c r="AE104" s="14">
        <v>26</v>
      </c>
      <c r="AF104" s="14">
        <v>81</v>
      </c>
      <c r="AG104" s="14">
        <v>6</v>
      </c>
      <c r="AH104" s="14">
        <v>17</v>
      </c>
      <c r="AI104" s="16">
        <v>10</v>
      </c>
      <c r="AK104" s="10" t="s">
        <v>8</v>
      </c>
      <c r="AL104" s="14">
        <v>116</v>
      </c>
      <c r="AM104" s="14">
        <v>52</v>
      </c>
      <c r="AN104" s="14">
        <v>43</v>
      </c>
      <c r="AO104" s="14">
        <v>21</v>
      </c>
      <c r="AP104" s="14">
        <v>90</v>
      </c>
      <c r="AQ104" s="14">
        <v>26</v>
      </c>
      <c r="AR104" s="14">
        <v>84</v>
      </c>
      <c r="AS104" s="14">
        <v>6</v>
      </c>
      <c r="AT104" s="14">
        <v>15</v>
      </c>
      <c r="AU104" s="16">
        <v>11</v>
      </c>
      <c r="AW104" s="10" t="s">
        <v>8</v>
      </c>
      <c r="AX104" s="14">
        <v>111</v>
      </c>
      <c r="AY104" s="14">
        <v>53</v>
      </c>
      <c r="AZ104" s="14">
        <v>38</v>
      </c>
      <c r="BA104" s="14">
        <v>20</v>
      </c>
      <c r="BB104" s="14">
        <v>84</v>
      </c>
      <c r="BC104" s="14">
        <v>27</v>
      </c>
      <c r="BD104" s="14">
        <v>79</v>
      </c>
      <c r="BE104" s="14">
        <v>6</v>
      </c>
      <c r="BF104" s="14">
        <v>16</v>
      </c>
      <c r="BG104" s="16">
        <v>10</v>
      </c>
    </row>
    <row r="105" spans="1:59" x14ac:dyDescent="0.2">
      <c r="A105" s="10" t="s">
        <v>9</v>
      </c>
      <c r="B105" s="14">
        <v>131</v>
      </c>
      <c r="C105" s="14">
        <v>48</v>
      </c>
      <c r="D105" s="14">
        <v>51</v>
      </c>
      <c r="E105" s="14">
        <v>32</v>
      </c>
      <c r="F105" s="14">
        <v>96</v>
      </c>
      <c r="G105" s="14">
        <v>35</v>
      </c>
      <c r="H105" s="14">
        <v>102</v>
      </c>
      <c r="I105" s="14">
        <v>9</v>
      </c>
      <c r="J105" s="14">
        <v>6</v>
      </c>
      <c r="K105" s="16">
        <v>14</v>
      </c>
      <c r="M105" s="10" t="s">
        <v>9</v>
      </c>
      <c r="N105" s="14">
        <v>132</v>
      </c>
      <c r="O105" s="14">
        <v>50</v>
      </c>
      <c r="P105" s="14">
        <v>51</v>
      </c>
      <c r="Q105" s="14">
        <v>31</v>
      </c>
      <c r="R105" s="14">
        <v>98</v>
      </c>
      <c r="S105" s="14">
        <v>34</v>
      </c>
      <c r="T105" s="14">
        <v>103</v>
      </c>
      <c r="U105" s="14">
        <v>9</v>
      </c>
      <c r="V105" s="14">
        <v>6</v>
      </c>
      <c r="W105" s="16">
        <v>14</v>
      </c>
      <c r="Y105" s="10" t="s">
        <v>9</v>
      </c>
      <c r="Z105" s="14">
        <v>133</v>
      </c>
      <c r="AA105" s="14">
        <v>52</v>
      </c>
      <c r="AB105" s="14">
        <v>53</v>
      </c>
      <c r="AC105" s="14">
        <v>28</v>
      </c>
      <c r="AD105" s="14">
        <v>100</v>
      </c>
      <c r="AE105" s="14">
        <v>33</v>
      </c>
      <c r="AF105" s="14">
        <v>102</v>
      </c>
      <c r="AG105" s="14">
        <v>8</v>
      </c>
      <c r="AH105" s="14">
        <v>6</v>
      </c>
      <c r="AI105" s="16">
        <v>17</v>
      </c>
      <c r="AK105" s="10" t="s">
        <v>9</v>
      </c>
      <c r="AL105" s="14">
        <v>134</v>
      </c>
      <c r="AM105" s="14">
        <v>49</v>
      </c>
      <c r="AN105" s="14">
        <v>55</v>
      </c>
      <c r="AO105" s="14">
        <v>30</v>
      </c>
      <c r="AP105" s="14">
        <v>99</v>
      </c>
      <c r="AQ105" s="14">
        <v>35</v>
      </c>
      <c r="AR105" s="14">
        <v>100</v>
      </c>
      <c r="AS105" s="14">
        <v>9</v>
      </c>
      <c r="AT105" s="14">
        <v>8</v>
      </c>
      <c r="AU105" s="16">
        <v>17</v>
      </c>
      <c r="AW105" s="10" t="s">
        <v>9</v>
      </c>
      <c r="AX105" s="14">
        <v>137</v>
      </c>
      <c r="AY105" s="14">
        <v>50</v>
      </c>
      <c r="AZ105" s="14">
        <v>59</v>
      </c>
      <c r="BA105" s="14">
        <v>28</v>
      </c>
      <c r="BB105" s="14">
        <v>101</v>
      </c>
      <c r="BC105" s="14">
        <v>36</v>
      </c>
      <c r="BD105" s="14">
        <v>101</v>
      </c>
      <c r="BE105" s="14">
        <v>9</v>
      </c>
      <c r="BF105" s="14">
        <v>8</v>
      </c>
      <c r="BG105" s="16">
        <v>19</v>
      </c>
    </row>
    <row r="106" spans="1:59" x14ac:dyDescent="0.2">
      <c r="A106" s="10" t="s">
        <v>10</v>
      </c>
      <c r="B106" s="14">
        <v>166</v>
      </c>
      <c r="C106" s="14">
        <v>62</v>
      </c>
      <c r="D106" s="14">
        <v>65</v>
      </c>
      <c r="E106" s="14">
        <v>39</v>
      </c>
      <c r="F106" s="14">
        <v>141</v>
      </c>
      <c r="G106" s="14">
        <v>25</v>
      </c>
      <c r="H106" s="14">
        <v>99</v>
      </c>
      <c r="I106" s="14">
        <v>13</v>
      </c>
      <c r="J106" s="14">
        <v>18</v>
      </c>
      <c r="K106" s="16">
        <v>36</v>
      </c>
      <c r="M106" s="10" t="s">
        <v>10</v>
      </c>
      <c r="N106" s="14">
        <v>148</v>
      </c>
      <c r="O106" s="14">
        <v>51</v>
      </c>
      <c r="P106" s="14">
        <v>62</v>
      </c>
      <c r="Q106" s="14">
        <v>35</v>
      </c>
      <c r="R106" s="14">
        <v>125</v>
      </c>
      <c r="S106" s="14">
        <v>23</v>
      </c>
      <c r="T106" s="14">
        <v>94</v>
      </c>
      <c r="U106" s="14">
        <v>12</v>
      </c>
      <c r="V106" s="14">
        <v>16</v>
      </c>
      <c r="W106" s="16">
        <v>26</v>
      </c>
      <c r="Y106" s="10" t="s">
        <v>10</v>
      </c>
      <c r="Z106" s="14">
        <v>138</v>
      </c>
      <c r="AA106" s="14">
        <v>47</v>
      </c>
      <c r="AB106" s="14">
        <v>54</v>
      </c>
      <c r="AC106" s="14">
        <v>37</v>
      </c>
      <c r="AD106" s="14">
        <v>116</v>
      </c>
      <c r="AE106" s="14">
        <v>22</v>
      </c>
      <c r="AF106" s="14">
        <v>92</v>
      </c>
      <c r="AG106" s="14">
        <v>9</v>
      </c>
      <c r="AH106" s="14">
        <v>14</v>
      </c>
      <c r="AI106" s="16">
        <v>23</v>
      </c>
      <c r="AK106" s="10" t="s">
        <v>10</v>
      </c>
      <c r="AL106" s="14">
        <v>139</v>
      </c>
      <c r="AM106" s="14">
        <v>49</v>
      </c>
      <c r="AN106" s="14">
        <v>54</v>
      </c>
      <c r="AO106" s="14">
        <v>36</v>
      </c>
      <c r="AP106" s="14">
        <v>117</v>
      </c>
      <c r="AQ106" s="14">
        <v>22</v>
      </c>
      <c r="AR106" s="14">
        <v>92</v>
      </c>
      <c r="AS106" s="14">
        <v>8</v>
      </c>
      <c r="AT106" s="14">
        <v>17</v>
      </c>
      <c r="AU106" s="16">
        <v>22</v>
      </c>
      <c r="AW106" s="10" t="s">
        <v>10</v>
      </c>
      <c r="AX106" s="14">
        <v>129</v>
      </c>
      <c r="AY106" s="14">
        <v>44</v>
      </c>
      <c r="AZ106" s="14">
        <v>51</v>
      </c>
      <c r="BA106" s="14">
        <v>34</v>
      </c>
      <c r="BB106" s="14">
        <v>100</v>
      </c>
      <c r="BC106" s="14">
        <v>29</v>
      </c>
      <c r="BD106" s="14">
        <v>89</v>
      </c>
      <c r="BE106" s="14">
        <v>5</v>
      </c>
      <c r="BF106" s="14">
        <v>14</v>
      </c>
      <c r="BG106" s="16">
        <v>21</v>
      </c>
    </row>
    <row r="107" spans="1:59" x14ac:dyDescent="0.2">
      <c r="A107" s="10" t="s">
        <v>11</v>
      </c>
      <c r="B107" s="14">
        <v>113</v>
      </c>
      <c r="C107" s="14">
        <v>43</v>
      </c>
      <c r="D107" s="14">
        <v>45</v>
      </c>
      <c r="E107" s="14">
        <v>25</v>
      </c>
      <c r="F107" s="14">
        <v>93</v>
      </c>
      <c r="G107" s="14">
        <v>20</v>
      </c>
      <c r="H107" s="14">
        <v>79</v>
      </c>
      <c r="I107" s="14">
        <v>4</v>
      </c>
      <c r="J107" s="14">
        <v>12</v>
      </c>
      <c r="K107" s="16">
        <v>18</v>
      </c>
      <c r="M107" s="10" t="s">
        <v>11</v>
      </c>
      <c r="N107" s="14">
        <v>114</v>
      </c>
      <c r="O107" s="14">
        <v>43</v>
      </c>
      <c r="P107" s="14">
        <v>44</v>
      </c>
      <c r="Q107" s="14">
        <v>27</v>
      </c>
      <c r="R107" s="14">
        <v>94</v>
      </c>
      <c r="S107" s="14">
        <v>20</v>
      </c>
      <c r="T107" s="14">
        <v>82</v>
      </c>
      <c r="U107" s="14">
        <v>4</v>
      </c>
      <c r="V107" s="14">
        <v>10</v>
      </c>
      <c r="W107" s="16">
        <v>18</v>
      </c>
      <c r="Y107" s="10" t="s">
        <v>11</v>
      </c>
      <c r="Z107" s="14">
        <v>108</v>
      </c>
      <c r="AA107" s="14">
        <v>34</v>
      </c>
      <c r="AB107" s="14">
        <v>49</v>
      </c>
      <c r="AC107" s="14">
        <v>25</v>
      </c>
      <c r="AD107" s="14">
        <v>86</v>
      </c>
      <c r="AE107" s="14">
        <v>22</v>
      </c>
      <c r="AF107" s="14">
        <v>75</v>
      </c>
      <c r="AG107" s="14">
        <v>4</v>
      </c>
      <c r="AH107" s="14">
        <v>9</v>
      </c>
      <c r="AI107" s="16">
        <v>20</v>
      </c>
      <c r="AK107" s="10" t="s">
        <v>11</v>
      </c>
      <c r="AL107" s="14">
        <v>108</v>
      </c>
      <c r="AM107" s="14">
        <v>28</v>
      </c>
      <c r="AN107" s="14">
        <v>53</v>
      </c>
      <c r="AO107" s="14">
        <v>27</v>
      </c>
      <c r="AP107" s="14">
        <v>89</v>
      </c>
      <c r="AQ107" s="14">
        <v>19</v>
      </c>
      <c r="AR107" s="14">
        <v>76</v>
      </c>
      <c r="AS107" s="14">
        <v>4</v>
      </c>
      <c r="AT107" s="14">
        <v>8</v>
      </c>
      <c r="AU107" s="16">
        <v>20</v>
      </c>
      <c r="AW107" s="10" t="s">
        <v>11</v>
      </c>
      <c r="AX107" s="14">
        <v>111</v>
      </c>
      <c r="AY107" s="14">
        <v>30</v>
      </c>
      <c r="AZ107" s="14">
        <v>51</v>
      </c>
      <c r="BA107" s="14">
        <v>30</v>
      </c>
      <c r="BB107" s="14">
        <v>91</v>
      </c>
      <c r="BC107" s="14">
        <v>20</v>
      </c>
      <c r="BD107" s="14">
        <v>75</v>
      </c>
      <c r="BE107" s="14">
        <v>4</v>
      </c>
      <c r="BF107" s="14">
        <v>11</v>
      </c>
      <c r="BG107" s="16">
        <v>21</v>
      </c>
    </row>
    <row r="108" spans="1:59" x14ac:dyDescent="0.2">
      <c r="A108" s="10" t="s">
        <v>12</v>
      </c>
      <c r="B108" s="14">
        <v>523</v>
      </c>
      <c r="C108" s="14">
        <v>295</v>
      </c>
      <c r="D108" s="14">
        <v>155</v>
      </c>
      <c r="E108" s="14">
        <v>73</v>
      </c>
      <c r="F108" s="14">
        <v>427</v>
      </c>
      <c r="G108" s="14">
        <v>96</v>
      </c>
      <c r="H108" s="14">
        <v>225</v>
      </c>
      <c r="I108" s="14">
        <v>121</v>
      </c>
      <c r="J108" s="14">
        <v>89</v>
      </c>
      <c r="K108" s="16">
        <v>88</v>
      </c>
      <c r="M108" s="10" t="s">
        <v>12</v>
      </c>
      <c r="N108" s="14">
        <v>506</v>
      </c>
      <c r="O108" s="14">
        <v>280</v>
      </c>
      <c r="P108" s="14">
        <v>151</v>
      </c>
      <c r="Q108" s="14">
        <v>75</v>
      </c>
      <c r="R108" s="14">
        <v>415</v>
      </c>
      <c r="S108" s="14">
        <v>91</v>
      </c>
      <c r="T108" s="14">
        <v>225</v>
      </c>
      <c r="U108" s="14">
        <v>112</v>
      </c>
      <c r="V108" s="14">
        <v>78</v>
      </c>
      <c r="W108" s="16">
        <v>91</v>
      </c>
      <c r="Y108" s="10" t="s">
        <v>12</v>
      </c>
      <c r="Z108" s="14">
        <v>473</v>
      </c>
      <c r="AA108" s="14">
        <v>254</v>
      </c>
      <c r="AB108" s="14">
        <v>143</v>
      </c>
      <c r="AC108" s="14">
        <v>76</v>
      </c>
      <c r="AD108" s="14">
        <v>377</v>
      </c>
      <c r="AE108" s="14">
        <v>96</v>
      </c>
      <c r="AF108" s="14">
        <v>215</v>
      </c>
      <c r="AG108" s="14">
        <v>95</v>
      </c>
      <c r="AH108" s="14">
        <v>71</v>
      </c>
      <c r="AI108" s="16">
        <v>92</v>
      </c>
      <c r="AK108" s="10" t="s">
        <v>12</v>
      </c>
      <c r="AL108" s="14">
        <v>459</v>
      </c>
      <c r="AM108" s="14">
        <v>242</v>
      </c>
      <c r="AN108" s="14">
        <v>147</v>
      </c>
      <c r="AO108" s="14">
        <v>70</v>
      </c>
      <c r="AP108" s="14">
        <v>367</v>
      </c>
      <c r="AQ108" s="14">
        <v>92</v>
      </c>
      <c r="AR108" s="14">
        <v>207</v>
      </c>
      <c r="AS108" s="14">
        <v>85</v>
      </c>
      <c r="AT108" s="14">
        <v>70</v>
      </c>
      <c r="AU108" s="16">
        <v>97</v>
      </c>
      <c r="AW108" s="10" t="s">
        <v>12</v>
      </c>
      <c r="AX108" s="14">
        <v>441</v>
      </c>
      <c r="AY108" s="14">
        <v>227</v>
      </c>
      <c r="AZ108" s="14">
        <v>147</v>
      </c>
      <c r="BA108" s="14">
        <v>67</v>
      </c>
      <c r="BB108" s="14">
        <v>343</v>
      </c>
      <c r="BC108" s="14">
        <v>98</v>
      </c>
      <c r="BD108" s="14">
        <v>206</v>
      </c>
      <c r="BE108" s="14">
        <v>75</v>
      </c>
      <c r="BF108" s="14">
        <v>73</v>
      </c>
      <c r="BG108" s="16">
        <v>87</v>
      </c>
    </row>
    <row r="109" spans="1:59" x14ac:dyDescent="0.2">
      <c r="A109" s="10" t="s">
        <v>13</v>
      </c>
      <c r="B109" s="14">
        <v>164</v>
      </c>
      <c r="C109" s="14">
        <v>76</v>
      </c>
      <c r="D109" s="14">
        <v>58</v>
      </c>
      <c r="E109" s="14">
        <v>30</v>
      </c>
      <c r="F109" s="14">
        <v>136</v>
      </c>
      <c r="G109" s="14">
        <v>28</v>
      </c>
      <c r="H109" s="14">
        <v>94</v>
      </c>
      <c r="I109" s="14">
        <v>18</v>
      </c>
      <c r="J109" s="14">
        <v>23</v>
      </c>
      <c r="K109" s="16">
        <v>29</v>
      </c>
      <c r="M109" s="10" t="s">
        <v>13</v>
      </c>
      <c r="N109" s="14">
        <v>150</v>
      </c>
      <c r="O109" s="14">
        <v>64</v>
      </c>
      <c r="P109" s="14">
        <v>59</v>
      </c>
      <c r="Q109" s="14">
        <v>27</v>
      </c>
      <c r="R109" s="14">
        <v>124</v>
      </c>
      <c r="S109" s="14">
        <v>26</v>
      </c>
      <c r="T109" s="14">
        <v>92</v>
      </c>
      <c r="U109" s="14">
        <v>15</v>
      </c>
      <c r="V109" s="14">
        <v>19</v>
      </c>
      <c r="W109" s="16">
        <v>24</v>
      </c>
      <c r="Y109" s="10" t="s">
        <v>13</v>
      </c>
      <c r="Z109" s="14">
        <v>146</v>
      </c>
      <c r="AA109" s="14">
        <v>62</v>
      </c>
      <c r="AB109" s="14">
        <v>59</v>
      </c>
      <c r="AC109" s="14">
        <v>25</v>
      </c>
      <c r="AD109" s="14">
        <v>120</v>
      </c>
      <c r="AE109" s="14">
        <v>26</v>
      </c>
      <c r="AF109" s="14">
        <v>89</v>
      </c>
      <c r="AG109" s="14">
        <v>16</v>
      </c>
      <c r="AH109" s="14">
        <v>19</v>
      </c>
      <c r="AI109" s="16">
        <v>22</v>
      </c>
      <c r="AK109" s="10" t="s">
        <v>13</v>
      </c>
      <c r="AL109" s="14">
        <v>151</v>
      </c>
      <c r="AM109" s="14">
        <v>61</v>
      </c>
      <c r="AN109" s="14">
        <v>60</v>
      </c>
      <c r="AO109" s="14">
        <v>30</v>
      </c>
      <c r="AP109" s="14">
        <v>122</v>
      </c>
      <c r="AQ109" s="14">
        <v>29</v>
      </c>
      <c r="AR109" s="14">
        <v>95</v>
      </c>
      <c r="AS109" s="14">
        <v>17</v>
      </c>
      <c r="AT109" s="14">
        <v>17</v>
      </c>
      <c r="AU109" s="16">
        <v>22</v>
      </c>
      <c r="AW109" s="10" t="s">
        <v>13</v>
      </c>
      <c r="AX109" s="14">
        <v>142</v>
      </c>
      <c r="AY109" s="14">
        <v>55</v>
      </c>
      <c r="AZ109" s="14">
        <v>54</v>
      </c>
      <c r="BA109" s="14">
        <v>33</v>
      </c>
      <c r="BB109" s="14">
        <v>111</v>
      </c>
      <c r="BC109" s="14">
        <v>31</v>
      </c>
      <c r="BD109" s="14">
        <v>90</v>
      </c>
      <c r="BE109" s="14">
        <v>18</v>
      </c>
      <c r="BF109" s="14">
        <v>15</v>
      </c>
      <c r="BG109" s="16">
        <v>19</v>
      </c>
    </row>
    <row r="110" spans="1:59" x14ac:dyDescent="0.2">
      <c r="A110" s="10" t="s">
        <v>14</v>
      </c>
      <c r="B110" s="14">
        <v>212</v>
      </c>
      <c r="C110" s="14">
        <v>79</v>
      </c>
      <c r="D110" s="14">
        <v>76</v>
      </c>
      <c r="E110" s="14">
        <v>57</v>
      </c>
      <c r="F110" s="14">
        <v>177</v>
      </c>
      <c r="G110" s="14">
        <v>35</v>
      </c>
      <c r="H110" s="14">
        <v>139</v>
      </c>
      <c r="I110" s="14">
        <v>17</v>
      </c>
      <c r="J110" s="14">
        <v>24</v>
      </c>
      <c r="K110" s="16">
        <v>32</v>
      </c>
      <c r="M110" s="10" t="s">
        <v>14</v>
      </c>
      <c r="N110" s="14">
        <v>209</v>
      </c>
      <c r="O110" s="14">
        <v>81</v>
      </c>
      <c r="P110" s="14">
        <v>79</v>
      </c>
      <c r="Q110" s="14">
        <v>49</v>
      </c>
      <c r="R110" s="14">
        <v>175</v>
      </c>
      <c r="S110" s="14">
        <v>34</v>
      </c>
      <c r="T110" s="14">
        <v>138</v>
      </c>
      <c r="U110" s="14">
        <v>15</v>
      </c>
      <c r="V110" s="14">
        <v>23</v>
      </c>
      <c r="W110" s="16">
        <v>33</v>
      </c>
      <c r="Y110" s="10" t="s">
        <v>14</v>
      </c>
      <c r="Z110" s="14">
        <v>202</v>
      </c>
      <c r="AA110" s="14">
        <v>70</v>
      </c>
      <c r="AB110" s="14">
        <v>82</v>
      </c>
      <c r="AC110" s="14">
        <v>50</v>
      </c>
      <c r="AD110" s="14">
        <v>168</v>
      </c>
      <c r="AE110" s="14">
        <v>34</v>
      </c>
      <c r="AF110" s="14">
        <v>136</v>
      </c>
      <c r="AG110" s="14">
        <v>15</v>
      </c>
      <c r="AH110" s="14">
        <v>22</v>
      </c>
      <c r="AI110" s="16">
        <v>29</v>
      </c>
      <c r="AK110" s="10" t="s">
        <v>14</v>
      </c>
      <c r="AL110" s="14">
        <v>206</v>
      </c>
      <c r="AM110" s="14">
        <v>70</v>
      </c>
      <c r="AN110" s="14">
        <v>84</v>
      </c>
      <c r="AO110" s="14">
        <v>52</v>
      </c>
      <c r="AP110" s="14">
        <v>169</v>
      </c>
      <c r="AQ110" s="14">
        <v>37</v>
      </c>
      <c r="AR110" s="14">
        <v>138</v>
      </c>
      <c r="AS110" s="14">
        <v>18</v>
      </c>
      <c r="AT110" s="14">
        <v>21</v>
      </c>
      <c r="AU110" s="16">
        <v>29</v>
      </c>
      <c r="AW110" s="10" t="s">
        <v>14</v>
      </c>
      <c r="AX110" s="14">
        <v>206</v>
      </c>
      <c r="AY110" s="14">
        <v>68</v>
      </c>
      <c r="AZ110" s="14">
        <v>87</v>
      </c>
      <c r="BA110" s="14">
        <v>51</v>
      </c>
      <c r="BB110" s="14">
        <v>165</v>
      </c>
      <c r="BC110" s="14">
        <v>41</v>
      </c>
      <c r="BD110" s="14">
        <v>138</v>
      </c>
      <c r="BE110" s="14">
        <v>18</v>
      </c>
      <c r="BF110" s="14">
        <v>23</v>
      </c>
      <c r="BG110" s="16">
        <v>27</v>
      </c>
    </row>
    <row r="111" spans="1:59" x14ac:dyDescent="0.2">
      <c r="A111" s="10" t="s">
        <v>15</v>
      </c>
      <c r="B111" s="14">
        <v>278</v>
      </c>
      <c r="C111" s="14">
        <v>145</v>
      </c>
      <c r="D111" s="14">
        <v>75</v>
      </c>
      <c r="E111" s="14">
        <v>58</v>
      </c>
      <c r="F111" s="14">
        <v>228</v>
      </c>
      <c r="G111" s="14">
        <v>50</v>
      </c>
      <c r="H111" s="14">
        <v>146</v>
      </c>
      <c r="I111" s="14">
        <v>34</v>
      </c>
      <c r="J111" s="14">
        <v>44</v>
      </c>
      <c r="K111" s="16">
        <v>54</v>
      </c>
      <c r="M111" s="10" t="s">
        <v>15</v>
      </c>
      <c r="N111" s="14">
        <v>272</v>
      </c>
      <c r="O111" s="14">
        <v>137</v>
      </c>
      <c r="P111" s="14">
        <v>74</v>
      </c>
      <c r="Q111" s="14">
        <v>61</v>
      </c>
      <c r="R111" s="14">
        <v>218</v>
      </c>
      <c r="S111" s="14">
        <v>54</v>
      </c>
      <c r="T111" s="14">
        <v>147</v>
      </c>
      <c r="U111" s="14">
        <v>32</v>
      </c>
      <c r="V111" s="14">
        <v>44</v>
      </c>
      <c r="W111" s="16">
        <v>49</v>
      </c>
      <c r="Y111" s="10" t="s">
        <v>15</v>
      </c>
      <c r="Z111" s="14">
        <v>268</v>
      </c>
      <c r="AA111" s="14">
        <v>127</v>
      </c>
      <c r="AB111" s="14">
        <v>74</v>
      </c>
      <c r="AC111" s="14">
        <v>67</v>
      </c>
      <c r="AD111" s="14">
        <v>218</v>
      </c>
      <c r="AE111" s="14">
        <v>50</v>
      </c>
      <c r="AF111" s="14">
        <v>149</v>
      </c>
      <c r="AG111" s="14">
        <v>32</v>
      </c>
      <c r="AH111" s="14">
        <v>49</v>
      </c>
      <c r="AI111" s="16">
        <v>38</v>
      </c>
      <c r="AK111" s="10" t="s">
        <v>15</v>
      </c>
      <c r="AL111" s="14">
        <v>262</v>
      </c>
      <c r="AM111" s="14">
        <v>124</v>
      </c>
      <c r="AN111" s="14">
        <v>75</v>
      </c>
      <c r="AO111" s="14">
        <v>63</v>
      </c>
      <c r="AP111" s="14">
        <v>215</v>
      </c>
      <c r="AQ111" s="14">
        <v>47</v>
      </c>
      <c r="AR111" s="14">
        <v>151</v>
      </c>
      <c r="AS111" s="14">
        <v>31</v>
      </c>
      <c r="AT111" s="14">
        <v>49</v>
      </c>
      <c r="AU111" s="16">
        <v>31</v>
      </c>
      <c r="AW111" s="10" t="s">
        <v>15</v>
      </c>
      <c r="AX111" s="14">
        <v>247</v>
      </c>
      <c r="AY111" s="14">
        <v>120</v>
      </c>
      <c r="AZ111" s="14">
        <v>70</v>
      </c>
      <c r="BA111" s="14">
        <v>57</v>
      </c>
      <c r="BB111" s="14">
        <v>200</v>
      </c>
      <c r="BC111" s="14">
        <v>47</v>
      </c>
      <c r="BD111" s="14">
        <v>145</v>
      </c>
      <c r="BE111" s="14">
        <v>31</v>
      </c>
      <c r="BF111" s="14">
        <v>43</v>
      </c>
      <c r="BG111" s="16">
        <v>28</v>
      </c>
    </row>
  </sheetData>
  <mergeCells count="135">
    <mergeCell ref="Z27:Z28"/>
    <mergeCell ref="AA27:AC27"/>
    <mergeCell ref="M1:W1"/>
    <mergeCell ref="Y1:AI1"/>
    <mergeCell ref="AK1:AU1"/>
    <mergeCell ref="BD27:BG27"/>
    <mergeCell ref="AD27:AE27"/>
    <mergeCell ref="AF27:AI27"/>
    <mergeCell ref="AK27:AK28"/>
    <mergeCell ref="AL27:AL28"/>
    <mergeCell ref="AM27:AO27"/>
    <mergeCell ref="AP27:AQ27"/>
    <mergeCell ref="AR27:AU27"/>
    <mergeCell ref="M27:M28"/>
    <mergeCell ref="N27:N28"/>
    <mergeCell ref="O27:Q27"/>
    <mergeCell ref="R27:S27"/>
    <mergeCell ref="T27:W27"/>
    <mergeCell ref="Y27:Y28"/>
    <mergeCell ref="AW27:AW28"/>
    <mergeCell ref="AX27:AX28"/>
    <mergeCell ref="AY27:BA27"/>
    <mergeCell ref="BB27:BC27"/>
    <mergeCell ref="AW1:BG1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BB4:BC4"/>
    <mergeCell ref="BD4:BG4"/>
    <mergeCell ref="AW4:AW5"/>
    <mergeCell ref="AX4:AX5"/>
    <mergeCell ref="AY4:BA4"/>
    <mergeCell ref="AM4:AO4"/>
    <mergeCell ref="AP4:AQ4"/>
    <mergeCell ref="AR4:AU4"/>
    <mergeCell ref="AL4:AL5"/>
    <mergeCell ref="AM50:AO50"/>
    <mergeCell ref="M69:W69"/>
    <mergeCell ref="Y69:AI69"/>
    <mergeCell ref="AK69:AU69"/>
    <mergeCell ref="AL50:AL51"/>
    <mergeCell ref="M50:M51"/>
    <mergeCell ref="N50:N51"/>
    <mergeCell ref="O50:Q50"/>
    <mergeCell ref="R50:S50"/>
    <mergeCell ref="T50:W50"/>
    <mergeCell ref="Y50:Y51"/>
    <mergeCell ref="Z50:Z51"/>
    <mergeCell ref="AA50:AC50"/>
    <mergeCell ref="AD50:AE50"/>
    <mergeCell ref="AF50:AI50"/>
    <mergeCell ref="AK50:AK51"/>
    <mergeCell ref="AY72:BA72"/>
    <mergeCell ref="BB72:BC72"/>
    <mergeCell ref="M72:M73"/>
    <mergeCell ref="N72:N73"/>
    <mergeCell ref="O72:Q72"/>
    <mergeCell ref="R72:S72"/>
    <mergeCell ref="T72:W72"/>
    <mergeCell ref="Y72:Y73"/>
    <mergeCell ref="Z72:Z73"/>
    <mergeCell ref="AA72:AC72"/>
    <mergeCell ref="AW69:BG69"/>
    <mergeCell ref="BB50:BC50"/>
    <mergeCell ref="BD50:BG50"/>
    <mergeCell ref="AP50:AQ50"/>
    <mergeCell ref="AR50:AU50"/>
    <mergeCell ref="AW50:AW51"/>
    <mergeCell ref="AX50:AX51"/>
    <mergeCell ref="AY50:BA50"/>
    <mergeCell ref="Y95:Y96"/>
    <mergeCell ref="Z95:Z96"/>
    <mergeCell ref="AA95:AC95"/>
    <mergeCell ref="AD95:AE95"/>
    <mergeCell ref="AF95:AI95"/>
    <mergeCell ref="BD95:BG95"/>
    <mergeCell ref="BD72:BG72"/>
    <mergeCell ref="AD72:AE72"/>
    <mergeCell ref="AF72:AI72"/>
    <mergeCell ref="AK72:AK73"/>
    <mergeCell ref="AL72:AL73"/>
    <mergeCell ref="AM72:AO72"/>
    <mergeCell ref="AP72:AQ72"/>
    <mergeCell ref="AR72:AU72"/>
    <mergeCell ref="AW72:AW73"/>
    <mergeCell ref="AX72:AX73"/>
    <mergeCell ref="M95:M96"/>
    <mergeCell ref="N95:N96"/>
    <mergeCell ref="O95:Q95"/>
    <mergeCell ref="R95:S95"/>
    <mergeCell ref="T95:W95"/>
    <mergeCell ref="AW95:AW96"/>
    <mergeCell ref="AX95:AX96"/>
    <mergeCell ref="AY95:BA95"/>
    <mergeCell ref="BB95:BC95"/>
    <mergeCell ref="AK95:AK96"/>
    <mergeCell ref="AL95:AL96"/>
    <mergeCell ref="AM95:AO95"/>
    <mergeCell ref="AP95:AQ95"/>
    <mergeCell ref="AR95:AU95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1"/>
  <sheetViews>
    <sheetView zoomScaleNormal="100" workbookViewId="0">
      <selection sqref="A1:K1"/>
    </sheetView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8" style="125" customWidth="1"/>
    <col min="25" max="25" width="15.7109375" style="38" customWidth="1"/>
    <col min="26" max="35" width="7.85546875" style="38" customWidth="1"/>
    <col min="36" max="36" width="3.42578125" style="125" customWidth="1"/>
    <col min="37" max="37" width="15.7109375" style="38" customWidth="1"/>
    <col min="38" max="47" width="7.85546875" style="38" customWidth="1"/>
    <col min="48" max="48" width="2.7109375" style="125" customWidth="1"/>
    <col min="49" max="49" width="15.7109375" style="38" customWidth="1"/>
    <col min="50" max="59" width="7.85546875" style="38" customWidth="1"/>
    <col min="60" max="60" width="9.140625" style="125"/>
    <col min="61" max="16384" width="9.140625" style="38"/>
  </cols>
  <sheetData>
    <row r="1" spans="1:60" s="40" customFormat="1" ht="30" customHeight="1" x14ac:dyDescent="0.25">
      <c r="A1" s="223" t="s">
        <v>801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124" t="s">
        <v>49</v>
      </c>
      <c r="M1" s="223" t="s">
        <v>653</v>
      </c>
      <c r="N1" s="223"/>
      <c r="O1" s="223"/>
      <c r="P1" s="223"/>
      <c r="Q1" s="223"/>
      <c r="R1" s="223"/>
      <c r="S1" s="223"/>
      <c r="T1" s="223"/>
      <c r="U1" s="223"/>
      <c r="V1" s="223"/>
      <c r="W1" s="223"/>
      <c r="Y1" s="223" t="s">
        <v>448</v>
      </c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137"/>
      <c r="AK1" s="223" t="s">
        <v>449</v>
      </c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137"/>
      <c r="AW1" s="223" t="s">
        <v>450</v>
      </c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137"/>
    </row>
    <row r="2" spans="1:60" ht="7.5" customHeight="1" x14ac:dyDescent="0.2"/>
    <row r="3" spans="1:60" ht="15" customHeight="1" thickBot="1" x14ac:dyDescent="0.25">
      <c r="A3" s="1" t="s">
        <v>0</v>
      </c>
      <c r="B3" s="1"/>
      <c r="K3" s="3" t="s">
        <v>100</v>
      </c>
      <c r="M3" s="1" t="s">
        <v>0</v>
      </c>
      <c r="N3" s="1"/>
      <c r="W3" s="3" t="s">
        <v>100</v>
      </c>
      <c r="Y3" s="1" t="s">
        <v>0</v>
      </c>
      <c r="Z3" s="1"/>
      <c r="AI3" s="3" t="s">
        <v>100</v>
      </c>
      <c r="AK3" s="1" t="s">
        <v>0</v>
      </c>
      <c r="AL3" s="1"/>
      <c r="AU3" s="3" t="s">
        <v>100</v>
      </c>
      <c r="AW3" s="1" t="s">
        <v>0</v>
      </c>
      <c r="AX3" s="1"/>
      <c r="BG3" s="3" t="s">
        <v>100</v>
      </c>
    </row>
    <row r="4" spans="1:60" ht="22.5" customHeight="1" x14ac:dyDescent="0.2">
      <c r="A4" s="205" t="s">
        <v>38</v>
      </c>
      <c r="B4" s="207" t="s">
        <v>25</v>
      </c>
      <c r="C4" s="209" t="s">
        <v>16</v>
      </c>
      <c r="D4" s="210"/>
      <c r="E4" s="210"/>
      <c r="F4" s="209" t="s">
        <v>17</v>
      </c>
      <c r="G4" s="210"/>
      <c r="H4" s="209" t="s">
        <v>18</v>
      </c>
      <c r="I4" s="210"/>
      <c r="J4" s="210"/>
      <c r="K4" s="211"/>
      <c r="M4" s="205" t="s">
        <v>38</v>
      </c>
      <c r="N4" s="207" t="s">
        <v>25</v>
      </c>
      <c r="O4" s="209" t="s">
        <v>16</v>
      </c>
      <c r="P4" s="210"/>
      <c r="Q4" s="210"/>
      <c r="R4" s="209" t="s">
        <v>17</v>
      </c>
      <c r="S4" s="210"/>
      <c r="T4" s="209" t="s">
        <v>18</v>
      </c>
      <c r="U4" s="210"/>
      <c r="V4" s="210"/>
      <c r="W4" s="211"/>
      <c r="Y4" s="205" t="s">
        <v>38</v>
      </c>
      <c r="Z4" s="207" t="s">
        <v>25</v>
      </c>
      <c r="AA4" s="209" t="s">
        <v>16</v>
      </c>
      <c r="AB4" s="210"/>
      <c r="AC4" s="210"/>
      <c r="AD4" s="209" t="s">
        <v>17</v>
      </c>
      <c r="AE4" s="210"/>
      <c r="AF4" s="209" t="s">
        <v>18</v>
      </c>
      <c r="AG4" s="210"/>
      <c r="AH4" s="210"/>
      <c r="AI4" s="211"/>
      <c r="AK4" s="205" t="s">
        <v>38</v>
      </c>
      <c r="AL4" s="207" t="s">
        <v>25</v>
      </c>
      <c r="AM4" s="209" t="s">
        <v>16</v>
      </c>
      <c r="AN4" s="210"/>
      <c r="AO4" s="210"/>
      <c r="AP4" s="209" t="s">
        <v>17</v>
      </c>
      <c r="AQ4" s="210"/>
      <c r="AR4" s="209" t="s">
        <v>18</v>
      </c>
      <c r="AS4" s="210"/>
      <c r="AT4" s="210"/>
      <c r="AU4" s="211"/>
      <c r="AW4" s="205" t="s">
        <v>38</v>
      </c>
      <c r="AX4" s="207" t="s">
        <v>25</v>
      </c>
      <c r="AY4" s="209" t="s">
        <v>16</v>
      </c>
      <c r="AZ4" s="210"/>
      <c r="BA4" s="210"/>
      <c r="BB4" s="209" t="s">
        <v>17</v>
      </c>
      <c r="BC4" s="210"/>
      <c r="BD4" s="209" t="s">
        <v>18</v>
      </c>
      <c r="BE4" s="210"/>
      <c r="BF4" s="210"/>
      <c r="BG4" s="211"/>
    </row>
    <row r="5" spans="1:60" ht="34.5" customHeight="1" thickBot="1" x14ac:dyDescent="0.25">
      <c r="A5" s="206"/>
      <c r="B5" s="208"/>
      <c r="C5" s="46" t="s">
        <v>56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74</v>
      </c>
      <c r="I5" s="46" t="s">
        <v>318</v>
      </c>
      <c r="J5" s="46" t="s">
        <v>75</v>
      </c>
      <c r="K5" s="47" t="s">
        <v>22</v>
      </c>
      <c r="M5" s="206"/>
      <c r="N5" s="208"/>
      <c r="O5" s="46" t="s">
        <v>56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74</v>
      </c>
      <c r="U5" s="46" t="s">
        <v>318</v>
      </c>
      <c r="V5" s="46" t="s">
        <v>75</v>
      </c>
      <c r="W5" s="47" t="s">
        <v>22</v>
      </c>
      <c r="Y5" s="206"/>
      <c r="Z5" s="208"/>
      <c r="AA5" s="46" t="s">
        <v>56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74</v>
      </c>
      <c r="AG5" s="46" t="s">
        <v>318</v>
      </c>
      <c r="AH5" s="46" t="s">
        <v>75</v>
      </c>
      <c r="AI5" s="47" t="s">
        <v>22</v>
      </c>
      <c r="AK5" s="206"/>
      <c r="AL5" s="208"/>
      <c r="AM5" s="46" t="s">
        <v>56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74</v>
      </c>
      <c r="AS5" s="46" t="s">
        <v>318</v>
      </c>
      <c r="AT5" s="46" t="s">
        <v>75</v>
      </c>
      <c r="AU5" s="47" t="s">
        <v>22</v>
      </c>
      <c r="AW5" s="206"/>
      <c r="AX5" s="208"/>
      <c r="AY5" s="46" t="s">
        <v>56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74</v>
      </c>
      <c r="BE5" s="46" t="s">
        <v>318</v>
      </c>
      <c r="BF5" s="46" t="s">
        <v>75</v>
      </c>
      <c r="BG5" s="47" t="s">
        <v>22</v>
      </c>
    </row>
    <row r="6" spans="1:60" ht="15" customHeight="1" x14ac:dyDescent="0.2">
      <c r="A6" s="11" t="s">
        <v>1</v>
      </c>
      <c r="B6" s="48">
        <v>3019.0728097962319</v>
      </c>
      <c r="C6" s="48">
        <v>1276.2816471728474</v>
      </c>
      <c r="D6" s="48">
        <v>930.27516262338497</v>
      </c>
      <c r="E6" s="48">
        <v>812.51599999999985</v>
      </c>
      <c r="F6" s="48">
        <v>2720.7128097962332</v>
      </c>
      <c r="G6" s="48">
        <v>298.36</v>
      </c>
      <c r="H6" s="48">
        <v>1207.9448922951531</v>
      </c>
      <c r="I6" s="48">
        <v>907.15452431570952</v>
      </c>
      <c r="J6" s="48">
        <v>482.40640460356047</v>
      </c>
      <c r="K6" s="49">
        <v>421.56698858180948</v>
      </c>
      <c r="M6" s="11" t="s">
        <v>1</v>
      </c>
      <c r="N6" s="48">
        <v>2343.21003136933</v>
      </c>
      <c r="O6" s="48">
        <v>963.3533656705722</v>
      </c>
      <c r="P6" s="48">
        <v>573.60266569875773</v>
      </c>
      <c r="Q6" s="48">
        <v>806.25400000000002</v>
      </c>
      <c r="R6" s="48">
        <v>2164.711976971791</v>
      </c>
      <c r="S6" s="48">
        <v>178.4980543975384</v>
      </c>
      <c r="T6" s="48">
        <v>861.48385246652333</v>
      </c>
      <c r="U6" s="48">
        <v>796.9607656036344</v>
      </c>
      <c r="V6" s="48">
        <v>414.5971746328658</v>
      </c>
      <c r="W6" s="49">
        <v>270.16823866630631</v>
      </c>
      <c r="Y6" s="11" t="s">
        <v>1</v>
      </c>
      <c r="Z6" s="48">
        <v>1712.4190029000672</v>
      </c>
      <c r="AA6" s="48">
        <v>660.23165132504619</v>
      </c>
      <c r="AB6" s="48">
        <v>527.46928296610452</v>
      </c>
      <c r="AC6" s="48">
        <v>524.7180686089165</v>
      </c>
      <c r="AD6" s="48">
        <v>1426.6330029000671</v>
      </c>
      <c r="AE6" s="48">
        <v>285.78599999999994</v>
      </c>
      <c r="AF6" s="48">
        <v>720.54186321669408</v>
      </c>
      <c r="AG6" s="48">
        <v>280.73262574937439</v>
      </c>
      <c r="AH6" s="48">
        <v>505.93032051213453</v>
      </c>
      <c r="AI6" s="49">
        <v>205.21419342186402</v>
      </c>
      <c r="AK6" s="11" t="s">
        <v>1</v>
      </c>
      <c r="AL6" s="48">
        <v>1668.4979877384944</v>
      </c>
      <c r="AM6" s="48">
        <v>523.59879276871459</v>
      </c>
      <c r="AN6" s="48">
        <v>595.41220447776902</v>
      </c>
      <c r="AO6" s="48">
        <v>549.48699049201048</v>
      </c>
      <c r="AP6" s="48">
        <v>1332.2119785251575</v>
      </c>
      <c r="AQ6" s="48">
        <v>336.28600921333657</v>
      </c>
      <c r="AR6" s="48">
        <v>726.31410808306441</v>
      </c>
      <c r="AS6" s="48">
        <v>258.19938548301809</v>
      </c>
      <c r="AT6" s="48">
        <v>407.90725302846067</v>
      </c>
      <c r="AU6" s="49">
        <v>276.07724114395086</v>
      </c>
      <c r="AW6" s="11" t="s">
        <v>1</v>
      </c>
      <c r="AX6" s="48">
        <v>1531.986851474855</v>
      </c>
      <c r="AY6" s="48">
        <v>514.2543072515997</v>
      </c>
      <c r="AZ6" s="48">
        <v>414.81554422325507</v>
      </c>
      <c r="BA6" s="48">
        <v>602.91699999999992</v>
      </c>
      <c r="BB6" s="48">
        <v>1058.9838514748549</v>
      </c>
      <c r="BC6" s="48">
        <v>473.0030000000001</v>
      </c>
      <c r="BD6" s="48">
        <v>671.21698825381554</v>
      </c>
      <c r="BE6" s="48">
        <v>246.48397086226922</v>
      </c>
      <c r="BF6" s="48">
        <v>412.21702450999362</v>
      </c>
      <c r="BG6" s="49">
        <v>202.06886784877648</v>
      </c>
    </row>
    <row r="7" spans="1:60" ht="15" customHeight="1" x14ac:dyDescent="0.2">
      <c r="A7" s="7" t="s">
        <v>2</v>
      </c>
      <c r="B7" s="14">
        <v>567.86541371695353</v>
      </c>
      <c r="C7" s="14">
        <v>117.76241371695352</v>
      </c>
      <c r="D7" s="14">
        <v>125.94300000000001</v>
      </c>
      <c r="E7" s="14">
        <v>324.15999999999997</v>
      </c>
      <c r="F7" s="14">
        <v>554.89541371695373</v>
      </c>
      <c r="G7" s="14">
        <v>12.970000000000002</v>
      </c>
      <c r="H7" s="14">
        <v>33.063000000000002</v>
      </c>
      <c r="I7" s="14">
        <v>347.02200000000011</v>
      </c>
      <c r="J7" s="14">
        <v>119.44722063362211</v>
      </c>
      <c r="K7" s="16">
        <v>68.333193083331395</v>
      </c>
      <c r="M7" s="7" t="s">
        <v>2</v>
      </c>
      <c r="N7" s="14">
        <v>579.10699999999986</v>
      </c>
      <c r="O7" s="14">
        <v>64.422999999999988</v>
      </c>
      <c r="P7" s="14">
        <v>82.51700000000001</v>
      </c>
      <c r="Q7" s="14">
        <v>432.16699999999992</v>
      </c>
      <c r="R7" s="14">
        <v>568.38800000000003</v>
      </c>
      <c r="S7" s="14">
        <v>10.719000000000001</v>
      </c>
      <c r="T7" s="14">
        <v>19.369</v>
      </c>
      <c r="U7" s="14">
        <v>421.93</v>
      </c>
      <c r="V7" s="14">
        <v>87.305000000000007</v>
      </c>
      <c r="W7" s="16">
        <v>50.503</v>
      </c>
      <c r="Y7" s="7" t="s">
        <v>2</v>
      </c>
      <c r="Z7" s="14">
        <v>192.97499999999997</v>
      </c>
      <c r="AA7" s="14">
        <v>54.31</v>
      </c>
      <c r="AB7" s="14">
        <v>61.905000000000001</v>
      </c>
      <c r="AC7" s="14">
        <v>76.760000000000019</v>
      </c>
      <c r="AD7" s="14">
        <v>184.71199999999996</v>
      </c>
      <c r="AE7" s="14">
        <v>8.2630000000000017</v>
      </c>
      <c r="AF7" s="14">
        <v>5.165</v>
      </c>
      <c r="AG7" s="14">
        <v>64.141999999999996</v>
      </c>
      <c r="AH7" s="14">
        <v>75.715000000000003</v>
      </c>
      <c r="AI7" s="16">
        <v>47.95300000000001</v>
      </c>
      <c r="AK7" s="7" t="s">
        <v>2</v>
      </c>
      <c r="AL7" s="14">
        <v>188.95233207656923</v>
      </c>
      <c r="AM7" s="14">
        <v>52.61502126575531</v>
      </c>
      <c r="AN7" s="14">
        <v>27.476310810813903</v>
      </c>
      <c r="AO7" s="14">
        <v>108.861</v>
      </c>
      <c r="AP7" s="14">
        <v>168.84708662530284</v>
      </c>
      <c r="AQ7" s="14">
        <v>20.105245451266399</v>
      </c>
      <c r="AR7" s="14">
        <v>12.4697837707694</v>
      </c>
      <c r="AS7" s="14">
        <v>95.539548305799798</v>
      </c>
      <c r="AT7" s="14">
        <v>36.981999999999999</v>
      </c>
      <c r="AU7" s="16">
        <v>43.960999999999999</v>
      </c>
      <c r="AW7" s="7" t="s">
        <v>2</v>
      </c>
      <c r="AX7" s="14">
        <v>162.45355972351155</v>
      </c>
      <c r="AY7" s="14">
        <v>46.475024509993709</v>
      </c>
      <c r="AZ7" s="14">
        <v>42.206535213517903</v>
      </c>
      <c r="BA7" s="14">
        <v>73.772000000000006</v>
      </c>
      <c r="BB7" s="14">
        <v>131.41955972351161</v>
      </c>
      <c r="BC7" s="14">
        <v>31.033999999999999</v>
      </c>
      <c r="BD7" s="14">
        <v>13.9714585620933</v>
      </c>
      <c r="BE7" s="14">
        <v>91.298076651424594</v>
      </c>
      <c r="BF7" s="14">
        <v>31.635024509993698</v>
      </c>
      <c r="BG7" s="16">
        <v>25.549000000000003</v>
      </c>
    </row>
    <row r="8" spans="1:60" ht="15" customHeight="1" x14ac:dyDescent="0.2">
      <c r="A8" s="10" t="s">
        <v>3</v>
      </c>
      <c r="B8" s="14">
        <v>472.96213428132455</v>
      </c>
      <c r="C8" s="14">
        <v>212.1741342813246</v>
      </c>
      <c r="D8" s="14">
        <v>131.018</v>
      </c>
      <c r="E8" s="14">
        <v>129.77000000000001</v>
      </c>
      <c r="F8" s="14">
        <v>436.52713428132466</v>
      </c>
      <c r="G8" s="14">
        <v>36.434999999999995</v>
      </c>
      <c r="H8" s="14">
        <v>258.01913428132457</v>
      </c>
      <c r="I8" s="14">
        <v>27.480999999999995</v>
      </c>
      <c r="J8" s="14">
        <v>142.85300000000001</v>
      </c>
      <c r="K8" s="16">
        <v>44.608999999999995</v>
      </c>
      <c r="M8" s="10" t="s">
        <v>3</v>
      </c>
      <c r="N8" s="14">
        <v>355.82880598314154</v>
      </c>
      <c r="O8" s="14">
        <v>161.28380598314152</v>
      </c>
      <c r="P8" s="14">
        <v>72.257000000000005</v>
      </c>
      <c r="Q8" s="14">
        <v>122.288</v>
      </c>
      <c r="R8" s="14">
        <v>306.67600000000004</v>
      </c>
      <c r="S8" s="14">
        <v>49.152805983141498</v>
      </c>
      <c r="T8" s="14">
        <v>196.53180598314148</v>
      </c>
      <c r="U8" s="14">
        <v>15.975</v>
      </c>
      <c r="V8" s="14">
        <v>109.93899999999998</v>
      </c>
      <c r="W8" s="16">
        <v>33.383000000000003</v>
      </c>
      <c r="Y8" s="10" t="s">
        <v>3</v>
      </c>
      <c r="Z8" s="14">
        <v>228.21734117946036</v>
      </c>
      <c r="AA8" s="14">
        <v>101.33234117946039</v>
      </c>
      <c r="AB8" s="14">
        <v>73.571000000000012</v>
      </c>
      <c r="AC8" s="14">
        <v>53.314</v>
      </c>
      <c r="AD8" s="14">
        <v>196.02534117946041</v>
      </c>
      <c r="AE8" s="14">
        <v>32.192</v>
      </c>
      <c r="AF8" s="14">
        <v>110.07600000000001</v>
      </c>
      <c r="AG8" s="14">
        <v>5.1559999999999988</v>
      </c>
      <c r="AH8" s="14">
        <v>82.103999999999985</v>
      </c>
      <c r="AI8" s="16">
        <v>30.881341179460403</v>
      </c>
      <c r="AK8" s="10" t="s">
        <v>3</v>
      </c>
      <c r="AL8" s="14">
        <v>201.13097164375472</v>
      </c>
      <c r="AM8" s="14">
        <v>64.577971643754807</v>
      </c>
      <c r="AN8" s="14">
        <v>50.547000000000004</v>
      </c>
      <c r="AO8" s="14">
        <v>86.006</v>
      </c>
      <c r="AP8" s="14">
        <v>153.79497164375474</v>
      </c>
      <c r="AQ8" s="14">
        <v>47.335999999999999</v>
      </c>
      <c r="AR8" s="14">
        <v>101.44532791428931</v>
      </c>
      <c r="AS8" s="14">
        <v>13.753</v>
      </c>
      <c r="AT8" s="14">
        <v>40.751643729465506</v>
      </c>
      <c r="AU8" s="16">
        <v>45.181000000000004</v>
      </c>
      <c r="AW8" s="10" t="s">
        <v>3</v>
      </c>
      <c r="AX8" s="14">
        <v>231.87084734220778</v>
      </c>
      <c r="AY8" s="14">
        <v>67.717847342207804</v>
      </c>
      <c r="AZ8" s="14">
        <v>46.073999999999998</v>
      </c>
      <c r="BA8" s="14">
        <v>118.07899999999999</v>
      </c>
      <c r="BB8" s="14">
        <v>158.40884734220776</v>
      </c>
      <c r="BC8" s="14">
        <v>73.462000000000003</v>
      </c>
      <c r="BD8" s="14">
        <v>93.827847342207804</v>
      </c>
      <c r="BE8" s="14">
        <v>17.172999999999998</v>
      </c>
      <c r="BF8" s="14">
        <v>102.878</v>
      </c>
      <c r="BG8" s="16">
        <v>17.992000000000001</v>
      </c>
    </row>
    <row r="9" spans="1:60" ht="15" customHeight="1" x14ac:dyDescent="0.2">
      <c r="A9" s="10" t="s">
        <v>4</v>
      </c>
      <c r="B9" s="14">
        <v>59.223000000000006</v>
      </c>
      <c r="C9" s="14">
        <v>32.707999999999998</v>
      </c>
      <c r="D9" s="14">
        <v>18.832000000000004</v>
      </c>
      <c r="E9" s="14">
        <v>7.6829999999999998</v>
      </c>
      <c r="F9" s="14">
        <v>55.662999999999997</v>
      </c>
      <c r="G9" s="14">
        <v>3.56</v>
      </c>
      <c r="H9" s="14">
        <v>24.769000000000002</v>
      </c>
      <c r="I9" s="14">
        <v>6.8040000000000003</v>
      </c>
      <c r="J9" s="14">
        <v>2.4279999999999999</v>
      </c>
      <c r="K9" s="16">
        <v>25.222000000000001</v>
      </c>
      <c r="M9" s="10" t="s">
        <v>4</v>
      </c>
      <c r="N9" s="14">
        <v>54.722417284360802</v>
      </c>
      <c r="O9" s="14">
        <v>28.059000000000001</v>
      </c>
      <c r="P9" s="14">
        <v>19.1394172843608</v>
      </c>
      <c r="Q9" s="14">
        <v>7.524</v>
      </c>
      <c r="R9" s="14">
        <v>52.4794172843608</v>
      </c>
      <c r="S9" s="14">
        <v>2.2429999999999999</v>
      </c>
      <c r="T9" s="14">
        <v>15.645999999999999</v>
      </c>
      <c r="U9" s="14">
        <v>13.8084172843608</v>
      </c>
      <c r="V9" s="14">
        <v>1.645</v>
      </c>
      <c r="W9" s="16">
        <v>23.623000000000001</v>
      </c>
      <c r="Y9" s="10" t="s">
        <v>4</v>
      </c>
      <c r="Z9" s="14">
        <v>32.980412909983897</v>
      </c>
      <c r="AA9" s="14">
        <v>18.756412909983901</v>
      </c>
      <c r="AB9" s="14">
        <v>9.33</v>
      </c>
      <c r="AC9" s="14">
        <v>4.8940000000000001</v>
      </c>
      <c r="AD9" s="14">
        <v>31.717412909983892</v>
      </c>
      <c r="AE9" s="14">
        <v>1.2629999999999999</v>
      </c>
      <c r="AF9" s="14">
        <v>15.735999999999999</v>
      </c>
      <c r="AG9" s="14">
        <v>13.82</v>
      </c>
      <c r="AH9" s="14" t="s">
        <v>64</v>
      </c>
      <c r="AI9" s="16">
        <v>3.4244129099839</v>
      </c>
      <c r="AK9" s="10" t="s">
        <v>4</v>
      </c>
      <c r="AL9" s="14">
        <v>81.498000000000005</v>
      </c>
      <c r="AM9" s="14">
        <v>15.268000000000001</v>
      </c>
      <c r="AN9" s="14">
        <v>20.331000000000003</v>
      </c>
      <c r="AO9" s="14">
        <v>45.899000000000001</v>
      </c>
      <c r="AP9" s="14">
        <v>41.391000000000005</v>
      </c>
      <c r="AQ9" s="14">
        <v>40.106999999999999</v>
      </c>
      <c r="AR9" s="14">
        <v>68.493000000000009</v>
      </c>
      <c r="AS9" s="14">
        <v>10.374000000000001</v>
      </c>
      <c r="AT9" s="14" t="s">
        <v>64</v>
      </c>
      <c r="AU9" s="16">
        <v>2.6309999999999998</v>
      </c>
      <c r="AW9" s="10" t="s">
        <v>4</v>
      </c>
      <c r="AX9" s="14">
        <v>91.505901601323302</v>
      </c>
      <c r="AY9" s="14">
        <v>25.429000000000002</v>
      </c>
      <c r="AZ9" s="14">
        <v>0.6699016013232999</v>
      </c>
      <c r="BA9" s="14">
        <v>65.406999999999996</v>
      </c>
      <c r="BB9" s="14">
        <v>61.424901601323306</v>
      </c>
      <c r="BC9" s="14">
        <v>30.081000000000003</v>
      </c>
      <c r="BD9" s="14">
        <v>75.917000000000002</v>
      </c>
      <c r="BE9" s="14">
        <v>8.5530000000000008</v>
      </c>
      <c r="BF9" s="14" t="s">
        <v>64</v>
      </c>
      <c r="BG9" s="16">
        <v>7.0359016013233004</v>
      </c>
    </row>
    <row r="10" spans="1:60" ht="15" customHeight="1" x14ac:dyDescent="0.2">
      <c r="A10" s="10" t="s">
        <v>5</v>
      </c>
      <c r="B10" s="14">
        <v>136.7939322690622</v>
      </c>
      <c r="C10" s="14">
        <v>50.787932269062203</v>
      </c>
      <c r="D10" s="14">
        <v>82.546999999999997</v>
      </c>
      <c r="E10" s="14">
        <v>3.4590000000000001</v>
      </c>
      <c r="F10" s="14">
        <v>132.45993226906216</v>
      </c>
      <c r="G10" s="14">
        <v>4.3340000000000005</v>
      </c>
      <c r="H10" s="14">
        <v>62.363932269062204</v>
      </c>
      <c r="I10" s="14">
        <v>51.798999999999999</v>
      </c>
      <c r="J10" s="14">
        <v>14.340999999999999</v>
      </c>
      <c r="K10" s="16">
        <v>8.2899999999999991</v>
      </c>
      <c r="M10" s="10" t="s">
        <v>5</v>
      </c>
      <c r="N10" s="14">
        <v>87.238</v>
      </c>
      <c r="O10" s="14">
        <v>55.534999999999997</v>
      </c>
      <c r="P10" s="14">
        <v>31.702999999999999</v>
      </c>
      <c r="Q10" s="14" t="s">
        <v>64</v>
      </c>
      <c r="R10" s="14">
        <v>78.869000000000014</v>
      </c>
      <c r="S10" s="14">
        <v>8.3689999999999998</v>
      </c>
      <c r="T10" s="14">
        <v>26.331999999999997</v>
      </c>
      <c r="U10" s="14">
        <v>34.067</v>
      </c>
      <c r="V10" s="14">
        <v>20.939000000000004</v>
      </c>
      <c r="W10" s="16">
        <v>5.9</v>
      </c>
      <c r="Y10" s="10" t="s">
        <v>5</v>
      </c>
      <c r="Z10" s="14">
        <v>85.438820654954597</v>
      </c>
      <c r="AA10" s="14">
        <v>68.219820654954589</v>
      </c>
      <c r="AB10" s="14">
        <v>15.378</v>
      </c>
      <c r="AC10" s="14">
        <v>1.841</v>
      </c>
      <c r="AD10" s="14">
        <v>80.248820654954599</v>
      </c>
      <c r="AE10" s="14">
        <v>5.19</v>
      </c>
      <c r="AF10" s="14">
        <v>55.826820654954595</v>
      </c>
      <c r="AG10" s="14">
        <v>16.68</v>
      </c>
      <c r="AH10" s="14">
        <v>12.931999999999999</v>
      </c>
      <c r="AI10" s="16" t="s">
        <v>64</v>
      </c>
      <c r="AK10" s="10" t="s">
        <v>5</v>
      </c>
      <c r="AL10" s="14">
        <v>111.0567382171119</v>
      </c>
      <c r="AM10" s="14">
        <v>21.8903593799578</v>
      </c>
      <c r="AN10" s="14">
        <v>49.666378837154099</v>
      </c>
      <c r="AO10" s="14">
        <v>39.5</v>
      </c>
      <c r="AP10" s="14">
        <v>68.3849744550417</v>
      </c>
      <c r="AQ10" s="14">
        <v>42.671763762070199</v>
      </c>
      <c r="AR10" s="14">
        <v>78.716000000000008</v>
      </c>
      <c r="AS10" s="14">
        <v>12.857763762070199</v>
      </c>
      <c r="AT10" s="14">
        <v>13.872</v>
      </c>
      <c r="AU10" s="16">
        <v>5.6109744550417</v>
      </c>
      <c r="AW10" s="10" t="s">
        <v>5</v>
      </c>
      <c r="AX10" s="14">
        <v>184.70595190331775</v>
      </c>
      <c r="AY10" s="14">
        <v>13.274951903317699</v>
      </c>
      <c r="AZ10" s="14">
        <v>77.229000000000013</v>
      </c>
      <c r="BA10" s="14">
        <v>94.201999999999998</v>
      </c>
      <c r="BB10" s="14">
        <v>90.01795190331768</v>
      </c>
      <c r="BC10" s="14">
        <v>94.688000000000002</v>
      </c>
      <c r="BD10" s="14">
        <v>108.96600000000001</v>
      </c>
      <c r="BE10" s="14">
        <v>9.9749519033176988</v>
      </c>
      <c r="BF10" s="14">
        <v>60.470999999999997</v>
      </c>
      <c r="BG10" s="16">
        <v>5.2939999999999996</v>
      </c>
    </row>
    <row r="11" spans="1:60" ht="15" customHeight="1" x14ac:dyDescent="0.2">
      <c r="A11" s="10" t="s">
        <v>6</v>
      </c>
      <c r="B11" s="14">
        <v>44.001000000000005</v>
      </c>
      <c r="C11" s="14">
        <v>11.965</v>
      </c>
      <c r="D11" s="14">
        <v>32.036000000000001</v>
      </c>
      <c r="E11" s="14" t="s">
        <v>64</v>
      </c>
      <c r="F11" s="14">
        <v>26.894000000000002</v>
      </c>
      <c r="G11" s="14">
        <v>17.106999999999999</v>
      </c>
      <c r="H11" s="14">
        <v>23.216999999999999</v>
      </c>
      <c r="I11" s="14" t="s">
        <v>64</v>
      </c>
      <c r="J11" s="14">
        <v>8.6829999999999998</v>
      </c>
      <c r="K11" s="16">
        <v>12.100999999999999</v>
      </c>
      <c r="M11" s="10" t="s">
        <v>6</v>
      </c>
      <c r="N11" s="14">
        <v>28.877511426970997</v>
      </c>
      <c r="O11" s="14">
        <v>5.0119999999999996</v>
      </c>
      <c r="P11" s="14">
        <v>22.219511426971</v>
      </c>
      <c r="Q11" s="14">
        <v>1.6459999999999999</v>
      </c>
      <c r="R11" s="14">
        <v>18.565999999999999</v>
      </c>
      <c r="S11" s="14">
        <v>10.311511426971</v>
      </c>
      <c r="T11" s="14">
        <v>13.233511426970999</v>
      </c>
      <c r="U11" s="14" t="s">
        <v>64</v>
      </c>
      <c r="V11" s="14">
        <v>5.0119999999999996</v>
      </c>
      <c r="W11" s="16">
        <v>10.632</v>
      </c>
      <c r="Y11" s="10" t="s">
        <v>6</v>
      </c>
      <c r="Z11" s="14">
        <v>25.277999999999999</v>
      </c>
      <c r="AA11" s="14" t="s">
        <v>64</v>
      </c>
      <c r="AB11" s="14">
        <v>20.274999999999999</v>
      </c>
      <c r="AC11" s="14">
        <v>5.0030000000000001</v>
      </c>
      <c r="AD11" s="14">
        <v>9.2690000000000001</v>
      </c>
      <c r="AE11" s="14">
        <v>16.009</v>
      </c>
      <c r="AF11" s="14">
        <v>16.009</v>
      </c>
      <c r="AG11" s="14" t="s">
        <v>64</v>
      </c>
      <c r="AH11" s="14" t="s">
        <v>64</v>
      </c>
      <c r="AI11" s="16">
        <v>9.2690000000000001</v>
      </c>
      <c r="AK11" s="10" t="s">
        <v>6</v>
      </c>
      <c r="AL11" s="14">
        <v>28.088000000000001</v>
      </c>
      <c r="AM11" s="14">
        <v>0.73699999999999999</v>
      </c>
      <c r="AN11" s="14">
        <v>26.548000000000002</v>
      </c>
      <c r="AO11" s="14">
        <v>0.80300000000000005</v>
      </c>
      <c r="AP11" s="14">
        <v>3.758</v>
      </c>
      <c r="AQ11" s="14">
        <v>24.330000000000002</v>
      </c>
      <c r="AR11" s="14">
        <v>25.427000000000003</v>
      </c>
      <c r="AS11" s="14">
        <v>0.73699999999999999</v>
      </c>
      <c r="AT11" s="14" t="s">
        <v>64</v>
      </c>
      <c r="AU11" s="16">
        <v>1.9239999999999999</v>
      </c>
      <c r="AW11" s="10" t="s">
        <v>6</v>
      </c>
      <c r="AX11" s="14">
        <v>23.004999999999999</v>
      </c>
      <c r="AY11" s="14">
        <v>4.8250000000000002</v>
      </c>
      <c r="AZ11" s="14">
        <v>12.675000000000001</v>
      </c>
      <c r="BA11" s="14">
        <v>5.5049999999999999</v>
      </c>
      <c r="BB11" s="14">
        <v>21.883999999999997</v>
      </c>
      <c r="BC11" s="14">
        <v>1.121</v>
      </c>
      <c r="BD11" s="14">
        <v>18.693999999999999</v>
      </c>
      <c r="BE11" s="14">
        <v>4.3109999999999999</v>
      </c>
      <c r="BF11" s="14" t="s">
        <v>64</v>
      </c>
      <c r="BG11" s="16" t="s">
        <v>64</v>
      </c>
    </row>
    <row r="12" spans="1:60" ht="15" customHeight="1" x14ac:dyDescent="0.2">
      <c r="A12" s="10" t="s">
        <v>7</v>
      </c>
      <c r="B12" s="14">
        <v>76.07745354225591</v>
      </c>
      <c r="C12" s="14">
        <v>34.423453542255899</v>
      </c>
      <c r="D12" s="14">
        <v>26.361000000000001</v>
      </c>
      <c r="E12" s="14">
        <v>15.292999999999999</v>
      </c>
      <c r="F12" s="14">
        <v>39.24145354225589</v>
      </c>
      <c r="G12" s="14">
        <v>36.835999999999999</v>
      </c>
      <c r="H12" s="14">
        <v>40.508339992763396</v>
      </c>
      <c r="I12" s="14">
        <v>13.134113549492499</v>
      </c>
      <c r="J12" s="14">
        <v>10.414999999999999</v>
      </c>
      <c r="K12" s="16">
        <v>12.02</v>
      </c>
      <c r="M12" s="10" t="s">
        <v>7</v>
      </c>
      <c r="N12" s="14">
        <v>45.248000000000005</v>
      </c>
      <c r="O12" s="14">
        <v>16.522000000000002</v>
      </c>
      <c r="P12" s="14">
        <v>21.56</v>
      </c>
      <c r="Q12" s="14">
        <v>7.1659999999999995</v>
      </c>
      <c r="R12" s="14">
        <v>32.116000000000007</v>
      </c>
      <c r="S12" s="14">
        <v>13.132000000000001</v>
      </c>
      <c r="T12" s="14">
        <v>21.433999999999997</v>
      </c>
      <c r="U12" s="14">
        <v>11.222</v>
      </c>
      <c r="V12" s="14">
        <v>8.3109999999999999</v>
      </c>
      <c r="W12" s="16">
        <v>4.2809999999999997</v>
      </c>
      <c r="Y12" s="10" t="s">
        <v>7</v>
      </c>
      <c r="Z12" s="14">
        <v>57.812000000000012</v>
      </c>
      <c r="AA12" s="14">
        <v>21.97</v>
      </c>
      <c r="AB12" s="14">
        <v>29.977999999999998</v>
      </c>
      <c r="AC12" s="14">
        <v>5.8639999999999999</v>
      </c>
      <c r="AD12" s="14">
        <v>37.481000000000002</v>
      </c>
      <c r="AE12" s="14">
        <v>20.331000000000003</v>
      </c>
      <c r="AF12" s="14">
        <v>29.748000000000001</v>
      </c>
      <c r="AG12" s="14">
        <v>7.7719999999999994</v>
      </c>
      <c r="AH12" s="14">
        <v>12.243</v>
      </c>
      <c r="AI12" s="16">
        <v>8.0489999999999995</v>
      </c>
      <c r="AK12" s="10" t="s">
        <v>7</v>
      </c>
      <c r="AL12" s="14">
        <v>29.451999999999998</v>
      </c>
      <c r="AM12" s="14">
        <v>3.99</v>
      </c>
      <c r="AN12" s="14">
        <v>17.217999999999996</v>
      </c>
      <c r="AO12" s="14">
        <v>8.2439999999999998</v>
      </c>
      <c r="AP12" s="14">
        <v>25.54</v>
      </c>
      <c r="AQ12" s="14">
        <v>3.9119999999999999</v>
      </c>
      <c r="AR12" s="14">
        <v>7.0540000000000003</v>
      </c>
      <c r="AS12" s="14" t="s">
        <v>64</v>
      </c>
      <c r="AT12" s="14">
        <v>7.6029999999999998</v>
      </c>
      <c r="AU12" s="16">
        <v>14.795</v>
      </c>
      <c r="AW12" s="10" t="s">
        <v>7</v>
      </c>
      <c r="AX12" s="14">
        <v>51.428523865845499</v>
      </c>
      <c r="AY12" s="14">
        <v>27.259523865845502</v>
      </c>
      <c r="AZ12" s="14">
        <v>19.163999999999998</v>
      </c>
      <c r="BA12" s="14">
        <v>5.0049999999999999</v>
      </c>
      <c r="BB12" s="14">
        <v>36.021523865845495</v>
      </c>
      <c r="BC12" s="14">
        <v>15.407</v>
      </c>
      <c r="BD12" s="14">
        <v>19.7845238658455</v>
      </c>
      <c r="BE12" s="14" t="s">
        <v>64</v>
      </c>
      <c r="BF12" s="14">
        <v>12.914</v>
      </c>
      <c r="BG12" s="16">
        <v>18.73</v>
      </c>
    </row>
    <row r="13" spans="1:60" ht="15" customHeight="1" x14ac:dyDescent="0.2">
      <c r="A13" s="10" t="s">
        <v>8</v>
      </c>
      <c r="B13" s="14">
        <v>62.277211787940601</v>
      </c>
      <c r="C13" s="14">
        <v>40.609000000000002</v>
      </c>
      <c r="D13" s="14">
        <v>13.1132117879406</v>
      </c>
      <c r="E13" s="14">
        <v>8.5549999999999997</v>
      </c>
      <c r="F13" s="14">
        <v>55.761211787940596</v>
      </c>
      <c r="G13" s="14">
        <v>6.516</v>
      </c>
      <c r="H13" s="14">
        <v>32.985211787940599</v>
      </c>
      <c r="I13" s="14">
        <v>2.383</v>
      </c>
      <c r="J13" s="14">
        <v>11.300999999999998</v>
      </c>
      <c r="K13" s="16">
        <v>15.608000000000001</v>
      </c>
      <c r="M13" s="10" t="s">
        <v>8</v>
      </c>
      <c r="N13" s="14">
        <v>88.270174632865917</v>
      </c>
      <c r="O13" s="14">
        <v>48.691174632865902</v>
      </c>
      <c r="P13" s="14">
        <v>38.558999999999997</v>
      </c>
      <c r="Q13" s="14">
        <v>1.02</v>
      </c>
      <c r="R13" s="14">
        <v>87.070174632865914</v>
      </c>
      <c r="S13" s="14">
        <v>1.2</v>
      </c>
      <c r="T13" s="14">
        <v>58.38</v>
      </c>
      <c r="U13" s="14">
        <v>1.968</v>
      </c>
      <c r="V13" s="14">
        <v>19.9711746328659</v>
      </c>
      <c r="W13" s="16">
        <v>7.9510000000000005</v>
      </c>
      <c r="Y13" s="10" t="s">
        <v>8</v>
      </c>
      <c r="Z13" s="14">
        <v>72.322188800546712</v>
      </c>
      <c r="AA13" s="14">
        <v>38.1351888005467</v>
      </c>
      <c r="AB13" s="14">
        <v>31.208000000000002</v>
      </c>
      <c r="AC13" s="14">
        <v>2.9790000000000001</v>
      </c>
      <c r="AD13" s="14">
        <v>71.490188800546704</v>
      </c>
      <c r="AE13" s="14">
        <v>0.83199999999999996</v>
      </c>
      <c r="AF13" s="14">
        <v>44.395139938093998</v>
      </c>
      <c r="AG13" s="14">
        <v>1.867</v>
      </c>
      <c r="AH13" s="14">
        <v>16.920999999999999</v>
      </c>
      <c r="AI13" s="16">
        <v>9.1390488624527002</v>
      </c>
      <c r="AK13" s="10" t="s">
        <v>8</v>
      </c>
      <c r="AL13" s="14">
        <v>42.637919089223814</v>
      </c>
      <c r="AM13" s="14">
        <v>18.8649190892238</v>
      </c>
      <c r="AN13" s="14">
        <v>23.547000000000001</v>
      </c>
      <c r="AO13" s="14">
        <v>0.22600000000000001</v>
      </c>
      <c r="AP13" s="14">
        <v>42.637919089223814</v>
      </c>
      <c r="AQ13" s="14" t="s">
        <v>64</v>
      </c>
      <c r="AR13" s="14">
        <v>26.831919089223803</v>
      </c>
      <c r="AS13" s="14" t="s">
        <v>64</v>
      </c>
      <c r="AT13" s="14">
        <v>12.326000000000001</v>
      </c>
      <c r="AU13" s="16">
        <v>3.48</v>
      </c>
      <c r="AW13" s="10" t="s">
        <v>8</v>
      </c>
      <c r="AX13" s="14">
        <v>76.366</v>
      </c>
      <c r="AY13" s="14">
        <v>40.364000000000004</v>
      </c>
      <c r="AZ13" s="14">
        <v>6.3849999999999998</v>
      </c>
      <c r="BA13" s="14">
        <v>29.617000000000001</v>
      </c>
      <c r="BB13" s="14">
        <v>25.295000000000002</v>
      </c>
      <c r="BC13" s="14">
        <v>51.070999999999998</v>
      </c>
      <c r="BD13" s="14">
        <v>60.091000000000001</v>
      </c>
      <c r="BE13" s="14" t="s">
        <v>64</v>
      </c>
      <c r="BF13" s="14">
        <v>16.274999999999999</v>
      </c>
      <c r="BG13" s="16" t="s">
        <v>64</v>
      </c>
    </row>
    <row r="14" spans="1:60" ht="15" customHeight="1" x14ac:dyDescent="0.2">
      <c r="A14" s="10" t="s">
        <v>9</v>
      </c>
      <c r="B14" s="14">
        <v>127.72099999999999</v>
      </c>
      <c r="C14" s="14">
        <v>71.10799999999999</v>
      </c>
      <c r="D14" s="14">
        <v>14.037000000000001</v>
      </c>
      <c r="E14" s="14">
        <v>42.575999999999993</v>
      </c>
      <c r="F14" s="14">
        <v>119.788</v>
      </c>
      <c r="G14" s="14">
        <v>7.9329999999999998</v>
      </c>
      <c r="H14" s="14">
        <v>93.147999999999982</v>
      </c>
      <c r="I14" s="14">
        <v>17.929000000000002</v>
      </c>
      <c r="J14" s="14">
        <v>4.202</v>
      </c>
      <c r="K14" s="16">
        <v>12.442</v>
      </c>
      <c r="M14" s="10" t="s">
        <v>9</v>
      </c>
      <c r="N14" s="14">
        <v>58.521000000000008</v>
      </c>
      <c r="O14" s="14">
        <v>43.240999999999993</v>
      </c>
      <c r="P14" s="14">
        <v>10.177999999999999</v>
      </c>
      <c r="Q14" s="14">
        <v>5.1020000000000003</v>
      </c>
      <c r="R14" s="14">
        <v>58.521000000000008</v>
      </c>
      <c r="S14" s="14" t="s">
        <v>64</v>
      </c>
      <c r="T14" s="14">
        <v>42.591999999999992</v>
      </c>
      <c r="U14" s="14">
        <v>11.655000000000001</v>
      </c>
      <c r="V14" s="14">
        <v>4.274</v>
      </c>
      <c r="W14" s="16" t="s">
        <v>64</v>
      </c>
      <c r="Y14" s="10" t="s">
        <v>9</v>
      </c>
      <c r="Z14" s="14">
        <v>23.17</v>
      </c>
      <c r="AA14" s="14">
        <v>16.981999999999999</v>
      </c>
      <c r="AB14" s="14">
        <v>6.1879999999999997</v>
      </c>
      <c r="AC14" s="14" t="s">
        <v>64</v>
      </c>
      <c r="AD14" s="14">
        <v>23.17</v>
      </c>
      <c r="AE14" s="14" t="s">
        <v>64</v>
      </c>
      <c r="AF14" s="14">
        <v>20.375</v>
      </c>
      <c r="AG14" s="14">
        <v>0.96399999999999997</v>
      </c>
      <c r="AH14" s="14">
        <v>1.831</v>
      </c>
      <c r="AI14" s="16" t="s">
        <v>64</v>
      </c>
      <c r="AK14" s="10" t="s">
        <v>9</v>
      </c>
      <c r="AL14" s="14">
        <v>29.905851106359901</v>
      </c>
      <c r="AM14" s="14">
        <v>22.383851106359902</v>
      </c>
      <c r="AN14" s="14">
        <v>7.5220000000000002</v>
      </c>
      <c r="AO14" s="14" t="s">
        <v>64</v>
      </c>
      <c r="AP14" s="14">
        <v>29.905851106359901</v>
      </c>
      <c r="AQ14" s="14" t="s">
        <v>64</v>
      </c>
      <c r="AR14" s="14">
        <v>18.178000000000001</v>
      </c>
      <c r="AS14" s="14">
        <v>5.7949999999999999</v>
      </c>
      <c r="AT14" s="14">
        <v>0.27700000000000002</v>
      </c>
      <c r="AU14" s="16">
        <v>5.6558511063598997</v>
      </c>
      <c r="AW14" s="10" t="s">
        <v>9</v>
      </c>
      <c r="AX14" s="14">
        <v>45.920477846788302</v>
      </c>
      <c r="AY14" s="14">
        <v>32.107370438374396</v>
      </c>
      <c r="AZ14" s="14">
        <v>7.4141074084138996</v>
      </c>
      <c r="BA14" s="14">
        <v>6.399</v>
      </c>
      <c r="BB14" s="14">
        <v>39.521477846788301</v>
      </c>
      <c r="BC14" s="14">
        <v>6.399</v>
      </c>
      <c r="BD14" s="14">
        <v>19.620477846788301</v>
      </c>
      <c r="BE14" s="14">
        <v>7.6609999999999996</v>
      </c>
      <c r="BF14" s="14">
        <v>1.4750000000000001</v>
      </c>
      <c r="BG14" s="16">
        <v>17.164000000000001</v>
      </c>
    </row>
    <row r="15" spans="1:60" ht="15" customHeight="1" x14ac:dyDescent="0.2">
      <c r="A15" s="10" t="s">
        <v>10</v>
      </c>
      <c r="B15" s="14">
        <v>118.21700000000001</v>
      </c>
      <c r="C15" s="14">
        <v>48.932000000000009</v>
      </c>
      <c r="D15" s="14">
        <v>38.421999999999997</v>
      </c>
      <c r="E15" s="14">
        <v>30.863</v>
      </c>
      <c r="F15" s="14">
        <v>117.37199999999999</v>
      </c>
      <c r="G15" s="14">
        <v>0.84499999999999997</v>
      </c>
      <c r="H15" s="14">
        <v>62.064000000000007</v>
      </c>
      <c r="I15" s="14">
        <v>29.852999999999998</v>
      </c>
      <c r="J15" s="14">
        <v>10.439</v>
      </c>
      <c r="K15" s="16">
        <v>15.860999999999999</v>
      </c>
      <c r="M15" s="10" t="s">
        <v>10</v>
      </c>
      <c r="N15" s="14">
        <v>114.27943952020389</v>
      </c>
      <c r="O15" s="14">
        <v>39.373439520203902</v>
      </c>
      <c r="P15" s="14">
        <v>28.867999999999999</v>
      </c>
      <c r="Q15" s="14">
        <v>46.037999999999997</v>
      </c>
      <c r="R15" s="14">
        <v>114.27943952020389</v>
      </c>
      <c r="S15" s="14" t="s">
        <v>64</v>
      </c>
      <c r="T15" s="14">
        <v>86.347439520203892</v>
      </c>
      <c r="U15" s="14">
        <v>14.360999999999999</v>
      </c>
      <c r="V15" s="14">
        <v>4.4050000000000002</v>
      </c>
      <c r="W15" s="16">
        <v>9.1660000000000004</v>
      </c>
      <c r="Y15" s="10" t="s">
        <v>10</v>
      </c>
      <c r="Z15" s="14">
        <v>74.730068608916383</v>
      </c>
      <c r="AA15" s="14">
        <v>27.661999999999999</v>
      </c>
      <c r="AB15" s="14">
        <v>19.384999999999998</v>
      </c>
      <c r="AC15" s="14">
        <v>27.6830686089164</v>
      </c>
      <c r="AD15" s="14">
        <v>73.691068608916382</v>
      </c>
      <c r="AE15" s="14">
        <v>1.0389999999999999</v>
      </c>
      <c r="AF15" s="14">
        <v>57.781068608916392</v>
      </c>
      <c r="AG15" s="14">
        <v>1</v>
      </c>
      <c r="AH15" s="14">
        <v>13.558</v>
      </c>
      <c r="AI15" s="16">
        <v>2.391</v>
      </c>
      <c r="AK15" s="10" t="s">
        <v>10</v>
      </c>
      <c r="AL15" s="14">
        <v>117.28925361945281</v>
      </c>
      <c r="AM15" s="14">
        <v>25.241</v>
      </c>
      <c r="AN15" s="14">
        <v>23.046872426437396</v>
      </c>
      <c r="AO15" s="14">
        <v>69.001381193015391</v>
      </c>
      <c r="AP15" s="14">
        <v>103.4542536194528</v>
      </c>
      <c r="AQ15" s="14">
        <v>13.834999999999999</v>
      </c>
      <c r="AR15" s="14">
        <v>88.359253619452801</v>
      </c>
      <c r="AS15" s="14">
        <v>5.1539999999999999</v>
      </c>
      <c r="AT15" s="14">
        <v>15.631</v>
      </c>
      <c r="AU15" s="16">
        <v>8.1449999999999996</v>
      </c>
      <c r="AW15" s="10" t="s">
        <v>10</v>
      </c>
      <c r="AX15" s="14">
        <v>83.582000000000022</v>
      </c>
      <c r="AY15" s="14">
        <v>17.948</v>
      </c>
      <c r="AZ15" s="14">
        <v>26.349</v>
      </c>
      <c r="BA15" s="14">
        <v>39.284999999999997</v>
      </c>
      <c r="BB15" s="14">
        <v>67.987000000000009</v>
      </c>
      <c r="BC15" s="14">
        <v>15.594999999999999</v>
      </c>
      <c r="BD15" s="14">
        <v>72.37</v>
      </c>
      <c r="BE15" s="14">
        <v>3.0019999999999998</v>
      </c>
      <c r="BF15" s="14">
        <v>8.2100000000000009</v>
      </c>
      <c r="BG15" s="16" t="s">
        <v>64</v>
      </c>
    </row>
    <row r="16" spans="1:60" ht="15" customHeight="1" x14ac:dyDescent="0.2">
      <c r="A16" s="10" t="s">
        <v>11</v>
      </c>
      <c r="B16" s="14">
        <v>50.874950835444309</v>
      </c>
      <c r="C16" s="14">
        <v>9.77</v>
      </c>
      <c r="D16" s="14">
        <v>29.853950835444302</v>
      </c>
      <c r="E16" s="14">
        <v>11.251000000000001</v>
      </c>
      <c r="F16" s="14">
        <v>45.300950835444297</v>
      </c>
      <c r="G16" s="14">
        <v>5.5739999999999998</v>
      </c>
      <c r="H16" s="14">
        <v>38.485950835444299</v>
      </c>
      <c r="I16" s="14">
        <v>2.5579999999999998</v>
      </c>
      <c r="J16" s="14">
        <v>5.6070000000000002</v>
      </c>
      <c r="K16" s="16">
        <v>4.2240000000000002</v>
      </c>
      <c r="M16" s="10" t="s">
        <v>11</v>
      </c>
      <c r="N16" s="14">
        <v>38.120999999999988</v>
      </c>
      <c r="O16" s="14">
        <v>8.1269999999999989</v>
      </c>
      <c r="P16" s="14">
        <v>26.202999999999999</v>
      </c>
      <c r="Q16" s="14">
        <v>3.7909999999999999</v>
      </c>
      <c r="R16" s="14">
        <v>37.320999999999998</v>
      </c>
      <c r="S16" s="14">
        <v>0.8</v>
      </c>
      <c r="T16" s="14">
        <v>30.137</v>
      </c>
      <c r="U16" s="14">
        <v>1.7</v>
      </c>
      <c r="V16" s="14">
        <v>5.2530000000000001</v>
      </c>
      <c r="W16" s="16">
        <v>1.0309999999999999</v>
      </c>
      <c r="Y16" s="10" t="s">
        <v>11</v>
      </c>
      <c r="Z16" s="14">
        <v>56.979913785260393</v>
      </c>
      <c r="AA16" s="14">
        <v>10.5729137852604</v>
      </c>
      <c r="AB16" s="14">
        <v>36.313000000000002</v>
      </c>
      <c r="AC16" s="14">
        <v>10.094000000000001</v>
      </c>
      <c r="AD16" s="14">
        <v>49.606913785260389</v>
      </c>
      <c r="AE16" s="14">
        <v>7.3729999999999993</v>
      </c>
      <c r="AF16" s="14">
        <v>28.207999999999995</v>
      </c>
      <c r="AG16" s="14">
        <v>2.081</v>
      </c>
      <c r="AH16" s="14">
        <v>7.9539137852603998</v>
      </c>
      <c r="AI16" s="16">
        <v>18.736999999999998</v>
      </c>
      <c r="AK16" s="10" t="s">
        <v>11</v>
      </c>
      <c r="AL16" s="14">
        <v>113.836</v>
      </c>
      <c r="AM16" s="14">
        <v>18.564999999999998</v>
      </c>
      <c r="AN16" s="14">
        <v>92.111000000000004</v>
      </c>
      <c r="AO16" s="14">
        <v>3.1599999999999997</v>
      </c>
      <c r="AP16" s="14">
        <v>113.836</v>
      </c>
      <c r="AQ16" s="14" t="s">
        <v>64</v>
      </c>
      <c r="AR16" s="14">
        <v>47.236000000000004</v>
      </c>
      <c r="AS16" s="14">
        <v>6.3739999999999997</v>
      </c>
      <c r="AT16" s="14">
        <v>8.0329999999999995</v>
      </c>
      <c r="AU16" s="16">
        <v>52.192999999999998</v>
      </c>
      <c r="AW16" s="10" t="s">
        <v>11</v>
      </c>
      <c r="AX16" s="14">
        <v>37.460680636880596</v>
      </c>
      <c r="AY16" s="14">
        <v>12.229680636880602</v>
      </c>
      <c r="AZ16" s="14">
        <v>10.782</v>
      </c>
      <c r="BA16" s="14">
        <v>14.449</v>
      </c>
      <c r="BB16" s="14">
        <v>16.4256806368806</v>
      </c>
      <c r="BC16" s="14">
        <v>21.035</v>
      </c>
      <c r="BD16" s="14">
        <v>32.601680636880602</v>
      </c>
      <c r="BE16" s="14" t="s">
        <v>64</v>
      </c>
      <c r="BF16" s="14">
        <v>2.3570000000000002</v>
      </c>
      <c r="BG16" s="16">
        <v>2.5019999999999998</v>
      </c>
    </row>
    <row r="17" spans="1:60" ht="15" customHeight="1" x14ac:dyDescent="0.2">
      <c r="A17" s="10" t="s">
        <v>12</v>
      </c>
      <c r="B17" s="14">
        <v>649.92894841122802</v>
      </c>
      <c r="C17" s="14">
        <v>316.06894841122806</v>
      </c>
      <c r="D17" s="14">
        <v>254.05099999999999</v>
      </c>
      <c r="E17" s="14">
        <v>79.808999999999997</v>
      </c>
      <c r="F17" s="14">
        <v>522.12994841122827</v>
      </c>
      <c r="G17" s="14">
        <v>127.79899999999999</v>
      </c>
      <c r="H17" s="14">
        <v>174.13700000000006</v>
      </c>
      <c r="I17" s="14">
        <v>286.49297453005761</v>
      </c>
      <c r="J17" s="14">
        <v>51.093183969938302</v>
      </c>
      <c r="K17" s="16">
        <v>138.20578991123233</v>
      </c>
      <c r="M17" s="10" t="s">
        <v>12</v>
      </c>
      <c r="N17" s="14">
        <v>437.32171297566612</v>
      </c>
      <c r="O17" s="14">
        <v>238.17697598824029</v>
      </c>
      <c r="P17" s="14">
        <v>119.49973698742592</v>
      </c>
      <c r="Q17" s="14">
        <v>79.64500000000001</v>
      </c>
      <c r="R17" s="14">
        <v>381.70097598824009</v>
      </c>
      <c r="S17" s="14">
        <v>55.6207369874259</v>
      </c>
      <c r="T17" s="14">
        <v>99.003999999999991</v>
      </c>
      <c r="U17" s="14">
        <v>199.89571297566619</v>
      </c>
      <c r="V17" s="14">
        <v>67.193000000000012</v>
      </c>
      <c r="W17" s="16">
        <v>71.228999999999999</v>
      </c>
      <c r="Y17" s="10" t="s">
        <v>12</v>
      </c>
      <c r="Z17" s="14">
        <v>440.7366527624315</v>
      </c>
      <c r="AA17" s="14">
        <v>139.22126229246427</v>
      </c>
      <c r="AB17" s="14">
        <v>122.70439046996702</v>
      </c>
      <c r="AC17" s="14">
        <v>178.81100000000001</v>
      </c>
      <c r="AD17" s="14">
        <v>249.95065276243125</v>
      </c>
      <c r="AE17" s="14">
        <v>190.78599999999997</v>
      </c>
      <c r="AF17" s="14">
        <v>66.277267614427913</v>
      </c>
      <c r="AG17" s="14">
        <v>115.29699467803638</v>
      </c>
      <c r="AH17" s="14">
        <v>210.04599999999999</v>
      </c>
      <c r="AI17" s="16">
        <v>49.116390469966994</v>
      </c>
      <c r="AK17" s="10" t="s">
        <v>12</v>
      </c>
      <c r="AL17" s="14">
        <v>392.49566887050753</v>
      </c>
      <c r="AM17" s="14">
        <v>167.91166887050761</v>
      </c>
      <c r="AN17" s="14">
        <v>107.58800000000001</v>
      </c>
      <c r="AO17" s="14">
        <v>116.996</v>
      </c>
      <c r="AP17" s="14">
        <v>271.19866887050767</v>
      </c>
      <c r="AQ17" s="14">
        <v>121.29700000000001</v>
      </c>
      <c r="AR17" s="14">
        <v>72.354253287958301</v>
      </c>
      <c r="AS17" s="14">
        <v>45.512</v>
      </c>
      <c r="AT17" s="14">
        <v>197.71800000000005</v>
      </c>
      <c r="AU17" s="16">
        <v>76.911415582549296</v>
      </c>
      <c r="AW17" s="10" t="s">
        <v>12</v>
      </c>
      <c r="AX17" s="14">
        <v>270.58396624745313</v>
      </c>
      <c r="AY17" s="14">
        <v>115.14296624745319</v>
      </c>
      <c r="AZ17" s="14">
        <v>49.390000000000008</v>
      </c>
      <c r="BA17" s="14">
        <v>106.05099999999999</v>
      </c>
      <c r="BB17" s="14">
        <v>159.08796624745312</v>
      </c>
      <c r="BC17" s="14">
        <v>111.496</v>
      </c>
      <c r="BD17" s="14">
        <v>41.646999999999998</v>
      </c>
      <c r="BE17" s="14">
        <v>38.067</v>
      </c>
      <c r="BF17" s="14">
        <v>137.28599999999997</v>
      </c>
      <c r="BG17" s="16">
        <v>53.583966247453205</v>
      </c>
    </row>
    <row r="18" spans="1:60" ht="15" customHeight="1" x14ac:dyDescent="0.2">
      <c r="A18" s="10" t="s">
        <v>13</v>
      </c>
      <c r="B18" s="14">
        <v>132.47368545550862</v>
      </c>
      <c r="C18" s="14">
        <v>66.010685455508607</v>
      </c>
      <c r="D18" s="14">
        <v>39.228999999999999</v>
      </c>
      <c r="E18" s="14">
        <v>27.233999999999998</v>
      </c>
      <c r="F18" s="14">
        <v>125.58768545550862</v>
      </c>
      <c r="G18" s="14">
        <v>6.8860000000000001</v>
      </c>
      <c r="H18" s="14">
        <v>68.065249219349212</v>
      </c>
      <c r="I18" s="14">
        <v>34.4554362361594</v>
      </c>
      <c r="J18" s="14">
        <v>24.618000000000002</v>
      </c>
      <c r="K18" s="16">
        <v>5.3350000000000009</v>
      </c>
      <c r="M18" s="10" t="s">
        <v>13</v>
      </c>
      <c r="N18" s="14">
        <v>48.288000000000004</v>
      </c>
      <c r="O18" s="14">
        <v>28.103000000000002</v>
      </c>
      <c r="P18" s="14">
        <v>14.787999999999998</v>
      </c>
      <c r="Q18" s="14">
        <v>5.3970000000000002</v>
      </c>
      <c r="R18" s="14">
        <v>47.532000000000004</v>
      </c>
      <c r="S18" s="14">
        <v>0.75600000000000001</v>
      </c>
      <c r="T18" s="14">
        <v>19.132000000000001</v>
      </c>
      <c r="U18" s="14">
        <v>17.192999999999998</v>
      </c>
      <c r="V18" s="14">
        <v>7.4719999999999995</v>
      </c>
      <c r="W18" s="16">
        <v>4.4909999999999997</v>
      </c>
      <c r="Y18" s="10" t="s">
        <v>13</v>
      </c>
      <c r="Z18" s="14">
        <v>103.62467390416383</v>
      </c>
      <c r="AA18" s="14">
        <v>49.786673904163798</v>
      </c>
      <c r="AB18" s="14">
        <v>44.646000000000001</v>
      </c>
      <c r="AC18" s="14">
        <v>9.1920000000000002</v>
      </c>
      <c r="AD18" s="14">
        <v>102.22467390416382</v>
      </c>
      <c r="AE18" s="14">
        <v>1.4</v>
      </c>
      <c r="AF18" s="14">
        <v>53.438673904163807</v>
      </c>
      <c r="AG18" s="14">
        <v>28.090999999999994</v>
      </c>
      <c r="AH18" s="14">
        <v>20.403999999999996</v>
      </c>
      <c r="AI18" s="16">
        <v>1.6909999999999998</v>
      </c>
      <c r="AK18" s="10" t="s">
        <v>13</v>
      </c>
      <c r="AL18" s="14">
        <v>68.475712148868894</v>
      </c>
      <c r="AM18" s="14">
        <v>24.997712148868899</v>
      </c>
      <c r="AN18" s="14">
        <v>30.433</v>
      </c>
      <c r="AO18" s="14">
        <v>13.045</v>
      </c>
      <c r="AP18" s="14">
        <v>67.075712148868902</v>
      </c>
      <c r="AQ18" s="14">
        <v>1.4</v>
      </c>
      <c r="AR18" s="14">
        <v>30.793712148868899</v>
      </c>
      <c r="AS18" s="14">
        <v>31.751999999999999</v>
      </c>
      <c r="AT18" s="14">
        <v>4.7610000000000001</v>
      </c>
      <c r="AU18" s="16">
        <v>1.169</v>
      </c>
      <c r="AW18" s="10" t="s">
        <v>13</v>
      </c>
      <c r="AX18" s="14">
        <v>62.278999999999996</v>
      </c>
      <c r="AY18" s="14">
        <v>20.520999999999997</v>
      </c>
      <c r="AZ18" s="14">
        <v>27.747999999999998</v>
      </c>
      <c r="BA18" s="14">
        <v>14.01</v>
      </c>
      <c r="BB18" s="14">
        <v>61.028999999999996</v>
      </c>
      <c r="BC18" s="14">
        <v>1.25</v>
      </c>
      <c r="BD18" s="14">
        <v>23.297000000000001</v>
      </c>
      <c r="BE18" s="14">
        <v>30.095999999999997</v>
      </c>
      <c r="BF18" s="14">
        <v>4.7789999999999999</v>
      </c>
      <c r="BG18" s="16">
        <v>4.1069999999999993</v>
      </c>
    </row>
    <row r="19" spans="1:60" ht="15" customHeight="1" x14ac:dyDescent="0.2">
      <c r="A19" s="10" t="s">
        <v>14</v>
      </c>
      <c r="B19" s="14">
        <v>233.72899999999998</v>
      </c>
      <c r="C19" s="14">
        <v>71.591000000000008</v>
      </c>
      <c r="D19" s="14">
        <v>54.525999999999996</v>
      </c>
      <c r="E19" s="14">
        <v>107.61199999999999</v>
      </c>
      <c r="F19" s="14">
        <v>224.25700000000003</v>
      </c>
      <c r="G19" s="14">
        <v>9.4719999999999995</v>
      </c>
      <c r="H19" s="14">
        <v>188.13600000000002</v>
      </c>
      <c r="I19" s="14">
        <v>28.136000000000003</v>
      </c>
      <c r="J19" s="14">
        <v>7.3059999999999992</v>
      </c>
      <c r="K19" s="16">
        <v>10.151</v>
      </c>
      <c r="M19" s="10" t="s">
        <v>14</v>
      </c>
      <c r="N19" s="14">
        <v>193.98699999999999</v>
      </c>
      <c r="O19" s="14">
        <v>71.704999999999998</v>
      </c>
      <c r="P19" s="14">
        <v>42.430999999999997</v>
      </c>
      <c r="Q19" s="14">
        <v>79.850999999999999</v>
      </c>
      <c r="R19" s="14">
        <v>179.38499999999999</v>
      </c>
      <c r="S19" s="14">
        <v>14.602</v>
      </c>
      <c r="T19" s="14">
        <v>151.01400000000001</v>
      </c>
      <c r="U19" s="14">
        <v>17.623999999999999</v>
      </c>
      <c r="V19" s="14">
        <v>14.382000000000001</v>
      </c>
      <c r="W19" s="16">
        <v>10.967000000000001</v>
      </c>
      <c r="Y19" s="10" t="s">
        <v>14</v>
      </c>
      <c r="Z19" s="14">
        <v>198.95663107133799</v>
      </c>
      <c r="AA19" s="14">
        <v>42.267631071337995</v>
      </c>
      <c r="AB19" s="14">
        <v>29.832000000000001</v>
      </c>
      <c r="AC19" s="14">
        <v>126.857</v>
      </c>
      <c r="AD19" s="14">
        <v>198.95663107133799</v>
      </c>
      <c r="AE19" s="14" t="s">
        <v>64</v>
      </c>
      <c r="AF19" s="14">
        <v>153.904</v>
      </c>
      <c r="AG19" s="14">
        <v>8.5966310713380008</v>
      </c>
      <c r="AH19" s="14">
        <v>17.210999999999999</v>
      </c>
      <c r="AI19" s="16">
        <v>19.244999999999997</v>
      </c>
      <c r="AK19" s="10" t="s">
        <v>14</v>
      </c>
      <c r="AL19" s="14">
        <v>127.58746174419832</v>
      </c>
      <c r="AM19" s="14">
        <v>15.011999999999999</v>
      </c>
      <c r="AN19" s="14">
        <v>71.338852445203187</v>
      </c>
      <c r="AO19" s="14">
        <v>41.236609298995099</v>
      </c>
      <c r="AP19" s="14">
        <v>123.70246174419832</v>
      </c>
      <c r="AQ19" s="14">
        <v>3.8849999999999998</v>
      </c>
      <c r="AR19" s="14">
        <v>85.847852445203202</v>
      </c>
      <c r="AS19" s="14">
        <v>3.867</v>
      </c>
      <c r="AT19" s="14">
        <v>31.905609298995103</v>
      </c>
      <c r="AU19" s="16">
        <v>5.9669999999999996</v>
      </c>
      <c r="AW19" s="10" t="s">
        <v>14</v>
      </c>
      <c r="AX19" s="14">
        <v>75.858000000000004</v>
      </c>
      <c r="AY19" s="14">
        <v>10.223999999999998</v>
      </c>
      <c r="AZ19" s="14">
        <v>47.763999999999996</v>
      </c>
      <c r="BA19" s="14">
        <v>17.869999999999997</v>
      </c>
      <c r="BB19" s="14">
        <v>71.543999999999997</v>
      </c>
      <c r="BC19" s="14">
        <v>4.3140000000000001</v>
      </c>
      <c r="BD19" s="14">
        <v>52.14</v>
      </c>
      <c r="BE19" s="14">
        <v>5.6880000000000006</v>
      </c>
      <c r="BF19" s="14">
        <v>14.180999999999999</v>
      </c>
      <c r="BG19" s="16">
        <v>3.8490000000000002</v>
      </c>
    </row>
    <row r="20" spans="1:60" ht="15" customHeight="1" x14ac:dyDescent="0.2">
      <c r="A20" s="10" t="s">
        <v>15</v>
      </c>
      <c r="B20" s="14">
        <v>286.92807949651461</v>
      </c>
      <c r="C20" s="14">
        <v>192.37107949651465</v>
      </c>
      <c r="D20" s="14">
        <v>70.305999999999997</v>
      </c>
      <c r="E20" s="14">
        <v>24.250999999999998</v>
      </c>
      <c r="F20" s="14">
        <v>264.83507949651471</v>
      </c>
      <c r="G20" s="14">
        <v>22.093</v>
      </c>
      <c r="H20" s="14">
        <v>108.98307390926878</v>
      </c>
      <c r="I20" s="14">
        <v>59.107000000000006</v>
      </c>
      <c r="J20" s="14">
        <v>69.672999999999988</v>
      </c>
      <c r="K20" s="16">
        <v>49.165005587245801</v>
      </c>
      <c r="M20" s="10" t="s">
        <v>15</v>
      </c>
      <c r="N20" s="14">
        <v>213.39996954612067</v>
      </c>
      <c r="O20" s="14">
        <v>155.10096954612061</v>
      </c>
      <c r="P20" s="14">
        <v>43.679999999999993</v>
      </c>
      <c r="Q20" s="14">
        <v>14.619</v>
      </c>
      <c r="R20" s="14">
        <v>201.80796954612069</v>
      </c>
      <c r="S20" s="14">
        <v>11.591999999999999</v>
      </c>
      <c r="T20" s="14">
        <v>82.331095536207002</v>
      </c>
      <c r="U20" s="14">
        <v>35.5616353436073</v>
      </c>
      <c r="V20" s="14">
        <v>58.495999999999995</v>
      </c>
      <c r="W20" s="16">
        <v>37.011238666306298</v>
      </c>
      <c r="Y20" s="10" t="s">
        <v>15</v>
      </c>
      <c r="Z20" s="14">
        <v>119.19729922301171</v>
      </c>
      <c r="AA20" s="14">
        <v>71.01540672687419</v>
      </c>
      <c r="AB20" s="14">
        <v>26.755892496137502</v>
      </c>
      <c r="AC20" s="14">
        <v>21.426000000000002</v>
      </c>
      <c r="AD20" s="14">
        <v>118.08929922301171</v>
      </c>
      <c r="AE20" s="14">
        <v>1.1080000000000001</v>
      </c>
      <c r="AF20" s="14">
        <v>63.601892496137502</v>
      </c>
      <c r="AG20" s="14">
        <v>15.266000000000002</v>
      </c>
      <c r="AH20" s="14">
        <v>35.011406726874199</v>
      </c>
      <c r="AI20" s="16">
        <v>5.3180000000000005</v>
      </c>
      <c r="AK20" s="10" t="s">
        <v>15</v>
      </c>
      <c r="AL20" s="14">
        <v>136.09207922244687</v>
      </c>
      <c r="AM20" s="14">
        <v>71.544289264286405</v>
      </c>
      <c r="AN20" s="14">
        <v>48.0387899581605</v>
      </c>
      <c r="AO20" s="14">
        <v>16.509</v>
      </c>
      <c r="AP20" s="14">
        <v>118.68507922244692</v>
      </c>
      <c r="AQ20" s="14">
        <v>17.407</v>
      </c>
      <c r="AR20" s="14">
        <v>63.108005807298802</v>
      </c>
      <c r="AS20" s="14">
        <v>26.484073415148103</v>
      </c>
      <c r="AT20" s="14">
        <v>38.046999999999997</v>
      </c>
      <c r="AU20" s="16">
        <v>8.4529999999999994</v>
      </c>
      <c r="AW20" s="10" t="s">
        <v>15</v>
      </c>
      <c r="AX20" s="14">
        <v>134.96694230752689</v>
      </c>
      <c r="AY20" s="14">
        <v>80.735942307526926</v>
      </c>
      <c r="AZ20" s="14">
        <v>40.965000000000003</v>
      </c>
      <c r="BA20" s="14">
        <v>13.266</v>
      </c>
      <c r="BB20" s="14">
        <v>118.91694230752691</v>
      </c>
      <c r="BC20" s="14">
        <v>16.05</v>
      </c>
      <c r="BD20" s="14">
        <v>38.289000000000009</v>
      </c>
      <c r="BE20" s="14">
        <v>30.659942307526901</v>
      </c>
      <c r="BF20" s="14">
        <v>19.755999999999997</v>
      </c>
      <c r="BG20" s="16">
        <v>46.262</v>
      </c>
    </row>
    <row r="21" spans="1:60" ht="7.5" customHeight="1" x14ac:dyDescent="0.2"/>
    <row r="22" spans="1:60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</row>
    <row r="23" spans="1:60" ht="15" customHeight="1" x14ac:dyDescent="0.2">
      <c r="A23" s="17"/>
      <c r="M23" s="17"/>
      <c r="Y23" s="17"/>
      <c r="AK23" s="17"/>
      <c r="AW23" s="17"/>
    </row>
    <row r="24" spans="1:60" s="40" customFormat="1" ht="15" customHeight="1" x14ac:dyDescent="0.2">
      <c r="A24" s="39" t="s">
        <v>802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654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137"/>
      <c r="Y24" s="39" t="s">
        <v>451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7"/>
      <c r="AK24" s="39" t="s">
        <v>452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7"/>
      <c r="AW24" s="39" t="s">
        <v>453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7"/>
    </row>
    <row r="25" spans="1:60" ht="7.5" customHeight="1" x14ac:dyDescent="0.2"/>
    <row r="26" spans="1:60" ht="15" customHeight="1" thickBot="1" x14ac:dyDescent="0.25">
      <c r="A26" s="1" t="s">
        <v>0</v>
      </c>
      <c r="B26" s="1"/>
      <c r="K26" s="3" t="s">
        <v>73</v>
      </c>
      <c r="M26" s="1" t="s">
        <v>0</v>
      </c>
      <c r="N26" s="1"/>
      <c r="W26" s="3" t="s">
        <v>73</v>
      </c>
      <c r="Y26" s="1" t="s">
        <v>0</v>
      </c>
      <c r="Z26" s="1"/>
      <c r="AI26" s="3" t="s">
        <v>73</v>
      </c>
      <c r="AK26" s="1" t="s">
        <v>0</v>
      </c>
      <c r="AL26" s="1"/>
      <c r="AU26" s="3" t="s">
        <v>73</v>
      </c>
      <c r="AW26" s="1" t="s">
        <v>0</v>
      </c>
      <c r="AX26" s="1"/>
      <c r="BG26" s="3" t="s">
        <v>73</v>
      </c>
    </row>
    <row r="27" spans="1:60" ht="22.5" customHeight="1" x14ac:dyDescent="0.2">
      <c r="A27" s="205" t="s">
        <v>38</v>
      </c>
      <c r="B27" s="207" t="s">
        <v>25</v>
      </c>
      <c r="C27" s="209" t="s">
        <v>16</v>
      </c>
      <c r="D27" s="210"/>
      <c r="E27" s="210"/>
      <c r="F27" s="209" t="s">
        <v>17</v>
      </c>
      <c r="G27" s="210"/>
      <c r="H27" s="209" t="s">
        <v>18</v>
      </c>
      <c r="I27" s="210"/>
      <c r="J27" s="210"/>
      <c r="K27" s="211"/>
      <c r="M27" s="205" t="s">
        <v>38</v>
      </c>
      <c r="N27" s="207" t="s">
        <v>25</v>
      </c>
      <c r="O27" s="209" t="s">
        <v>16</v>
      </c>
      <c r="P27" s="210"/>
      <c r="Q27" s="210"/>
      <c r="R27" s="209" t="s">
        <v>17</v>
      </c>
      <c r="S27" s="210"/>
      <c r="T27" s="209" t="s">
        <v>18</v>
      </c>
      <c r="U27" s="210"/>
      <c r="V27" s="210"/>
      <c r="W27" s="211"/>
      <c r="Y27" s="205" t="s">
        <v>38</v>
      </c>
      <c r="Z27" s="207" t="s">
        <v>25</v>
      </c>
      <c r="AA27" s="209" t="s">
        <v>16</v>
      </c>
      <c r="AB27" s="210"/>
      <c r="AC27" s="210"/>
      <c r="AD27" s="209" t="s">
        <v>17</v>
      </c>
      <c r="AE27" s="210"/>
      <c r="AF27" s="209" t="s">
        <v>18</v>
      </c>
      <c r="AG27" s="210"/>
      <c r="AH27" s="210"/>
      <c r="AI27" s="211"/>
      <c r="AK27" s="205" t="s">
        <v>38</v>
      </c>
      <c r="AL27" s="207" t="s">
        <v>25</v>
      </c>
      <c r="AM27" s="209" t="s">
        <v>16</v>
      </c>
      <c r="AN27" s="210"/>
      <c r="AO27" s="210"/>
      <c r="AP27" s="209" t="s">
        <v>17</v>
      </c>
      <c r="AQ27" s="210"/>
      <c r="AR27" s="209" t="s">
        <v>18</v>
      </c>
      <c r="AS27" s="210"/>
      <c r="AT27" s="210"/>
      <c r="AU27" s="211"/>
      <c r="AW27" s="205" t="s">
        <v>38</v>
      </c>
      <c r="AX27" s="207" t="s">
        <v>25</v>
      </c>
      <c r="AY27" s="209" t="s">
        <v>16</v>
      </c>
      <c r="AZ27" s="210"/>
      <c r="BA27" s="210"/>
      <c r="BB27" s="209" t="s">
        <v>17</v>
      </c>
      <c r="BC27" s="210"/>
      <c r="BD27" s="209" t="s">
        <v>18</v>
      </c>
      <c r="BE27" s="210"/>
      <c r="BF27" s="210"/>
      <c r="BG27" s="211"/>
    </row>
    <row r="28" spans="1:60" ht="37.5" customHeight="1" thickBot="1" x14ac:dyDescent="0.25">
      <c r="A28" s="206"/>
      <c r="B28" s="208"/>
      <c r="C28" s="46" t="s">
        <v>56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74</v>
      </c>
      <c r="I28" s="46" t="s">
        <v>318</v>
      </c>
      <c r="J28" s="46" t="s">
        <v>75</v>
      </c>
      <c r="K28" s="47" t="s">
        <v>22</v>
      </c>
      <c r="M28" s="206"/>
      <c r="N28" s="208"/>
      <c r="O28" s="46" t="s">
        <v>56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74</v>
      </c>
      <c r="U28" s="46" t="s">
        <v>318</v>
      </c>
      <c r="V28" s="46" t="s">
        <v>75</v>
      </c>
      <c r="W28" s="47" t="s">
        <v>22</v>
      </c>
      <c r="Y28" s="206"/>
      <c r="Z28" s="208"/>
      <c r="AA28" s="46" t="s">
        <v>56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74</v>
      </c>
      <c r="AG28" s="46" t="s">
        <v>318</v>
      </c>
      <c r="AH28" s="46" t="s">
        <v>75</v>
      </c>
      <c r="AI28" s="47" t="s">
        <v>22</v>
      </c>
      <c r="AK28" s="206"/>
      <c r="AL28" s="208"/>
      <c r="AM28" s="46" t="s">
        <v>56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74</v>
      </c>
      <c r="AS28" s="46" t="s">
        <v>318</v>
      </c>
      <c r="AT28" s="46" t="s">
        <v>75</v>
      </c>
      <c r="AU28" s="47" t="s">
        <v>22</v>
      </c>
      <c r="AW28" s="206"/>
      <c r="AX28" s="208"/>
      <c r="AY28" s="46" t="s">
        <v>56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74</v>
      </c>
      <c r="BE28" s="46" t="s">
        <v>318</v>
      </c>
      <c r="BF28" s="46" t="s">
        <v>75</v>
      </c>
      <c r="BG28" s="47" t="s">
        <v>22</v>
      </c>
    </row>
    <row r="29" spans="1:60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</row>
    <row r="30" spans="1:60" ht="15" customHeight="1" x14ac:dyDescent="0.2">
      <c r="A30" s="7" t="s">
        <v>2</v>
      </c>
      <c r="B30" s="18">
        <f t="shared" ref="B30:K30" si="5">B7/B$6*100</f>
        <v>18.809265277549926</v>
      </c>
      <c r="C30" s="18">
        <f t="shared" si="5"/>
        <v>9.2269926452217401</v>
      </c>
      <c r="D30" s="18">
        <f t="shared" si="5"/>
        <v>13.538252450472775</v>
      </c>
      <c r="E30" s="18">
        <f t="shared" si="5"/>
        <v>39.895829743660435</v>
      </c>
      <c r="F30" s="18">
        <f t="shared" si="5"/>
        <v>20.395221859469704</v>
      </c>
      <c r="G30" s="18">
        <f t="shared" si="5"/>
        <v>4.347097466148278</v>
      </c>
      <c r="H30" s="18">
        <f t="shared" si="5"/>
        <v>2.7371281762017077</v>
      </c>
      <c r="I30" s="18">
        <f t="shared" si="5"/>
        <v>38.253901700128537</v>
      </c>
      <c r="J30" s="18">
        <f t="shared" si="5"/>
        <v>24.760703733148677</v>
      </c>
      <c r="K30" s="20">
        <f t="shared" si="5"/>
        <v>16.209332071567228</v>
      </c>
      <c r="M30" s="7" t="s">
        <v>2</v>
      </c>
      <c r="N30" s="18">
        <f t="shared" ref="N30:W43" si="6">N7/N$6*100</f>
        <v>24.71425916786384</v>
      </c>
      <c r="O30" s="18">
        <f t="shared" si="6"/>
        <v>6.68736958791402</v>
      </c>
      <c r="P30" s="18">
        <f t="shared" si="6"/>
        <v>14.385742071034228</v>
      </c>
      <c r="Q30" s="18">
        <f t="shared" si="6"/>
        <v>53.601842595509595</v>
      </c>
      <c r="R30" s="18">
        <f t="shared" si="6"/>
        <v>26.256980422638776</v>
      </c>
      <c r="S30" s="18">
        <f t="shared" si="6"/>
        <v>6.0051074708788663</v>
      </c>
      <c r="T30" s="18">
        <f t="shared" si="6"/>
        <v>2.2483300115892382</v>
      </c>
      <c r="U30" s="18">
        <f t="shared" si="6"/>
        <v>52.942380379342971</v>
      </c>
      <c r="V30" s="18">
        <f t="shared" si="6"/>
        <v>21.057789425919353</v>
      </c>
      <c r="W30" s="20">
        <f t="shared" si="6"/>
        <v>18.693166987100181</v>
      </c>
      <c r="Y30" s="7" t="s">
        <v>2</v>
      </c>
      <c r="Z30" s="18">
        <f t="shared" ref="Z30:AI43" si="7">Z7/Z$6*100</f>
        <v>11.269146141989031</v>
      </c>
      <c r="AA30" s="18">
        <f t="shared" si="7"/>
        <v>8.2259006957638316</v>
      </c>
      <c r="AB30" s="18">
        <f t="shared" si="7"/>
        <v>11.736228440050803</v>
      </c>
      <c r="AC30" s="18">
        <f t="shared" si="7"/>
        <v>14.628808229055073</v>
      </c>
      <c r="AD30" s="18">
        <f t="shared" si="7"/>
        <v>12.947408312054778</v>
      </c>
      <c r="AE30" s="18">
        <f t="shared" si="7"/>
        <v>2.8913242776063219</v>
      </c>
      <c r="AF30" s="18">
        <f t="shared" si="7"/>
        <v>0.71682163988946335</v>
      </c>
      <c r="AG30" s="18">
        <f t="shared" si="7"/>
        <v>22.84807468628998</v>
      </c>
      <c r="AH30" s="18">
        <f t="shared" si="7"/>
        <v>14.965499581712461</v>
      </c>
      <c r="AI30" s="20">
        <f t="shared" si="7"/>
        <v>23.367292096322895</v>
      </c>
      <c r="AK30" s="7" t="s">
        <v>2</v>
      </c>
      <c r="AL30" s="18">
        <f t="shared" ref="AL30:AU43" si="8">AL7/AL$6*100</f>
        <v>11.324696431469953</v>
      </c>
      <c r="AM30" s="18">
        <f t="shared" si="8"/>
        <v>10.048728528867436</v>
      </c>
      <c r="AN30" s="18">
        <f t="shared" si="8"/>
        <v>4.6146704088662647</v>
      </c>
      <c r="AO30" s="18">
        <f t="shared" si="8"/>
        <v>19.811388055343386</v>
      </c>
      <c r="AP30" s="18">
        <f t="shared" si="8"/>
        <v>12.674190695404736</v>
      </c>
      <c r="AQ30" s="18">
        <f t="shared" si="8"/>
        <v>5.9786148993524817</v>
      </c>
      <c r="AR30" s="18">
        <f t="shared" si="8"/>
        <v>1.7168582617347841</v>
      </c>
      <c r="AS30" s="18">
        <f t="shared" si="8"/>
        <v>37.002236905820787</v>
      </c>
      <c r="AT30" s="18">
        <f t="shared" si="8"/>
        <v>9.0662766414255636</v>
      </c>
      <c r="AU30" s="20">
        <f t="shared" si="8"/>
        <v>15.92344222864719</v>
      </c>
      <c r="AW30" s="7" t="s">
        <v>2</v>
      </c>
      <c r="AX30" s="18">
        <f t="shared" ref="AX30:BG43" si="9">AX7/AX$6*100</f>
        <v>10.604109269418096</v>
      </c>
      <c r="AY30" s="18">
        <f t="shared" si="9"/>
        <v>9.0373622261671649</v>
      </c>
      <c r="AZ30" s="18">
        <f t="shared" si="9"/>
        <v>10.174771847701592</v>
      </c>
      <c r="BA30" s="18">
        <f t="shared" si="9"/>
        <v>12.235846725171129</v>
      </c>
      <c r="BB30" s="18">
        <f t="shared" si="9"/>
        <v>12.409968248380991</v>
      </c>
      <c r="BC30" s="18">
        <f t="shared" si="9"/>
        <v>6.5610577522764117</v>
      </c>
      <c r="BD30" s="18">
        <f t="shared" si="9"/>
        <v>2.0815114644878596</v>
      </c>
      <c r="BE30" s="18">
        <f t="shared" si="9"/>
        <v>37.040167898966665</v>
      </c>
      <c r="BF30" s="18">
        <f t="shared" si="9"/>
        <v>7.6743614719936808</v>
      </c>
      <c r="BG30" s="20">
        <f t="shared" si="9"/>
        <v>12.643709182910978</v>
      </c>
    </row>
    <row r="31" spans="1:60" ht="15" customHeight="1" x14ac:dyDescent="0.2">
      <c r="A31" s="10" t="s">
        <v>3</v>
      </c>
      <c r="B31" s="18">
        <f t="shared" ref="B31:K31" si="10">B8/B$6*100</f>
        <v>15.665807487208184</v>
      </c>
      <c r="C31" s="18">
        <f t="shared" si="10"/>
        <v>16.624397502802118</v>
      </c>
      <c r="D31" s="18">
        <f t="shared" si="10"/>
        <v>14.083789964952731</v>
      </c>
      <c r="E31" s="18">
        <f t="shared" si="10"/>
        <v>15.971377794406513</v>
      </c>
      <c r="F31" s="18">
        <f t="shared" si="10"/>
        <v>16.044587018135818</v>
      </c>
      <c r="G31" s="18">
        <f t="shared" si="10"/>
        <v>12.211757608258477</v>
      </c>
      <c r="H31" s="18">
        <f t="shared" si="10"/>
        <v>21.360174286682554</v>
      </c>
      <c r="I31" s="18">
        <f t="shared" si="10"/>
        <v>3.0293626128061959</v>
      </c>
      <c r="J31" s="18">
        <f t="shared" si="10"/>
        <v>29.612583630061046</v>
      </c>
      <c r="K31" s="20">
        <f t="shared" si="10"/>
        <v>10.581710904373423</v>
      </c>
      <c r="M31" s="10" t="s">
        <v>3</v>
      </c>
      <c r="N31" s="18">
        <f t="shared" si="6"/>
        <v>15.185527597592333</v>
      </c>
      <c r="O31" s="18">
        <f t="shared" si="6"/>
        <v>16.741915451852382</v>
      </c>
      <c r="P31" s="18">
        <f t="shared" si="6"/>
        <v>12.597047454787743</v>
      </c>
      <c r="Q31" s="18">
        <f t="shared" si="6"/>
        <v>15.167428626710688</v>
      </c>
      <c r="R31" s="18">
        <f t="shared" si="6"/>
        <v>14.16705793945891</v>
      </c>
      <c r="S31" s="18">
        <f t="shared" si="6"/>
        <v>27.536886129678368</v>
      </c>
      <c r="T31" s="18">
        <f t="shared" si="6"/>
        <v>22.813173505278041</v>
      </c>
      <c r="U31" s="18">
        <f t="shared" si="6"/>
        <v>2.0044901442419447</v>
      </c>
      <c r="V31" s="18">
        <f t="shared" si="6"/>
        <v>26.517064448727417</v>
      </c>
      <c r="W31" s="20">
        <f t="shared" si="6"/>
        <v>12.356374740715708</v>
      </c>
      <c r="Y31" s="10" t="s">
        <v>3</v>
      </c>
      <c r="Z31" s="18">
        <f t="shared" si="7"/>
        <v>13.327190412683047</v>
      </c>
      <c r="AA31" s="18">
        <f t="shared" si="7"/>
        <v>15.347998081596408</v>
      </c>
      <c r="AB31" s="18">
        <f t="shared" si="7"/>
        <v>13.947921210935752</v>
      </c>
      <c r="AC31" s="18">
        <f t="shared" si="7"/>
        <v>10.160503933348645</v>
      </c>
      <c r="AD31" s="18">
        <f t="shared" si="7"/>
        <v>13.740418228162326</v>
      </c>
      <c r="AE31" s="18">
        <f t="shared" si="7"/>
        <v>11.264372642466743</v>
      </c>
      <c r="AF31" s="18">
        <f t="shared" si="7"/>
        <v>15.276836172792366</v>
      </c>
      <c r="AG31" s="18">
        <f t="shared" si="7"/>
        <v>1.8366230096116603</v>
      </c>
      <c r="AH31" s="18">
        <f t="shared" si="7"/>
        <v>16.228321701867788</v>
      </c>
      <c r="AI31" s="20">
        <f t="shared" si="7"/>
        <v>15.048345664852162</v>
      </c>
      <c r="AK31" s="10" t="s">
        <v>3</v>
      </c>
      <c r="AL31" s="18">
        <f t="shared" si="8"/>
        <v>12.054612778788572</v>
      </c>
      <c r="AM31" s="18">
        <f t="shared" si="8"/>
        <v>12.333483677889296</v>
      </c>
      <c r="AN31" s="18">
        <f t="shared" si="8"/>
        <v>8.4894128168458263</v>
      </c>
      <c r="AO31" s="18">
        <f t="shared" si="8"/>
        <v>15.65205391359498</v>
      </c>
      <c r="AP31" s="18">
        <f t="shared" si="8"/>
        <v>11.544331842295506</v>
      </c>
      <c r="AQ31" s="18">
        <f t="shared" si="8"/>
        <v>14.076113398452595</v>
      </c>
      <c r="AR31" s="18">
        <f t="shared" si="8"/>
        <v>13.967142698360965</v>
      </c>
      <c r="AS31" s="18">
        <f t="shared" si="8"/>
        <v>5.3265037692758348</v>
      </c>
      <c r="AT31" s="18">
        <f t="shared" si="8"/>
        <v>9.9904190050335213</v>
      </c>
      <c r="AU31" s="20">
        <f t="shared" si="8"/>
        <v>16.365347542879114</v>
      </c>
      <c r="AW31" s="10" t="s">
        <v>3</v>
      </c>
      <c r="AX31" s="18">
        <f t="shared" si="9"/>
        <v>15.135302703086781</v>
      </c>
      <c r="AY31" s="18">
        <f t="shared" si="9"/>
        <v>13.168163375066639</v>
      </c>
      <c r="AZ31" s="18">
        <f t="shared" si="9"/>
        <v>11.107105469317423</v>
      </c>
      <c r="BA31" s="18">
        <f t="shared" si="9"/>
        <v>19.584619441813718</v>
      </c>
      <c r="BB31" s="18">
        <f t="shared" si="9"/>
        <v>14.958570626132831</v>
      </c>
      <c r="BC31" s="18">
        <f t="shared" si="9"/>
        <v>15.530979718944698</v>
      </c>
      <c r="BD31" s="18">
        <f t="shared" si="9"/>
        <v>13.978765285172956</v>
      </c>
      <c r="BE31" s="18">
        <f t="shared" si="9"/>
        <v>6.9671873347074404</v>
      </c>
      <c r="BF31" s="18">
        <f t="shared" si="9"/>
        <v>24.957241909717844</v>
      </c>
      <c r="BG31" s="20">
        <f t="shared" si="9"/>
        <v>8.9038950886114652</v>
      </c>
    </row>
    <row r="32" spans="1:60" ht="15" customHeight="1" x14ac:dyDescent="0.2">
      <c r="A32" s="10" t="s">
        <v>4</v>
      </c>
      <c r="B32" s="18">
        <f t="shared" ref="B32:K32" si="11">B9/B$6*100</f>
        <v>1.961628742699888</v>
      </c>
      <c r="C32" s="18">
        <f t="shared" si="11"/>
        <v>2.56275721526303</v>
      </c>
      <c r="D32" s="18">
        <f t="shared" si="11"/>
        <v>2.024347285258437</v>
      </c>
      <c r="E32" s="18">
        <f t="shared" si="11"/>
        <v>0.94558137932053044</v>
      </c>
      <c r="F32" s="18">
        <f t="shared" si="11"/>
        <v>2.0458976706243708</v>
      </c>
      <c r="G32" s="18">
        <f t="shared" si="11"/>
        <v>1.1931894355811772</v>
      </c>
      <c r="H32" s="18">
        <f t="shared" si="11"/>
        <v>2.0505074493040585</v>
      </c>
      <c r="I32" s="18">
        <f t="shared" si="11"/>
        <v>0.75003759752313814</v>
      </c>
      <c r="J32" s="18">
        <f t="shared" si="11"/>
        <v>0.50331006736847117</v>
      </c>
      <c r="K32" s="20">
        <f t="shared" si="11"/>
        <v>5.9829162821427628</v>
      </c>
      <c r="M32" s="10" t="s">
        <v>4</v>
      </c>
      <c r="N32" s="18">
        <f t="shared" si="6"/>
        <v>2.3353611734233657</v>
      </c>
      <c r="O32" s="18">
        <f t="shared" si="6"/>
        <v>2.9126383941648095</v>
      </c>
      <c r="P32" s="18">
        <f t="shared" si="6"/>
        <v>3.3367029877808063</v>
      </c>
      <c r="Q32" s="18">
        <f t="shared" si="6"/>
        <v>0.93320467247294281</v>
      </c>
      <c r="R32" s="18">
        <f t="shared" si="6"/>
        <v>2.4243140816254964</v>
      </c>
      <c r="S32" s="18">
        <f t="shared" si="6"/>
        <v>1.2565963296185554</v>
      </c>
      <c r="T32" s="18">
        <f t="shared" si="6"/>
        <v>1.8161686902434415</v>
      </c>
      <c r="U32" s="18">
        <f t="shared" si="6"/>
        <v>1.7326345135575176</v>
      </c>
      <c r="V32" s="18">
        <f t="shared" si="6"/>
        <v>0.39677067299281066</v>
      </c>
      <c r="W32" s="20">
        <f t="shared" si="6"/>
        <v>8.7438109367021291</v>
      </c>
      <c r="Y32" s="10" t="s">
        <v>4</v>
      </c>
      <c r="Z32" s="18">
        <f t="shared" si="7"/>
        <v>1.9259546205765015</v>
      </c>
      <c r="AA32" s="18">
        <f t="shared" si="7"/>
        <v>2.840883631122634</v>
      </c>
      <c r="AB32" s="18">
        <f t="shared" si="7"/>
        <v>1.7688233801094255</v>
      </c>
      <c r="AC32" s="18">
        <f t="shared" si="7"/>
        <v>0.93269134279566845</v>
      </c>
      <c r="AD32" s="18">
        <f t="shared" si="7"/>
        <v>2.2232356075815267</v>
      </c>
      <c r="AE32" s="18">
        <f t="shared" si="7"/>
        <v>0.44193907329260362</v>
      </c>
      <c r="AF32" s="18">
        <f t="shared" si="7"/>
        <v>2.1839119700485177</v>
      </c>
      <c r="AG32" s="18">
        <f t="shared" si="7"/>
        <v>4.9228335905417291</v>
      </c>
      <c r="AH32" s="18" t="e">
        <f t="shared" si="7"/>
        <v>#VALUE!</v>
      </c>
      <c r="AI32" s="20">
        <f t="shared" si="7"/>
        <v>1.668701785623691</v>
      </c>
      <c r="AK32" s="10" t="s">
        <v>4</v>
      </c>
      <c r="AL32" s="18">
        <f t="shared" si="8"/>
        <v>4.8845129331239727</v>
      </c>
      <c r="AM32" s="18">
        <f t="shared" si="8"/>
        <v>2.9159731097287351</v>
      </c>
      <c r="AN32" s="18">
        <f t="shared" si="8"/>
        <v>3.4146092147761986</v>
      </c>
      <c r="AO32" s="18">
        <f t="shared" si="8"/>
        <v>8.3530640022800267</v>
      </c>
      <c r="AP32" s="18">
        <f t="shared" si="8"/>
        <v>3.1069379848860423</v>
      </c>
      <c r="AQ32" s="18">
        <f t="shared" si="8"/>
        <v>11.926455130804001</v>
      </c>
      <c r="AR32" s="18">
        <f t="shared" si="8"/>
        <v>9.4302174827322585</v>
      </c>
      <c r="AS32" s="18">
        <f t="shared" si="8"/>
        <v>4.0178252092247151</v>
      </c>
      <c r="AT32" s="18" t="e">
        <f t="shared" si="8"/>
        <v>#VALUE!</v>
      </c>
      <c r="AU32" s="20">
        <f t="shared" si="8"/>
        <v>0.95299416536408965</v>
      </c>
      <c r="AW32" s="10" t="s">
        <v>4</v>
      </c>
      <c r="AX32" s="18">
        <f t="shared" si="9"/>
        <v>5.9730213423979395</v>
      </c>
      <c r="AY32" s="18">
        <f t="shared" si="9"/>
        <v>4.9448297547382181</v>
      </c>
      <c r="AZ32" s="18">
        <f t="shared" si="9"/>
        <v>0.16149385206325745</v>
      </c>
      <c r="BA32" s="18">
        <f t="shared" si="9"/>
        <v>10.848425239294961</v>
      </c>
      <c r="BB32" s="18">
        <f t="shared" si="9"/>
        <v>5.8003624432777112</v>
      </c>
      <c r="BC32" s="18">
        <f t="shared" si="9"/>
        <v>6.3595791147202014</v>
      </c>
      <c r="BD32" s="18">
        <f t="shared" si="9"/>
        <v>11.310351395827988</v>
      </c>
      <c r="BE32" s="18">
        <f t="shared" si="9"/>
        <v>3.4700025198714695</v>
      </c>
      <c r="BF32" s="18" t="e">
        <f t="shared" si="9"/>
        <v>#VALUE!</v>
      </c>
      <c r="BG32" s="20">
        <f t="shared" si="9"/>
        <v>3.4819325095584746</v>
      </c>
    </row>
    <row r="33" spans="1:60" ht="15" customHeight="1" x14ac:dyDescent="0.2">
      <c r="A33" s="10" t="s">
        <v>5</v>
      </c>
      <c r="B33" s="18">
        <f t="shared" ref="B33:K33" si="12">B10/B$6*100</f>
        <v>4.530991495971735</v>
      </c>
      <c r="C33" s="18">
        <f t="shared" si="12"/>
        <v>3.9793671233590939</v>
      </c>
      <c r="D33" s="18">
        <f t="shared" si="12"/>
        <v>8.8733961000545971</v>
      </c>
      <c r="E33" s="18">
        <f t="shared" si="12"/>
        <v>0.42571469361834108</v>
      </c>
      <c r="F33" s="18">
        <f t="shared" si="12"/>
        <v>4.8685745806071576</v>
      </c>
      <c r="G33" s="18">
        <f t="shared" si="12"/>
        <v>1.4526075881485456</v>
      </c>
      <c r="H33" s="18">
        <f t="shared" si="12"/>
        <v>5.1628126967421295</v>
      </c>
      <c r="I33" s="18">
        <f t="shared" si="12"/>
        <v>5.7100525446944497</v>
      </c>
      <c r="J33" s="18">
        <f t="shared" si="12"/>
        <v>2.97280464420562</v>
      </c>
      <c r="K33" s="20">
        <f t="shared" si="12"/>
        <v>1.9664727610405002</v>
      </c>
      <c r="M33" s="10" t="s">
        <v>5</v>
      </c>
      <c r="N33" s="18">
        <f t="shared" si="6"/>
        <v>3.7230123988936525</v>
      </c>
      <c r="O33" s="18">
        <f t="shared" si="6"/>
        <v>5.7647590156435609</v>
      </c>
      <c r="P33" s="18">
        <f t="shared" si="6"/>
        <v>5.5269966295187425</v>
      </c>
      <c r="Q33" s="18" t="e">
        <f t="shared" si="6"/>
        <v>#VALUE!</v>
      </c>
      <c r="R33" s="18">
        <f t="shared" si="6"/>
        <v>3.6433946335128433</v>
      </c>
      <c r="S33" s="18">
        <f t="shared" si="6"/>
        <v>4.6885665102887604</v>
      </c>
      <c r="T33" s="18">
        <f t="shared" si="6"/>
        <v>3.0565866005043016</v>
      </c>
      <c r="U33" s="18">
        <f t="shared" si="6"/>
        <v>4.2746144440619931</v>
      </c>
      <c r="V33" s="18">
        <f t="shared" si="6"/>
        <v>5.0504444509400992</v>
      </c>
      <c r="W33" s="20">
        <f t="shared" si="6"/>
        <v>2.1838244307049299</v>
      </c>
      <c r="Y33" s="10" t="s">
        <v>5</v>
      </c>
      <c r="Z33" s="18">
        <f t="shared" si="7"/>
        <v>4.9893641982633739</v>
      </c>
      <c r="AA33" s="18">
        <f t="shared" si="7"/>
        <v>10.33270981753774</v>
      </c>
      <c r="AB33" s="18">
        <f t="shared" si="7"/>
        <v>2.9154304329392011</v>
      </c>
      <c r="AC33" s="18">
        <f t="shared" si="7"/>
        <v>0.35085508011582051</v>
      </c>
      <c r="AD33" s="18">
        <f t="shared" si="7"/>
        <v>5.6250500648607158</v>
      </c>
      <c r="AE33" s="18">
        <f t="shared" si="7"/>
        <v>1.8160441729125996</v>
      </c>
      <c r="AF33" s="18">
        <f t="shared" si="7"/>
        <v>7.7478941203677669</v>
      </c>
      <c r="AG33" s="18">
        <f t="shared" si="7"/>
        <v>5.941596547773953</v>
      </c>
      <c r="AH33" s="18">
        <f t="shared" si="7"/>
        <v>2.5560832145638974</v>
      </c>
      <c r="AI33" s="20" t="e">
        <f t="shared" si="7"/>
        <v>#VALUE!</v>
      </c>
      <c r="AK33" s="10" t="s">
        <v>5</v>
      </c>
      <c r="AL33" s="18">
        <f t="shared" si="8"/>
        <v>6.6560906296111124</v>
      </c>
      <c r="AM33" s="18">
        <f t="shared" si="8"/>
        <v>4.1807505445543045</v>
      </c>
      <c r="AN33" s="18">
        <f t="shared" si="8"/>
        <v>8.3415117230786464</v>
      </c>
      <c r="AO33" s="18">
        <f t="shared" si="8"/>
        <v>7.1885232377625012</v>
      </c>
      <c r="AP33" s="18">
        <f t="shared" si="8"/>
        <v>5.1331901797451316</v>
      </c>
      <c r="AQ33" s="18">
        <f t="shared" si="8"/>
        <v>12.689128477836748</v>
      </c>
      <c r="AR33" s="18">
        <f t="shared" si="8"/>
        <v>10.837735233830498</v>
      </c>
      <c r="AS33" s="18">
        <f t="shared" si="8"/>
        <v>4.979780930933261</v>
      </c>
      <c r="AT33" s="18">
        <f t="shared" si="8"/>
        <v>3.4007730671639016</v>
      </c>
      <c r="AU33" s="20">
        <f t="shared" si="8"/>
        <v>2.0323929751659802</v>
      </c>
      <c r="AW33" s="10" t="s">
        <v>5</v>
      </c>
      <c r="AX33" s="18">
        <f t="shared" si="9"/>
        <v>12.056627752744744</v>
      </c>
      <c r="AY33" s="18">
        <f t="shared" si="9"/>
        <v>2.5813982918810847</v>
      </c>
      <c r="AZ33" s="18">
        <f t="shared" si="9"/>
        <v>18.617672619913954</v>
      </c>
      <c r="BA33" s="18">
        <f t="shared" si="9"/>
        <v>15.624372840706101</v>
      </c>
      <c r="BB33" s="18">
        <f t="shared" si="9"/>
        <v>8.5004083658073721</v>
      </c>
      <c r="BC33" s="18">
        <f t="shared" si="9"/>
        <v>20.018477684073883</v>
      </c>
      <c r="BD33" s="18">
        <f t="shared" si="9"/>
        <v>16.234094474199356</v>
      </c>
      <c r="BE33" s="18">
        <f t="shared" si="9"/>
        <v>4.0468967894433678</v>
      </c>
      <c r="BF33" s="18">
        <f t="shared" si="9"/>
        <v>14.669699795121868</v>
      </c>
      <c r="BG33" s="20">
        <f t="shared" si="9"/>
        <v>2.6198988772292737</v>
      </c>
    </row>
    <row r="34" spans="1:60" ht="15" customHeight="1" x14ac:dyDescent="0.2">
      <c r="A34" s="10" t="s">
        <v>6</v>
      </c>
      <c r="B34" s="18">
        <f t="shared" ref="B34:K34" si="13">B11/B$6*100</f>
        <v>1.4574342114978602</v>
      </c>
      <c r="C34" s="18">
        <f t="shared" si="13"/>
        <v>0.9374889959833117</v>
      </c>
      <c r="D34" s="18">
        <f t="shared" si="13"/>
        <v>3.4437122785970304</v>
      </c>
      <c r="E34" s="18" t="e">
        <f t="shared" si="13"/>
        <v>#VALUE!</v>
      </c>
      <c r="F34" s="18">
        <f t="shared" si="13"/>
        <v>0.9884909536635077</v>
      </c>
      <c r="G34" s="18">
        <f t="shared" si="13"/>
        <v>5.7336774366537062</v>
      </c>
      <c r="H34" s="18">
        <f t="shared" si="13"/>
        <v>1.9220247668655304</v>
      </c>
      <c r="I34" s="18" t="e">
        <f t="shared" si="13"/>
        <v>#VALUE!</v>
      </c>
      <c r="J34" s="18">
        <f t="shared" si="13"/>
        <v>1.7999346437234083</v>
      </c>
      <c r="K34" s="20">
        <f t="shared" si="13"/>
        <v>2.870480926580349</v>
      </c>
      <c r="M34" s="10" t="s">
        <v>6</v>
      </c>
      <c r="N34" s="18">
        <f t="shared" si="6"/>
        <v>1.2323910806277787</v>
      </c>
      <c r="O34" s="18">
        <f t="shared" si="6"/>
        <v>0.52026599777447613</v>
      </c>
      <c r="P34" s="18">
        <f t="shared" si="6"/>
        <v>3.8736764585818975</v>
      </c>
      <c r="Q34" s="18">
        <f t="shared" si="6"/>
        <v>0.20415402590250714</v>
      </c>
      <c r="R34" s="18">
        <f t="shared" si="6"/>
        <v>0.85766606354587271</v>
      </c>
      <c r="S34" s="18">
        <f t="shared" si="6"/>
        <v>5.7768200677447847</v>
      </c>
      <c r="T34" s="18">
        <f t="shared" si="6"/>
        <v>1.5361299447554351</v>
      </c>
      <c r="U34" s="18" t="e">
        <f t="shared" si="6"/>
        <v>#VALUE!</v>
      </c>
      <c r="V34" s="18">
        <f t="shared" si="6"/>
        <v>1.2088842632461805</v>
      </c>
      <c r="W34" s="20">
        <f t="shared" si="6"/>
        <v>3.9353256520770872</v>
      </c>
      <c r="Y34" s="10" t="s">
        <v>6</v>
      </c>
      <c r="Z34" s="18">
        <f t="shared" si="7"/>
        <v>1.4761574099090493</v>
      </c>
      <c r="AA34" s="18" t="e">
        <f t="shared" si="7"/>
        <v>#VALUE!</v>
      </c>
      <c r="AB34" s="18">
        <f t="shared" si="7"/>
        <v>3.8438257268723039</v>
      </c>
      <c r="AC34" s="18">
        <f t="shared" si="7"/>
        <v>0.95346440294375345</v>
      </c>
      <c r="AD34" s="18">
        <f t="shared" si="7"/>
        <v>0.64971159234070208</v>
      </c>
      <c r="AE34" s="18">
        <f t="shared" si="7"/>
        <v>5.6017439622654726</v>
      </c>
      <c r="AF34" s="18">
        <f t="shared" si="7"/>
        <v>2.221800122553808</v>
      </c>
      <c r="AG34" s="18" t="e">
        <f t="shared" si="7"/>
        <v>#VALUE!</v>
      </c>
      <c r="AH34" s="18" t="e">
        <f t="shared" si="7"/>
        <v>#VALUE!</v>
      </c>
      <c r="AI34" s="20">
        <f t="shared" si="7"/>
        <v>4.5167441127941288</v>
      </c>
      <c r="AK34" s="10" t="s">
        <v>6</v>
      </c>
      <c r="AL34" s="18">
        <f t="shared" si="8"/>
        <v>1.6834302592160073</v>
      </c>
      <c r="AM34" s="18">
        <f t="shared" si="8"/>
        <v>0.14075662705462913</v>
      </c>
      <c r="AN34" s="18">
        <f t="shared" si="8"/>
        <v>4.4587597970527035</v>
      </c>
      <c r="AO34" s="18">
        <f t="shared" si="8"/>
        <v>0.14613630784615922</v>
      </c>
      <c r="AP34" s="18">
        <f t="shared" si="8"/>
        <v>0.28208723991210033</v>
      </c>
      <c r="AQ34" s="18">
        <f t="shared" si="8"/>
        <v>7.2349129411938415</v>
      </c>
      <c r="AR34" s="18">
        <f t="shared" si="8"/>
        <v>3.5008269448474025</v>
      </c>
      <c r="AS34" s="18">
        <f t="shared" si="8"/>
        <v>0.28543832458054896</v>
      </c>
      <c r="AT34" s="18" t="e">
        <f t="shared" si="8"/>
        <v>#VALUE!</v>
      </c>
      <c r="AU34" s="20">
        <f t="shared" si="8"/>
        <v>0.69690641359198358</v>
      </c>
      <c r="AW34" s="10" t="s">
        <v>6</v>
      </c>
      <c r="AX34" s="18">
        <f t="shared" si="9"/>
        <v>1.5016447417843641</v>
      </c>
      <c r="AY34" s="18">
        <f t="shared" si="9"/>
        <v>0.93825174275873635</v>
      </c>
      <c r="AZ34" s="18">
        <f t="shared" si="9"/>
        <v>3.0555749842340227</v>
      </c>
      <c r="BA34" s="18">
        <f t="shared" si="9"/>
        <v>0.91306100176309513</v>
      </c>
      <c r="BB34" s="18">
        <f t="shared" si="9"/>
        <v>2.0665093211310053</v>
      </c>
      <c r="BC34" s="18">
        <f t="shared" si="9"/>
        <v>0.23699638268679049</v>
      </c>
      <c r="BD34" s="18">
        <f t="shared" si="9"/>
        <v>2.7850904144474673</v>
      </c>
      <c r="BE34" s="18">
        <f t="shared" si="9"/>
        <v>1.7489981133129784</v>
      </c>
      <c r="BF34" s="18" t="e">
        <f t="shared" si="9"/>
        <v>#VALUE!</v>
      </c>
      <c r="BG34" s="20" t="e">
        <f t="shared" si="9"/>
        <v>#VALUE!</v>
      </c>
    </row>
    <row r="35" spans="1:60" ht="15" customHeight="1" x14ac:dyDescent="0.2">
      <c r="A35" s="10" t="s">
        <v>7</v>
      </c>
      <c r="B35" s="18">
        <f t="shared" ref="B35:K35" si="14">B12/B$6*100</f>
        <v>2.5198946277612513</v>
      </c>
      <c r="C35" s="18">
        <f t="shared" si="14"/>
        <v>2.6971674801176482</v>
      </c>
      <c r="D35" s="18">
        <f t="shared" si="14"/>
        <v>2.8336777180701813</v>
      </c>
      <c r="E35" s="18">
        <f t="shared" si="14"/>
        <v>1.8821783201807722</v>
      </c>
      <c r="F35" s="18">
        <f t="shared" si="14"/>
        <v>1.4423225193398808</v>
      </c>
      <c r="G35" s="18">
        <f t="shared" si="14"/>
        <v>12.346159002547259</v>
      </c>
      <c r="H35" s="18">
        <f t="shared" si="14"/>
        <v>3.3534923862127197</v>
      </c>
      <c r="I35" s="18">
        <f t="shared" si="14"/>
        <v>1.4478364156756982</v>
      </c>
      <c r="J35" s="18">
        <f t="shared" si="14"/>
        <v>2.1589680196221694</v>
      </c>
      <c r="K35" s="20">
        <f t="shared" si="14"/>
        <v>2.8512668983964793</v>
      </c>
      <c r="M35" s="10" t="s">
        <v>7</v>
      </c>
      <c r="N35" s="18">
        <f t="shared" si="6"/>
        <v>1.9310262159281506</v>
      </c>
      <c r="O35" s="18">
        <f t="shared" si="6"/>
        <v>1.7150508410275132</v>
      </c>
      <c r="P35" s="18">
        <f t="shared" si="6"/>
        <v>3.7586994080189284</v>
      </c>
      <c r="Q35" s="18">
        <f t="shared" si="6"/>
        <v>0.88880179199110954</v>
      </c>
      <c r="R35" s="18">
        <f t="shared" si="6"/>
        <v>1.4836153881740417</v>
      </c>
      <c r="S35" s="18">
        <f t="shared" si="6"/>
        <v>7.3569429338167058</v>
      </c>
      <c r="T35" s="18">
        <f t="shared" si="6"/>
        <v>2.4880327052715026</v>
      </c>
      <c r="U35" s="18">
        <f t="shared" si="6"/>
        <v>1.4080994302775027</v>
      </c>
      <c r="V35" s="18">
        <f t="shared" si="6"/>
        <v>2.004596391029331</v>
      </c>
      <c r="W35" s="20">
        <f t="shared" si="6"/>
        <v>1.5845682013301363</v>
      </c>
      <c r="Y35" s="10" t="s">
        <v>7</v>
      </c>
      <c r="Z35" s="18">
        <f t="shared" si="7"/>
        <v>3.3760428903260529</v>
      </c>
      <c r="AA35" s="18">
        <f t="shared" si="7"/>
        <v>3.3276199279309768</v>
      </c>
      <c r="AB35" s="18">
        <f t="shared" si="7"/>
        <v>5.6833641252862117</v>
      </c>
      <c r="AC35" s="18">
        <f t="shared" si="7"/>
        <v>1.1175525202602778</v>
      </c>
      <c r="AD35" s="18">
        <f t="shared" si="7"/>
        <v>2.6272348896884083</v>
      </c>
      <c r="AE35" s="18">
        <f t="shared" si="7"/>
        <v>7.114064369843172</v>
      </c>
      <c r="AF35" s="18">
        <f t="shared" si="7"/>
        <v>4.1285595631039218</v>
      </c>
      <c r="AG35" s="18">
        <f t="shared" si="7"/>
        <v>2.7684705257373596</v>
      </c>
      <c r="AH35" s="18">
        <f t="shared" si="7"/>
        <v>2.4198984531322147</v>
      </c>
      <c r="AI35" s="20">
        <f t="shared" si="7"/>
        <v>3.9222433233228977</v>
      </c>
      <c r="AK35" s="10" t="s">
        <v>7</v>
      </c>
      <c r="AL35" s="18">
        <f t="shared" si="8"/>
        <v>1.7651804327267813</v>
      </c>
      <c r="AM35" s="18">
        <f t="shared" si="8"/>
        <v>0.76203384253455941</v>
      </c>
      <c r="AN35" s="18">
        <f t="shared" si="8"/>
        <v>2.891778144705945</v>
      </c>
      <c r="AO35" s="18">
        <f t="shared" si="8"/>
        <v>1.5003084954965586</v>
      </c>
      <c r="AP35" s="18">
        <f t="shared" si="8"/>
        <v>1.9171123223403519</v>
      </c>
      <c r="AQ35" s="18">
        <f t="shared" si="8"/>
        <v>1.163295496339922</v>
      </c>
      <c r="AR35" s="18">
        <f t="shared" si="8"/>
        <v>0.97120514684994586</v>
      </c>
      <c r="AS35" s="18" t="e">
        <f t="shared" si="8"/>
        <v>#VALUE!</v>
      </c>
      <c r="AT35" s="18">
        <f t="shared" si="8"/>
        <v>1.8639040967162013</v>
      </c>
      <c r="AU35" s="20">
        <f t="shared" si="8"/>
        <v>5.3590074787387723</v>
      </c>
      <c r="AW35" s="10" t="s">
        <v>7</v>
      </c>
      <c r="AX35" s="18">
        <f t="shared" si="9"/>
        <v>3.3569820665454717</v>
      </c>
      <c r="AY35" s="18">
        <f t="shared" si="9"/>
        <v>5.3007866888917929</v>
      </c>
      <c r="AZ35" s="18">
        <f t="shared" si="9"/>
        <v>4.6198847335590365</v>
      </c>
      <c r="BA35" s="18">
        <f t="shared" si="9"/>
        <v>0.83013084719787311</v>
      </c>
      <c r="BB35" s="18">
        <f t="shared" si="9"/>
        <v>3.4015177677806929</v>
      </c>
      <c r="BC35" s="18">
        <f t="shared" si="9"/>
        <v>3.2572732096836585</v>
      </c>
      <c r="BD35" s="18">
        <f t="shared" si="9"/>
        <v>2.9475600606169601</v>
      </c>
      <c r="BE35" s="18" t="e">
        <f t="shared" si="9"/>
        <v>#VALUE!</v>
      </c>
      <c r="BF35" s="18">
        <f t="shared" si="9"/>
        <v>3.1328157820145823</v>
      </c>
      <c r="BG35" s="20">
        <f t="shared" si="9"/>
        <v>9.2691171081421047</v>
      </c>
    </row>
    <row r="36" spans="1:60" ht="15" customHeight="1" x14ac:dyDescent="0.2">
      <c r="A36" s="10" t="s">
        <v>8</v>
      </c>
      <c r="B36" s="18">
        <f t="shared" ref="B36:K36" si="15">B13/B$6*100</f>
        <v>2.0627926423590925</v>
      </c>
      <c r="C36" s="18">
        <f t="shared" si="15"/>
        <v>3.1818211983189557</v>
      </c>
      <c r="D36" s="18">
        <f t="shared" si="15"/>
        <v>1.4096057075157435</v>
      </c>
      <c r="E36" s="18">
        <f t="shared" si="15"/>
        <v>1.0529023428461717</v>
      </c>
      <c r="F36" s="18">
        <f t="shared" si="15"/>
        <v>2.0495074521340904</v>
      </c>
      <c r="G36" s="18">
        <f t="shared" si="15"/>
        <v>2.1839388657997052</v>
      </c>
      <c r="H36" s="18">
        <f t="shared" si="15"/>
        <v>2.73068846090049</v>
      </c>
      <c r="I36" s="18">
        <f t="shared" si="15"/>
        <v>0.26268953481740714</v>
      </c>
      <c r="J36" s="18">
        <f t="shared" si="15"/>
        <v>2.3426305895103345</v>
      </c>
      <c r="K36" s="20">
        <f t="shared" si="15"/>
        <v>3.7023771838745634</v>
      </c>
      <c r="M36" s="10" t="s">
        <v>8</v>
      </c>
      <c r="N36" s="18">
        <f t="shared" si="6"/>
        <v>3.7670619983340718</v>
      </c>
      <c r="O36" s="18">
        <f t="shared" si="6"/>
        <v>5.054342089620758</v>
      </c>
      <c r="P36" s="18">
        <f t="shared" si="6"/>
        <v>6.7222490943321818</v>
      </c>
      <c r="Q36" s="18">
        <f t="shared" si="6"/>
        <v>0.1265110002555026</v>
      </c>
      <c r="R36" s="18">
        <f t="shared" si="6"/>
        <v>4.0222521776161706</v>
      </c>
      <c r="S36" s="18">
        <f t="shared" si="6"/>
        <v>0.67227623519494717</v>
      </c>
      <c r="T36" s="18">
        <f t="shared" si="6"/>
        <v>6.7766795434240148</v>
      </c>
      <c r="U36" s="18">
        <f t="shared" si="6"/>
        <v>0.24693812856764619</v>
      </c>
      <c r="V36" s="18">
        <f t="shared" si="6"/>
        <v>4.8170069298110336</v>
      </c>
      <c r="W36" s="20">
        <f t="shared" si="6"/>
        <v>2.9429810251754067</v>
      </c>
      <c r="Y36" s="10" t="s">
        <v>8</v>
      </c>
      <c r="Z36" s="18">
        <f t="shared" si="7"/>
        <v>4.2233932628676429</v>
      </c>
      <c r="AA36" s="18">
        <f t="shared" si="7"/>
        <v>5.7760315980022483</v>
      </c>
      <c r="AB36" s="18">
        <f t="shared" si="7"/>
        <v>5.9165530596414744</v>
      </c>
      <c r="AC36" s="18">
        <f t="shared" si="7"/>
        <v>0.56773345120316632</v>
      </c>
      <c r="AD36" s="18">
        <f t="shared" si="7"/>
        <v>5.0111127848031742</v>
      </c>
      <c r="AE36" s="18">
        <f t="shared" si="7"/>
        <v>0.29112692714128757</v>
      </c>
      <c r="AF36" s="18">
        <f t="shared" si="7"/>
        <v>6.1613546976857201</v>
      </c>
      <c r="AG36" s="18">
        <f t="shared" si="7"/>
        <v>0.66504560879460251</v>
      </c>
      <c r="AH36" s="18">
        <f t="shared" si="7"/>
        <v>3.3445317099934826</v>
      </c>
      <c r="AI36" s="20">
        <f t="shared" si="7"/>
        <v>4.4534194784789207</v>
      </c>
      <c r="AK36" s="10" t="s">
        <v>8</v>
      </c>
      <c r="AL36" s="18">
        <f t="shared" si="8"/>
        <v>2.5554672167759609</v>
      </c>
      <c r="AM36" s="18">
        <f t="shared" si="8"/>
        <v>3.6029340307430506</v>
      </c>
      <c r="AN36" s="18">
        <f t="shared" si="8"/>
        <v>3.9547392248455631</v>
      </c>
      <c r="AO36" s="18">
        <f t="shared" si="8"/>
        <v>4.1129272195805706E-2</v>
      </c>
      <c r="AP36" s="18">
        <f t="shared" si="8"/>
        <v>3.2005356337079833</v>
      </c>
      <c r="AQ36" s="18" t="e">
        <f t="shared" si="8"/>
        <v>#VALUE!</v>
      </c>
      <c r="AR36" s="18">
        <f t="shared" si="8"/>
        <v>3.6942582817288723</v>
      </c>
      <c r="AS36" s="18" t="e">
        <f t="shared" si="8"/>
        <v>#VALUE!</v>
      </c>
      <c r="AT36" s="18">
        <f t="shared" si="8"/>
        <v>3.0217653421180981</v>
      </c>
      <c r="AU36" s="20">
        <f t="shared" si="8"/>
        <v>1.2605167979730265</v>
      </c>
      <c r="AW36" s="10" t="s">
        <v>8</v>
      </c>
      <c r="AX36" s="18">
        <f t="shared" si="9"/>
        <v>4.9847686307804722</v>
      </c>
      <c r="AY36" s="18">
        <f t="shared" si="9"/>
        <v>7.8490348900960889</v>
      </c>
      <c r="AZ36" s="18">
        <f t="shared" si="9"/>
        <v>1.5392383648389927</v>
      </c>
      <c r="BA36" s="18">
        <f t="shared" si="9"/>
        <v>4.9122847755163654</v>
      </c>
      <c r="BB36" s="18">
        <f t="shared" si="9"/>
        <v>2.3886105500826535</v>
      </c>
      <c r="BC36" s="18">
        <f t="shared" si="9"/>
        <v>10.797183104546903</v>
      </c>
      <c r="BD36" s="18">
        <f t="shared" si="9"/>
        <v>8.9525445648102462</v>
      </c>
      <c r="BE36" s="18" t="e">
        <f t="shared" si="9"/>
        <v>#VALUE!</v>
      </c>
      <c r="BF36" s="18">
        <f t="shared" si="9"/>
        <v>3.9481629899556552</v>
      </c>
      <c r="BG36" s="20" t="e">
        <f t="shared" si="9"/>
        <v>#VALUE!</v>
      </c>
    </row>
    <row r="37" spans="1:60" ht="15" customHeight="1" x14ac:dyDescent="0.2">
      <c r="A37" s="10" t="s">
        <v>9</v>
      </c>
      <c r="B37" s="18">
        <f t="shared" ref="B37:K37" si="16">B14/B$6*100</f>
        <v>4.2304710103569949</v>
      </c>
      <c r="C37" s="18">
        <f t="shared" si="16"/>
        <v>5.5714974948918776</v>
      </c>
      <c r="D37" s="18">
        <f t="shared" si="16"/>
        <v>1.5089083922670281</v>
      </c>
      <c r="E37" s="18">
        <f t="shared" si="16"/>
        <v>5.2400198888391119</v>
      </c>
      <c r="F37" s="18">
        <f t="shared" si="16"/>
        <v>4.4028167753939265</v>
      </c>
      <c r="G37" s="18">
        <f t="shared" si="16"/>
        <v>2.6588684810296286</v>
      </c>
      <c r="H37" s="18">
        <f t="shared" si="16"/>
        <v>7.7112789328505151</v>
      </c>
      <c r="I37" s="18">
        <f t="shared" si="16"/>
        <v>1.976399777482708</v>
      </c>
      <c r="J37" s="18">
        <f t="shared" si="16"/>
        <v>0.87104979533868043</v>
      </c>
      <c r="K37" s="20">
        <f t="shared" si="16"/>
        <v>2.9513696131321963</v>
      </c>
      <c r="M37" s="10" t="s">
        <v>9</v>
      </c>
      <c r="N37" s="18">
        <f t="shared" si="6"/>
        <v>2.4974713839800944</v>
      </c>
      <c r="O37" s="18">
        <f t="shared" si="6"/>
        <v>4.4885917816771981</v>
      </c>
      <c r="P37" s="18">
        <f t="shared" si="6"/>
        <v>1.7743990062530912</v>
      </c>
      <c r="Q37" s="18">
        <f t="shared" si="6"/>
        <v>0.63280306206232773</v>
      </c>
      <c r="R37" s="18">
        <f t="shared" si="6"/>
        <v>2.7034081495619962</v>
      </c>
      <c r="S37" s="18" t="e">
        <f t="shared" si="6"/>
        <v>#VALUE!</v>
      </c>
      <c r="T37" s="18">
        <f t="shared" si="6"/>
        <v>4.9440276655278437</v>
      </c>
      <c r="U37" s="18">
        <f t="shared" si="6"/>
        <v>1.462430837630039</v>
      </c>
      <c r="V37" s="18">
        <f t="shared" si="6"/>
        <v>1.0308801558487979</v>
      </c>
      <c r="W37" s="20" t="e">
        <f t="shared" si="6"/>
        <v>#VALUE!</v>
      </c>
      <c r="Y37" s="10" t="s">
        <v>9</v>
      </c>
      <c r="Z37" s="18">
        <f t="shared" si="7"/>
        <v>1.3530566970327034</v>
      </c>
      <c r="AA37" s="18">
        <f t="shared" si="7"/>
        <v>2.5721275200784639</v>
      </c>
      <c r="AB37" s="18">
        <f t="shared" si="7"/>
        <v>1.1731488827563907</v>
      </c>
      <c r="AC37" s="18" t="e">
        <f t="shared" si="7"/>
        <v>#VALUE!</v>
      </c>
      <c r="AD37" s="18">
        <f t="shared" si="7"/>
        <v>1.6241037430719676</v>
      </c>
      <c r="AE37" s="18" t="e">
        <f t="shared" si="7"/>
        <v>#VALUE!</v>
      </c>
      <c r="AF37" s="18">
        <f t="shared" si="7"/>
        <v>2.8277329937556273</v>
      </c>
      <c r="AG37" s="18">
        <f t="shared" si="7"/>
        <v>0.34338723453561693</v>
      </c>
      <c r="AH37" s="18">
        <f t="shared" si="7"/>
        <v>0.36190754453035084</v>
      </c>
      <c r="AI37" s="20" t="e">
        <f t="shared" si="7"/>
        <v>#VALUE!</v>
      </c>
      <c r="AK37" s="10" t="s">
        <v>9</v>
      </c>
      <c r="AL37" s="18">
        <f t="shared" si="8"/>
        <v>1.7923816106541854</v>
      </c>
      <c r="AM37" s="18">
        <f t="shared" si="8"/>
        <v>4.2750005186217752</v>
      </c>
      <c r="AN37" s="18">
        <f t="shared" si="8"/>
        <v>1.2633264725565176</v>
      </c>
      <c r="AO37" s="18" t="e">
        <f t="shared" si="8"/>
        <v>#VALUE!</v>
      </c>
      <c r="AP37" s="18">
        <f t="shared" si="8"/>
        <v>2.2448267684447307</v>
      </c>
      <c r="AQ37" s="18" t="e">
        <f t="shared" si="8"/>
        <v>#VALUE!</v>
      </c>
      <c r="AR37" s="18">
        <f t="shared" si="8"/>
        <v>2.5027739097587633</v>
      </c>
      <c r="AS37" s="18">
        <f t="shared" si="8"/>
        <v>2.244389539951535</v>
      </c>
      <c r="AT37" s="18">
        <f t="shared" si="8"/>
        <v>6.7907593685438361E-2</v>
      </c>
      <c r="AU37" s="20">
        <f t="shared" si="8"/>
        <v>2.0486480822991324</v>
      </c>
      <c r="AW37" s="10" t="s">
        <v>9</v>
      </c>
      <c r="AX37" s="18">
        <f t="shared" si="9"/>
        <v>2.9974459508304734</v>
      </c>
      <c r="AY37" s="18">
        <f t="shared" si="9"/>
        <v>6.2434810920632344</v>
      </c>
      <c r="AZ37" s="18">
        <f t="shared" si="9"/>
        <v>1.7873263217020632</v>
      </c>
      <c r="BA37" s="18">
        <f t="shared" si="9"/>
        <v>1.0613401181257123</v>
      </c>
      <c r="BB37" s="18">
        <f t="shared" si="9"/>
        <v>3.7320189341647123</v>
      </c>
      <c r="BC37" s="18">
        <f t="shared" si="9"/>
        <v>1.3528455422058632</v>
      </c>
      <c r="BD37" s="18">
        <f t="shared" si="9"/>
        <v>2.9231199731448045</v>
      </c>
      <c r="BE37" s="18">
        <f t="shared" si="9"/>
        <v>3.1081128615380949</v>
      </c>
      <c r="BF37" s="18">
        <f t="shared" si="9"/>
        <v>0.35782122336003636</v>
      </c>
      <c r="BG37" s="20">
        <f t="shared" si="9"/>
        <v>8.4941337984063594</v>
      </c>
    </row>
    <row r="38" spans="1:60" ht="15" customHeight="1" x14ac:dyDescent="0.2">
      <c r="A38" s="10" t="s">
        <v>10</v>
      </c>
      <c r="B38" s="18">
        <f t="shared" ref="B38:K38" si="17">B15/B$6*100</f>
        <v>3.9156723751878943</v>
      </c>
      <c r="C38" s="18">
        <f t="shared" si="17"/>
        <v>3.8339499834062192</v>
      </c>
      <c r="D38" s="18">
        <f t="shared" si="17"/>
        <v>4.1301758386894463</v>
      </c>
      <c r="E38" s="18">
        <f t="shared" si="17"/>
        <v>3.7984482767108592</v>
      </c>
      <c r="F38" s="18">
        <f t="shared" si="17"/>
        <v>4.3140165171931733</v>
      </c>
      <c r="G38" s="18">
        <f t="shared" si="17"/>
        <v>0.28321490816463329</v>
      </c>
      <c r="H38" s="18">
        <f t="shared" si="17"/>
        <v>5.1379827338046393</v>
      </c>
      <c r="I38" s="18">
        <f t="shared" si="17"/>
        <v>3.2908395647939805</v>
      </c>
      <c r="J38" s="18">
        <f t="shared" si="17"/>
        <v>2.1639430779487112</v>
      </c>
      <c r="K38" s="20">
        <f t="shared" si="17"/>
        <v>3.7623913706710947</v>
      </c>
      <c r="M38" s="10" t="s">
        <v>10</v>
      </c>
      <c r="N38" s="18">
        <f t="shared" si="6"/>
        <v>4.8770463590675668</v>
      </c>
      <c r="O38" s="18">
        <f t="shared" si="6"/>
        <v>4.0871232637254344</v>
      </c>
      <c r="P38" s="18">
        <f t="shared" si="6"/>
        <v>5.0327520645032662</v>
      </c>
      <c r="Q38" s="18">
        <f t="shared" si="6"/>
        <v>5.7101112056498318</v>
      </c>
      <c r="R38" s="18">
        <f t="shared" si="6"/>
        <v>5.2791983753916787</v>
      </c>
      <c r="S38" s="18" t="e">
        <f t="shared" si="6"/>
        <v>#VALUE!</v>
      </c>
      <c r="T38" s="18">
        <f t="shared" si="6"/>
        <v>10.023105978479068</v>
      </c>
      <c r="U38" s="18">
        <f t="shared" si="6"/>
        <v>1.8019707644105523</v>
      </c>
      <c r="V38" s="18">
        <f t="shared" si="6"/>
        <v>1.0624770909017209</v>
      </c>
      <c r="W38" s="20">
        <f t="shared" si="6"/>
        <v>3.3927008020070151</v>
      </c>
      <c r="Y38" s="10" t="s">
        <v>10</v>
      </c>
      <c r="Z38" s="18">
        <f t="shared" si="7"/>
        <v>4.364006033707712</v>
      </c>
      <c r="AA38" s="18">
        <f t="shared" si="7"/>
        <v>4.1897415769880144</v>
      </c>
      <c r="AB38" s="18">
        <f t="shared" si="7"/>
        <v>3.6750955223388218</v>
      </c>
      <c r="AC38" s="18">
        <f t="shared" si="7"/>
        <v>5.2757986173998477</v>
      </c>
      <c r="AD38" s="18">
        <f t="shared" si="7"/>
        <v>5.1653837012824448</v>
      </c>
      <c r="AE38" s="18">
        <f t="shared" si="7"/>
        <v>0.36355874675456462</v>
      </c>
      <c r="AF38" s="18">
        <f t="shared" si="7"/>
        <v>8.019113331037568</v>
      </c>
      <c r="AG38" s="18">
        <f t="shared" si="7"/>
        <v>0.35621082420707151</v>
      </c>
      <c r="AH38" s="18">
        <f t="shared" si="7"/>
        <v>2.6798156683465302</v>
      </c>
      <c r="AI38" s="20">
        <f t="shared" si="7"/>
        <v>1.1651240882177971</v>
      </c>
      <c r="AK38" s="10" t="s">
        <v>10</v>
      </c>
      <c r="AL38" s="18">
        <f t="shared" si="8"/>
        <v>7.029631110219575</v>
      </c>
      <c r="AM38" s="18">
        <f t="shared" si="8"/>
        <v>4.8206757442142383</v>
      </c>
      <c r="AN38" s="18">
        <f t="shared" si="8"/>
        <v>3.8707423618653585</v>
      </c>
      <c r="AO38" s="18">
        <f t="shared" si="8"/>
        <v>12.557418535283531</v>
      </c>
      <c r="AP38" s="18">
        <f t="shared" si="8"/>
        <v>7.7656000161463163</v>
      </c>
      <c r="AQ38" s="18">
        <f t="shared" si="8"/>
        <v>4.1140575643821116</v>
      </c>
      <c r="AR38" s="18">
        <f t="shared" si="8"/>
        <v>12.165432646304545</v>
      </c>
      <c r="AS38" s="18">
        <f t="shared" si="8"/>
        <v>1.9961317841087507</v>
      </c>
      <c r="AT38" s="18">
        <f t="shared" si="8"/>
        <v>3.8319985447548262</v>
      </c>
      <c r="AU38" s="20">
        <f t="shared" si="8"/>
        <v>2.9502612987041092</v>
      </c>
      <c r="AW38" s="10" t="s">
        <v>10</v>
      </c>
      <c r="AX38" s="18">
        <f t="shared" si="9"/>
        <v>5.4557909501334834</v>
      </c>
      <c r="AY38" s="18">
        <f t="shared" si="9"/>
        <v>3.4901020267427558</v>
      </c>
      <c r="AZ38" s="18">
        <f t="shared" si="9"/>
        <v>6.3519799021366676</v>
      </c>
      <c r="BA38" s="18">
        <f t="shared" si="9"/>
        <v>6.5158222441894997</v>
      </c>
      <c r="BB38" s="18">
        <f t="shared" si="9"/>
        <v>6.420022354950361</v>
      </c>
      <c r="BC38" s="18">
        <f t="shared" si="9"/>
        <v>3.2970192578059749</v>
      </c>
      <c r="BD38" s="18">
        <f t="shared" si="9"/>
        <v>10.781908275038154</v>
      </c>
      <c r="BE38" s="18">
        <f t="shared" si="9"/>
        <v>1.2179290967677014</v>
      </c>
      <c r="BF38" s="18">
        <f t="shared" si="9"/>
        <v>1.9916693178209481</v>
      </c>
      <c r="BG38" s="20" t="e">
        <f t="shared" si="9"/>
        <v>#VALUE!</v>
      </c>
    </row>
    <row r="39" spans="1:60" ht="15" customHeight="1" x14ac:dyDescent="0.2">
      <c r="A39" s="10" t="s">
        <v>11</v>
      </c>
      <c r="B39" s="18">
        <f t="shared" ref="B39:K39" si="18">B16/B$6*100</f>
        <v>1.6851183803969949</v>
      </c>
      <c r="C39" s="18">
        <f t="shared" si="18"/>
        <v>0.76550501385348557</v>
      </c>
      <c r="D39" s="18">
        <f t="shared" si="18"/>
        <v>3.2091527361921468</v>
      </c>
      <c r="E39" s="18">
        <f t="shared" si="18"/>
        <v>1.3847111933795768</v>
      </c>
      <c r="F39" s="18">
        <f t="shared" si="18"/>
        <v>1.6650397892909945</v>
      </c>
      <c r="G39" s="18">
        <f t="shared" si="18"/>
        <v>1.8682128971712026</v>
      </c>
      <c r="H39" s="18">
        <f t="shared" si="18"/>
        <v>3.18606842753556</v>
      </c>
      <c r="I39" s="18">
        <f t="shared" si="18"/>
        <v>0.28198062528868129</v>
      </c>
      <c r="J39" s="18">
        <f t="shared" si="18"/>
        <v>1.1622980015383106</v>
      </c>
      <c r="K39" s="20">
        <f t="shared" si="18"/>
        <v>1.0019759882551356</v>
      </c>
      <c r="M39" s="10" t="s">
        <v>11</v>
      </c>
      <c r="N39" s="18">
        <f t="shared" si="6"/>
        <v>1.6268708092600115</v>
      </c>
      <c r="O39" s="18">
        <f t="shared" si="6"/>
        <v>0.84361567516224401</v>
      </c>
      <c r="P39" s="18">
        <f t="shared" si="6"/>
        <v>4.5681447397179955</v>
      </c>
      <c r="Q39" s="18">
        <f t="shared" si="6"/>
        <v>0.47019921761628469</v>
      </c>
      <c r="R39" s="18">
        <f t="shared" si="6"/>
        <v>1.7240630807710611</v>
      </c>
      <c r="S39" s="18">
        <f t="shared" si="6"/>
        <v>0.44818415679663148</v>
      </c>
      <c r="T39" s="18">
        <f t="shared" si="6"/>
        <v>3.498266382325617</v>
      </c>
      <c r="U39" s="18">
        <f t="shared" si="6"/>
        <v>0.21331037528709273</v>
      </c>
      <c r="V39" s="18">
        <f t="shared" si="6"/>
        <v>1.2670129758244586</v>
      </c>
      <c r="W39" s="20">
        <f t="shared" si="6"/>
        <v>0.38161406577233603</v>
      </c>
      <c r="Y39" s="10" t="s">
        <v>11</v>
      </c>
      <c r="Z39" s="18">
        <f t="shared" si="7"/>
        <v>3.327451616033346</v>
      </c>
      <c r="AA39" s="18">
        <f t="shared" si="7"/>
        <v>1.6013945656863289</v>
      </c>
      <c r="AB39" s="18">
        <f t="shared" si="7"/>
        <v>6.8843819294655493</v>
      </c>
      <c r="AC39" s="18">
        <f t="shared" si="7"/>
        <v>1.9236997168327501</v>
      </c>
      <c r="AD39" s="18">
        <f t="shared" si="7"/>
        <v>3.4772021735386183</v>
      </c>
      <c r="AE39" s="18">
        <f t="shared" si="7"/>
        <v>2.579902444486434</v>
      </c>
      <c r="AF39" s="18">
        <f t="shared" si="7"/>
        <v>3.9148315233304891</v>
      </c>
      <c r="AG39" s="18">
        <f t="shared" si="7"/>
        <v>0.74127472517491577</v>
      </c>
      <c r="AH39" s="18">
        <f t="shared" si="7"/>
        <v>1.5721362137791917</v>
      </c>
      <c r="AI39" s="20">
        <f t="shared" si="7"/>
        <v>9.1304600756741383</v>
      </c>
      <c r="AK39" s="10" t="s">
        <v>11</v>
      </c>
      <c r="AL39" s="18">
        <f t="shared" si="8"/>
        <v>6.8226633077511174</v>
      </c>
      <c r="AM39" s="18">
        <f t="shared" si="8"/>
        <v>3.5456537059283435</v>
      </c>
      <c r="AN39" s="18">
        <f t="shared" si="8"/>
        <v>15.470122934545788</v>
      </c>
      <c r="AO39" s="18">
        <f t="shared" si="8"/>
        <v>0.57508185902100006</v>
      </c>
      <c r="AP39" s="18">
        <f t="shared" si="8"/>
        <v>8.5448863870765983</v>
      </c>
      <c r="AQ39" s="18" t="e">
        <f t="shared" si="8"/>
        <v>#VALUE!</v>
      </c>
      <c r="AR39" s="18">
        <f t="shared" si="8"/>
        <v>6.5035223017584407</v>
      </c>
      <c r="AS39" s="18">
        <f t="shared" si="8"/>
        <v>2.468634845151179</v>
      </c>
      <c r="AT39" s="18">
        <f t="shared" si="8"/>
        <v>1.969320216877712</v>
      </c>
      <c r="AU39" s="20">
        <f t="shared" si="8"/>
        <v>18.905216447300621</v>
      </c>
      <c r="AW39" s="10" t="s">
        <v>11</v>
      </c>
      <c r="AX39" s="18">
        <f t="shared" si="9"/>
        <v>2.4452351272347359</v>
      </c>
      <c r="AY39" s="18">
        <f t="shared" si="9"/>
        <v>2.37813868827689</v>
      </c>
      <c r="AZ39" s="18">
        <f t="shared" si="9"/>
        <v>2.5992275723874738</v>
      </c>
      <c r="BA39" s="18">
        <f t="shared" si="9"/>
        <v>2.3965156066257878</v>
      </c>
      <c r="BB39" s="18">
        <f t="shared" si="9"/>
        <v>1.5510794252437776</v>
      </c>
      <c r="BC39" s="18">
        <f t="shared" si="9"/>
        <v>4.4471176715581073</v>
      </c>
      <c r="BD39" s="18">
        <f t="shared" si="9"/>
        <v>4.8571000447552031</v>
      </c>
      <c r="BE39" s="18" t="e">
        <f t="shared" si="9"/>
        <v>#VALUE!</v>
      </c>
      <c r="BF39" s="18">
        <f t="shared" si="9"/>
        <v>0.57178618539634285</v>
      </c>
      <c r="BG39" s="20">
        <f t="shared" si="9"/>
        <v>1.2381917247502159</v>
      </c>
    </row>
    <row r="40" spans="1:60" ht="15" customHeight="1" x14ac:dyDescent="0.2">
      <c r="A40" s="10" t="s">
        <v>12</v>
      </c>
      <c r="B40" s="18">
        <f t="shared" ref="B40:K40" si="19">B17/B$6*100</f>
        <v>21.52743538686283</v>
      </c>
      <c r="C40" s="18">
        <f t="shared" si="19"/>
        <v>24.764827505854019</v>
      </c>
      <c r="D40" s="18">
        <f t="shared" si="19"/>
        <v>27.309231742098078</v>
      </c>
      <c r="E40" s="18">
        <f t="shared" si="19"/>
        <v>9.8224527270847606</v>
      </c>
      <c r="F40" s="18">
        <f t="shared" si="19"/>
        <v>19.190924765423254</v>
      </c>
      <c r="G40" s="18">
        <f t="shared" si="19"/>
        <v>42.833824909505289</v>
      </c>
      <c r="H40" s="18">
        <f t="shared" si="19"/>
        <v>14.415972211210018</v>
      </c>
      <c r="I40" s="18">
        <f t="shared" si="19"/>
        <v>31.581496520250152</v>
      </c>
      <c r="J40" s="18">
        <f t="shared" si="19"/>
        <v>10.591315430798739</v>
      </c>
      <c r="K40" s="20">
        <f t="shared" si="19"/>
        <v>32.783826450967958</v>
      </c>
      <c r="M40" s="10" t="s">
        <v>12</v>
      </c>
      <c r="N40" s="18">
        <f t="shared" si="6"/>
        <v>18.663359541871845</v>
      </c>
      <c r="O40" s="18">
        <f t="shared" si="6"/>
        <v>24.723739437236485</v>
      </c>
      <c r="P40" s="18">
        <f t="shared" si="6"/>
        <v>20.833190662015557</v>
      </c>
      <c r="Q40" s="18">
        <f t="shared" si="6"/>
        <v>9.8784006032838292</v>
      </c>
      <c r="R40" s="18">
        <f t="shared" si="6"/>
        <v>17.632875876734438</v>
      </c>
      <c r="S40" s="18">
        <f t="shared" si="6"/>
        <v>31.160416383895861</v>
      </c>
      <c r="T40" s="18">
        <f t="shared" si="6"/>
        <v>11.492264157539415</v>
      </c>
      <c r="U40" s="18">
        <f t="shared" si="6"/>
        <v>25.082252678306073</v>
      </c>
      <c r="V40" s="18">
        <f t="shared" si="6"/>
        <v>16.206815702374424</v>
      </c>
      <c r="W40" s="20">
        <f t="shared" si="6"/>
        <v>26.36468311435279</v>
      </c>
      <c r="Y40" s="10" t="s">
        <v>12</v>
      </c>
      <c r="Z40" s="18">
        <f t="shared" si="7"/>
        <v>25.737664205782696</v>
      </c>
      <c r="AA40" s="18">
        <f t="shared" si="7"/>
        <v>21.08672948548519</v>
      </c>
      <c r="AB40" s="18">
        <f t="shared" si="7"/>
        <v>23.262850450734604</v>
      </c>
      <c r="AC40" s="18">
        <f t="shared" si="7"/>
        <v>34.07753814806626</v>
      </c>
      <c r="AD40" s="18">
        <f t="shared" si="7"/>
        <v>17.520318978625212</v>
      </c>
      <c r="AE40" s="18">
        <f t="shared" si="7"/>
        <v>66.758343655742408</v>
      </c>
      <c r="AF40" s="18">
        <f t="shared" si="7"/>
        <v>9.1982535641368894</v>
      </c>
      <c r="AG40" s="18">
        <f t="shared" si="7"/>
        <v>41.07003750286168</v>
      </c>
      <c r="AH40" s="18">
        <f t="shared" si="7"/>
        <v>41.516784324643403</v>
      </c>
      <c r="AI40" s="20">
        <f t="shared" si="7"/>
        <v>23.934207303584106</v>
      </c>
      <c r="AK40" s="10" t="s">
        <v>12</v>
      </c>
      <c r="AL40" s="18">
        <f t="shared" si="8"/>
        <v>23.523892252486423</v>
      </c>
      <c r="AM40" s="18">
        <f t="shared" si="8"/>
        <v>32.068765472627433</v>
      </c>
      <c r="AN40" s="18">
        <f t="shared" si="8"/>
        <v>18.069498608004604</v>
      </c>
      <c r="AO40" s="18">
        <f t="shared" si="8"/>
        <v>21.291859866462318</v>
      </c>
      <c r="AP40" s="18">
        <f t="shared" si="8"/>
        <v>20.357020747609674</v>
      </c>
      <c r="AQ40" s="18">
        <f t="shared" si="8"/>
        <v>36.069594534648147</v>
      </c>
      <c r="AR40" s="18">
        <f t="shared" si="8"/>
        <v>9.9618405429188712</v>
      </c>
      <c r="AS40" s="18">
        <f t="shared" si="8"/>
        <v>17.62668796242869</v>
      </c>
      <c r="AT40" s="18">
        <f t="shared" si="8"/>
        <v>48.471312665333947</v>
      </c>
      <c r="AU40" s="20">
        <f t="shared" si="8"/>
        <v>27.858658418875791</v>
      </c>
      <c r="AW40" s="10" t="s">
        <v>12</v>
      </c>
      <c r="AX40" s="18">
        <f t="shared" si="9"/>
        <v>17.662290377163483</v>
      </c>
      <c r="AY40" s="18">
        <f t="shared" si="9"/>
        <v>22.390277460742652</v>
      </c>
      <c r="AZ40" s="18">
        <f t="shared" si="9"/>
        <v>11.906496920814073</v>
      </c>
      <c r="BA40" s="18">
        <f t="shared" si="9"/>
        <v>17.589651643592731</v>
      </c>
      <c r="BB40" s="18">
        <f t="shared" si="9"/>
        <v>15.022699923694786</v>
      </c>
      <c r="BC40" s="18">
        <f t="shared" si="9"/>
        <v>23.571943518328631</v>
      </c>
      <c r="BD40" s="18">
        <f t="shared" si="9"/>
        <v>6.2046999299504479</v>
      </c>
      <c r="BE40" s="18">
        <f t="shared" si="9"/>
        <v>15.444006304682242</v>
      </c>
      <c r="BF40" s="18">
        <f t="shared" si="9"/>
        <v>33.304301335732838</v>
      </c>
      <c r="BG40" s="20">
        <f t="shared" si="9"/>
        <v>26.517675294520959</v>
      </c>
    </row>
    <row r="41" spans="1:60" ht="15" customHeight="1" x14ac:dyDescent="0.2">
      <c r="A41" s="10" t="s">
        <v>13</v>
      </c>
      <c r="B41" s="18">
        <f t="shared" ref="B41:K41" si="20">B18/B$6*100</f>
        <v>4.3878930321143779</v>
      </c>
      <c r="C41" s="18">
        <f t="shared" si="20"/>
        <v>5.1721095889557009</v>
      </c>
      <c r="D41" s="18">
        <f t="shared" si="20"/>
        <v>4.216924365622515</v>
      </c>
      <c r="E41" s="18">
        <f t="shared" si="20"/>
        <v>3.3518109181849964</v>
      </c>
      <c r="F41" s="18">
        <f t="shared" si="20"/>
        <v>4.6159846420877653</v>
      </c>
      <c r="G41" s="18">
        <f t="shared" si="20"/>
        <v>2.3079501273629175</v>
      </c>
      <c r="H41" s="18">
        <f t="shared" si="20"/>
        <v>5.6347975519000695</v>
      </c>
      <c r="I41" s="18">
        <f t="shared" si="20"/>
        <v>3.7981882151941031</v>
      </c>
      <c r="J41" s="18">
        <f t="shared" si="20"/>
        <v>5.1031660784501751</v>
      </c>
      <c r="K41" s="20">
        <f t="shared" si="20"/>
        <v>1.2655165476659918</v>
      </c>
      <c r="M41" s="10" t="s">
        <v>13</v>
      </c>
      <c r="N41" s="18">
        <f t="shared" si="6"/>
        <v>2.0607627721609472</v>
      </c>
      <c r="O41" s="18">
        <f t="shared" si="6"/>
        <v>2.9172057732354557</v>
      </c>
      <c r="P41" s="18">
        <f t="shared" si="6"/>
        <v>2.578091226613354</v>
      </c>
      <c r="Q41" s="18">
        <f t="shared" si="6"/>
        <v>0.66939202782249763</v>
      </c>
      <c r="R41" s="18">
        <f t="shared" si="6"/>
        <v>2.1957655570646573</v>
      </c>
      <c r="S41" s="18">
        <f t="shared" si="6"/>
        <v>0.42353402817281677</v>
      </c>
      <c r="T41" s="18">
        <f t="shared" si="6"/>
        <v>2.2208193392392643</v>
      </c>
      <c r="U41" s="18">
        <f t="shared" si="6"/>
        <v>2.1573207543005792</v>
      </c>
      <c r="V41" s="18">
        <f t="shared" si="6"/>
        <v>1.802231287904122</v>
      </c>
      <c r="W41" s="20">
        <f t="shared" si="6"/>
        <v>1.6622975454738711</v>
      </c>
      <c r="Y41" s="10" t="s">
        <v>13</v>
      </c>
      <c r="Z41" s="18">
        <f t="shared" si="7"/>
        <v>6.0513620631790621</v>
      </c>
      <c r="AA41" s="18">
        <f t="shared" si="7"/>
        <v>7.5407887222984336</v>
      </c>
      <c r="AB41" s="18">
        <f t="shared" si="7"/>
        <v>8.4641895635975786</v>
      </c>
      <c r="AC41" s="18">
        <f t="shared" si="7"/>
        <v>1.7517978796440099</v>
      </c>
      <c r="AD41" s="18">
        <f t="shared" si="7"/>
        <v>7.1654499577929966</v>
      </c>
      <c r="AE41" s="18">
        <f t="shared" si="7"/>
        <v>0.48987704086274353</v>
      </c>
      <c r="AF41" s="18">
        <f t="shared" si="7"/>
        <v>7.4164565075510103</v>
      </c>
      <c r="AG41" s="18">
        <f t="shared" si="7"/>
        <v>10.006318262800844</v>
      </c>
      <c r="AH41" s="18">
        <f t="shared" si="7"/>
        <v>4.0329664328767212</v>
      </c>
      <c r="AI41" s="20">
        <f t="shared" si="7"/>
        <v>0.82401707786545153</v>
      </c>
      <c r="AK41" s="10" t="s">
        <v>13</v>
      </c>
      <c r="AL41" s="18">
        <f t="shared" si="8"/>
        <v>4.1040332473928745</v>
      </c>
      <c r="AM41" s="18">
        <f t="shared" si="8"/>
        <v>4.7742111888158902</v>
      </c>
      <c r="AN41" s="18">
        <f t="shared" si="8"/>
        <v>5.1112489416794071</v>
      </c>
      <c r="AO41" s="18">
        <f t="shared" si="8"/>
        <v>2.374032547762325</v>
      </c>
      <c r="AP41" s="18">
        <f t="shared" si="8"/>
        <v>5.0349128539683257</v>
      </c>
      <c r="AQ41" s="18">
        <f t="shared" si="8"/>
        <v>0.41631229419117866</v>
      </c>
      <c r="AR41" s="18">
        <f t="shared" si="8"/>
        <v>4.2397238062939016</v>
      </c>
      <c r="AS41" s="18">
        <f t="shared" si="8"/>
        <v>12.297473110015726</v>
      </c>
      <c r="AT41" s="18">
        <f t="shared" si="8"/>
        <v>1.1671770885789603</v>
      </c>
      <c r="AU41" s="20">
        <f t="shared" si="8"/>
        <v>0.42343222322714597</v>
      </c>
      <c r="AW41" s="10" t="s">
        <v>13</v>
      </c>
      <c r="AX41" s="18">
        <f t="shared" si="9"/>
        <v>4.0652437675978446</v>
      </c>
      <c r="AY41" s="18">
        <f t="shared" si="9"/>
        <v>3.990438137440834</v>
      </c>
      <c r="AZ41" s="18">
        <f t="shared" si="9"/>
        <v>6.6892382376746067</v>
      </c>
      <c r="BA41" s="18">
        <f t="shared" si="9"/>
        <v>2.323702930917523</v>
      </c>
      <c r="BB41" s="18">
        <f t="shared" si="9"/>
        <v>5.7629773971533602</v>
      </c>
      <c r="BC41" s="18">
        <f t="shared" si="9"/>
        <v>0.2642689369834863</v>
      </c>
      <c r="BD41" s="18">
        <f t="shared" si="9"/>
        <v>3.4708597082156123</v>
      </c>
      <c r="BE41" s="18">
        <f t="shared" si="9"/>
        <v>12.210124615696449</v>
      </c>
      <c r="BF41" s="18">
        <f t="shared" si="9"/>
        <v>1.1593407636865176</v>
      </c>
      <c r="BG41" s="20">
        <f t="shared" si="9"/>
        <v>2.0324753851115651</v>
      </c>
    </row>
    <row r="42" spans="1:60" ht="15" customHeight="1" x14ac:dyDescent="0.2">
      <c r="A42" s="10" t="s">
        <v>14</v>
      </c>
      <c r="B42" s="18">
        <f t="shared" ref="B42:K42" si="21">B19/B$6*100</f>
        <v>7.7417477061699351</v>
      </c>
      <c r="C42" s="18">
        <f t="shared" si="21"/>
        <v>5.6093418062215861</v>
      </c>
      <c r="D42" s="18">
        <f t="shared" si="21"/>
        <v>5.8612765545880157</v>
      </c>
      <c r="E42" s="18">
        <f t="shared" si="21"/>
        <v>13.244293035460228</v>
      </c>
      <c r="F42" s="18">
        <f t="shared" si="21"/>
        <v>8.2425825758800197</v>
      </c>
      <c r="G42" s="18">
        <f t="shared" si="21"/>
        <v>3.1746882960182328</v>
      </c>
      <c r="H42" s="18">
        <f t="shared" si="21"/>
        <v>15.574882695396198</v>
      </c>
      <c r="I42" s="18">
        <f t="shared" si="21"/>
        <v>3.1015664085701085</v>
      </c>
      <c r="J42" s="18">
        <f t="shared" si="21"/>
        <v>1.5144906722380769</v>
      </c>
      <c r="K42" s="20">
        <f t="shared" si="21"/>
        <v>2.4079209888205213</v>
      </c>
      <c r="M42" s="10" t="s">
        <v>14</v>
      </c>
      <c r="N42" s="18">
        <f t="shared" si="6"/>
        <v>8.2786859651090463</v>
      </c>
      <c r="O42" s="18">
        <f t="shared" si="6"/>
        <v>7.4432708241059071</v>
      </c>
      <c r="P42" s="18">
        <f t="shared" si="6"/>
        <v>7.3972808247519088</v>
      </c>
      <c r="Q42" s="18">
        <f t="shared" si="6"/>
        <v>9.9039508641197447</v>
      </c>
      <c r="R42" s="18">
        <f t="shared" si="6"/>
        <v>8.286783734201034</v>
      </c>
      <c r="S42" s="18">
        <f t="shared" si="6"/>
        <v>8.1804813219305164</v>
      </c>
      <c r="T42" s="18">
        <f t="shared" si="6"/>
        <v>17.529521832316448</v>
      </c>
      <c r="U42" s="18">
        <f t="shared" si="6"/>
        <v>2.2114012082704249</v>
      </c>
      <c r="V42" s="18">
        <f t="shared" si="6"/>
        <v>3.4689093124514305</v>
      </c>
      <c r="W42" s="20">
        <f t="shared" si="6"/>
        <v>4.0593224629730456</v>
      </c>
      <c r="Y42" s="10" t="s">
        <v>14</v>
      </c>
      <c r="Z42" s="18">
        <f t="shared" si="7"/>
        <v>11.618454988784578</v>
      </c>
      <c r="AA42" s="18">
        <f t="shared" si="7"/>
        <v>6.4019395293317638</v>
      </c>
      <c r="AB42" s="18">
        <f t="shared" si="7"/>
        <v>5.6556847883627421</v>
      </c>
      <c r="AC42" s="18">
        <f t="shared" si="7"/>
        <v>24.176221020235005</v>
      </c>
      <c r="AD42" s="18">
        <f t="shared" si="7"/>
        <v>13.945887321188973</v>
      </c>
      <c r="AE42" s="18" t="e">
        <f t="shared" si="7"/>
        <v>#VALUE!</v>
      </c>
      <c r="AF42" s="18">
        <f t="shared" si="7"/>
        <v>21.35948067096766</v>
      </c>
      <c r="AG42" s="18">
        <f t="shared" si="7"/>
        <v>3.0622130393254294</v>
      </c>
      <c r="AH42" s="18">
        <f t="shared" si="7"/>
        <v>3.4018518563145097</v>
      </c>
      <c r="AI42" s="20">
        <f t="shared" si="7"/>
        <v>9.3780063060441261</v>
      </c>
      <c r="AK42" s="10" t="s">
        <v>14</v>
      </c>
      <c r="AL42" s="18">
        <f t="shared" si="8"/>
        <v>7.6468454071755971</v>
      </c>
      <c r="AM42" s="18">
        <f t="shared" si="8"/>
        <v>2.8670807128142366</v>
      </c>
      <c r="AN42" s="18">
        <f t="shared" si="8"/>
        <v>11.981422602476529</v>
      </c>
      <c r="AO42" s="18">
        <f t="shared" si="8"/>
        <v>7.5045651694268232</v>
      </c>
      <c r="AP42" s="18">
        <f t="shared" si="8"/>
        <v>9.2854938807219494</v>
      </c>
      <c r="AQ42" s="18">
        <f t="shared" si="8"/>
        <v>1.155266616380521</v>
      </c>
      <c r="AR42" s="18">
        <f t="shared" si="8"/>
        <v>11.81965922041339</v>
      </c>
      <c r="AS42" s="18">
        <f t="shared" si="8"/>
        <v>1.4976797844680907</v>
      </c>
      <c r="AT42" s="18">
        <f t="shared" si="8"/>
        <v>7.8217803341606604</v>
      </c>
      <c r="AU42" s="20">
        <f t="shared" si="8"/>
        <v>2.1613516475589218</v>
      </c>
      <c r="AW42" s="10" t="s">
        <v>14</v>
      </c>
      <c r="AX42" s="18">
        <f t="shared" si="9"/>
        <v>4.9516090772561761</v>
      </c>
      <c r="AY42" s="18">
        <f t="shared" si="9"/>
        <v>1.9881214130498068</v>
      </c>
      <c r="AZ42" s="18">
        <f t="shared" si="9"/>
        <v>11.514515467215292</v>
      </c>
      <c r="BA42" s="18">
        <f t="shared" si="9"/>
        <v>2.9639237241610368</v>
      </c>
      <c r="BB42" s="18">
        <f t="shared" si="9"/>
        <v>6.755910385258483</v>
      </c>
      <c r="BC42" s="18">
        <f t="shared" si="9"/>
        <v>0.91204495531740792</v>
      </c>
      <c r="BD42" s="18">
        <f t="shared" si="9"/>
        <v>7.7679797908040529</v>
      </c>
      <c r="BE42" s="18">
        <f t="shared" si="9"/>
        <v>2.3076551307177504</v>
      </c>
      <c r="BF42" s="18">
        <f t="shared" si="9"/>
        <v>3.4401781481143563</v>
      </c>
      <c r="BG42" s="20">
        <f t="shared" si="9"/>
        <v>1.9047961425114235</v>
      </c>
    </row>
    <row r="43" spans="1:60" ht="15" customHeight="1" x14ac:dyDescent="0.2">
      <c r="A43" s="10" t="s">
        <v>15</v>
      </c>
      <c r="B43" s="18">
        <f t="shared" ref="B43:K43" si="22">B20/B$6*100</f>
        <v>9.5038476238630505</v>
      </c>
      <c r="C43" s="18">
        <f t="shared" si="22"/>
        <v>15.07277644575122</v>
      </c>
      <c r="D43" s="18">
        <f t="shared" si="22"/>
        <v>7.5575488656212633</v>
      </c>
      <c r="E43" s="18">
        <f t="shared" si="22"/>
        <v>2.9846796863077159</v>
      </c>
      <c r="F43" s="18">
        <f t="shared" si="22"/>
        <v>9.7340328807563292</v>
      </c>
      <c r="G43" s="18">
        <f t="shared" si="22"/>
        <v>7.4048129776109386</v>
      </c>
      <c r="H43" s="18">
        <f t="shared" si="22"/>
        <v>9.0221892243938164</v>
      </c>
      <c r="I43" s="18">
        <f t="shared" si="22"/>
        <v>6.515648482774858</v>
      </c>
      <c r="J43" s="18">
        <f t="shared" si="22"/>
        <v>14.442801616047566</v>
      </c>
      <c r="K43" s="20">
        <f t="shared" si="22"/>
        <v>11.662442012511807</v>
      </c>
      <c r="M43" s="10" t="s">
        <v>15</v>
      </c>
      <c r="N43" s="18">
        <f t="shared" si="6"/>
        <v>9.1071635358872882</v>
      </c>
      <c r="O43" s="18">
        <f t="shared" si="6"/>
        <v>16.100111866859752</v>
      </c>
      <c r="P43" s="18">
        <f t="shared" si="6"/>
        <v>7.615027372090295</v>
      </c>
      <c r="Q43" s="18">
        <f t="shared" si="6"/>
        <v>1.8132003066031299</v>
      </c>
      <c r="R43" s="18">
        <f t="shared" si="6"/>
        <v>9.3226245197030426</v>
      </c>
      <c r="S43" s="18">
        <f t="shared" si="6"/>
        <v>6.4941884319831891</v>
      </c>
      <c r="T43" s="18">
        <f t="shared" si="6"/>
        <v>9.556893643506374</v>
      </c>
      <c r="U43" s="18">
        <f t="shared" si="6"/>
        <v>4.4621563417456551</v>
      </c>
      <c r="V43" s="18">
        <f t="shared" si="6"/>
        <v>14.109116892028844</v>
      </c>
      <c r="W43" s="20">
        <f t="shared" si="6"/>
        <v>13.699330035615361</v>
      </c>
      <c r="Y43" s="10" t="s">
        <v>15</v>
      </c>
      <c r="Z43" s="18">
        <f t="shared" si="7"/>
        <v>6.9607554588652141</v>
      </c>
      <c r="AA43" s="18">
        <f t="shared" si="7"/>
        <v>10.756134848177973</v>
      </c>
      <c r="AB43" s="18">
        <f t="shared" si="7"/>
        <v>5.0725024869091477</v>
      </c>
      <c r="AC43" s="18">
        <f t="shared" si="7"/>
        <v>4.0833356580997124</v>
      </c>
      <c r="AD43" s="18">
        <f t="shared" si="7"/>
        <v>8.2774826450081527</v>
      </c>
      <c r="AE43" s="18">
        <f t="shared" si="7"/>
        <v>0.3877026866256571</v>
      </c>
      <c r="AF43" s="18">
        <f t="shared" si="7"/>
        <v>8.8269531227792122</v>
      </c>
      <c r="AG43" s="18">
        <f t="shared" si="7"/>
        <v>5.4379144423451544</v>
      </c>
      <c r="AH43" s="18">
        <f t="shared" si="7"/>
        <v>6.9202032982394597</v>
      </c>
      <c r="AI43" s="20">
        <f t="shared" si="7"/>
        <v>2.5914386872196764</v>
      </c>
      <c r="AK43" s="10" t="s">
        <v>15</v>
      </c>
      <c r="AL43" s="18">
        <f t="shared" si="8"/>
        <v>8.1565623826078433</v>
      </c>
      <c r="AM43" s="18">
        <f t="shared" si="8"/>
        <v>13.663952295606062</v>
      </c>
      <c r="AN43" s="18">
        <f t="shared" si="8"/>
        <v>8.0681567487006607</v>
      </c>
      <c r="AO43" s="18">
        <f t="shared" si="8"/>
        <v>3.0044387375245858</v>
      </c>
      <c r="AP43" s="18">
        <f t="shared" si="8"/>
        <v>8.9088734477405591</v>
      </c>
      <c r="AQ43" s="18">
        <f t="shared" si="8"/>
        <v>5.1762486464184621</v>
      </c>
      <c r="AR43" s="18">
        <f t="shared" si="8"/>
        <v>8.6888035224673761</v>
      </c>
      <c r="AS43" s="18">
        <f t="shared" si="8"/>
        <v>10.257217834040885</v>
      </c>
      <c r="AT43" s="18">
        <f t="shared" si="8"/>
        <v>9.3273654041511644</v>
      </c>
      <c r="AU43" s="20">
        <f t="shared" si="8"/>
        <v>3.0618242796741355</v>
      </c>
      <c r="AW43" s="10" t="s">
        <v>15</v>
      </c>
      <c r="AX43" s="18">
        <f t="shared" si="9"/>
        <v>8.8099282430259258</v>
      </c>
      <c r="AY43" s="18">
        <f t="shared" si="9"/>
        <v>15.699614212084128</v>
      </c>
      <c r="AZ43" s="18">
        <f t="shared" si="9"/>
        <v>9.8754737064415572</v>
      </c>
      <c r="BA43" s="18">
        <f t="shared" si="9"/>
        <v>2.2003028609244724</v>
      </c>
      <c r="BB43" s="18">
        <f t="shared" si="9"/>
        <v>11.229344256941253</v>
      </c>
      <c r="BC43" s="18">
        <f t="shared" si="9"/>
        <v>3.3932131508679646</v>
      </c>
      <c r="BD43" s="18">
        <f t="shared" si="9"/>
        <v>5.704414618528892</v>
      </c>
      <c r="BE43" s="18">
        <f t="shared" si="9"/>
        <v>12.438919334295829</v>
      </c>
      <c r="BF43" s="18">
        <f t="shared" si="9"/>
        <v>4.7926210770853395</v>
      </c>
      <c r="BG43" s="20">
        <f t="shared" si="9"/>
        <v>22.8941748882472</v>
      </c>
    </row>
    <row r="44" spans="1:60" ht="7.5" customHeight="1" x14ac:dyDescent="0.2"/>
    <row r="45" spans="1:60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</row>
    <row r="46" spans="1:60" ht="15" customHeight="1" x14ac:dyDescent="0.2"/>
    <row r="47" spans="1:60" s="40" customFormat="1" ht="15" customHeight="1" x14ac:dyDescent="0.2">
      <c r="A47" s="39" t="s">
        <v>803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655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137"/>
      <c r="Y47" s="39" t="s">
        <v>454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7"/>
      <c r="AK47" s="39" t="s">
        <v>455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7"/>
      <c r="AW47" s="39" t="s">
        <v>456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7"/>
    </row>
    <row r="48" spans="1:60" ht="15" customHeight="1" x14ac:dyDescent="0.2"/>
    <row r="49" spans="1:59" ht="15" customHeight="1" thickBot="1" x14ac:dyDescent="0.25">
      <c r="A49" s="1" t="s">
        <v>0</v>
      </c>
      <c r="B49" s="1"/>
      <c r="K49" s="3" t="s">
        <v>118</v>
      </c>
      <c r="M49" s="1" t="s">
        <v>0</v>
      </c>
      <c r="N49" s="1"/>
      <c r="W49" s="3" t="s">
        <v>118</v>
      </c>
      <c r="Y49" s="1" t="s">
        <v>0</v>
      </c>
      <c r="Z49" s="1"/>
      <c r="AI49" s="3" t="s">
        <v>118</v>
      </c>
      <c r="AK49" s="1" t="s">
        <v>0</v>
      </c>
      <c r="AL49" s="1"/>
      <c r="AU49" s="3" t="s">
        <v>118</v>
      </c>
      <c r="AW49" s="1" t="s">
        <v>0</v>
      </c>
      <c r="AX49" s="1"/>
      <c r="BG49" s="3" t="s">
        <v>118</v>
      </c>
    </row>
    <row r="50" spans="1:59" ht="22.5" customHeight="1" x14ac:dyDescent="0.2">
      <c r="A50" s="205" t="s">
        <v>38</v>
      </c>
      <c r="B50" s="207" t="s">
        <v>25</v>
      </c>
      <c r="C50" s="209" t="s">
        <v>16</v>
      </c>
      <c r="D50" s="210"/>
      <c r="E50" s="210"/>
      <c r="F50" s="209" t="s">
        <v>17</v>
      </c>
      <c r="G50" s="210"/>
      <c r="H50" s="209" t="s">
        <v>18</v>
      </c>
      <c r="I50" s="210"/>
      <c r="J50" s="210"/>
      <c r="K50" s="211"/>
      <c r="M50" s="205" t="s">
        <v>38</v>
      </c>
      <c r="N50" s="207" t="s">
        <v>25</v>
      </c>
      <c r="O50" s="209" t="s">
        <v>16</v>
      </c>
      <c r="P50" s="210"/>
      <c r="Q50" s="210"/>
      <c r="R50" s="209" t="s">
        <v>17</v>
      </c>
      <c r="S50" s="210"/>
      <c r="T50" s="209" t="s">
        <v>18</v>
      </c>
      <c r="U50" s="210"/>
      <c r="V50" s="210"/>
      <c r="W50" s="211"/>
      <c r="Y50" s="205" t="s">
        <v>38</v>
      </c>
      <c r="Z50" s="207" t="s">
        <v>25</v>
      </c>
      <c r="AA50" s="209" t="s">
        <v>16</v>
      </c>
      <c r="AB50" s="210"/>
      <c r="AC50" s="210"/>
      <c r="AD50" s="209" t="s">
        <v>17</v>
      </c>
      <c r="AE50" s="210"/>
      <c r="AF50" s="209" t="s">
        <v>18</v>
      </c>
      <c r="AG50" s="210"/>
      <c r="AH50" s="210"/>
      <c r="AI50" s="211"/>
      <c r="AK50" s="205" t="s">
        <v>38</v>
      </c>
      <c r="AL50" s="207" t="s">
        <v>25</v>
      </c>
      <c r="AM50" s="209" t="s">
        <v>16</v>
      </c>
      <c r="AN50" s="210"/>
      <c r="AO50" s="210"/>
      <c r="AP50" s="209" t="s">
        <v>17</v>
      </c>
      <c r="AQ50" s="210"/>
      <c r="AR50" s="209" t="s">
        <v>18</v>
      </c>
      <c r="AS50" s="210"/>
      <c r="AT50" s="210"/>
      <c r="AU50" s="211"/>
      <c r="AW50" s="205" t="s">
        <v>38</v>
      </c>
      <c r="AX50" s="207" t="s">
        <v>25</v>
      </c>
      <c r="AY50" s="209" t="s">
        <v>16</v>
      </c>
      <c r="AZ50" s="210"/>
      <c r="BA50" s="210"/>
      <c r="BB50" s="209" t="s">
        <v>17</v>
      </c>
      <c r="BC50" s="210"/>
      <c r="BD50" s="209" t="s">
        <v>18</v>
      </c>
      <c r="BE50" s="210"/>
      <c r="BF50" s="210"/>
      <c r="BG50" s="211"/>
    </row>
    <row r="51" spans="1:59" ht="37.5" customHeight="1" thickBot="1" x14ac:dyDescent="0.25">
      <c r="A51" s="206"/>
      <c r="B51" s="208"/>
      <c r="C51" s="46" t="s">
        <v>56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74</v>
      </c>
      <c r="I51" s="46" t="s">
        <v>318</v>
      </c>
      <c r="J51" s="46" t="s">
        <v>75</v>
      </c>
      <c r="K51" s="47" t="s">
        <v>22</v>
      </c>
      <c r="M51" s="206"/>
      <c r="N51" s="208"/>
      <c r="O51" s="46" t="s">
        <v>56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74</v>
      </c>
      <c r="U51" s="46" t="s">
        <v>318</v>
      </c>
      <c r="V51" s="46" t="s">
        <v>75</v>
      </c>
      <c r="W51" s="47" t="s">
        <v>22</v>
      </c>
      <c r="Y51" s="206"/>
      <c r="Z51" s="208"/>
      <c r="AA51" s="46" t="s">
        <v>56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74</v>
      </c>
      <c r="AG51" s="46" t="s">
        <v>318</v>
      </c>
      <c r="AH51" s="46" t="s">
        <v>75</v>
      </c>
      <c r="AI51" s="47" t="s">
        <v>22</v>
      </c>
      <c r="AK51" s="206"/>
      <c r="AL51" s="208"/>
      <c r="AM51" s="46" t="s">
        <v>56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74</v>
      </c>
      <c r="AS51" s="46" t="s">
        <v>318</v>
      </c>
      <c r="AT51" s="46" t="s">
        <v>75</v>
      </c>
      <c r="AU51" s="47" t="s">
        <v>22</v>
      </c>
      <c r="AW51" s="206"/>
      <c r="AX51" s="208"/>
      <c r="AY51" s="46" t="s">
        <v>56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74</v>
      </c>
      <c r="BE51" s="46" t="s">
        <v>318</v>
      </c>
      <c r="BF51" s="46" t="s">
        <v>75</v>
      </c>
      <c r="BG51" s="47" t="s">
        <v>22</v>
      </c>
    </row>
    <row r="52" spans="1:59" ht="15" customHeight="1" x14ac:dyDescent="0.2">
      <c r="A52" s="11" t="s">
        <v>1</v>
      </c>
      <c r="B52" s="52">
        <f>B6/$N6*100</f>
        <v>128.84345702599865</v>
      </c>
      <c r="C52" s="52">
        <f t="shared" ref="C52:K52" si="23">C6/$N6*100</f>
        <v>54.467232133988915</v>
      </c>
      <c r="D52" s="52">
        <f t="shared" si="23"/>
        <v>39.700886824889054</v>
      </c>
      <c r="E52" s="52">
        <f t="shared" si="23"/>
        <v>34.675338067120684</v>
      </c>
      <c r="F52" s="52">
        <f t="shared" si="23"/>
        <v>116.11049685572989</v>
      </c>
      <c r="G52" s="52">
        <f t="shared" si="23"/>
        <v>12.732960170268809</v>
      </c>
      <c r="H52" s="52">
        <f t="shared" si="23"/>
        <v>51.550858699134693</v>
      </c>
      <c r="I52" s="52">
        <f t="shared" si="23"/>
        <v>38.714178932802909</v>
      </c>
      <c r="J52" s="52">
        <f t="shared" si="23"/>
        <v>20.587416328260204</v>
      </c>
      <c r="K52" s="53">
        <f t="shared" si="23"/>
        <v>17.991003065800861</v>
      </c>
      <c r="M52" s="11" t="s">
        <v>1</v>
      </c>
      <c r="N52" s="52">
        <f>N6/$N6*100</f>
        <v>100</v>
      </c>
      <c r="O52" s="52">
        <f t="shared" ref="O52:W52" si="24">O6/$N6*100</f>
        <v>41.112548716241442</v>
      </c>
      <c r="P52" s="52">
        <f t="shared" si="24"/>
        <v>24.47935345187792</v>
      </c>
      <c r="Q52" s="52">
        <f t="shared" si="24"/>
        <v>34.408097831880639</v>
      </c>
      <c r="R52" s="52">
        <f t="shared" si="24"/>
        <v>92.382328002700291</v>
      </c>
      <c r="S52" s="52">
        <f t="shared" si="24"/>
        <v>7.6176719972996754</v>
      </c>
      <c r="T52" s="52">
        <f t="shared" si="24"/>
        <v>36.765114562226742</v>
      </c>
      <c r="U52" s="52">
        <f t="shared" si="24"/>
        <v>34.011495125680426</v>
      </c>
      <c r="V52" s="52">
        <f t="shared" si="24"/>
        <v>17.69355580944584</v>
      </c>
      <c r="W52" s="53">
        <f t="shared" si="24"/>
        <v>11.529834502646988</v>
      </c>
      <c r="Y52" s="11" t="s">
        <v>1</v>
      </c>
      <c r="Z52" s="52">
        <f>Z6/$Z6*100</f>
        <v>100</v>
      </c>
      <c r="AA52" s="52">
        <f t="shared" ref="AA52:AI52" si="25">AA6/$Z6*100</f>
        <v>38.555496651632041</v>
      </c>
      <c r="AB52" s="52">
        <f t="shared" si="25"/>
        <v>30.802582900143534</v>
      </c>
      <c r="AC52" s="52">
        <f t="shared" si="25"/>
        <v>30.641920448224425</v>
      </c>
      <c r="AD52" s="52">
        <f t="shared" si="25"/>
        <v>83.310977073017341</v>
      </c>
      <c r="AE52" s="52">
        <f t="shared" si="25"/>
        <v>16.689022926982652</v>
      </c>
      <c r="AF52" s="52">
        <f t="shared" si="25"/>
        <v>42.077427428475183</v>
      </c>
      <c r="AG52" s="52">
        <f t="shared" si="25"/>
        <v>16.393921421914825</v>
      </c>
      <c r="AH52" s="52">
        <f t="shared" si="25"/>
        <v>29.544773776471544</v>
      </c>
      <c r="AI52" s="53">
        <f t="shared" si="25"/>
        <v>11.983877373138439</v>
      </c>
      <c r="AK52" s="11" t="s">
        <v>1</v>
      </c>
      <c r="AL52" s="52">
        <f>AL6/$AL6*100</f>
        <v>100</v>
      </c>
      <c r="AM52" s="52">
        <f t="shared" ref="AM52:AU52" si="26">AM6/$AL6*100</f>
        <v>31.381445864277467</v>
      </c>
      <c r="AN52" s="52">
        <f t="shared" si="26"/>
        <v>35.685521280418151</v>
      </c>
      <c r="AO52" s="52">
        <f t="shared" si="26"/>
        <v>32.933032855304361</v>
      </c>
      <c r="AP52" s="52">
        <f t="shared" si="26"/>
        <v>79.844985628712465</v>
      </c>
      <c r="AQ52" s="52">
        <f t="shared" si="26"/>
        <v>20.155014371287518</v>
      </c>
      <c r="AR52" s="52">
        <f t="shared" si="26"/>
        <v>43.531014926036605</v>
      </c>
      <c r="AS52" s="52">
        <f t="shared" si="26"/>
        <v>15.474959357486858</v>
      </c>
      <c r="AT52" s="52">
        <f t="shared" si="26"/>
        <v>24.447572369046959</v>
      </c>
      <c r="AU52" s="53">
        <f t="shared" si="26"/>
        <v>16.546453347429555</v>
      </c>
      <c r="AW52" s="11" t="s">
        <v>1</v>
      </c>
      <c r="AX52" s="52">
        <f>AX6/$AX6*100</f>
        <v>100</v>
      </c>
      <c r="AY52" s="52">
        <f t="shared" ref="AY52:BG52" si="27">AY6/$AX6*100</f>
        <v>33.567801626790938</v>
      </c>
      <c r="AZ52" s="52">
        <f t="shared" si="27"/>
        <v>27.076965042089562</v>
      </c>
      <c r="BA52" s="52">
        <f t="shared" si="27"/>
        <v>39.355233331119472</v>
      </c>
      <c r="BB52" s="52">
        <f t="shared" si="27"/>
        <v>69.124865559737884</v>
      </c>
      <c r="BC52" s="52">
        <f t="shared" si="27"/>
        <v>30.875134440262109</v>
      </c>
      <c r="BD52" s="52">
        <f t="shared" si="27"/>
        <v>43.813495370905436</v>
      </c>
      <c r="BE52" s="52">
        <f t="shared" si="27"/>
        <v>16.089170127340015</v>
      </c>
      <c r="BF52" s="52">
        <f t="shared" si="27"/>
        <v>26.907347417058393</v>
      </c>
      <c r="BG52" s="53">
        <f t="shared" si="27"/>
        <v>13.189987084696146</v>
      </c>
    </row>
    <row r="53" spans="1:59" ht="15" customHeight="1" x14ac:dyDescent="0.2">
      <c r="A53" s="7" t="s">
        <v>2</v>
      </c>
      <c r="B53" s="18">
        <f t="shared" ref="B53:K53" si="28">B7/$N7*100</f>
        <v>98.058806700135491</v>
      </c>
      <c r="C53" s="18">
        <f t="shared" si="28"/>
        <v>20.335173589155982</v>
      </c>
      <c r="D53" s="18">
        <f t="shared" si="28"/>
        <v>21.747794449039652</v>
      </c>
      <c r="E53" s="18">
        <f t="shared" si="28"/>
        <v>55.975838661939861</v>
      </c>
      <c r="F53" s="18">
        <f t="shared" si="28"/>
        <v>95.819151506881084</v>
      </c>
      <c r="G53" s="18">
        <f t="shared" si="28"/>
        <v>2.2396551932544426</v>
      </c>
      <c r="H53" s="18">
        <f t="shared" si="28"/>
        <v>5.7093076063663553</v>
      </c>
      <c r="I53" s="18">
        <f t="shared" si="28"/>
        <v>59.923641054243895</v>
      </c>
      <c r="J53" s="18">
        <f t="shared" si="28"/>
        <v>20.626105475088739</v>
      </c>
      <c r="K53" s="20">
        <f t="shared" si="28"/>
        <v>11.799752564436522</v>
      </c>
      <c r="M53" s="7" t="s">
        <v>2</v>
      </c>
      <c r="N53" s="18">
        <f t="shared" ref="N53:W66" si="29">N7/$N7*100</f>
        <v>100</v>
      </c>
      <c r="O53" s="18">
        <f t="shared" si="29"/>
        <v>11.12454175135165</v>
      </c>
      <c r="P53" s="18">
        <f t="shared" si="29"/>
        <v>14.249007523652802</v>
      </c>
      <c r="Q53" s="18">
        <f t="shared" si="29"/>
        <v>74.62645072499555</v>
      </c>
      <c r="R53" s="18">
        <f t="shared" si="29"/>
        <v>98.14904672193569</v>
      </c>
      <c r="S53" s="18">
        <f t="shared" si="29"/>
        <v>1.850953278064331</v>
      </c>
      <c r="T53" s="18">
        <f t="shared" si="29"/>
        <v>3.3446323391014103</v>
      </c>
      <c r="U53" s="18">
        <f t="shared" si="29"/>
        <v>72.858729043164743</v>
      </c>
      <c r="V53" s="18">
        <f t="shared" si="29"/>
        <v>15.075797736860377</v>
      </c>
      <c r="W53" s="20">
        <f t="shared" si="29"/>
        <v>8.7208408808734852</v>
      </c>
      <c r="Y53" s="7" t="s">
        <v>2</v>
      </c>
      <c r="Z53" s="18">
        <f t="shared" ref="Z53:AI66" si="30">Z7/$Z7*100</f>
        <v>100</v>
      </c>
      <c r="AA53" s="18">
        <f t="shared" si="30"/>
        <v>28.143541909573784</v>
      </c>
      <c r="AB53" s="18">
        <f t="shared" si="30"/>
        <v>32.079284881461334</v>
      </c>
      <c r="AC53" s="18">
        <f t="shared" si="30"/>
        <v>39.777173208964911</v>
      </c>
      <c r="AD53" s="18">
        <f t="shared" si="30"/>
        <v>95.718098199248601</v>
      </c>
      <c r="AE53" s="18">
        <f t="shared" si="30"/>
        <v>4.2819018007513945</v>
      </c>
      <c r="AF53" s="18">
        <f t="shared" si="30"/>
        <v>2.6765125016193809</v>
      </c>
      <c r="AG53" s="18">
        <f t="shared" si="30"/>
        <v>33.238502396683515</v>
      </c>
      <c r="AH53" s="18">
        <f t="shared" si="30"/>
        <v>39.235652286565625</v>
      </c>
      <c r="AI53" s="20">
        <f t="shared" si="30"/>
        <v>24.849332815131504</v>
      </c>
      <c r="AK53" s="7" t="s">
        <v>2</v>
      </c>
      <c r="AL53" s="18">
        <f t="shared" ref="AL53:AU66" si="31">AL7/$AL7*100</f>
        <v>100</v>
      </c>
      <c r="AM53" s="18">
        <f t="shared" si="31"/>
        <v>27.845658578288468</v>
      </c>
      <c r="AN53" s="18">
        <f t="shared" si="31"/>
        <v>14.541398091704771</v>
      </c>
      <c r="AO53" s="18">
        <f t="shared" si="31"/>
        <v>57.61294333000675</v>
      </c>
      <c r="AP53" s="18">
        <f t="shared" si="31"/>
        <v>89.359620370750889</v>
      </c>
      <c r="AQ53" s="18">
        <f t="shared" si="31"/>
        <v>10.640379629249107</v>
      </c>
      <c r="AR53" s="18">
        <f t="shared" si="31"/>
        <v>6.599433642193028</v>
      </c>
      <c r="AS53" s="18">
        <f t="shared" si="31"/>
        <v>50.562778059327826</v>
      </c>
      <c r="AT53" s="18">
        <f t="shared" si="31"/>
        <v>19.572132078800578</v>
      </c>
      <c r="AU53" s="20">
        <f t="shared" si="31"/>
        <v>23.265656219678551</v>
      </c>
      <c r="AW53" s="7" t="s">
        <v>2</v>
      </c>
      <c r="AX53" s="18">
        <f t="shared" ref="AX53:BG66" si="32">AX7/$AX7*100</f>
        <v>100</v>
      </c>
      <c r="AY53" s="18">
        <f t="shared" si="32"/>
        <v>28.608190912585759</v>
      </c>
      <c r="AZ53" s="18">
        <f t="shared" si="32"/>
        <v>25.980677361180309</v>
      </c>
      <c r="BA53" s="18">
        <f t="shared" si="32"/>
        <v>45.411131726233975</v>
      </c>
      <c r="BB53" s="18">
        <f t="shared" si="32"/>
        <v>80.896694382801854</v>
      </c>
      <c r="BC53" s="18">
        <f t="shared" si="32"/>
        <v>19.103305617198192</v>
      </c>
      <c r="BD53" s="18">
        <f t="shared" si="32"/>
        <v>8.6002784955110094</v>
      </c>
      <c r="BE53" s="18">
        <f t="shared" si="32"/>
        <v>56.199492831557343</v>
      </c>
      <c r="BF53" s="18">
        <f t="shared" si="32"/>
        <v>19.473272585614652</v>
      </c>
      <c r="BG53" s="20">
        <f t="shared" si="32"/>
        <v>15.72695608731703</v>
      </c>
    </row>
    <row r="54" spans="1:59" ht="15" customHeight="1" x14ac:dyDescent="0.2">
      <c r="A54" s="10" t="s">
        <v>3</v>
      </c>
      <c r="B54" s="18">
        <f t="shared" ref="B54:K54" si="33">B8/$N8*100</f>
        <v>132.91845020094649</v>
      </c>
      <c r="C54" s="18">
        <f t="shared" si="33"/>
        <v>59.628150029926751</v>
      </c>
      <c r="D54" s="18">
        <f t="shared" si="33"/>
        <v>36.820515314380522</v>
      </c>
      <c r="E54" s="18">
        <f t="shared" si="33"/>
        <v>36.469784856639251</v>
      </c>
      <c r="F54" s="18">
        <f t="shared" si="33"/>
        <v>122.67897565943733</v>
      </c>
      <c r="G54" s="18">
        <f t="shared" si="33"/>
        <v>10.239474541509216</v>
      </c>
      <c r="H54" s="18">
        <f t="shared" si="33"/>
        <v>72.512154705526854</v>
      </c>
      <c r="I54" s="18">
        <f t="shared" si="33"/>
        <v>7.7230959208237877</v>
      </c>
      <c r="J54" s="18">
        <f t="shared" si="33"/>
        <v>40.146552948489536</v>
      </c>
      <c r="K54" s="20">
        <f t="shared" si="33"/>
        <v>12.536646626106343</v>
      </c>
      <c r="M54" s="10" t="s">
        <v>3</v>
      </c>
      <c r="N54" s="18">
        <f t="shared" si="29"/>
        <v>100</v>
      </c>
      <c r="O54" s="18">
        <f t="shared" si="29"/>
        <v>45.326236457309989</v>
      </c>
      <c r="P54" s="18">
        <f t="shared" si="29"/>
        <v>20.306675228374679</v>
      </c>
      <c r="Q54" s="18">
        <f t="shared" si="29"/>
        <v>34.367088314315332</v>
      </c>
      <c r="R54" s="18">
        <f t="shared" si="29"/>
        <v>86.186389309506822</v>
      </c>
      <c r="S54" s="18">
        <f t="shared" si="29"/>
        <v>13.813610690493187</v>
      </c>
      <c r="T54" s="18">
        <f t="shared" si="29"/>
        <v>55.232123616336104</v>
      </c>
      <c r="U54" s="18">
        <f t="shared" si="29"/>
        <v>4.489518479500747</v>
      </c>
      <c r="V54" s="18">
        <f t="shared" si="29"/>
        <v>30.896599193604541</v>
      </c>
      <c r="W54" s="20">
        <f t="shared" si="29"/>
        <v>9.3817587105585893</v>
      </c>
      <c r="Y54" s="10" t="s">
        <v>3</v>
      </c>
      <c r="Z54" s="18">
        <f t="shared" si="30"/>
        <v>100</v>
      </c>
      <c r="AA54" s="18">
        <f t="shared" si="30"/>
        <v>44.4016833496351</v>
      </c>
      <c r="AB54" s="18">
        <f t="shared" si="30"/>
        <v>32.237252270039782</v>
      </c>
      <c r="AC54" s="18">
        <f t="shared" si="30"/>
        <v>23.361064380325132</v>
      </c>
      <c r="AD54" s="18">
        <f t="shared" si="30"/>
        <v>85.894148168746938</v>
      </c>
      <c r="AE54" s="18">
        <f t="shared" si="30"/>
        <v>14.10585183125308</v>
      </c>
      <c r="AF54" s="18">
        <f t="shared" si="30"/>
        <v>48.232969252516597</v>
      </c>
      <c r="AG54" s="18">
        <f t="shared" si="30"/>
        <v>2.259249877048362</v>
      </c>
      <c r="AH54" s="18">
        <f t="shared" si="30"/>
        <v>35.976231944371357</v>
      </c>
      <c r="AI54" s="20">
        <f t="shared" si="30"/>
        <v>13.531548926063703</v>
      </c>
      <c r="AK54" s="10" t="s">
        <v>3</v>
      </c>
      <c r="AL54" s="18">
        <f t="shared" si="31"/>
        <v>100</v>
      </c>
      <c r="AM54" s="18">
        <f t="shared" si="31"/>
        <v>32.107422897621149</v>
      </c>
      <c r="AN54" s="18">
        <f t="shared" si="31"/>
        <v>25.131385577716681</v>
      </c>
      <c r="AO54" s="18">
        <f t="shared" si="31"/>
        <v>42.761191524662209</v>
      </c>
      <c r="AP54" s="18">
        <f t="shared" si="31"/>
        <v>76.465086598476745</v>
      </c>
      <c r="AQ54" s="18">
        <f t="shared" si="31"/>
        <v>23.534913401523269</v>
      </c>
      <c r="AR54" s="18">
        <f t="shared" si="31"/>
        <v>50.437447343500295</v>
      </c>
      <c r="AS54" s="18">
        <f t="shared" si="31"/>
        <v>6.8378330237271747</v>
      </c>
      <c r="AT54" s="18">
        <f t="shared" si="31"/>
        <v>20.26124738344388</v>
      </c>
      <c r="AU54" s="20">
        <f t="shared" si="31"/>
        <v>22.463472249328692</v>
      </c>
      <c r="AW54" s="10" t="s">
        <v>3</v>
      </c>
      <c r="AX54" s="18">
        <f t="shared" si="32"/>
        <v>100</v>
      </c>
      <c r="AY54" s="18">
        <f t="shared" si="32"/>
        <v>29.204985498787639</v>
      </c>
      <c r="AZ54" s="18">
        <f t="shared" si="32"/>
        <v>19.870544541548789</v>
      </c>
      <c r="BA54" s="18">
        <f t="shared" si="32"/>
        <v>50.924469959663575</v>
      </c>
      <c r="BB54" s="18">
        <f t="shared" si="32"/>
        <v>68.317707533288669</v>
      </c>
      <c r="BC54" s="18">
        <f t="shared" si="32"/>
        <v>31.682292466711321</v>
      </c>
      <c r="BD54" s="18">
        <f t="shared" si="32"/>
        <v>40.465564523396722</v>
      </c>
      <c r="BE54" s="18">
        <f t="shared" si="32"/>
        <v>7.4062781918656366</v>
      </c>
      <c r="BF54" s="18">
        <f t="shared" si="32"/>
        <v>44.368665219982127</v>
      </c>
      <c r="BG54" s="20">
        <f t="shared" si="32"/>
        <v>7.7594920647555217</v>
      </c>
    </row>
    <row r="55" spans="1:59" ht="15" customHeight="1" x14ac:dyDescent="0.2">
      <c r="A55" s="10" t="s">
        <v>4</v>
      </c>
      <c r="B55" s="18">
        <f t="shared" ref="B55:K55" si="34">B9/$N9*100</f>
        <v>108.22438579833246</v>
      </c>
      <c r="C55" s="18">
        <f t="shared" si="34"/>
        <v>59.770751408943447</v>
      </c>
      <c r="D55" s="18">
        <f t="shared" si="34"/>
        <v>34.413684436016368</v>
      </c>
      <c r="E55" s="18">
        <f t="shared" si="34"/>
        <v>14.039949953372647</v>
      </c>
      <c r="F55" s="18">
        <f t="shared" si="34"/>
        <v>101.71882523162587</v>
      </c>
      <c r="G55" s="18">
        <f t="shared" si="34"/>
        <v>6.5055605667065768</v>
      </c>
      <c r="H55" s="18">
        <f t="shared" si="34"/>
        <v>45.262985864257075</v>
      </c>
      <c r="I55" s="18">
        <f t="shared" si="34"/>
        <v>12.433661262885266</v>
      </c>
      <c r="J55" s="18">
        <f t="shared" si="34"/>
        <v>4.4369384988661702</v>
      </c>
      <c r="K55" s="20">
        <f t="shared" si="34"/>
        <v>46.090800172323952</v>
      </c>
      <c r="M55" s="10" t="s">
        <v>4</v>
      </c>
      <c r="N55" s="18">
        <f t="shared" si="29"/>
        <v>100</v>
      </c>
      <c r="O55" s="18">
        <f t="shared" si="29"/>
        <v>51.275147174499956</v>
      </c>
      <c r="P55" s="18">
        <f t="shared" si="29"/>
        <v>34.975460212044915</v>
      </c>
      <c r="Q55" s="18">
        <f t="shared" si="29"/>
        <v>13.749392613455136</v>
      </c>
      <c r="R55" s="18">
        <f t="shared" si="29"/>
        <v>95.90113136204414</v>
      </c>
      <c r="S55" s="18">
        <f t="shared" si="29"/>
        <v>4.0988686379558565</v>
      </c>
      <c r="T55" s="18">
        <f t="shared" si="29"/>
        <v>28.591573209744688</v>
      </c>
      <c r="U55" s="18">
        <f t="shared" si="29"/>
        <v>25.233566003867168</v>
      </c>
      <c r="V55" s="18">
        <f t="shared" si="29"/>
        <v>3.0060806551214374</v>
      </c>
      <c r="W55" s="20">
        <f t="shared" si="29"/>
        <v>43.168780131266701</v>
      </c>
      <c r="Y55" s="10" t="s">
        <v>4</v>
      </c>
      <c r="Z55" s="18">
        <f t="shared" si="30"/>
        <v>100</v>
      </c>
      <c r="AA55" s="18">
        <f t="shared" si="30"/>
        <v>56.871370777489325</v>
      </c>
      <c r="AB55" s="18">
        <f t="shared" si="30"/>
        <v>28.289518464990483</v>
      </c>
      <c r="AC55" s="18">
        <f t="shared" si="30"/>
        <v>14.839110757520196</v>
      </c>
      <c r="AD55" s="18">
        <f t="shared" si="30"/>
        <v>96.170454252809961</v>
      </c>
      <c r="AE55" s="18">
        <f t="shared" si="30"/>
        <v>3.8295457471900303</v>
      </c>
      <c r="AF55" s="18">
        <f t="shared" si="30"/>
        <v>47.713168549312996</v>
      </c>
      <c r="AG55" s="18">
        <f t="shared" si="30"/>
        <v>41.903659719846573</v>
      </c>
      <c r="AH55" s="18" t="e">
        <f t="shared" si="30"/>
        <v>#VALUE!</v>
      </c>
      <c r="AI55" s="20">
        <f t="shared" si="30"/>
        <v>10.383171730840443</v>
      </c>
      <c r="AK55" s="10" t="s">
        <v>4</v>
      </c>
      <c r="AL55" s="18">
        <f t="shared" si="31"/>
        <v>100</v>
      </c>
      <c r="AM55" s="18">
        <f t="shared" si="31"/>
        <v>18.734202066308374</v>
      </c>
      <c r="AN55" s="18">
        <f t="shared" si="31"/>
        <v>24.946624457041892</v>
      </c>
      <c r="AO55" s="18">
        <f t="shared" si="31"/>
        <v>56.319173476649731</v>
      </c>
      <c r="AP55" s="18">
        <f t="shared" si="31"/>
        <v>50.787749392623141</v>
      </c>
      <c r="AQ55" s="18">
        <f t="shared" si="31"/>
        <v>49.212250607376859</v>
      </c>
      <c r="AR55" s="18">
        <f t="shared" si="31"/>
        <v>84.042553191489361</v>
      </c>
      <c r="AS55" s="18">
        <f t="shared" si="31"/>
        <v>12.729146727527056</v>
      </c>
      <c r="AT55" s="18" t="e">
        <f t="shared" si="31"/>
        <v>#VALUE!</v>
      </c>
      <c r="AU55" s="20">
        <f t="shared" si="31"/>
        <v>3.2283000809835825</v>
      </c>
      <c r="AW55" s="10" t="s">
        <v>4</v>
      </c>
      <c r="AX55" s="18">
        <f t="shared" si="32"/>
        <v>100</v>
      </c>
      <c r="AY55" s="18">
        <f t="shared" si="32"/>
        <v>27.789464455298329</v>
      </c>
      <c r="AZ55" s="18">
        <f t="shared" si="32"/>
        <v>0.73208567928433177</v>
      </c>
      <c r="BA55" s="18">
        <f t="shared" si="32"/>
        <v>71.478449865417332</v>
      </c>
      <c r="BB55" s="18">
        <f t="shared" si="32"/>
        <v>67.126710437695976</v>
      </c>
      <c r="BC55" s="18">
        <f t="shared" si="32"/>
        <v>32.873289562304024</v>
      </c>
      <c r="BD55" s="18">
        <f t="shared" si="32"/>
        <v>82.964047860823584</v>
      </c>
      <c r="BE55" s="18">
        <f t="shared" si="32"/>
        <v>9.3469381212854064</v>
      </c>
      <c r="BF55" s="18" t="e">
        <f t="shared" si="32"/>
        <v>#VALUE!</v>
      </c>
      <c r="BG55" s="20">
        <f t="shared" si="32"/>
        <v>7.689014017891008</v>
      </c>
    </row>
    <row r="56" spans="1:59" ht="15" customHeight="1" x14ac:dyDescent="0.2">
      <c r="A56" s="10" t="s">
        <v>5</v>
      </c>
      <c r="B56" s="18">
        <f t="shared" ref="B56:K56" si="35">B10/$N10*100</f>
        <v>156.80544289078406</v>
      </c>
      <c r="C56" s="18">
        <f t="shared" si="35"/>
        <v>58.217671506754179</v>
      </c>
      <c r="D56" s="18">
        <f t="shared" si="35"/>
        <v>94.622756138380055</v>
      </c>
      <c r="E56" s="18">
        <f t="shared" si="35"/>
        <v>3.9650152456498318</v>
      </c>
      <c r="F56" s="18">
        <f t="shared" si="35"/>
        <v>151.83742436674635</v>
      </c>
      <c r="G56" s="18">
        <f t="shared" si="35"/>
        <v>4.9680185240376904</v>
      </c>
      <c r="H56" s="18">
        <f t="shared" si="35"/>
        <v>71.487118307460278</v>
      </c>
      <c r="I56" s="18">
        <f t="shared" si="35"/>
        <v>59.376647791100211</v>
      </c>
      <c r="J56" s="18">
        <f t="shared" si="35"/>
        <v>16.438937160411747</v>
      </c>
      <c r="K56" s="20">
        <f t="shared" si="35"/>
        <v>9.5027396318118242</v>
      </c>
      <c r="M56" s="10" t="s">
        <v>5</v>
      </c>
      <c r="N56" s="18">
        <f t="shared" si="29"/>
        <v>100</v>
      </c>
      <c r="O56" s="18">
        <f t="shared" si="29"/>
        <v>63.65918521745111</v>
      </c>
      <c r="P56" s="18">
        <f t="shared" si="29"/>
        <v>36.34081478254889</v>
      </c>
      <c r="Q56" s="18" t="e">
        <f t="shared" si="29"/>
        <v>#VALUE!</v>
      </c>
      <c r="R56" s="18">
        <f t="shared" si="29"/>
        <v>90.406703500768032</v>
      </c>
      <c r="S56" s="18">
        <f t="shared" si="29"/>
        <v>9.593296499231986</v>
      </c>
      <c r="T56" s="18">
        <f t="shared" si="29"/>
        <v>30.184094087438957</v>
      </c>
      <c r="U56" s="18">
        <f t="shared" si="29"/>
        <v>39.050643068387629</v>
      </c>
      <c r="V56" s="18">
        <f t="shared" si="29"/>
        <v>24.00215502418671</v>
      </c>
      <c r="W56" s="20">
        <f t="shared" si="29"/>
        <v>6.7631078199867041</v>
      </c>
      <c r="Y56" s="10" t="s">
        <v>5</v>
      </c>
      <c r="Z56" s="18">
        <f t="shared" si="30"/>
        <v>100</v>
      </c>
      <c r="AA56" s="18">
        <f t="shared" si="30"/>
        <v>79.846397845846823</v>
      </c>
      <c r="AB56" s="18">
        <f t="shared" si="30"/>
        <v>17.998843947184366</v>
      </c>
      <c r="AC56" s="18">
        <f t="shared" si="30"/>
        <v>2.1547582069688138</v>
      </c>
      <c r="AD56" s="18">
        <f t="shared" si="30"/>
        <v>93.925477949935825</v>
      </c>
      <c r="AE56" s="18">
        <f t="shared" si="30"/>
        <v>6.0745220500641732</v>
      </c>
      <c r="AF56" s="18">
        <f t="shared" si="30"/>
        <v>65.341281898554854</v>
      </c>
      <c r="AG56" s="18">
        <f t="shared" si="30"/>
        <v>19.522741386333411</v>
      </c>
      <c r="AH56" s="18">
        <f t="shared" si="30"/>
        <v>15.135976715111729</v>
      </c>
      <c r="AI56" s="20" t="e">
        <f t="shared" si="30"/>
        <v>#VALUE!</v>
      </c>
      <c r="AK56" s="10" t="s">
        <v>5</v>
      </c>
      <c r="AL56" s="18">
        <f t="shared" si="31"/>
        <v>100</v>
      </c>
      <c r="AM56" s="18">
        <f t="shared" si="31"/>
        <v>19.71096912387517</v>
      </c>
      <c r="AN56" s="18">
        <f t="shared" si="31"/>
        <v>44.72162575138676</v>
      </c>
      <c r="AO56" s="18">
        <f t="shared" si="31"/>
        <v>35.567405124738073</v>
      </c>
      <c r="AP56" s="18">
        <f t="shared" si="31"/>
        <v>61.57660989588183</v>
      </c>
      <c r="AQ56" s="18">
        <f t="shared" si="31"/>
        <v>38.42339010411817</v>
      </c>
      <c r="AR56" s="18">
        <f t="shared" si="31"/>
        <v>70.879085108832456</v>
      </c>
      <c r="AS56" s="18">
        <f t="shared" si="31"/>
        <v>11.577652980347521</v>
      </c>
      <c r="AT56" s="18">
        <f t="shared" si="31"/>
        <v>12.490912503553583</v>
      </c>
      <c r="AU56" s="20">
        <f t="shared" si="31"/>
        <v>5.052349407266445</v>
      </c>
      <c r="AW56" s="10" t="s">
        <v>5</v>
      </c>
      <c r="AX56" s="18">
        <f t="shared" si="32"/>
        <v>100</v>
      </c>
      <c r="AY56" s="18">
        <f t="shared" si="32"/>
        <v>7.1870731649548159</v>
      </c>
      <c r="AZ56" s="18">
        <f t="shared" si="32"/>
        <v>41.81186323677575</v>
      </c>
      <c r="BA56" s="18">
        <f t="shared" si="32"/>
        <v>51.001063598269411</v>
      </c>
      <c r="BB56" s="18">
        <f t="shared" si="32"/>
        <v>48.735815481699561</v>
      </c>
      <c r="BC56" s="18">
        <f t="shared" si="32"/>
        <v>51.264184518300404</v>
      </c>
      <c r="BD56" s="18">
        <f t="shared" si="32"/>
        <v>58.994308996083156</v>
      </c>
      <c r="BE56" s="18">
        <f t="shared" si="32"/>
        <v>5.4004496338802204</v>
      </c>
      <c r="BF56" s="18">
        <f t="shared" si="32"/>
        <v>32.739064105336929</v>
      </c>
      <c r="BG56" s="20">
        <f t="shared" si="32"/>
        <v>2.8661772646996693</v>
      </c>
    </row>
    <row r="57" spans="1:59" ht="15" customHeight="1" x14ac:dyDescent="0.2">
      <c r="A57" s="10" t="s">
        <v>6</v>
      </c>
      <c r="B57" s="18">
        <f t="shared" ref="B57:K57" si="36">B11/$N11*100</f>
        <v>152.3711629766822</v>
      </c>
      <c r="C57" s="18">
        <f t="shared" si="36"/>
        <v>41.433625713415658</v>
      </c>
      <c r="D57" s="18">
        <f t="shared" si="36"/>
        <v>110.93753726326653</v>
      </c>
      <c r="E57" s="18" t="e">
        <f t="shared" si="36"/>
        <v>#VALUE!</v>
      </c>
      <c r="F57" s="18">
        <f t="shared" si="36"/>
        <v>93.131293768207328</v>
      </c>
      <c r="G57" s="18">
        <f t="shared" si="36"/>
        <v>59.23986920847485</v>
      </c>
      <c r="H57" s="18">
        <f t="shared" si="36"/>
        <v>80.398202105171023</v>
      </c>
      <c r="I57" s="18" t="e">
        <f t="shared" si="36"/>
        <v>#VALUE!</v>
      </c>
      <c r="J57" s="18">
        <f t="shared" si="36"/>
        <v>30.068380448774608</v>
      </c>
      <c r="K57" s="20">
        <f t="shared" si="36"/>
        <v>41.904580422736551</v>
      </c>
      <c r="M57" s="10" t="s">
        <v>6</v>
      </c>
      <c r="N57" s="18">
        <f t="shared" si="29"/>
        <v>100</v>
      </c>
      <c r="O57" s="18">
        <f t="shared" si="29"/>
        <v>17.356066199384809</v>
      </c>
      <c r="P57" s="18">
        <f t="shared" si="29"/>
        <v>76.943996656922579</v>
      </c>
      <c r="Q57" s="18">
        <f t="shared" si="29"/>
        <v>5.6999371436926172</v>
      </c>
      <c r="R57" s="18">
        <f t="shared" si="29"/>
        <v>64.292243626851246</v>
      </c>
      <c r="S57" s="18">
        <f t="shared" si="29"/>
        <v>35.707756373148769</v>
      </c>
      <c r="T57" s="18">
        <f t="shared" si="29"/>
        <v>45.826356818999209</v>
      </c>
      <c r="U57" s="18" t="e">
        <f t="shared" si="29"/>
        <v>#VALUE!</v>
      </c>
      <c r="V57" s="18">
        <f t="shared" si="29"/>
        <v>17.356066199384809</v>
      </c>
      <c r="W57" s="20">
        <f t="shared" si="29"/>
        <v>36.817576981615986</v>
      </c>
      <c r="Y57" s="10" t="s">
        <v>6</v>
      </c>
      <c r="Z57" s="18">
        <f t="shared" si="30"/>
        <v>100</v>
      </c>
      <c r="AA57" s="18" t="e">
        <f t="shared" si="30"/>
        <v>#VALUE!</v>
      </c>
      <c r="AB57" s="18">
        <f t="shared" si="30"/>
        <v>80.208086082759706</v>
      </c>
      <c r="AC57" s="18">
        <f t="shared" si="30"/>
        <v>19.79191391724029</v>
      </c>
      <c r="AD57" s="18">
        <f t="shared" si="30"/>
        <v>36.668249070337843</v>
      </c>
      <c r="AE57" s="18">
        <f t="shared" si="30"/>
        <v>63.331750929662157</v>
      </c>
      <c r="AF57" s="18">
        <f t="shared" si="30"/>
        <v>63.331750929662157</v>
      </c>
      <c r="AG57" s="18" t="e">
        <f t="shared" si="30"/>
        <v>#VALUE!</v>
      </c>
      <c r="AH57" s="18" t="e">
        <f t="shared" si="30"/>
        <v>#VALUE!</v>
      </c>
      <c r="AI57" s="20">
        <f t="shared" si="30"/>
        <v>36.668249070337843</v>
      </c>
      <c r="AK57" s="10" t="s">
        <v>6</v>
      </c>
      <c r="AL57" s="18">
        <f t="shared" si="31"/>
        <v>100</v>
      </c>
      <c r="AM57" s="18">
        <f t="shared" si="31"/>
        <v>2.6238963258330958</v>
      </c>
      <c r="AN57" s="18">
        <f t="shared" si="31"/>
        <v>94.517231557960699</v>
      </c>
      <c r="AO57" s="18">
        <f t="shared" si="31"/>
        <v>2.858872116206209</v>
      </c>
      <c r="AP57" s="18">
        <f t="shared" si="31"/>
        <v>13.379379094275134</v>
      </c>
      <c r="AQ57" s="18">
        <f t="shared" si="31"/>
        <v>86.620620905724863</v>
      </c>
      <c r="AR57" s="18">
        <f t="shared" si="31"/>
        <v>90.52620336086585</v>
      </c>
      <c r="AS57" s="18">
        <f t="shared" si="31"/>
        <v>2.6238963258330958</v>
      </c>
      <c r="AT57" s="18" t="e">
        <f t="shared" si="31"/>
        <v>#VALUE!</v>
      </c>
      <c r="AU57" s="20">
        <f t="shared" si="31"/>
        <v>6.8499003133010534</v>
      </c>
      <c r="AW57" s="10" t="s">
        <v>6</v>
      </c>
      <c r="AX57" s="18">
        <f t="shared" si="32"/>
        <v>100</v>
      </c>
      <c r="AY57" s="18">
        <f t="shared" si="32"/>
        <v>20.973701369267552</v>
      </c>
      <c r="AZ57" s="18">
        <f t="shared" si="32"/>
        <v>55.096718104759844</v>
      </c>
      <c r="BA57" s="18">
        <f t="shared" si="32"/>
        <v>23.929580525972614</v>
      </c>
      <c r="BB57" s="18">
        <f t="shared" si="32"/>
        <v>95.127146272549439</v>
      </c>
      <c r="BC57" s="18">
        <f t="shared" si="32"/>
        <v>4.8728537274505541</v>
      </c>
      <c r="BD57" s="18">
        <f t="shared" si="32"/>
        <v>81.26059552271245</v>
      </c>
      <c r="BE57" s="18">
        <f t="shared" si="32"/>
        <v>18.739404477287547</v>
      </c>
      <c r="BF57" s="18" t="e">
        <f t="shared" si="32"/>
        <v>#VALUE!</v>
      </c>
      <c r="BG57" s="20" t="e">
        <f t="shared" si="32"/>
        <v>#VALUE!</v>
      </c>
    </row>
    <row r="58" spans="1:59" ht="15" customHeight="1" x14ac:dyDescent="0.2">
      <c r="A58" s="10" t="s">
        <v>7</v>
      </c>
      <c r="B58" s="18">
        <f t="shared" ref="B58:K58" si="37">B12/$N12*100</f>
        <v>168.1344005088753</v>
      </c>
      <c r="C58" s="18">
        <f t="shared" si="37"/>
        <v>76.07729301241136</v>
      </c>
      <c r="D58" s="18">
        <f t="shared" si="37"/>
        <v>58.258928571428569</v>
      </c>
      <c r="E58" s="18">
        <f t="shared" si="37"/>
        <v>33.798178925035351</v>
      </c>
      <c r="F58" s="18">
        <f t="shared" si="37"/>
        <v>86.725277453712621</v>
      </c>
      <c r="G58" s="18">
        <f t="shared" si="37"/>
        <v>81.409123055162652</v>
      </c>
      <c r="H58" s="18">
        <f t="shared" si="37"/>
        <v>89.525150266892211</v>
      </c>
      <c r="I58" s="18">
        <f t="shared" si="37"/>
        <v>29.026948261785044</v>
      </c>
      <c r="J58" s="18">
        <f t="shared" si="37"/>
        <v>23.0175919377652</v>
      </c>
      <c r="K58" s="20">
        <f t="shared" si="37"/>
        <v>26.564710042432811</v>
      </c>
      <c r="M58" s="10" t="s">
        <v>7</v>
      </c>
      <c r="N58" s="18">
        <f t="shared" si="29"/>
        <v>100</v>
      </c>
      <c r="O58" s="18">
        <f t="shared" si="29"/>
        <v>36.514321074964641</v>
      </c>
      <c r="P58" s="18">
        <f t="shared" si="29"/>
        <v>47.648514851485139</v>
      </c>
      <c r="Q58" s="18">
        <f t="shared" si="29"/>
        <v>15.837164073550209</v>
      </c>
      <c r="R58" s="18">
        <f t="shared" si="29"/>
        <v>70.977722772277247</v>
      </c>
      <c r="S58" s="18">
        <f t="shared" si="29"/>
        <v>29.022277227722771</v>
      </c>
      <c r="T58" s="18">
        <f t="shared" si="29"/>
        <v>47.370049504950487</v>
      </c>
      <c r="U58" s="18">
        <f t="shared" si="29"/>
        <v>24.801096181046674</v>
      </c>
      <c r="V58" s="18">
        <f t="shared" si="29"/>
        <v>18.367662659123052</v>
      </c>
      <c r="W58" s="20">
        <f t="shared" si="29"/>
        <v>9.4611916548797712</v>
      </c>
      <c r="Y58" s="10" t="s">
        <v>7</v>
      </c>
      <c r="Z58" s="18">
        <f t="shared" si="30"/>
        <v>100</v>
      </c>
      <c r="AA58" s="18">
        <f t="shared" si="30"/>
        <v>38.002490832353139</v>
      </c>
      <c r="AB58" s="18">
        <f t="shared" si="30"/>
        <v>51.854286307341027</v>
      </c>
      <c r="AC58" s="18">
        <f t="shared" si="30"/>
        <v>10.143222860305817</v>
      </c>
      <c r="AD58" s="18">
        <f t="shared" si="30"/>
        <v>64.832560714038607</v>
      </c>
      <c r="AE58" s="18">
        <f t="shared" si="30"/>
        <v>35.167439285961386</v>
      </c>
      <c r="AF58" s="18">
        <f t="shared" si="30"/>
        <v>51.456445028713752</v>
      </c>
      <c r="AG58" s="18">
        <f t="shared" si="30"/>
        <v>13.443575728222509</v>
      </c>
      <c r="AH58" s="18">
        <f t="shared" si="30"/>
        <v>21.177264235798791</v>
      </c>
      <c r="AI58" s="20">
        <f t="shared" si="30"/>
        <v>13.922715007264925</v>
      </c>
      <c r="AK58" s="10" t="s">
        <v>7</v>
      </c>
      <c r="AL58" s="18">
        <f t="shared" si="31"/>
        <v>100</v>
      </c>
      <c r="AM58" s="18">
        <f t="shared" si="31"/>
        <v>13.547467065055004</v>
      </c>
      <c r="AN58" s="18">
        <f t="shared" si="31"/>
        <v>58.46122504413961</v>
      </c>
      <c r="AO58" s="18">
        <f t="shared" si="31"/>
        <v>27.991307890805377</v>
      </c>
      <c r="AP58" s="18">
        <f t="shared" si="31"/>
        <v>86.717370636968624</v>
      </c>
      <c r="AQ58" s="18">
        <f t="shared" si="31"/>
        <v>13.282629363031372</v>
      </c>
      <c r="AR58" s="18">
        <f t="shared" si="31"/>
        <v>23.950835257367924</v>
      </c>
      <c r="AS58" s="18" t="e">
        <f t="shared" si="31"/>
        <v>#VALUE!</v>
      </c>
      <c r="AT58" s="18">
        <f t="shared" si="31"/>
        <v>25.814885236995789</v>
      </c>
      <c r="AU58" s="20">
        <f t="shared" si="31"/>
        <v>50.234279505636295</v>
      </c>
      <c r="AW58" s="10" t="s">
        <v>7</v>
      </c>
      <c r="AX58" s="18">
        <f t="shared" si="32"/>
        <v>100</v>
      </c>
      <c r="AY58" s="18">
        <f t="shared" si="32"/>
        <v>53.004678759502532</v>
      </c>
      <c r="AZ58" s="18">
        <f t="shared" si="32"/>
        <v>37.263367795642907</v>
      </c>
      <c r="BA58" s="18">
        <f t="shared" si="32"/>
        <v>9.7319534448545593</v>
      </c>
      <c r="BB58" s="18">
        <f t="shared" si="32"/>
        <v>70.041916738286872</v>
      </c>
      <c r="BC58" s="18">
        <f t="shared" si="32"/>
        <v>29.958083261713124</v>
      </c>
      <c r="BD58" s="18">
        <f t="shared" si="32"/>
        <v>38.469943095109358</v>
      </c>
      <c r="BE58" s="18" t="e">
        <f t="shared" si="32"/>
        <v>#VALUE!</v>
      </c>
      <c r="BF58" s="18">
        <f t="shared" si="32"/>
        <v>25.110578778591762</v>
      </c>
      <c r="BG58" s="20">
        <f t="shared" si="32"/>
        <v>36.419478126298884</v>
      </c>
    </row>
    <row r="59" spans="1:59" ht="15" customHeight="1" x14ac:dyDescent="0.2">
      <c r="A59" s="10" t="s">
        <v>8</v>
      </c>
      <c r="B59" s="18">
        <f t="shared" ref="B59:K59" si="38">B13/$N13*100</f>
        <v>70.552949563048358</v>
      </c>
      <c r="C59" s="18">
        <f t="shared" si="38"/>
        <v>46.005346844391447</v>
      </c>
      <c r="D59" s="18">
        <f t="shared" si="38"/>
        <v>14.855767355713507</v>
      </c>
      <c r="E59" s="18">
        <f t="shared" si="38"/>
        <v>9.691835362943408</v>
      </c>
      <c r="F59" s="18">
        <f t="shared" si="38"/>
        <v>63.171067713260022</v>
      </c>
      <c r="G59" s="18">
        <f t="shared" si="38"/>
        <v>7.3818818497883392</v>
      </c>
      <c r="H59" s="18">
        <f t="shared" si="38"/>
        <v>37.368467803686784</v>
      </c>
      <c r="I59" s="18">
        <f t="shared" si="38"/>
        <v>2.6996661215539617</v>
      </c>
      <c r="J59" s="18">
        <f t="shared" si="38"/>
        <v>12.802738917197361</v>
      </c>
      <c r="K59" s="20">
        <f t="shared" si="38"/>
        <v>17.682076720610251</v>
      </c>
      <c r="M59" s="10" t="s">
        <v>8</v>
      </c>
      <c r="N59" s="18">
        <f t="shared" si="29"/>
        <v>100</v>
      </c>
      <c r="O59" s="18">
        <f t="shared" si="29"/>
        <v>55.161525209826159</v>
      </c>
      <c r="P59" s="18">
        <f t="shared" si="29"/>
        <v>43.682931590851524</v>
      </c>
      <c r="Q59" s="18">
        <f t="shared" si="29"/>
        <v>1.1555431993222998</v>
      </c>
      <c r="R59" s="18">
        <f t="shared" si="29"/>
        <v>98.640537412561997</v>
      </c>
      <c r="S59" s="18">
        <f t="shared" si="29"/>
        <v>1.3594625874379997</v>
      </c>
      <c r="T59" s="18">
        <f t="shared" si="29"/>
        <v>66.13785487885869</v>
      </c>
      <c r="U59" s="18">
        <f t="shared" si="29"/>
        <v>2.2295186433983196</v>
      </c>
      <c r="V59" s="18">
        <f t="shared" si="29"/>
        <v>22.625053950476687</v>
      </c>
      <c r="W59" s="20">
        <f t="shared" si="29"/>
        <v>9.0075725272662819</v>
      </c>
      <c r="Y59" s="10" t="s">
        <v>8</v>
      </c>
      <c r="Z59" s="18">
        <f t="shared" si="30"/>
        <v>100</v>
      </c>
      <c r="AA59" s="18">
        <f t="shared" si="30"/>
        <v>52.729583317393214</v>
      </c>
      <c r="AB59" s="18">
        <f t="shared" si="30"/>
        <v>43.151348870353999</v>
      </c>
      <c r="AC59" s="18">
        <f t="shared" si="30"/>
        <v>4.1190678122527737</v>
      </c>
      <c r="AD59" s="18">
        <f t="shared" si="30"/>
        <v>98.849592339780344</v>
      </c>
      <c r="AE59" s="18">
        <f t="shared" si="30"/>
        <v>1.15040766021964</v>
      </c>
      <c r="AF59" s="18">
        <f t="shared" si="30"/>
        <v>61.385227237146886</v>
      </c>
      <c r="AG59" s="18">
        <f t="shared" si="30"/>
        <v>2.5815037279207549</v>
      </c>
      <c r="AH59" s="18">
        <f t="shared" si="30"/>
        <v>23.396692330019867</v>
      </c>
      <c r="AI59" s="20">
        <f t="shared" si="30"/>
        <v>12.63657670491247</v>
      </c>
      <c r="AK59" s="10" t="s">
        <v>8</v>
      </c>
      <c r="AL59" s="18">
        <f t="shared" si="31"/>
        <v>100</v>
      </c>
      <c r="AM59" s="18">
        <f t="shared" si="31"/>
        <v>44.244464767962057</v>
      </c>
      <c r="AN59" s="18">
        <f t="shared" si="31"/>
        <v>55.225490603154689</v>
      </c>
      <c r="AO59" s="18">
        <f t="shared" si="31"/>
        <v>0.53004462888321069</v>
      </c>
      <c r="AP59" s="18">
        <f t="shared" si="31"/>
        <v>100</v>
      </c>
      <c r="AQ59" s="18" t="e">
        <f t="shared" si="31"/>
        <v>#VALUE!</v>
      </c>
      <c r="AR59" s="18">
        <f t="shared" si="31"/>
        <v>62.929710601203389</v>
      </c>
      <c r="AS59" s="18" t="e">
        <f t="shared" si="31"/>
        <v>#VALUE!</v>
      </c>
      <c r="AT59" s="18">
        <f t="shared" si="31"/>
        <v>28.90854024608166</v>
      </c>
      <c r="AU59" s="20">
        <f t="shared" si="31"/>
        <v>8.1617491527149255</v>
      </c>
      <c r="AW59" s="10" t="s">
        <v>8</v>
      </c>
      <c r="AX59" s="18">
        <f t="shared" si="32"/>
        <v>100</v>
      </c>
      <c r="AY59" s="18">
        <f t="shared" si="32"/>
        <v>52.85598302909672</v>
      </c>
      <c r="AZ59" s="18">
        <f t="shared" si="32"/>
        <v>8.3610507293821854</v>
      </c>
      <c r="BA59" s="18">
        <f t="shared" si="32"/>
        <v>38.782966241521102</v>
      </c>
      <c r="BB59" s="18">
        <f t="shared" si="32"/>
        <v>33.123379514443599</v>
      </c>
      <c r="BC59" s="18">
        <f t="shared" si="32"/>
        <v>66.876620485556387</v>
      </c>
      <c r="BD59" s="18">
        <f t="shared" si="32"/>
        <v>78.688159652201236</v>
      </c>
      <c r="BE59" s="18" t="e">
        <f t="shared" si="32"/>
        <v>#VALUE!</v>
      </c>
      <c r="BF59" s="18">
        <f t="shared" si="32"/>
        <v>21.311840347798757</v>
      </c>
      <c r="BG59" s="20" t="e">
        <f t="shared" si="32"/>
        <v>#VALUE!</v>
      </c>
    </row>
    <row r="60" spans="1:59" ht="15" customHeight="1" x14ac:dyDescent="0.2">
      <c r="A60" s="10" t="s">
        <v>9</v>
      </c>
      <c r="B60" s="18">
        <f t="shared" ref="B60:K60" si="39">B14/$N14*100</f>
        <v>218.24815023666716</v>
      </c>
      <c r="C60" s="18">
        <f t="shared" si="39"/>
        <v>121.50851830966658</v>
      </c>
      <c r="D60" s="18">
        <f t="shared" si="39"/>
        <v>23.986261342082326</v>
      </c>
      <c r="E60" s="18">
        <f t="shared" si="39"/>
        <v>72.753370584918216</v>
      </c>
      <c r="F60" s="18">
        <f t="shared" si="39"/>
        <v>204.69233266690586</v>
      </c>
      <c r="G60" s="18">
        <f t="shared" si="39"/>
        <v>13.555817569761281</v>
      </c>
      <c r="H60" s="18">
        <f t="shared" si="39"/>
        <v>159.17021240238543</v>
      </c>
      <c r="I60" s="18">
        <f t="shared" si="39"/>
        <v>30.636865398745748</v>
      </c>
      <c r="J60" s="18">
        <f t="shared" si="39"/>
        <v>7.180328429110916</v>
      </c>
      <c r="K60" s="20">
        <f t="shared" si="39"/>
        <v>21.260744006425043</v>
      </c>
      <c r="M60" s="10" t="s">
        <v>9</v>
      </c>
      <c r="N60" s="18">
        <f t="shared" si="29"/>
        <v>100</v>
      </c>
      <c r="O60" s="18">
        <f t="shared" si="29"/>
        <v>73.889714803233005</v>
      </c>
      <c r="P60" s="18">
        <f t="shared" si="29"/>
        <v>17.392047299260092</v>
      </c>
      <c r="Q60" s="18">
        <f t="shared" si="29"/>
        <v>8.7182378975068762</v>
      </c>
      <c r="R60" s="18">
        <f t="shared" si="29"/>
        <v>100</v>
      </c>
      <c r="S60" s="18" t="e">
        <f t="shared" si="29"/>
        <v>#VALUE!</v>
      </c>
      <c r="T60" s="18">
        <f t="shared" si="29"/>
        <v>72.780711197689698</v>
      </c>
      <c r="U60" s="18">
        <f t="shared" si="29"/>
        <v>19.915927615727686</v>
      </c>
      <c r="V60" s="18">
        <f t="shared" si="29"/>
        <v>7.3033611865825936</v>
      </c>
      <c r="W60" s="20" t="e">
        <f t="shared" si="29"/>
        <v>#VALUE!</v>
      </c>
      <c r="Y60" s="10" t="s">
        <v>9</v>
      </c>
      <c r="Z60" s="18">
        <f t="shared" si="30"/>
        <v>100</v>
      </c>
      <c r="AA60" s="18">
        <f t="shared" si="30"/>
        <v>73.293051359516596</v>
      </c>
      <c r="AB60" s="18">
        <f t="shared" si="30"/>
        <v>26.706948640483379</v>
      </c>
      <c r="AC60" s="18" t="e">
        <f t="shared" si="30"/>
        <v>#VALUE!</v>
      </c>
      <c r="AD60" s="18">
        <f t="shared" si="30"/>
        <v>100</v>
      </c>
      <c r="AE60" s="18" t="e">
        <f t="shared" si="30"/>
        <v>#VALUE!</v>
      </c>
      <c r="AF60" s="18">
        <f t="shared" si="30"/>
        <v>87.936987483815273</v>
      </c>
      <c r="AG60" s="18">
        <f t="shared" si="30"/>
        <v>4.1605524384980574</v>
      </c>
      <c r="AH60" s="18">
        <f t="shared" si="30"/>
        <v>7.9024600776866629</v>
      </c>
      <c r="AI60" s="20" t="e">
        <f t="shared" si="30"/>
        <v>#VALUE!</v>
      </c>
      <c r="AK60" s="10" t="s">
        <v>9</v>
      </c>
      <c r="AL60" s="18">
        <f t="shared" si="31"/>
        <v>100</v>
      </c>
      <c r="AM60" s="18">
        <f t="shared" si="31"/>
        <v>74.847731391264972</v>
      </c>
      <c r="AN60" s="18">
        <f t="shared" si="31"/>
        <v>25.152268608735035</v>
      </c>
      <c r="AO60" s="18" t="e">
        <f t="shared" si="31"/>
        <v>#VALUE!</v>
      </c>
      <c r="AP60" s="18">
        <f t="shared" si="31"/>
        <v>100</v>
      </c>
      <c r="AQ60" s="18" t="e">
        <f t="shared" si="31"/>
        <v>#VALUE!</v>
      </c>
      <c r="AR60" s="18">
        <f t="shared" si="31"/>
        <v>60.784091833233909</v>
      </c>
      <c r="AS60" s="18">
        <f t="shared" si="31"/>
        <v>19.377478940124902</v>
      </c>
      <c r="AT60" s="18">
        <f t="shared" si="31"/>
        <v>0.92624014951071587</v>
      </c>
      <c r="AU60" s="20">
        <f t="shared" si="31"/>
        <v>18.912189077130474</v>
      </c>
      <c r="AW60" s="10" t="s">
        <v>9</v>
      </c>
      <c r="AX60" s="18">
        <f t="shared" si="32"/>
        <v>100</v>
      </c>
      <c r="AY60" s="18">
        <f t="shared" si="32"/>
        <v>69.919504203547831</v>
      </c>
      <c r="AZ60" s="18">
        <f t="shared" si="32"/>
        <v>16.145536275016017</v>
      </c>
      <c r="BA60" s="18">
        <f t="shared" si="32"/>
        <v>13.934959521436141</v>
      </c>
      <c r="BB60" s="18">
        <f t="shared" si="32"/>
        <v>86.065040478563859</v>
      </c>
      <c r="BC60" s="18">
        <f t="shared" si="32"/>
        <v>13.934959521436141</v>
      </c>
      <c r="BD60" s="18">
        <f t="shared" si="32"/>
        <v>42.727076822351847</v>
      </c>
      <c r="BE60" s="18">
        <f t="shared" si="32"/>
        <v>16.683188762888303</v>
      </c>
      <c r="BF60" s="18">
        <f t="shared" si="32"/>
        <v>3.2120745888604953</v>
      </c>
      <c r="BG60" s="20">
        <f t="shared" si="32"/>
        <v>37.37765982589935</v>
      </c>
    </row>
    <row r="61" spans="1:59" ht="15" customHeight="1" x14ac:dyDescent="0.2">
      <c r="A61" s="10" t="s">
        <v>10</v>
      </c>
      <c r="B61" s="18">
        <f t="shared" ref="B61:K61" si="40">B15/$N15*100</f>
        <v>103.44555459523406</v>
      </c>
      <c r="C61" s="18">
        <f t="shared" si="40"/>
        <v>42.817850879771889</v>
      </c>
      <c r="D61" s="18">
        <f t="shared" si="40"/>
        <v>33.621095939315687</v>
      </c>
      <c r="E61" s="18">
        <f t="shared" si="40"/>
        <v>27.006607776146481</v>
      </c>
      <c r="F61" s="18">
        <f t="shared" si="40"/>
        <v>102.70613899821355</v>
      </c>
      <c r="G61" s="18">
        <f t="shared" si="40"/>
        <v>0.73941559702050275</v>
      </c>
      <c r="H61" s="18">
        <f t="shared" si="40"/>
        <v>54.308981791101175</v>
      </c>
      <c r="I61" s="18">
        <f t="shared" si="40"/>
        <v>26.122809251897124</v>
      </c>
      <c r="J61" s="18">
        <f t="shared" si="40"/>
        <v>9.1346265293455957</v>
      </c>
      <c r="K61" s="20">
        <f t="shared" si="40"/>
        <v>13.87913702289017</v>
      </c>
      <c r="M61" s="10" t="s">
        <v>10</v>
      </c>
      <c r="N61" s="18">
        <f t="shared" si="29"/>
        <v>100</v>
      </c>
      <c r="O61" s="18">
        <f t="shared" si="29"/>
        <v>34.453651230274822</v>
      </c>
      <c r="P61" s="18">
        <f t="shared" si="29"/>
        <v>25.260886928743041</v>
      </c>
      <c r="Q61" s="18">
        <f t="shared" si="29"/>
        <v>40.285461840982137</v>
      </c>
      <c r="R61" s="18">
        <f t="shared" si="29"/>
        <v>100</v>
      </c>
      <c r="S61" s="18" t="e">
        <f t="shared" si="29"/>
        <v>#VALUE!</v>
      </c>
      <c r="T61" s="18">
        <f t="shared" si="29"/>
        <v>75.558158040264274</v>
      </c>
      <c r="U61" s="18">
        <f t="shared" si="29"/>
        <v>12.566564957173302</v>
      </c>
      <c r="V61" s="18">
        <f t="shared" si="29"/>
        <v>3.8545866329885383</v>
      </c>
      <c r="W61" s="20">
        <f t="shared" si="29"/>
        <v>8.0206903695738792</v>
      </c>
      <c r="Y61" s="10" t="s">
        <v>10</v>
      </c>
      <c r="Z61" s="18">
        <f t="shared" si="30"/>
        <v>100</v>
      </c>
      <c r="AA61" s="18">
        <f t="shared" si="30"/>
        <v>37.015890009098051</v>
      </c>
      <c r="AB61" s="18">
        <f t="shared" si="30"/>
        <v>25.940027034428663</v>
      </c>
      <c r="AC61" s="18">
        <f t="shared" si="30"/>
        <v>37.044082956473304</v>
      </c>
      <c r="AD61" s="18">
        <f t="shared" si="30"/>
        <v>98.609662724334726</v>
      </c>
      <c r="AE61" s="18">
        <f t="shared" si="30"/>
        <v>1.3903372756652763</v>
      </c>
      <c r="AF61" s="18">
        <f t="shared" si="30"/>
        <v>77.319705019007927</v>
      </c>
      <c r="AG61" s="18">
        <f t="shared" si="30"/>
        <v>1.3381494472235578</v>
      </c>
      <c r="AH61" s="18">
        <f t="shared" si="30"/>
        <v>18.142630205456996</v>
      </c>
      <c r="AI61" s="20">
        <f t="shared" si="30"/>
        <v>3.1995153283115267</v>
      </c>
      <c r="AK61" s="10" t="s">
        <v>10</v>
      </c>
      <c r="AL61" s="18">
        <f t="shared" si="31"/>
        <v>100</v>
      </c>
      <c r="AM61" s="18">
        <f t="shared" si="31"/>
        <v>21.520300642286376</v>
      </c>
      <c r="AN61" s="18">
        <f t="shared" si="31"/>
        <v>19.649602768565146</v>
      </c>
      <c r="AO61" s="18">
        <f t="shared" si="31"/>
        <v>58.830096589148461</v>
      </c>
      <c r="AP61" s="18">
        <f t="shared" si="31"/>
        <v>88.204375445266351</v>
      </c>
      <c r="AQ61" s="18">
        <f t="shared" si="31"/>
        <v>11.795624554733648</v>
      </c>
      <c r="AR61" s="18">
        <f t="shared" si="31"/>
        <v>75.334483674127611</v>
      </c>
      <c r="AS61" s="18">
        <f t="shared" si="31"/>
        <v>4.3942644709141474</v>
      </c>
      <c r="AT61" s="18">
        <f t="shared" si="31"/>
        <v>13.326881634625346</v>
      </c>
      <c r="AU61" s="20">
        <f t="shared" si="31"/>
        <v>6.9443702203328916</v>
      </c>
      <c r="AW61" s="10" t="s">
        <v>10</v>
      </c>
      <c r="AX61" s="18">
        <f t="shared" si="32"/>
        <v>100</v>
      </c>
      <c r="AY61" s="18">
        <f t="shared" si="32"/>
        <v>21.473523007346074</v>
      </c>
      <c r="AZ61" s="18">
        <f t="shared" si="32"/>
        <v>31.524730205068067</v>
      </c>
      <c r="BA61" s="18">
        <f t="shared" si="32"/>
        <v>47.00174678758583</v>
      </c>
      <c r="BB61" s="18">
        <f t="shared" si="32"/>
        <v>81.341676437510458</v>
      </c>
      <c r="BC61" s="18">
        <f t="shared" si="32"/>
        <v>18.658323562489525</v>
      </c>
      <c r="BD61" s="18">
        <f t="shared" si="32"/>
        <v>86.585628484601926</v>
      </c>
      <c r="BE61" s="18">
        <f t="shared" si="32"/>
        <v>3.5916824196597341</v>
      </c>
      <c r="BF61" s="18">
        <f t="shared" si="32"/>
        <v>9.8226890957383155</v>
      </c>
      <c r="BG61" s="20" t="e">
        <f t="shared" si="32"/>
        <v>#VALUE!</v>
      </c>
    </row>
    <row r="62" spans="1:59" ht="15" customHeight="1" x14ac:dyDescent="0.2">
      <c r="A62" s="10" t="s">
        <v>11</v>
      </c>
      <c r="B62" s="18">
        <f t="shared" ref="B62:K62" si="41">B16/$N16*100</f>
        <v>133.45649598762972</v>
      </c>
      <c r="C62" s="18">
        <f t="shared" si="41"/>
        <v>25.628918443902315</v>
      </c>
      <c r="D62" s="18">
        <f t="shared" si="41"/>
        <v>78.313661329567196</v>
      </c>
      <c r="E62" s="18">
        <f t="shared" si="41"/>
        <v>29.513916214160187</v>
      </c>
      <c r="F62" s="18">
        <f t="shared" si="41"/>
        <v>118.8346340217841</v>
      </c>
      <c r="G62" s="18">
        <f t="shared" si="41"/>
        <v>14.6218619658456</v>
      </c>
      <c r="H62" s="18">
        <f t="shared" si="41"/>
        <v>100.95734853609379</v>
      </c>
      <c r="I62" s="18">
        <f t="shared" si="41"/>
        <v>6.7102122189869124</v>
      </c>
      <c r="J62" s="18">
        <f t="shared" si="41"/>
        <v>14.708428425277411</v>
      </c>
      <c r="K62" s="20">
        <f t="shared" si="41"/>
        <v>11.080506807271586</v>
      </c>
      <c r="M62" s="10" t="s">
        <v>11</v>
      </c>
      <c r="N62" s="18">
        <f t="shared" si="29"/>
        <v>100</v>
      </c>
      <c r="O62" s="18">
        <f t="shared" si="29"/>
        <v>21.318958054615571</v>
      </c>
      <c r="P62" s="18">
        <f t="shared" si="29"/>
        <v>68.736392014899934</v>
      </c>
      <c r="Q62" s="18">
        <f t="shared" si="29"/>
        <v>9.9446499304845126</v>
      </c>
      <c r="R62" s="18">
        <f t="shared" si="29"/>
        <v>97.901419165289497</v>
      </c>
      <c r="S62" s="18">
        <f t="shared" si="29"/>
        <v>2.0985808347105275</v>
      </c>
      <c r="T62" s="18">
        <f t="shared" si="29"/>
        <v>79.056163269588964</v>
      </c>
      <c r="U62" s="18">
        <f t="shared" si="29"/>
        <v>4.4594842737598714</v>
      </c>
      <c r="V62" s="18">
        <f t="shared" si="29"/>
        <v>13.779806405918002</v>
      </c>
      <c r="W62" s="20">
        <f t="shared" si="29"/>
        <v>2.7045460507331924</v>
      </c>
      <c r="Y62" s="10" t="s">
        <v>11</v>
      </c>
      <c r="Z62" s="18">
        <f t="shared" si="30"/>
        <v>100</v>
      </c>
      <c r="AA62" s="18">
        <f t="shared" si="30"/>
        <v>18.555510324403844</v>
      </c>
      <c r="AB62" s="18">
        <f t="shared" si="30"/>
        <v>63.72947515654802</v>
      </c>
      <c r="AC62" s="18">
        <f t="shared" si="30"/>
        <v>17.715014519048157</v>
      </c>
      <c r="AD62" s="18">
        <f t="shared" si="30"/>
        <v>87.060352481777088</v>
      </c>
      <c r="AE62" s="18">
        <f t="shared" si="30"/>
        <v>12.939647518222907</v>
      </c>
      <c r="AF62" s="18">
        <f t="shared" si="30"/>
        <v>49.505164409878169</v>
      </c>
      <c r="AG62" s="18">
        <f t="shared" si="30"/>
        <v>3.6521641781394103</v>
      </c>
      <c r="AH62" s="18">
        <f t="shared" si="30"/>
        <v>13.95915377344415</v>
      </c>
      <c r="AI62" s="20">
        <f t="shared" si="30"/>
        <v>32.883517638538265</v>
      </c>
      <c r="AK62" s="10" t="s">
        <v>11</v>
      </c>
      <c r="AL62" s="18">
        <f t="shared" si="31"/>
        <v>100</v>
      </c>
      <c r="AM62" s="18">
        <f t="shared" si="31"/>
        <v>16.308549140869317</v>
      </c>
      <c r="AN62" s="18">
        <f t="shared" si="31"/>
        <v>80.915527601110369</v>
      </c>
      <c r="AO62" s="18">
        <f t="shared" si="31"/>
        <v>2.7759232580203097</v>
      </c>
      <c r="AP62" s="18">
        <f t="shared" si="31"/>
        <v>100</v>
      </c>
      <c r="AQ62" s="18" t="e">
        <f t="shared" si="31"/>
        <v>#VALUE!</v>
      </c>
      <c r="AR62" s="18">
        <f t="shared" si="31"/>
        <v>41.494781967040304</v>
      </c>
      <c r="AS62" s="18">
        <f t="shared" si="31"/>
        <v>5.5992831793105875</v>
      </c>
      <c r="AT62" s="18">
        <f t="shared" si="31"/>
        <v>7.0566428897712488</v>
      </c>
      <c r="AU62" s="20">
        <f t="shared" si="31"/>
        <v>45.84929196387786</v>
      </c>
      <c r="AW62" s="10" t="s">
        <v>11</v>
      </c>
      <c r="AX62" s="18">
        <f t="shared" si="32"/>
        <v>100</v>
      </c>
      <c r="AY62" s="18">
        <f t="shared" si="32"/>
        <v>32.646712309974149</v>
      </c>
      <c r="AZ62" s="18">
        <f t="shared" si="32"/>
        <v>28.782178584830518</v>
      </c>
      <c r="BA62" s="18">
        <f t="shared" si="32"/>
        <v>38.57110910519534</v>
      </c>
      <c r="BB62" s="18">
        <f t="shared" si="32"/>
        <v>43.847790156565587</v>
      </c>
      <c r="BC62" s="18">
        <f t="shared" si="32"/>
        <v>56.152209843434434</v>
      </c>
      <c r="BD62" s="18">
        <f t="shared" si="32"/>
        <v>87.029066430746497</v>
      </c>
      <c r="BE62" s="18" t="e">
        <f t="shared" si="32"/>
        <v>#VALUE!</v>
      </c>
      <c r="BF62" s="18">
        <f t="shared" si="32"/>
        <v>6.2919305253613</v>
      </c>
      <c r="BG62" s="20">
        <f t="shared" si="32"/>
        <v>6.679003043892223</v>
      </c>
    </row>
    <row r="63" spans="1:59" ht="15" customHeight="1" x14ac:dyDescent="0.2">
      <c r="A63" s="10" t="s">
        <v>12</v>
      </c>
      <c r="B63" s="18">
        <f t="shared" ref="B63:K63" si="42">B17/$N17*100</f>
        <v>148.61575108835083</v>
      </c>
      <c r="C63" s="18">
        <f t="shared" si="42"/>
        <v>72.273783586138805</v>
      </c>
      <c r="D63" s="18">
        <f t="shared" si="42"/>
        <v>58.09247344966294</v>
      </c>
      <c r="E63" s="18">
        <f t="shared" si="42"/>
        <v>18.249494052549093</v>
      </c>
      <c r="F63" s="18">
        <f t="shared" si="42"/>
        <v>119.39264228581332</v>
      </c>
      <c r="G63" s="18">
        <f t="shared" si="42"/>
        <v>29.223108802537574</v>
      </c>
      <c r="H63" s="18">
        <f t="shared" si="42"/>
        <v>39.818969612809866</v>
      </c>
      <c r="I63" s="18">
        <f t="shared" si="42"/>
        <v>65.510804981686093</v>
      </c>
      <c r="J63" s="18">
        <f t="shared" si="42"/>
        <v>11.683203109739324</v>
      </c>
      <c r="K63" s="20">
        <f t="shared" si="42"/>
        <v>31.602773384115622</v>
      </c>
      <c r="M63" s="10" t="s">
        <v>12</v>
      </c>
      <c r="N63" s="18">
        <f t="shared" si="29"/>
        <v>100</v>
      </c>
      <c r="O63" s="18">
        <f t="shared" si="29"/>
        <v>54.462645901483789</v>
      </c>
      <c r="P63" s="18">
        <f t="shared" si="29"/>
        <v>27.325361042403866</v>
      </c>
      <c r="Q63" s="18">
        <f t="shared" si="29"/>
        <v>18.211993056112377</v>
      </c>
      <c r="R63" s="18">
        <f t="shared" si="29"/>
        <v>87.281505734310301</v>
      </c>
      <c r="S63" s="18">
        <f t="shared" si="29"/>
        <v>12.718494265689662</v>
      </c>
      <c r="T63" s="18">
        <f t="shared" si="29"/>
        <v>22.638711287932065</v>
      </c>
      <c r="U63" s="18">
        <f t="shared" si="29"/>
        <v>45.709075731803182</v>
      </c>
      <c r="V63" s="18">
        <f t="shared" si="29"/>
        <v>15.364661302270813</v>
      </c>
      <c r="W63" s="20">
        <f t="shared" si="29"/>
        <v>16.287551677993953</v>
      </c>
      <c r="Y63" s="10" t="s">
        <v>12</v>
      </c>
      <c r="Z63" s="18">
        <f t="shared" si="30"/>
        <v>100</v>
      </c>
      <c r="AA63" s="18">
        <f t="shared" si="30"/>
        <v>31.58831048424469</v>
      </c>
      <c r="AB63" s="18">
        <f t="shared" si="30"/>
        <v>27.840750185146927</v>
      </c>
      <c r="AC63" s="18">
        <f t="shared" si="30"/>
        <v>40.570939330608333</v>
      </c>
      <c r="AD63" s="18">
        <f t="shared" si="30"/>
        <v>56.712018661438876</v>
      </c>
      <c r="AE63" s="18">
        <f t="shared" si="30"/>
        <v>43.287981338561053</v>
      </c>
      <c r="AF63" s="18">
        <f t="shared" si="30"/>
        <v>15.037838854340322</v>
      </c>
      <c r="AG63" s="18">
        <f t="shared" si="30"/>
        <v>26.160064962916636</v>
      </c>
      <c r="AH63" s="18">
        <f t="shared" si="30"/>
        <v>47.657937837364358</v>
      </c>
      <c r="AI63" s="20">
        <f t="shared" si="30"/>
        <v>11.14415834537864</v>
      </c>
      <c r="AK63" s="10" t="s">
        <v>12</v>
      </c>
      <c r="AL63" s="18">
        <f t="shared" si="31"/>
        <v>100</v>
      </c>
      <c r="AM63" s="18">
        <f t="shared" si="31"/>
        <v>42.780515095544949</v>
      </c>
      <c r="AN63" s="18">
        <f t="shared" si="31"/>
        <v>27.411257889700568</v>
      </c>
      <c r="AO63" s="18">
        <f t="shared" si="31"/>
        <v>29.8082270147545</v>
      </c>
      <c r="AP63" s="18">
        <f t="shared" si="31"/>
        <v>69.095964714958868</v>
      </c>
      <c r="AQ63" s="18">
        <f t="shared" si="31"/>
        <v>30.904035285041175</v>
      </c>
      <c r="AR63" s="18">
        <f t="shared" si="31"/>
        <v>18.434408077972822</v>
      </c>
      <c r="AS63" s="18">
        <f t="shared" si="31"/>
        <v>11.595541966353609</v>
      </c>
      <c r="AT63" s="18">
        <f t="shared" si="31"/>
        <v>50.374568608356121</v>
      </c>
      <c r="AU63" s="20">
        <f t="shared" si="31"/>
        <v>19.595481347317484</v>
      </c>
      <c r="AW63" s="10" t="s">
        <v>12</v>
      </c>
      <c r="AX63" s="18">
        <f t="shared" si="32"/>
        <v>100</v>
      </c>
      <c r="AY63" s="18">
        <f t="shared" si="32"/>
        <v>42.553506715232785</v>
      </c>
      <c r="AZ63" s="18">
        <f t="shared" si="32"/>
        <v>18.253114064723299</v>
      </c>
      <c r="BA63" s="18">
        <f t="shared" si="32"/>
        <v>39.193379220043937</v>
      </c>
      <c r="BB63" s="18">
        <f t="shared" si="32"/>
        <v>58.794306423154715</v>
      </c>
      <c r="BC63" s="18">
        <f t="shared" si="32"/>
        <v>41.205693576845285</v>
      </c>
      <c r="BD63" s="18">
        <f t="shared" si="32"/>
        <v>15.391525439431685</v>
      </c>
      <c r="BE63" s="18">
        <f t="shared" si="32"/>
        <v>14.068461087301513</v>
      </c>
      <c r="BF63" s="18">
        <f t="shared" si="32"/>
        <v>50.736930906855669</v>
      </c>
      <c r="BG63" s="20">
        <f t="shared" si="32"/>
        <v>19.803082566411142</v>
      </c>
    </row>
    <row r="64" spans="1:59" ht="15" customHeight="1" x14ac:dyDescent="0.2">
      <c r="A64" s="10" t="s">
        <v>13</v>
      </c>
      <c r="B64" s="18">
        <f t="shared" ref="B64:K64" si="43">B18/$N18*100</f>
        <v>274.34079989957877</v>
      </c>
      <c r="C64" s="18">
        <f t="shared" si="43"/>
        <v>136.70204907121564</v>
      </c>
      <c r="D64" s="18">
        <f t="shared" si="43"/>
        <v>81.239645460569903</v>
      </c>
      <c r="E64" s="18">
        <f t="shared" si="43"/>
        <v>56.399105367793233</v>
      </c>
      <c r="F64" s="18">
        <f t="shared" si="43"/>
        <v>260.08052819646417</v>
      </c>
      <c r="G64" s="18">
        <f t="shared" si="43"/>
        <v>14.260271703114643</v>
      </c>
      <c r="H64" s="18">
        <f t="shared" si="43"/>
        <v>140.95686137207838</v>
      </c>
      <c r="I64" s="18">
        <f t="shared" si="43"/>
        <v>71.354034617626311</v>
      </c>
      <c r="J64" s="18">
        <f t="shared" si="43"/>
        <v>50.981610337972171</v>
      </c>
      <c r="K64" s="20">
        <f t="shared" si="43"/>
        <v>11.048293571901922</v>
      </c>
      <c r="M64" s="10" t="s">
        <v>13</v>
      </c>
      <c r="N64" s="18">
        <f t="shared" si="29"/>
        <v>100</v>
      </c>
      <c r="O64" s="18">
        <f t="shared" si="29"/>
        <v>58.198724320742215</v>
      </c>
      <c r="P64" s="18">
        <f t="shared" si="29"/>
        <v>30.624585818422791</v>
      </c>
      <c r="Q64" s="18">
        <f t="shared" si="29"/>
        <v>11.17668986083499</v>
      </c>
      <c r="R64" s="18">
        <f t="shared" si="29"/>
        <v>98.434393638170974</v>
      </c>
      <c r="S64" s="18">
        <f t="shared" si="29"/>
        <v>1.5656063618290257</v>
      </c>
      <c r="T64" s="18">
        <f t="shared" si="29"/>
        <v>39.620609675281642</v>
      </c>
      <c r="U64" s="18">
        <f t="shared" si="29"/>
        <v>35.605119284294226</v>
      </c>
      <c r="V64" s="18">
        <f t="shared" si="29"/>
        <v>15.47382372432074</v>
      </c>
      <c r="W64" s="20">
        <f t="shared" si="29"/>
        <v>9.3004473161033783</v>
      </c>
      <c r="Y64" s="10" t="s">
        <v>13</v>
      </c>
      <c r="Z64" s="18">
        <f t="shared" si="30"/>
        <v>100</v>
      </c>
      <c r="AA64" s="18">
        <f t="shared" si="30"/>
        <v>48.045192354678456</v>
      </c>
      <c r="AB64" s="18">
        <f t="shared" si="30"/>
        <v>43.084333410101131</v>
      </c>
      <c r="AC64" s="18">
        <f t="shared" si="30"/>
        <v>8.8704742352203905</v>
      </c>
      <c r="AD64" s="18">
        <f t="shared" si="30"/>
        <v>98.648970416741889</v>
      </c>
      <c r="AE64" s="18">
        <f t="shared" si="30"/>
        <v>1.3510295832581098</v>
      </c>
      <c r="AF64" s="18">
        <f t="shared" si="30"/>
        <v>51.569449524720333</v>
      </c>
      <c r="AG64" s="18">
        <f t="shared" si="30"/>
        <v>27.108408588073974</v>
      </c>
      <c r="AH64" s="18">
        <f t="shared" si="30"/>
        <v>19.690291154856052</v>
      </c>
      <c r="AI64" s="20">
        <f t="shared" si="30"/>
        <v>1.631850732349617</v>
      </c>
      <c r="AK64" s="10" t="s">
        <v>13</v>
      </c>
      <c r="AL64" s="18">
        <f t="shared" si="31"/>
        <v>100</v>
      </c>
      <c r="AM64" s="18">
        <f t="shared" si="31"/>
        <v>36.505954249183844</v>
      </c>
      <c r="AN64" s="18">
        <f t="shared" si="31"/>
        <v>44.443495430668115</v>
      </c>
      <c r="AO64" s="18">
        <f t="shared" si="31"/>
        <v>19.050550320148048</v>
      </c>
      <c r="AP64" s="18">
        <f t="shared" si="31"/>
        <v>97.955479459700484</v>
      </c>
      <c r="AQ64" s="18">
        <f t="shared" si="31"/>
        <v>2.0445205402995223</v>
      </c>
      <c r="AR64" s="18">
        <f t="shared" si="31"/>
        <v>44.970269286023864</v>
      </c>
      <c r="AS64" s="18">
        <f t="shared" si="31"/>
        <v>46.369725853993167</v>
      </c>
      <c r="AT64" s="18">
        <f t="shared" si="31"/>
        <v>6.9528302088328759</v>
      </c>
      <c r="AU64" s="20">
        <f t="shared" si="31"/>
        <v>1.7071746511501014</v>
      </c>
      <c r="AW64" s="10" t="s">
        <v>13</v>
      </c>
      <c r="AX64" s="18">
        <f t="shared" si="32"/>
        <v>100</v>
      </c>
      <c r="AY64" s="18">
        <f t="shared" si="32"/>
        <v>32.950111594598496</v>
      </c>
      <c r="AZ64" s="18">
        <f t="shared" si="32"/>
        <v>44.554344160953129</v>
      </c>
      <c r="BA64" s="18">
        <f t="shared" si="32"/>
        <v>22.495544244448372</v>
      </c>
      <c r="BB64" s="18">
        <f t="shared" si="32"/>
        <v>97.992902904670913</v>
      </c>
      <c r="BC64" s="18">
        <f t="shared" si="32"/>
        <v>2.0070970953290841</v>
      </c>
      <c r="BD64" s="18">
        <f t="shared" si="32"/>
        <v>37.40747282390533</v>
      </c>
      <c r="BE64" s="18">
        <f t="shared" si="32"/>
        <v>48.324475344819277</v>
      </c>
      <c r="BF64" s="18">
        <f t="shared" si="32"/>
        <v>7.6735336148621531</v>
      </c>
      <c r="BG64" s="20">
        <f t="shared" si="32"/>
        <v>6.5945182164132365</v>
      </c>
    </row>
    <row r="65" spans="1:60" ht="15" customHeight="1" x14ac:dyDescent="0.2">
      <c r="A65" s="10" t="s">
        <v>14</v>
      </c>
      <c r="B65" s="18">
        <f t="shared" ref="B65:K65" si="44">B19/$N19*100</f>
        <v>120.48693984648455</v>
      </c>
      <c r="C65" s="18">
        <f t="shared" si="44"/>
        <v>36.905050338424743</v>
      </c>
      <c r="D65" s="18">
        <f t="shared" si="44"/>
        <v>28.10806909741374</v>
      </c>
      <c r="E65" s="18">
        <f t="shared" si="44"/>
        <v>55.47382041064607</v>
      </c>
      <c r="F65" s="18">
        <f t="shared" si="44"/>
        <v>115.60413842164682</v>
      </c>
      <c r="G65" s="18">
        <f t="shared" si="44"/>
        <v>4.8828014248377469</v>
      </c>
      <c r="H65" s="18">
        <f t="shared" si="44"/>
        <v>96.983818503301777</v>
      </c>
      <c r="I65" s="18">
        <f t="shared" si="44"/>
        <v>14.504064705366856</v>
      </c>
      <c r="J65" s="18">
        <f t="shared" si="44"/>
        <v>3.7662317577982023</v>
      </c>
      <c r="K65" s="20">
        <f t="shared" si="44"/>
        <v>5.2328248800177333</v>
      </c>
      <c r="M65" s="10" t="s">
        <v>14</v>
      </c>
      <c r="N65" s="18">
        <f t="shared" si="29"/>
        <v>100</v>
      </c>
      <c r="O65" s="18">
        <f t="shared" si="29"/>
        <v>36.963817163005771</v>
      </c>
      <c r="P65" s="18">
        <f t="shared" si="29"/>
        <v>21.873115208751102</v>
      </c>
      <c r="Q65" s="18">
        <f t="shared" si="29"/>
        <v>41.163067628243134</v>
      </c>
      <c r="R65" s="18">
        <f t="shared" si="29"/>
        <v>92.47269146901597</v>
      </c>
      <c r="S65" s="18">
        <f t="shared" si="29"/>
        <v>7.5273085309840351</v>
      </c>
      <c r="T65" s="18">
        <f t="shared" si="29"/>
        <v>77.847484625258403</v>
      </c>
      <c r="U65" s="18">
        <f t="shared" si="29"/>
        <v>9.0851448808425292</v>
      </c>
      <c r="V65" s="18">
        <f t="shared" si="29"/>
        <v>7.4138988695118755</v>
      </c>
      <c r="W65" s="20">
        <f t="shared" si="29"/>
        <v>5.6534716243872021</v>
      </c>
      <c r="Y65" s="10" t="s">
        <v>14</v>
      </c>
      <c r="Z65" s="18">
        <f t="shared" si="30"/>
        <v>100</v>
      </c>
      <c r="AA65" s="18">
        <f t="shared" si="30"/>
        <v>21.244645551010809</v>
      </c>
      <c r="AB65" s="18">
        <f t="shared" si="30"/>
        <v>14.994222529483537</v>
      </c>
      <c r="AC65" s="18">
        <f t="shared" si="30"/>
        <v>63.761131919505651</v>
      </c>
      <c r="AD65" s="18">
        <f t="shared" si="30"/>
        <v>100</v>
      </c>
      <c r="AE65" s="18" t="e">
        <f t="shared" si="30"/>
        <v>#VALUE!</v>
      </c>
      <c r="AF65" s="18">
        <f t="shared" si="30"/>
        <v>77.355551896541769</v>
      </c>
      <c r="AG65" s="18">
        <f t="shared" si="30"/>
        <v>4.3208567741859225</v>
      </c>
      <c r="AH65" s="18">
        <f t="shared" si="30"/>
        <v>8.650628987494672</v>
      </c>
      <c r="AI65" s="20">
        <f t="shared" si="30"/>
        <v>9.6729623417776409</v>
      </c>
      <c r="AK65" s="10" t="s">
        <v>14</v>
      </c>
      <c r="AL65" s="18">
        <f t="shared" si="31"/>
        <v>100</v>
      </c>
      <c r="AM65" s="18">
        <f t="shared" si="31"/>
        <v>11.766046439655446</v>
      </c>
      <c r="AN65" s="18">
        <f t="shared" si="31"/>
        <v>55.9136857728476</v>
      </c>
      <c r="AO65" s="18">
        <f t="shared" si="31"/>
        <v>32.320267787496931</v>
      </c>
      <c r="AP65" s="18">
        <f t="shared" si="31"/>
        <v>96.955029948170704</v>
      </c>
      <c r="AQ65" s="18">
        <f t="shared" si="31"/>
        <v>3.0449700518292966</v>
      </c>
      <c r="AR65" s="18">
        <f t="shared" si="31"/>
        <v>67.285492846719237</v>
      </c>
      <c r="AS65" s="18">
        <f t="shared" si="31"/>
        <v>3.0308620824771917</v>
      </c>
      <c r="AT65" s="18">
        <f t="shared" si="31"/>
        <v>25.006853230580798</v>
      </c>
      <c r="AU65" s="20">
        <f t="shared" si="31"/>
        <v>4.6767918402227577</v>
      </c>
      <c r="AW65" s="10" t="s">
        <v>14</v>
      </c>
      <c r="AX65" s="18">
        <f t="shared" si="32"/>
        <v>100</v>
      </c>
      <c r="AY65" s="18">
        <f t="shared" si="32"/>
        <v>13.477813810013442</v>
      </c>
      <c r="AZ65" s="18">
        <f t="shared" si="32"/>
        <v>62.965013578000992</v>
      </c>
      <c r="BA65" s="18">
        <f t="shared" si="32"/>
        <v>23.557172611985546</v>
      </c>
      <c r="BB65" s="18">
        <f t="shared" si="32"/>
        <v>94.313058609507223</v>
      </c>
      <c r="BC65" s="18">
        <f t="shared" si="32"/>
        <v>5.6869413904927626</v>
      </c>
      <c r="BD65" s="18">
        <f t="shared" si="32"/>
        <v>68.733686625009881</v>
      </c>
      <c r="BE65" s="18">
        <f t="shared" si="32"/>
        <v>7.498220359091988</v>
      </c>
      <c r="BF65" s="18">
        <f t="shared" si="32"/>
        <v>18.694139049276277</v>
      </c>
      <c r="BG65" s="20">
        <f t="shared" si="32"/>
        <v>5.0739539666218461</v>
      </c>
    </row>
    <row r="66" spans="1:60" ht="15" customHeight="1" x14ac:dyDescent="0.2">
      <c r="A66" s="10" t="s">
        <v>15</v>
      </c>
      <c r="B66" s="18">
        <f t="shared" ref="B66:K66" si="45">B20/$N20*100</f>
        <v>134.4555391018942</v>
      </c>
      <c r="C66" s="18">
        <f t="shared" si="45"/>
        <v>90.145785824462749</v>
      </c>
      <c r="D66" s="18">
        <f t="shared" si="45"/>
        <v>32.945646688485233</v>
      </c>
      <c r="E66" s="18">
        <f t="shared" si="45"/>
        <v>11.364106588946253</v>
      </c>
      <c r="F66" s="18">
        <f t="shared" si="45"/>
        <v>124.10267914273423</v>
      </c>
      <c r="G66" s="18">
        <f t="shared" si="45"/>
        <v>10.352859959160018</v>
      </c>
      <c r="H66" s="18">
        <f t="shared" si="45"/>
        <v>51.069863852869489</v>
      </c>
      <c r="I66" s="18">
        <f t="shared" si="45"/>
        <v>27.697754655595496</v>
      </c>
      <c r="J66" s="18">
        <f t="shared" si="45"/>
        <v>32.649020591796308</v>
      </c>
      <c r="K66" s="20">
        <f t="shared" si="45"/>
        <v>23.038900001632896</v>
      </c>
      <c r="M66" s="10" t="s">
        <v>15</v>
      </c>
      <c r="N66" s="18">
        <f t="shared" si="29"/>
        <v>100</v>
      </c>
      <c r="O66" s="18">
        <f t="shared" si="29"/>
        <v>72.680877076038996</v>
      </c>
      <c r="P66" s="18">
        <f t="shared" si="29"/>
        <v>20.468606482420203</v>
      </c>
      <c r="Q66" s="18">
        <f t="shared" si="29"/>
        <v>6.8505164415407727</v>
      </c>
      <c r="R66" s="18">
        <f t="shared" si="29"/>
        <v>94.567946741203883</v>
      </c>
      <c r="S66" s="18">
        <f t="shared" si="29"/>
        <v>5.432053258796131</v>
      </c>
      <c r="T66" s="18">
        <f t="shared" si="29"/>
        <v>38.580650086931406</v>
      </c>
      <c r="U66" s="18">
        <f t="shared" si="29"/>
        <v>16.66431134889249</v>
      </c>
      <c r="V66" s="18">
        <f t="shared" si="29"/>
        <v>27.411437838728304</v>
      </c>
      <c r="W66" s="20">
        <f t="shared" si="29"/>
        <v>17.343600725447768</v>
      </c>
      <c r="Y66" s="10" t="s">
        <v>15</v>
      </c>
      <c r="Z66" s="18">
        <f t="shared" si="30"/>
        <v>100</v>
      </c>
      <c r="AA66" s="18">
        <f t="shared" si="30"/>
        <v>59.578033386484876</v>
      </c>
      <c r="AB66" s="18">
        <f t="shared" si="30"/>
        <v>22.446727124310652</v>
      </c>
      <c r="AC66" s="18">
        <f t="shared" si="30"/>
        <v>17.975239489204458</v>
      </c>
      <c r="AD66" s="18">
        <f t="shared" si="30"/>
        <v>99.070448737326672</v>
      </c>
      <c r="AE66" s="18">
        <f t="shared" si="30"/>
        <v>0.92955126267331933</v>
      </c>
      <c r="AF66" s="18">
        <f t="shared" si="30"/>
        <v>53.358501334113107</v>
      </c>
      <c r="AG66" s="18">
        <f t="shared" si="30"/>
        <v>12.807337162428606</v>
      </c>
      <c r="AH66" s="18">
        <f t="shared" si="30"/>
        <v>29.372651020699507</v>
      </c>
      <c r="AI66" s="20">
        <f t="shared" si="30"/>
        <v>4.4615104827587659</v>
      </c>
      <c r="AK66" s="10" t="s">
        <v>15</v>
      </c>
      <c r="AL66" s="18">
        <f t="shared" si="31"/>
        <v>100</v>
      </c>
      <c r="AM66" s="18">
        <f t="shared" si="31"/>
        <v>52.570502025577085</v>
      </c>
      <c r="AN66" s="18">
        <f t="shared" si="31"/>
        <v>35.298740553180586</v>
      </c>
      <c r="AO66" s="18">
        <f t="shared" si="31"/>
        <v>12.130757421242357</v>
      </c>
      <c r="AP66" s="18">
        <f t="shared" si="31"/>
        <v>87.209395212819359</v>
      </c>
      <c r="AQ66" s="18">
        <f t="shared" si="31"/>
        <v>12.790604787180671</v>
      </c>
      <c r="AR66" s="18">
        <f t="shared" si="31"/>
        <v>46.371549444950979</v>
      </c>
      <c r="AS66" s="18">
        <f t="shared" si="31"/>
        <v>19.460407664033873</v>
      </c>
      <c r="AT66" s="18">
        <f t="shared" si="31"/>
        <v>27.956807051063532</v>
      </c>
      <c r="AU66" s="20">
        <f t="shared" si="31"/>
        <v>6.2112358399516401</v>
      </c>
      <c r="AW66" s="10" t="s">
        <v>15</v>
      </c>
      <c r="AX66" s="18">
        <f t="shared" si="32"/>
        <v>100</v>
      </c>
      <c r="AY66" s="18">
        <f t="shared" si="32"/>
        <v>59.819049707421875</v>
      </c>
      <c r="AZ66" s="18">
        <f t="shared" si="32"/>
        <v>30.351876763022329</v>
      </c>
      <c r="BA66" s="18">
        <f t="shared" si="32"/>
        <v>9.8290735295558189</v>
      </c>
      <c r="BB66" s="18">
        <f t="shared" si="32"/>
        <v>88.108199144476799</v>
      </c>
      <c r="BC66" s="18">
        <f t="shared" si="32"/>
        <v>11.89180085552321</v>
      </c>
      <c r="BD66" s="18">
        <f t="shared" si="32"/>
        <v>28.36916903159678</v>
      </c>
      <c r="BE66" s="18">
        <f t="shared" si="32"/>
        <v>22.716631038189451</v>
      </c>
      <c r="BF66" s="18">
        <f t="shared" si="32"/>
        <v>14.637658423782959</v>
      </c>
      <c r="BG66" s="20">
        <f t="shared" si="32"/>
        <v>34.276541506430824</v>
      </c>
    </row>
    <row r="67" spans="1:60" ht="7.5" customHeight="1" x14ac:dyDescent="0.2"/>
    <row r="68" spans="1:60" ht="15" customHeight="1" x14ac:dyDescent="0.2"/>
    <row r="69" spans="1:60" s="40" customFormat="1" ht="30" customHeight="1" x14ac:dyDescent="0.2">
      <c r="A69" s="223" t="s">
        <v>804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M69" s="223" t="s">
        <v>656</v>
      </c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137"/>
      <c r="Y69" s="223" t="s">
        <v>459</v>
      </c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137"/>
      <c r="AK69" s="223" t="s">
        <v>458</v>
      </c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137"/>
      <c r="AW69" s="223" t="s">
        <v>457</v>
      </c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137"/>
    </row>
    <row r="70" spans="1:60" ht="15" customHeight="1" x14ac:dyDescent="0.2"/>
    <row r="71" spans="1:60" ht="15" customHeight="1" thickBot="1" x14ac:dyDescent="0.25">
      <c r="A71" s="1" t="s">
        <v>0</v>
      </c>
      <c r="B71" s="1"/>
      <c r="K71" s="3" t="s">
        <v>101</v>
      </c>
      <c r="M71" s="1" t="s">
        <v>0</v>
      </c>
      <c r="N71" s="1"/>
      <c r="W71" s="3" t="s">
        <v>101</v>
      </c>
      <c r="Y71" s="1" t="s">
        <v>0</v>
      </c>
      <c r="Z71" s="1"/>
      <c r="AI71" s="3" t="s">
        <v>101</v>
      </c>
      <c r="AK71" s="1" t="s">
        <v>0</v>
      </c>
      <c r="AL71" s="1"/>
      <c r="AU71" s="3" t="s">
        <v>101</v>
      </c>
      <c r="AW71" s="1" t="s">
        <v>0</v>
      </c>
      <c r="AX71" s="1"/>
      <c r="BG71" s="3" t="s">
        <v>101</v>
      </c>
    </row>
    <row r="72" spans="1:60" ht="22.5" customHeight="1" x14ac:dyDescent="0.2">
      <c r="A72" s="205" t="s">
        <v>38</v>
      </c>
      <c r="B72" s="207" t="s">
        <v>25</v>
      </c>
      <c r="C72" s="209" t="s">
        <v>16</v>
      </c>
      <c r="D72" s="210"/>
      <c r="E72" s="210"/>
      <c r="F72" s="209" t="s">
        <v>17</v>
      </c>
      <c r="G72" s="210"/>
      <c r="H72" s="209" t="s">
        <v>18</v>
      </c>
      <c r="I72" s="210"/>
      <c r="J72" s="210"/>
      <c r="K72" s="211"/>
      <c r="M72" s="205" t="s">
        <v>38</v>
      </c>
      <c r="N72" s="207" t="s">
        <v>25</v>
      </c>
      <c r="O72" s="209" t="s">
        <v>16</v>
      </c>
      <c r="P72" s="210"/>
      <c r="Q72" s="210"/>
      <c r="R72" s="209" t="s">
        <v>17</v>
      </c>
      <c r="S72" s="210"/>
      <c r="T72" s="209" t="s">
        <v>18</v>
      </c>
      <c r="U72" s="210"/>
      <c r="V72" s="210"/>
      <c r="W72" s="211"/>
      <c r="Y72" s="205" t="s">
        <v>38</v>
      </c>
      <c r="Z72" s="207" t="s">
        <v>25</v>
      </c>
      <c r="AA72" s="209" t="s">
        <v>16</v>
      </c>
      <c r="AB72" s="210"/>
      <c r="AC72" s="210"/>
      <c r="AD72" s="209" t="s">
        <v>17</v>
      </c>
      <c r="AE72" s="210"/>
      <c r="AF72" s="209" t="s">
        <v>18</v>
      </c>
      <c r="AG72" s="210"/>
      <c r="AH72" s="210"/>
      <c r="AI72" s="211"/>
      <c r="AK72" s="205" t="s">
        <v>38</v>
      </c>
      <c r="AL72" s="207" t="s">
        <v>25</v>
      </c>
      <c r="AM72" s="209" t="s">
        <v>16</v>
      </c>
      <c r="AN72" s="210"/>
      <c r="AO72" s="210"/>
      <c r="AP72" s="209" t="s">
        <v>17</v>
      </c>
      <c r="AQ72" s="210"/>
      <c r="AR72" s="209" t="s">
        <v>18</v>
      </c>
      <c r="AS72" s="210"/>
      <c r="AT72" s="210"/>
      <c r="AU72" s="211"/>
      <c r="AW72" s="205" t="s">
        <v>38</v>
      </c>
      <c r="AX72" s="207" t="s">
        <v>25</v>
      </c>
      <c r="AY72" s="209" t="s">
        <v>16</v>
      </c>
      <c r="AZ72" s="210"/>
      <c r="BA72" s="210"/>
      <c r="BB72" s="209" t="s">
        <v>17</v>
      </c>
      <c r="BC72" s="210"/>
      <c r="BD72" s="209" t="s">
        <v>18</v>
      </c>
      <c r="BE72" s="210"/>
      <c r="BF72" s="210"/>
      <c r="BG72" s="211"/>
    </row>
    <row r="73" spans="1:60" ht="37.5" customHeight="1" thickBot="1" x14ac:dyDescent="0.25">
      <c r="A73" s="206"/>
      <c r="B73" s="208"/>
      <c r="C73" s="46" t="s">
        <v>56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74</v>
      </c>
      <c r="I73" s="46" t="s">
        <v>318</v>
      </c>
      <c r="J73" s="46" t="s">
        <v>75</v>
      </c>
      <c r="K73" s="47" t="s">
        <v>22</v>
      </c>
      <c r="M73" s="206"/>
      <c r="N73" s="208"/>
      <c r="O73" s="46" t="s">
        <v>56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74</v>
      </c>
      <c r="U73" s="46" t="s">
        <v>318</v>
      </c>
      <c r="V73" s="46" t="s">
        <v>75</v>
      </c>
      <c r="W73" s="47" t="s">
        <v>22</v>
      </c>
      <c r="Y73" s="206"/>
      <c r="Z73" s="208"/>
      <c r="AA73" s="46" t="s">
        <v>56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74</v>
      </c>
      <c r="AG73" s="46" t="s">
        <v>318</v>
      </c>
      <c r="AH73" s="46" t="s">
        <v>75</v>
      </c>
      <c r="AI73" s="47" t="s">
        <v>22</v>
      </c>
      <c r="AK73" s="206"/>
      <c r="AL73" s="208"/>
      <c r="AM73" s="46" t="s">
        <v>56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74</v>
      </c>
      <c r="AS73" s="46" t="s">
        <v>318</v>
      </c>
      <c r="AT73" s="46" t="s">
        <v>75</v>
      </c>
      <c r="AU73" s="47" t="s">
        <v>22</v>
      </c>
      <c r="AW73" s="206"/>
      <c r="AX73" s="208"/>
      <c r="AY73" s="46" t="s">
        <v>56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74</v>
      </c>
      <c r="BE73" s="46" t="s">
        <v>318</v>
      </c>
      <c r="BF73" s="46" t="s">
        <v>75</v>
      </c>
      <c r="BG73" s="47" t="s">
        <v>22</v>
      </c>
    </row>
    <row r="74" spans="1:60" ht="15" customHeight="1" x14ac:dyDescent="0.2">
      <c r="A74" s="11" t="s">
        <v>1</v>
      </c>
      <c r="B74" s="52">
        <f>B6/B97</f>
        <v>1.0357025076487931</v>
      </c>
      <c r="C74" s="52">
        <f t="shared" ref="C74:K74" si="46">C6/C97</f>
        <v>0.89500816772289438</v>
      </c>
      <c r="D74" s="52">
        <f t="shared" si="46"/>
        <v>1.0111686550254184</v>
      </c>
      <c r="E74" s="52">
        <f t="shared" si="46"/>
        <v>1.4279718804920911</v>
      </c>
      <c r="F74" s="52">
        <f t="shared" si="46"/>
        <v>1.1803526289788431</v>
      </c>
      <c r="G74" s="52">
        <f t="shared" si="46"/>
        <v>0.48911475409836069</v>
      </c>
      <c r="H74" s="52">
        <f t="shared" si="46"/>
        <v>0.82173121924840342</v>
      </c>
      <c r="I74" s="52">
        <f t="shared" si="46"/>
        <v>2.0431408205308772</v>
      </c>
      <c r="J74" s="52">
        <f t="shared" si="46"/>
        <v>1.0285850844425597</v>
      </c>
      <c r="K74" s="53">
        <f t="shared" si="46"/>
        <v>0.79241915146956665</v>
      </c>
      <c r="M74" s="11" t="s">
        <v>1</v>
      </c>
      <c r="N74" s="52">
        <f>N6/N97</f>
        <v>0.82769693796161425</v>
      </c>
      <c r="O74" s="52">
        <f t="shared" ref="O74:W74" si="47">O6/O97</f>
        <v>0.71306688798710005</v>
      </c>
      <c r="P74" s="52">
        <f t="shared" si="47"/>
        <v>0.62757403249317034</v>
      </c>
      <c r="Q74" s="52">
        <f t="shared" si="47"/>
        <v>1.4244770318021203</v>
      </c>
      <c r="R74" s="52">
        <f t="shared" si="47"/>
        <v>0.97377956678892985</v>
      </c>
      <c r="S74" s="52">
        <f t="shared" si="47"/>
        <v>0.2935823263117408</v>
      </c>
      <c r="T74" s="52">
        <f t="shared" si="47"/>
        <v>0.59330843833782598</v>
      </c>
      <c r="U74" s="52">
        <f t="shared" si="47"/>
        <v>1.9157710711625826</v>
      </c>
      <c r="V74" s="52">
        <f t="shared" si="47"/>
        <v>0.95529302910798575</v>
      </c>
      <c r="W74" s="53">
        <f t="shared" si="47"/>
        <v>0.51071500693063576</v>
      </c>
      <c r="Y74" s="11" t="s">
        <v>1</v>
      </c>
      <c r="Z74" s="52">
        <f>Z6/Z97</f>
        <v>0.63282298702884965</v>
      </c>
      <c r="AA74" s="52">
        <f t="shared" ref="AA74:AI74" si="48">AA6/AA97</f>
        <v>0.53244488010084368</v>
      </c>
      <c r="AB74" s="52">
        <f t="shared" si="48"/>
        <v>0.5834837200952484</v>
      </c>
      <c r="AC74" s="52">
        <f t="shared" si="48"/>
        <v>0.93366204378810769</v>
      </c>
      <c r="AD74" s="52">
        <f t="shared" si="48"/>
        <v>0.67773539330169463</v>
      </c>
      <c r="AE74" s="52">
        <f t="shared" si="48"/>
        <v>0.47551747088186347</v>
      </c>
      <c r="AF74" s="52">
        <f t="shared" si="48"/>
        <v>0.50742384733570001</v>
      </c>
      <c r="AG74" s="52">
        <f t="shared" si="48"/>
        <v>0.74071932915402217</v>
      </c>
      <c r="AH74" s="52">
        <f t="shared" si="48"/>
        <v>1.2017347280573267</v>
      </c>
      <c r="AI74" s="53">
        <f t="shared" si="48"/>
        <v>0.42225142679395888</v>
      </c>
      <c r="AK74" s="11" t="s">
        <v>1</v>
      </c>
      <c r="AL74" s="52">
        <f>AL6/AL97</f>
        <v>0.61704807238849646</v>
      </c>
      <c r="AM74" s="52">
        <f t="shared" ref="AM74:AU74" si="49">AM6/AM97</f>
        <v>0.42917933833501198</v>
      </c>
      <c r="AN74" s="52">
        <f t="shared" si="49"/>
        <v>0.64859717263373529</v>
      </c>
      <c r="AO74" s="52">
        <f t="shared" si="49"/>
        <v>0.97082507154065456</v>
      </c>
      <c r="AP74" s="52">
        <f t="shared" si="49"/>
        <v>0.63408471133991318</v>
      </c>
      <c r="AQ74" s="52">
        <f t="shared" si="49"/>
        <v>0.55768824081813695</v>
      </c>
      <c r="AR74" s="52">
        <f t="shared" si="49"/>
        <v>0.5009062814365961</v>
      </c>
      <c r="AS74" s="52">
        <f t="shared" si="49"/>
        <v>0.70739557666580299</v>
      </c>
      <c r="AT74" s="52">
        <f t="shared" si="49"/>
        <v>1.0197681325711516</v>
      </c>
      <c r="AU74" s="53">
        <f t="shared" si="49"/>
        <v>0.56457513526370318</v>
      </c>
      <c r="AW74" s="11" t="s">
        <v>1</v>
      </c>
      <c r="AX74" s="52">
        <f>AX6/AX97</f>
        <v>0.58606995083200264</v>
      </c>
      <c r="AY74" s="52">
        <f t="shared" ref="AY74:BG74" si="50">AY6/AY97</f>
        <v>0.44678914617862703</v>
      </c>
      <c r="AZ74" s="52">
        <f t="shared" si="50"/>
        <v>0.45335032155547</v>
      </c>
      <c r="BA74" s="52">
        <f t="shared" si="50"/>
        <v>1.100213503649635</v>
      </c>
      <c r="BB74" s="52">
        <f t="shared" si="50"/>
        <v>0.53701006667081885</v>
      </c>
      <c r="BC74" s="52">
        <f t="shared" si="50"/>
        <v>0.73676479750778834</v>
      </c>
      <c r="BD74" s="52">
        <f t="shared" si="50"/>
        <v>0.47136024456026371</v>
      </c>
      <c r="BE74" s="52">
        <f t="shared" si="50"/>
        <v>0.70023855358599207</v>
      </c>
      <c r="BF74" s="52">
        <f t="shared" si="50"/>
        <v>1.0462361028172427</v>
      </c>
      <c r="BG74" s="53">
        <f t="shared" si="50"/>
        <v>0.45511006272246957</v>
      </c>
    </row>
    <row r="75" spans="1:60" ht="15" customHeight="1" x14ac:dyDescent="0.2">
      <c r="A75" s="7" t="s">
        <v>2</v>
      </c>
      <c r="B75" s="18">
        <f>B7/B98</f>
        <v>1.0755026774942302</v>
      </c>
      <c r="C75" s="18">
        <f t="shared" ref="C75:K75" si="51">C7/C98</f>
        <v>0.39919462276933398</v>
      </c>
      <c r="D75" s="18">
        <f t="shared" si="51"/>
        <v>0.91263043478260875</v>
      </c>
      <c r="E75" s="18">
        <f t="shared" si="51"/>
        <v>3.4122105263157891</v>
      </c>
      <c r="F75" s="18">
        <f t="shared" si="51"/>
        <v>1.3872385342923843</v>
      </c>
      <c r="G75" s="18">
        <f t="shared" si="51"/>
        <v>0.10132812500000002</v>
      </c>
      <c r="H75" s="18">
        <f t="shared" si="51"/>
        <v>0.32735643564356437</v>
      </c>
      <c r="I75" s="18">
        <f t="shared" si="51"/>
        <v>2.3134800000000006</v>
      </c>
      <c r="J75" s="18">
        <f t="shared" si="51"/>
        <v>0.847143408749093</v>
      </c>
      <c r="K75" s="20">
        <f t="shared" si="51"/>
        <v>0.50244994914214258</v>
      </c>
      <c r="M75" s="7" t="s">
        <v>2</v>
      </c>
      <c r="N75" s="18">
        <f>N7/N98</f>
        <v>1.0926547169811318</v>
      </c>
      <c r="O75" s="18">
        <f t="shared" ref="O75:W75" si="52">O7/O98</f>
        <v>0.22447038327526128</v>
      </c>
      <c r="P75" s="18">
        <f t="shared" si="52"/>
        <v>0.57704195804195813</v>
      </c>
      <c r="Q75" s="18">
        <f t="shared" si="52"/>
        <v>4.3216699999999992</v>
      </c>
      <c r="R75" s="18">
        <f t="shared" si="52"/>
        <v>1.4426091370558376</v>
      </c>
      <c r="S75" s="18">
        <f t="shared" si="52"/>
        <v>7.8816176470588251E-2</v>
      </c>
      <c r="T75" s="18">
        <f t="shared" si="52"/>
        <v>0.19369</v>
      </c>
      <c r="U75" s="18">
        <f t="shared" si="52"/>
        <v>2.9098620689655172</v>
      </c>
      <c r="V75" s="18">
        <f t="shared" si="52"/>
        <v>0.62360714285714292</v>
      </c>
      <c r="W75" s="20">
        <f t="shared" si="52"/>
        <v>0.34829655172413793</v>
      </c>
      <c r="Y75" s="7" t="s">
        <v>2</v>
      </c>
      <c r="Z75" s="18">
        <f>Z7/Z98</f>
        <v>0.39870867768595036</v>
      </c>
      <c r="AA75" s="18">
        <f t="shared" ref="AA75:AI75" si="53">AA7/AA98</f>
        <v>0.20888461538461539</v>
      </c>
      <c r="AB75" s="18">
        <f t="shared" si="53"/>
        <v>0.48363281250000001</v>
      </c>
      <c r="AC75" s="18">
        <f t="shared" si="53"/>
        <v>0.79958333333333353</v>
      </c>
      <c r="AD75" s="18">
        <f t="shared" si="53"/>
        <v>0.51885393258426959</v>
      </c>
      <c r="AE75" s="18">
        <f t="shared" si="53"/>
        <v>6.4554687500000013E-2</v>
      </c>
      <c r="AF75" s="18">
        <f t="shared" si="53"/>
        <v>5.5537634408602148E-2</v>
      </c>
      <c r="AG75" s="18">
        <f t="shared" si="53"/>
        <v>0.47163235294117645</v>
      </c>
      <c r="AH75" s="18">
        <f t="shared" si="53"/>
        <v>0.54471223021582738</v>
      </c>
      <c r="AI75" s="20">
        <f t="shared" si="53"/>
        <v>0.41338793103448285</v>
      </c>
      <c r="AK75" s="7" t="s">
        <v>2</v>
      </c>
      <c r="AL75" s="18">
        <f>AL7/AL98</f>
        <v>0.39365069182618589</v>
      </c>
      <c r="AM75" s="18">
        <f t="shared" ref="AM75:AU75" si="54">AM7/AM98</f>
        <v>0.19929932297634587</v>
      </c>
      <c r="AN75" s="18">
        <f t="shared" si="54"/>
        <v>0.22896925675678254</v>
      </c>
      <c r="AO75" s="18">
        <f t="shared" si="54"/>
        <v>1.13396875</v>
      </c>
      <c r="AP75" s="18">
        <f t="shared" si="54"/>
        <v>0.47562559612761363</v>
      </c>
      <c r="AQ75" s="18">
        <f t="shared" si="54"/>
        <v>0.1608419636101312</v>
      </c>
      <c r="AR75" s="18">
        <f t="shared" si="54"/>
        <v>0.12346320565118218</v>
      </c>
      <c r="AS75" s="18">
        <f t="shared" si="54"/>
        <v>0.72930952905190682</v>
      </c>
      <c r="AT75" s="18">
        <f t="shared" si="54"/>
        <v>0.2911968503937008</v>
      </c>
      <c r="AU75" s="20">
        <f t="shared" si="54"/>
        <v>0.36331404958677682</v>
      </c>
      <c r="AW75" s="7" t="s">
        <v>2</v>
      </c>
      <c r="AX75" s="18">
        <f>AX7/AX98</f>
        <v>0.35704079060112426</v>
      </c>
      <c r="AY75" s="18">
        <f t="shared" ref="AY75:BG75" si="55">AY7/AY98</f>
        <v>0.19946362450641078</v>
      </c>
      <c r="AZ75" s="18">
        <f t="shared" si="55"/>
        <v>0.32718244351564263</v>
      </c>
      <c r="BA75" s="18">
        <f t="shared" si="55"/>
        <v>0.79324731182795705</v>
      </c>
      <c r="BB75" s="18">
        <f t="shared" si="55"/>
        <v>0.40813527864444599</v>
      </c>
      <c r="BC75" s="18">
        <f t="shared" si="55"/>
        <v>0.23333834586466165</v>
      </c>
      <c r="BD75" s="18">
        <f t="shared" si="55"/>
        <v>0.1425659036948296</v>
      </c>
      <c r="BE75" s="18">
        <f t="shared" si="55"/>
        <v>0.71888249331830389</v>
      </c>
      <c r="BF75" s="18">
        <f t="shared" si="55"/>
        <v>0.24909468118105274</v>
      </c>
      <c r="BG75" s="20">
        <f t="shared" si="55"/>
        <v>0.24804854368932042</v>
      </c>
    </row>
    <row r="76" spans="1:60" ht="15" customHeight="1" x14ac:dyDescent="0.2">
      <c r="A76" s="10" t="s">
        <v>3</v>
      </c>
      <c r="B76" s="18">
        <f t="shared" ref="B76:K76" si="56">B8/B99</f>
        <v>1.5713027716987527</v>
      </c>
      <c r="C76" s="18">
        <f t="shared" si="56"/>
        <v>1.3428742676033203</v>
      </c>
      <c r="D76" s="18">
        <f t="shared" si="56"/>
        <v>1.4557555555555555</v>
      </c>
      <c r="E76" s="18">
        <f t="shared" si="56"/>
        <v>2.4484905660377358</v>
      </c>
      <c r="F76" s="18">
        <f t="shared" si="56"/>
        <v>1.8575622735375517</v>
      </c>
      <c r="G76" s="18">
        <f t="shared" si="56"/>
        <v>0.55204545454545451</v>
      </c>
      <c r="H76" s="18">
        <f t="shared" si="56"/>
        <v>1.4334396348962477</v>
      </c>
      <c r="I76" s="18">
        <f t="shared" si="56"/>
        <v>1.1948260869565215</v>
      </c>
      <c r="J76" s="18">
        <f t="shared" si="56"/>
        <v>3.1745111111111113</v>
      </c>
      <c r="K76" s="20">
        <f t="shared" si="56"/>
        <v>0.84167924528301874</v>
      </c>
      <c r="M76" s="10" t="s">
        <v>3</v>
      </c>
      <c r="N76" s="18">
        <f t="shared" ref="N76:W76" si="57">N8/N99</f>
        <v>1.2269958827004881</v>
      </c>
      <c r="O76" s="18">
        <f t="shared" si="57"/>
        <v>1.0681046753850432</v>
      </c>
      <c r="P76" s="18">
        <f t="shared" si="57"/>
        <v>0.84019767441860471</v>
      </c>
      <c r="Q76" s="18">
        <f t="shared" si="57"/>
        <v>2.3073207547169812</v>
      </c>
      <c r="R76" s="18">
        <f t="shared" si="57"/>
        <v>1.369089285714286</v>
      </c>
      <c r="S76" s="18">
        <f t="shared" si="57"/>
        <v>0.74473948459305295</v>
      </c>
      <c r="T76" s="18">
        <f t="shared" si="57"/>
        <v>1.0979430501851479</v>
      </c>
      <c r="U76" s="18">
        <f t="shared" si="57"/>
        <v>0.88749999999999996</v>
      </c>
      <c r="V76" s="18">
        <f t="shared" si="57"/>
        <v>2.9713243243243239</v>
      </c>
      <c r="W76" s="20">
        <f t="shared" si="57"/>
        <v>0.59612500000000002</v>
      </c>
      <c r="Y76" s="10" t="s">
        <v>3</v>
      </c>
      <c r="Z76" s="18">
        <f t="shared" ref="Z76:AI76" si="58">Z8/Z99</f>
        <v>0.80076260062968552</v>
      </c>
      <c r="AA76" s="18">
        <f t="shared" si="58"/>
        <v>0.71866908637915172</v>
      </c>
      <c r="AB76" s="18">
        <f t="shared" si="58"/>
        <v>0.79108602150537644</v>
      </c>
      <c r="AC76" s="18">
        <f t="shared" si="58"/>
        <v>1.0453725490196077</v>
      </c>
      <c r="AD76" s="18">
        <f t="shared" si="58"/>
        <v>0.89509288209799276</v>
      </c>
      <c r="AE76" s="18">
        <f t="shared" si="58"/>
        <v>0.48775757575757578</v>
      </c>
      <c r="AF76" s="18">
        <f t="shared" si="58"/>
        <v>0.62900571428571428</v>
      </c>
      <c r="AG76" s="18">
        <f t="shared" si="58"/>
        <v>0.32224999999999993</v>
      </c>
      <c r="AH76" s="18">
        <f t="shared" si="58"/>
        <v>2.0525999999999995</v>
      </c>
      <c r="AI76" s="20">
        <f t="shared" si="58"/>
        <v>0.57187668850852602</v>
      </c>
      <c r="AK76" s="10" t="s">
        <v>3</v>
      </c>
      <c r="AL76" s="18">
        <f t="shared" ref="AL76:AU76" si="59">AL8/AL99</f>
        <v>0.72873540450635765</v>
      </c>
      <c r="AM76" s="18">
        <f t="shared" si="59"/>
        <v>0.47483802679231474</v>
      </c>
      <c r="AN76" s="18">
        <f t="shared" si="59"/>
        <v>0.58775581395348842</v>
      </c>
      <c r="AO76" s="18">
        <f t="shared" si="59"/>
        <v>1.5927037037037037</v>
      </c>
      <c r="AP76" s="18">
        <f t="shared" si="59"/>
        <v>0.72888612153438259</v>
      </c>
      <c r="AQ76" s="18">
        <f t="shared" si="59"/>
        <v>0.72824615384615388</v>
      </c>
      <c r="AR76" s="18">
        <f t="shared" si="59"/>
        <v>0.57313744584344239</v>
      </c>
      <c r="AS76" s="18">
        <f t="shared" si="59"/>
        <v>1.1460833333333333</v>
      </c>
      <c r="AT76" s="18">
        <f t="shared" si="59"/>
        <v>1.1013957764720408</v>
      </c>
      <c r="AU76" s="20">
        <f t="shared" si="59"/>
        <v>0.90362000000000009</v>
      </c>
      <c r="AW76" s="10" t="s">
        <v>3</v>
      </c>
      <c r="AX76" s="18">
        <f t="shared" ref="AX76:BG76" si="60">AX8/AX99</f>
        <v>0.85246635052282271</v>
      </c>
      <c r="AY76" s="18">
        <f t="shared" si="60"/>
        <v>0.54174277873766241</v>
      </c>
      <c r="AZ76" s="18">
        <f t="shared" si="60"/>
        <v>0.49541935483870964</v>
      </c>
      <c r="BA76" s="18">
        <f t="shared" si="60"/>
        <v>2.1866481481481479</v>
      </c>
      <c r="BB76" s="18">
        <f t="shared" si="60"/>
        <v>0.79602435850355657</v>
      </c>
      <c r="BC76" s="18">
        <f t="shared" si="60"/>
        <v>1.0063287671232877</v>
      </c>
      <c r="BD76" s="18">
        <f t="shared" si="60"/>
        <v>0.54551074036167324</v>
      </c>
      <c r="BE76" s="18">
        <f t="shared" si="60"/>
        <v>1.0733124999999999</v>
      </c>
      <c r="BF76" s="18">
        <f t="shared" si="60"/>
        <v>3.1175151515151516</v>
      </c>
      <c r="BG76" s="20">
        <f t="shared" si="60"/>
        <v>0.35278431372549024</v>
      </c>
    </row>
    <row r="77" spans="1:60" ht="15" customHeight="1" x14ac:dyDescent="0.2">
      <c r="A77" s="10" t="s">
        <v>4</v>
      </c>
      <c r="B77" s="18">
        <f t="shared" ref="B77:K77" si="61">B9/B100</f>
        <v>0.50188983050847458</v>
      </c>
      <c r="C77" s="18">
        <f t="shared" si="61"/>
        <v>0.64133333333333331</v>
      </c>
      <c r="D77" s="18">
        <f t="shared" si="61"/>
        <v>0.49557894736842117</v>
      </c>
      <c r="E77" s="18">
        <f t="shared" si="61"/>
        <v>0.26493103448275862</v>
      </c>
      <c r="F77" s="18">
        <f t="shared" si="61"/>
        <v>0.61847777777777779</v>
      </c>
      <c r="G77" s="18">
        <f t="shared" si="61"/>
        <v>0.12714285714285714</v>
      </c>
      <c r="H77" s="18">
        <f t="shared" si="61"/>
        <v>0.3440138888888889</v>
      </c>
      <c r="I77" s="18">
        <f t="shared" si="61"/>
        <v>0.56700000000000006</v>
      </c>
      <c r="J77" s="18">
        <f t="shared" si="61"/>
        <v>0.17342857142857143</v>
      </c>
      <c r="K77" s="20">
        <f t="shared" si="61"/>
        <v>1.2611000000000001</v>
      </c>
      <c r="M77" s="10" t="s">
        <v>4</v>
      </c>
      <c r="N77" s="18">
        <f t="shared" ref="N77:W77" si="62">N9/N100</f>
        <v>0.4677129682424</v>
      </c>
      <c r="O77" s="18">
        <f t="shared" si="62"/>
        <v>0.60997826086956519</v>
      </c>
      <c r="P77" s="18">
        <f t="shared" si="62"/>
        <v>0.4451027275432744</v>
      </c>
      <c r="Q77" s="18">
        <f t="shared" si="62"/>
        <v>0.26871428571428574</v>
      </c>
      <c r="R77" s="18">
        <f t="shared" si="62"/>
        <v>0.59635701459500912</v>
      </c>
      <c r="S77" s="18">
        <f t="shared" si="62"/>
        <v>7.7344827586206893E-2</v>
      </c>
      <c r="T77" s="18">
        <f t="shared" si="62"/>
        <v>0.22036619718309858</v>
      </c>
      <c r="U77" s="18">
        <f t="shared" si="62"/>
        <v>1.1507014403633999</v>
      </c>
      <c r="V77" s="18">
        <f t="shared" si="62"/>
        <v>0.14954545454545454</v>
      </c>
      <c r="W77" s="20">
        <f t="shared" si="62"/>
        <v>1.0270869565217391</v>
      </c>
      <c r="Y77" s="10" t="s">
        <v>4</v>
      </c>
      <c r="Z77" s="18">
        <f t="shared" ref="Z77:AI77" si="63">Z9/Z100</f>
        <v>0.27714632697465458</v>
      </c>
      <c r="AA77" s="18">
        <f t="shared" si="63"/>
        <v>0.43619564906939307</v>
      </c>
      <c r="AB77" s="18">
        <f t="shared" si="63"/>
        <v>0.21697674418604651</v>
      </c>
      <c r="AC77" s="18">
        <f t="shared" si="63"/>
        <v>0.1483030303030303</v>
      </c>
      <c r="AD77" s="18">
        <f t="shared" si="63"/>
        <v>0.3563754259548752</v>
      </c>
      <c r="AE77" s="18">
        <f t="shared" si="63"/>
        <v>4.2099999999999999E-2</v>
      </c>
      <c r="AF77" s="18">
        <f t="shared" si="63"/>
        <v>0.21556164383561643</v>
      </c>
      <c r="AG77" s="18">
        <f t="shared" si="63"/>
        <v>0.92133333333333334</v>
      </c>
      <c r="AH77" s="18" t="e">
        <f t="shared" si="63"/>
        <v>#VALUE!</v>
      </c>
      <c r="AI77" s="20">
        <f t="shared" si="63"/>
        <v>0.16306728142780477</v>
      </c>
      <c r="AK77" s="10" t="s">
        <v>4</v>
      </c>
      <c r="AL77" s="18">
        <f t="shared" ref="AL77:AU77" si="64">AL9/AL100</f>
        <v>0.69066101694915261</v>
      </c>
      <c r="AM77" s="18">
        <f t="shared" si="64"/>
        <v>0.36352380952380953</v>
      </c>
      <c r="AN77" s="18">
        <f t="shared" si="64"/>
        <v>0.47281395348837219</v>
      </c>
      <c r="AO77" s="18">
        <f t="shared" si="64"/>
        <v>1.3908787878787878</v>
      </c>
      <c r="AP77" s="18">
        <f t="shared" si="64"/>
        <v>0.47575862068965524</v>
      </c>
      <c r="AQ77" s="18">
        <f t="shared" si="64"/>
        <v>1.2937741935483871</v>
      </c>
      <c r="AR77" s="18">
        <f t="shared" si="64"/>
        <v>0.91324000000000016</v>
      </c>
      <c r="AS77" s="18">
        <f t="shared" si="64"/>
        <v>0.79800000000000004</v>
      </c>
      <c r="AT77" s="18" t="e">
        <f t="shared" si="64"/>
        <v>#VALUE!</v>
      </c>
      <c r="AU77" s="20">
        <f t="shared" si="64"/>
        <v>0.12528571428571428</v>
      </c>
      <c r="AW77" s="10" t="s">
        <v>4</v>
      </c>
      <c r="AX77" s="18">
        <f t="shared" ref="AX77:BG77" si="65">AX9/AX100</f>
        <v>0.79570349218542002</v>
      </c>
      <c r="AY77" s="18">
        <f t="shared" si="65"/>
        <v>0.57793181818181827</v>
      </c>
      <c r="AZ77" s="18">
        <f t="shared" si="65"/>
        <v>1.6339063446909753E-2</v>
      </c>
      <c r="BA77" s="18">
        <f t="shared" si="65"/>
        <v>2.1802333333333332</v>
      </c>
      <c r="BB77" s="18">
        <f t="shared" si="65"/>
        <v>0.74005905543763018</v>
      </c>
      <c r="BC77" s="18">
        <f t="shared" si="65"/>
        <v>0.9400312500000001</v>
      </c>
      <c r="BD77" s="18">
        <f t="shared" si="65"/>
        <v>0.96097468354430382</v>
      </c>
      <c r="BE77" s="18">
        <f t="shared" si="65"/>
        <v>0.85530000000000006</v>
      </c>
      <c r="BF77" s="18" t="e">
        <f t="shared" si="65"/>
        <v>#VALUE!</v>
      </c>
      <c r="BG77" s="20">
        <f t="shared" si="65"/>
        <v>0.39088342229573891</v>
      </c>
    </row>
    <row r="78" spans="1:60" ht="15" customHeight="1" x14ac:dyDescent="0.2">
      <c r="A78" s="10" t="s">
        <v>5</v>
      </c>
      <c r="B78" s="18">
        <f t="shared" ref="B78:K78" si="66">B10/B101</f>
        <v>1.0771175769217496</v>
      </c>
      <c r="C78" s="18">
        <f t="shared" si="66"/>
        <v>0.87565400463900356</v>
      </c>
      <c r="D78" s="18">
        <f t="shared" si="66"/>
        <v>1.9654047619047619</v>
      </c>
      <c r="E78" s="18">
        <f t="shared" si="66"/>
        <v>0.12811111111111112</v>
      </c>
      <c r="F78" s="18">
        <f t="shared" si="66"/>
        <v>1.4717770252118019</v>
      </c>
      <c r="G78" s="18">
        <f t="shared" si="66"/>
        <v>0.11713513513513515</v>
      </c>
      <c r="H78" s="18">
        <f t="shared" si="66"/>
        <v>0.94490806468276067</v>
      </c>
      <c r="I78" s="18">
        <f t="shared" si="66"/>
        <v>2.1582916666666665</v>
      </c>
      <c r="J78" s="18">
        <f t="shared" si="66"/>
        <v>0.53114814814814815</v>
      </c>
      <c r="K78" s="20">
        <f t="shared" si="66"/>
        <v>0.82899999999999996</v>
      </c>
      <c r="M78" s="10" t="s">
        <v>5</v>
      </c>
      <c r="N78" s="18">
        <f t="shared" ref="N78:W78" si="67">N10/N101</f>
        <v>0.75205172413793098</v>
      </c>
      <c r="O78" s="18">
        <f t="shared" si="67"/>
        <v>1.0679807692307692</v>
      </c>
      <c r="P78" s="18">
        <f t="shared" si="67"/>
        <v>0.85683783783783785</v>
      </c>
      <c r="Q78" s="18" t="e">
        <f t="shared" si="67"/>
        <v>#VALUE!</v>
      </c>
      <c r="R78" s="18">
        <f t="shared" si="67"/>
        <v>0.96181707317073184</v>
      </c>
      <c r="S78" s="18">
        <f t="shared" si="67"/>
        <v>0.24614705882352941</v>
      </c>
      <c r="T78" s="18">
        <f t="shared" si="67"/>
        <v>0.43167213114754094</v>
      </c>
      <c r="U78" s="18">
        <f t="shared" si="67"/>
        <v>1.6222380952380953</v>
      </c>
      <c r="V78" s="18">
        <f t="shared" si="67"/>
        <v>0.83756000000000019</v>
      </c>
      <c r="W78" s="20">
        <f t="shared" si="67"/>
        <v>0.65555555555555556</v>
      </c>
      <c r="Y78" s="10" t="s">
        <v>5</v>
      </c>
      <c r="Z78" s="18">
        <f t="shared" ref="Z78:AI78" si="68">Z10/Z101</f>
        <v>0.77671655140867812</v>
      </c>
      <c r="AA78" s="18">
        <f t="shared" si="68"/>
        <v>1.3643964130990918</v>
      </c>
      <c r="AB78" s="18">
        <f t="shared" si="68"/>
        <v>0.42716666666666669</v>
      </c>
      <c r="AC78" s="18">
        <f t="shared" si="68"/>
        <v>7.6708333333333337E-2</v>
      </c>
      <c r="AD78" s="18">
        <f t="shared" si="68"/>
        <v>1.0699842753993947</v>
      </c>
      <c r="AE78" s="18">
        <f t="shared" si="68"/>
        <v>0.1482857142857143</v>
      </c>
      <c r="AF78" s="18">
        <f t="shared" si="68"/>
        <v>0.90043259120894503</v>
      </c>
      <c r="AG78" s="18">
        <f t="shared" si="68"/>
        <v>0.92666666666666664</v>
      </c>
      <c r="AH78" s="18">
        <f t="shared" si="68"/>
        <v>0.6158095238095237</v>
      </c>
      <c r="AI78" s="20" t="e">
        <f t="shared" si="68"/>
        <v>#VALUE!</v>
      </c>
      <c r="AK78" s="10" t="s">
        <v>5</v>
      </c>
      <c r="AL78" s="18">
        <f t="shared" ref="AL78:AU78" si="69">AL10/AL101</f>
        <v>0.94115879845010086</v>
      </c>
      <c r="AM78" s="18">
        <f t="shared" si="69"/>
        <v>0.43780718759915599</v>
      </c>
      <c r="AN78" s="18">
        <f t="shared" si="69"/>
        <v>1.18253282945605</v>
      </c>
      <c r="AO78" s="18">
        <f t="shared" si="69"/>
        <v>1.5192307692307692</v>
      </c>
      <c r="AP78" s="18">
        <f t="shared" si="69"/>
        <v>0.91179965940055596</v>
      </c>
      <c r="AQ78" s="18">
        <f t="shared" si="69"/>
        <v>0.99236659911791159</v>
      </c>
      <c r="AR78" s="18">
        <f t="shared" si="69"/>
        <v>1.1408115942028987</v>
      </c>
      <c r="AS78" s="18">
        <f t="shared" si="69"/>
        <v>0.55903320704653037</v>
      </c>
      <c r="AT78" s="18">
        <f t="shared" si="69"/>
        <v>0.92479999999999996</v>
      </c>
      <c r="AU78" s="20">
        <f t="shared" si="69"/>
        <v>0.51008858682197278</v>
      </c>
      <c r="AW78" s="10" t="s">
        <v>5</v>
      </c>
      <c r="AX78" s="18">
        <f t="shared" ref="AX78:BG78" si="70">AX10/AX101</f>
        <v>1.6202276482747171</v>
      </c>
      <c r="AY78" s="18">
        <f t="shared" si="70"/>
        <v>0.28244578517697233</v>
      </c>
      <c r="AZ78" s="18">
        <f t="shared" si="70"/>
        <v>1.7960232558139537</v>
      </c>
      <c r="BA78" s="18">
        <f t="shared" si="70"/>
        <v>3.9250833333333333</v>
      </c>
      <c r="BB78" s="18">
        <f t="shared" si="70"/>
        <v>1.233122628812571</v>
      </c>
      <c r="BC78" s="18">
        <f t="shared" si="70"/>
        <v>2.3094634146341466</v>
      </c>
      <c r="BD78" s="18">
        <f t="shared" si="70"/>
        <v>1.7296190476190478</v>
      </c>
      <c r="BE78" s="18">
        <f t="shared" si="70"/>
        <v>0.39899807613270794</v>
      </c>
      <c r="BF78" s="18">
        <f t="shared" si="70"/>
        <v>4.3193571428571422</v>
      </c>
      <c r="BG78" s="20">
        <f t="shared" si="70"/>
        <v>0.44116666666666665</v>
      </c>
    </row>
    <row r="79" spans="1:60" ht="15" customHeight="1" x14ac:dyDescent="0.2">
      <c r="A79" s="10" t="s">
        <v>6</v>
      </c>
      <c r="B79" s="18">
        <f t="shared" ref="B79:K79" si="71">B11/B102</f>
        <v>1.571464285714286</v>
      </c>
      <c r="C79" s="18">
        <f t="shared" si="71"/>
        <v>1.7092857142857143</v>
      </c>
      <c r="D79" s="18">
        <f t="shared" si="71"/>
        <v>2.1357333333333335</v>
      </c>
      <c r="E79" s="18" t="e">
        <f t="shared" si="71"/>
        <v>#VALUE!</v>
      </c>
      <c r="F79" s="18">
        <f t="shared" si="71"/>
        <v>1.4154736842105264</v>
      </c>
      <c r="G79" s="18">
        <f t="shared" si="71"/>
        <v>1.9007777777777777</v>
      </c>
      <c r="H79" s="18">
        <f t="shared" si="71"/>
        <v>1.3657058823529411</v>
      </c>
      <c r="I79" s="18" t="e">
        <f t="shared" si="71"/>
        <v>#VALUE!</v>
      </c>
      <c r="J79" s="18">
        <f t="shared" si="71"/>
        <v>8.6829999999999998</v>
      </c>
      <c r="K79" s="20">
        <f t="shared" si="71"/>
        <v>1.2101</v>
      </c>
      <c r="M79" s="10" t="s">
        <v>6</v>
      </c>
      <c r="N79" s="18">
        <f t="shared" ref="N79:W79" si="72">N11/N102</f>
        <v>1.1551004570788399</v>
      </c>
      <c r="O79" s="18">
        <f t="shared" si="72"/>
        <v>0.71599999999999997</v>
      </c>
      <c r="P79" s="18">
        <f t="shared" si="72"/>
        <v>1.8516259522475833</v>
      </c>
      <c r="Q79" s="18">
        <f t="shared" si="72"/>
        <v>0.27433333333333332</v>
      </c>
      <c r="R79" s="18">
        <f t="shared" si="72"/>
        <v>1.0921176470588234</v>
      </c>
      <c r="S79" s="18">
        <f t="shared" si="72"/>
        <v>1.288938928371375</v>
      </c>
      <c r="T79" s="18">
        <f t="shared" si="72"/>
        <v>0.82709446418568744</v>
      </c>
      <c r="U79" s="18" t="e">
        <f t="shared" si="72"/>
        <v>#VALUE!</v>
      </c>
      <c r="V79" s="18">
        <f t="shared" si="72"/>
        <v>5.0119999999999996</v>
      </c>
      <c r="W79" s="20">
        <f t="shared" si="72"/>
        <v>1.5188571428571429</v>
      </c>
      <c r="Y79" s="10" t="s">
        <v>6</v>
      </c>
      <c r="Z79" s="18">
        <f t="shared" ref="Z79:AI79" si="73">Z11/Z102</f>
        <v>1.05325</v>
      </c>
      <c r="AA79" s="18" t="e">
        <f t="shared" si="73"/>
        <v>#VALUE!</v>
      </c>
      <c r="AB79" s="18">
        <f t="shared" si="73"/>
        <v>1.6895833333333332</v>
      </c>
      <c r="AC79" s="18">
        <f t="shared" si="73"/>
        <v>0.83383333333333332</v>
      </c>
      <c r="AD79" s="18">
        <f t="shared" si="73"/>
        <v>0.57931250000000001</v>
      </c>
      <c r="AE79" s="18">
        <f t="shared" si="73"/>
        <v>2.001125</v>
      </c>
      <c r="AF79" s="18">
        <f t="shared" si="73"/>
        <v>1.0005625</v>
      </c>
      <c r="AG79" s="18" t="e">
        <f t="shared" si="73"/>
        <v>#VALUE!</v>
      </c>
      <c r="AH79" s="18" t="e">
        <f t="shared" si="73"/>
        <v>#VALUE!</v>
      </c>
      <c r="AI79" s="20">
        <f t="shared" si="73"/>
        <v>1.3241428571428571</v>
      </c>
      <c r="AK79" s="10" t="s">
        <v>6</v>
      </c>
      <c r="AL79" s="18">
        <f t="shared" ref="AL79:AU79" si="74">AL11/AL102</f>
        <v>1.1235200000000001</v>
      </c>
      <c r="AM79" s="18">
        <f t="shared" si="74"/>
        <v>9.2124999999999999E-2</v>
      </c>
      <c r="AN79" s="18">
        <f t="shared" si="74"/>
        <v>2.2123333333333335</v>
      </c>
      <c r="AO79" s="18">
        <f t="shared" si="74"/>
        <v>0.16060000000000002</v>
      </c>
      <c r="AP79" s="18">
        <f t="shared" si="74"/>
        <v>0.20877777777777778</v>
      </c>
      <c r="AQ79" s="18">
        <f t="shared" si="74"/>
        <v>3.475714285714286</v>
      </c>
      <c r="AR79" s="18">
        <f t="shared" si="74"/>
        <v>1.6951333333333336</v>
      </c>
      <c r="AS79" s="18">
        <f t="shared" si="74"/>
        <v>0.36849999999999999</v>
      </c>
      <c r="AT79" s="18" t="e">
        <f t="shared" si="74"/>
        <v>#VALUE!</v>
      </c>
      <c r="AU79" s="20">
        <f t="shared" si="74"/>
        <v>0.27485714285714286</v>
      </c>
      <c r="AW79" s="10" t="s">
        <v>6</v>
      </c>
      <c r="AX79" s="18">
        <f t="shared" ref="AX79:BG79" si="75">AX11/AX102</f>
        <v>0.8848076923076923</v>
      </c>
      <c r="AY79" s="18">
        <f t="shared" si="75"/>
        <v>0.43863636363636366</v>
      </c>
      <c r="AZ79" s="18">
        <f t="shared" si="75"/>
        <v>1.2675000000000001</v>
      </c>
      <c r="BA79" s="18">
        <f t="shared" si="75"/>
        <v>1.101</v>
      </c>
      <c r="BB79" s="18">
        <f t="shared" si="75"/>
        <v>1.0941999999999998</v>
      </c>
      <c r="BC79" s="18">
        <f t="shared" si="75"/>
        <v>0.18683333333333332</v>
      </c>
      <c r="BD79" s="18">
        <f t="shared" si="75"/>
        <v>1.0996470588235294</v>
      </c>
      <c r="BE79" s="18">
        <f t="shared" si="75"/>
        <v>2.1555</v>
      </c>
      <c r="BF79" s="18" t="e">
        <f t="shared" si="75"/>
        <v>#VALUE!</v>
      </c>
      <c r="BG79" s="20" t="e">
        <f t="shared" si="75"/>
        <v>#VALUE!</v>
      </c>
    </row>
    <row r="80" spans="1:60" ht="15" customHeight="1" x14ac:dyDescent="0.2">
      <c r="A80" s="10" t="s">
        <v>7</v>
      </c>
      <c r="B80" s="18">
        <f t="shared" ref="B80:K80" si="76">B12/B103</f>
        <v>0.75324211427976151</v>
      </c>
      <c r="C80" s="18">
        <f t="shared" si="76"/>
        <v>0.7823512168694523</v>
      </c>
      <c r="D80" s="18">
        <f t="shared" si="76"/>
        <v>0.7531714285714286</v>
      </c>
      <c r="E80" s="18">
        <f t="shared" si="76"/>
        <v>0.69513636363636355</v>
      </c>
      <c r="F80" s="18">
        <f t="shared" si="76"/>
        <v>0.53755415811309437</v>
      </c>
      <c r="G80" s="18">
        <f t="shared" si="76"/>
        <v>1.3155714285714286</v>
      </c>
      <c r="H80" s="18">
        <f t="shared" si="76"/>
        <v>0.65336032246392572</v>
      </c>
      <c r="I80" s="18">
        <f t="shared" si="76"/>
        <v>1.3134113549492499</v>
      </c>
      <c r="J80" s="18">
        <f t="shared" si="76"/>
        <v>1.4878571428571428</v>
      </c>
      <c r="K80" s="20">
        <f t="shared" si="76"/>
        <v>0.54636363636363638</v>
      </c>
      <c r="M80" s="10" t="s">
        <v>7</v>
      </c>
      <c r="N80" s="18">
        <f t="shared" ref="N80:W80" si="77">N12/N103</f>
        <v>0.43507692307692314</v>
      </c>
      <c r="O80" s="18">
        <f t="shared" si="77"/>
        <v>0.39338095238095244</v>
      </c>
      <c r="P80" s="18">
        <f t="shared" si="77"/>
        <v>0.58270270270270264</v>
      </c>
      <c r="Q80" s="18">
        <f t="shared" si="77"/>
        <v>0.28664000000000001</v>
      </c>
      <c r="R80" s="18">
        <f t="shared" si="77"/>
        <v>0.42257894736842117</v>
      </c>
      <c r="S80" s="18">
        <f t="shared" si="77"/>
        <v>0.46900000000000003</v>
      </c>
      <c r="T80" s="18">
        <f t="shared" si="77"/>
        <v>0.34570967741935482</v>
      </c>
      <c r="U80" s="18">
        <f t="shared" si="77"/>
        <v>1.1221999999999999</v>
      </c>
      <c r="V80" s="18">
        <f t="shared" si="77"/>
        <v>1.3851666666666667</v>
      </c>
      <c r="W80" s="20">
        <f t="shared" si="77"/>
        <v>0.16465384615384615</v>
      </c>
      <c r="Y80" s="10" t="s">
        <v>7</v>
      </c>
      <c r="Z80" s="18">
        <f t="shared" ref="Z80:AI80" si="78">Z12/Z103</f>
        <v>0.56678431372549032</v>
      </c>
      <c r="AA80" s="18">
        <f t="shared" si="78"/>
        <v>0.56333333333333335</v>
      </c>
      <c r="AB80" s="18">
        <f t="shared" si="78"/>
        <v>0.73117073170731706</v>
      </c>
      <c r="AC80" s="18">
        <f t="shared" si="78"/>
        <v>0.26654545454545453</v>
      </c>
      <c r="AD80" s="18">
        <f t="shared" si="78"/>
        <v>0.48676623376623379</v>
      </c>
      <c r="AE80" s="18">
        <f t="shared" si="78"/>
        <v>0.81324000000000007</v>
      </c>
      <c r="AF80" s="18">
        <f t="shared" si="78"/>
        <v>0.47980645161290325</v>
      </c>
      <c r="AG80" s="18">
        <f t="shared" si="78"/>
        <v>0.97149999999999992</v>
      </c>
      <c r="AH80" s="18">
        <f t="shared" si="78"/>
        <v>3.0607500000000001</v>
      </c>
      <c r="AI80" s="20">
        <f t="shared" si="78"/>
        <v>0.28746428571428567</v>
      </c>
      <c r="AK80" s="10" t="s">
        <v>7</v>
      </c>
      <c r="AL80" s="18">
        <f t="shared" ref="AL80:AU80" si="79">AL12/AL103</f>
        <v>0.26296428571428571</v>
      </c>
      <c r="AM80" s="18">
        <f t="shared" si="79"/>
        <v>8.8666666666666671E-2</v>
      </c>
      <c r="AN80" s="18">
        <f t="shared" si="79"/>
        <v>0.39131818181818173</v>
      </c>
      <c r="AO80" s="18">
        <f t="shared" si="79"/>
        <v>0.35843478260869566</v>
      </c>
      <c r="AP80" s="18">
        <f t="shared" si="79"/>
        <v>0.29356321839080457</v>
      </c>
      <c r="AQ80" s="18">
        <f t="shared" si="79"/>
        <v>0.15648000000000001</v>
      </c>
      <c r="AR80" s="18">
        <f t="shared" si="79"/>
        <v>0.10077142857142858</v>
      </c>
      <c r="AS80" s="18" t="e">
        <f t="shared" si="79"/>
        <v>#VALUE!</v>
      </c>
      <c r="AT80" s="18">
        <f t="shared" si="79"/>
        <v>1.2671666666666666</v>
      </c>
      <c r="AU80" s="20">
        <f t="shared" si="79"/>
        <v>0.49316666666666664</v>
      </c>
      <c r="AW80" s="10" t="s">
        <v>7</v>
      </c>
      <c r="AX80" s="18">
        <f t="shared" ref="AX80:BG80" si="80">AX12/AX103</f>
        <v>0.47619003579486574</v>
      </c>
      <c r="AY80" s="18">
        <f t="shared" si="80"/>
        <v>0.61953463331467051</v>
      </c>
      <c r="AZ80" s="18">
        <f t="shared" si="80"/>
        <v>0.45628571428571424</v>
      </c>
      <c r="BA80" s="18">
        <f t="shared" si="80"/>
        <v>0.22750000000000001</v>
      </c>
      <c r="BB80" s="18">
        <f t="shared" si="80"/>
        <v>0.45026904832306869</v>
      </c>
      <c r="BC80" s="18">
        <f t="shared" si="80"/>
        <v>0.55025000000000002</v>
      </c>
      <c r="BD80" s="18">
        <f t="shared" si="80"/>
        <v>0.27478505369229861</v>
      </c>
      <c r="BE80" s="18" t="e">
        <f t="shared" si="80"/>
        <v>#VALUE!</v>
      </c>
      <c r="BF80" s="18">
        <f t="shared" si="80"/>
        <v>1.61425</v>
      </c>
      <c r="BG80" s="20">
        <f t="shared" si="80"/>
        <v>0.85136363636363643</v>
      </c>
    </row>
    <row r="81" spans="1:59" ht="15" customHeight="1" x14ac:dyDescent="0.2">
      <c r="A81" s="10" t="s">
        <v>8</v>
      </c>
      <c r="B81" s="18">
        <f t="shared" ref="B81:K81" si="81">B13/B104</f>
        <v>0.49821769430352481</v>
      </c>
      <c r="C81" s="18">
        <f t="shared" si="81"/>
        <v>0.62475384615384622</v>
      </c>
      <c r="D81" s="18">
        <f t="shared" si="81"/>
        <v>0.35441112940379998</v>
      </c>
      <c r="E81" s="18">
        <f t="shared" si="81"/>
        <v>0.37195652173913041</v>
      </c>
      <c r="F81" s="18">
        <f t="shared" si="81"/>
        <v>0.55761211787940601</v>
      </c>
      <c r="G81" s="18">
        <f t="shared" si="81"/>
        <v>0.26063999999999998</v>
      </c>
      <c r="H81" s="18">
        <f t="shared" si="81"/>
        <v>0.37483195213568865</v>
      </c>
      <c r="I81" s="18">
        <f t="shared" si="81"/>
        <v>0.26477777777777778</v>
      </c>
      <c r="J81" s="18">
        <f t="shared" si="81"/>
        <v>0.62783333333333324</v>
      </c>
      <c r="K81" s="20">
        <f t="shared" si="81"/>
        <v>1.5608</v>
      </c>
      <c r="M81" s="10" t="s">
        <v>8</v>
      </c>
      <c r="N81" s="18">
        <f t="shared" ref="N81:W81" si="82">N13/N104</f>
        <v>0.74805232739716876</v>
      </c>
      <c r="O81" s="18">
        <f t="shared" si="82"/>
        <v>0.81151957721443169</v>
      </c>
      <c r="P81" s="18">
        <f t="shared" si="82"/>
        <v>1.0710833333333332</v>
      </c>
      <c r="Q81" s="18">
        <f t="shared" si="82"/>
        <v>4.6363636363636364E-2</v>
      </c>
      <c r="R81" s="18">
        <f t="shared" si="82"/>
        <v>0.93623843691253672</v>
      </c>
      <c r="S81" s="18">
        <f t="shared" si="82"/>
        <v>4.8000000000000001E-2</v>
      </c>
      <c r="T81" s="18">
        <f t="shared" si="82"/>
        <v>0.7119512195121952</v>
      </c>
      <c r="U81" s="18">
        <f t="shared" si="82"/>
        <v>0.1968</v>
      </c>
      <c r="V81" s="18">
        <f t="shared" si="82"/>
        <v>1.1095097018258833</v>
      </c>
      <c r="W81" s="20">
        <f t="shared" si="82"/>
        <v>0.99387500000000006</v>
      </c>
      <c r="Y81" s="10" t="s">
        <v>8</v>
      </c>
      <c r="Z81" s="18">
        <f t="shared" ref="Z81:AI81" si="83">Z13/Z104</f>
        <v>0.63440516491707644</v>
      </c>
      <c r="AA81" s="18">
        <f t="shared" si="83"/>
        <v>0.69336706910084911</v>
      </c>
      <c r="AB81" s="18">
        <f t="shared" si="83"/>
        <v>0.84345945945945955</v>
      </c>
      <c r="AC81" s="18">
        <f t="shared" si="83"/>
        <v>0.13540909090909092</v>
      </c>
      <c r="AD81" s="18">
        <f t="shared" si="83"/>
        <v>0.81238850909712168</v>
      </c>
      <c r="AE81" s="18">
        <f t="shared" si="83"/>
        <v>3.2000000000000001E-2</v>
      </c>
      <c r="AF81" s="18">
        <f t="shared" si="83"/>
        <v>0.54808814738387657</v>
      </c>
      <c r="AG81" s="18">
        <f t="shared" si="83"/>
        <v>0.31116666666666665</v>
      </c>
      <c r="AH81" s="18">
        <f t="shared" si="83"/>
        <v>0.99535294117647055</v>
      </c>
      <c r="AI81" s="20">
        <f t="shared" si="83"/>
        <v>0.91390488624527</v>
      </c>
      <c r="AK81" s="10" t="s">
        <v>8</v>
      </c>
      <c r="AL81" s="18">
        <f t="shared" ref="AL81:AU81" si="84">AL13/AL104</f>
        <v>0.36756826801055015</v>
      </c>
      <c r="AM81" s="18">
        <f t="shared" si="84"/>
        <v>0.36278690556199616</v>
      </c>
      <c r="AN81" s="18">
        <f t="shared" si="84"/>
        <v>0.54760465116279067</v>
      </c>
      <c r="AO81" s="18">
        <f t="shared" si="84"/>
        <v>1.0761904761904762E-2</v>
      </c>
      <c r="AP81" s="18">
        <f t="shared" si="84"/>
        <v>0.47375465654693127</v>
      </c>
      <c r="AQ81" s="18" t="e">
        <f t="shared" si="84"/>
        <v>#VALUE!</v>
      </c>
      <c r="AR81" s="18">
        <f t="shared" si="84"/>
        <v>0.31942760820504529</v>
      </c>
      <c r="AS81" s="18" t="e">
        <f t="shared" si="84"/>
        <v>#VALUE!</v>
      </c>
      <c r="AT81" s="18">
        <f t="shared" si="84"/>
        <v>0.82173333333333332</v>
      </c>
      <c r="AU81" s="20">
        <f t="shared" si="84"/>
        <v>0.31636363636363635</v>
      </c>
      <c r="AW81" s="10" t="s">
        <v>8</v>
      </c>
      <c r="AX81" s="18">
        <f t="shared" ref="AX81:BG81" si="85">AX13/AX104</f>
        <v>0.68798198198198202</v>
      </c>
      <c r="AY81" s="18">
        <f t="shared" si="85"/>
        <v>0.7615849056603774</v>
      </c>
      <c r="AZ81" s="18">
        <f t="shared" si="85"/>
        <v>0.16802631578947369</v>
      </c>
      <c r="BA81" s="18">
        <f t="shared" si="85"/>
        <v>1.48085</v>
      </c>
      <c r="BB81" s="18">
        <f t="shared" si="85"/>
        <v>0.30113095238095239</v>
      </c>
      <c r="BC81" s="18">
        <f t="shared" si="85"/>
        <v>1.8915185185185184</v>
      </c>
      <c r="BD81" s="18">
        <f t="shared" si="85"/>
        <v>0.7606455696202532</v>
      </c>
      <c r="BE81" s="18" t="e">
        <f t="shared" si="85"/>
        <v>#VALUE!</v>
      </c>
      <c r="BF81" s="18">
        <f t="shared" si="85"/>
        <v>1.0171874999999999</v>
      </c>
      <c r="BG81" s="20" t="e">
        <f t="shared" si="85"/>
        <v>#VALUE!</v>
      </c>
    </row>
    <row r="82" spans="1:59" ht="15" customHeight="1" x14ac:dyDescent="0.2">
      <c r="A82" s="10" t="s">
        <v>9</v>
      </c>
      <c r="B82" s="18">
        <f t="shared" ref="B82:K82" si="86">B14/B105</f>
        <v>0.97496946564885489</v>
      </c>
      <c r="C82" s="18">
        <f t="shared" si="86"/>
        <v>1.4814166666666664</v>
      </c>
      <c r="D82" s="18">
        <f t="shared" si="86"/>
        <v>0.27523529411764708</v>
      </c>
      <c r="E82" s="18">
        <f t="shared" si="86"/>
        <v>1.3304999999999998</v>
      </c>
      <c r="F82" s="18">
        <f t="shared" si="86"/>
        <v>1.2477916666666666</v>
      </c>
      <c r="G82" s="18">
        <f t="shared" si="86"/>
        <v>0.22665714285714286</v>
      </c>
      <c r="H82" s="18">
        <f t="shared" si="86"/>
        <v>0.91321568627450966</v>
      </c>
      <c r="I82" s="18">
        <f t="shared" si="86"/>
        <v>1.9921111111111114</v>
      </c>
      <c r="J82" s="18">
        <f t="shared" si="86"/>
        <v>0.70033333333333336</v>
      </c>
      <c r="K82" s="20">
        <f t="shared" si="86"/>
        <v>0.88871428571428568</v>
      </c>
      <c r="M82" s="10" t="s">
        <v>9</v>
      </c>
      <c r="N82" s="18">
        <f t="shared" ref="N82:W82" si="87">N14/N105</f>
        <v>0.44334090909090917</v>
      </c>
      <c r="O82" s="18">
        <f t="shared" si="87"/>
        <v>0.86481999999999981</v>
      </c>
      <c r="P82" s="18">
        <f t="shared" si="87"/>
        <v>0.19956862745098036</v>
      </c>
      <c r="Q82" s="18">
        <f t="shared" si="87"/>
        <v>0.16458064516129034</v>
      </c>
      <c r="R82" s="18">
        <f t="shared" si="87"/>
        <v>0.59715306122448986</v>
      </c>
      <c r="S82" s="18" t="e">
        <f t="shared" si="87"/>
        <v>#VALUE!</v>
      </c>
      <c r="T82" s="18">
        <f t="shared" si="87"/>
        <v>0.41351456310679602</v>
      </c>
      <c r="U82" s="18">
        <f t="shared" si="87"/>
        <v>1.2950000000000002</v>
      </c>
      <c r="V82" s="18">
        <f t="shared" si="87"/>
        <v>0.71233333333333337</v>
      </c>
      <c r="W82" s="20" t="e">
        <f t="shared" si="87"/>
        <v>#VALUE!</v>
      </c>
      <c r="Y82" s="10" t="s">
        <v>9</v>
      </c>
      <c r="Z82" s="18">
        <f t="shared" ref="Z82:AI82" si="88">Z14/Z105</f>
        <v>0.17421052631578948</v>
      </c>
      <c r="AA82" s="18">
        <f t="shared" si="88"/>
        <v>0.32657692307692304</v>
      </c>
      <c r="AB82" s="18">
        <f t="shared" si="88"/>
        <v>0.11675471698113207</v>
      </c>
      <c r="AC82" s="18" t="e">
        <f t="shared" si="88"/>
        <v>#VALUE!</v>
      </c>
      <c r="AD82" s="18">
        <f t="shared" si="88"/>
        <v>0.23170000000000002</v>
      </c>
      <c r="AE82" s="18" t="e">
        <f t="shared" si="88"/>
        <v>#VALUE!</v>
      </c>
      <c r="AF82" s="18">
        <f t="shared" si="88"/>
        <v>0.19975490196078433</v>
      </c>
      <c r="AG82" s="18">
        <f t="shared" si="88"/>
        <v>0.1205</v>
      </c>
      <c r="AH82" s="18">
        <f t="shared" si="88"/>
        <v>0.30516666666666664</v>
      </c>
      <c r="AI82" s="20" t="e">
        <f t="shared" si="88"/>
        <v>#VALUE!</v>
      </c>
      <c r="AK82" s="10" t="s">
        <v>9</v>
      </c>
      <c r="AL82" s="18">
        <f t="shared" ref="AL82:AU82" si="89">AL14/AL105</f>
        <v>0.22317799333104404</v>
      </c>
      <c r="AM82" s="18">
        <f t="shared" si="89"/>
        <v>0.45681328788489595</v>
      </c>
      <c r="AN82" s="18">
        <f t="shared" si="89"/>
        <v>0.13676363636363637</v>
      </c>
      <c r="AO82" s="18" t="e">
        <f t="shared" si="89"/>
        <v>#VALUE!</v>
      </c>
      <c r="AP82" s="18">
        <f t="shared" si="89"/>
        <v>0.30207930410464545</v>
      </c>
      <c r="AQ82" s="18" t="e">
        <f t="shared" si="89"/>
        <v>#VALUE!</v>
      </c>
      <c r="AR82" s="18">
        <f t="shared" si="89"/>
        <v>0.18178</v>
      </c>
      <c r="AS82" s="18">
        <f t="shared" si="89"/>
        <v>0.64388888888888884</v>
      </c>
      <c r="AT82" s="18">
        <f t="shared" si="89"/>
        <v>3.4625000000000003E-2</v>
      </c>
      <c r="AU82" s="20">
        <f t="shared" si="89"/>
        <v>0.33269712390352352</v>
      </c>
      <c r="AW82" s="10" t="s">
        <v>9</v>
      </c>
      <c r="AX82" s="18">
        <f t="shared" ref="AX82:BG82" si="90">AX14/AX105</f>
        <v>0.33518596968458614</v>
      </c>
      <c r="AY82" s="18">
        <f t="shared" si="90"/>
        <v>0.64214740876748788</v>
      </c>
      <c r="AZ82" s="18">
        <f t="shared" si="90"/>
        <v>0.12566283743074405</v>
      </c>
      <c r="BA82" s="18">
        <f t="shared" si="90"/>
        <v>0.22853571428571429</v>
      </c>
      <c r="BB82" s="18">
        <f t="shared" si="90"/>
        <v>0.39130176085929008</v>
      </c>
      <c r="BC82" s="18">
        <f t="shared" si="90"/>
        <v>0.17774999999999999</v>
      </c>
      <c r="BD82" s="18">
        <f t="shared" si="90"/>
        <v>0.19426215689889406</v>
      </c>
      <c r="BE82" s="18">
        <f t="shared" si="90"/>
        <v>0.85122222222222221</v>
      </c>
      <c r="BF82" s="18">
        <f t="shared" si="90"/>
        <v>0.18437500000000001</v>
      </c>
      <c r="BG82" s="20">
        <f t="shared" si="90"/>
        <v>0.90336842105263171</v>
      </c>
    </row>
    <row r="83" spans="1:59" ht="15" customHeight="1" x14ac:dyDescent="0.2">
      <c r="A83" s="10" t="s">
        <v>10</v>
      </c>
      <c r="B83" s="18">
        <f t="shared" ref="B83:K83" si="91">B15/B106</f>
        <v>0.71215060240963868</v>
      </c>
      <c r="C83" s="18">
        <f t="shared" si="91"/>
        <v>0.789225806451613</v>
      </c>
      <c r="D83" s="18">
        <f t="shared" si="91"/>
        <v>0.59110769230769222</v>
      </c>
      <c r="E83" s="18">
        <f t="shared" si="91"/>
        <v>0.7913589743589744</v>
      </c>
      <c r="F83" s="18">
        <f t="shared" si="91"/>
        <v>0.83242553191489355</v>
      </c>
      <c r="G83" s="18">
        <f t="shared" si="91"/>
        <v>3.3799999999999997E-2</v>
      </c>
      <c r="H83" s="18">
        <f t="shared" si="91"/>
        <v>0.62690909090909097</v>
      </c>
      <c r="I83" s="18">
        <f t="shared" si="91"/>
        <v>2.296384615384615</v>
      </c>
      <c r="J83" s="18">
        <f t="shared" si="91"/>
        <v>0.57994444444444448</v>
      </c>
      <c r="K83" s="20">
        <f t="shared" si="91"/>
        <v>0.44058333333333333</v>
      </c>
      <c r="M83" s="10" t="s">
        <v>10</v>
      </c>
      <c r="N83" s="18">
        <f t="shared" ref="N83:W83" si="92">N15/N106</f>
        <v>0.77215837513651275</v>
      </c>
      <c r="O83" s="18">
        <f t="shared" si="92"/>
        <v>0.772028225886351</v>
      </c>
      <c r="P83" s="18">
        <f t="shared" si="92"/>
        <v>0.46561290322580645</v>
      </c>
      <c r="Q83" s="18">
        <f t="shared" si="92"/>
        <v>1.3153714285714284</v>
      </c>
      <c r="R83" s="18">
        <f t="shared" si="92"/>
        <v>0.91423551616163112</v>
      </c>
      <c r="S83" s="18" t="e">
        <f t="shared" si="92"/>
        <v>#VALUE!</v>
      </c>
      <c r="T83" s="18">
        <f t="shared" si="92"/>
        <v>0.91858978212982867</v>
      </c>
      <c r="U83" s="18">
        <f t="shared" si="92"/>
        <v>1.19675</v>
      </c>
      <c r="V83" s="18">
        <f t="shared" si="92"/>
        <v>0.27531250000000002</v>
      </c>
      <c r="W83" s="20">
        <f t="shared" si="92"/>
        <v>0.35253846153846158</v>
      </c>
      <c r="Y83" s="10" t="s">
        <v>10</v>
      </c>
      <c r="Z83" s="18">
        <f t="shared" ref="Z83:AI83" si="93">Z15/Z106</f>
        <v>0.54152223629649554</v>
      </c>
      <c r="AA83" s="18">
        <f t="shared" si="93"/>
        <v>0.58855319148936169</v>
      </c>
      <c r="AB83" s="18">
        <f t="shared" si="93"/>
        <v>0.35898148148148146</v>
      </c>
      <c r="AC83" s="18">
        <f t="shared" si="93"/>
        <v>0.74819104348422705</v>
      </c>
      <c r="AD83" s="18">
        <f t="shared" si="93"/>
        <v>0.63526783283548605</v>
      </c>
      <c r="AE83" s="18">
        <f t="shared" si="93"/>
        <v>4.7227272727272722E-2</v>
      </c>
      <c r="AF83" s="18">
        <f t="shared" si="93"/>
        <v>0.62805509357517819</v>
      </c>
      <c r="AG83" s="18">
        <f t="shared" si="93"/>
        <v>0.1111111111111111</v>
      </c>
      <c r="AH83" s="18">
        <f t="shared" si="93"/>
        <v>0.96842857142857142</v>
      </c>
      <c r="AI83" s="20">
        <f t="shared" si="93"/>
        <v>0.10395652173913043</v>
      </c>
      <c r="AK83" s="10" t="s">
        <v>10</v>
      </c>
      <c r="AL83" s="18">
        <f t="shared" ref="AL83:AU83" si="94">AL15/AL106</f>
        <v>0.84380757999606337</v>
      </c>
      <c r="AM83" s="18">
        <f t="shared" si="94"/>
        <v>0.51512244897959181</v>
      </c>
      <c r="AN83" s="18">
        <f t="shared" si="94"/>
        <v>0.42679393382291475</v>
      </c>
      <c r="AO83" s="18">
        <f t="shared" si="94"/>
        <v>1.9167050331393165</v>
      </c>
      <c r="AP83" s="18">
        <f t="shared" si="94"/>
        <v>0.88422438990985297</v>
      </c>
      <c r="AQ83" s="18">
        <f t="shared" si="94"/>
        <v>0.62886363636363629</v>
      </c>
      <c r="AR83" s="18">
        <f t="shared" si="94"/>
        <v>0.96042666977666091</v>
      </c>
      <c r="AS83" s="18">
        <f t="shared" si="94"/>
        <v>0.64424999999999999</v>
      </c>
      <c r="AT83" s="18">
        <f t="shared" si="94"/>
        <v>0.91947058823529415</v>
      </c>
      <c r="AU83" s="20">
        <f t="shared" si="94"/>
        <v>0.37022727272727268</v>
      </c>
      <c r="AW83" s="10" t="s">
        <v>10</v>
      </c>
      <c r="AX83" s="18">
        <f t="shared" ref="AX83:BG83" si="95">AX15/AX106</f>
        <v>0.64792248062015523</v>
      </c>
      <c r="AY83" s="18">
        <f t="shared" si="95"/>
        <v>0.40790909090909094</v>
      </c>
      <c r="AZ83" s="18">
        <f t="shared" si="95"/>
        <v>0.51664705882352946</v>
      </c>
      <c r="BA83" s="18">
        <f t="shared" si="95"/>
        <v>1.1554411764705881</v>
      </c>
      <c r="BB83" s="18">
        <f t="shared" si="95"/>
        <v>0.67987000000000009</v>
      </c>
      <c r="BC83" s="18">
        <f t="shared" si="95"/>
        <v>0.53775862068965519</v>
      </c>
      <c r="BD83" s="18">
        <f t="shared" si="95"/>
        <v>0.81314606741573037</v>
      </c>
      <c r="BE83" s="18">
        <f t="shared" si="95"/>
        <v>0.60039999999999993</v>
      </c>
      <c r="BF83" s="18">
        <f t="shared" si="95"/>
        <v>0.58642857142857152</v>
      </c>
      <c r="BG83" s="20" t="e">
        <f t="shared" si="95"/>
        <v>#VALUE!</v>
      </c>
    </row>
    <row r="84" spans="1:59" ht="15" customHeight="1" x14ac:dyDescent="0.2">
      <c r="A84" s="10" t="s">
        <v>11</v>
      </c>
      <c r="B84" s="18">
        <f t="shared" ref="B84:K84" si="96">B16/B107</f>
        <v>0.45022080385348945</v>
      </c>
      <c r="C84" s="18">
        <f t="shared" si="96"/>
        <v>0.2272093023255814</v>
      </c>
      <c r="D84" s="18">
        <f t="shared" si="96"/>
        <v>0.66342112967653999</v>
      </c>
      <c r="E84" s="18">
        <f t="shared" si="96"/>
        <v>0.45004000000000005</v>
      </c>
      <c r="F84" s="18">
        <f t="shared" si="96"/>
        <v>0.48710699823058384</v>
      </c>
      <c r="G84" s="18">
        <f t="shared" si="96"/>
        <v>0.2787</v>
      </c>
      <c r="H84" s="18">
        <f t="shared" si="96"/>
        <v>0.4871639346258772</v>
      </c>
      <c r="I84" s="18">
        <f t="shared" si="96"/>
        <v>0.63949999999999996</v>
      </c>
      <c r="J84" s="18">
        <f t="shared" si="96"/>
        <v>0.46725</v>
      </c>
      <c r="K84" s="20">
        <f t="shared" si="96"/>
        <v>0.23466666666666669</v>
      </c>
      <c r="M84" s="10" t="s">
        <v>11</v>
      </c>
      <c r="N84" s="18">
        <f t="shared" ref="N84:W84" si="97">N16/N107</f>
        <v>0.33439473684210513</v>
      </c>
      <c r="O84" s="18">
        <f t="shared" si="97"/>
        <v>0.18899999999999997</v>
      </c>
      <c r="P84" s="18">
        <f t="shared" si="97"/>
        <v>0.59552272727272726</v>
      </c>
      <c r="Q84" s="18">
        <f t="shared" si="97"/>
        <v>0.1404074074074074</v>
      </c>
      <c r="R84" s="18">
        <f t="shared" si="97"/>
        <v>0.397031914893617</v>
      </c>
      <c r="S84" s="18">
        <f t="shared" si="97"/>
        <v>0.04</v>
      </c>
      <c r="T84" s="18">
        <f t="shared" si="97"/>
        <v>0.36752439024390243</v>
      </c>
      <c r="U84" s="18">
        <f t="shared" si="97"/>
        <v>0.42499999999999999</v>
      </c>
      <c r="V84" s="18">
        <f t="shared" si="97"/>
        <v>0.52529999999999999</v>
      </c>
      <c r="W84" s="20">
        <f t="shared" si="97"/>
        <v>5.7277777777777775E-2</v>
      </c>
      <c r="Y84" s="10" t="s">
        <v>11</v>
      </c>
      <c r="Z84" s="18">
        <f t="shared" ref="Z84:AI84" si="98">Z16/Z107</f>
        <v>0.52759179430796665</v>
      </c>
      <c r="AA84" s="18">
        <f t="shared" si="98"/>
        <v>0.31096805250765885</v>
      </c>
      <c r="AB84" s="18">
        <f t="shared" si="98"/>
        <v>0.74108163265306126</v>
      </c>
      <c r="AC84" s="18">
        <f t="shared" si="98"/>
        <v>0.40376000000000006</v>
      </c>
      <c r="AD84" s="18">
        <f t="shared" si="98"/>
        <v>0.57682457889837657</v>
      </c>
      <c r="AE84" s="18">
        <f t="shared" si="98"/>
        <v>0.33513636363636362</v>
      </c>
      <c r="AF84" s="18">
        <f t="shared" si="98"/>
        <v>0.37610666666666659</v>
      </c>
      <c r="AG84" s="18">
        <f t="shared" si="98"/>
        <v>0.52024999999999999</v>
      </c>
      <c r="AH84" s="18">
        <f t="shared" si="98"/>
        <v>0.88376819836226661</v>
      </c>
      <c r="AI84" s="20">
        <f t="shared" si="98"/>
        <v>0.93684999999999996</v>
      </c>
      <c r="AK84" s="10" t="s">
        <v>11</v>
      </c>
      <c r="AL84" s="18">
        <f t="shared" ref="AL84:AU84" si="99">AL16/AL107</f>
        <v>1.0540370370370371</v>
      </c>
      <c r="AM84" s="18">
        <f t="shared" si="99"/>
        <v>0.66303571428571417</v>
      </c>
      <c r="AN84" s="18">
        <f t="shared" si="99"/>
        <v>1.7379433962264152</v>
      </c>
      <c r="AO84" s="18">
        <f t="shared" si="99"/>
        <v>0.11703703703703702</v>
      </c>
      <c r="AP84" s="18">
        <f t="shared" si="99"/>
        <v>1.2790561797752809</v>
      </c>
      <c r="AQ84" s="18" t="e">
        <f t="shared" si="99"/>
        <v>#VALUE!</v>
      </c>
      <c r="AR84" s="18">
        <f t="shared" si="99"/>
        <v>0.6215263157894737</v>
      </c>
      <c r="AS84" s="18">
        <f t="shared" si="99"/>
        <v>1.5934999999999999</v>
      </c>
      <c r="AT84" s="18">
        <f t="shared" si="99"/>
        <v>1.0041249999999999</v>
      </c>
      <c r="AU84" s="20">
        <f t="shared" si="99"/>
        <v>2.6096499999999998</v>
      </c>
      <c r="AW84" s="10" t="s">
        <v>11</v>
      </c>
      <c r="AX84" s="18">
        <f t="shared" ref="AX84:BG84" si="100">AX16/AX107</f>
        <v>0.33748360934126664</v>
      </c>
      <c r="AY84" s="18">
        <f t="shared" si="100"/>
        <v>0.4076560212293534</v>
      </c>
      <c r="AZ84" s="18">
        <f t="shared" si="100"/>
        <v>0.21141176470588235</v>
      </c>
      <c r="BA84" s="18">
        <f t="shared" si="100"/>
        <v>0.4816333333333333</v>
      </c>
      <c r="BB84" s="18">
        <f t="shared" si="100"/>
        <v>0.18050198502066592</v>
      </c>
      <c r="BC84" s="18">
        <f t="shared" si="100"/>
        <v>1.05175</v>
      </c>
      <c r="BD84" s="18">
        <f t="shared" si="100"/>
        <v>0.43468907515840804</v>
      </c>
      <c r="BE84" s="18" t="e">
        <f t="shared" si="100"/>
        <v>#VALUE!</v>
      </c>
      <c r="BF84" s="18">
        <f t="shared" si="100"/>
        <v>0.21427272727272728</v>
      </c>
      <c r="BG84" s="20">
        <f t="shared" si="100"/>
        <v>0.11914285714285713</v>
      </c>
    </row>
    <row r="85" spans="1:59" ht="15" customHeight="1" x14ac:dyDescent="0.2">
      <c r="A85" s="10" t="s">
        <v>12</v>
      </c>
      <c r="B85" s="18">
        <f t="shared" ref="B85:K85" si="101">B17/B108</f>
        <v>1.2426939740176444</v>
      </c>
      <c r="C85" s="18">
        <f t="shared" si="101"/>
        <v>1.0714201641058578</v>
      </c>
      <c r="D85" s="18">
        <f t="shared" si="101"/>
        <v>1.6390387096774193</v>
      </c>
      <c r="E85" s="18">
        <f t="shared" si="101"/>
        <v>1.0932739726027396</v>
      </c>
      <c r="F85" s="18">
        <f t="shared" si="101"/>
        <v>1.2227867644291059</v>
      </c>
      <c r="G85" s="18">
        <f t="shared" si="101"/>
        <v>1.3312395833333333</v>
      </c>
      <c r="H85" s="18">
        <f t="shared" si="101"/>
        <v>0.77394222222222253</v>
      </c>
      <c r="I85" s="18">
        <f t="shared" si="101"/>
        <v>2.3677105333062611</v>
      </c>
      <c r="J85" s="18">
        <f t="shared" si="101"/>
        <v>0.57408071876335176</v>
      </c>
      <c r="K85" s="20">
        <f t="shared" si="101"/>
        <v>1.5705203399003673</v>
      </c>
      <c r="M85" s="10" t="s">
        <v>12</v>
      </c>
      <c r="N85" s="18">
        <f t="shared" ref="N85:W85" si="102">N17/N108</f>
        <v>0.86427216003096075</v>
      </c>
      <c r="O85" s="18">
        <f t="shared" si="102"/>
        <v>0.85063205710085821</v>
      </c>
      <c r="P85" s="18">
        <f t="shared" si="102"/>
        <v>0.79138898667169488</v>
      </c>
      <c r="Q85" s="18">
        <f t="shared" si="102"/>
        <v>1.0619333333333334</v>
      </c>
      <c r="R85" s="18">
        <f t="shared" si="102"/>
        <v>0.91976138792347006</v>
      </c>
      <c r="S85" s="18">
        <f t="shared" si="102"/>
        <v>0.6112168899717132</v>
      </c>
      <c r="T85" s="18">
        <f t="shared" si="102"/>
        <v>0.44001777777777773</v>
      </c>
      <c r="U85" s="18">
        <f t="shared" si="102"/>
        <v>1.784783151568448</v>
      </c>
      <c r="V85" s="18">
        <f t="shared" si="102"/>
        <v>0.86144871794871813</v>
      </c>
      <c r="W85" s="20">
        <f t="shared" si="102"/>
        <v>0.7827362637362637</v>
      </c>
      <c r="Y85" s="10" t="s">
        <v>12</v>
      </c>
      <c r="Z85" s="18">
        <f t="shared" ref="Z85:AI85" si="103">Z17/Z108</f>
        <v>0.93178996355693766</v>
      </c>
      <c r="AA85" s="18">
        <f t="shared" si="103"/>
        <v>0.54811520587584361</v>
      </c>
      <c r="AB85" s="18">
        <f t="shared" si="103"/>
        <v>0.85807266062914</v>
      </c>
      <c r="AC85" s="18">
        <f t="shared" si="103"/>
        <v>2.3527763157894737</v>
      </c>
      <c r="AD85" s="18">
        <f t="shared" si="103"/>
        <v>0.66299907894544097</v>
      </c>
      <c r="AE85" s="18">
        <f t="shared" si="103"/>
        <v>1.9873541666666663</v>
      </c>
      <c r="AF85" s="18">
        <f t="shared" si="103"/>
        <v>0.30826636099733912</v>
      </c>
      <c r="AG85" s="18">
        <f t="shared" si="103"/>
        <v>1.2136525755582777</v>
      </c>
      <c r="AH85" s="18">
        <f t="shared" si="103"/>
        <v>2.958394366197183</v>
      </c>
      <c r="AI85" s="20">
        <f t="shared" si="103"/>
        <v>0.53387380945616303</v>
      </c>
      <c r="AK85" s="10" t="s">
        <v>12</v>
      </c>
      <c r="AL85" s="18">
        <f t="shared" ref="AL85:AU85" si="104">AL17/AL108</f>
        <v>0.85511038969609487</v>
      </c>
      <c r="AM85" s="18">
        <f t="shared" si="104"/>
        <v>0.69384987136573395</v>
      </c>
      <c r="AN85" s="18">
        <f t="shared" si="104"/>
        <v>0.73189115646258507</v>
      </c>
      <c r="AO85" s="18">
        <f t="shared" si="104"/>
        <v>1.6713714285714285</v>
      </c>
      <c r="AP85" s="18">
        <f t="shared" si="104"/>
        <v>0.73896095060083833</v>
      </c>
      <c r="AQ85" s="18">
        <f t="shared" si="104"/>
        <v>1.3184456521739132</v>
      </c>
      <c r="AR85" s="18">
        <f t="shared" si="104"/>
        <v>0.34953745549738308</v>
      </c>
      <c r="AS85" s="18">
        <f t="shared" si="104"/>
        <v>0.53543529411764701</v>
      </c>
      <c r="AT85" s="18">
        <f t="shared" si="104"/>
        <v>2.8245428571428577</v>
      </c>
      <c r="AU85" s="20">
        <f t="shared" si="104"/>
        <v>0.79290119157267314</v>
      </c>
      <c r="AW85" s="10" t="s">
        <v>12</v>
      </c>
      <c r="AX85" s="18">
        <f t="shared" ref="AX85:BG85" si="105">AX17/AX108</f>
        <v>0.61356908446134495</v>
      </c>
      <c r="AY85" s="18">
        <f t="shared" si="105"/>
        <v>0.5072377367729215</v>
      </c>
      <c r="AZ85" s="18">
        <f t="shared" si="105"/>
        <v>0.3359863945578232</v>
      </c>
      <c r="BA85" s="18">
        <f t="shared" si="105"/>
        <v>1.5828507462686565</v>
      </c>
      <c r="BB85" s="18">
        <f t="shared" si="105"/>
        <v>0.46381331267479042</v>
      </c>
      <c r="BC85" s="18">
        <f t="shared" si="105"/>
        <v>1.1377142857142857</v>
      </c>
      <c r="BD85" s="18">
        <f t="shared" si="105"/>
        <v>0.20216990291262135</v>
      </c>
      <c r="BE85" s="18">
        <f t="shared" si="105"/>
        <v>0.50756000000000001</v>
      </c>
      <c r="BF85" s="18">
        <f t="shared" si="105"/>
        <v>1.880630136986301</v>
      </c>
      <c r="BG85" s="20">
        <f t="shared" si="105"/>
        <v>0.61590765801670355</v>
      </c>
    </row>
    <row r="86" spans="1:59" ht="15" customHeight="1" x14ac:dyDescent="0.2">
      <c r="A86" s="10" t="s">
        <v>13</v>
      </c>
      <c r="B86" s="18">
        <f t="shared" ref="B86:K86" si="106">B18/B109</f>
        <v>0.80776637472871105</v>
      </c>
      <c r="C86" s="18">
        <f t="shared" si="106"/>
        <v>0.86856165073037639</v>
      </c>
      <c r="D86" s="18">
        <f t="shared" si="106"/>
        <v>0.6763620689655172</v>
      </c>
      <c r="E86" s="18">
        <f t="shared" si="106"/>
        <v>0.90779999999999994</v>
      </c>
      <c r="F86" s="18">
        <f t="shared" si="106"/>
        <v>0.92343886364344574</v>
      </c>
      <c r="G86" s="18">
        <f t="shared" si="106"/>
        <v>0.24592857142857144</v>
      </c>
      <c r="H86" s="18">
        <f t="shared" si="106"/>
        <v>0.7240983959505235</v>
      </c>
      <c r="I86" s="18">
        <f t="shared" si="106"/>
        <v>1.9141909020088557</v>
      </c>
      <c r="J86" s="18">
        <f t="shared" si="106"/>
        <v>1.0703478260869566</v>
      </c>
      <c r="K86" s="20">
        <f t="shared" si="106"/>
        <v>0.18396551724137933</v>
      </c>
      <c r="M86" s="10" t="s">
        <v>13</v>
      </c>
      <c r="N86" s="18">
        <f t="shared" ref="N86:W86" si="107">N18/N109</f>
        <v>0.32192000000000004</v>
      </c>
      <c r="O86" s="18">
        <f t="shared" si="107"/>
        <v>0.43910937500000002</v>
      </c>
      <c r="P86" s="18">
        <f t="shared" si="107"/>
        <v>0.25064406779661014</v>
      </c>
      <c r="Q86" s="18">
        <f t="shared" si="107"/>
        <v>0.19988888888888889</v>
      </c>
      <c r="R86" s="18">
        <f t="shared" si="107"/>
        <v>0.38332258064516134</v>
      </c>
      <c r="S86" s="18">
        <f t="shared" si="107"/>
        <v>2.9076923076923077E-2</v>
      </c>
      <c r="T86" s="18">
        <f t="shared" si="107"/>
        <v>0.20795652173913046</v>
      </c>
      <c r="U86" s="18">
        <f t="shared" si="107"/>
        <v>1.1461999999999999</v>
      </c>
      <c r="V86" s="18">
        <f t="shared" si="107"/>
        <v>0.39326315789473681</v>
      </c>
      <c r="W86" s="20">
        <f t="shared" si="107"/>
        <v>0.18712499999999999</v>
      </c>
      <c r="Y86" s="10" t="s">
        <v>13</v>
      </c>
      <c r="Z86" s="18">
        <f t="shared" ref="Z86:AI86" si="108">Z18/Z109</f>
        <v>0.70975804043947832</v>
      </c>
      <c r="AA86" s="18">
        <f t="shared" si="108"/>
        <v>0.80301086942199673</v>
      </c>
      <c r="AB86" s="18">
        <f t="shared" si="108"/>
        <v>0.75671186440677962</v>
      </c>
      <c r="AC86" s="18">
        <f t="shared" si="108"/>
        <v>0.36768000000000001</v>
      </c>
      <c r="AD86" s="18">
        <f t="shared" si="108"/>
        <v>0.85187228253469849</v>
      </c>
      <c r="AE86" s="18">
        <f t="shared" si="108"/>
        <v>5.3846153846153842E-2</v>
      </c>
      <c r="AF86" s="18">
        <f t="shared" si="108"/>
        <v>0.60043453824903148</v>
      </c>
      <c r="AG86" s="18">
        <f t="shared" si="108"/>
        <v>1.7556874999999996</v>
      </c>
      <c r="AH86" s="18">
        <f t="shared" si="108"/>
        <v>1.073894736842105</v>
      </c>
      <c r="AI86" s="20">
        <f t="shared" si="108"/>
        <v>7.6863636363636356E-2</v>
      </c>
      <c r="AK86" s="10" t="s">
        <v>13</v>
      </c>
      <c r="AL86" s="18">
        <f t="shared" ref="AL86:AU86" si="109">AL18/AL109</f>
        <v>0.4534815374097278</v>
      </c>
      <c r="AM86" s="18">
        <f t="shared" si="109"/>
        <v>0.40979855981752294</v>
      </c>
      <c r="AN86" s="18">
        <f t="shared" si="109"/>
        <v>0.50721666666666665</v>
      </c>
      <c r="AO86" s="18">
        <f t="shared" si="109"/>
        <v>0.43483333333333335</v>
      </c>
      <c r="AP86" s="18">
        <f t="shared" si="109"/>
        <v>0.54980091925302377</v>
      </c>
      <c r="AQ86" s="18">
        <f t="shared" si="109"/>
        <v>4.8275862068965517E-2</v>
      </c>
      <c r="AR86" s="18">
        <f t="shared" si="109"/>
        <v>0.3241443384091463</v>
      </c>
      <c r="AS86" s="18">
        <f t="shared" si="109"/>
        <v>1.8677647058823528</v>
      </c>
      <c r="AT86" s="18">
        <f t="shared" si="109"/>
        <v>0.28005882352941175</v>
      </c>
      <c r="AU86" s="20">
        <f t="shared" si="109"/>
        <v>5.3136363636363641E-2</v>
      </c>
      <c r="AW86" s="10" t="s">
        <v>13</v>
      </c>
      <c r="AX86" s="18">
        <f t="shared" ref="AX86:BG86" si="110">AX18/AX109</f>
        <v>0.43858450704225349</v>
      </c>
      <c r="AY86" s="18">
        <f t="shared" si="110"/>
        <v>0.37310909090909083</v>
      </c>
      <c r="AZ86" s="18">
        <f t="shared" si="110"/>
        <v>0.51385185185185178</v>
      </c>
      <c r="BA86" s="18">
        <f t="shared" si="110"/>
        <v>0.42454545454545456</v>
      </c>
      <c r="BB86" s="18">
        <f t="shared" si="110"/>
        <v>0.54981081081081074</v>
      </c>
      <c r="BC86" s="18">
        <f t="shared" si="110"/>
        <v>4.0322580645161289E-2</v>
      </c>
      <c r="BD86" s="18">
        <f t="shared" si="110"/>
        <v>0.25885555555555556</v>
      </c>
      <c r="BE86" s="18">
        <f t="shared" si="110"/>
        <v>1.6719999999999997</v>
      </c>
      <c r="BF86" s="18">
        <f t="shared" si="110"/>
        <v>0.31859999999999999</v>
      </c>
      <c r="BG86" s="20">
        <f t="shared" si="110"/>
        <v>0.21615789473684208</v>
      </c>
    </row>
    <row r="87" spans="1:59" ht="15" customHeight="1" x14ac:dyDescent="0.2">
      <c r="A87" s="10" t="s">
        <v>14</v>
      </c>
      <c r="B87" s="18">
        <f t="shared" ref="B87:K87" si="111">B19/B110</f>
        <v>1.1024952830188679</v>
      </c>
      <c r="C87" s="18">
        <f t="shared" si="111"/>
        <v>0.90621518987341787</v>
      </c>
      <c r="D87" s="18">
        <f t="shared" si="111"/>
        <v>0.71744736842105261</v>
      </c>
      <c r="E87" s="18">
        <f t="shared" si="111"/>
        <v>1.8879298245614033</v>
      </c>
      <c r="F87" s="18">
        <f t="shared" si="111"/>
        <v>1.266988700564972</v>
      </c>
      <c r="G87" s="18">
        <f t="shared" si="111"/>
        <v>0.27062857142857144</v>
      </c>
      <c r="H87" s="18">
        <f t="shared" si="111"/>
        <v>1.3534964028776981</v>
      </c>
      <c r="I87" s="18">
        <f t="shared" si="111"/>
        <v>1.6550588235294119</v>
      </c>
      <c r="J87" s="18">
        <f t="shared" si="111"/>
        <v>0.30441666666666661</v>
      </c>
      <c r="K87" s="20">
        <f t="shared" si="111"/>
        <v>0.31721874999999999</v>
      </c>
      <c r="M87" s="10" t="s">
        <v>14</v>
      </c>
      <c r="N87" s="18">
        <f t="shared" ref="N87:W87" si="112">N19/N110</f>
        <v>0.92816746411483253</v>
      </c>
      <c r="O87" s="18">
        <f t="shared" si="112"/>
        <v>0.88524691358024687</v>
      </c>
      <c r="P87" s="18">
        <f t="shared" si="112"/>
        <v>0.53710126582278472</v>
      </c>
      <c r="Q87" s="18">
        <f t="shared" si="112"/>
        <v>1.6296122448979591</v>
      </c>
      <c r="R87" s="18">
        <f t="shared" si="112"/>
        <v>1.0250571428571429</v>
      </c>
      <c r="S87" s="18">
        <f t="shared" si="112"/>
        <v>0.4294705882352941</v>
      </c>
      <c r="T87" s="18">
        <f t="shared" si="112"/>
        <v>1.094304347826087</v>
      </c>
      <c r="U87" s="18">
        <f t="shared" si="112"/>
        <v>1.1749333333333332</v>
      </c>
      <c r="V87" s="18">
        <f t="shared" si="112"/>
        <v>0.62530434782608701</v>
      </c>
      <c r="W87" s="20">
        <f t="shared" si="112"/>
        <v>0.33233333333333337</v>
      </c>
      <c r="Y87" s="10" t="s">
        <v>14</v>
      </c>
      <c r="Z87" s="18">
        <f t="shared" ref="Z87:AI87" si="113">Z19/Z110</f>
        <v>0.98493381718484152</v>
      </c>
      <c r="AA87" s="18">
        <f t="shared" si="113"/>
        <v>0.60382330101911419</v>
      </c>
      <c r="AB87" s="18">
        <f t="shared" si="113"/>
        <v>0.36380487804878048</v>
      </c>
      <c r="AC87" s="18">
        <f t="shared" si="113"/>
        <v>2.53714</v>
      </c>
      <c r="AD87" s="18">
        <f t="shared" si="113"/>
        <v>1.1842656611389166</v>
      </c>
      <c r="AE87" s="18" t="e">
        <f t="shared" si="113"/>
        <v>#VALUE!</v>
      </c>
      <c r="AF87" s="18">
        <f t="shared" si="113"/>
        <v>1.1316470588235295</v>
      </c>
      <c r="AG87" s="18">
        <f t="shared" si="113"/>
        <v>0.57310873808920004</v>
      </c>
      <c r="AH87" s="18">
        <f t="shared" si="113"/>
        <v>0.7823181818181818</v>
      </c>
      <c r="AI87" s="20">
        <f t="shared" si="113"/>
        <v>0.66362068965517229</v>
      </c>
      <c r="AK87" s="10" t="s">
        <v>14</v>
      </c>
      <c r="AL87" s="18">
        <f t="shared" ref="AL87:AU87" si="114">AL19/AL110</f>
        <v>0.61935661040872969</v>
      </c>
      <c r="AM87" s="18">
        <f t="shared" si="114"/>
        <v>0.21445714285714285</v>
      </c>
      <c r="AN87" s="18">
        <f t="shared" si="114"/>
        <v>0.84927205291908558</v>
      </c>
      <c r="AO87" s="18">
        <f t="shared" si="114"/>
        <v>0.79301171728836728</v>
      </c>
      <c r="AP87" s="18">
        <f t="shared" si="114"/>
        <v>0.73196722925561131</v>
      </c>
      <c r="AQ87" s="18">
        <f t="shared" si="114"/>
        <v>0.105</v>
      </c>
      <c r="AR87" s="18">
        <f t="shared" si="114"/>
        <v>0.62208588728408121</v>
      </c>
      <c r="AS87" s="18">
        <f t="shared" si="114"/>
        <v>0.21483333333333332</v>
      </c>
      <c r="AT87" s="18">
        <f t="shared" si="114"/>
        <v>1.5193147285235764</v>
      </c>
      <c r="AU87" s="20">
        <f t="shared" si="114"/>
        <v>0.20575862068965517</v>
      </c>
      <c r="AW87" s="10" t="s">
        <v>14</v>
      </c>
      <c r="AX87" s="18">
        <f t="shared" ref="AX87:BG87" si="115">AX19/AX110</f>
        <v>0.36824271844660195</v>
      </c>
      <c r="AY87" s="18">
        <f t="shared" si="115"/>
        <v>0.15035294117647058</v>
      </c>
      <c r="AZ87" s="18">
        <f t="shared" si="115"/>
        <v>0.54901149425287354</v>
      </c>
      <c r="BA87" s="18">
        <f t="shared" si="115"/>
        <v>0.35039215686274505</v>
      </c>
      <c r="BB87" s="18">
        <f t="shared" si="115"/>
        <v>0.43359999999999999</v>
      </c>
      <c r="BC87" s="18">
        <f t="shared" si="115"/>
        <v>0.10521951219512195</v>
      </c>
      <c r="BD87" s="18">
        <f t="shared" si="115"/>
        <v>0.37782608695652176</v>
      </c>
      <c r="BE87" s="18">
        <f t="shared" si="115"/>
        <v>0.31600000000000006</v>
      </c>
      <c r="BF87" s="18">
        <f t="shared" si="115"/>
        <v>0.61656521739130432</v>
      </c>
      <c r="BG87" s="20">
        <f t="shared" si="115"/>
        <v>0.14255555555555557</v>
      </c>
    </row>
    <row r="88" spans="1:59" ht="15" customHeight="1" x14ac:dyDescent="0.2">
      <c r="A88" s="10" t="s">
        <v>15</v>
      </c>
      <c r="B88" s="18">
        <f t="shared" ref="B88:K88" si="116">B20/B111</f>
        <v>1.0321153938723546</v>
      </c>
      <c r="C88" s="18">
        <f t="shared" si="116"/>
        <v>1.3266970999759631</v>
      </c>
      <c r="D88" s="18">
        <f t="shared" si="116"/>
        <v>0.93741333333333332</v>
      </c>
      <c r="E88" s="18">
        <f t="shared" si="116"/>
        <v>0.41812068965517235</v>
      </c>
      <c r="F88" s="18">
        <f t="shared" si="116"/>
        <v>1.1615573662127838</v>
      </c>
      <c r="G88" s="18">
        <f t="shared" si="116"/>
        <v>0.44185999999999998</v>
      </c>
      <c r="H88" s="18">
        <f t="shared" si="116"/>
        <v>0.74645941033745744</v>
      </c>
      <c r="I88" s="18">
        <f t="shared" si="116"/>
        <v>1.7384411764705885</v>
      </c>
      <c r="J88" s="18">
        <f t="shared" si="116"/>
        <v>1.5834772727272723</v>
      </c>
      <c r="K88" s="20">
        <f t="shared" si="116"/>
        <v>0.91046306643047781</v>
      </c>
      <c r="M88" s="10" t="s">
        <v>15</v>
      </c>
      <c r="N88" s="18">
        <f t="shared" ref="N88:W88" si="117">N20/N111</f>
        <v>0.78455871156662016</v>
      </c>
      <c r="O88" s="18">
        <f t="shared" si="117"/>
        <v>1.1321238653001504</v>
      </c>
      <c r="P88" s="18">
        <f t="shared" si="117"/>
        <v>0.59027027027027013</v>
      </c>
      <c r="Q88" s="18">
        <f t="shared" si="117"/>
        <v>0.23965573770491802</v>
      </c>
      <c r="R88" s="18">
        <f t="shared" si="117"/>
        <v>0.92572463094550772</v>
      </c>
      <c r="S88" s="18">
        <f t="shared" si="117"/>
        <v>0.21466666666666664</v>
      </c>
      <c r="T88" s="18">
        <f t="shared" si="117"/>
        <v>0.56007547983814288</v>
      </c>
      <c r="U88" s="18">
        <f t="shared" si="117"/>
        <v>1.1113011044877281</v>
      </c>
      <c r="V88" s="18">
        <f t="shared" si="117"/>
        <v>1.3294545454545454</v>
      </c>
      <c r="W88" s="20">
        <f t="shared" si="117"/>
        <v>0.75533140135318977</v>
      </c>
      <c r="Y88" s="10" t="s">
        <v>15</v>
      </c>
      <c r="Z88" s="18">
        <f t="shared" ref="Z88:AI88" si="118">Z20/Z111</f>
        <v>0.44476604187690938</v>
      </c>
      <c r="AA88" s="18">
        <f t="shared" si="118"/>
        <v>0.55917643092026925</v>
      </c>
      <c r="AB88" s="18">
        <f t="shared" si="118"/>
        <v>0.36156611481266893</v>
      </c>
      <c r="AC88" s="18">
        <f t="shared" si="118"/>
        <v>0.31979104477611942</v>
      </c>
      <c r="AD88" s="18">
        <f t="shared" si="118"/>
        <v>0.54169403313308118</v>
      </c>
      <c r="AE88" s="18">
        <f t="shared" si="118"/>
        <v>2.2160000000000003E-2</v>
      </c>
      <c r="AF88" s="18">
        <f t="shared" si="118"/>
        <v>0.42685833890025171</v>
      </c>
      <c r="AG88" s="18">
        <f t="shared" si="118"/>
        <v>0.47706250000000006</v>
      </c>
      <c r="AH88" s="18">
        <f t="shared" si="118"/>
        <v>0.7145185046300857</v>
      </c>
      <c r="AI88" s="20">
        <f t="shared" si="118"/>
        <v>0.13994736842105265</v>
      </c>
      <c r="AK88" s="10" t="s">
        <v>15</v>
      </c>
      <c r="AL88" s="18">
        <f t="shared" ref="AL88:AU88" si="119">AL20/AL111</f>
        <v>0.51943541687956818</v>
      </c>
      <c r="AM88" s="18">
        <f t="shared" si="119"/>
        <v>0.57697007471198714</v>
      </c>
      <c r="AN88" s="18">
        <f t="shared" si="119"/>
        <v>0.64051719944214003</v>
      </c>
      <c r="AO88" s="18">
        <f t="shared" si="119"/>
        <v>0.26204761904761903</v>
      </c>
      <c r="AP88" s="18">
        <f t="shared" si="119"/>
        <v>0.55202362429045082</v>
      </c>
      <c r="AQ88" s="18">
        <f t="shared" si="119"/>
        <v>0.37036170212765956</v>
      </c>
      <c r="AR88" s="18">
        <f t="shared" si="119"/>
        <v>0.41793381329336954</v>
      </c>
      <c r="AS88" s="18">
        <f t="shared" si="119"/>
        <v>0.85432494887574528</v>
      </c>
      <c r="AT88" s="18">
        <f t="shared" si="119"/>
        <v>0.77646938775510199</v>
      </c>
      <c r="AU88" s="20">
        <f t="shared" si="119"/>
        <v>0.27267741935483869</v>
      </c>
      <c r="AW88" s="10" t="s">
        <v>15</v>
      </c>
      <c r="AX88" s="18">
        <f t="shared" ref="AX88:BG88" si="120">AX20/AX111</f>
        <v>0.54642486764180931</v>
      </c>
      <c r="AY88" s="18">
        <f t="shared" si="120"/>
        <v>0.67279951922939107</v>
      </c>
      <c r="AZ88" s="18">
        <f t="shared" si="120"/>
        <v>0.5852142857142858</v>
      </c>
      <c r="BA88" s="18">
        <f t="shared" si="120"/>
        <v>0.23273684210526316</v>
      </c>
      <c r="BB88" s="18">
        <f t="shared" si="120"/>
        <v>0.59458471153763459</v>
      </c>
      <c r="BC88" s="18">
        <f t="shared" si="120"/>
        <v>0.34148936170212768</v>
      </c>
      <c r="BD88" s="18">
        <f t="shared" si="120"/>
        <v>0.26406206896551732</v>
      </c>
      <c r="BE88" s="18">
        <f t="shared" si="120"/>
        <v>0.9890303970169968</v>
      </c>
      <c r="BF88" s="18">
        <f t="shared" si="120"/>
        <v>0.4594418604651162</v>
      </c>
      <c r="BG88" s="20">
        <f t="shared" si="120"/>
        <v>1.6522142857142856</v>
      </c>
    </row>
    <row r="89" spans="1:59" ht="7.5" customHeight="1" x14ac:dyDescent="0.2"/>
    <row r="90" spans="1:59" x14ac:dyDescent="0.2">
      <c r="A90" s="17"/>
      <c r="M90" s="17"/>
      <c r="Y90" s="17"/>
      <c r="AK90" s="17"/>
      <c r="AW90" s="17"/>
    </row>
    <row r="91" spans="1:59" x14ac:dyDescent="0.2">
      <c r="A91" s="17"/>
      <c r="M91" s="17"/>
      <c r="Y91" s="17"/>
      <c r="AK91" s="17"/>
      <c r="AW91" s="17"/>
    </row>
    <row r="92" spans="1:59" ht="15" x14ac:dyDescent="0.25">
      <c r="A92" s="39" t="s">
        <v>736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589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124"/>
      <c r="Y92" s="39" t="s">
        <v>319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37"/>
      <c r="AK92" s="39" t="s">
        <v>113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7"/>
      <c r="AW92" s="39" t="s">
        <v>115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</row>
    <row r="94" spans="1:59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</row>
    <row r="95" spans="1:59" x14ac:dyDescent="0.2">
      <c r="A95" s="229" t="s">
        <v>38</v>
      </c>
      <c r="B95" s="231" t="s">
        <v>25</v>
      </c>
      <c r="C95" s="226" t="s">
        <v>16</v>
      </c>
      <c r="D95" s="227"/>
      <c r="E95" s="227"/>
      <c r="F95" s="226" t="s">
        <v>17</v>
      </c>
      <c r="G95" s="227"/>
      <c r="H95" s="226" t="s">
        <v>18</v>
      </c>
      <c r="I95" s="227"/>
      <c r="J95" s="227"/>
      <c r="K95" s="228"/>
      <c r="M95" s="229" t="s">
        <v>38</v>
      </c>
      <c r="N95" s="231" t="s">
        <v>25</v>
      </c>
      <c r="O95" s="226" t="s">
        <v>16</v>
      </c>
      <c r="P95" s="227"/>
      <c r="Q95" s="227"/>
      <c r="R95" s="226" t="s">
        <v>17</v>
      </c>
      <c r="S95" s="227"/>
      <c r="T95" s="226" t="s">
        <v>18</v>
      </c>
      <c r="U95" s="227"/>
      <c r="V95" s="227"/>
      <c r="W95" s="228"/>
      <c r="Y95" s="229" t="s">
        <v>38</v>
      </c>
      <c r="Z95" s="231" t="s">
        <v>25</v>
      </c>
      <c r="AA95" s="226" t="s">
        <v>16</v>
      </c>
      <c r="AB95" s="227"/>
      <c r="AC95" s="227"/>
      <c r="AD95" s="226" t="s">
        <v>17</v>
      </c>
      <c r="AE95" s="227"/>
      <c r="AF95" s="226" t="s">
        <v>18</v>
      </c>
      <c r="AG95" s="227"/>
      <c r="AH95" s="227"/>
      <c r="AI95" s="228"/>
      <c r="AK95" s="229" t="s">
        <v>38</v>
      </c>
      <c r="AL95" s="231" t="s">
        <v>25</v>
      </c>
      <c r="AM95" s="226" t="s">
        <v>16</v>
      </c>
      <c r="AN95" s="227"/>
      <c r="AO95" s="227"/>
      <c r="AP95" s="226" t="s">
        <v>17</v>
      </c>
      <c r="AQ95" s="227"/>
      <c r="AR95" s="226" t="s">
        <v>18</v>
      </c>
      <c r="AS95" s="227"/>
      <c r="AT95" s="227"/>
      <c r="AU95" s="228"/>
      <c r="AW95" s="229" t="s">
        <v>38</v>
      </c>
      <c r="AX95" s="231" t="s">
        <v>25</v>
      </c>
      <c r="AY95" s="226" t="s">
        <v>16</v>
      </c>
      <c r="AZ95" s="227"/>
      <c r="BA95" s="227"/>
      <c r="BB95" s="226" t="s">
        <v>17</v>
      </c>
      <c r="BC95" s="227"/>
      <c r="BD95" s="226" t="s">
        <v>18</v>
      </c>
      <c r="BE95" s="227"/>
      <c r="BF95" s="227"/>
      <c r="BG95" s="228"/>
    </row>
    <row r="96" spans="1:59" ht="45.75" thickBot="1" x14ac:dyDescent="0.25">
      <c r="A96" s="230"/>
      <c r="B96" s="232"/>
      <c r="C96" s="141" t="s">
        <v>56</v>
      </c>
      <c r="D96" s="141" t="s">
        <v>30</v>
      </c>
      <c r="E96" s="141" t="s">
        <v>19</v>
      </c>
      <c r="F96" s="141" t="s">
        <v>20</v>
      </c>
      <c r="G96" s="141" t="s">
        <v>21</v>
      </c>
      <c r="H96" s="141" t="s">
        <v>74</v>
      </c>
      <c r="I96" s="141" t="s">
        <v>318</v>
      </c>
      <c r="J96" s="141" t="s">
        <v>75</v>
      </c>
      <c r="K96" s="142" t="s">
        <v>22</v>
      </c>
      <c r="M96" s="230"/>
      <c r="N96" s="232"/>
      <c r="O96" s="141" t="s">
        <v>56</v>
      </c>
      <c r="P96" s="141" t="s">
        <v>30</v>
      </c>
      <c r="Q96" s="141" t="s">
        <v>19</v>
      </c>
      <c r="R96" s="141" t="s">
        <v>20</v>
      </c>
      <c r="S96" s="141" t="s">
        <v>21</v>
      </c>
      <c r="T96" s="141" t="s">
        <v>74</v>
      </c>
      <c r="U96" s="141" t="s">
        <v>318</v>
      </c>
      <c r="V96" s="141" t="s">
        <v>75</v>
      </c>
      <c r="W96" s="142" t="s">
        <v>22</v>
      </c>
      <c r="Y96" s="230"/>
      <c r="Z96" s="232"/>
      <c r="AA96" s="141" t="s">
        <v>56</v>
      </c>
      <c r="AB96" s="141" t="s">
        <v>30</v>
      </c>
      <c r="AC96" s="141" t="s">
        <v>19</v>
      </c>
      <c r="AD96" s="141" t="s">
        <v>20</v>
      </c>
      <c r="AE96" s="141" t="s">
        <v>21</v>
      </c>
      <c r="AF96" s="141" t="s">
        <v>74</v>
      </c>
      <c r="AG96" s="141" t="s">
        <v>318</v>
      </c>
      <c r="AH96" s="141" t="s">
        <v>75</v>
      </c>
      <c r="AI96" s="142" t="s">
        <v>22</v>
      </c>
      <c r="AK96" s="230"/>
      <c r="AL96" s="232"/>
      <c r="AM96" s="141" t="s">
        <v>56</v>
      </c>
      <c r="AN96" s="141" t="s">
        <v>30</v>
      </c>
      <c r="AO96" s="141" t="s">
        <v>19</v>
      </c>
      <c r="AP96" s="141" t="s">
        <v>20</v>
      </c>
      <c r="AQ96" s="141" t="s">
        <v>21</v>
      </c>
      <c r="AR96" s="141" t="s">
        <v>74</v>
      </c>
      <c r="AS96" s="141" t="s">
        <v>318</v>
      </c>
      <c r="AT96" s="141" t="s">
        <v>75</v>
      </c>
      <c r="AU96" s="142" t="s">
        <v>22</v>
      </c>
      <c r="AW96" s="230"/>
      <c r="AX96" s="232"/>
      <c r="AY96" s="141" t="s">
        <v>56</v>
      </c>
      <c r="AZ96" s="141" t="s">
        <v>30</v>
      </c>
      <c r="BA96" s="141" t="s">
        <v>19</v>
      </c>
      <c r="BB96" s="141" t="s">
        <v>20</v>
      </c>
      <c r="BC96" s="141" t="s">
        <v>21</v>
      </c>
      <c r="BD96" s="141" t="s">
        <v>74</v>
      </c>
      <c r="BE96" s="141" t="s">
        <v>318</v>
      </c>
      <c r="BF96" s="141" t="s">
        <v>75</v>
      </c>
      <c r="BG96" s="142" t="s">
        <v>22</v>
      </c>
    </row>
    <row r="97" spans="1:59" ht="22.5" x14ac:dyDescent="0.2">
      <c r="A97" s="11" t="s">
        <v>1</v>
      </c>
      <c r="B97" s="48">
        <v>2915</v>
      </c>
      <c r="C97" s="48">
        <v>1426</v>
      </c>
      <c r="D97" s="48">
        <v>920</v>
      </c>
      <c r="E97" s="48">
        <v>569</v>
      </c>
      <c r="F97" s="48">
        <v>2305</v>
      </c>
      <c r="G97" s="48">
        <v>610</v>
      </c>
      <c r="H97" s="48">
        <v>1470</v>
      </c>
      <c r="I97" s="48">
        <v>444</v>
      </c>
      <c r="J97" s="48">
        <v>469</v>
      </c>
      <c r="K97" s="49">
        <v>532</v>
      </c>
      <c r="M97" s="11" t="s">
        <v>1</v>
      </c>
      <c r="N97" s="48">
        <v>2831</v>
      </c>
      <c r="O97" s="48">
        <v>1351</v>
      </c>
      <c r="P97" s="48">
        <v>914</v>
      </c>
      <c r="Q97" s="48">
        <v>566</v>
      </c>
      <c r="R97" s="48">
        <v>2223</v>
      </c>
      <c r="S97" s="48">
        <v>608</v>
      </c>
      <c r="T97" s="48">
        <v>1452</v>
      </c>
      <c r="U97" s="48">
        <v>416</v>
      </c>
      <c r="V97" s="48">
        <v>434</v>
      </c>
      <c r="W97" s="49">
        <v>529</v>
      </c>
      <c r="Y97" s="11" t="s">
        <v>1</v>
      </c>
      <c r="Z97" s="48">
        <v>2706</v>
      </c>
      <c r="AA97" s="48">
        <v>1240</v>
      </c>
      <c r="AB97" s="48">
        <v>904</v>
      </c>
      <c r="AC97" s="48">
        <v>562</v>
      </c>
      <c r="AD97" s="48">
        <v>2105</v>
      </c>
      <c r="AE97" s="48">
        <v>601</v>
      </c>
      <c r="AF97" s="48">
        <v>1420</v>
      </c>
      <c r="AG97" s="48">
        <v>379</v>
      </c>
      <c r="AH97" s="48">
        <v>421</v>
      </c>
      <c r="AI97" s="49">
        <v>486</v>
      </c>
      <c r="AK97" s="11" t="s">
        <v>1</v>
      </c>
      <c r="AL97" s="48">
        <v>2704</v>
      </c>
      <c r="AM97" s="48">
        <v>1220</v>
      </c>
      <c r="AN97" s="48">
        <v>918</v>
      </c>
      <c r="AO97" s="48">
        <v>566</v>
      </c>
      <c r="AP97" s="48">
        <v>2101</v>
      </c>
      <c r="AQ97" s="48">
        <v>603</v>
      </c>
      <c r="AR97" s="48">
        <v>1450</v>
      </c>
      <c r="AS97" s="48">
        <v>365</v>
      </c>
      <c r="AT97" s="48">
        <v>400</v>
      </c>
      <c r="AU97" s="49">
        <v>489</v>
      </c>
      <c r="AW97" s="11" t="s">
        <v>1</v>
      </c>
      <c r="AX97" s="48">
        <v>2614</v>
      </c>
      <c r="AY97" s="48">
        <v>1151</v>
      </c>
      <c r="AZ97" s="48">
        <v>915</v>
      </c>
      <c r="BA97" s="48">
        <v>548</v>
      </c>
      <c r="BB97" s="48">
        <v>1972</v>
      </c>
      <c r="BC97" s="48">
        <v>642</v>
      </c>
      <c r="BD97" s="48">
        <v>1424</v>
      </c>
      <c r="BE97" s="48">
        <v>352</v>
      </c>
      <c r="BF97" s="48">
        <v>394</v>
      </c>
      <c r="BG97" s="49">
        <v>444</v>
      </c>
    </row>
    <row r="98" spans="1:59" x14ac:dyDescent="0.2">
      <c r="A98" s="7" t="s">
        <v>2</v>
      </c>
      <c r="B98" s="14">
        <v>528</v>
      </c>
      <c r="C98" s="14">
        <v>295</v>
      </c>
      <c r="D98" s="14">
        <v>138</v>
      </c>
      <c r="E98" s="14">
        <v>95</v>
      </c>
      <c r="F98" s="14">
        <v>400</v>
      </c>
      <c r="G98" s="14">
        <v>128</v>
      </c>
      <c r="H98" s="14">
        <v>101</v>
      </c>
      <c r="I98" s="14">
        <v>150</v>
      </c>
      <c r="J98" s="14">
        <v>141</v>
      </c>
      <c r="K98" s="16">
        <v>136</v>
      </c>
      <c r="M98" s="7" t="s">
        <v>2</v>
      </c>
      <c r="N98" s="14">
        <v>530</v>
      </c>
      <c r="O98" s="14">
        <v>287</v>
      </c>
      <c r="P98" s="14">
        <v>143</v>
      </c>
      <c r="Q98" s="14">
        <v>100</v>
      </c>
      <c r="R98" s="14">
        <v>394</v>
      </c>
      <c r="S98" s="14">
        <v>136</v>
      </c>
      <c r="T98" s="14">
        <v>100</v>
      </c>
      <c r="U98" s="14">
        <v>145</v>
      </c>
      <c r="V98" s="14">
        <v>140</v>
      </c>
      <c r="W98" s="16">
        <v>145</v>
      </c>
      <c r="Y98" s="7" t="s">
        <v>2</v>
      </c>
      <c r="Z98" s="14">
        <v>484</v>
      </c>
      <c r="AA98" s="14">
        <v>260</v>
      </c>
      <c r="AB98" s="14">
        <v>128</v>
      </c>
      <c r="AC98" s="14">
        <v>96</v>
      </c>
      <c r="AD98" s="14">
        <v>356</v>
      </c>
      <c r="AE98" s="14">
        <v>128</v>
      </c>
      <c r="AF98" s="14">
        <v>93</v>
      </c>
      <c r="AG98" s="14">
        <v>136</v>
      </c>
      <c r="AH98" s="14">
        <v>139</v>
      </c>
      <c r="AI98" s="16">
        <v>116</v>
      </c>
      <c r="AK98" s="7" t="s">
        <v>2</v>
      </c>
      <c r="AL98" s="14">
        <v>480</v>
      </c>
      <c r="AM98" s="14">
        <v>264</v>
      </c>
      <c r="AN98" s="14">
        <v>120</v>
      </c>
      <c r="AO98" s="14">
        <v>96</v>
      </c>
      <c r="AP98" s="14">
        <v>355</v>
      </c>
      <c r="AQ98" s="14">
        <v>125</v>
      </c>
      <c r="AR98" s="14">
        <v>101</v>
      </c>
      <c r="AS98" s="14">
        <v>131</v>
      </c>
      <c r="AT98" s="14">
        <v>127</v>
      </c>
      <c r="AU98" s="16">
        <v>121</v>
      </c>
      <c r="AW98" s="7" t="s">
        <v>2</v>
      </c>
      <c r="AX98" s="14">
        <v>455</v>
      </c>
      <c r="AY98" s="14">
        <v>233</v>
      </c>
      <c r="AZ98" s="14">
        <v>129</v>
      </c>
      <c r="BA98" s="14">
        <v>93</v>
      </c>
      <c r="BB98" s="14">
        <v>322</v>
      </c>
      <c r="BC98" s="14">
        <v>133</v>
      </c>
      <c r="BD98" s="14">
        <v>98</v>
      </c>
      <c r="BE98" s="14">
        <v>127</v>
      </c>
      <c r="BF98" s="14">
        <v>127</v>
      </c>
      <c r="BG98" s="16">
        <v>103</v>
      </c>
    </row>
    <row r="99" spans="1:59" x14ac:dyDescent="0.2">
      <c r="A99" s="10" t="s">
        <v>3</v>
      </c>
      <c r="B99" s="14">
        <v>301</v>
      </c>
      <c r="C99" s="14">
        <v>158</v>
      </c>
      <c r="D99" s="14">
        <v>90</v>
      </c>
      <c r="E99" s="14">
        <v>53</v>
      </c>
      <c r="F99" s="14">
        <v>235</v>
      </c>
      <c r="G99" s="14">
        <v>66</v>
      </c>
      <c r="H99" s="14">
        <v>180</v>
      </c>
      <c r="I99" s="14">
        <v>23</v>
      </c>
      <c r="J99" s="14">
        <v>45</v>
      </c>
      <c r="K99" s="16">
        <v>53</v>
      </c>
      <c r="M99" s="10" t="s">
        <v>3</v>
      </c>
      <c r="N99" s="14">
        <v>290</v>
      </c>
      <c r="O99" s="14">
        <v>151</v>
      </c>
      <c r="P99" s="14">
        <v>86</v>
      </c>
      <c r="Q99" s="14">
        <v>53</v>
      </c>
      <c r="R99" s="14">
        <v>224</v>
      </c>
      <c r="S99" s="14">
        <v>66</v>
      </c>
      <c r="T99" s="14">
        <v>179</v>
      </c>
      <c r="U99" s="14">
        <v>18</v>
      </c>
      <c r="V99" s="14">
        <v>37</v>
      </c>
      <c r="W99" s="16">
        <v>56</v>
      </c>
      <c r="Y99" s="10" t="s">
        <v>3</v>
      </c>
      <c r="Z99" s="14">
        <v>285</v>
      </c>
      <c r="AA99" s="14">
        <v>141</v>
      </c>
      <c r="AB99" s="14">
        <v>93</v>
      </c>
      <c r="AC99" s="14">
        <v>51</v>
      </c>
      <c r="AD99" s="14">
        <v>219</v>
      </c>
      <c r="AE99" s="14">
        <v>66</v>
      </c>
      <c r="AF99" s="14">
        <v>175</v>
      </c>
      <c r="AG99" s="14">
        <v>16</v>
      </c>
      <c r="AH99" s="14">
        <v>40</v>
      </c>
      <c r="AI99" s="16">
        <v>54</v>
      </c>
      <c r="AK99" s="10" t="s">
        <v>3</v>
      </c>
      <c r="AL99" s="14">
        <v>276</v>
      </c>
      <c r="AM99" s="14">
        <v>136</v>
      </c>
      <c r="AN99" s="14">
        <v>86</v>
      </c>
      <c r="AO99" s="14">
        <v>54</v>
      </c>
      <c r="AP99" s="14">
        <v>211</v>
      </c>
      <c r="AQ99" s="14">
        <v>65</v>
      </c>
      <c r="AR99" s="14">
        <v>177</v>
      </c>
      <c r="AS99" s="14">
        <v>12</v>
      </c>
      <c r="AT99" s="14">
        <v>37</v>
      </c>
      <c r="AU99" s="16">
        <v>50</v>
      </c>
      <c r="AW99" s="10" t="s">
        <v>3</v>
      </c>
      <c r="AX99" s="14">
        <v>272</v>
      </c>
      <c r="AY99" s="14">
        <v>125</v>
      </c>
      <c r="AZ99" s="14">
        <v>93</v>
      </c>
      <c r="BA99" s="14">
        <v>54</v>
      </c>
      <c r="BB99" s="14">
        <v>199</v>
      </c>
      <c r="BC99" s="14">
        <v>73</v>
      </c>
      <c r="BD99" s="14">
        <v>172</v>
      </c>
      <c r="BE99" s="14">
        <v>16</v>
      </c>
      <c r="BF99" s="14">
        <v>33</v>
      </c>
      <c r="BG99" s="16">
        <v>51</v>
      </c>
    </row>
    <row r="100" spans="1:59" x14ac:dyDescent="0.2">
      <c r="A100" s="10" t="s">
        <v>4</v>
      </c>
      <c r="B100" s="14">
        <v>118</v>
      </c>
      <c r="C100" s="14">
        <v>51</v>
      </c>
      <c r="D100" s="14">
        <v>38</v>
      </c>
      <c r="E100" s="14">
        <v>29</v>
      </c>
      <c r="F100" s="14">
        <v>90</v>
      </c>
      <c r="G100" s="14">
        <v>28</v>
      </c>
      <c r="H100" s="14">
        <v>72</v>
      </c>
      <c r="I100" s="14">
        <v>12</v>
      </c>
      <c r="J100" s="14">
        <v>14</v>
      </c>
      <c r="K100" s="16">
        <v>20</v>
      </c>
      <c r="M100" s="10" t="s">
        <v>4</v>
      </c>
      <c r="N100" s="14">
        <v>117</v>
      </c>
      <c r="O100" s="14">
        <v>46</v>
      </c>
      <c r="P100" s="14">
        <v>43</v>
      </c>
      <c r="Q100" s="14">
        <v>28</v>
      </c>
      <c r="R100" s="14">
        <v>88</v>
      </c>
      <c r="S100" s="14">
        <v>29</v>
      </c>
      <c r="T100" s="14">
        <v>71</v>
      </c>
      <c r="U100" s="14">
        <v>12</v>
      </c>
      <c r="V100" s="14">
        <v>11</v>
      </c>
      <c r="W100" s="16">
        <v>23</v>
      </c>
      <c r="Y100" s="10" t="s">
        <v>4</v>
      </c>
      <c r="Z100" s="14">
        <v>119</v>
      </c>
      <c r="AA100" s="14">
        <v>43</v>
      </c>
      <c r="AB100" s="14">
        <v>43</v>
      </c>
      <c r="AC100" s="14">
        <v>33</v>
      </c>
      <c r="AD100" s="14">
        <v>89</v>
      </c>
      <c r="AE100" s="14">
        <v>30</v>
      </c>
      <c r="AF100" s="14">
        <v>73</v>
      </c>
      <c r="AG100" s="14">
        <v>15</v>
      </c>
      <c r="AH100" s="14">
        <v>10</v>
      </c>
      <c r="AI100" s="16">
        <v>21</v>
      </c>
      <c r="AK100" s="10" t="s">
        <v>4</v>
      </c>
      <c r="AL100" s="14">
        <v>118</v>
      </c>
      <c r="AM100" s="14">
        <v>42</v>
      </c>
      <c r="AN100" s="14">
        <v>43</v>
      </c>
      <c r="AO100" s="14">
        <v>33</v>
      </c>
      <c r="AP100" s="14">
        <v>87</v>
      </c>
      <c r="AQ100" s="14">
        <v>31</v>
      </c>
      <c r="AR100" s="14">
        <v>75</v>
      </c>
      <c r="AS100" s="14">
        <v>13</v>
      </c>
      <c r="AT100" s="14">
        <v>9</v>
      </c>
      <c r="AU100" s="16">
        <v>21</v>
      </c>
      <c r="AW100" s="10" t="s">
        <v>4</v>
      </c>
      <c r="AX100" s="14">
        <v>115</v>
      </c>
      <c r="AY100" s="14">
        <v>44</v>
      </c>
      <c r="AZ100" s="14">
        <v>41</v>
      </c>
      <c r="BA100" s="14">
        <v>30</v>
      </c>
      <c r="BB100" s="14">
        <v>83</v>
      </c>
      <c r="BC100" s="14">
        <v>32</v>
      </c>
      <c r="BD100" s="14">
        <v>79</v>
      </c>
      <c r="BE100" s="14">
        <v>10</v>
      </c>
      <c r="BF100" s="14">
        <v>8</v>
      </c>
      <c r="BG100" s="16">
        <v>18</v>
      </c>
    </row>
    <row r="101" spans="1:59" x14ac:dyDescent="0.2">
      <c r="A101" s="10" t="s">
        <v>5</v>
      </c>
      <c r="B101" s="14">
        <v>127</v>
      </c>
      <c r="C101" s="14">
        <v>58</v>
      </c>
      <c r="D101" s="14">
        <v>42</v>
      </c>
      <c r="E101" s="14">
        <v>27</v>
      </c>
      <c r="F101" s="14">
        <v>90</v>
      </c>
      <c r="G101" s="14">
        <v>37</v>
      </c>
      <c r="H101" s="14">
        <v>66</v>
      </c>
      <c r="I101" s="14">
        <v>24</v>
      </c>
      <c r="J101" s="14">
        <v>27</v>
      </c>
      <c r="K101" s="16">
        <v>10</v>
      </c>
      <c r="M101" s="10" t="s">
        <v>5</v>
      </c>
      <c r="N101" s="14">
        <v>116</v>
      </c>
      <c r="O101" s="14">
        <v>52</v>
      </c>
      <c r="P101" s="14">
        <v>37</v>
      </c>
      <c r="Q101" s="14">
        <v>27</v>
      </c>
      <c r="R101" s="14">
        <v>82</v>
      </c>
      <c r="S101" s="14">
        <v>34</v>
      </c>
      <c r="T101" s="14">
        <v>61</v>
      </c>
      <c r="U101" s="14">
        <v>21</v>
      </c>
      <c r="V101" s="14">
        <v>25</v>
      </c>
      <c r="W101" s="16">
        <v>9</v>
      </c>
      <c r="Y101" s="10" t="s">
        <v>5</v>
      </c>
      <c r="Z101" s="14">
        <v>110</v>
      </c>
      <c r="AA101" s="14">
        <v>50</v>
      </c>
      <c r="AB101" s="14">
        <v>36</v>
      </c>
      <c r="AC101" s="14">
        <v>24</v>
      </c>
      <c r="AD101" s="14">
        <v>75</v>
      </c>
      <c r="AE101" s="14">
        <v>35</v>
      </c>
      <c r="AF101" s="14">
        <v>62</v>
      </c>
      <c r="AG101" s="14">
        <v>18</v>
      </c>
      <c r="AH101" s="14">
        <v>21</v>
      </c>
      <c r="AI101" s="16">
        <v>9</v>
      </c>
      <c r="AK101" s="10" t="s">
        <v>5</v>
      </c>
      <c r="AL101" s="14">
        <v>118</v>
      </c>
      <c r="AM101" s="14">
        <v>50</v>
      </c>
      <c r="AN101" s="14">
        <v>42</v>
      </c>
      <c r="AO101" s="14">
        <v>26</v>
      </c>
      <c r="AP101" s="14">
        <v>75</v>
      </c>
      <c r="AQ101" s="14">
        <v>43</v>
      </c>
      <c r="AR101" s="14">
        <v>69</v>
      </c>
      <c r="AS101" s="14">
        <v>23</v>
      </c>
      <c r="AT101" s="14">
        <v>15</v>
      </c>
      <c r="AU101" s="16">
        <v>11</v>
      </c>
      <c r="AW101" s="10" t="s">
        <v>5</v>
      </c>
      <c r="AX101" s="14">
        <v>114</v>
      </c>
      <c r="AY101" s="14">
        <v>47</v>
      </c>
      <c r="AZ101" s="14">
        <v>43</v>
      </c>
      <c r="BA101" s="14">
        <v>24</v>
      </c>
      <c r="BB101" s="14">
        <v>73</v>
      </c>
      <c r="BC101" s="14">
        <v>41</v>
      </c>
      <c r="BD101" s="14">
        <v>63</v>
      </c>
      <c r="BE101" s="14">
        <v>25</v>
      </c>
      <c r="BF101" s="14">
        <v>14</v>
      </c>
      <c r="BG101" s="16">
        <v>12</v>
      </c>
    </row>
    <row r="102" spans="1:59" x14ac:dyDescent="0.2">
      <c r="A102" s="10" t="s">
        <v>6</v>
      </c>
      <c r="B102" s="14">
        <v>28</v>
      </c>
      <c r="C102" s="14">
        <v>7</v>
      </c>
      <c r="D102" s="14">
        <v>15</v>
      </c>
      <c r="E102" s="14">
        <v>6</v>
      </c>
      <c r="F102" s="14">
        <v>19</v>
      </c>
      <c r="G102" s="14">
        <v>9</v>
      </c>
      <c r="H102" s="14">
        <v>17</v>
      </c>
      <c r="I102" s="14" t="s">
        <v>64</v>
      </c>
      <c r="J102" s="14">
        <v>1</v>
      </c>
      <c r="K102" s="16">
        <v>10</v>
      </c>
      <c r="M102" s="10" t="s">
        <v>6</v>
      </c>
      <c r="N102" s="14">
        <v>25</v>
      </c>
      <c r="O102" s="14">
        <v>7</v>
      </c>
      <c r="P102" s="14">
        <v>12</v>
      </c>
      <c r="Q102" s="14">
        <v>6</v>
      </c>
      <c r="R102" s="14">
        <v>17</v>
      </c>
      <c r="S102" s="14">
        <v>8</v>
      </c>
      <c r="T102" s="14">
        <v>16</v>
      </c>
      <c r="U102" s="14">
        <v>1</v>
      </c>
      <c r="V102" s="14">
        <v>1</v>
      </c>
      <c r="W102" s="16">
        <v>7</v>
      </c>
      <c r="Y102" s="10" t="s">
        <v>6</v>
      </c>
      <c r="Z102" s="14">
        <v>24</v>
      </c>
      <c r="AA102" s="14">
        <v>6</v>
      </c>
      <c r="AB102" s="14">
        <v>12</v>
      </c>
      <c r="AC102" s="14">
        <v>6</v>
      </c>
      <c r="AD102" s="14">
        <v>16</v>
      </c>
      <c r="AE102" s="14">
        <v>8</v>
      </c>
      <c r="AF102" s="14">
        <v>16</v>
      </c>
      <c r="AG102" s="14">
        <v>1</v>
      </c>
      <c r="AH102" s="14" t="s">
        <v>64</v>
      </c>
      <c r="AI102" s="16">
        <v>7</v>
      </c>
      <c r="AK102" s="10" t="s">
        <v>6</v>
      </c>
      <c r="AL102" s="14">
        <v>25</v>
      </c>
      <c r="AM102" s="14">
        <v>8</v>
      </c>
      <c r="AN102" s="14">
        <v>12</v>
      </c>
      <c r="AO102" s="14">
        <v>5</v>
      </c>
      <c r="AP102" s="14">
        <v>18</v>
      </c>
      <c r="AQ102" s="14">
        <v>7</v>
      </c>
      <c r="AR102" s="14">
        <v>15</v>
      </c>
      <c r="AS102" s="14">
        <v>2</v>
      </c>
      <c r="AT102" s="14">
        <v>1</v>
      </c>
      <c r="AU102" s="16">
        <v>7</v>
      </c>
      <c r="AW102" s="10" t="s">
        <v>6</v>
      </c>
      <c r="AX102" s="14">
        <v>26</v>
      </c>
      <c r="AY102" s="14">
        <v>11</v>
      </c>
      <c r="AZ102" s="14">
        <v>10</v>
      </c>
      <c r="BA102" s="14">
        <v>5</v>
      </c>
      <c r="BB102" s="14">
        <v>20</v>
      </c>
      <c r="BC102" s="14">
        <v>6</v>
      </c>
      <c r="BD102" s="14">
        <v>17</v>
      </c>
      <c r="BE102" s="14">
        <v>2</v>
      </c>
      <c r="BF102" s="14">
        <v>1</v>
      </c>
      <c r="BG102" s="16">
        <v>6</v>
      </c>
    </row>
    <row r="103" spans="1:59" x14ac:dyDescent="0.2">
      <c r="A103" s="10" t="s">
        <v>7</v>
      </c>
      <c r="B103" s="14">
        <v>101</v>
      </c>
      <c r="C103" s="14">
        <v>44</v>
      </c>
      <c r="D103" s="14">
        <v>35</v>
      </c>
      <c r="E103" s="14">
        <v>22</v>
      </c>
      <c r="F103" s="14">
        <v>73</v>
      </c>
      <c r="G103" s="14">
        <v>28</v>
      </c>
      <c r="H103" s="14">
        <v>62</v>
      </c>
      <c r="I103" s="14">
        <v>10</v>
      </c>
      <c r="J103" s="14">
        <v>7</v>
      </c>
      <c r="K103" s="16">
        <v>22</v>
      </c>
      <c r="M103" s="10" t="s">
        <v>7</v>
      </c>
      <c r="N103" s="14">
        <v>104</v>
      </c>
      <c r="O103" s="14">
        <v>42</v>
      </c>
      <c r="P103" s="14">
        <v>37</v>
      </c>
      <c r="Q103" s="14">
        <v>25</v>
      </c>
      <c r="R103" s="14">
        <v>76</v>
      </c>
      <c r="S103" s="14">
        <v>28</v>
      </c>
      <c r="T103" s="14">
        <v>62</v>
      </c>
      <c r="U103" s="14">
        <v>10</v>
      </c>
      <c r="V103" s="14">
        <v>6</v>
      </c>
      <c r="W103" s="16">
        <v>26</v>
      </c>
      <c r="Y103" s="10" t="s">
        <v>7</v>
      </c>
      <c r="Z103" s="14">
        <v>102</v>
      </c>
      <c r="AA103" s="14">
        <v>39</v>
      </c>
      <c r="AB103" s="14">
        <v>41</v>
      </c>
      <c r="AC103" s="14">
        <v>22</v>
      </c>
      <c r="AD103" s="14">
        <v>77</v>
      </c>
      <c r="AE103" s="14">
        <v>25</v>
      </c>
      <c r="AF103" s="14">
        <v>62</v>
      </c>
      <c r="AG103" s="14">
        <v>8</v>
      </c>
      <c r="AH103" s="14">
        <v>4</v>
      </c>
      <c r="AI103" s="16">
        <v>28</v>
      </c>
      <c r="AK103" s="10" t="s">
        <v>7</v>
      </c>
      <c r="AL103" s="14">
        <v>112</v>
      </c>
      <c r="AM103" s="14">
        <v>45</v>
      </c>
      <c r="AN103" s="14">
        <v>44</v>
      </c>
      <c r="AO103" s="14">
        <v>23</v>
      </c>
      <c r="AP103" s="14">
        <v>87</v>
      </c>
      <c r="AQ103" s="14">
        <v>25</v>
      </c>
      <c r="AR103" s="14">
        <v>70</v>
      </c>
      <c r="AS103" s="14">
        <v>6</v>
      </c>
      <c r="AT103" s="14">
        <v>6</v>
      </c>
      <c r="AU103" s="16">
        <v>30</v>
      </c>
      <c r="AW103" s="10" t="s">
        <v>7</v>
      </c>
      <c r="AX103" s="14">
        <v>108</v>
      </c>
      <c r="AY103" s="14">
        <v>44</v>
      </c>
      <c r="AZ103" s="14">
        <v>42</v>
      </c>
      <c r="BA103" s="14">
        <v>22</v>
      </c>
      <c r="BB103" s="14">
        <v>80</v>
      </c>
      <c r="BC103" s="14">
        <v>28</v>
      </c>
      <c r="BD103" s="14">
        <v>72</v>
      </c>
      <c r="BE103" s="14">
        <v>6</v>
      </c>
      <c r="BF103" s="14">
        <v>8</v>
      </c>
      <c r="BG103" s="16">
        <v>22</v>
      </c>
    </row>
    <row r="104" spans="1:59" x14ac:dyDescent="0.2">
      <c r="A104" s="10" t="s">
        <v>8</v>
      </c>
      <c r="B104" s="14">
        <v>125</v>
      </c>
      <c r="C104" s="14">
        <v>65</v>
      </c>
      <c r="D104" s="14">
        <v>37</v>
      </c>
      <c r="E104" s="14">
        <v>23</v>
      </c>
      <c r="F104" s="14">
        <v>100</v>
      </c>
      <c r="G104" s="14">
        <v>25</v>
      </c>
      <c r="H104" s="14">
        <v>88</v>
      </c>
      <c r="I104" s="14">
        <v>9</v>
      </c>
      <c r="J104" s="14">
        <v>18</v>
      </c>
      <c r="K104" s="16">
        <v>10</v>
      </c>
      <c r="M104" s="10" t="s">
        <v>8</v>
      </c>
      <c r="N104" s="14">
        <v>118</v>
      </c>
      <c r="O104" s="14">
        <v>60</v>
      </c>
      <c r="P104" s="14">
        <v>36</v>
      </c>
      <c r="Q104" s="14">
        <v>22</v>
      </c>
      <c r="R104" s="14">
        <v>93</v>
      </c>
      <c r="S104" s="14">
        <v>25</v>
      </c>
      <c r="T104" s="14">
        <v>82</v>
      </c>
      <c r="U104" s="14">
        <v>10</v>
      </c>
      <c r="V104" s="14">
        <v>18</v>
      </c>
      <c r="W104" s="16">
        <v>8</v>
      </c>
      <c r="Y104" s="10" t="s">
        <v>8</v>
      </c>
      <c r="Z104" s="14">
        <v>114</v>
      </c>
      <c r="AA104" s="14">
        <v>55</v>
      </c>
      <c r="AB104" s="14">
        <v>37</v>
      </c>
      <c r="AC104" s="14">
        <v>22</v>
      </c>
      <c r="AD104" s="14">
        <v>88</v>
      </c>
      <c r="AE104" s="14">
        <v>26</v>
      </c>
      <c r="AF104" s="14">
        <v>81</v>
      </c>
      <c r="AG104" s="14">
        <v>6</v>
      </c>
      <c r="AH104" s="14">
        <v>17</v>
      </c>
      <c r="AI104" s="16">
        <v>10</v>
      </c>
      <c r="AK104" s="10" t="s">
        <v>8</v>
      </c>
      <c r="AL104" s="14">
        <v>116</v>
      </c>
      <c r="AM104" s="14">
        <v>52</v>
      </c>
      <c r="AN104" s="14">
        <v>43</v>
      </c>
      <c r="AO104" s="14">
        <v>21</v>
      </c>
      <c r="AP104" s="14">
        <v>90</v>
      </c>
      <c r="AQ104" s="14">
        <v>26</v>
      </c>
      <c r="AR104" s="14">
        <v>84</v>
      </c>
      <c r="AS104" s="14">
        <v>6</v>
      </c>
      <c r="AT104" s="14">
        <v>15</v>
      </c>
      <c r="AU104" s="16">
        <v>11</v>
      </c>
      <c r="AW104" s="10" t="s">
        <v>8</v>
      </c>
      <c r="AX104" s="14">
        <v>111</v>
      </c>
      <c r="AY104" s="14">
        <v>53</v>
      </c>
      <c r="AZ104" s="14">
        <v>38</v>
      </c>
      <c r="BA104" s="14">
        <v>20</v>
      </c>
      <c r="BB104" s="14">
        <v>84</v>
      </c>
      <c r="BC104" s="14">
        <v>27</v>
      </c>
      <c r="BD104" s="14">
        <v>79</v>
      </c>
      <c r="BE104" s="14">
        <v>6</v>
      </c>
      <c r="BF104" s="14">
        <v>16</v>
      </c>
      <c r="BG104" s="16">
        <v>10</v>
      </c>
    </row>
    <row r="105" spans="1:59" x14ac:dyDescent="0.2">
      <c r="A105" s="10" t="s">
        <v>9</v>
      </c>
      <c r="B105" s="14">
        <v>131</v>
      </c>
      <c r="C105" s="14">
        <v>48</v>
      </c>
      <c r="D105" s="14">
        <v>51</v>
      </c>
      <c r="E105" s="14">
        <v>32</v>
      </c>
      <c r="F105" s="14">
        <v>96</v>
      </c>
      <c r="G105" s="14">
        <v>35</v>
      </c>
      <c r="H105" s="14">
        <v>102</v>
      </c>
      <c r="I105" s="14">
        <v>9</v>
      </c>
      <c r="J105" s="14">
        <v>6</v>
      </c>
      <c r="K105" s="16">
        <v>14</v>
      </c>
      <c r="M105" s="10" t="s">
        <v>9</v>
      </c>
      <c r="N105" s="14">
        <v>132</v>
      </c>
      <c r="O105" s="14">
        <v>50</v>
      </c>
      <c r="P105" s="14">
        <v>51</v>
      </c>
      <c r="Q105" s="14">
        <v>31</v>
      </c>
      <c r="R105" s="14">
        <v>98</v>
      </c>
      <c r="S105" s="14">
        <v>34</v>
      </c>
      <c r="T105" s="14">
        <v>103</v>
      </c>
      <c r="U105" s="14">
        <v>9</v>
      </c>
      <c r="V105" s="14">
        <v>6</v>
      </c>
      <c r="W105" s="16">
        <v>14</v>
      </c>
      <c r="Y105" s="10" t="s">
        <v>9</v>
      </c>
      <c r="Z105" s="14">
        <v>133</v>
      </c>
      <c r="AA105" s="14">
        <v>52</v>
      </c>
      <c r="AB105" s="14">
        <v>53</v>
      </c>
      <c r="AC105" s="14">
        <v>28</v>
      </c>
      <c r="AD105" s="14">
        <v>100</v>
      </c>
      <c r="AE105" s="14">
        <v>33</v>
      </c>
      <c r="AF105" s="14">
        <v>102</v>
      </c>
      <c r="AG105" s="14">
        <v>8</v>
      </c>
      <c r="AH105" s="14">
        <v>6</v>
      </c>
      <c r="AI105" s="16">
        <v>17</v>
      </c>
      <c r="AK105" s="10" t="s">
        <v>9</v>
      </c>
      <c r="AL105" s="14">
        <v>134</v>
      </c>
      <c r="AM105" s="14">
        <v>49</v>
      </c>
      <c r="AN105" s="14">
        <v>55</v>
      </c>
      <c r="AO105" s="14">
        <v>30</v>
      </c>
      <c r="AP105" s="14">
        <v>99</v>
      </c>
      <c r="AQ105" s="14">
        <v>35</v>
      </c>
      <c r="AR105" s="14">
        <v>100</v>
      </c>
      <c r="AS105" s="14">
        <v>9</v>
      </c>
      <c r="AT105" s="14">
        <v>8</v>
      </c>
      <c r="AU105" s="16">
        <v>17</v>
      </c>
      <c r="AW105" s="10" t="s">
        <v>9</v>
      </c>
      <c r="AX105" s="14">
        <v>137</v>
      </c>
      <c r="AY105" s="14">
        <v>50</v>
      </c>
      <c r="AZ105" s="14">
        <v>59</v>
      </c>
      <c r="BA105" s="14">
        <v>28</v>
      </c>
      <c r="BB105" s="14">
        <v>101</v>
      </c>
      <c r="BC105" s="14">
        <v>36</v>
      </c>
      <c r="BD105" s="14">
        <v>101</v>
      </c>
      <c r="BE105" s="14">
        <v>9</v>
      </c>
      <c r="BF105" s="14">
        <v>8</v>
      </c>
      <c r="BG105" s="16">
        <v>19</v>
      </c>
    </row>
    <row r="106" spans="1:59" x14ac:dyDescent="0.2">
      <c r="A106" s="10" t="s">
        <v>10</v>
      </c>
      <c r="B106" s="14">
        <v>166</v>
      </c>
      <c r="C106" s="14">
        <v>62</v>
      </c>
      <c r="D106" s="14">
        <v>65</v>
      </c>
      <c r="E106" s="14">
        <v>39</v>
      </c>
      <c r="F106" s="14">
        <v>141</v>
      </c>
      <c r="G106" s="14">
        <v>25</v>
      </c>
      <c r="H106" s="14">
        <v>99</v>
      </c>
      <c r="I106" s="14">
        <v>13</v>
      </c>
      <c r="J106" s="14">
        <v>18</v>
      </c>
      <c r="K106" s="16">
        <v>36</v>
      </c>
      <c r="M106" s="10" t="s">
        <v>10</v>
      </c>
      <c r="N106" s="14">
        <v>148</v>
      </c>
      <c r="O106" s="14">
        <v>51</v>
      </c>
      <c r="P106" s="14">
        <v>62</v>
      </c>
      <c r="Q106" s="14">
        <v>35</v>
      </c>
      <c r="R106" s="14">
        <v>125</v>
      </c>
      <c r="S106" s="14">
        <v>23</v>
      </c>
      <c r="T106" s="14">
        <v>94</v>
      </c>
      <c r="U106" s="14">
        <v>12</v>
      </c>
      <c r="V106" s="14">
        <v>16</v>
      </c>
      <c r="W106" s="16">
        <v>26</v>
      </c>
      <c r="Y106" s="10" t="s">
        <v>10</v>
      </c>
      <c r="Z106" s="14">
        <v>138</v>
      </c>
      <c r="AA106" s="14">
        <v>47</v>
      </c>
      <c r="AB106" s="14">
        <v>54</v>
      </c>
      <c r="AC106" s="14">
        <v>37</v>
      </c>
      <c r="AD106" s="14">
        <v>116</v>
      </c>
      <c r="AE106" s="14">
        <v>22</v>
      </c>
      <c r="AF106" s="14">
        <v>92</v>
      </c>
      <c r="AG106" s="14">
        <v>9</v>
      </c>
      <c r="AH106" s="14">
        <v>14</v>
      </c>
      <c r="AI106" s="16">
        <v>23</v>
      </c>
      <c r="AK106" s="10" t="s">
        <v>10</v>
      </c>
      <c r="AL106" s="14">
        <v>139</v>
      </c>
      <c r="AM106" s="14">
        <v>49</v>
      </c>
      <c r="AN106" s="14">
        <v>54</v>
      </c>
      <c r="AO106" s="14">
        <v>36</v>
      </c>
      <c r="AP106" s="14">
        <v>117</v>
      </c>
      <c r="AQ106" s="14">
        <v>22</v>
      </c>
      <c r="AR106" s="14">
        <v>92</v>
      </c>
      <c r="AS106" s="14">
        <v>8</v>
      </c>
      <c r="AT106" s="14">
        <v>17</v>
      </c>
      <c r="AU106" s="16">
        <v>22</v>
      </c>
      <c r="AW106" s="10" t="s">
        <v>10</v>
      </c>
      <c r="AX106" s="14">
        <v>129</v>
      </c>
      <c r="AY106" s="14">
        <v>44</v>
      </c>
      <c r="AZ106" s="14">
        <v>51</v>
      </c>
      <c r="BA106" s="14">
        <v>34</v>
      </c>
      <c r="BB106" s="14">
        <v>100</v>
      </c>
      <c r="BC106" s="14">
        <v>29</v>
      </c>
      <c r="BD106" s="14">
        <v>89</v>
      </c>
      <c r="BE106" s="14">
        <v>5</v>
      </c>
      <c r="BF106" s="14">
        <v>14</v>
      </c>
      <c r="BG106" s="16">
        <v>21</v>
      </c>
    </row>
    <row r="107" spans="1:59" x14ac:dyDescent="0.2">
      <c r="A107" s="10" t="s">
        <v>11</v>
      </c>
      <c r="B107" s="14">
        <v>113</v>
      </c>
      <c r="C107" s="14">
        <v>43</v>
      </c>
      <c r="D107" s="14">
        <v>45</v>
      </c>
      <c r="E107" s="14">
        <v>25</v>
      </c>
      <c r="F107" s="14">
        <v>93</v>
      </c>
      <c r="G107" s="14">
        <v>20</v>
      </c>
      <c r="H107" s="14">
        <v>79</v>
      </c>
      <c r="I107" s="14">
        <v>4</v>
      </c>
      <c r="J107" s="14">
        <v>12</v>
      </c>
      <c r="K107" s="16">
        <v>18</v>
      </c>
      <c r="M107" s="10" t="s">
        <v>11</v>
      </c>
      <c r="N107" s="14">
        <v>114</v>
      </c>
      <c r="O107" s="14">
        <v>43</v>
      </c>
      <c r="P107" s="14">
        <v>44</v>
      </c>
      <c r="Q107" s="14">
        <v>27</v>
      </c>
      <c r="R107" s="14">
        <v>94</v>
      </c>
      <c r="S107" s="14">
        <v>20</v>
      </c>
      <c r="T107" s="14">
        <v>82</v>
      </c>
      <c r="U107" s="14">
        <v>4</v>
      </c>
      <c r="V107" s="14">
        <v>10</v>
      </c>
      <c r="W107" s="16">
        <v>18</v>
      </c>
      <c r="Y107" s="10" t="s">
        <v>11</v>
      </c>
      <c r="Z107" s="14">
        <v>108</v>
      </c>
      <c r="AA107" s="14">
        <v>34</v>
      </c>
      <c r="AB107" s="14">
        <v>49</v>
      </c>
      <c r="AC107" s="14">
        <v>25</v>
      </c>
      <c r="AD107" s="14">
        <v>86</v>
      </c>
      <c r="AE107" s="14">
        <v>22</v>
      </c>
      <c r="AF107" s="14">
        <v>75</v>
      </c>
      <c r="AG107" s="14">
        <v>4</v>
      </c>
      <c r="AH107" s="14">
        <v>9</v>
      </c>
      <c r="AI107" s="16">
        <v>20</v>
      </c>
      <c r="AK107" s="10" t="s">
        <v>11</v>
      </c>
      <c r="AL107" s="14">
        <v>108</v>
      </c>
      <c r="AM107" s="14">
        <v>28</v>
      </c>
      <c r="AN107" s="14">
        <v>53</v>
      </c>
      <c r="AO107" s="14">
        <v>27</v>
      </c>
      <c r="AP107" s="14">
        <v>89</v>
      </c>
      <c r="AQ107" s="14">
        <v>19</v>
      </c>
      <c r="AR107" s="14">
        <v>76</v>
      </c>
      <c r="AS107" s="14">
        <v>4</v>
      </c>
      <c r="AT107" s="14">
        <v>8</v>
      </c>
      <c r="AU107" s="16">
        <v>20</v>
      </c>
      <c r="AW107" s="10" t="s">
        <v>11</v>
      </c>
      <c r="AX107" s="14">
        <v>111</v>
      </c>
      <c r="AY107" s="14">
        <v>30</v>
      </c>
      <c r="AZ107" s="14">
        <v>51</v>
      </c>
      <c r="BA107" s="14">
        <v>30</v>
      </c>
      <c r="BB107" s="14">
        <v>91</v>
      </c>
      <c r="BC107" s="14">
        <v>20</v>
      </c>
      <c r="BD107" s="14">
        <v>75</v>
      </c>
      <c r="BE107" s="14">
        <v>4</v>
      </c>
      <c r="BF107" s="14">
        <v>11</v>
      </c>
      <c r="BG107" s="16">
        <v>21</v>
      </c>
    </row>
    <row r="108" spans="1:59" x14ac:dyDescent="0.2">
      <c r="A108" s="10" t="s">
        <v>12</v>
      </c>
      <c r="B108" s="14">
        <v>523</v>
      </c>
      <c r="C108" s="14">
        <v>295</v>
      </c>
      <c r="D108" s="14">
        <v>155</v>
      </c>
      <c r="E108" s="14">
        <v>73</v>
      </c>
      <c r="F108" s="14">
        <v>427</v>
      </c>
      <c r="G108" s="14">
        <v>96</v>
      </c>
      <c r="H108" s="14">
        <v>225</v>
      </c>
      <c r="I108" s="14">
        <v>121</v>
      </c>
      <c r="J108" s="14">
        <v>89</v>
      </c>
      <c r="K108" s="16">
        <v>88</v>
      </c>
      <c r="M108" s="10" t="s">
        <v>12</v>
      </c>
      <c r="N108" s="14">
        <v>506</v>
      </c>
      <c r="O108" s="14">
        <v>280</v>
      </c>
      <c r="P108" s="14">
        <v>151</v>
      </c>
      <c r="Q108" s="14">
        <v>75</v>
      </c>
      <c r="R108" s="14">
        <v>415</v>
      </c>
      <c r="S108" s="14">
        <v>91</v>
      </c>
      <c r="T108" s="14">
        <v>225</v>
      </c>
      <c r="U108" s="14">
        <v>112</v>
      </c>
      <c r="V108" s="14">
        <v>78</v>
      </c>
      <c r="W108" s="16">
        <v>91</v>
      </c>
      <c r="Y108" s="10" t="s">
        <v>12</v>
      </c>
      <c r="Z108" s="14">
        <v>473</v>
      </c>
      <c r="AA108" s="14">
        <v>254</v>
      </c>
      <c r="AB108" s="14">
        <v>143</v>
      </c>
      <c r="AC108" s="14">
        <v>76</v>
      </c>
      <c r="AD108" s="14">
        <v>377</v>
      </c>
      <c r="AE108" s="14">
        <v>96</v>
      </c>
      <c r="AF108" s="14">
        <v>215</v>
      </c>
      <c r="AG108" s="14">
        <v>95</v>
      </c>
      <c r="AH108" s="14">
        <v>71</v>
      </c>
      <c r="AI108" s="16">
        <v>92</v>
      </c>
      <c r="AK108" s="10" t="s">
        <v>12</v>
      </c>
      <c r="AL108" s="14">
        <v>459</v>
      </c>
      <c r="AM108" s="14">
        <v>242</v>
      </c>
      <c r="AN108" s="14">
        <v>147</v>
      </c>
      <c r="AO108" s="14">
        <v>70</v>
      </c>
      <c r="AP108" s="14">
        <v>367</v>
      </c>
      <c r="AQ108" s="14">
        <v>92</v>
      </c>
      <c r="AR108" s="14">
        <v>207</v>
      </c>
      <c r="AS108" s="14">
        <v>85</v>
      </c>
      <c r="AT108" s="14">
        <v>70</v>
      </c>
      <c r="AU108" s="16">
        <v>97</v>
      </c>
      <c r="AW108" s="10" t="s">
        <v>12</v>
      </c>
      <c r="AX108" s="14">
        <v>441</v>
      </c>
      <c r="AY108" s="14">
        <v>227</v>
      </c>
      <c r="AZ108" s="14">
        <v>147</v>
      </c>
      <c r="BA108" s="14">
        <v>67</v>
      </c>
      <c r="BB108" s="14">
        <v>343</v>
      </c>
      <c r="BC108" s="14">
        <v>98</v>
      </c>
      <c r="BD108" s="14">
        <v>206</v>
      </c>
      <c r="BE108" s="14">
        <v>75</v>
      </c>
      <c r="BF108" s="14">
        <v>73</v>
      </c>
      <c r="BG108" s="16">
        <v>87</v>
      </c>
    </row>
    <row r="109" spans="1:59" x14ac:dyDescent="0.2">
      <c r="A109" s="10" t="s">
        <v>13</v>
      </c>
      <c r="B109" s="14">
        <v>164</v>
      </c>
      <c r="C109" s="14">
        <v>76</v>
      </c>
      <c r="D109" s="14">
        <v>58</v>
      </c>
      <c r="E109" s="14">
        <v>30</v>
      </c>
      <c r="F109" s="14">
        <v>136</v>
      </c>
      <c r="G109" s="14">
        <v>28</v>
      </c>
      <c r="H109" s="14">
        <v>94</v>
      </c>
      <c r="I109" s="14">
        <v>18</v>
      </c>
      <c r="J109" s="14">
        <v>23</v>
      </c>
      <c r="K109" s="16">
        <v>29</v>
      </c>
      <c r="M109" s="10" t="s">
        <v>13</v>
      </c>
      <c r="N109" s="14">
        <v>150</v>
      </c>
      <c r="O109" s="14">
        <v>64</v>
      </c>
      <c r="P109" s="14">
        <v>59</v>
      </c>
      <c r="Q109" s="14">
        <v>27</v>
      </c>
      <c r="R109" s="14">
        <v>124</v>
      </c>
      <c r="S109" s="14">
        <v>26</v>
      </c>
      <c r="T109" s="14">
        <v>92</v>
      </c>
      <c r="U109" s="14">
        <v>15</v>
      </c>
      <c r="V109" s="14">
        <v>19</v>
      </c>
      <c r="W109" s="16">
        <v>24</v>
      </c>
      <c r="Y109" s="10" t="s">
        <v>13</v>
      </c>
      <c r="Z109" s="14">
        <v>146</v>
      </c>
      <c r="AA109" s="14">
        <v>62</v>
      </c>
      <c r="AB109" s="14">
        <v>59</v>
      </c>
      <c r="AC109" s="14">
        <v>25</v>
      </c>
      <c r="AD109" s="14">
        <v>120</v>
      </c>
      <c r="AE109" s="14">
        <v>26</v>
      </c>
      <c r="AF109" s="14">
        <v>89</v>
      </c>
      <c r="AG109" s="14">
        <v>16</v>
      </c>
      <c r="AH109" s="14">
        <v>19</v>
      </c>
      <c r="AI109" s="16">
        <v>22</v>
      </c>
      <c r="AK109" s="10" t="s">
        <v>13</v>
      </c>
      <c r="AL109" s="14">
        <v>151</v>
      </c>
      <c r="AM109" s="14">
        <v>61</v>
      </c>
      <c r="AN109" s="14">
        <v>60</v>
      </c>
      <c r="AO109" s="14">
        <v>30</v>
      </c>
      <c r="AP109" s="14">
        <v>122</v>
      </c>
      <c r="AQ109" s="14">
        <v>29</v>
      </c>
      <c r="AR109" s="14">
        <v>95</v>
      </c>
      <c r="AS109" s="14">
        <v>17</v>
      </c>
      <c r="AT109" s="14">
        <v>17</v>
      </c>
      <c r="AU109" s="16">
        <v>22</v>
      </c>
      <c r="AW109" s="10" t="s">
        <v>13</v>
      </c>
      <c r="AX109" s="14">
        <v>142</v>
      </c>
      <c r="AY109" s="14">
        <v>55</v>
      </c>
      <c r="AZ109" s="14">
        <v>54</v>
      </c>
      <c r="BA109" s="14">
        <v>33</v>
      </c>
      <c r="BB109" s="14">
        <v>111</v>
      </c>
      <c r="BC109" s="14">
        <v>31</v>
      </c>
      <c r="BD109" s="14">
        <v>90</v>
      </c>
      <c r="BE109" s="14">
        <v>18</v>
      </c>
      <c r="BF109" s="14">
        <v>15</v>
      </c>
      <c r="BG109" s="16">
        <v>19</v>
      </c>
    </row>
    <row r="110" spans="1:59" x14ac:dyDescent="0.2">
      <c r="A110" s="10" t="s">
        <v>14</v>
      </c>
      <c r="B110" s="14">
        <v>212</v>
      </c>
      <c r="C110" s="14">
        <v>79</v>
      </c>
      <c r="D110" s="14">
        <v>76</v>
      </c>
      <c r="E110" s="14">
        <v>57</v>
      </c>
      <c r="F110" s="14">
        <v>177</v>
      </c>
      <c r="G110" s="14">
        <v>35</v>
      </c>
      <c r="H110" s="14">
        <v>139</v>
      </c>
      <c r="I110" s="14">
        <v>17</v>
      </c>
      <c r="J110" s="14">
        <v>24</v>
      </c>
      <c r="K110" s="16">
        <v>32</v>
      </c>
      <c r="M110" s="10" t="s">
        <v>14</v>
      </c>
      <c r="N110" s="14">
        <v>209</v>
      </c>
      <c r="O110" s="14">
        <v>81</v>
      </c>
      <c r="P110" s="14">
        <v>79</v>
      </c>
      <c r="Q110" s="14">
        <v>49</v>
      </c>
      <c r="R110" s="14">
        <v>175</v>
      </c>
      <c r="S110" s="14">
        <v>34</v>
      </c>
      <c r="T110" s="14">
        <v>138</v>
      </c>
      <c r="U110" s="14">
        <v>15</v>
      </c>
      <c r="V110" s="14">
        <v>23</v>
      </c>
      <c r="W110" s="16">
        <v>33</v>
      </c>
      <c r="Y110" s="10" t="s">
        <v>14</v>
      </c>
      <c r="Z110" s="14">
        <v>202</v>
      </c>
      <c r="AA110" s="14">
        <v>70</v>
      </c>
      <c r="AB110" s="14">
        <v>82</v>
      </c>
      <c r="AC110" s="14">
        <v>50</v>
      </c>
      <c r="AD110" s="14">
        <v>168</v>
      </c>
      <c r="AE110" s="14">
        <v>34</v>
      </c>
      <c r="AF110" s="14">
        <v>136</v>
      </c>
      <c r="AG110" s="14">
        <v>15</v>
      </c>
      <c r="AH110" s="14">
        <v>22</v>
      </c>
      <c r="AI110" s="16">
        <v>29</v>
      </c>
      <c r="AK110" s="10" t="s">
        <v>14</v>
      </c>
      <c r="AL110" s="14">
        <v>206</v>
      </c>
      <c r="AM110" s="14">
        <v>70</v>
      </c>
      <c r="AN110" s="14">
        <v>84</v>
      </c>
      <c r="AO110" s="14">
        <v>52</v>
      </c>
      <c r="AP110" s="14">
        <v>169</v>
      </c>
      <c r="AQ110" s="14">
        <v>37</v>
      </c>
      <c r="AR110" s="14">
        <v>138</v>
      </c>
      <c r="AS110" s="14">
        <v>18</v>
      </c>
      <c r="AT110" s="14">
        <v>21</v>
      </c>
      <c r="AU110" s="16">
        <v>29</v>
      </c>
      <c r="AW110" s="10" t="s">
        <v>14</v>
      </c>
      <c r="AX110" s="14">
        <v>206</v>
      </c>
      <c r="AY110" s="14">
        <v>68</v>
      </c>
      <c r="AZ110" s="14">
        <v>87</v>
      </c>
      <c r="BA110" s="14">
        <v>51</v>
      </c>
      <c r="BB110" s="14">
        <v>165</v>
      </c>
      <c r="BC110" s="14">
        <v>41</v>
      </c>
      <c r="BD110" s="14">
        <v>138</v>
      </c>
      <c r="BE110" s="14">
        <v>18</v>
      </c>
      <c r="BF110" s="14">
        <v>23</v>
      </c>
      <c r="BG110" s="16">
        <v>27</v>
      </c>
    </row>
    <row r="111" spans="1:59" x14ac:dyDescent="0.2">
      <c r="A111" s="10" t="s">
        <v>15</v>
      </c>
      <c r="B111" s="14">
        <v>278</v>
      </c>
      <c r="C111" s="14">
        <v>145</v>
      </c>
      <c r="D111" s="14">
        <v>75</v>
      </c>
      <c r="E111" s="14">
        <v>58</v>
      </c>
      <c r="F111" s="14">
        <v>228</v>
      </c>
      <c r="G111" s="14">
        <v>50</v>
      </c>
      <c r="H111" s="14">
        <v>146</v>
      </c>
      <c r="I111" s="14">
        <v>34</v>
      </c>
      <c r="J111" s="14">
        <v>44</v>
      </c>
      <c r="K111" s="16">
        <v>54</v>
      </c>
      <c r="M111" s="10" t="s">
        <v>15</v>
      </c>
      <c r="N111" s="14">
        <v>272</v>
      </c>
      <c r="O111" s="14">
        <v>137</v>
      </c>
      <c r="P111" s="14">
        <v>74</v>
      </c>
      <c r="Q111" s="14">
        <v>61</v>
      </c>
      <c r="R111" s="14">
        <v>218</v>
      </c>
      <c r="S111" s="14">
        <v>54</v>
      </c>
      <c r="T111" s="14">
        <v>147</v>
      </c>
      <c r="U111" s="14">
        <v>32</v>
      </c>
      <c r="V111" s="14">
        <v>44</v>
      </c>
      <c r="W111" s="16">
        <v>49</v>
      </c>
      <c r="Y111" s="10" t="s">
        <v>15</v>
      </c>
      <c r="Z111" s="14">
        <v>268</v>
      </c>
      <c r="AA111" s="14">
        <v>127</v>
      </c>
      <c r="AB111" s="14">
        <v>74</v>
      </c>
      <c r="AC111" s="14">
        <v>67</v>
      </c>
      <c r="AD111" s="14">
        <v>218</v>
      </c>
      <c r="AE111" s="14">
        <v>50</v>
      </c>
      <c r="AF111" s="14">
        <v>149</v>
      </c>
      <c r="AG111" s="14">
        <v>32</v>
      </c>
      <c r="AH111" s="14">
        <v>49</v>
      </c>
      <c r="AI111" s="16">
        <v>38</v>
      </c>
      <c r="AK111" s="10" t="s">
        <v>15</v>
      </c>
      <c r="AL111" s="14">
        <v>262</v>
      </c>
      <c r="AM111" s="14">
        <v>124</v>
      </c>
      <c r="AN111" s="14">
        <v>75</v>
      </c>
      <c r="AO111" s="14">
        <v>63</v>
      </c>
      <c r="AP111" s="14">
        <v>215</v>
      </c>
      <c r="AQ111" s="14">
        <v>47</v>
      </c>
      <c r="AR111" s="14">
        <v>151</v>
      </c>
      <c r="AS111" s="14">
        <v>31</v>
      </c>
      <c r="AT111" s="14">
        <v>49</v>
      </c>
      <c r="AU111" s="16">
        <v>31</v>
      </c>
      <c r="AW111" s="10" t="s">
        <v>15</v>
      </c>
      <c r="AX111" s="14">
        <v>247</v>
      </c>
      <c r="AY111" s="14">
        <v>120</v>
      </c>
      <c r="AZ111" s="14">
        <v>70</v>
      </c>
      <c r="BA111" s="14">
        <v>57</v>
      </c>
      <c r="BB111" s="14">
        <v>200</v>
      </c>
      <c r="BC111" s="14">
        <v>47</v>
      </c>
      <c r="BD111" s="14">
        <v>145</v>
      </c>
      <c r="BE111" s="14">
        <v>31</v>
      </c>
      <c r="BF111" s="14">
        <v>43</v>
      </c>
      <c r="BG111" s="16">
        <v>28</v>
      </c>
    </row>
  </sheetData>
  <mergeCells count="135">
    <mergeCell ref="Z27:Z28"/>
    <mergeCell ref="AA27:AC27"/>
    <mergeCell ref="M1:W1"/>
    <mergeCell ref="Y1:AI1"/>
    <mergeCell ref="AK1:AU1"/>
    <mergeCell ref="BD27:BG27"/>
    <mergeCell ref="AD27:AE27"/>
    <mergeCell ref="AF27:AI27"/>
    <mergeCell ref="AK27:AK28"/>
    <mergeCell ref="AL27:AL28"/>
    <mergeCell ref="AM27:AO27"/>
    <mergeCell ref="AP27:AQ27"/>
    <mergeCell ref="AR27:AU27"/>
    <mergeCell ref="M27:M28"/>
    <mergeCell ref="N27:N28"/>
    <mergeCell ref="O27:Q27"/>
    <mergeCell ref="R27:S27"/>
    <mergeCell ref="T27:W27"/>
    <mergeCell ref="Y27:Y28"/>
    <mergeCell ref="AW27:AW28"/>
    <mergeCell ref="AX27:AX28"/>
    <mergeCell ref="AY27:BA27"/>
    <mergeCell ref="BB27:BC27"/>
    <mergeCell ref="AW1:BG1"/>
    <mergeCell ref="M4:M5"/>
    <mergeCell ref="N4:N5"/>
    <mergeCell ref="O4:Q4"/>
    <mergeCell ref="R4:S4"/>
    <mergeCell ref="T4:W4"/>
    <mergeCell ref="Y4:Y5"/>
    <mergeCell ref="Z4:Z5"/>
    <mergeCell ref="AA4:AC4"/>
    <mergeCell ref="AD4:AE4"/>
    <mergeCell ref="AF4:AI4"/>
    <mergeCell ref="AK4:AK5"/>
    <mergeCell ref="BB4:BC4"/>
    <mergeCell ref="BD4:BG4"/>
    <mergeCell ref="AW4:AW5"/>
    <mergeCell ref="AX4:AX5"/>
    <mergeCell ref="AY4:BA4"/>
    <mergeCell ref="AM4:AO4"/>
    <mergeCell ref="AP4:AQ4"/>
    <mergeCell ref="AR4:AU4"/>
    <mergeCell ref="AL4:AL5"/>
    <mergeCell ref="AM50:AO50"/>
    <mergeCell ref="M69:W69"/>
    <mergeCell ref="Y69:AI69"/>
    <mergeCell ref="AK69:AU69"/>
    <mergeCell ref="AL50:AL51"/>
    <mergeCell ref="M50:M51"/>
    <mergeCell ref="N50:N51"/>
    <mergeCell ref="O50:Q50"/>
    <mergeCell ref="R50:S50"/>
    <mergeCell ref="T50:W50"/>
    <mergeCell ref="Y50:Y51"/>
    <mergeCell ref="Z50:Z51"/>
    <mergeCell ref="AA50:AC50"/>
    <mergeCell ref="AD50:AE50"/>
    <mergeCell ref="AF50:AI50"/>
    <mergeCell ref="AK50:AK51"/>
    <mergeCell ref="AY72:BA72"/>
    <mergeCell ref="BB72:BC72"/>
    <mergeCell ref="M72:M73"/>
    <mergeCell ref="N72:N73"/>
    <mergeCell ref="O72:Q72"/>
    <mergeCell ref="R72:S72"/>
    <mergeCell ref="T72:W72"/>
    <mergeCell ref="Y72:Y73"/>
    <mergeCell ref="Z72:Z73"/>
    <mergeCell ref="AA72:AC72"/>
    <mergeCell ref="AW69:BG69"/>
    <mergeCell ref="BB50:BC50"/>
    <mergeCell ref="BD50:BG50"/>
    <mergeCell ref="AP50:AQ50"/>
    <mergeCell ref="AR50:AU50"/>
    <mergeCell ref="AW50:AW51"/>
    <mergeCell ref="AX50:AX51"/>
    <mergeCell ref="AY50:BA50"/>
    <mergeCell ref="Y95:Y96"/>
    <mergeCell ref="Z95:Z96"/>
    <mergeCell ref="AA95:AC95"/>
    <mergeCell ref="AD95:AE95"/>
    <mergeCell ref="AF95:AI95"/>
    <mergeCell ref="BD95:BG95"/>
    <mergeCell ref="BD72:BG72"/>
    <mergeCell ref="AD72:AE72"/>
    <mergeCell ref="AF72:AI72"/>
    <mergeCell ref="AK72:AK73"/>
    <mergeCell ref="AL72:AL73"/>
    <mergeCell ref="AM72:AO72"/>
    <mergeCell ref="AP72:AQ72"/>
    <mergeCell ref="AR72:AU72"/>
    <mergeCell ref="AW72:AW73"/>
    <mergeCell ref="AX72:AX73"/>
    <mergeCell ref="M95:M96"/>
    <mergeCell ref="N95:N96"/>
    <mergeCell ref="O95:Q95"/>
    <mergeCell ref="R95:S95"/>
    <mergeCell ref="T95:W95"/>
    <mergeCell ref="AW95:AW96"/>
    <mergeCell ref="AX95:AX96"/>
    <mergeCell ref="AY95:BA95"/>
    <mergeCell ref="BB95:BC95"/>
    <mergeCell ref="AK95:AK96"/>
    <mergeCell ref="AL95:AL96"/>
    <mergeCell ref="AM95:AO95"/>
    <mergeCell ref="AP95:AQ95"/>
    <mergeCell ref="AR95:AU95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>
      <selection sqref="A1:M1"/>
    </sheetView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6.42578125" style="38" customWidth="1"/>
    <col min="4" max="4" width="6.85546875" style="38" customWidth="1"/>
    <col min="5" max="13" width="6.42578125" style="38" customWidth="1"/>
    <col min="14" max="16384" width="9.140625" style="38"/>
  </cols>
  <sheetData>
    <row r="1" spans="1:15" s="40" customFormat="1" ht="18.75" customHeight="1" x14ac:dyDescent="0.25">
      <c r="A1" s="223" t="s">
        <v>447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O1" s="61" t="s">
        <v>49</v>
      </c>
    </row>
    <row r="2" spans="1:15" ht="12" customHeight="1" x14ac:dyDescent="0.2"/>
    <row r="3" spans="1:15" ht="13.5" customHeight="1" thickBot="1" x14ac:dyDescent="0.25">
      <c r="A3" s="1" t="s">
        <v>0</v>
      </c>
      <c r="M3" s="3" t="s">
        <v>40</v>
      </c>
    </row>
    <row r="4" spans="1:15" ht="18" customHeight="1" x14ac:dyDescent="0.2">
      <c r="A4" s="205" t="s">
        <v>38</v>
      </c>
      <c r="B4" s="209" t="s">
        <v>35</v>
      </c>
      <c r="C4" s="210"/>
      <c r="D4" s="210"/>
      <c r="E4" s="210"/>
      <c r="F4" s="209" t="s">
        <v>36</v>
      </c>
      <c r="G4" s="209"/>
      <c r="H4" s="209"/>
      <c r="I4" s="210"/>
      <c r="J4" s="209" t="s">
        <v>37</v>
      </c>
      <c r="K4" s="209"/>
      <c r="L4" s="210"/>
      <c r="M4" s="211"/>
    </row>
    <row r="5" spans="1:15" ht="33.75" customHeight="1" thickBot="1" x14ac:dyDescent="0.25">
      <c r="A5" s="206"/>
      <c r="B5" s="64" t="s">
        <v>48</v>
      </c>
      <c r="C5" s="116" t="s">
        <v>828</v>
      </c>
      <c r="D5" s="64" t="s">
        <v>829</v>
      </c>
      <c r="E5" s="64" t="s">
        <v>830</v>
      </c>
      <c r="F5" s="154" t="s">
        <v>48</v>
      </c>
      <c r="G5" s="154" t="s">
        <v>828</v>
      </c>
      <c r="H5" s="154" t="s">
        <v>829</v>
      </c>
      <c r="I5" s="154" t="s">
        <v>830</v>
      </c>
      <c r="J5" s="64" t="s">
        <v>48</v>
      </c>
      <c r="K5" s="64" t="s">
        <v>828</v>
      </c>
      <c r="L5" s="64" t="s">
        <v>829</v>
      </c>
      <c r="M5" s="50" t="s">
        <v>830</v>
      </c>
    </row>
    <row r="6" spans="1:15" ht="18" customHeight="1" x14ac:dyDescent="0.2">
      <c r="A6" s="11" t="s">
        <v>1</v>
      </c>
      <c r="B6" s="48">
        <v>167596.19076778565</v>
      </c>
      <c r="C6" s="48">
        <v>53583.137818649368</v>
      </c>
      <c r="D6" s="48">
        <v>114013.05294913634</v>
      </c>
      <c r="E6" s="48">
        <v>30469.036825356383</v>
      </c>
      <c r="F6" s="48">
        <v>20441.89220413853</v>
      </c>
      <c r="G6" s="48">
        <v>10489.262536175242</v>
      </c>
      <c r="H6" s="48">
        <v>9952.6296679632887</v>
      </c>
      <c r="I6" s="48">
        <v>1908.450187058181</v>
      </c>
      <c r="J6" s="59">
        <v>12314.174075548568</v>
      </c>
      <c r="K6" s="60">
        <v>3570.03674</v>
      </c>
      <c r="L6" s="49">
        <v>8744.1373355485684</v>
      </c>
      <c r="M6" s="49">
        <v>2297.9748824593044</v>
      </c>
    </row>
    <row r="7" spans="1:15" ht="14.25" customHeight="1" x14ac:dyDescent="0.2">
      <c r="A7" s="7" t="s">
        <v>2</v>
      </c>
      <c r="B7" s="14">
        <v>95261.088674882878</v>
      </c>
      <c r="C7" s="14">
        <v>27482.251782714611</v>
      </c>
      <c r="D7" s="14">
        <v>67778.836892168401</v>
      </c>
      <c r="E7" s="14">
        <v>18808.008567251389</v>
      </c>
      <c r="F7" s="14">
        <v>12798.825826201401</v>
      </c>
      <c r="G7" s="14">
        <v>6885.1974012043993</v>
      </c>
      <c r="H7" s="14">
        <v>5913.628424997004</v>
      </c>
      <c r="I7" s="14">
        <v>953.65832334752884</v>
      </c>
      <c r="J7" s="15">
        <v>848.53694545109363</v>
      </c>
      <c r="K7" s="35">
        <v>201.97063999999997</v>
      </c>
      <c r="L7" s="16">
        <v>646.56630545109329</v>
      </c>
      <c r="M7" s="16">
        <v>142.97199999999998</v>
      </c>
    </row>
    <row r="8" spans="1:15" ht="14.25" customHeight="1" x14ac:dyDescent="0.2">
      <c r="A8" s="10" t="s">
        <v>3</v>
      </c>
      <c r="B8" s="14">
        <v>2247.7167343803658</v>
      </c>
      <c r="C8" s="14">
        <v>775.53605203943368</v>
      </c>
      <c r="D8" s="14">
        <v>1472.1806823409311</v>
      </c>
      <c r="E8" s="14">
        <v>371.98645164300245</v>
      </c>
      <c r="F8" s="14">
        <v>1647.7220973596975</v>
      </c>
      <c r="G8" s="14">
        <v>947.27725369938696</v>
      </c>
      <c r="H8" s="14">
        <v>700.44484366031031</v>
      </c>
      <c r="I8" s="14">
        <v>151.274</v>
      </c>
      <c r="J8" s="15">
        <v>705.32921921034813</v>
      </c>
      <c r="K8" s="35">
        <v>302.40735000000001</v>
      </c>
      <c r="L8" s="16">
        <v>402.92186921034795</v>
      </c>
      <c r="M8" s="16">
        <v>152.74200000000002</v>
      </c>
    </row>
    <row r="9" spans="1:15" ht="14.25" customHeight="1" x14ac:dyDescent="0.2">
      <c r="A9" s="10" t="s">
        <v>4</v>
      </c>
      <c r="B9" s="14">
        <v>609.73593367038211</v>
      </c>
      <c r="C9" s="14">
        <v>201.08416572407</v>
      </c>
      <c r="D9" s="14">
        <v>408.65176794631236</v>
      </c>
      <c r="E9" s="14">
        <v>109.67700000000001</v>
      </c>
      <c r="F9" s="14">
        <v>233.97898376542321</v>
      </c>
      <c r="G9" s="14">
        <v>113.9534374103862</v>
      </c>
      <c r="H9" s="14">
        <v>120.02554635503701</v>
      </c>
      <c r="I9" s="14">
        <v>17.163</v>
      </c>
      <c r="J9" s="15">
        <v>74.73899999999999</v>
      </c>
      <c r="K9" s="35">
        <v>16.615000000000002</v>
      </c>
      <c r="L9" s="16">
        <v>58.123999999999988</v>
      </c>
      <c r="M9" s="16">
        <v>11.996</v>
      </c>
    </row>
    <row r="10" spans="1:15" ht="14.25" customHeight="1" x14ac:dyDescent="0.2">
      <c r="A10" s="10" t="s">
        <v>5</v>
      </c>
      <c r="B10" s="14">
        <v>8699.1126708620959</v>
      </c>
      <c r="C10" s="14">
        <v>3023.0918941628966</v>
      </c>
      <c r="D10" s="14">
        <v>5676.0207766991998</v>
      </c>
      <c r="E10" s="14">
        <v>1414.7809999999999</v>
      </c>
      <c r="F10" s="14">
        <v>711.46991262151153</v>
      </c>
      <c r="G10" s="14">
        <v>247.28226162089973</v>
      </c>
      <c r="H10" s="14">
        <v>464.18765100061188</v>
      </c>
      <c r="I10" s="14">
        <v>114.626</v>
      </c>
      <c r="J10" s="15">
        <v>85.837000000000018</v>
      </c>
      <c r="K10" s="35">
        <v>74.663999999999987</v>
      </c>
      <c r="L10" s="16">
        <v>11.173</v>
      </c>
      <c r="M10" s="16">
        <v>0.65</v>
      </c>
    </row>
    <row r="11" spans="1:15" ht="14.25" customHeight="1" x14ac:dyDescent="0.2">
      <c r="A11" s="10" t="s">
        <v>6</v>
      </c>
      <c r="B11" s="14">
        <v>240.86750904619103</v>
      </c>
      <c r="C11" s="14">
        <v>69.41001</v>
      </c>
      <c r="D11" s="14">
        <v>171.457499046191</v>
      </c>
      <c r="E11" s="14">
        <v>28.695</v>
      </c>
      <c r="F11" s="14">
        <v>5.8620000000000001</v>
      </c>
      <c r="G11" s="14">
        <v>2.0750000000000002</v>
      </c>
      <c r="H11" s="14">
        <v>3.7869999999999999</v>
      </c>
      <c r="I11" s="14">
        <v>1.7669999999999999</v>
      </c>
      <c r="J11" s="15" t="s">
        <v>64</v>
      </c>
      <c r="K11" s="35" t="s">
        <v>64</v>
      </c>
      <c r="L11" s="16" t="s">
        <v>64</v>
      </c>
      <c r="M11" s="16" t="s">
        <v>64</v>
      </c>
    </row>
    <row r="12" spans="1:15" ht="14.25" customHeight="1" x14ac:dyDescent="0.2">
      <c r="A12" s="10" t="s">
        <v>7</v>
      </c>
      <c r="B12" s="14">
        <v>546.21539074279769</v>
      </c>
      <c r="C12" s="14">
        <v>274.90823886058513</v>
      </c>
      <c r="D12" s="14">
        <v>271.30715188221274</v>
      </c>
      <c r="E12" s="14">
        <v>68.223290250991084</v>
      </c>
      <c r="F12" s="14">
        <v>270.85800000000012</v>
      </c>
      <c r="G12" s="14">
        <v>93.603000000000009</v>
      </c>
      <c r="H12" s="14">
        <v>177.25500000000002</v>
      </c>
      <c r="I12" s="14">
        <v>36.488</v>
      </c>
      <c r="J12" s="15">
        <v>111.01762280458972</v>
      </c>
      <c r="K12" s="35">
        <v>49.520999999999994</v>
      </c>
      <c r="L12" s="16">
        <v>61.496622804589713</v>
      </c>
      <c r="M12" s="16">
        <v>18.633000000000003</v>
      </c>
    </row>
    <row r="13" spans="1:15" ht="14.25" customHeight="1" x14ac:dyDescent="0.2">
      <c r="A13" s="10" t="s">
        <v>8</v>
      </c>
      <c r="B13" s="14">
        <v>675.53771546299527</v>
      </c>
      <c r="C13" s="14">
        <v>325.38350000000003</v>
      </c>
      <c r="D13" s="14">
        <v>350.15421546299518</v>
      </c>
      <c r="E13" s="14">
        <v>91.582926843633601</v>
      </c>
      <c r="F13" s="14">
        <v>133.20453762146198</v>
      </c>
      <c r="G13" s="14">
        <v>20.63073</v>
      </c>
      <c r="H13" s="14">
        <v>112.57380762146198</v>
      </c>
      <c r="I13" s="14">
        <v>19.648</v>
      </c>
      <c r="J13" s="15">
        <v>577.63193982286691</v>
      </c>
      <c r="K13" s="35">
        <v>244.71800000000002</v>
      </c>
      <c r="L13" s="16">
        <v>332.91393982286689</v>
      </c>
      <c r="M13" s="16">
        <v>66.99799999999999</v>
      </c>
    </row>
    <row r="14" spans="1:15" ht="14.25" customHeight="1" x14ac:dyDescent="0.2">
      <c r="A14" s="10" t="s">
        <v>9</v>
      </c>
      <c r="B14" s="14">
        <v>4669.2861563236866</v>
      </c>
      <c r="C14" s="14">
        <v>906.24953531214885</v>
      </c>
      <c r="D14" s="14">
        <v>3763.0366210115362</v>
      </c>
      <c r="E14" s="14">
        <v>924.21900000000005</v>
      </c>
      <c r="F14" s="14">
        <v>263.94522432871429</v>
      </c>
      <c r="G14" s="14">
        <v>140.21389922794401</v>
      </c>
      <c r="H14" s="14">
        <v>123.73132510077019</v>
      </c>
      <c r="I14" s="14">
        <v>23.612999999999996</v>
      </c>
      <c r="J14" s="15">
        <v>71.190719999999999</v>
      </c>
      <c r="K14" s="35">
        <v>44.544719999999998</v>
      </c>
      <c r="L14" s="16">
        <v>26.646000000000001</v>
      </c>
      <c r="M14" s="16">
        <v>0.51300000000000001</v>
      </c>
    </row>
    <row r="15" spans="1:15" ht="14.25" customHeight="1" x14ac:dyDescent="0.2">
      <c r="A15" s="10" t="s">
        <v>10</v>
      </c>
      <c r="B15" s="14">
        <v>3345.3871503652267</v>
      </c>
      <c r="C15" s="14">
        <v>1412.1623275016211</v>
      </c>
      <c r="D15" s="14">
        <v>1933.2248228636045</v>
      </c>
      <c r="E15" s="14">
        <v>486.95000000000005</v>
      </c>
      <c r="F15" s="14">
        <v>1323.477589520051</v>
      </c>
      <c r="G15" s="14">
        <v>440.76258952005139</v>
      </c>
      <c r="H15" s="14">
        <v>882.7149999999998</v>
      </c>
      <c r="I15" s="14">
        <v>189.364</v>
      </c>
      <c r="J15" s="15">
        <v>596.94653580036629</v>
      </c>
      <c r="K15" s="35">
        <v>211.48581999999999</v>
      </c>
      <c r="L15" s="16">
        <v>385.46071580036613</v>
      </c>
      <c r="M15" s="16">
        <v>84.347999999999999</v>
      </c>
    </row>
    <row r="16" spans="1:15" ht="14.25" customHeight="1" x14ac:dyDescent="0.2">
      <c r="A16" s="10" t="s">
        <v>11</v>
      </c>
      <c r="B16" s="14">
        <v>428.0521886860513</v>
      </c>
      <c r="C16" s="14">
        <v>171.48378</v>
      </c>
      <c r="D16" s="14">
        <v>256.5684086860515</v>
      </c>
      <c r="E16" s="14">
        <v>50.146000000000001</v>
      </c>
      <c r="F16" s="14">
        <v>36.812099825768698</v>
      </c>
      <c r="G16" s="14">
        <v>13.048099825768702</v>
      </c>
      <c r="H16" s="14">
        <v>23.763999999999999</v>
      </c>
      <c r="I16" s="14">
        <v>3.5650000000000004</v>
      </c>
      <c r="J16" s="15">
        <v>26.9898824593051</v>
      </c>
      <c r="K16" s="35">
        <v>23.643000000000001</v>
      </c>
      <c r="L16" s="16">
        <v>3.3468824593051001</v>
      </c>
      <c r="M16" s="16">
        <v>0.22788245930509998</v>
      </c>
    </row>
    <row r="17" spans="1:13" ht="14.25" customHeight="1" x14ac:dyDescent="0.2">
      <c r="A17" s="10" t="s">
        <v>12</v>
      </c>
      <c r="B17" s="14">
        <v>39420.394886828326</v>
      </c>
      <c r="C17" s="14">
        <v>14362.634662091779</v>
      </c>
      <c r="D17" s="14">
        <v>25057.760224736463</v>
      </c>
      <c r="E17" s="14">
        <v>6535.990496006817</v>
      </c>
      <c r="F17" s="14">
        <v>2073.2472615615629</v>
      </c>
      <c r="G17" s="14">
        <v>1120.9074621068394</v>
      </c>
      <c r="H17" s="14">
        <v>952.33979945472424</v>
      </c>
      <c r="I17" s="14">
        <v>231.88200000000001</v>
      </c>
      <c r="J17" s="15">
        <v>8652.279999999997</v>
      </c>
      <c r="K17" s="35">
        <v>2153.2999999999997</v>
      </c>
      <c r="L17" s="16">
        <v>6498.9799999999987</v>
      </c>
      <c r="M17" s="16">
        <v>1787.4629999999997</v>
      </c>
    </row>
    <row r="18" spans="1:13" ht="14.25" customHeight="1" x14ac:dyDescent="0.2">
      <c r="A18" s="10" t="s">
        <v>13</v>
      </c>
      <c r="B18" s="14">
        <v>2031.6352065452393</v>
      </c>
      <c r="C18" s="14">
        <v>839.08632950581148</v>
      </c>
      <c r="D18" s="14">
        <v>1192.5488770394275</v>
      </c>
      <c r="E18" s="14">
        <v>200.48826923472924</v>
      </c>
      <c r="F18" s="14">
        <v>76.015752897902019</v>
      </c>
      <c r="G18" s="14">
        <v>34.460999999999991</v>
      </c>
      <c r="H18" s="14">
        <v>41.554752897901999</v>
      </c>
      <c r="I18" s="14">
        <v>12.1408637106519</v>
      </c>
      <c r="J18" s="15">
        <v>127.30199999999999</v>
      </c>
      <c r="K18" s="35">
        <v>89.045999999999992</v>
      </c>
      <c r="L18" s="16">
        <v>38.256</v>
      </c>
      <c r="M18" s="16">
        <v>5.0490000000000004</v>
      </c>
    </row>
    <row r="19" spans="1:13" ht="14.25" customHeight="1" x14ac:dyDescent="0.2">
      <c r="A19" s="10" t="s">
        <v>14</v>
      </c>
      <c r="B19" s="14">
        <v>6249.3707144023565</v>
      </c>
      <c r="C19" s="14">
        <v>2276.6635710841051</v>
      </c>
      <c r="D19" s="14">
        <v>3972.7071433182518</v>
      </c>
      <c r="E19" s="14">
        <v>923.86436829406944</v>
      </c>
      <c r="F19" s="14">
        <v>307.7100384350349</v>
      </c>
      <c r="G19" s="14">
        <v>127.39052155956793</v>
      </c>
      <c r="H19" s="14">
        <v>180.319516875467</v>
      </c>
      <c r="I19" s="14">
        <v>25.897000000000002</v>
      </c>
      <c r="J19" s="15">
        <v>353.63721000000004</v>
      </c>
      <c r="K19" s="35">
        <v>126.73721000000003</v>
      </c>
      <c r="L19" s="16">
        <v>226.89999999999998</v>
      </c>
      <c r="M19" s="16">
        <v>11.769</v>
      </c>
    </row>
    <row r="20" spans="1:13" ht="14.25" customHeight="1" x14ac:dyDescent="0.2">
      <c r="A20" s="10" t="s">
        <v>15</v>
      </c>
      <c r="B20" s="14">
        <v>3171.7898355870529</v>
      </c>
      <c r="C20" s="14">
        <v>1463.1919696522978</v>
      </c>
      <c r="D20" s="14">
        <v>1708.5978659347547</v>
      </c>
      <c r="E20" s="14">
        <v>454.42445583175049</v>
      </c>
      <c r="F20" s="14">
        <v>558.76288000000022</v>
      </c>
      <c r="G20" s="14">
        <v>302.45987999999988</v>
      </c>
      <c r="H20" s="14">
        <v>256.30300000000005</v>
      </c>
      <c r="I20" s="14">
        <v>127.364</v>
      </c>
      <c r="J20" s="15">
        <v>82.736000000000004</v>
      </c>
      <c r="K20" s="35">
        <v>31.384</v>
      </c>
      <c r="L20" s="16">
        <v>51.352000000000004</v>
      </c>
      <c r="M20" s="16">
        <v>14.614000000000001</v>
      </c>
    </row>
    <row r="21" spans="1:13" ht="7.5" customHeight="1" x14ac:dyDescent="0.2"/>
    <row r="22" spans="1:13" ht="44.25" customHeight="1" x14ac:dyDescent="0.2">
      <c r="A22" s="246" t="s">
        <v>55</v>
      </c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</row>
    <row r="25" spans="1:13" ht="15" customHeight="1" x14ac:dyDescent="0.2">
      <c r="A25" s="223" t="s">
        <v>295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</row>
    <row r="26" spans="1:13" x14ac:dyDescent="0.2">
      <c r="A26" s="17"/>
    </row>
    <row r="27" spans="1:13" ht="12" thickBot="1" x14ac:dyDescent="0.25">
      <c r="A27" s="1" t="s">
        <v>0</v>
      </c>
      <c r="M27" s="3" t="s">
        <v>73</v>
      </c>
    </row>
    <row r="28" spans="1:13" ht="24" customHeight="1" x14ac:dyDescent="0.2">
      <c r="A28" s="205" t="s">
        <v>38</v>
      </c>
      <c r="B28" s="209" t="s">
        <v>35</v>
      </c>
      <c r="C28" s="210"/>
      <c r="D28" s="210"/>
      <c r="E28" s="210"/>
      <c r="F28" s="209" t="s">
        <v>36</v>
      </c>
      <c r="G28" s="209"/>
      <c r="H28" s="209"/>
      <c r="I28" s="210"/>
      <c r="J28" s="209" t="s">
        <v>37</v>
      </c>
      <c r="K28" s="209"/>
      <c r="L28" s="210"/>
      <c r="M28" s="211"/>
    </row>
    <row r="29" spans="1:13" ht="24" customHeight="1" thickBot="1" x14ac:dyDescent="0.25">
      <c r="A29" s="206"/>
      <c r="B29" s="154" t="s">
        <v>48</v>
      </c>
      <c r="C29" s="154" t="s">
        <v>828</v>
      </c>
      <c r="D29" s="154" t="s">
        <v>829</v>
      </c>
      <c r="E29" s="154" t="s">
        <v>830</v>
      </c>
      <c r="F29" s="154" t="s">
        <v>48</v>
      </c>
      <c r="G29" s="154" t="s">
        <v>828</v>
      </c>
      <c r="H29" s="154" t="s">
        <v>829</v>
      </c>
      <c r="I29" s="154" t="s">
        <v>830</v>
      </c>
      <c r="J29" s="154" t="s">
        <v>48</v>
      </c>
      <c r="K29" s="154" t="s">
        <v>828</v>
      </c>
      <c r="L29" s="154" t="s">
        <v>829</v>
      </c>
      <c r="M29" s="50" t="s">
        <v>830</v>
      </c>
    </row>
    <row r="30" spans="1:13" ht="15" customHeight="1" x14ac:dyDescent="0.2">
      <c r="A30" s="11" t="s">
        <v>1</v>
      </c>
      <c r="B30" s="52">
        <f>B6/B$6*100</f>
        <v>100</v>
      </c>
      <c r="C30" s="52">
        <f t="shared" ref="C30:M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2">
        <f t="shared" si="0"/>
        <v>100</v>
      </c>
      <c r="I30" s="52">
        <f t="shared" si="0"/>
        <v>100</v>
      </c>
      <c r="J30" s="81">
        <f t="shared" si="0"/>
        <v>100</v>
      </c>
      <c r="K30" s="82">
        <f t="shared" si="0"/>
        <v>100</v>
      </c>
      <c r="L30" s="53">
        <f t="shared" si="0"/>
        <v>100</v>
      </c>
      <c r="M30" s="53">
        <f t="shared" si="0"/>
        <v>100</v>
      </c>
    </row>
    <row r="31" spans="1:13" ht="15" customHeight="1" x14ac:dyDescent="0.2">
      <c r="A31" s="7" t="s">
        <v>2</v>
      </c>
      <c r="B31" s="18">
        <f t="shared" ref="B31:M31" si="1">B7/B$6*100</f>
        <v>56.83965025605665</v>
      </c>
      <c r="C31" s="18">
        <f t="shared" si="1"/>
        <v>51.28899295843317</v>
      </c>
      <c r="D31" s="18">
        <f t="shared" si="1"/>
        <v>59.448313275503629</v>
      </c>
      <c r="E31" s="18">
        <f t="shared" si="1"/>
        <v>61.728267536174073</v>
      </c>
      <c r="F31" s="18">
        <f t="shared" si="1"/>
        <v>62.610768603946731</v>
      </c>
      <c r="G31" s="18">
        <f t="shared" si="1"/>
        <v>65.64043351435636</v>
      </c>
      <c r="H31" s="18">
        <f t="shared" si="1"/>
        <v>59.417748095586198</v>
      </c>
      <c r="I31" s="18">
        <f t="shared" si="1"/>
        <v>49.970302070999537</v>
      </c>
      <c r="J31" s="19">
        <f t="shared" si="1"/>
        <v>6.8907337207127579</v>
      </c>
      <c r="K31" s="83">
        <f t="shared" si="1"/>
        <v>5.6573826744427276</v>
      </c>
      <c r="L31" s="20">
        <f t="shared" si="1"/>
        <v>7.3942835140812733</v>
      </c>
      <c r="M31" s="20">
        <f t="shared" si="1"/>
        <v>6.221651989815947</v>
      </c>
    </row>
    <row r="32" spans="1:13" ht="15" customHeight="1" x14ac:dyDescent="0.2">
      <c r="A32" s="10" t="s">
        <v>3</v>
      </c>
      <c r="B32" s="18">
        <f t="shared" ref="B32:M32" si="2">B8/B$6*100</f>
        <v>1.3411502517349629</v>
      </c>
      <c r="C32" s="18">
        <f t="shared" si="2"/>
        <v>1.4473509458595235</v>
      </c>
      <c r="D32" s="18">
        <f t="shared" si="2"/>
        <v>1.2912387171999529</v>
      </c>
      <c r="E32" s="18">
        <f t="shared" si="2"/>
        <v>1.2208671175763413</v>
      </c>
      <c r="F32" s="18">
        <f t="shared" si="2"/>
        <v>8.0605165163042525</v>
      </c>
      <c r="G32" s="18">
        <f t="shared" si="2"/>
        <v>9.030923293534018</v>
      </c>
      <c r="H32" s="18">
        <f t="shared" si="2"/>
        <v>7.0377866657189676</v>
      </c>
      <c r="I32" s="18">
        <f t="shared" si="2"/>
        <v>7.9265364653391543</v>
      </c>
      <c r="J32" s="19">
        <f t="shared" si="2"/>
        <v>5.7277834053919472</v>
      </c>
      <c r="K32" s="83">
        <f t="shared" si="2"/>
        <v>8.4707069429207049</v>
      </c>
      <c r="L32" s="20">
        <f t="shared" si="2"/>
        <v>4.607908747868156</v>
      </c>
      <c r="M32" s="20">
        <f t="shared" si="2"/>
        <v>6.6468089432089332</v>
      </c>
    </row>
    <row r="33" spans="1:13" ht="15" customHeight="1" x14ac:dyDescent="0.2">
      <c r="A33" s="10" t="s">
        <v>4</v>
      </c>
      <c r="B33" s="18">
        <f t="shared" ref="B33:M33" si="3">B9/B$6*100</f>
        <v>0.36381252513979095</v>
      </c>
      <c r="C33" s="18">
        <f t="shared" si="3"/>
        <v>0.37527508449511437</v>
      </c>
      <c r="D33" s="18">
        <f t="shared" si="3"/>
        <v>0.35842542355972223</v>
      </c>
      <c r="E33" s="18">
        <f t="shared" si="3"/>
        <v>0.35996214986594727</v>
      </c>
      <c r="F33" s="18">
        <f t="shared" si="3"/>
        <v>1.1446053106475798</v>
      </c>
      <c r="G33" s="18">
        <f t="shared" si="3"/>
        <v>1.0863817834417335</v>
      </c>
      <c r="H33" s="18">
        <f t="shared" si="3"/>
        <v>1.2059681748371445</v>
      </c>
      <c r="I33" s="18">
        <f t="shared" si="3"/>
        <v>0.89931611086251362</v>
      </c>
      <c r="J33" s="19">
        <f t="shared" si="3"/>
        <v>0.60693473668205022</v>
      </c>
      <c r="K33" s="83">
        <f t="shared" si="3"/>
        <v>0.46540137287214595</v>
      </c>
      <c r="L33" s="20">
        <f t="shared" si="3"/>
        <v>0.66471966037978003</v>
      </c>
      <c r="M33" s="20">
        <f t="shared" si="3"/>
        <v>0.52202485290708756</v>
      </c>
    </row>
    <row r="34" spans="1:13" ht="15" customHeight="1" x14ac:dyDescent="0.2">
      <c r="A34" s="10" t="s">
        <v>5</v>
      </c>
      <c r="B34" s="18">
        <f t="shared" ref="B34:M34" si="4">B10/B$6*100</f>
        <v>5.190519325654142</v>
      </c>
      <c r="C34" s="18">
        <f t="shared" si="4"/>
        <v>5.6418717104520208</v>
      </c>
      <c r="D34" s="18">
        <f t="shared" si="4"/>
        <v>4.9783955695243014</v>
      </c>
      <c r="E34" s="18">
        <f t="shared" si="4"/>
        <v>4.643340083604536</v>
      </c>
      <c r="F34" s="18">
        <f t="shared" si="4"/>
        <v>3.4804503688629764</v>
      </c>
      <c r="G34" s="18">
        <f t="shared" si="4"/>
        <v>2.3574799540775691</v>
      </c>
      <c r="H34" s="18">
        <f t="shared" si="4"/>
        <v>4.6639698902370945</v>
      </c>
      <c r="I34" s="18">
        <f t="shared" si="4"/>
        <v>6.0062348379494548</v>
      </c>
      <c r="J34" s="19">
        <f t="shared" si="4"/>
        <v>0.69705852356302811</v>
      </c>
      <c r="K34" s="83">
        <f t="shared" si="4"/>
        <v>2.0914070480966531</v>
      </c>
      <c r="L34" s="20">
        <f t="shared" si="4"/>
        <v>0.12777704159079353</v>
      </c>
      <c r="M34" s="20">
        <f t="shared" si="4"/>
        <v>2.8285774790730814E-2</v>
      </c>
    </row>
    <row r="35" spans="1:13" ht="15" customHeight="1" x14ac:dyDescent="0.2">
      <c r="A35" s="10" t="s">
        <v>6</v>
      </c>
      <c r="B35" s="18">
        <f t="shared" ref="B35:M35" si="5">B11/B$6*100</f>
        <v>0.14371896398285511</v>
      </c>
      <c r="C35" s="18">
        <f t="shared" si="5"/>
        <v>0.12953703875072833</v>
      </c>
      <c r="D35" s="18">
        <f t="shared" si="5"/>
        <v>0.1503840960408997</v>
      </c>
      <c r="E35" s="18">
        <f t="shared" si="5"/>
        <v>9.4177574973817263E-2</v>
      </c>
      <c r="F35" s="18">
        <f t="shared" si="5"/>
        <v>2.8676405987569091E-2</v>
      </c>
      <c r="G35" s="18">
        <f t="shared" si="5"/>
        <v>1.9782134281068522E-2</v>
      </c>
      <c r="H35" s="18">
        <f t="shared" si="5"/>
        <v>3.8050245275276819E-2</v>
      </c>
      <c r="I35" s="18">
        <f t="shared" si="5"/>
        <v>9.2588216972211243E-2</v>
      </c>
      <c r="J35" s="19" t="e">
        <f t="shared" si="5"/>
        <v>#VALUE!</v>
      </c>
      <c r="K35" s="83" t="e">
        <f t="shared" si="5"/>
        <v>#VALUE!</v>
      </c>
      <c r="L35" s="20" t="e">
        <f t="shared" si="5"/>
        <v>#VALUE!</v>
      </c>
      <c r="M35" s="20" t="e">
        <f t="shared" si="5"/>
        <v>#VALUE!</v>
      </c>
    </row>
    <row r="36" spans="1:13" ht="15" customHeight="1" x14ac:dyDescent="0.2">
      <c r="A36" s="10" t="s">
        <v>7</v>
      </c>
      <c r="B36" s="18">
        <f t="shared" ref="B36:M36" si="6">B12/B$6*100</f>
        <v>0.32591157844369578</v>
      </c>
      <c r="C36" s="18">
        <f t="shared" si="6"/>
        <v>0.51304990721335575</v>
      </c>
      <c r="D36" s="18">
        <f t="shared" si="6"/>
        <v>0.2379614832375804</v>
      </c>
      <c r="E36" s="18">
        <f t="shared" si="6"/>
        <v>0.22391022939791633</v>
      </c>
      <c r="F36" s="18">
        <f t="shared" si="6"/>
        <v>1.3250143249711688</v>
      </c>
      <c r="G36" s="18">
        <f t="shared" si="6"/>
        <v>0.89236969402932875</v>
      </c>
      <c r="H36" s="18">
        <f t="shared" si="6"/>
        <v>1.7809865926245556</v>
      </c>
      <c r="I36" s="18">
        <f t="shared" si="6"/>
        <v>1.9119178612801606</v>
      </c>
      <c r="J36" s="19">
        <f t="shared" si="6"/>
        <v>0.90154339319459509</v>
      </c>
      <c r="K36" s="83">
        <f t="shared" si="6"/>
        <v>1.387128581763559</v>
      </c>
      <c r="L36" s="20">
        <f t="shared" si="6"/>
        <v>0.70328976369778951</v>
      </c>
      <c r="M36" s="20">
        <f t="shared" si="6"/>
        <v>0.81084437180874969</v>
      </c>
    </row>
    <row r="37" spans="1:13" ht="15" customHeight="1" x14ac:dyDescent="0.2">
      <c r="A37" s="10" t="s">
        <v>8</v>
      </c>
      <c r="B37" s="18">
        <f t="shared" ref="B37:M37" si="7">B13/B$6*100</f>
        <v>0.40307462381349252</v>
      </c>
      <c r="C37" s="18">
        <f t="shared" si="7"/>
        <v>0.6072498051555909</v>
      </c>
      <c r="D37" s="18">
        <f t="shared" si="7"/>
        <v>0.3071176557470191</v>
      </c>
      <c r="E37" s="18">
        <f t="shared" si="7"/>
        <v>0.30057703290252397</v>
      </c>
      <c r="F37" s="18">
        <f t="shared" si="7"/>
        <v>0.65162528151133814</v>
      </c>
      <c r="G37" s="18">
        <f t="shared" si="7"/>
        <v>0.19668427526576809</v>
      </c>
      <c r="H37" s="18">
        <f t="shared" si="7"/>
        <v>1.1310961160730011</v>
      </c>
      <c r="I37" s="18">
        <f t="shared" si="7"/>
        <v>1.029526478251277</v>
      </c>
      <c r="J37" s="19">
        <f t="shared" si="7"/>
        <v>4.6907891368031907</v>
      </c>
      <c r="K37" s="83">
        <f t="shared" si="7"/>
        <v>6.854775393712055</v>
      </c>
      <c r="L37" s="20">
        <f t="shared" si="7"/>
        <v>3.8072816911215788</v>
      </c>
      <c r="M37" s="20">
        <f t="shared" si="7"/>
        <v>2.9155235991221278</v>
      </c>
    </row>
    <row r="38" spans="1:13" ht="15" customHeight="1" x14ac:dyDescent="0.2">
      <c r="A38" s="10" t="s">
        <v>9</v>
      </c>
      <c r="B38" s="18">
        <f t="shared" ref="B38:M38" si="8">B14/B$6*100</f>
        <v>2.7860335816302988</v>
      </c>
      <c r="C38" s="18">
        <f t="shared" si="8"/>
        <v>1.6912961282322156</v>
      </c>
      <c r="D38" s="18">
        <f t="shared" si="8"/>
        <v>3.3005314073032559</v>
      </c>
      <c r="E38" s="18">
        <f t="shared" si="8"/>
        <v>3.0333055990495357</v>
      </c>
      <c r="F38" s="18">
        <f t="shared" si="8"/>
        <v>1.2911976136694316</v>
      </c>
      <c r="G38" s="18">
        <f t="shared" si="8"/>
        <v>1.3367374373973004</v>
      </c>
      <c r="H38" s="18">
        <f t="shared" si="8"/>
        <v>1.2432023417795934</v>
      </c>
      <c r="I38" s="18">
        <f t="shared" si="8"/>
        <v>1.2372866821532675</v>
      </c>
      <c r="J38" s="19">
        <f t="shared" si="8"/>
        <v>0.57812013670781748</v>
      </c>
      <c r="K38" s="83">
        <f t="shared" si="8"/>
        <v>1.2477384196331827</v>
      </c>
      <c r="L38" s="20">
        <f t="shared" si="8"/>
        <v>0.3047298890386006</v>
      </c>
      <c r="M38" s="20">
        <f t="shared" si="8"/>
        <v>2.2324003796376782E-2</v>
      </c>
    </row>
    <row r="39" spans="1:13" ht="15" customHeight="1" x14ac:dyDescent="0.2">
      <c r="A39" s="10" t="s">
        <v>10</v>
      </c>
      <c r="B39" s="18">
        <f t="shared" ref="B39:M39" si="9">B15/B$6*100</f>
        <v>1.9960997532458578</v>
      </c>
      <c r="C39" s="18">
        <f t="shared" si="9"/>
        <v>2.6354603052196106</v>
      </c>
      <c r="D39" s="18">
        <f t="shared" si="9"/>
        <v>1.6956171007244736</v>
      </c>
      <c r="E39" s="18">
        <f t="shared" si="9"/>
        <v>1.5981798269210776</v>
      </c>
      <c r="F39" s="18">
        <f t="shared" si="9"/>
        <v>6.4743399304889619</v>
      </c>
      <c r="G39" s="18">
        <f t="shared" si="9"/>
        <v>4.2020360154010321</v>
      </c>
      <c r="H39" s="18">
        <f t="shared" si="9"/>
        <v>8.8691635220929399</v>
      </c>
      <c r="I39" s="18">
        <f t="shared" si="9"/>
        <v>9.9223967847910632</v>
      </c>
      <c r="J39" s="19">
        <f t="shared" si="9"/>
        <v>4.84763762586143</v>
      </c>
      <c r="K39" s="83">
        <f t="shared" si="9"/>
        <v>5.9239115841704191</v>
      </c>
      <c r="L39" s="20">
        <f t="shared" si="9"/>
        <v>4.4082189129544824</v>
      </c>
      <c r="M39" s="20">
        <f t="shared" si="9"/>
        <v>3.6705362031516349</v>
      </c>
    </row>
    <row r="40" spans="1:13" ht="15" customHeight="1" x14ac:dyDescent="0.2">
      <c r="A40" s="10" t="s">
        <v>11</v>
      </c>
      <c r="B40" s="18">
        <f t="shared" ref="B40:M40" si="10">B16/B$6*100</f>
        <v>0.25540687215209007</v>
      </c>
      <c r="C40" s="18">
        <f t="shared" si="10"/>
        <v>0.32003310552730613</v>
      </c>
      <c r="D40" s="18">
        <f t="shared" si="10"/>
        <v>0.22503424129911875</v>
      </c>
      <c r="E40" s="18">
        <f t="shared" si="10"/>
        <v>0.16458019427206971</v>
      </c>
      <c r="F40" s="18">
        <f t="shared" si="10"/>
        <v>0.18008166493665378</v>
      </c>
      <c r="G40" s="18">
        <f t="shared" si="10"/>
        <v>0.12439482547765941</v>
      </c>
      <c r="H40" s="18">
        <f t="shared" si="10"/>
        <v>0.23877106646994409</v>
      </c>
      <c r="I40" s="18">
        <f t="shared" si="10"/>
        <v>0.18680078862814553</v>
      </c>
      <c r="J40" s="19">
        <f t="shared" si="10"/>
        <v>0.2191773666160616</v>
      </c>
      <c r="K40" s="83">
        <f t="shared" si="10"/>
        <v>0.66226209201421271</v>
      </c>
      <c r="L40" s="20">
        <f t="shared" si="10"/>
        <v>3.8275730708146882E-2</v>
      </c>
      <c r="M40" s="20">
        <f t="shared" si="10"/>
        <v>9.9166644964029816E-3</v>
      </c>
    </row>
    <row r="41" spans="1:13" ht="15" customHeight="1" x14ac:dyDescent="0.2">
      <c r="A41" s="10" t="s">
        <v>12</v>
      </c>
      <c r="B41" s="18">
        <f t="shared" ref="B41:M41" si="11">B17/B$6*100</f>
        <v>23.52105659814643</v>
      </c>
      <c r="C41" s="18">
        <f t="shared" si="11"/>
        <v>26.804392663045817</v>
      </c>
      <c r="D41" s="18">
        <f t="shared" si="11"/>
        <v>21.977974956880828</v>
      </c>
      <c r="E41" s="18">
        <f t="shared" si="11"/>
        <v>21.451254050037953</v>
      </c>
      <c r="F41" s="18">
        <f t="shared" si="11"/>
        <v>10.142149468637875</v>
      </c>
      <c r="G41" s="18">
        <f t="shared" si="11"/>
        <v>10.686237075686373</v>
      </c>
      <c r="H41" s="18">
        <f t="shared" si="11"/>
        <v>9.5687253643148118</v>
      </c>
      <c r="I41" s="18">
        <f t="shared" si="11"/>
        <v>12.150277831324443</v>
      </c>
      <c r="J41" s="19">
        <f t="shared" si="11"/>
        <v>70.262771558347964</v>
      </c>
      <c r="K41" s="83">
        <f t="shared" si="11"/>
        <v>60.315905880565246</v>
      </c>
      <c r="L41" s="20">
        <f t="shared" si="11"/>
        <v>74.323855522933428</v>
      </c>
      <c r="M41" s="20">
        <f t="shared" si="11"/>
        <v>77.784270561175489</v>
      </c>
    </row>
    <row r="42" spans="1:13" ht="15" customHeight="1" x14ac:dyDescent="0.2">
      <c r="A42" s="10" t="s">
        <v>13</v>
      </c>
      <c r="B42" s="18">
        <f t="shared" ref="B42:M42" si="12">B18/B$6*100</f>
        <v>1.2122203954863084</v>
      </c>
      <c r="C42" s="18">
        <f t="shared" si="12"/>
        <v>1.5659522074755603</v>
      </c>
      <c r="D42" s="18">
        <f t="shared" si="12"/>
        <v>1.045975742419115</v>
      </c>
      <c r="E42" s="18">
        <f t="shared" si="12"/>
        <v>0.65800658676510104</v>
      </c>
      <c r="F42" s="18">
        <f t="shared" si="12"/>
        <v>0.37186260517757924</v>
      </c>
      <c r="G42" s="18">
        <f t="shared" si="12"/>
        <v>0.32853596600477214</v>
      </c>
      <c r="H42" s="18">
        <f t="shared" si="12"/>
        <v>0.41752536047496464</v>
      </c>
      <c r="I42" s="18">
        <f t="shared" si="12"/>
        <v>0.63616351073677635</v>
      </c>
      <c r="J42" s="19">
        <f t="shared" si="12"/>
        <v>1.0337843140676</v>
      </c>
      <c r="K42" s="83">
        <f t="shared" si="12"/>
        <v>2.4942600450660906</v>
      </c>
      <c r="L42" s="20">
        <f t="shared" si="12"/>
        <v>0.43750456485253714</v>
      </c>
      <c r="M42" s="20">
        <f t="shared" si="12"/>
        <v>0.21971519525907676</v>
      </c>
    </row>
    <row r="43" spans="1:13" ht="15" customHeight="1" x14ac:dyDescent="0.2">
      <c r="A43" s="10" t="s">
        <v>14</v>
      </c>
      <c r="B43" s="18">
        <f t="shared" ref="B43:M43" si="13">B19/B$6*100</f>
        <v>3.7288262255681133</v>
      </c>
      <c r="C43" s="18">
        <f t="shared" si="13"/>
        <v>4.2488433185630319</v>
      </c>
      <c r="D43" s="18">
        <f t="shared" si="13"/>
        <v>3.4844318615786571</v>
      </c>
      <c r="E43" s="18">
        <f t="shared" si="13"/>
        <v>3.03214169056118</v>
      </c>
      <c r="F43" s="18">
        <f t="shared" si="13"/>
        <v>1.5052913661913252</v>
      </c>
      <c r="G43" s="18">
        <f t="shared" si="13"/>
        <v>1.2144850137960133</v>
      </c>
      <c r="H43" s="18">
        <f t="shared" si="13"/>
        <v>1.8117776194958901</v>
      </c>
      <c r="I43" s="18">
        <f t="shared" si="13"/>
        <v>1.356964943366924</v>
      </c>
      <c r="J43" s="19">
        <f t="shared" si="13"/>
        <v>2.8717899213573226</v>
      </c>
      <c r="K43" s="83">
        <f t="shared" si="13"/>
        <v>3.550025370327142</v>
      </c>
      <c r="L43" s="20">
        <f t="shared" si="13"/>
        <v>2.5948814765014814</v>
      </c>
      <c r="M43" s="20">
        <f t="shared" si="13"/>
        <v>0.51214659001863228</v>
      </c>
    </row>
    <row r="44" spans="1:13" ht="15" customHeight="1" x14ac:dyDescent="0.2">
      <c r="A44" s="10" t="s">
        <v>15</v>
      </c>
      <c r="B44" s="18">
        <f t="shared" ref="B44:M44" si="14">B20/B$6*100</f>
        <v>1.8925190489453032</v>
      </c>
      <c r="C44" s="18">
        <f t="shared" si="14"/>
        <v>2.7306948215769489</v>
      </c>
      <c r="D44" s="18">
        <f t="shared" si="14"/>
        <v>1.4985984689814391</v>
      </c>
      <c r="E44" s="18">
        <f t="shared" si="14"/>
        <v>1.4914303278979193</v>
      </c>
      <c r="F44" s="18">
        <f t="shared" si="14"/>
        <v>2.7334205386665564</v>
      </c>
      <c r="G44" s="18">
        <f t="shared" si="14"/>
        <v>2.8835190172510217</v>
      </c>
      <c r="H44" s="18">
        <f t="shared" si="14"/>
        <v>2.5752289450196133</v>
      </c>
      <c r="I44" s="18">
        <f t="shared" si="14"/>
        <v>6.6736874173450564</v>
      </c>
      <c r="J44" s="19">
        <f t="shared" si="14"/>
        <v>0.67187616069423084</v>
      </c>
      <c r="K44" s="83">
        <f t="shared" si="14"/>
        <v>0.87909459441585458</v>
      </c>
      <c r="L44" s="20">
        <f t="shared" si="14"/>
        <v>0.58727348427194392</v>
      </c>
      <c r="M44" s="20">
        <f t="shared" si="14"/>
        <v>0.63595125044883094</v>
      </c>
    </row>
  </sheetData>
  <mergeCells count="11">
    <mergeCell ref="A25:M25"/>
    <mergeCell ref="A28:A29"/>
    <mergeCell ref="B28:E28"/>
    <mergeCell ref="F28:I28"/>
    <mergeCell ref="J28:M28"/>
    <mergeCell ref="A22:M22"/>
    <mergeCell ref="A1:M1"/>
    <mergeCell ref="A4:A5"/>
    <mergeCell ref="B4:E4"/>
    <mergeCell ref="F4:I4"/>
    <mergeCell ref="J4:M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9.4257812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26" width="4.7109375" style="38" customWidth="1"/>
    <col min="27" max="16384" width="9.140625" style="38"/>
  </cols>
  <sheetData>
    <row r="1" spans="1:25" s="40" customFormat="1" ht="18.75" customHeight="1" thickBot="1" x14ac:dyDescent="0.3">
      <c r="A1" s="39" t="s">
        <v>445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 t="s">
        <v>49</v>
      </c>
      <c r="P1" s="39" t="s">
        <v>445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40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17" t="s">
        <v>72</v>
      </c>
      <c r="U4" s="50" t="s">
        <v>69</v>
      </c>
      <c r="W4" s="93" t="s">
        <v>67</v>
      </c>
      <c r="X4" s="117" t="s">
        <v>71</v>
      </c>
      <c r="Y4" s="50" t="s">
        <v>69</v>
      </c>
    </row>
    <row r="5" spans="1:25" ht="15" customHeight="1" x14ac:dyDescent="0.2">
      <c r="A5" s="4" t="s">
        <v>1</v>
      </c>
      <c r="B5" s="5">
        <v>15794.37242</v>
      </c>
      <c r="C5" s="5">
        <v>17904.913210000002</v>
      </c>
      <c r="D5" s="5">
        <v>19525.719059999999</v>
      </c>
      <c r="E5" s="5">
        <v>22065.577299999994</v>
      </c>
      <c r="F5" s="5">
        <v>24263.77204</v>
      </c>
      <c r="G5" s="5">
        <v>25277.147980000009</v>
      </c>
      <c r="H5" s="5">
        <v>26203.236893074671</v>
      </c>
      <c r="I5" s="5">
        <v>30519.091493155171</v>
      </c>
      <c r="J5" s="5">
        <v>34750.456158185443</v>
      </c>
      <c r="K5" s="5">
        <v>36961.487840728492</v>
      </c>
      <c r="L5" s="30">
        <v>34963.784405904516</v>
      </c>
      <c r="M5" s="30">
        <v>38473.396805934099</v>
      </c>
      <c r="N5" s="30">
        <v>42853.908100219182</v>
      </c>
      <c r="P5" s="91">
        <f>N5-M5</f>
        <v>4380.5112942850828</v>
      </c>
      <c r="Q5" s="87">
        <f>N5/M5-1</f>
        <v>0.11385818924128466</v>
      </c>
      <c r="S5" s="91">
        <f>N5-G5</f>
        <v>17576.760120219173</v>
      </c>
      <c r="T5" s="23">
        <f>N5/G5*100</f>
        <v>169.53616813940559</v>
      </c>
      <c r="U5" s="23">
        <f>(N5/G5)^(1/6)*100-100</f>
        <v>9.1969212492648182</v>
      </c>
      <c r="W5" s="91">
        <f>N5-B5</f>
        <v>27059.535680219182</v>
      </c>
      <c r="X5" s="23">
        <f>N5/B5*100</f>
        <v>271.32390550671329</v>
      </c>
      <c r="Y5" s="23">
        <f>(N5/B5)^(1/11)*100-100</f>
        <v>9.4984585345526256</v>
      </c>
    </row>
    <row r="6" spans="1:25" ht="15" customHeight="1" x14ac:dyDescent="0.2">
      <c r="A6" s="7" t="s">
        <v>2</v>
      </c>
      <c r="B6" s="8">
        <v>2020.8750300000004</v>
      </c>
      <c r="C6" s="8">
        <v>1980.3117299999994</v>
      </c>
      <c r="D6" s="8">
        <v>2138.8877000000007</v>
      </c>
      <c r="E6" s="8">
        <v>1865.0872700000002</v>
      </c>
      <c r="F6" s="8">
        <v>2047.82005</v>
      </c>
      <c r="G6" s="8">
        <v>1891.97813</v>
      </c>
      <c r="H6" s="8">
        <v>2146.9617171121204</v>
      </c>
      <c r="I6" s="8">
        <v>3452.7609110108851</v>
      </c>
      <c r="J6" s="8">
        <v>3871.359891602825</v>
      </c>
      <c r="K6" s="8">
        <v>4459.160082378382</v>
      </c>
      <c r="L6" s="9">
        <v>4786.6824400394871</v>
      </c>
      <c r="M6" s="9">
        <v>4637.7889084541584</v>
      </c>
      <c r="N6" s="9">
        <v>5104.9564591392409</v>
      </c>
      <c r="P6" s="92">
        <f>N6-M6</f>
        <v>467.16755068508246</v>
      </c>
      <c r="Q6" s="88">
        <f>N6/M6-1</f>
        <v>0.10073066280215759</v>
      </c>
      <c r="S6" s="92">
        <f t="shared" ref="S6:S19" si="0">N6-G6</f>
        <v>3212.9783291392409</v>
      </c>
      <c r="T6" s="25">
        <f t="shared" ref="T6:T19" si="1">N6/G6*100</f>
        <v>269.82111358439653</v>
      </c>
      <c r="U6" s="25">
        <f t="shared" ref="U6:U19" si="2">(N6/G6)^(1/6)*100-100</f>
        <v>17.990213884791075</v>
      </c>
      <c r="W6" s="92">
        <f t="shared" ref="W6:W19" si="3">N6-B6</f>
        <v>3084.0814291392408</v>
      </c>
      <c r="X6" s="25">
        <f t="shared" ref="X6:X19" si="4">N6/B6*100</f>
        <v>252.61118987348959</v>
      </c>
      <c r="Y6" s="25">
        <f t="shared" ref="Y6:Y19" si="5">(N6/B6)^(1/11)*100-100</f>
        <v>8.7894042758968567</v>
      </c>
    </row>
    <row r="7" spans="1:25" ht="15" customHeight="1" x14ac:dyDescent="0.2">
      <c r="A7" s="10" t="s">
        <v>3</v>
      </c>
      <c r="B7" s="8">
        <v>3119.6178699999996</v>
      </c>
      <c r="C7" s="8">
        <v>3331.5678800000001</v>
      </c>
      <c r="D7" s="8">
        <v>3740.6406799999991</v>
      </c>
      <c r="E7" s="8">
        <v>6072.1600299999982</v>
      </c>
      <c r="F7" s="8">
        <v>5775.0954699999984</v>
      </c>
      <c r="G7" s="8">
        <v>5958.7548300000017</v>
      </c>
      <c r="H7" s="8">
        <v>6351.016965142654</v>
      </c>
      <c r="I7" s="8">
        <v>8571.320555861008</v>
      </c>
      <c r="J7" s="8">
        <v>10286.294425777298</v>
      </c>
      <c r="K7" s="8">
        <v>10875.574213865961</v>
      </c>
      <c r="L7" s="9">
        <v>8519.5359485610188</v>
      </c>
      <c r="M7" s="9">
        <v>9505.4247892562762</v>
      </c>
      <c r="N7" s="9">
        <v>10775.812255917341</v>
      </c>
      <c r="P7" s="92">
        <f t="shared" ref="P7:P19" si="6">N7-M7</f>
        <v>1270.3874666610645</v>
      </c>
      <c r="Q7" s="88">
        <f t="shared" ref="Q7:Q19" si="7">N7/M7-1</f>
        <v>0.13364867902557598</v>
      </c>
      <c r="S7" s="92">
        <f t="shared" si="0"/>
        <v>4817.0574259173391</v>
      </c>
      <c r="T7" s="25">
        <f t="shared" si="1"/>
        <v>180.84000035821811</v>
      </c>
      <c r="U7" s="25">
        <f t="shared" si="2"/>
        <v>10.377973557325191</v>
      </c>
      <c r="W7" s="92">
        <f t="shared" si="3"/>
        <v>7656.1943859173407</v>
      </c>
      <c r="X7" s="25">
        <f t="shared" si="4"/>
        <v>345.42090425701218</v>
      </c>
      <c r="Y7" s="25">
        <f t="shared" si="5"/>
        <v>11.928525695510245</v>
      </c>
    </row>
    <row r="8" spans="1:25" ht="15" customHeight="1" x14ac:dyDescent="0.2">
      <c r="A8" s="10" t="s">
        <v>4</v>
      </c>
      <c r="B8" s="8">
        <v>940.30713000000014</v>
      </c>
      <c r="C8" s="8">
        <v>1123.9603700000002</v>
      </c>
      <c r="D8" s="8">
        <v>1250.1565700000006</v>
      </c>
      <c r="E8" s="8">
        <v>1337.57311</v>
      </c>
      <c r="F8" s="8">
        <v>1339.3980500000005</v>
      </c>
      <c r="G8" s="8">
        <v>1512.5579599999999</v>
      </c>
      <c r="H8" s="8">
        <v>1746.3606164815812</v>
      </c>
      <c r="I8" s="8">
        <v>1623.2278117472511</v>
      </c>
      <c r="J8" s="8">
        <v>1919.5349442577049</v>
      </c>
      <c r="K8" s="8">
        <v>2204.4313747574979</v>
      </c>
      <c r="L8" s="9">
        <v>1769.5564889753111</v>
      </c>
      <c r="M8" s="9">
        <v>1919.6044842784434</v>
      </c>
      <c r="N8" s="9">
        <v>2165.392930177527</v>
      </c>
      <c r="P8" s="92">
        <f t="shared" si="6"/>
        <v>245.78844589908363</v>
      </c>
      <c r="Q8" s="88">
        <f t="shared" si="7"/>
        <v>0.12804119177262319</v>
      </c>
      <c r="S8" s="92">
        <f t="shared" si="0"/>
        <v>652.83497017752711</v>
      </c>
      <c r="T8" s="25">
        <f t="shared" si="1"/>
        <v>143.1609886987423</v>
      </c>
      <c r="U8" s="25">
        <f t="shared" si="2"/>
        <v>6.1624130782079334</v>
      </c>
      <c r="W8" s="92">
        <f t="shared" si="3"/>
        <v>1225.0858001775268</v>
      </c>
      <c r="X8" s="25">
        <f t="shared" si="4"/>
        <v>230.28570783862148</v>
      </c>
      <c r="Y8" s="25">
        <f t="shared" si="5"/>
        <v>7.8781182450678102</v>
      </c>
    </row>
    <row r="9" spans="1:25" ht="15" customHeight="1" x14ac:dyDescent="0.2">
      <c r="A9" s="10" t="s">
        <v>5</v>
      </c>
      <c r="B9" s="8">
        <v>1240.09338</v>
      </c>
      <c r="C9" s="8">
        <v>1536.6243100000002</v>
      </c>
      <c r="D9" s="8">
        <v>1589.5058300000001</v>
      </c>
      <c r="E9" s="8">
        <v>1600.3371699999998</v>
      </c>
      <c r="F9" s="8">
        <v>1830.5799399999999</v>
      </c>
      <c r="G9" s="8">
        <v>1831.6010000000001</v>
      </c>
      <c r="H9" s="8">
        <v>1549.0722854964542</v>
      </c>
      <c r="I9" s="8">
        <v>1558.6390698018042</v>
      </c>
      <c r="J9" s="8">
        <v>1953.3016672929762</v>
      </c>
      <c r="K9" s="8">
        <v>2000.0759810118184</v>
      </c>
      <c r="L9" s="9">
        <v>1863.0455668370198</v>
      </c>
      <c r="M9" s="9">
        <v>2701.5389891614559</v>
      </c>
      <c r="N9" s="9">
        <v>2891.2626576964481</v>
      </c>
      <c r="P9" s="92">
        <f t="shared" si="6"/>
        <v>189.72366853499216</v>
      </c>
      <c r="Q9" s="88">
        <f t="shared" si="7"/>
        <v>7.0227995707691671E-2</v>
      </c>
      <c r="S9" s="92">
        <f t="shared" si="0"/>
        <v>1059.6616576964479</v>
      </c>
      <c r="T9" s="25">
        <f t="shared" si="1"/>
        <v>157.85439392621251</v>
      </c>
      <c r="U9" s="25">
        <f t="shared" si="2"/>
        <v>7.9053006648016151</v>
      </c>
      <c r="W9" s="92">
        <f t="shared" si="3"/>
        <v>1651.169277696448</v>
      </c>
      <c r="X9" s="25">
        <f t="shared" si="4"/>
        <v>233.1487857548637</v>
      </c>
      <c r="Y9" s="25">
        <f t="shared" si="5"/>
        <v>7.9993635554751279</v>
      </c>
    </row>
    <row r="10" spans="1:25" ht="15" customHeight="1" x14ac:dyDescent="0.2">
      <c r="A10" s="10" t="s">
        <v>6</v>
      </c>
      <c r="B10" s="8">
        <v>103.49064</v>
      </c>
      <c r="C10" s="8">
        <v>121.22199999999998</v>
      </c>
      <c r="D10" s="8">
        <v>200.87441000000004</v>
      </c>
      <c r="E10" s="8">
        <v>112.04208000000003</v>
      </c>
      <c r="F10" s="8">
        <v>138.99900000000002</v>
      </c>
      <c r="G10" s="8">
        <v>189.43400000000003</v>
      </c>
      <c r="H10" s="8">
        <v>162.411</v>
      </c>
      <c r="I10" s="8">
        <v>167.19769342562418</v>
      </c>
      <c r="J10" s="8">
        <v>200.44</v>
      </c>
      <c r="K10" s="8">
        <v>263.64471779796901</v>
      </c>
      <c r="L10" s="9">
        <v>162.149</v>
      </c>
      <c r="M10" s="9">
        <v>144.04753184718587</v>
      </c>
      <c r="N10" s="9">
        <v>245.45699999999999</v>
      </c>
      <c r="P10" s="92">
        <f t="shared" si="6"/>
        <v>101.40946815281413</v>
      </c>
      <c r="Q10" s="88">
        <f t="shared" si="7"/>
        <v>0.7040000397951649</v>
      </c>
      <c r="S10" s="92">
        <f t="shared" si="0"/>
        <v>56.022999999999968</v>
      </c>
      <c r="T10" s="25">
        <f t="shared" si="1"/>
        <v>129.57388853109788</v>
      </c>
      <c r="U10" s="25">
        <f t="shared" si="2"/>
        <v>4.4126012050611791</v>
      </c>
      <c r="W10" s="92">
        <f t="shared" si="3"/>
        <v>141.96636000000001</v>
      </c>
      <c r="X10" s="25">
        <f t="shared" si="4"/>
        <v>237.17797087736631</v>
      </c>
      <c r="Y10" s="25">
        <f t="shared" si="5"/>
        <v>8.1677181397199519</v>
      </c>
    </row>
    <row r="11" spans="1:25" ht="15" customHeight="1" x14ac:dyDescent="0.2">
      <c r="A11" s="10" t="s">
        <v>7</v>
      </c>
      <c r="B11" s="8">
        <v>303.73998000000006</v>
      </c>
      <c r="C11" s="8">
        <v>402.36076000000025</v>
      </c>
      <c r="D11" s="8">
        <v>607.31216000000018</v>
      </c>
      <c r="E11" s="8">
        <v>569.72380999999996</v>
      </c>
      <c r="F11" s="8">
        <v>539.69562999999994</v>
      </c>
      <c r="G11" s="8">
        <v>628.7890000000001</v>
      </c>
      <c r="H11" s="8">
        <v>473.77234833160378</v>
      </c>
      <c r="I11" s="8">
        <v>438.99116870895767</v>
      </c>
      <c r="J11" s="8">
        <v>484.64503272673221</v>
      </c>
      <c r="K11" s="8">
        <v>675.80688027979443</v>
      </c>
      <c r="L11" s="9">
        <v>705.41446060828696</v>
      </c>
      <c r="M11" s="9">
        <v>813.95555707879078</v>
      </c>
      <c r="N11" s="9">
        <v>906.15834964498129</v>
      </c>
      <c r="P11" s="92">
        <f t="shared" si="6"/>
        <v>92.20279256619051</v>
      </c>
      <c r="Q11" s="88">
        <f t="shared" si="7"/>
        <v>0.11327742868062418</v>
      </c>
      <c r="S11" s="92">
        <f t="shared" si="0"/>
        <v>277.36934964498118</v>
      </c>
      <c r="T11" s="25">
        <f t="shared" si="1"/>
        <v>144.11167333477226</v>
      </c>
      <c r="U11" s="25">
        <f t="shared" si="2"/>
        <v>6.2795875083541119</v>
      </c>
      <c r="W11" s="92">
        <f t="shared" si="3"/>
        <v>602.41836964498123</v>
      </c>
      <c r="X11" s="25">
        <f t="shared" si="4"/>
        <v>298.33357783357366</v>
      </c>
      <c r="Y11" s="25">
        <f t="shared" si="5"/>
        <v>10.447207462825617</v>
      </c>
    </row>
    <row r="12" spans="1:25" ht="15" customHeight="1" x14ac:dyDescent="0.2">
      <c r="A12" s="10" t="s">
        <v>8</v>
      </c>
      <c r="B12" s="8">
        <v>720.14111000000014</v>
      </c>
      <c r="C12" s="8">
        <v>703.68579</v>
      </c>
      <c r="D12" s="8">
        <v>988.81961000000001</v>
      </c>
      <c r="E12" s="8">
        <v>1191.4098999999997</v>
      </c>
      <c r="F12" s="8">
        <v>1479.1931200000004</v>
      </c>
      <c r="G12" s="8">
        <v>1478.9310500000004</v>
      </c>
      <c r="H12" s="8">
        <v>1709.4013645107029</v>
      </c>
      <c r="I12" s="8">
        <v>1827.2013382170273</v>
      </c>
      <c r="J12" s="8">
        <v>2153.1659999999993</v>
      </c>
      <c r="K12" s="8">
        <v>2278.3231705659427</v>
      </c>
      <c r="L12" s="9">
        <v>2227.1269489795923</v>
      </c>
      <c r="M12" s="9">
        <v>2101.4161089037029</v>
      </c>
      <c r="N12" s="9">
        <v>2341.1253879359319</v>
      </c>
      <c r="P12" s="92">
        <f t="shared" si="6"/>
        <v>239.70927903222901</v>
      </c>
      <c r="Q12" s="88">
        <f t="shared" si="7"/>
        <v>0.11407035380407549</v>
      </c>
      <c r="S12" s="92">
        <f t="shared" si="0"/>
        <v>862.19433793593157</v>
      </c>
      <c r="T12" s="25">
        <f t="shared" si="1"/>
        <v>158.29848105061635</v>
      </c>
      <c r="U12" s="25">
        <f t="shared" si="2"/>
        <v>7.9558359281204361</v>
      </c>
      <c r="W12" s="92">
        <f t="shared" si="3"/>
        <v>1620.9842779359319</v>
      </c>
      <c r="X12" s="25">
        <f t="shared" si="4"/>
        <v>325.09259024747683</v>
      </c>
      <c r="Y12" s="25">
        <f t="shared" si="5"/>
        <v>11.313053762413034</v>
      </c>
    </row>
    <row r="13" spans="1:25" ht="15" customHeight="1" x14ac:dyDescent="0.2">
      <c r="A13" s="10" t="s">
        <v>9</v>
      </c>
      <c r="B13" s="8">
        <v>648.64308000000017</v>
      </c>
      <c r="C13" s="8">
        <v>651.73899999999981</v>
      </c>
      <c r="D13" s="8">
        <v>614.67447999999968</v>
      </c>
      <c r="E13" s="8">
        <v>717.24429999999995</v>
      </c>
      <c r="F13" s="8">
        <v>702.3651900000001</v>
      </c>
      <c r="G13" s="8">
        <v>830.85932999999989</v>
      </c>
      <c r="H13" s="8">
        <v>786.64099999999996</v>
      </c>
      <c r="I13" s="8">
        <v>897.05560419714857</v>
      </c>
      <c r="J13" s="8">
        <v>864.3580206483565</v>
      </c>
      <c r="K13" s="8">
        <v>1087.5175090618345</v>
      </c>
      <c r="L13" s="9">
        <v>1029.7231623644116</v>
      </c>
      <c r="M13" s="9">
        <v>1027.1983334262732</v>
      </c>
      <c r="N13" s="9">
        <v>1194.0200000000002</v>
      </c>
      <c r="P13" s="92">
        <f t="shared" si="6"/>
        <v>166.82166657372704</v>
      </c>
      <c r="Q13" s="88">
        <f t="shared" si="7"/>
        <v>0.16240453391049092</v>
      </c>
      <c r="S13" s="92">
        <f t="shared" si="0"/>
        <v>363.16067000000032</v>
      </c>
      <c r="T13" s="25">
        <f t="shared" si="1"/>
        <v>143.70904398461775</v>
      </c>
      <c r="U13" s="25">
        <f t="shared" si="2"/>
        <v>6.2300412324754149</v>
      </c>
      <c r="W13" s="92">
        <f t="shared" si="3"/>
        <v>545.37692000000004</v>
      </c>
      <c r="X13" s="25">
        <f t="shared" si="4"/>
        <v>184.07966365724582</v>
      </c>
      <c r="Y13" s="25">
        <f t="shared" si="5"/>
        <v>5.7040037690198062</v>
      </c>
    </row>
    <row r="14" spans="1:25" ht="15" customHeight="1" x14ac:dyDescent="0.2">
      <c r="A14" s="10" t="s">
        <v>10</v>
      </c>
      <c r="B14" s="8">
        <v>1216.9969600000002</v>
      </c>
      <c r="C14" s="8">
        <v>1500.1585200000004</v>
      </c>
      <c r="D14" s="8">
        <v>1733.69299</v>
      </c>
      <c r="E14" s="8">
        <v>1564.9562499999997</v>
      </c>
      <c r="F14" s="8">
        <v>1820.5602100000001</v>
      </c>
      <c r="G14" s="8">
        <v>1640.9091000000001</v>
      </c>
      <c r="H14" s="8">
        <v>1698.2309346796665</v>
      </c>
      <c r="I14" s="8">
        <v>1843.8497384273237</v>
      </c>
      <c r="J14" s="8">
        <v>1940.6846691682786</v>
      </c>
      <c r="K14" s="8">
        <v>1845.2526509743072</v>
      </c>
      <c r="L14" s="9">
        <v>1870.3705607878026</v>
      </c>
      <c r="M14" s="9">
        <v>2316.9985205367407</v>
      </c>
      <c r="N14" s="9">
        <v>2276.875987092531</v>
      </c>
      <c r="P14" s="92">
        <f t="shared" si="6"/>
        <v>-40.122533444209694</v>
      </c>
      <c r="Q14" s="88">
        <f t="shared" si="7"/>
        <v>-1.7316598646301751E-2</v>
      </c>
      <c r="S14" s="92">
        <f t="shared" si="0"/>
        <v>635.9668870925309</v>
      </c>
      <c r="T14" s="25">
        <f t="shared" si="1"/>
        <v>138.75698459424297</v>
      </c>
      <c r="U14" s="25">
        <f t="shared" si="2"/>
        <v>5.6109969308535455</v>
      </c>
      <c r="W14" s="92">
        <f t="shared" si="3"/>
        <v>1059.8790270925308</v>
      </c>
      <c r="X14" s="25">
        <f t="shared" si="4"/>
        <v>187.08970210513348</v>
      </c>
      <c r="Y14" s="25">
        <f t="shared" si="5"/>
        <v>5.8599799962571097</v>
      </c>
    </row>
    <row r="15" spans="1:25" ht="15" customHeight="1" x14ac:dyDescent="0.2">
      <c r="A15" s="10" t="s">
        <v>11</v>
      </c>
      <c r="B15" s="8">
        <v>624.88164000000006</v>
      </c>
      <c r="C15" s="8">
        <v>682.74623000000008</v>
      </c>
      <c r="D15" s="8">
        <v>806.00177999999983</v>
      </c>
      <c r="E15" s="8">
        <v>1017.8332499999999</v>
      </c>
      <c r="F15" s="8">
        <v>1290.5059799999999</v>
      </c>
      <c r="G15" s="8">
        <v>1296.2843499999999</v>
      </c>
      <c r="H15" s="8">
        <v>1167.3820001358401</v>
      </c>
      <c r="I15" s="8">
        <v>1162.0470025331399</v>
      </c>
      <c r="J15" s="8">
        <v>1328.6999089427416</v>
      </c>
      <c r="K15" s="8">
        <v>1312.0249774423357</v>
      </c>
      <c r="L15" s="9">
        <v>1138.8476959639991</v>
      </c>
      <c r="M15" s="9">
        <v>1182.0786533844614</v>
      </c>
      <c r="N15" s="9">
        <v>1209.5927251873259</v>
      </c>
      <c r="P15" s="92">
        <f t="shared" si="6"/>
        <v>27.514071802864464</v>
      </c>
      <c r="Q15" s="88">
        <f t="shared" si="7"/>
        <v>2.3276007670122167E-2</v>
      </c>
      <c r="S15" s="92">
        <f t="shared" si="0"/>
        <v>-86.691624812674036</v>
      </c>
      <c r="T15" s="25">
        <f t="shared" si="1"/>
        <v>93.312298739649663</v>
      </c>
      <c r="U15" s="25">
        <f t="shared" si="2"/>
        <v>-1.1470089070397762</v>
      </c>
      <c r="W15" s="92">
        <f t="shared" si="3"/>
        <v>584.71108518732581</v>
      </c>
      <c r="X15" s="25">
        <f t="shared" si="4"/>
        <v>193.57149382518676</v>
      </c>
      <c r="Y15" s="25">
        <f t="shared" si="5"/>
        <v>6.1882567092045093</v>
      </c>
    </row>
    <row r="16" spans="1:25" ht="15" customHeight="1" x14ac:dyDescent="0.2">
      <c r="A16" s="10" t="s">
        <v>12</v>
      </c>
      <c r="B16" s="8">
        <v>1917.8506899999993</v>
      </c>
      <c r="C16" s="8">
        <v>2219.2477599999997</v>
      </c>
      <c r="D16" s="8">
        <v>2299.6566399999997</v>
      </c>
      <c r="E16" s="8">
        <v>2275.2435199999986</v>
      </c>
      <c r="F16" s="8">
        <v>2515.98038</v>
      </c>
      <c r="G16" s="8">
        <v>2844.3877500000003</v>
      </c>
      <c r="H16" s="8">
        <v>2500.0759960204045</v>
      </c>
      <c r="I16" s="8">
        <v>2928.1283043316421</v>
      </c>
      <c r="J16" s="8">
        <v>3223.3809829516213</v>
      </c>
      <c r="K16" s="8">
        <v>3397.7096664455044</v>
      </c>
      <c r="L16" s="9">
        <v>3846.8778133645596</v>
      </c>
      <c r="M16" s="9">
        <v>4194.0779397993292</v>
      </c>
      <c r="N16" s="9">
        <v>4683.4546237254817</v>
      </c>
      <c r="P16" s="92">
        <f t="shared" si="6"/>
        <v>489.37668392615251</v>
      </c>
      <c r="Q16" s="88">
        <f t="shared" si="7"/>
        <v>0.11668278247341468</v>
      </c>
      <c r="S16" s="92">
        <f t="shared" si="0"/>
        <v>1839.0668737254814</v>
      </c>
      <c r="T16" s="25">
        <f t="shared" si="1"/>
        <v>164.65598347923842</v>
      </c>
      <c r="U16" s="25">
        <f t="shared" si="2"/>
        <v>8.666643529862128</v>
      </c>
      <c r="W16" s="92">
        <f t="shared" si="3"/>
        <v>2765.6039337254824</v>
      </c>
      <c r="X16" s="25">
        <f t="shared" si="4"/>
        <v>244.20329737584959</v>
      </c>
      <c r="Y16" s="25">
        <f t="shared" si="5"/>
        <v>8.4551398062003216</v>
      </c>
    </row>
    <row r="17" spans="1:25" ht="15" customHeight="1" x14ac:dyDescent="0.2">
      <c r="A17" s="10" t="s">
        <v>13</v>
      </c>
      <c r="B17" s="8">
        <v>596.84725000000003</v>
      </c>
      <c r="C17" s="8">
        <v>809.79566999999997</v>
      </c>
      <c r="D17" s="8">
        <v>893.00065999999981</v>
      </c>
      <c r="E17" s="8">
        <v>998.99248000000034</v>
      </c>
      <c r="F17" s="8">
        <v>1191.0666899999999</v>
      </c>
      <c r="G17" s="8">
        <v>1247.9239800000003</v>
      </c>
      <c r="H17" s="8">
        <v>1177.4410479572703</v>
      </c>
      <c r="I17" s="8">
        <v>1404.0721667605301</v>
      </c>
      <c r="J17" s="8">
        <v>1777.9619999999998</v>
      </c>
      <c r="K17" s="8">
        <v>2104.2757493567387</v>
      </c>
      <c r="L17" s="9">
        <v>2060.556210703121</v>
      </c>
      <c r="M17" s="9">
        <v>2895.2647910168789</v>
      </c>
      <c r="N17" s="9">
        <v>3305.1685530742679</v>
      </c>
      <c r="P17" s="92">
        <f t="shared" si="6"/>
        <v>409.90376205738903</v>
      </c>
      <c r="Q17" s="88">
        <f t="shared" si="7"/>
        <v>0.14157729660140062</v>
      </c>
      <c r="S17" s="92">
        <f t="shared" si="0"/>
        <v>2057.2445730742675</v>
      </c>
      <c r="T17" s="25">
        <f t="shared" si="1"/>
        <v>264.85335693879904</v>
      </c>
      <c r="U17" s="25">
        <f t="shared" si="2"/>
        <v>17.625345921625296</v>
      </c>
      <c r="W17" s="92">
        <f t="shared" si="3"/>
        <v>2708.3213030742681</v>
      </c>
      <c r="X17" s="25">
        <f t="shared" si="4"/>
        <v>553.77126276015645</v>
      </c>
      <c r="Y17" s="25">
        <f t="shared" si="5"/>
        <v>16.835680457771957</v>
      </c>
    </row>
    <row r="18" spans="1:25" ht="15" customHeight="1" x14ac:dyDescent="0.2">
      <c r="A18" s="10" t="s">
        <v>14</v>
      </c>
      <c r="B18" s="8">
        <v>997.87951999999984</v>
      </c>
      <c r="C18" s="8">
        <v>1150.6063999999999</v>
      </c>
      <c r="D18" s="8">
        <v>1109.9298800000004</v>
      </c>
      <c r="E18" s="8">
        <v>1152.2318799999998</v>
      </c>
      <c r="F18" s="8">
        <v>1289.6796300000003</v>
      </c>
      <c r="G18" s="8">
        <v>1351.0486000000003</v>
      </c>
      <c r="H18" s="8">
        <v>1561.9670757898216</v>
      </c>
      <c r="I18" s="8">
        <v>1782.8652548753505</v>
      </c>
      <c r="J18" s="8">
        <v>1845.7033908249844</v>
      </c>
      <c r="K18" s="8">
        <v>1936.652929533931</v>
      </c>
      <c r="L18" s="9">
        <v>2056.4336805386411</v>
      </c>
      <c r="M18" s="9">
        <v>2065.7465357481401</v>
      </c>
      <c r="N18" s="9">
        <v>2383.0085345420475</v>
      </c>
      <c r="P18" s="92">
        <f t="shared" si="6"/>
        <v>317.26199879390742</v>
      </c>
      <c r="Q18" s="88">
        <f t="shared" si="7"/>
        <v>0.153582248985356</v>
      </c>
      <c r="S18" s="92">
        <f t="shared" si="0"/>
        <v>1031.9599345420472</v>
      </c>
      <c r="T18" s="25">
        <f t="shared" si="1"/>
        <v>176.38214750691031</v>
      </c>
      <c r="U18" s="25">
        <f t="shared" si="2"/>
        <v>9.9197598788869641</v>
      </c>
      <c r="W18" s="92">
        <f t="shared" si="3"/>
        <v>1385.1290145420476</v>
      </c>
      <c r="X18" s="25">
        <f t="shared" si="4"/>
        <v>238.80723942926977</v>
      </c>
      <c r="Y18" s="25">
        <f t="shared" si="5"/>
        <v>8.2350578185404402</v>
      </c>
    </row>
    <row r="19" spans="1:25" ht="15" customHeight="1" x14ac:dyDescent="0.2">
      <c r="A19" s="10" t="s">
        <v>15</v>
      </c>
      <c r="B19" s="8">
        <v>1343.008139999999</v>
      </c>
      <c r="C19" s="8">
        <v>1690.8867899999996</v>
      </c>
      <c r="D19" s="8">
        <v>1552.5656699999997</v>
      </c>
      <c r="E19" s="8">
        <v>1590.74225</v>
      </c>
      <c r="F19" s="8">
        <v>2302.8327000000013</v>
      </c>
      <c r="G19" s="8">
        <v>2573.6889000000006</v>
      </c>
      <c r="H19" s="8">
        <v>3172.5025414165543</v>
      </c>
      <c r="I19" s="8">
        <v>2861.7348732574787</v>
      </c>
      <c r="J19" s="8">
        <v>2900.9252239919315</v>
      </c>
      <c r="K19" s="8">
        <v>2521.0379372564812</v>
      </c>
      <c r="L19" s="9">
        <v>2927.464428181258</v>
      </c>
      <c r="M19" s="9">
        <v>2968.2556630422537</v>
      </c>
      <c r="N19" s="9">
        <v>3371.6226360860619</v>
      </c>
      <c r="P19" s="92">
        <f t="shared" si="6"/>
        <v>403.36697304380823</v>
      </c>
      <c r="Q19" s="88">
        <f t="shared" si="7"/>
        <v>0.13589360851429677</v>
      </c>
      <c r="S19" s="92">
        <f t="shared" si="0"/>
        <v>797.93373608606134</v>
      </c>
      <c r="T19" s="25">
        <f t="shared" si="1"/>
        <v>131.0035038067756</v>
      </c>
      <c r="U19" s="25">
        <f t="shared" si="2"/>
        <v>4.6037253886379119</v>
      </c>
      <c r="W19" s="92">
        <f t="shared" si="3"/>
        <v>2028.6144960860629</v>
      </c>
      <c r="X19" s="25">
        <f t="shared" si="4"/>
        <v>251.05005216767071</v>
      </c>
      <c r="Y19" s="25">
        <f t="shared" si="5"/>
        <v>8.728112019313869</v>
      </c>
    </row>
    <row r="20" spans="1:25" ht="7.5" customHeight="1" x14ac:dyDescent="0.2"/>
    <row r="21" spans="1:25" s="63" customFormat="1" ht="13.5" customHeight="1" x14ac:dyDescent="0.2">
      <c r="S21" s="38" t="s">
        <v>70</v>
      </c>
      <c r="W21" s="38" t="s">
        <v>70</v>
      </c>
    </row>
    <row r="23" spans="1:25" s="40" customFormat="1" ht="18.75" customHeight="1" x14ac:dyDescent="0.2">
      <c r="A23" s="39" t="s">
        <v>446</v>
      </c>
      <c r="B23" s="39"/>
      <c r="C23" s="39"/>
      <c r="D23" s="39"/>
      <c r="E23" s="39"/>
      <c r="F23" s="39"/>
      <c r="G23" s="39"/>
      <c r="H23" s="39"/>
      <c r="I23" s="39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12.794905528763012</v>
      </c>
      <c r="C28" s="24">
        <f t="shared" ref="C28:N28" si="10">C6/C$5*100</f>
        <v>11.060158218996467</v>
      </c>
      <c r="D28" s="24">
        <f t="shared" si="10"/>
        <v>10.954207081580332</v>
      </c>
      <c r="E28" s="24">
        <f t="shared" si="10"/>
        <v>8.4524743886941067</v>
      </c>
      <c r="F28" s="24">
        <f t="shared" si="10"/>
        <v>8.4398256240788516</v>
      </c>
      <c r="G28" s="24">
        <f t="shared" si="10"/>
        <v>7.4849351338884675</v>
      </c>
      <c r="H28" s="24">
        <f t="shared" si="10"/>
        <v>8.19349810053256</v>
      </c>
      <c r="I28" s="25">
        <f t="shared" si="10"/>
        <v>11.313445918877603</v>
      </c>
      <c r="J28" s="25">
        <f t="shared" si="10"/>
        <v>11.140457765446998</v>
      </c>
      <c r="K28" s="25">
        <f t="shared" si="10"/>
        <v>12.064341407449399</v>
      </c>
      <c r="L28" s="25">
        <f t="shared" si="10"/>
        <v>13.690401429289031</v>
      </c>
      <c r="M28" s="25">
        <f t="shared" si="10"/>
        <v>12.054534544604676</v>
      </c>
      <c r="N28" s="25">
        <f t="shared" si="10"/>
        <v>11.912464196265757</v>
      </c>
    </row>
    <row r="29" spans="1:25" ht="15" customHeight="1" x14ac:dyDescent="0.2">
      <c r="A29" s="10" t="s">
        <v>3</v>
      </c>
      <c r="B29" s="24">
        <f t="shared" si="9"/>
        <v>19.751451890862782</v>
      </c>
      <c r="C29" s="24">
        <f t="shared" ref="C29:N29" si="11">C7/C$5*100</f>
        <v>18.607003792340638</v>
      </c>
      <c r="D29" s="24">
        <f t="shared" si="11"/>
        <v>19.157505383056552</v>
      </c>
      <c r="E29" s="24">
        <f t="shared" si="11"/>
        <v>27.51870004325697</v>
      </c>
      <c r="F29" s="24">
        <f t="shared" si="11"/>
        <v>23.801309460373577</v>
      </c>
      <c r="G29" s="24">
        <f t="shared" si="11"/>
        <v>23.573683370903776</v>
      </c>
      <c r="H29" s="24">
        <f t="shared" si="11"/>
        <v>24.237528329262187</v>
      </c>
      <c r="I29" s="25">
        <f t="shared" si="11"/>
        <v>28.085110455477963</v>
      </c>
      <c r="J29" s="25">
        <f t="shared" si="11"/>
        <v>29.600458707516474</v>
      </c>
      <c r="K29" s="25">
        <f t="shared" si="11"/>
        <v>29.424070429010111</v>
      </c>
      <c r="L29" s="25">
        <f t="shared" si="11"/>
        <v>24.366744313645523</v>
      </c>
      <c r="M29" s="25">
        <f t="shared" si="11"/>
        <v>24.706487023236193</v>
      </c>
      <c r="N29" s="25">
        <f t="shared" si="11"/>
        <v>25.145459850982011</v>
      </c>
    </row>
    <row r="30" spans="1:25" ht="15" customHeight="1" x14ac:dyDescent="0.2">
      <c r="A30" s="10" t="s">
        <v>4</v>
      </c>
      <c r="B30" s="24">
        <f t="shared" si="9"/>
        <v>5.9534314184545494</v>
      </c>
      <c r="C30" s="24">
        <f t="shared" ref="C30:N30" si="12">C8/C$5*100</f>
        <v>6.2773851892912917</v>
      </c>
      <c r="D30" s="24">
        <f t="shared" si="12"/>
        <v>6.4026147572769627</v>
      </c>
      <c r="E30" s="24">
        <f t="shared" si="12"/>
        <v>6.0618088156705534</v>
      </c>
      <c r="F30" s="24">
        <f t="shared" si="12"/>
        <v>5.5201559254345867</v>
      </c>
      <c r="G30" s="24">
        <f t="shared" si="12"/>
        <v>5.983894865025035</v>
      </c>
      <c r="H30" s="24">
        <f t="shared" si="12"/>
        <v>6.6646751453181414</v>
      </c>
      <c r="I30" s="25">
        <f t="shared" si="12"/>
        <v>5.3187291375017143</v>
      </c>
      <c r="J30" s="25">
        <f t="shared" si="12"/>
        <v>5.5237690564978665</v>
      </c>
      <c r="K30" s="25">
        <f t="shared" si="12"/>
        <v>5.9641305140546788</v>
      </c>
      <c r="L30" s="25">
        <f t="shared" si="12"/>
        <v>5.0611125741768301</v>
      </c>
      <c r="M30" s="25">
        <f t="shared" si="12"/>
        <v>4.9894333322353424</v>
      </c>
      <c r="N30" s="25">
        <f t="shared" si="12"/>
        <v>5.0529648897213457</v>
      </c>
    </row>
    <row r="31" spans="1:25" ht="15" customHeight="1" x14ac:dyDescent="0.2">
      <c r="A31" s="10" t="s">
        <v>5</v>
      </c>
      <c r="B31" s="24">
        <f t="shared" si="9"/>
        <v>7.851488789954721</v>
      </c>
      <c r="C31" s="24">
        <f t="shared" ref="C31:N31" si="13">C9/C$5*100</f>
        <v>8.5821377181643435</v>
      </c>
      <c r="D31" s="24">
        <f t="shared" si="13"/>
        <v>8.1405751312699692</v>
      </c>
      <c r="E31" s="24">
        <f t="shared" si="13"/>
        <v>7.2526412893806329</v>
      </c>
      <c r="F31" s="24">
        <f t="shared" si="13"/>
        <v>7.544498592313678</v>
      </c>
      <c r="G31" s="24">
        <f t="shared" si="13"/>
        <v>7.2460746024401734</v>
      </c>
      <c r="H31" s="24">
        <f t="shared" si="13"/>
        <v>5.9117592678248965</v>
      </c>
      <c r="I31" s="25">
        <f t="shared" si="13"/>
        <v>5.1070952428298071</v>
      </c>
      <c r="J31" s="25">
        <f t="shared" si="13"/>
        <v>5.6209382069733707</v>
      </c>
      <c r="K31" s="25">
        <f t="shared" si="13"/>
        <v>5.4112431556607969</v>
      </c>
      <c r="L31" s="25">
        <f t="shared" si="13"/>
        <v>5.328500900269816</v>
      </c>
      <c r="M31" s="25">
        <f t="shared" si="13"/>
        <v>7.0218364206010868</v>
      </c>
      <c r="N31" s="25">
        <f t="shared" si="13"/>
        <v>6.7467887664641264</v>
      </c>
    </row>
    <row r="32" spans="1:25" ht="15" customHeight="1" x14ac:dyDescent="0.2">
      <c r="A32" s="10" t="s">
        <v>6</v>
      </c>
      <c r="B32" s="24">
        <f t="shared" si="9"/>
        <v>0.65523743044676164</v>
      </c>
      <c r="C32" s="24">
        <f t="shared" ref="C32:N32" si="14">C10/C$5*100</f>
        <v>0.67703204465853961</v>
      </c>
      <c r="D32" s="24">
        <f t="shared" si="14"/>
        <v>1.0287683100567977</v>
      </c>
      <c r="E32" s="24">
        <f t="shared" si="14"/>
        <v>0.50776863200402222</v>
      </c>
      <c r="F32" s="24">
        <f t="shared" si="14"/>
        <v>0.57286641075778921</v>
      </c>
      <c r="G32" s="24">
        <f t="shared" si="14"/>
        <v>0.7494279028230777</v>
      </c>
      <c r="H32" s="24">
        <f t="shared" si="14"/>
        <v>0.61981273787943381</v>
      </c>
      <c r="I32" s="25">
        <f t="shared" si="14"/>
        <v>0.54784623409619948</v>
      </c>
      <c r="J32" s="25">
        <f t="shared" si="14"/>
        <v>0.57679818384998816</v>
      </c>
      <c r="K32" s="25">
        <f t="shared" si="14"/>
        <v>0.71329573888920783</v>
      </c>
      <c r="L32" s="25">
        <f t="shared" si="14"/>
        <v>0.46376272693357828</v>
      </c>
      <c r="M32" s="25">
        <f t="shared" si="14"/>
        <v>0.37440814642331793</v>
      </c>
      <c r="N32" s="25">
        <f t="shared" si="14"/>
        <v>0.57277623181056991</v>
      </c>
    </row>
    <row r="33" spans="1:14" ht="15" customHeight="1" x14ac:dyDescent="0.2">
      <c r="A33" s="10" t="s">
        <v>7</v>
      </c>
      <c r="B33" s="24">
        <f t="shared" si="9"/>
        <v>1.9230898950779587</v>
      </c>
      <c r="C33" s="24">
        <f t="shared" ref="C33:N33" si="15">C11/C$5*100</f>
        <v>2.2472086587679145</v>
      </c>
      <c r="D33" s="24">
        <f t="shared" si="15"/>
        <v>3.1103190521885966</v>
      </c>
      <c r="E33" s="24">
        <f t="shared" si="15"/>
        <v>2.581957418354063</v>
      </c>
      <c r="F33" s="24">
        <f t="shared" si="15"/>
        <v>2.224285775147762</v>
      </c>
      <c r="G33" s="24">
        <f t="shared" si="15"/>
        <v>2.4875789012966005</v>
      </c>
      <c r="H33" s="24">
        <f t="shared" si="15"/>
        <v>1.8080680271101106</v>
      </c>
      <c r="I33" s="25">
        <f t="shared" si="15"/>
        <v>1.4384149305604812</v>
      </c>
      <c r="J33" s="25">
        <f t="shared" si="15"/>
        <v>1.3946436573972121</v>
      </c>
      <c r="K33" s="25">
        <f t="shared" si="15"/>
        <v>1.8284082155781385</v>
      </c>
      <c r="L33" s="25">
        <f t="shared" si="15"/>
        <v>2.0175575172839699</v>
      </c>
      <c r="M33" s="25">
        <f t="shared" si="15"/>
        <v>2.1156321631399262</v>
      </c>
      <c r="N33" s="25">
        <f t="shared" si="15"/>
        <v>2.1145290822153666</v>
      </c>
    </row>
    <row r="34" spans="1:14" ht="15" customHeight="1" x14ac:dyDescent="0.2">
      <c r="A34" s="10" t="s">
        <v>8</v>
      </c>
      <c r="B34" s="24">
        <f t="shared" si="9"/>
        <v>4.5594791033805455</v>
      </c>
      <c r="C34" s="24">
        <f t="shared" ref="C34:N34" si="16">C12/C$5*100</f>
        <v>3.9301267855740694</v>
      </c>
      <c r="D34" s="24">
        <f t="shared" si="16"/>
        <v>5.064190501571213</v>
      </c>
      <c r="E34" s="24">
        <f t="shared" si="16"/>
        <v>5.3994050724428586</v>
      </c>
      <c r="F34" s="24">
        <f t="shared" si="16"/>
        <v>6.0963032357931786</v>
      </c>
      <c r="G34" s="24">
        <f t="shared" si="16"/>
        <v>5.850862016435447</v>
      </c>
      <c r="H34" s="24">
        <f t="shared" si="16"/>
        <v>6.523626724004032</v>
      </c>
      <c r="I34" s="25">
        <f t="shared" si="16"/>
        <v>5.9870764456629795</v>
      </c>
      <c r="J34" s="25">
        <f t="shared" si="16"/>
        <v>6.1960798160424231</v>
      </c>
      <c r="K34" s="25">
        <f t="shared" si="16"/>
        <v>6.1640461563222555</v>
      </c>
      <c r="L34" s="25">
        <f t="shared" si="16"/>
        <v>6.3698108966816696</v>
      </c>
      <c r="M34" s="25">
        <f t="shared" si="16"/>
        <v>5.4619978566061596</v>
      </c>
      <c r="N34" s="25">
        <f t="shared" si="16"/>
        <v>5.463038242535359</v>
      </c>
    </row>
    <row r="35" spans="1:14" ht="15" customHeight="1" x14ac:dyDescent="0.2">
      <c r="A35" s="10" t="s">
        <v>9</v>
      </c>
      <c r="B35" s="24">
        <f t="shared" si="9"/>
        <v>4.1067986922901758</v>
      </c>
      <c r="C35" s="24">
        <f t="shared" ref="C35:N35" si="17">C13/C$5*100</f>
        <v>3.6400008888956781</v>
      </c>
      <c r="D35" s="24">
        <f t="shared" si="17"/>
        <v>3.1480248082602484</v>
      </c>
      <c r="E35" s="24">
        <f t="shared" si="17"/>
        <v>3.2505122809544629</v>
      </c>
      <c r="F35" s="24">
        <f t="shared" si="17"/>
        <v>2.8947073391644018</v>
      </c>
      <c r="G35" s="24">
        <f t="shared" si="17"/>
        <v>3.2869979265754155</v>
      </c>
      <c r="H35" s="24">
        <f t="shared" si="17"/>
        <v>3.002075671833901</v>
      </c>
      <c r="I35" s="25">
        <f t="shared" si="17"/>
        <v>2.9393260425145367</v>
      </c>
      <c r="J35" s="25">
        <f t="shared" si="17"/>
        <v>2.4873285596993746</v>
      </c>
      <c r="K35" s="25">
        <f t="shared" si="17"/>
        <v>2.9422990593562646</v>
      </c>
      <c r="L35" s="25">
        <f t="shared" si="17"/>
        <v>2.9451135792683725</v>
      </c>
      <c r="M35" s="25">
        <f t="shared" si="17"/>
        <v>2.6698924937863535</v>
      </c>
      <c r="N35" s="25">
        <f t="shared" si="17"/>
        <v>2.7862569668270076</v>
      </c>
    </row>
    <row r="36" spans="1:14" ht="15" customHeight="1" x14ac:dyDescent="0.2">
      <c r="A36" s="10" t="s">
        <v>10</v>
      </c>
      <c r="B36" s="24">
        <f t="shared" si="9"/>
        <v>7.7052568322306296</v>
      </c>
      <c r="C36" s="24">
        <f t="shared" ref="C36:N36" si="18">C14/C$5*100</f>
        <v>8.3784741227461108</v>
      </c>
      <c r="D36" s="24">
        <f t="shared" si="18"/>
        <v>8.8790225070461517</v>
      </c>
      <c r="E36" s="24">
        <f t="shared" si="18"/>
        <v>7.0922968781786651</v>
      </c>
      <c r="F36" s="24">
        <f t="shared" si="18"/>
        <v>7.5032035703217064</v>
      </c>
      <c r="G36" s="24">
        <f t="shared" si="18"/>
        <v>6.4916702679366098</v>
      </c>
      <c r="H36" s="24">
        <f t="shared" si="18"/>
        <v>6.4809967623828069</v>
      </c>
      <c r="I36" s="25">
        <f t="shared" si="18"/>
        <v>6.0416272182966617</v>
      </c>
      <c r="J36" s="25">
        <f t="shared" si="18"/>
        <v>5.584630775303224</v>
      </c>
      <c r="K36" s="25">
        <f t="shared" si="18"/>
        <v>4.9923657265251968</v>
      </c>
      <c r="L36" s="25">
        <f t="shared" si="18"/>
        <v>5.3494511322748668</v>
      </c>
      <c r="M36" s="25">
        <f t="shared" si="18"/>
        <v>6.0223393640651173</v>
      </c>
      <c r="N36" s="25">
        <f t="shared" si="18"/>
        <v>5.313111657792736</v>
      </c>
    </row>
    <row r="37" spans="1:14" ht="15" customHeight="1" x14ac:dyDescent="0.2">
      <c r="A37" s="10" t="s">
        <v>11</v>
      </c>
      <c r="B37" s="24">
        <f t="shared" si="9"/>
        <v>3.9563562475501008</v>
      </c>
      <c r="C37" s="24">
        <f t="shared" ref="C37:N37" si="19">C15/C$5*100</f>
        <v>3.8131781036429837</v>
      </c>
      <c r="D37" s="24">
        <f t="shared" si="19"/>
        <v>4.1278980688150897</v>
      </c>
      <c r="E37" s="24">
        <f t="shared" si="19"/>
        <v>4.6127651054024321</v>
      </c>
      <c r="F37" s="24">
        <f t="shared" si="19"/>
        <v>5.3186535789758436</v>
      </c>
      <c r="G37" s="24">
        <f t="shared" si="19"/>
        <v>5.1282856397630638</v>
      </c>
      <c r="H37" s="24">
        <f t="shared" si="19"/>
        <v>4.455106080594077</v>
      </c>
      <c r="I37" s="25">
        <f t="shared" si="19"/>
        <v>3.8076067984977993</v>
      </c>
      <c r="J37" s="25">
        <f t="shared" si="19"/>
        <v>3.8235466691270106</v>
      </c>
      <c r="K37" s="25">
        <f t="shared" si="19"/>
        <v>3.54970823440877</v>
      </c>
      <c r="L37" s="25">
        <f t="shared" si="19"/>
        <v>3.257220908191151</v>
      </c>
      <c r="M37" s="25">
        <f t="shared" si="19"/>
        <v>3.0724572081510066</v>
      </c>
      <c r="N37" s="25">
        <f t="shared" si="19"/>
        <v>2.8225960683878428</v>
      </c>
    </row>
    <row r="38" spans="1:14" ht="15" customHeight="1" x14ac:dyDescent="0.2">
      <c r="A38" s="10" t="s">
        <v>12</v>
      </c>
      <c r="B38" s="24">
        <f t="shared" si="9"/>
        <v>12.142620415683469</v>
      </c>
      <c r="C38" s="24">
        <f t="shared" ref="C38:N38" si="20">C16/C$5*100</f>
        <v>12.394630088240453</v>
      </c>
      <c r="D38" s="24">
        <f t="shared" si="20"/>
        <v>11.777577219734923</v>
      </c>
      <c r="E38" s="24">
        <f t="shared" si="20"/>
        <v>10.31128027636059</v>
      </c>
      <c r="F38" s="24">
        <f t="shared" si="20"/>
        <v>10.369287907305941</v>
      </c>
      <c r="G38" s="24">
        <f t="shared" si="20"/>
        <v>11.252803331493569</v>
      </c>
      <c r="H38" s="24">
        <f t="shared" si="20"/>
        <v>9.5410960341359843</v>
      </c>
      <c r="I38" s="25">
        <f t="shared" si="20"/>
        <v>9.5944150401343471</v>
      </c>
      <c r="J38" s="25">
        <f t="shared" si="20"/>
        <v>9.2757947356968913</v>
      </c>
      <c r="K38" s="25">
        <f t="shared" si="20"/>
        <v>9.1925673584533314</v>
      </c>
      <c r="L38" s="25">
        <f t="shared" si="20"/>
        <v>11.002464060254637</v>
      </c>
      <c r="M38" s="25">
        <f t="shared" si="20"/>
        <v>10.901241605868393</v>
      </c>
      <c r="N38" s="25">
        <f t="shared" si="20"/>
        <v>10.928885675426946</v>
      </c>
    </row>
    <row r="39" spans="1:14" ht="15" customHeight="1" x14ac:dyDescent="0.2">
      <c r="A39" s="10" t="s">
        <v>13</v>
      </c>
      <c r="B39" s="24">
        <f t="shared" si="9"/>
        <v>3.7788601796183303</v>
      </c>
      <c r="C39" s="24">
        <f t="shared" ref="C39:N39" si="21">C17/C$5*100</f>
        <v>4.5227567456050233</v>
      </c>
      <c r="D39" s="24">
        <f t="shared" si="21"/>
        <v>4.5734585100601146</v>
      </c>
      <c r="E39" s="24">
        <f t="shared" si="21"/>
        <v>4.5273797572475054</v>
      </c>
      <c r="F39" s="24">
        <f t="shared" si="21"/>
        <v>4.9088273992867597</v>
      </c>
      <c r="G39" s="24">
        <f t="shared" si="21"/>
        <v>4.9369651235471377</v>
      </c>
      <c r="H39" s="24">
        <f t="shared" si="21"/>
        <v>4.4934946501531634</v>
      </c>
      <c r="I39" s="25">
        <f t="shared" si="21"/>
        <v>4.6006355303054667</v>
      </c>
      <c r="J39" s="25">
        <f t="shared" si="21"/>
        <v>5.1163702482253663</v>
      </c>
      <c r="K39" s="25">
        <f t="shared" si="21"/>
        <v>5.6931575872278639</v>
      </c>
      <c r="L39" s="25">
        <f t="shared" si="21"/>
        <v>5.8934015459583486</v>
      </c>
      <c r="M39" s="25">
        <f t="shared" si="21"/>
        <v>7.5253682580226871</v>
      </c>
      <c r="N39" s="25">
        <f t="shared" si="21"/>
        <v>7.7126420893625882</v>
      </c>
    </row>
    <row r="40" spans="1:14" ht="15" customHeight="1" x14ac:dyDescent="0.2">
      <c r="A40" s="10" t="s">
        <v>14</v>
      </c>
      <c r="B40" s="24">
        <f t="shared" si="9"/>
        <v>6.3179434640683239</v>
      </c>
      <c r="C40" s="24">
        <f t="shared" ref="C40:N40" si="22">C18/C$5*100</f>
        <v>6.4262048439161337</v>
      </c>
      <c r="D40" s="24">
        <f t="shared" si="22"/>
        <v>5.6844507318236523</v>
      </c>
      <c r="E40" s="24">
        <f t="shared" si="22"/>
        <v>5.2218524099072638</v>
      </c>
      <c r="F40" s="24">
        <f t="shared" si="22"/>
        <v>5.3152478842691941</v>
      </c>
      <c r="G40" s="24">
        <f t="shared" si="22"/>
        <v>5.344940817963276</v>
      </c>
      <c r="H40" s="24">
        <f t="shared" si="22"/>
        <v>5.9609699449102731</v>
      </c>
      <c r="I40" s="25">
        <f t="shared" si="22"/>
        <v>5.8418031718775509</v>
      </c>
      <c r="J40" s="25">
        <f t="shared" si="22"/>
        <v>5.3113069434923954</v>
      </c>
      <c r="K40" s="25">
        <f t="shared" si="22"/>
        <v>5.2396508979270582</v>
      </c>
      <c r="L40" s="25">
        <f t="shared" si="22"/>
        <v>5.8816106879762149</v>
      </c>
      <c r="M40" s="25">
        <f t="shared" si="22"/>
        <v>5.3692855511773301</v>
      </c>
      <c r="N40" s="25">
        <f t="shared" si="22"/>
        <v>5.5607729614043286</v>
      </c>
    </row>
    <row r="41" spans="1:14" ht="15" customHeight="1" x14ac:dyDescent="0.2">
      <c r="A41" s="10" t="s">
        <v>15</v>
      </c>
      <c r="B41" s="24">
        <f t="shared" si="9"/>
        <v>8.503080111618635</v>
      </c>
      <c r="C41" s="24">
        <f t="shared" ref="C41:N41" si="23">C19/C$5*100</f>
        <v>9.4437027991603397</v>
      </c>
      <c r="D41" s="24">
        <f t="shared" si="23"/>
        <v>7.9513879372594003</v>
      </c>
      <c r="E41" s="24">
        <f t="shared" si="23"/>
        <v>7.2091576321458879</v>
      </c>
      <c r="F41" s="24">
        <f t="shared" si="23"/>
        <v>9.490827296776736</v>
      </c>
      <c r="G41" s="24">
        <f t="shared" si="23"/>
        <v>10.181880099908328</v>
      </c>
      <c r="H41" s="24">
        <f t="shared" si="23"/>
        <v>12.107292524058447</v>
      </c>
      <c r="I41" s="25">
        <f t="shared" si="23"/>
        <v>9.3768678333668927</v>
      </c>
      <c r="J41" s="25">
        <f t="shared" si="23"/>
        <v>8.3478766747314221</v>
      </c>
      <c r="K41" s="25">
        <f t="shared" si="23"/>
        <v>6.8207155191369395</v>
      </c>
      <c r="L41" s="25">
        <f t="shared" si="23"/>
        <v>8.3728477277959694</v>
      </c>
      <c r="M41" s="25">
        <f t="shared" si="23"/>
        <v>7.7150860320823895</v>
      </c>
      <c r="N41" s="25">
        <f t="shared" si="23"/>
        <v>7.8677133208040306</v>
      </c>
    </row>
    <row r="42" spans="1:14" ht="7.5" customHeight="1" x14ac:dyDescent="0.2"/>
    <row r="43" spans="1:14" s="63" customFormat="1" ht="13.5" customHeight="1" x14ac:dyDescent="0.25"/>
  </sheetData>
  <mergeCells count="3">
    <mergeCell ref="P2:Q3"/>
    <mergeCell ref="S2:U3"/>
    <mergeCell ref="W2:Y3"/>
  </mergeCells>
  <hyperlinks>
    <hyperlink ref="Q1" location="OBSAH!A1" display="Obsah"/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125" customWidth="1"/>
    <col min="16" max="16" width="10.42578125" style="38" bestFit="1" customWidth="1"/>
    <col min="17" max="27" width="9.140625" style="38"/>
    <col min="28" max="30" width="9.140625" style="125"/>
    <col min="31" max="42" width="9.140625" style="38"/>
    <col min="43" max="45" width="9.140625" style="125"/>
    <col min="46" max="16384" width="9.140625" style="38"/>
  </cols>
  <sheetData>
    <row r="1" spans="1:45" s="40" customFormat="1" ht="30" customHeight="1" x14ac:dyDescent="0.25">
      <c r="A1" s="223" t="s">
        <v>440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7"/>
      <c r="N1" s="166"/>
      <c r="O1" s="137"/>
      <c r="P1" s="61" t="s">
        <v>49</v>
      </c>
      <c r="Q1" s="65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F1" s="39" t="s">
        <v>445</v>
      </c>
      <c r="AG1" s="39"/>
      <c r="AH1" s="39"/>
      <c r="AI1" s="39"/>
      <c r="AJ1" s="39"/>
      <c r="AK1" s="39"/>
      <c r="AL1" s="39"/>
      <c r="AM1" s="39"/>
      <c r="AN1" s="39"/>
      <c r="AQ1" s="124"/>
      <c r="AR1" s="124"/>
      <c r="AS1" s="124"/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 s="136"/>
      <c r="AC2" s="136"/>
      <c r="AD2" s="136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Q3" s="69" t="s">
        <v>106</v>
      </c>
      <c r="R3"/>
      <c r="S3"/>
      <c r="T3"/>
      <c r="U3"/>
      <c r="V3"/>
      <c r="W3"/>
      <c r="X3"/>
      <c r="Y3"/>
      <c r="Z3"/>
      <c r="AA3"/>
      <c r="AD3" s="86" t="s">
        <v>107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40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2022</v>
      </c>
    </row>
    <row r="5" spans="1:45" ht="15" customHeight="1" x14ac:dyDescent="0.2">
      <c r="A5" s="4" t="s">
        <v>1</v>
      </c>
      <c r="B5" s="22">
        <f t="shared" ref="B5:M5" si="0">AG5/(R5*1000)*100</f>
        <v>1.8872653126090342</v>
      </c>
      <c r="C5" s="22">
        <f t="shared" si="0"/>
        <v>1.9937412822808378</v>
      </c>
      <c r="D5" s="22">
        <f t="shared" si="0"/>
        <v>2.1761422303159716</v>
      </c>
      <c r="E5" s="22">
        <f t="shared" si="0"/>
        <v>2.4250498735028598</v>
      </c>
      <c r="F5" s="22">
        <f t="shared" si="0"/>
        <v>2.3543893938923475</v>
      </c>
      <c r="G5" s="22">
        <f t="shared" si="0"/>
        <v>2.2844897439419856</v>
      </c>
      <c r="H5" s="22">
        <f t="shared" si="0"/>
        <v>2.2731243959462422</v>
      </c>
      <c r="I5" s="23">
        <f t="shared" si="0"/>
        <v>2.5374890659529976</v>
      </c>
      <c r="J5" s="23">
        <f t="shared" si="0"/>
        <v>2.8324204086607714</v>
      </c>
      <c r="K5" s="23">
        <f t="shared" si="0"/>
        <v>2.8217719526493124</v>
      </c>
      <c r="L5" s="23">
        <f t="shared" si="0"/>
        <v>2.8681855690676792</v>
      </c>
      <c r="M5" s="23">
        <f t="shared" si="0"/>
        <v>2.987897776316077</v>
      </c>
      <c r="N5" s="23">
        <f t="shared" ref="N5:N19" si="1">AS5/(AD5*1000)*100</f>
        <v>3.0080749514588838</v>
      </c>
      <c r="Q5" s="4" t="s">
        <v>1</v>
      </c>
      <c r="R5" s="5">
        <v>836.89200000000005</v>
      </c>
      <c r="S5" s="5">
        <v>898.05600000000004</v>
      </c>
      <c r="T5" s="5">
        <v>897.26300000000003</v>
      </c>
      <c r="U5" s="5">
        <v>909.90200000000004</v>
      </c>
      <c r="V5" s="5">
        <v>1030.576</v>
      </c>
      <c r="W5" s="5">
        <v>1106.4680000000001</v>
      </c>
      <c r="X5" s="5">
        <v>1152.741</v>
      </c>
      <c r="Y5" s="6">
        <v>1202.7280000000001</v>
      </c>
      <c r="Z5" s="6">
        <v>1226.8820000000001</v>
      </c>
      <c r="AA5" s="6">
        <v>1309.8679999999999</v>
      </c>
      <c r="AB5" s="6">
        <v>1219.021</v>
      </c>
      <c r="AC5" s="6">
        <v>1287.6410000000001</v>
      </c>
      <c r="AD5" s="6">
        <v>1424.6289999999999</v>
      </c>
      <c r="AF5" s="4" t="s">
        <v>1</v>
      </c>
      <c r="AG5" s="5">
        <v>15794.37242</v>
      </c>
      <c r="AH5" s="5">
        <v>17904.913210000002</v>
      </c>
      <c r="AI5" s="5">
        <v>19525.719059999999</v>
      </c>
      <c r="AJ5" s="5">
        <v>22065.577299999994</v>
      </c>
      <c r="AK5" s="5">
        <v>24263.77204</v>
      </c>
      <c r="AL5" s="5">
        <v>25277.147980000009</v>
      </c>
      <c r="AM5" s="5">
        <v>26203.236893074671</v>
      </c>
      <c r="AN5" s="5">
        <v>30519.091493155171</v>
      </c>
      <c r="AO5" s="5">
        <v>34750.456158185443</v>
      </c>
      <c r="AP5" s="5">
        <v>36961.487840728492</v>
      </c>
      <c r="AQ5" s="6">
        <v>34963.784405904516</v>
      </c>
      <c r="AR5" s="6">
        <v>38473.396805934099</v>
      </c>
      <c r="AS5" s="6">
        <v>42853.908100219182</v>
      </c>
    </row>
    <row r="6" spans="1:45" ht="15" customHeight="1" x14ac:dyDescent="0.2">
      <c r="A6" s="7" t="s">
        <v>2</v>
      </c>
      <c r="B6" s="24">
        <f t="shared" ref="B6:B19" si="2">AG6/(R6*1000)*100</f>
        <v>2.8105182326435254</v>
      </c>
      <c r="C6" s="24">
        <f t="shared" ref="C6:M6" si="3">AH6/(S6*1000)*100</f>
        <v>2.8199526237095043</v>
      </c>
      <c r="D6" s="24">
        <f t="shared" si="3"/>
        <v>3.0310027349894435</v>
      </c>
      <c r="E6" s="24">
        <f t="shared" si="3"/>
        <v>2.7532214431224356</v>
      </c>
      <c r="F6" s="24">
        <f t="shared" si="3"/>
        <v>2.6600247450802104</v>
      </c>
      <c r="G6" s="24">
        <f t="shared" si="3"/>
        <v>2.4333810883461306</v>
      </c>
      <c r="H6" s="24">
        <f t="shared" si="3"/>
        <v>2.6206429259836685</v>
      </c>
      <c r="I6" s="25">
        <f t="shared" si="3"/>
        <v>3.9997693700603367</v>
      </c>
      <c r="J6" s="25">
        <f t="shared" si="3"/>
        <v>4.3062957637406285</v>
      </c>
      <c r="K6" s="25">
        <f t="shared" si="3"/>
        <v>4.700482873082434</v>
      </c>
      <c r="L6" s="25">
        <f t="shared" si="3"/>
        <v>4.8557309339198271</v>
      </c>
      <c r="M6" s="25">
        <f t="shared" si="3"/>
        <v>4.7104714834436949</v>
      </c>
      <c r="N6" s="25">
        <f t="shared" si="1"/>
        <v>4.7942416573278246</v>
      </c>
      <c r="Q6" s="7" t="s">
        <v>79</v>
      </c>
      <c r="R6" s="8">
        <v>71.903999999999996</v>
      </c>
      <c r="S6" s="8">
        <v>70.224999999999994</v>
      </c>
      <c r="T6" s="8">
        <v>70.566999999999993</v>
      </c>
      <c r="U6" s="8">
        <v>67.742000000000004</v>
      </c>
      <c r="V6" s="8">
        <v>76.984999999999999</v>
      </c>
      <c r="W6" s="8">
        <v>77.751000000000005</v>
      </c>
      <c r="X6" s="8">
        <v>81.924999999999997</v>
      </c>
      <c r="Y6" s="9">
        <v>86.323999999999998</v>
      </c>
      <c r="Z6" s="9">
        <v>89.9</v>
      </c>
      <c r="AA6" s="9">
        <v>94.866</v>
      </c>
      <c r="AB6" s="9">
        <v>98.578000000000003</v>
      </c>
      <c r="AC6" s="9">
        <v>98.456999999999994</v>
      </c>
      <c r="AD6" s="9">
        <v>106.48099999999999</v>
      </c>
      <c r="AF6" s="7" t="s">
        <v>2</v>
      </c>
      <c r="AG6" s="8">
        <v>2020.8750300000004</v>
      </c>
      <c r="AH6" s="8">
        <v>1980.3117299999994</v>
      </c>
      <c r="AI6" s="8">
        <v>2138.8877000000007</v>
      </c>
      <c r="AJ6" s="8">
        <v>1865.0872700000002</v>
      </c>
      <c r="AK6" s="8">
        <v>2047.82005</v>
      </c>
      <c r="AL6" s="8">
        <v>1891.97813</v>
      </c>
      <c r="AM6" s="8">
        <v>2146.9617171121204</v>
      </c>
      <c r="AN6" s="8">
        <v>3452.7609110108851</v>
      </c>
      <c r="AO6" s="8">
        <v>3871.359891602825</v>
      </c>
      <c r="AP6" s="8">
        <v>4459.160082378382</v>
      </c>
      <c r="AQ6" s="9">
        <v>4786.6824400394871</v>
      </c>
      <c r="AR6" s="9">
        <v>4637.7889084541584</v>
      </c>
      <c r="AS6" s="9">
        <v>5104.9564591392409</v>
      </c>
    </row>
    <row r="7" spans="1:45" ht="15" customHeight="1" x14ac:dyDescent="0.2">
      <c r="A7" s="10" t="s">
        <v>3</v>
      </c>
      <c r="B7" s="24">
        <f t="shared" si="2"/>
        <v>2.3731631369148141</v>
      </c>
      <c r="C7" s="24">
        <f t="shared" ref="C7:C19" si="4">AH7/(S7*1000)*100</f>
        <v>2.3090188723706553</v>
      </c>
      <c r="D7" s="24">
        <f t="shared" ref="D7:D19" si="5">AI7/(T7*1000)*100</f>
        <v>2.5801970546645969</v>
      </c>
      <c r="E7" s="24">
        <f t="shared" ref="E7:E19" si="6">AJ7/(U7*1000)*100</f>
        <v>4.2129451887518981</v>
      </c>
      <c r="F7" s="24">
        <f t="shared" ref="F7:F19" si="7">AK7/(V7*1000)*100</f>
        <v>3.4100531250922606</v>
      </c>
      <c r="G7" s="24">
        <f t="shared" ref="G7:G19" si="8">AL7/(W7*1000)*100</f>
        <v>3.257485215252153</v>
      </c>
      <c r="H7" s="24">
        <f t="shared" ref="H7:H19" si="9">AM7/(X7*1000)*100</f>
        <v>3.1909847586507833</v>
      </c>
      <c r="I7" s="25">
        <f t="shared" ref="I7:I19" si="10">AN7/(Y7*1000)*100</f>
        <v>4.109998923922074</v>
      </c>
      <c r="J7" s="25">
        <f t="shared" ref="J7:J19" si="11">AO7/(Z7*1000)*100</f>
        <v>4.9352261357879046</v>
      </c>
      <c r="K7" s="25">
        <f t="shared" ref="K7:K19" si="12">AP7/(AA7*1000)*100</f>
        <v>4.4198871063423395</v>
      </c>
      <c r="L7" s="25">
        <f t="shared" ref="L7:L19" si="13">AQ7/(AB7*1000)*100</f>
        <v>4.1122214680083689</v>
      </c>
      <c r="M7" s="25">
        <f t="shared" ref="M7:M19" si="14">AR7/(AC7*1000)*100</f>
        <v>4.6049398740692551</v>
      </c>
      <c r="N7" s="25">
        <f t="shared" si="1"/>
        <v>4.4886312918024984</v>
      </c>
      <c r="Q7" s="10" t="s">
        <v>80</v>
      </c>
      <c r="R7" s="8">
        <v>131.45400000000001</v>
      </c>
      <c r="S7" s="8">
        <v>144.285</v>
      </c>
      <c r="T7" s="8">
        <v>144.97499999999999</v>
      </c>
      <c r="U7" s="8">
        <v>144.131</v>
      </c>
      <c r="V7" s="8">
        <v>169.35499999999999</v>
      </c>
      <c r="W7" s="8">
        <v>182.92500000000001</v>
      </c>
      <c r="X7" s="8">
        <v>199.03</v>
      </c>
      <c r="Y7" s="9">
        <v>208.548</v>
      </c>
      <c r="Z7" s="9">
        <v>208.42599999999999</v>
      </c>
      <c r="AA7" s="9">
        <v>246.06</v>
      </c>
      <c r="AB7" s="9">
        <v>207.17599999999999</v>
      </c>
      <c r="AC7" s="9">
        <v>206.41800000000001</v>
      </c>
      <c r="AD7" s="9">
        <v>240.06899999999999</v>
      </c>
      <c r="AF7" s="10" t="s">
        <v>3</v>
      </c>
      <c r="AG7" s="8">
        <v>3119.6178699999996</v>
      </c>
      <c r="AH7" s="8">
        <v>3331.5678800000001</v>
      </c>
      <c r="AI7" s="8">
        <v>3740.6406799999991</v>
      </c>
      <c r="AJ7" s="8">
        <v>6072.1600299999982</v>
      </c>
      <c r="AK7" s="8">
        <v>5775.0954699999984</v>
      </c>
      <c r="AL7" s="8">
        <v>5958.7548300000017</v>
      </c>
      <c r="AM7" s="8">
        <v>6351.016965142654</v>
      </c>
      <c r="AN7" s="8">
        <v>8571.320555861008</v>
      </c>
      <c r="AO7" s="8">
        <v>10286.294425777298</v>
      </c>
      <c r="AP7" s="8">
        <v>10875.574213865961</v>
      </c>
      <c r="AQ7" s="9">
        <v>8519.5359485610188</v>
      </c>
      <c r="AR7" s="9">
        <v>9505.4247892562762</v>
      </c>
      <c r="AS7" s="9">
        <v>10775.812255917341</v>
      </c>
    </row>
    <row r="8" spans="1:45" ht="15" customHeight="1" x14ac:dyDescent="0.2">
      <c r="A8" s="10" t="s">
        <v>4</v>
      </c>
      <c r="B8" s="24">
        <f t="shared" si="2"/>
        <v>2.1895613691931546</v>
      </c>
      <c r="C8" s="24">
        <f t="shared" si="4"/>
        <v>2.5775360500848512</v>
      </c>
      <c r="D8" s="24">
        <f t="shared" si="5"/>
        <v>2.7478988240465996</v>
      </c>
      <c r="E8" s="24">
        <f t="shared" si="6"/>
        <v>2.874770267365887</v>
      </c>
      <c r="F8" s="24">
        <f t="shared" si="7"/>
        <v>2.6591714149576138</v>
      </c>
      <c r="G8" s="24">
        <f t="shared" si="8"/>
        <v>2.7153001705412438</v>
      </c>
      <c r="H8" s="24">
        <f t="shared" si="9"/>
        <v>2.9887570236374206</v>
      </c>
      <c r="I8" s="25">
        <f t="shared" si="10"/>
        <v>2.6187429406263627</v>
      </c>
      <c r="J8" s="25">
        <f t="shared" si="11"/>
        <v>3.0238897025121769</v>
      </c>
      <c r="K8" s="25">
        <f t="shared" si="12"/>
        <v>3.175133051157311</v>
      </c>
      <c r="L8" s="25">
        <f t="shared" si="13"/>
        <v>2.7247420685133519</v>
      </c>
      <c r="M8" s="25">
        <f t="shared" si="14"/>
        <v>2.7439384834878688</v>
      </c>
      <c r="N8" s="25">
        <f t="shared" si="1"/>
        <v>2.7548126433483375</v>
      </c>
      <c r="Q8" s="10" t="s">
        <v>81</v>
      </c>
      <c r="R8" s="8">
        <v>42.945</v>
      </c>
      <c r="S8" s="8">
        <v>43.606000000000002</v>
      </c>
      <c r="T8" s="8">
        <v>45.494999999999997</v>
      </c>
      <c r="U8" s="8">
        <v>46.527999999999999</v>
      </c>
      <c r="V8" s="8">
        <v>50.369</v>
      </c>
      <c r="W8" s="8">
        <v>55.704999999999998</v>
      </c>
      <c r="X8" s="8">
        <v>58.430999999999997</v>
      </c>
      <c r="Y8" s="9">
        <v>61.984999999999999</v>
      </c>
      <c r="Z8" s="9">
        <v>63.478999999999999</v>
      </c>
      <c r="AA8" s="9">
        <v>69.427999999999997</v>
      </c>
      <c r="AB8" s="9">
        <v>64.944000000000003</v>
      </c>
      <c r="AC8" s="9">
        <v>69.957999999999998</v>
      </c>
      <c r="AD8" s="9">
        <v>78.603999999999999</v>
      </c>
      <c r="AF8" s="10" t="s">
        <v>4</v>
      </c>
      <c r="AG8" s="8">
        <v>940.30713000000014</v>
      </c>
      <c r="AH8" s="8">
        <v>1123.9603700000002</v>
      </c>
      <c r="AI8" s="8">
        <v>1250.1565700000006</v>
      </c>
      <c r="AJ8" s="8">
        <v>1337.57311</v>
      </c>
      <c r="AK8" s="8">
        <v>1339.3980500000005</v>
      </c>
      <c r="AL8" s="8">
        <v>1512.5579599999999</v>
      </c>
      <c r="AM8" s="8">
        <v>1746.3606164815812</v>
      </c>
      <c r="AN8" s="8">
        <v>1623.2278117472511</v>
      </c>
      <c r="AO8" s="8">
        <v>1919.5349442577049</v>
      </c>
      <c r="AP8" s="8">
        <v>2204.4313747574979</v>
      </c>
      <c r="AQ8" s="9">
        <v>1769.5564889753111</v>
      </c>
      <c r="AR8" s="9">
        <v>1919.6044842784434</v>
      </c>
      <c r="AS8" s="9">
        <v>2165.392930177527</v>
      </c>
    </row>
    <row r="9" spans="1:45" ht="15" customHeight="1" x14ac:dyDescent="0.2">
      <c r="A9" s="10" t="s">
        <v>5</v>
      </c>
      <c r="B9" s="24">
        <f t="shared" si="2"/>
        <v>2.158185485555169</v>
      </c>
      <c r="C9" s="24">
        <f t="shared" si="4"/>
        <v>2.5287567225092982</v>
      </c>
      <c r="D9" s="24">
        <f t="shared" si="5"/>
        <v>2.9155615209655528</v>
      </c>
      <c r="E9" s="24">
        <f t="shared" si="6"/>
        <v>2.6356448064032674</v>
      </c>
      <c r="F9" s="24">
        <f t="shared" si="7"/>
        <v>2.6296146464791561</v>
      </c>
      <c r="G9" s="24">
        <f t="shared" si="8"/>
        <v>2.5054044811643368</v>
      </c>
      <c r="H9" s="24">
        <f t="shared" si="9"/>
        <v>2.0652369585458081</v>
      </c>
      <c r="I9" s="25">
        <f t="shared" si="10"/>
        <v>2.0389025702162398</v>
      </c>
      <c r="J9" s="25">
        <f t="shared" si="11"/>
        <v>2.4992983945709448</v>
      </c>
      <c r="K9" s="25">
        <f t="shared" si="12"/>
        <v>2.4937048575672569</v>
      </c>
      <c r="L9" s="25">
        <f t="shared" si="13"/>
        <v>2.4402661132698764</v>
      </c>
      <c r="M9" s="25">
        <f t="shared" si="14"/>
        <v>3.2322405680255755</v>
      </c>
      <c r="N9" s="25">
        <f t="shared" si="1"/>
        <v>3.2568800073179625</v>
      </c>
      <c r="Q9" s="10" t="s">
        <v>82</v>
      </c>
      <c r="R9" s="8">
        <v>57.46</v>
      </c>
      <c r="S9" s="8">
        <v>60.765999999999998</v>
      </c>
      <c r="T9" s="8">
        <v>54.518000000000001</v>
      </c>
      <c r="U9" s="8">
        <v>60.719000000000001</v>
      </c>
      <c r="V9" s="8">
        <v>69.614000000000004</v>
      </c>
      <c r="W9" s="8">
        <v>73.105999999999995</v>
      </c>
      <c r="X9" s="8">
        <v>75.007000000000005</v>
      </c>
      <c r="Y9" s="9">
        <v>76.444999999999993</v>
      </c>
      <c r="Z9" s="9">
        <v>78.153999999999996</v>
      </c>
      <c r="AA9" s="9">
        <v>80.204999999999998</v>
      </c>
      <c r="AB9" s="9">
        <v>76.346000000000004</v>
      </c>
      <c r="AC9" s="9">
        <v>83.581000000000003</v>
      </c>
      <c r="AD9" s="9">
        <v>88.774000000000001</v>
      </c>
      <c r="AF9" s="10" t="s">
        <v>5</v>
      </c>
      <c r="AG9" s="8">
        <v>1240.09338</v>
      </c>
      <c r="AH9" s="8">
        <v>1536.6243100000002</v>
      </c>
      <c r="AI9" s="8">
        <v>1589.5058300000001</v>
      </c>
      <c r="AJ9" s="8">
        <v>1600.3371699999998</v>
      </c>
      <c r="AK9" s="8">
        <v>1830.5799399999999</v>
      </c>
      <c r="AL9" s="8">
        <v>1831.6010000000001</v>
      </c>
      <c r="AM9" s="8">
        <v>1549.0722854964542</v>
      </c>
      <c r="AN9" s="8">
        <v>1558.6390698018042</v>
      </c>
      <c r="AO9" s="8">
        <v>1953.3016672929762</v>
      </c>
      <c r="AP9" s="8">
        <v>2000.0759810118184</v>
      </c>
      <c r="AQ9" s="9">
        <v>1863.0455668370198</v>
      </c>
      <c r="AR9" s="9">
        <v>2701.5389891614559</v>
      </c>
      <c r="AS9" s="9">
        <v>2891.2626576964481</v>
      </c>
    </row>
    <row r="10" spans="1:45" ht="15" customHeight="1" x14ac:dyDescent="0.2">
      <c r="A10" s="10" t="s">
        <v>6</v>
      </c>
      <c r="B10" s="24">
        <f t="shared" si="2"/>
        <v>0.72441999160016801</v>
      </c>
      <c r="C10" s="24">
        <f t="shared" si="4"/>
        <v>0.80508733479444772</v>
      </c>
      <c r="D10" s="24">
        <f t="shared" si="5"/>
        <v>1.4243381550024821</v>
      </c>
      <c r="E10" s="24">
        <f t="shared" si="6"/>
        <v>0.78499320395151706</v>
      </c>
      <c r="F10" s="24">
        <f t="shared" si="7"/>
        <v>0.88236526375928404</v>
      </c>
      <c r="G10" s="24">
        <f t="shared" si="8"/>
        <v>1.1222393364928911</v>
      </c>
      <c r="H10" s="24">
        <f t="shared" si="9"/>
        <v>0.92101054780537595</v>
      </c>
      <c r="I10" s="25">
        <f t="shared" si="10"/>
        <v>0.90592595050728308</v>
      </c>
      <c r="J10" s="25">
        <f t="shared" si="11"/>
        <v>1.1027122187379657</v>
      </c>
      <c r="K10" s="25">
        <f t="shared" si="12"/>
        <v>1.4264173445759292</v>
      </c>
      <c r="L10" s="25">
        <f t="shared" si="13"/>
        <v>0.92608943971671709</v>
      </c>
      <c r="M10" s="25">
        <f t="shared" si="14"/>
        <v>0.77838285878734392</v>
      </c>
      <c r="N10" s="25">
        <f t="shared" si="1"/>
        <v>1.2393062708270219</v>
      </c>
      <c r="Q10" s="10" t="s">
        <v>83</v>
      </c>
      <c r="R10" s="8">
        <v>14.286</v>
      </c>
      <c r="S10" s="8">
        <v>15.057</v>
      </c>
      <c r="T10" s="8">
        <v>14.103</v>
      </c>
      <c r="U10" s="8">
        <v>14.273</v>
      </c>
      <c r="V10" s="8">
        <v>15.753</v>
      </c>
      <c r="W10" s="8">
        <v>16.88</v>
      </c>
      <c r="X10" s="8">
        <v>17.634</v>
      </c>
      <c r="Y10" s="9">
        <v>18.456</v>
      </c>
      <c r="Z10" s="9">
        <v>18.177</v>
      </c>
      <c r="AA10" s="9">
        <v>18.483000000000001</v>
      </c>
      <c r="AB10" s="9">
        <v>17.509</v>
      </c>
      <c r="AC10" s="9">
        <v>18.506</v>
      </c>
      <c r="AD10" s="9">
        <v>19.806000000000001</v>
      </c>
      <c r="AF10" s="10" t="s">
        <v>6</v>
      </c>
      <c r="AG10" s="8">
        <v>103.49064</v>
      </c>
      <c r="AH10" s="8">
        <v>121.22199999999998</v>
      </c>
      <c r="AI10" s="8">
        <v>200.87441000000004</v>
      </c>
      <c r="AJ10" s="8">
        <v>112.04208000000003</v>
      </c>
      <c r="AK10" s="8">
        <v>138.99900000000002</v>
      </c>
      <c r="AL10" s="8">
        <v>189.43400000000003</v>
      </c>
      <c r="AM10" s="8">
        <v>162.411</v>
      </c>
      <c r="AN10" s="8">
        <v>167.19769342562418</v>
      </c>
      <c r="AO10" s="8">
        <v>200.44</v>
      </c>
      <c r="AP10" s="8">
        <v>263.64471779796901</v>
      </c>
      <c r="AQ10" s="9">
        <v>162.149</v>
      </c>
      <c r="AR10" s="9">
        <v>144.04753184718587</v>
      </c>
      <c r="AS10" s="9">
        <v>245.45699999999999</v>
      </c>
    </row>
    <row r="11" spans="1:45" ht="15" customHeight="1" x14ac:dyDescent="0.2">
      <c r="A11" s="10" t="s">
        <v>7</v>
      </c>
      <c r="B11" s="24">
        <f t="shared" si="2"/>
        <v>0.59326532286417444</v>
      </c>
      <c r="C11" s="24">
        <f t="shared" si="4"/>
        <v>0.761801616903649</v>
      </c>
      <c r="D11" s="24">
        <f t="shared" si="5"/>
        <v>1.120874386327563</v>
      </c>
      <c r="E11" s="24">
        <f t="shared" si="6"/>
        <v>1.0428008383058167</v>
      </c>
      <c r="F11" s="24">
        <f t="shared" si="7"/>
        <v>0.84789811629039591</v>
      </c>
      <c r="G11" s="24">
        <f t="shared" si="8"/>
        <v>0.83898940570544134</v>
      </c>
      <c r="H11" s="24">
        <f t="shared" si="9"/>
        <v>0.69097270998979643</v>
      </c>
      <c r="I11" s="25">
        <f t="shared" si="10"/>
        <v>0.58292766865267653</v>
      </c>
      <c r="J11" s="25">
        <f t="shared" si="11"/>
        <v>0.66212860540574114</v>
      </c>
      <c r="K11" s="25">
        <f t="shared" si="12"/>
        <v>0.82049253366655461</v>
      </c>
      <c r="L11" s="25">
        <f t="shared" si="13"/>
        <v>0.98450072657886301</v>
      </c>
      <c r="M11" s="25">
        <f t="shared" si="14"/>
        <v>0.97576699842812709</v>
      </c>
      <c r="N11" s="25">
        <f t="shared" si="1"/>
        <v>0.84460363660892301</v>
      </c>
      <c r="Q11" s="10" t="s">
        <v>84</v>
      </c>
      <c r="R11" s="8">
        <v>51.198</v>
      </c>
      <c r="S11" s="8">
        <v>52.817</v>
      </c>
      <c r="T11" s="8">
        <v>54.182000000000002</v>
      </c>
      <c r="U11" s="8">
        <v>54.634</v>
      </c>
      <c r="V11" s="8">
        <v>63.651000000000003</v>
      </c>
      <c r="W11" s="8">
        <v>74.945999999999998</v>
      </c>
      <c r="X11" s="8">
        <v>68.566000000000003</v>
      </c>
      <c r="Y11" s="9">
        <v>75.308000000000007</v>
      </c>
      <c r="Z11" s="9">
        <v>73.194999999999993</v>
      </c>
      <c r="AA11" s="9">
        <v>82.366</v>
      </c>
      <c r="AB11" s="9">
        <v>71.652000000000001</v>
      </c>
      <c r="AC11" s="9">
        <v>83.417000000000002</v>
      </c>
      <c r="AD11" s="9">
        <v>107.288</v>
      </c>
      <c r="AF11" s="10" t="s">
        <v>7</v>
      </c>
      <c r="AG11" s="8">
        <v>303.73998000000006</v>
      </c>
      <c r="AH11" s="8">
        <v>402.36076000000025</v>
      </c>
      <c r="AI11" s="8">
        <v>607.31216000000018</v>
      </c>
      <c r="AJ11" s="8">
        <v>569.72380999999996</v>
      </c>
      <c r="AK11" s="8">
        <v>539.69562999999994</v>
      </c>
      <c r="AL11" s="8">
        <v>628.7890000000001</v>
      </c>
      <c r="AM11" s="8">
        <v>473.77234833160378</v>
      </c>
      <c r="AN11" s="8">
        <v>438.99116870895767</v>
      </c>
      <c r="AO11" s="8">
        <v>484.64503272673221</v>
      </c>
      <c r="AP11" s="8">
        <v>675.80688027979443</v>
      </c>
      <c r="AQ11" s="9">
        <v>705.41446060828696</v>
      </c>
      <c r="AR11" s="9">
        <v>813.95555707879078</v>
      </c>
      <c r="AS11" s="9">
        <v>906.15834964498129</v>
      </c>
    </row>
    <row r="12" spans="1:45" ht="15" customHeight="1" x14ac:dyDescent="0.2">
      <c r="A12" s="10" t="s">
        <v>8</v>
      </c>
      <c r="B12" s="24">
        <f t="shared" si="2"/>
        <v>1.8718090868921067</v>
      </c>
      <c r="C12" s="24">
        <f t="shared" si="4"/>
        <v>1.7374957777777775</v>
      </c>
      <c r="D12" s="24">
        <f t="shared" si="5"/>
        <v>2.3363646480637006</v>
      </c>
      <c r="E12" s="24">
        <f t="shared" si="6"/>
        <v>2.7214187167363337</v>
      </c>
      <c r="F12" s="24">
        <f t="shared" si="7"/>
        <v>3.0492540094825817</v>
      </c>
      <c r="G12" s="24">
        <f t="shared" si="8"/>
        <v>2.7674607971556893</v>
      </c>
      <c r="H12" s="24">
        <f t="shared" si="9"/>
        <v>3.1563229153785275</v>
      </c>
      <c r="I12" s="25">
        <f t="shared" si="10"/>
        <v>3.2500913166435921</v>
      </c>
      <c r="J12" s="25">
        <f t="shared" si="11"/>
        <v>3.8010238847600033</v>
      </c>
      <c r="K12" s="25">
        <f t="shared" si="12"/>
        <v>3.8279565351086107</v>
      </c>
      <c r="L12" s="25">
        <f t="shared" si="13"/>
        <v>3.9972126083234785</v>
      </c>
      <c r="M12" s="25">
        <f t="shared" si="14"/>
        <v>3.7183333785786128</v>
      </c>
      <c r="N12" s="25">
        <f t="shared" si="1"/>
        <v>3.8218087531807496</v>
      </c>
      <c r="Q12" s="10" t="s">
        <v>85</v>
      </c>
      <c r="R12" s="8">
        <v>38.472999999999999</v>
      </c>
      <c r="S12" s="8">
        <v>40.5</v>
      </c>
      <c r="T12" s="8">
        <v>42.323</v>
      </c>
      <c r="U12" s="8">
        <v>43.779000000000003</v>
      </c>
      <c r="V12" s="8">
        <v>48.51</v>
      </c>
      <c r="W12" s="8">
        <v>53.44</v>
      </c>
      <c r="X12" s="8">
        <v>54.158000000000001</v>
      </c>
      <c r="Y12" s="9">
        <v>56.22</v>
      </c>
      <c r="Z12" s="9">
        <v>56.646999999999998</v>
      </c>
      <c r="AA12" s="9">
        <v>59.518000000000001</v>
      </c>
      <c r="AB12" s="9">
        <v>55.716999999999999</v>
      </c>
      <c r="AC12" s="9">
        <v>56.515000000000001</v>
      </c>
      <c r="AD12" s="9">
        <v>61.256999999999998</v>
      </c>
      <c r="AF12" s="10" t="s">
        <v>8</v>
      </c>
      <c r="AG12" s="8">
        <v>720.14111000000014</v>
      </c>
      <c r="AH12" s="8">
        <v>703.68579</v>
      </c>
      <c r="AI12" s="8">
        <v>988.81961000000001</v>
      </c>
      <c r="AJ12" s="8">
        <v>1191.4098999999997</v>
      </c>
      <c r="AK12" s="8">
        <v>1479.1931200000004</v>
      </c>
      <c r="AL12" s="8">
        <v>1478.9310500000004</v>
      </c>
      <c r="AM12" s="8">
        <v>1709.4013645107029</v>
      </c>
      <c r="AN12" s="8">
        <v>1827.2013382170273</v>
      </c>
      <c r="AO12" s="8">
        <v>2153.1659999999993</v>
      </c>
      <c r="AP12" s="8">
        <v>2278.3231705659427</v>
      </c>
      <c r="AQ12" s="9">
        <v>2227.1269489795923</v>
      </c>
      <c r="AR12" s="9">
        <v>2101.4161089037029</v>
      </c>
      <c r="AS12" s="9">
        <v>2341.1253879359319</v>
      </c>
    </row>
    <row r="13" spans="1:45" ht="15" customHeight="1" x14ac:dyDescent="0.2">
      <c r="A13" s="10" t="s">
        <v>9</v>
      </c>
      <c r="B13" s="24">
        <f t="shared" si="2"/>
        <v>1.3493438455617737</v>
      </c>
      <c r="C13" s="24">
        <f t="shared" si="4"/>
        <v>1.2961160607747986</v>
      </c>
      <c r="D13" s="24">
        <f t="shared" si="5"/>
        <v>1.1948883791454448</v>
      </c>
      <c r="E13" s="24">
        <f t="shared" si="6"/>
        <v>1.3236464465646742</v>
      </c>
      <c r="F13" s="24">
        <f t="shared" si="7"/>
        <v>1.1633377888198759</v>
      </c>
      <c r="G13" s="24">
        <f t="shared" si="8"/>
        <v>1.2762816129032259</v>
      </c>
      <c r="H13" s="24">
        <f t="shared" si="9"/>
        <v>1.1022320928147069</v>
      </c>
      <c r="I13" s="25">
        <f t="shared" si="10"/>
        <v>1.1198776627556379</v>
      </c>
      <c r="J13" s="25">
        <f t="shared" si="11"/>
        <v>1.0547254098770686</v>
      </c>
      <c r="K13" s="25">
        <f t="shared" si="12"/>
        <v>1.2383765390487536</v>
      </c>
      <c r="L13" s="25">
        <f t="shared" si="13"/>
        <v>1.200885351515985</v>
      </c>
      <c r="M13" s="25">
        <f t="shared" si="14"/>
        <v>1.1443449232158831</v>
      </c>
      <c r="N13" s="25">
        <f t="shared" si="1"/>
        <v>1.2701664805063562</v>
      </c>
      <c r="Q13" s="10" t="s">
        <v>86</v>
      </c>
      <c r="R13" s="8">
        <v>48.070999999999998</v>
      </c>
      <c r="S13" s="8">
        <v>50.283999999999999</v>
      </c>
      <c r="T13" s="8">
        <v>51.442</v>
      </c>
      <c r="U13" s="8">
        <v>54.186999999999998</v>
      </c>
      <c r="V13" s="8">
        <v>60.375</v>
      </c>
      <c r="W13" s="8">
        <v>65.099999999999994</v>
      </c>
      <c r="X13" s="8">
        <v>71.367999999999995</v>
      </c>
      <c r="Y13" s="9">
        <v>80.102999999999994</v>
      </c>
      <c r="Z13" s="9">
        <v>81.950999999999993</v>
      </c>
      <c r="AA13" s="9">
        <v>87.817999999999998</v>
      </c>
      <c r="AB13" s="9">
        <v>85.747</v>
      </c>
      <c r="AC13" s="9">
        <v>89.763000000000005</v>
      </c>
      <c r="AD13" s="9">
        <v>94.004999999999995</v>
      </c>
      <c r="AF13" s="10" t="s">
        <v>9</v>
      </c>
      <c r="AG13" s="8">
        <v>648.64308000000017</v>
      </c>
      <c r="AH13" s="8">
        <v>651.73899999999981</v>
      </c>
      <c r="AI13" s="8">
        <v>614.67447999999968</v>
      </c>
      <c r="AJ13" s="8">
        <v>717.24429999999995</v>
      </c>
      <c r="AK13" s="8">
        <v>702.3651900000001</v>
      </c>
      <c r="AL13" s="8">
        <v>830.85932999999989</v>
      </c>
      <c r="AM13" s="8">
        <v>786.64099999999996</v>
      </c>
      <c r="AN13" s="8">
        <v>897.05560419714857</v>
      </c>
      <c r="AO13" s="8">
        <v>864.3580206483565</v>
      </c>
      <c r="AP13" s="8">
        <v>1087.5175090618345</v>
      </c>
      <c r="AQ13" s="9">
        <v>1029.7231623644116</v>
      </c>
      <c r="AR13" s="9">
        <v>1027.1983334262732</v>
      </c>
      <c r="AS13" s="9">
        <v>1194.0200000000002</v>
      </c>
    </row>
    <row r="14" spans="1:45" ht="15" customHeight="1" x14ac:dyDescent="0.2">
      <c r="A14" s="10" t="s">
        <v>10</v>
      </c>
      <c r="B14" s="24">
        <f t="shared" si="2"/>
        <v>2.665754627297221</v>
      </c>
      <c r="C14" s="24">
        <f t="shared" si="4"/>
        <v>2.8662345860639302</v>
      </c>
      <c r="D14" s="24">
        <f t="shared" si="5"/>
        <v>3.9048018874298971</v>
      </c>
      <c r="E14" s="24">
        <f t="shared" si="6"/>
        <v>3.3076664975799459</v>
      </c>
      <c r="F14" s="24">
        <f t="shared" si="7"/>
        <v>3.3797946942412658</v>
      </c>
      <c r="G14" s="24">
        <f t="shared" si="8"/>
        <v>2.8094391083260568</v>
      </c>
      <c r="H14" s="24">
        <f t="shared" si="9"/>
        <v>2.7564656700801287</v>
      </c>
      <c r="I14" s="25">
        <f t="shared" si="10"/>
        <v>2.8724875189707491</v>
      </c>
      <c r="J14" s="25">
        <f t="shared" si="11"/>
        <v>2.9607528478317522</v>
      </c>
      <c r="K14" s="25">
        <f t="shared" si="12"/>
        <v>2.7640093633527667</v>
      </c>
      <c r="L14" s="25">
        <f t="shared" si="13"/>
        <v>2.7234307858348537</v>
      </c>
      <c r="M14" s="25">
        <f t="shared" si="14"/>
        <v>3.4664330583575063</v>
      </c>
      <c r="N14" s="25">
        <f t="shared" si="1"/>
        <v>2.9308326838371039</v>
      </c>
      <c r="Q14" s="10" t="s">
        <v>87</v>
      </c>
      <c r="R14" s="8">
        <v>45.652999999999999</v>
      </c>
      <c r="S14" s="8">
        <v>52.338999999999999</v>
      </c>
      <c r="T14" s="8">
        <v>44.399000000000001</v>
      </c>
      <c r="U14" s="8">
        <v>47.313000000000002</v>
      </c>
      <c r="V14" s="8">
        <v>53.866</v>
      </c>
      <c r="W14" s="8">
        <v>58.406999999999996</v>
      </c>
      <c r="X14" s="8">
        <v>61.609000000000002</v>
      </c>
      <c r="Y14" s="9">
        <v>64.19</v>
      </c>
      <c r="Z14" s="9">
        <v>65.546999999999997</v>
      </c>
      <c r="AA14" s="9">
        <v>66.760000000000005</v>
      </c>
      <c r="AB14" s="9">
        <v>68.677000000000007</v>
      </c>
      <c r="AC14" s="9">
        <v>66.840999999999994</v>
      </c>
      <c r="AD14" s="9">
        <v>77.686999999999998</v>
      </c>
      <c r="AF14" s="10" t="s">
        <v>10</v>
      </c>
      <c r="AG14" s="8">
        <v>1216.9969600000002</v>
      </c>
      <c r="AH14" s="8">
        <v>1500.1585200000004</v>
      </c>
      <c r="AI14" s="8">
        <v>1733.69299</v>
      </c>
      <c r="AJ14" s="8">
        <v>1564.9562499999997</v>
      </c>
      <c r="AK14" s="8">
        <v>1820.5602100000001</v>
      </c>
      <c r="AL14" s="8">
        <v>1640.9091000000001</v>
      </c>
      <c r="AM14" s="8">
        <v>1698.2309346796665</v>
      </c>
      <c r="AN14" s="8">
        <v>1843.8497384273237</v>
      </c>
      <c r="AO14" s="8">
        <v>1940.6846691682786</v>
      </c>
      <c r="AP14" s="8">
        <v>1845.2526509743072</v>
      </c>
      <c r="AQ14" s="9">
        <v>1870.3705607878026</v>
      </c>
      <c r="AR14" s="9">
        <v>2316.9985205367407</v>
      </c>
      <c r="AS14" s="9">
        <v>2276.875987092531</v>
      </c>
    </row>
    <row r="15" spans="1:45" ht="15" customHeight="1" x14ac:dyDescent="0.2">
      <c r="A15" s="10" t="s">
        <v>11</v>
      </c>
      <c r="B15" s="24">
        <f t="shared" si="2"/>
        <v>1.4279418660451089</v>
      </c>
      <c r="C15" s="24">
        <f t="shared" si="4"/>
        <v>1.4380870966383015</v>
      </c>
      <c r="D15" s="24">
        <f t="shared" si="5"/>
        <v>1.6922145286584083</v>
      </c>
      <c r="E15" s="24">
        <f t="shared" si="6"/>
        <v>2.1043525678134301</v>
      </c>
      <c r="F15" s="24">
        <f t="shared" si="7"/>
        <v>2.3567872235513265</v>
      </c>
      <c r="G15" s="24">
        <f t="shared" si="8"/>
        <v>2.2451147424573068</v>
      </c>
      <c r="H15" s="24">
        <f t="shared" si="9"/>
        <v>1.9251657378802733</v>
      </c>
      <c r="I15" s="25">
        <f t="shared" si="10"/>
        <v>1.825768696927019</v>
      </c>
      <c r="J15" s="25">
        <f t="shared" si="11"/>
        <v>2.0760287318251645</v>
      </c>
      <c r="K15" s="25">
        <f t="shared" si="12"/>
        <v>2.0118145507886656</v>
      </c>
      <c r="L15" s="25">
        <f t="shared" si="13"/>
        <v>1.7960914346428614</v>
      </c>
      <c r="M15" s="25">
        <f t="shared" si="14"/>
        <v>1.6619968693893219</v>
      </c>
      <c r="N15" s="25">
        <f t="shared" si="1"/>
        <v>1.6203736489267448</v>
      </c>
      <c r="Q15" s="10" t="s">
        <v>11</v>
      </c>
      <c r="R15" s="8">
        <v>43.761000000000003</v>
      </c>
      <c r="S15" s="8">
        <v>47.475999999999999</v>
      </c>
      <c r="T15" s="8">
        <v>47.63</v>
      </c>
      <c r="U15" s="8">
        <v>48.368000000000002</v>
      </c>
      <c r="V15" s="8">
        <v>54.756999999999998</v>
      </c>
      <c r="W15" s="8">
        <v>57.738</v>
      </c>
      <c r="X15" s="8">
        <v>60.637999999999998</v>
      </c>
      <c r="Y15" s="9">
        <v>63.646999999999998</v>
      </c>
      <c r="Z15" s="9">
        <v>64.001999999999995</v>
      </c>
      <c r="AA15" s="9">
        <v>65.215999999999994</v>
      </c>
      <c r="AB15" s="9">
        <v>63.406999999999996</v>
      </c>
      <c r="AC15" s="9">
        <v>71.123999999999995</v>
      </c>
      <c r="AD15" s="9">
        <v>74.649000000000001</v>
      </c>
      <c r="AF15" s="10" t="s">
        <v>11</v>
      </c>
      <c r="AG15" s="8">
        <v>624.88164000000006</v>
      </c>
      <c r="AH15" s="8">
        <v>682.74623000000008</v>
      </c>
      <c r="AI15" s="8">
        <v>806.00177999999983</v>
      </c>
      <c r="AJ15" s="8">
        <v>1017.8332499999999</v>
      </c>
      <c r="AK15" s="8">
        <v>1290.5059799999999</v>
      </c>
      <c r="AL15" s="8">
        <v>1296.2843499999999</v>
      </c>
      <c r="AM15" s="8">
        <v>1167.3820001358401</v>
      </c>
      <c r="AN15" s="8">
        <v>1162.0470025331399</v>
      </c>
      <c r="AO15" s="8">
        <v>1328.6999089427416</v>
      </c>
      <c r="AP15" s="8">
        <v>1312.0249774423357</v>
      </c>
      <c r="AQ15" s="9">
        <v>1138.8476959639991</v>
      </c>
      <c r="AR15" s="9">
        <v>1182.0786533844614</v>
      </c>
      <c r="AS15" s="9">
        <v>1209.5927251873259</v>
      </c>
    </row>
    <row r="16" spans="1:45" ht="15" customHeight="1" x14ac:dyDescent="0.2">
      <c r="A16" s="10" t="s">
        <v>12</v>
      </c>
      <c r="B16" s="24">
        <f t="shared" si="2"/>
        <v>2.3813582621436367</v>
      </c>
      <c r="C16" s="24">
        <f t="shared" si="4"/>
        <v>2.511853584000181</v>
      </c>
      <c r="D16" s="24">
        <f t="shared" si="5"/>
        <v>2.4560584415584414</v>
      </c>
      <c r="E16" s="24">
        <f t="shared" si="6"/>
        <v>2.4899793381194169</v>
      </c>
      <c r="F16" s="24">
        <f t="shared" si="7"/>
        <v>2.5949980712701768</v>
      </c>
      <c r="G16" s="24">
        <f t="shared" si="8"/>
        <v>2.7838392463909964</v>
      </c>
      <c r="H16" s="24">
        <f t="shared" si="9"/>
        <v>2.3895817365235552</v>
      </c>
      <c r="I16" s="25">
        <f t="shared" si="10"/>
        <v>2.7211570956374569</v>
      </c>
      <c r="J16" s="25">
        <f t="shared" si="11"/>
        <v>2.8219328199811087</v>
      </c>
      <c r="K16" s="25">
        <f t="shared" si="12"/>
        <v>2.8380468313109795</v>
      </c>
      <c r="L16" s="25">
        <f t="shared" si="13"/>
        <v>3.2665436657138391</v>
      </c>
      <c r="M16" s="25">
        <f t="shared" si="14"/>
        <v>3.3262573874211512</v>
      </c>
      <c r="N16" s="25">
        <f t="shared" si="1"/>
        <v>3.4546648745107524</v>
      </c>
      <c r="Q16" s="10" t="s">
        <v>88</v>
      </c>
      <c r="R16" s="8">
        <v>80.536000000000001</v>
      </c>
      <c r="S16" s="8">
        <v>88.350999999999999</v>
      </c>
      <c r="T16" s="8">
        <v>93.632000000000005</v>
      </c>
      <c r="U16" s="8">
        <v>91.376000000000005</v>
      </c>
      <c r="V16" s="8">
        <v>96.954999999999998</v>
      </c>
      <c r="W16" s="8">
        <v>102.175</v>
      </c>
      <c r="X16" s="8">
        <v>104.624</v>
      </c>
      <c r="Y16" s="9">
        <v>107.60599999999999</v>
      </c>
      <c r="Z16" s="9">
        <v>114.226</v>
      </c>
      <c r="AA16" s="9">
        <v>119.72</v>
      </c>
      <c r="AB16" s="9">
        <v>117.76600000000001</v>
      </c>
      <c r="AC16" s="9">
        <v>126.09</v>
      </c>
      <c r="AD16" s="9">
        <v>135.56899999999999</v>
      </c>
      <c r="AF16" s="10" t="s">
        <v>12</v>
      </c>
      <c r="AG16" s="8">
        <v>1917.8506899999993</v>
      </c>
      <c r="AH16" s="8">
        <v>2219.2477599999997</v>
      </c>
      <c r="AI16" s="8">
        <v>2299.6566399999997</v>
      </c>
      <c r="AJ16" s="8">
        <v>2275.2435199999986</v>
      </c>
      <c r="AK16" s="8">
        <v>2515.98038</v>
      </c>
      <c r="AL16" s="8">
        <v>2844.3877500000003</v>
      </c>
      <c r="AM16" s="8">
        <v>2500.0759960204045</v>
      </c>
      <c r="AN16" s="8">
        <v>2928.1283043316421</v>
      </c>
      <c r="AO16" s="8">
        <v>3223.3809829516213</v>
      </c>
      <c r="AP16" s="8">
        <v>3397.7096664455044</v>
      </c>
      <c r="AQ16" s="9">
        <v>3846.8778133645596</v>
      </c>
      <c r="AR16" s="9">
        <v>4194.0779397993292</v>
      </c>
      <c r="AS16" s="9">
        <v>4683.4546237254817</v>
      </c>
    </row>
    <row r="17" spans="1:45" ht="15" customHeight="1" x14ac:dyDescent="0.2">
      <c r="A17" s="10" t="s">
        <v>13</v>
      </c>
      <c r="B17" s="24">
        <f t="shared" si="2"/>
        <v>1.2807331230419297</v>
      </c>
      <c r="C17" s="24">
        <f t="shared" si="4"/>
        <v>1.5722966565703635</v>
      </c>
      <c r="D17" s="24">
        <f t="shared" si="5"/>
        <v>1.6917697451927627</v>
      </c>
      <c r="E17" s="24">
        <f t="shared" si="6"/>
        <v>1.9902230899491988</v>
      </c>
      <c r="F17" s="24">
        <f t="shared" si="7"/>
        <v>2.1258418826301133</v>
      </c>
      <c r="G17" s="24">
        <f t="shared" si="8"/>
        <v>2.0234855039564148</v>
      </c>
      <c r="H17" s="24">
        <f t="shared" si="9"/>
        <v>1.8209446930255799</v>
      </c>
      <c r="I17" s="25">
        <f t="shared" si="10"/>
        <v>2.0879948944316009</v>
      </c>
      <c r="J17" s="25">
        <f t="shared" si="11"/>
        <v>2.6198125718327288</v>
      </c>
      <c r="K17" s="25">
        <f t="shared" si="12"/>
        <v>2.9592672404746847</v>
      </c>
      <c r="L17" s="25">
        <f t="shared" si="13"/>
        <v>3.0138309356488531</v>
      </c>
      <c r="M17" s="25">
        <f t="shared" si="14"/>
        <v>3.9431056996389278</v>
      </c>
      <c r="N17" s="25">
        <f t="shared" si="1"/>
        <v>4.0110782066652932</v>
      </c>
      <c r="Q17" s="10" t="s">
        <v>89</v>
      </c>
      <c r="R17" s="8">
        <v>46.601999999999997</v>
      </c>
      <c r="S17" s="8">
        <v>51.503999999999998</v>
      </c>
      <c r="T17" s="8">
        <v>52.784999999999997</v>
      </c>
      <c r="U17" s="8">
        <v>50.195</v>
      </c>
      <c r="V17" s="8">
        <v>56.027999999999999</v>
      </c>
      <c r="W17" s="8">
        <v>61.671999999999997</v>
      </c>
      <c r="X17" s="8">
        <v>64.661000000000001</v>
      </c>
      <c r="Y17" s="9">
        <v>67.245000000000005</v>
      </c>
      <c r="Z17" s="9">
        <v>67.866</v>
      </c>
      <c r="AA17" s="9">
        <v>71.108000000000004</v>
      </c>
      <c r="AB17" s="9">
        <v>68.37</v>
      </c>
      <c r="AC17" s="9">
        <v>73.426000000000002</v>
      </c>
      <c r="AD17" s="9">
        <v>82.400999999999996</v>
      </c>
      <c r="AF17" s="10" t="s">
        <v>13</v>
      </c>
      <c r="AG17" s="8">
        <v>596.84725000000003</v>
      </c>
      <c r="AH17" s="8">
        <v>809.79566999999997</v>
      </c>
      <c r="AI17" s="8">
        <v>893.00065999999981</v>
      </c>
      <c r="AJ17" s="8">
        <v>998.99248000000034</v>
      </c>
      <c r="AK17" s="8">
        <v>1191.0666899999999</v>
      </c>
      <c r="AL17" s="8">
        <v>1247.9239800000003</v>
      </c>
      <c r="AM17" s="8">
        <v>1177.4410479572703</v>
      </c>
      <c r="AN17" s="8">
        <v>1404.0721667605301</v>
      </c>
      <c r="AO17" s="8">
        <v>1777.9619999999998</v>
      </c>
      <c r="AP17" s="8">
        <v>2104.2757493567387</v>
      </c>
      <c r="AQ17" s="9">
        <v>2060.556210703121</v>
      </c>
      <c r="AR17" s="9">
        <v>2895.2647910168789</v>
      </c>
      <c r="AS17" s="9">
        <v>3305.1685530742679</v>
      </c>
    </row>
    <row r="18" spans="1:45" ht="15" customHeight="1" x14ac:dyDescent="0.2">
      <c r="A18" s="10" t="s">
        <v>14</v>
      </c>
      <c r="B18" s="24">
        <f t="shared" si="2"/>
        <v>1.499781348162621</v>
      </c>
      <c r="C18" s="24">
        <f t="shared" si="4"/>
        <v>1.6426439768152354</v>
      </c>
      <c r="D18" s="24">
        <f t="shared" si="5"/>
        <v>1.631458086516838</v>
      </c>
      <c r="E18" s="24">
        <f t="shared" si="6"/>
        <v>1.6220621946927569</v>
      </c>
      <c r="F18" s="24">
        <f t="shared" si="7"/>
        <v>1.6035805160087042</v>
      </c>
      <c r="G18" s="24">
        <f t="shared" si="8"/>
        <v>1.5560952742936782</v>
      </c>
      <c r="H18" s="24">
        <f t="shared" si="9"/>
        <v>1.7628828321725243</v>
      </c>
      <c r="I18" s="25">
        <f t="shared" si="10"/>
        <v>1.9388875348007681</v>
      </c>
      <c r="J18" s="25">
        <f t="shared" si="11"/>
        <v>2.0095412923938554</v>
      </c>
      <c r="K18" s="25">
        <f t="shared" si="12"/>
        <v>1.9435720460177541</v>
      </c>
      <c r="L18" s="25">
        <f t="shared" si="13"/>
        <v>2.249361408549972</v>
      </c>
      <c r="M18" s="25">
        <f t="shared" si="14"/>
        <v>2.1088945175777813</v>
      </c>
      <c r="N18" s="25">
        <f t="shared" si="1"/>
        <v>2.3275659144596195</v>
      </c>
      <c r="Q18" s="10" t="s">
        <v>90</v>
      </c>
      <c r="R18" s="8">
        <v>66.534999999999997</v>
      </c>
      <c r="S18" s="8">
        <v>70.046000000000006</v>
      </c>
      <c r="T18" s="8">
        <v>68.033000000000001</v>
      </c>
      <c r="U18" s="8">
        <v>71.034999999999997</v>
      </c>
      <c r="V18" s="8">
        <v>80.424999999999997</v>
      </c>
      <c r="W18" s="8">
        <v>86.822999999999993</v>
      </c>
      <c r="X18" s="8">
        <v>88.602999999999994</v>
      </c>
      <c r="Y18" s="9">
        <v>91.953000000000003</v>
      </c>
      <c r="Z18" s="9">
        <v>91.846999999999994</v>
      </c>
      <c r="AA18" s="9">
        <v>99.644000000000005</v>
      </c>
      <c r="AB18" s="9">
        <v>91.423000000000002</v>
      </c>
      <c r="AC18" s="9">
        <v>97.953999999999994</v>
      </c>
      <c r="AD18" s="9">
        <v>102.38200000000001</v>
      </c>
      <c r="AF18" s="10" t="s">
        <v>14</v>
      </c>
      <c r="AG18" s="8">
        <v>997.87951999999984</v>
      </c>
      <c r="AH18" s="8">
        <v>1150.6063999999999</v>
      </c>
      <c r="AI18" s="8">
        <v>1109.9298800000004</v>
      </c>
      <c r="AJ18" s="8">
        <v>1152.2318799999998</v>
      </c>
      <c r="AK18" s="8">
        <v>1289.6796300000003</v>
      </c>
      <c r="AL18" s="8">
        <v>1351.0486000000003</v>
      </c>
      <c r="AM18" s="8">
        <v>1561.9670757898216</v>
      </c>
      <c r="AN18" s="8">
        <v>1782.8652548753505</v>
      </c>
      <c r="AO18" s="8">
        <v>1845.7033908249844</v>
      </c>
      <c r="AP18" s="8">
        <v>1936.652929533931</v>
      </c>
      <c r="AQ18" s="9">
        <v>2056.4336805386411</v>
      </c>
      <c r="AR18" s="9">
        <v>2065.7465357481401</v>
      </c>
      <c r="AS18" s="9">
        <v>2383.0085345420475</v>
      </c>
    </row>
    <row r="19" spans="1:45" ht="15" customHeight="1" x14ac:dyDescent="0.2">
      <c r="A19" s="10" t="s">
        <v>15</v>
      </c>
      <c r="B19" s="24">
        <f t="shared" si="2"/>
        <v>1.3702207235701012</v>
      </c>
      <c r="C19" s="24">
        <f t="shared" si="4"/>
        <v>1.5260711101083029</v>
      </c>
      <c r="D19" s="24">
        <f t="shared" si="5"/>
        <v>1.3717789254190262</v>
      </c>
      <c r="E19" s="24">
        <f t="shared" si="6"/>
        <v>1.3758127778450469</v>
      </c>
      <c r="F19" s="24">
        <f t="shared" si="7"/>
        <v>1.7193915614523689</v>
      </c>
      <c r="G19" s="24">
        <f t="shared" si="8"/>
        <v>1.8409791845493566</v>
      </c>
      <c r="H19" s="24">
        <f t="shared" si="9"/>
        <v>2.1657229251855483</v>
      </c>
      <c r="I19" s="25">
        <f t="shared" si="10"/>
        <v>1.9777293903561064</v>
      </c>
      <c r="J19" s="25">
        <f t="shared" si="11"/>
        <v>1.8902845756308808</v>
      </c>
      <c r="K19" s="25">
        <f t="shared" si="12"/>
        <v>1.6956589747211932</v>
      </c>
      <c r="L19" s="25">
        <f t="shared" si="13"/>
        <v>2.2226760723878081</v>
      </c>
      <c r="M19" s="25">
        <f t="shared" si="14"/>
        <v>2.038763153658024</v>
      </c>
      <c r="N19" s="25">
        <f t="shared" si="1"/>
        <v>2.1660591146469876</v>
      </c>
      <c r="Q19" s="10" t="s">
        <v>91</v>
      </c>
      <c r="R19" s="8">
        <v>98.013999999999996</v>
      </c>
      <c r="S19" s="8">
        <v>110.8</v>
      </c>
      <c r="T19" s="8">
        <v>113.179</v>
      </c>
      <c r="U19" s="8">
        <v>115.622</v>
      </c>
      <c r="V19" s="8">
        <v>133.93299999999999</v>
      </c>
      <c r="W19" s="8">
        <v>139.80000000000001</v>
      </c>
      <c r="X19" s="8">
        <v>146.48699999999999</v>
      </c>
      <c r="Y19" s="9">
        <v>144.69800000000001</v>
      </c>
      <c r="Z19" s="9">
        <v>153.465</v>
      </c>
      <c r="AA19" s="9">
        <v>148.67599999999999</v>
      </c>
      <c r="AB19" s="9">
        <v>131.709</v>
      </c>
      <c r="AC19" s="9">
        <v>145.59100000000001</v>
      </c>
      <c r="AD19" s="9">
        <v>155.65700000000001</v>
      </c>
      <c r="AF19" s="10" t="s">
        <v>15</v>
      </c>
      <c r="AG19" s="8">
        <v>1343.008139999999</v>
      </c>
      <c r="AH19" s="8">
        <v>1690.8867899999996</v>
      </c>
      <c r="AI19" s="8">
        <v>1552.5656699999997</v>
      </c>
      <c r="AJ19" s="8">
        <v>1590.74225</v>
      </c>
      <c r="AK19" s="8">
        <v>2302.8327000000013</v>
      </c>
      <c r="AL19" s="8">
        <v>2573.6889000000006</v>
      </c>
      <c r="AM19" s="8">
        <v>3172.5025414165543</v>
      </c>
      <c r="AN19" s="8">
        <v>2861.7348732574787</v>
      </c>
      <c r="AO19" s="8">
        <v>2900.9252239919315</v>
      </c>
      <c r="AP19" s="8">
        <v>2521.0379372564812</v>
      </c>
      <c r="AQ19" s="9">
        <v>2927.464428181258</v>
      </c>
      <c r="AR19" s="9">
        <v>2968.2556630422537</v>
      </c>
      <c r="AS19" s="9">
        <v>3371.6226360860619</v>
      </c>
    </row>
    <row r="20" spans="1:45" ht="7.5" customHeight="1" x14ac:dyDescent="0.25">
      <c r="R20"/>
      <c r="S20"/>
      <c r="T20"/>
      <c r="U20"/>
      <c r="V20"/>
      <c r="W20"/>
      <c r="X20"/>
      <c r="Y20"/>
      <c r="Z20"/>
      <c r="AA20"/>
      <c r="AB20" s="136"/>
      <c r="AC20" s="136"/>
      <c r="AD20" s="136"/>
    </row>
    <row r="21" spans="1:45" s="63" customFormat="1" ht="13.5" customHeight="1" x14ac:dyDescent="0.25">
      <c r="O21" s="135"/>
      <c r="Q21" s="63" t="s">
        <v>93</v>
      </c>
      <c r="R21"/>
      <c r="S21"/>
      <c r="T21"/>
      <c r="U21"/>
      <c r="V21"/>
      <c r="W21"/>
      <c r="X21"/>
      <c r="Y21"/>
      <c r="Z21"/>
      <c r="AA21"/>
      <c r="AB21" s="136"/>
      <c r="AC21" s="136"/>
      <c r="AD21" s="136"/>
      <c r="AQ21" s="135"/>
      <c r="AR21" s="135"/>
      <c r="AS21" s="135"/>
    </row>
    <row r="22" spans="1:45" ht="15" x14ac:dyDescent="0.25">
      <c r="Q22" s="63" t="s">
        <v>805</v>
      </c>
      <c r="R22"/>
      <c r="S22"/>
      <c r="T22"/>
      <c r="U22"/>
      <c r="V22"/>
      <c r="W22"/>
      <c r="X22"/>
      <c r="Y22"/>
      <c r="Z22"/>
      <c r="AA22"/>
      <c r="AB22" s="136"/>
      <c r="AC22" s="136"/>
      <c r="AD22" s="136"/>
    </row>
    <row r="23" spans="1:45" s="40" customFormat="1" ht="30" customHeight="1" x14ac:dyDescent="0.25">
      <c r="A23" s="223" t="s">
        <v>441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197"/>
      <c r="N23" s="166"/>
      <c r="O23" s="137"/>
      <c r="Q23" s="65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F23" s="39" t="s">
        <v>445</v>
      </c>
      <c r="AG23" s="39"/>
      <c r="AH23" s="39"/>
      <c r="AI23" s="39"/>
      <c r="AJ23" s="39"/>
      <c r="AK23" s="39"/>
      <c r="AL23" s="39"/>
      <c r="AM23" s="39"/>
      <c r="AN23" s="39"/>
      <c r="AQ23" s="124"/>
      <c r="AR23" s="124"/>
      <c r="AS23" s="124"/>
    </row>
    <row r="24" spans="1:45" ht="7.5" customHeight="1" x14ac:dyDescent="0.25">
      <c r="A24" s="36"/>
      <c r="B24" s="37"/>
      <c r="C24" s="37"/>
      <c r="D24" s="37"/>
      <c r="E24" s="37"/>
      <c r="F24" s="37"/>
      <c r="G24" s="37"/>
      <c r="H24" s="37"/>
      <c r="I24" s="37"/>
      <c r="Q24"/>
      <c r="R24"/>
      <c r="S24"/>
      <c r="T24"/>
      <c r="U24"/>
      <c r="V24"/>
      <c r="W24"/>
      <c r="X24"/>
      <c r="Y24"/>
      <c r="Z24"/>
      <c r="AA24"/>
      <c r="AB24" s="136"/>
      <c r="AC24" s="136"/>
      <c r="AD24" s="136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N25" s="3" t="s">
        <v>100</v>
      </c>
      <c r="P25" s="61"/>
      <c r="Q25" s="69" t="s">
        <v>108</v>
      </c>
      <c r="R25"/>
      <c r="S25"/>
      <c r="T25"/>
      <c r="U25"/>
      <c r="V25"/>
      <c r="W25"/>
      <c r="X25"/>
      <c r="Y25"/>
      <c r="Z25"/>
      <c r="AA25"/>
      <c r="AD25" s="86" t="s">
        <v>107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40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2022</v>
      </c>
    </row>
    <row r="27" spans="1:45" ht="15" customHeight="1" x14ac:dyDescent="0.2">
      <c r="A27" s="4" t="s">
        <v>1</v>
      </c>
      <c r="B27" s="22">
        <f t="shared" ref="B27:M27" si="15">AG27/(R27*1000)*100</f>
        <v>8.4063593987843692</v>
      </c>
      <c r="C27" s="22">
        <f t="shared" si="15"/>
        <v>8.2323711044902392</v>
      </c>
      <c r="D27" s="22">
        <f t="shared" si="15"/>
        <v>8.3031987123605724</v>
      </c>
      <c r="E27" s="22">
        <f t="shared" si="15"/>
        <v>9.2381024810135042</v>
      </c>
      <c r="F27" s="22">
        <f t="shared" si="15"/>
        <v>9.1440633276804224</v>
      </c>
      <c r="G27" s="22">
        <f t="shared" si="15"/>
        <v>8.3802670119054365</v>
      </c>
      <c r="H27" s="22">
        <f t="shared" si="15"/>
        <v>8.5741892806668289</v>
      </c>
      <c r="I27" s="23">
        <f t="shared" si="15"/>
        <v>9.7274795111748773</v>
      </c>
      <c r="J27" s="23">
        <f t="shared" si="15"/>
        <v>10.37379692646655</v>
      </c>
      <c r="K27" s="23">
        <f t="shared" si="15"/>
        <v>10.328303845777048</v>
      </c>
      <c r="L27" s="23">
        <f t="shared" si="15"/>
        <v>11.672063991074815</v>
      </c>
      <c r="M27" s="23">
        <f t="shared" si="15"/>
        <v>12.793505319105797</v>
      </c>
      <c r="N27" s="23">
        <f t="shared" ref="N27:N41" si="16">AS27/(AD27*1000)*100</f>
        <v>12.374471382556958</v>
      </c>
      <c r="Q27" s="4" t="s">
        <v>1</v>
      </c>
      <c r="R27" s="5">
        <v>187.886</v>
      </c>
      <c r="S27" s="5">
        <v>217.494</v>
      </c>
      <c r="T27" s="5">
        <v>235.15899999999999</v>
      </c>
      <c r="U27" s="5">
        <v>238.85400000000001</v>
      </c>
      <c r="V27" s="5">
        <v>265.35000000000002</v>
      </c>
      <c r="W27" s="5">
        <v>301.62700000000001</v>
      </c>
      <c r="X27" s="5">
        <v>305.60599999999999</v>
      </c>
      <c r="Y27" s="6">
        <v>313.74099999999999</v>
      </c>
      <c r="Z27" s="6">
        <v>334.983</v>
      </c>
      <c r="AA27" s="6">
        <v>357.86599999999999</v>
      </c>
      <c r="AB27" s="6">
        <v>299.55099999999999</v>
      </c>
      <c r="AC27" s="6">
        <v>300.726</v>
      </c>
      <c r="AD27" s="6">
        <v>346.30900000000003</v>
      </c>
      <c r="AF27" s="4" t="s">
        <v>1</v>
      </c>
      <c r="AG27" s="5">
        <v>15794.37242</v>
      </c>
      <c r="AH27" s="5">
        <v>17904.913210000002</v>
      </c>
      <c r="AI27" s="5">
        <v>19525.719059999999</v>
      </c>
      <c r="AJ27" s="5">
        <v>22065.577299999994</v>
      </c>
      <c r="AK27" s="5">
        <v>24263.77204</v>
      </c>
      <c r="AL27" s="5">
        <v>25277.147980000009</v>
      </c>
      <c r="AM27" s="5">
        <v>26203.236893074671</v>
      </c>
      <c r="AN27" s="5">
        <v>30519.091493155171</v>
      </c>
      <c r="AO27" s="5">
        <v>34750.456158185443</v>
      </c>
      <c r="AP27" s="5">
        <v>36961.487840728492</v>
      </c>
      <c r="AQ27" s="6">
        <v>34963.784405904516</v>
      </c>
      <c r="AR27" s="6">
        <v>38473.396805934099</v>
      </c>
      <c r="AS27" s="6">
        <v>42853.908100219182</v>
      </c>
    </row>
    <row r="28" spans="1:45" ht="15" customHeight="1" x14ac:dyDescent="0.2">
      <c r="A28" s="7" t="s">
        <v>2</v>
      </c>
      <c r="B28" s="24">
        <f t="shared" ref="B28:B41" si="17">AG28/(R28*1000)*100</f>
        <v>14.827757208892805</v>
      </c>
      <c r="C28" s="24">
        <f t="shared" ref="C28:M28" si="18">AH28/(S28*1000)*100</f>
        <v>15.367932096849291</v>
      </c>
      <c r="D28" s="24">
        <f t="shared" si="18"/>
        <v>16.602403943180942</v>
      </c>
      <c r="E28" s="24">
        <f t="shared" si="18"/>
        <v>16.079724717648077</v>
      </c>
      <c r="F28" s="24">
        <f t="shared" si="18"/>
        <v>13.215152620030976</v>
      </c>
      <c r="G28" s="24">
        <f t="shared" si="18"/>
        <v>10.762717617611923</v>
      </c>
      <c r="H28" s="24">
        <f t="shared" si="18"/>
        <v>11.555851860229939</v>
      </c>
      <c r="I28" s="25">
        <f t="shared" si="18"/>
        <v>19.763943394452692</v>
      </c>
      <c r="J28" s="25">
        <f t="shared" si="18"/>
        <v>15.877291111031559</v>
      </c>
      <c r="K28" s="25">
        <f t="shared" si="18"/>
        <v>19.362397231343387</v>
      </c>
      <c r="L28" s="25">
        <f t="shared" si="18"/>
        <v>31.191727095265779</v>
      </c>
      <c r="M28" s="25">
        <f t="shared" si="18"/>
        <v>27.255459029467318</v>
      </c>
      <c r="N28" s="25">
        <f t="shared" si="16"/>
        <v>24.799399850081326</v>
      </c>
      <c r="Q28" s="7" t="s">
        <v>79</v>
      </c>
      <c r="R28" s="8">
        <v>13.629</v>
      </c>
      <c r="S28" s="8">
        <v>12.885999999999999</v>
      </c>
      <c r="T28" s="8">
        <v>12.882999999999999</v>
      </c>
      <c r="U28" s="8">
        <v>11.599</v>
      </c>
      <c r="V28" s="8">
        <v>15.496</v>
      </c>
      <c r="W28" s="8">
        <v>17.579000000000001</v>
      </c>
      <c r="X28" s="8">
        <v>18.579000000000001</v>
      </c>
      <c r="Y28" s="9">
        <v>17.47</v>
      </c>
      <c r="Z28" s="9">
        <v>24.382999999999999</v>
      </c>
      <c r="AA28" s="9">
        <v>23.03</v>
      </c>
      <c r="AB28" s="9">
        <v>15.346</v>
      </c>
      <c r="AC28" s="9">
        <v>17.015999999999998</v>
      </c>
      <c r="AD28" s="9">
        <v>20.585000000000001</v>
      </c>
      <c r="AF28" s="7" t="s">
        <v>2</v>
      </c>
      <c r="AG28" s="8">
        <v>2020.8750300000004</v>
      </c>
      <c r="AH28" s="8">
        <v>1980.3117299999994</v>
      </c>
      <c r="AI28" s="8">
        <v>2138.8877000000007</v>
      </c>
      <c r="AJ28" s="8">
        <v>1865.0872700000002</v>
      </c>
      <c r="AK28" s="8">
        <v>2047.82005</v>
      </c>
      <c r="AL28" s="8">
        <v>1891.97813</v>
      </c>
      <c r="AM28" s="8">
        <v>2146.9617171121204</v>
      </c>
      <c r="AN28" s="8">
        <v>3452.7609110108851</v>
      </c>
      <c r="AO28" s="8">
        <v>3871.359891602825</v>
      </c>
      <c r="AP28" s="8">
        <v>4459.160082378382</v>
      </c>
      <c r="AQ28" s="9">
        <v>4786.6824400394871</v>
      </c>
      <c r="AR28" s="9">
        <v>4637.7889084541584</v>
      </c>
      <c r="AS28" s="9">
        <v>5104.9564591392409</v>
      </c>
    </row>
    <row r="29" spans="1:45" ht="15" customHeight="1" x14ac:dyDescent="0.2">
      <c r="A29" s="10" t="s">
        <v>3</v>
      </c>
      <c r="B29" s="24">
        <f t="shared" si="17"/>
        <v>8.0917642466215334</v>
      </c>
      <c r="C29" s="24">
        <f t="shared" ref="C29:C41" si="19">AH29/(S29*1000)*100</f>
        <v>7.5448238784337711</v>
      </c>
      <c r="D29" s="24">
        <f t="shared" ref="D29:D41" si="20">AI29/(T29*1000)*100</f>
        <v>6.4967620403980746</v>
      </c>
      <c r="E29" s="24">
        <f t="shared" ref="E29:E41" si="21">AJ29/(U29*1000)*100</f>
        <v>9.8350502591512754</v>
      </c>
      <c r="F29" s="24">
        <f t="shared" ref="F29:F41" si="22">AK29/(V29*1000)*100</f>
        <v>9.4058461375592408</v>
      </c>
      <c r="G29" s="24">
        <f t="shared" ref="G29:G41" si="23">AL29/(W29*1000)*100</f>
        <v>9.9684736850910092</v>
      </c>
      <c r="H29" s="24">
        <f t="shared" ref="H29:H41" si="24">AM29/(X29*1000)*100</f>
        <v>9.6925096759140068</v>
      </c>
      <c r="I29" s="25">
        <f t="shared" ref="I29:I41" si="25">AN29/(Y29*1000)*100</f>
        <v>14.252752928033868</v>
      </c>
      <c r="J29" s="25">
        <f t="shared" ref="J29:J41" si="26">AO29/(Z29*1000)*100</f>
        <v>9.6748442680373383</v>
      </c>
      <c r="K29" s="25">
        <f t="shared" ref="K29:K41" si="27">AP29/(AA29*1000)*100</f>
        <v>9.3214147350852041</v>
      </c>
      <c r="L29" s="25">
        <f t="shared" ref="L29:L41" si="28">AQ29/(AB29*1000)*100</f>
        <v>11.21478529961828</v>
      </c>
      <c r="M29" s="25">
        <f t="shared" ref="M29:M41" si="29">AR29/(AC29*1000)*100</f>
        <v>12.702692488649307</v>
      </c>
      <c r="N29" s="25">
        <f t="shared" si="16"/>
        <v>10.13783810403069</v>
      </c>
      <c r="Q29" s="10" t="s">
        <v>80</v>
      </c>
      <c r="R29" s="8">
        <v>38.552999999999997</v>
      </c>
      <c r="S29" s="8">
        <v>44.156999999999996</v>
      </c>
      <c r="T29" s="8">
        <v>57.576999999999998</v>
      </c>
      <c r="U29" s="8">
        <v>61.74</v>
      </c>
      <c r="V29" s="8">
        <v>61.399000000000001</v>
      </c>
      <c r="W29" s="8">
        <v>59.776000000000003</v>
      </c>
      <c r="X29" s="8">
        <v>65.525000000000006</v>
      </c>
      <c r="Y29" s="9">
        <v>60.137999999999998</v>
      </c>
      <c r="Z29" s="9">
        <v>106.32</v>
      </c>
      <c r="AA29" s="9">
        <v>116.673</v>
      </c>
      <c r="AB29" s="9">
        <v>75.966999999999999</v>
      </c>
      <c r="AC29" s="9">
        <v>74.83</v>
      </c>
      <c r="AD29" s="9">
        <v>106.29300000000001</v>
      </c>
      <c r="AF29" s="10" t="s">
        <v>3</v>
      </c>
      <c r="AG29" s="8">
        <v>3119.6178699999996</v>
      </c>
      <c r="AH29" s="8">
        <v>3331.5678800000001</v>
      </c>
      <c r="AI29" s="8">
        <v>3740.6406799999991</v>
      </c>
      <c r="AJ29" s="8">
        <v>6072.1600299999982</v>
      </c>
      <c r="AK29" s="8">
        <v>5775.0954699999984</v>
      </c>
      <c r="AL29" s="8">
        <v>5958.7548300000017</v>
      </c>
      <c r="AM29" s="8">
        <v>6351.016965142654</v>
      </c>
      <c r="AN29" s="8">
        <v>8571.320555861008</v>
      </c>
      <c r="AO29" s="8">
        <v>10286.294425777298</v>
      </c>
      <c r="AP29" s="8">
        <v>10875.574213865961</v>
      </c>
      <c r="AQ29" s="9">
        <v>8519.5359485610188</v>
      </c>
      <c r="AR29" s="9">
        <v>9505.4247892562762</v>
      </c>
      <c r="AS29" s="9">
        <v>10775.812255917341</v>
      </c>
    </row>
    <row r="30" spans="1:45" ht="15" customHeight="1" x14ac:dyDescent="0.2">
      <c r="A30" s="10" t="s">
        <v>4</v>
      </c>
      <c r="B30" s="24">
        <f t="shared" si="17"/>
        <v>10.234078471919897</v>
      </c>
      <c r="C30" s="24">
        <f t="shared" si="19"/>
        <v>10.50921337073399</v>
      </c>
      <c r="D30" s="24">
        <f t="shared" si="20"/>
        <v>11.576595703305866</v>
      </c>
      <c r="E30" s="24">
        <f t="shared" si="21"/>
        <v>11.944750044650831</v>
      </c>
      <c r="F30" s="24">
        <f t="shared" si="22"/>
        <v>11.323960517416303</v>
      </c>
      <c r="G30" s="24">
        <f t="shared" si="23"/>
        <v>10.481310789273092</v>
      </c>
      <c r="H30" s="24">
        <f t="shared" si="24"/>
        <v>10.931150578878199</v>
      </c>
      <c r="I30" s="25">
        <f t="shared" si="25"/>
        <v>10.458268228511379</v>
      </c>
      <c r="J30" s="25">
        <f t="shared" si="26"/>
        <v>12.382498672801605</v>
      </c>
      <c r="K30" s="25">
        <f t="shared" si="27"/>
        <v>13.816555153603874</v>
      </c>
      <c r="L30" s="25">
        <f t="shared" si="28"/>
        <v>12.865758971755934</v>
      </c>
      <c r="M30" s="25">
        <f t="shared" si="29"/>
        <v>15.331079660398078</v>
      </c>
      <c r="N30" s="25">
        <f t="shared" si="16"/>
        <v>15.480361239473311</v>
      </c>
      <c r="Q30" s="10" t="s">
        <v>81</v>
      </c>
      <c r="R30" s="8">
        <v>9.1880000000000006</v>
      </c>
      <c r="S30" s="8">
        <v>10.695</v>
      </c>
      <c r="T30" s="8">
        <v>10.798999999999999</v>
      </c>
      <c r="U30" s="8">
        <v>11.198</v>
      </c>
      <c r="V30" s="8">
        <v>11.827999999999999</v>
      </c>
      <c r="W30" s="8">
        <v>14.430999999999999</v>
      </c>
      <c r="X30" s="8">
        <v>15.976000000000001</v>
      </c>
      <c r="Y30" s="9">
        <v>15.521000000000001</v>
      </c>
      <c r="Z30" s="9">
        <v>15.502000000000001</v>
      </c>
      <c r="AA30" s="9">
        <v>15.955</v>
      </c>
      <c r="AB30" s="9">
        <v>13.754</v>
      </c>
      <c r="AC30" s="9">
        <v>12.521000000000001</v>
      </c>
      <c r="AD30" s="9">
        <v>13.988</v>
      </c>
      <c r="AF30" s="10" t="s">
        <v>4</v>
      </c>
      <c r="AG30" s="8">
        <v>940.30713000000014</v>
      </c>
      <c r="AH30" s="8">
        <v>1123.9603700000002</v>
      </c>
      <c r="AI30" s="8">
        <v>1250.1565700000006</v>
      </c>
      <c r="AJ30" s="8">
        <v>1337.57311</v>
      </c>
      <c r="AK30" s="8">
        <v>1339.3980500000005</v>
      </c>
      <c r="AL30" s="8">
        <v>1512.5579599999999</v>
      </c>
      <c r="AM30" s="8">
        <v>1746.3606164815812</v>
      </c>
      <c r="AN30" s="8">
        <v>1623.2278117472511</v>
      </c>
      <c r="AO30" s="8">
        <v>1919.5349442577049</v>
      </c>
      <c r="AP30" s="8">
        <v>2204.4313747574979</v>
      </c>
      <c r="AQ30" s="9">
        <v>1769.5564889753111</v>
      </c>
      <c r="AR30" s="9">
        <v>1919.6044842784434</v>
      </c>
      <c r="AS30" s="9">
        <v>2165.392930177527</v>
      </c>
    </row>
    <row r="31" spans="1:45" ht="15" customHeight="1" x14ac:dyDescent="0.2">
      <c r="A31" s="10" t="s">
        <v>5</v>
      </c>
      <c r="B31" s="24">
        <f t="shared" si="17"/>
        <v>10.236016343375981</v>
      </c>
      <c r="C31" s="24">
        <f t="shared" si="19"/>
        <v>12.610786294624541</v>
      </c>
      <c r="D31" s="24">
        <f t="shared" si="20"/>
        <v>12.811363182074636</v>
      </c>
      <c r="E31" s="24">
        <f t="shared" si="21"/>
        <v>12.677946367741422</v>
      </c>
      <c r="F31" s="24">
        <f t="shared" si="22"/>
        <v>14.4904610148025</v>
      </c>
      <c r="G31" s="24">
        <f t="shared" si="23"/>
        <v>10.195953017145403</v>
      </c>
      <c r="H31" s="24">
        <f t="shared" si="24"/>
        <v>9.2311083099723152</v>
      </c>
      <c r="I31" s="25">
        <f t="shared" si="25"/>
        <v>10.119718671612805</v>
      </c>
      <c r="J31" s="25">
        <f t="shared" si="26"/>
        <v>12.504331779610627</v>
      </c>
      <c r="K31" s="25">
        <f t="shared" si="27"/>
        <v>11.853004509966922</v>
      </c>
      <c r="L31" s="25">
        <f t="shared" si="28"/>
        <v>11.593314043789793</v>
      </c>
      <c r="M31" s="25">
        <f t="shared" si="29"/>
        <v>16.303795951487363</v>
      </c>
      <c r="N31" s="25">
        <f t="shared" si="16"/>
        <v>14.677950338595025</v>
      </c>
      <c r="Q31" s="10" t="s">
        <v>82</v>
      </c>
      <c r="R31" s="8">
        <v>12.115</v>
      </c>
      <c r="S31" s="8">
        <v>12.185</v>
      </c>
      <c r="T31" s="8">
        <v>12.407</v>
      </c>
      <c r="U31" s="8">
        <v>12.622999999999999</v>
      </c>
      <c r="V31" s="8">
        <v>12.632999999999999</v>
      </c>
      <c r="W31" s="8">
        <v>17.963999999999999</v>
      </c>
      <c r="X31" s="8">
        <v>16.780999999999999</v>
      </c>
      <c r="Y31" s="9">
        <v>15.401999999999999</v>
      </c>
      <c r="Z31" s="9">
        <v>15.621</v>
      </c>
      <c r="AA31" s="9">
        <v>16.873999999999999</v>
      </c>
      <c r="AB31" s="9">
        <v>16.07</v>
      </c>
      <c r="AC31" s="9">
        <v>16.57</v>
      </c>
      <c r="AD31" s="9">
        <v>19.698</v>
      </c>
      <c r="AF31" s="10" t="s">
        <v>5</v>
      </c>
      <c r="AG31" s="8">
        <v>1240.09338</v>
      </c>
      <c r="AH31" s="8">
        <v>1536.6243100000002</v>
      </c>
      <c r="AI31" s="8">
        <v>1589.5058300000001</v>
      </c>
      <c r="AJ31" s="8">
        <v>1600.3371699999998</v>
      </c>
      <c r="AK31" s="8">
        <v>1830.5799399999999</v>
      </c>
      <c r="AL31" s="8">
        <v>1831.6010000000001</v>
      </c>
      <c r="AM31" s="8">
        <v>1549.0722854964542</v>
      </c>
      <c r="AN31" s="8">
        <v>1558.6390698018042</v>
      </c>
      <c r="AO31" s="8">
        <v>1953.3016672929762</v>
      </c>
      <c r="AP31" s="8">
        <v>2000.0759810118184</v>
      </c>
      <c r="AQ31" s="9">
        <v>1863.0455668370198</v>
      </c>
      <c r="AR31" s="9">
        <v>2701.5389891614559</v>
      </c>
      <c r="AS31" s="9">
        <v>2891.2626576964481</v>
      </c>
    </row>
    <row r="32" spans="1:45" ht="15" customHeight="1" x14ac:dyDescent="0.2">
      <c r="A32" s="10" t="s">
        <v>6</v>
      </c>
      <c r="B32" s="24">
        <f t="shared" si="17"/>
        <v>4.7234431766316742</v>
      </c>
      <c r="C32" s="24">
        <f t="shared" si="19"/>
        <v>3.8048336472065278</v>
      </c>
      <c r="D32" s="24">
        <f t="shared" si="20"/>
        <v>7.7527753763025871</v>
      </c>
      <c r="E32" s="24">
        <f t="shared" si="21"/>
        <v>3.8252673267326744</v>
      </c>
      <c r="F32" s="24">
        <f t="shared" si="22"/>
        <v>4.7230377166156989</v>
      </c>
      <c r="G32" s="24">
        <f t="shared" si="23"/>
        <v>5.8612004950495056</v>
      </c>
      <c r="H32" s="24">
        <f t="shared" si="24"/>
        <v>3.5077969762419006</v>
      </c>
      <c r="I32" s="25">
        <f t="shared" si="25"/>
        <v>4.8717276639167881</v>
      </c>
      <c r="J32" s="25">
        <f t="shared" si="26"/>
        <v>7.2387143373058862</v>
      </c>
      <c r="K32" s="25">
        <f t="shared" si="27"/>
        <v>7.7725447464023878</v>
      </c>
      <c r="L32" s="25">
        <f t="shared" si="28"/>
        <v>5.5115227736233852</v>
      </c>
      <c r="M32" s="25">
        <f t="shared" si="29"/>
        <v>6.1037089765756729</v>
      </c>
      <c r="N32" s="25">
        <f t="shared" si="16"/>
        <v>10.552751504729148</v>
      </c>
      <c r="Q32" s="10" t="s">
        <v>83</v>
      </c>
      <c r="R32" s="8">
        <v>2.1909999999999998</v>
      </c>
      <c r="S32" s="8">
        <v>3.1859999999999999</v>
      </c>
      <c r="T32" s="8">
        <v>2.5910000000000002</v>
      </c>
      <c r="U32" s="8">
        <v>2.9289999999999998</v>
      </c>
      <c r="V32" s="8">
        <v>2.9430000000000001</v>
      </c>
      <c r="W32" s="8">
        <v>3.2320000000000002</v>
      </c>
      <c r="X32" s="8">
        <v>4.63</v>
      </c>
      <c r="Y32" s="9">
        <v>3.4319999999999999</v>
      </c>
      <c r="Z32" s="9">
        <v>2.7690000000000001</v>
      </c>
      <c r="AA32" s="9">
        <v>3.3919999999999999</v>
      </c>
      <c r="AB32" s="9">
        <v>2.9420000000000002</v>
      </c>
      <c r="AC32" s="9">
        <v>2.36</v>
      </c>
      <c r="AD32" s="9">
        <v>2.3260000000000001</v>
      </c>
      <c r="AF32" s="10" t="s">
        <v>6</v>
      </c>
      <c r="AG32" s="8">
        <v>103.49064</v>
      </c>
      <c r="AH32" s="8">
        <v>121.22199999999998</v>
      </c>
      <c r="AI32" s="8">
        <v>200.87441000000004</v>
      </c>
      <c r="AJ32" s="8">
        <v>112.04208000000003</v>
      </c>
      <c r="AK32" s="8">
        <v>138.99900000000002</v>
      </c>
      <c r="AL32" s="8">
        <v>189.43400000000003</v>
      </c>
      <c r="AM32" s="8">
        <v>162.411</v>
      </c>
      <c r="AN32" s="8">
        <v>167.19769342562418</v>
      </c>
      <c r="AO32" s="8">
        <v>200.44</v>
      </c>
      <c r="AP32" s="8">
        <v>263.64471779796901</v>
      </c>
      <c r="AQ32" s="9">
        <v>162.149</v>
      </c>
      <c r="AR32" s="9">
        <v>144.04753184718587</v>
      </c>
      <c r="AS32" s="9">
        <v>245.45699999999999</v>
      </c>
    </row>
    <row r="33" spans="1:45" ht="15" customHeight="1" x14ac:dyDescent="0.2">
      <c r="A33" s="10" t="s">
        <v>7</v>
      </c>
      <c r="B33" s="24">
        <f t="shared" si="17"/>
        <v>2.2472623557265465</v>
      </c>
      <c r="C33" s="24">
        <f t="shared" si="19"/>
        <v>2.6544449135769907</v>
      </c>
      <c r="D33" s="24">
        <f t="shared" si="20"/>
        <v>3.6272601087021452</v>
      </c>
      <c r="E33" s="24">
        <f t="shared" si="21"/>
        <v>2.9738167345234365</v>
      </c>
      <c r="F33" s="24">
        <f t="shared" si="22"/>
        <v>3.0148909558125241</v>
      </c>
      <c r="G33" s="24">
        <f t="shared" si="23"/>
        <v>3.1109687314466656</v>
      </c>
      <c r="H33" s="24">
        <f t="shared" si="24"/>
        <v>1.7363202680187779</v>
      </c>
      <c r="I33" s="25">
        <f t="shared" si="25"/>
        <v>1.2510435129921849</v>
      </c>
      <c r="J33" s="25">
        <f t="shared" si="26"/>
        <v>1.6132786282971014</v>
      </c>
      <c r="K33" s="25">
        <f t="shared" si="27"/>
        <v>2.6152504944847119</v>
      </c>
      <c r="L33" s="25">
        <f t="shared" si="28"/>
        <v>2.7092770311798091</v>
      </c>
      <c r="M33" s="25">
        <f t="shared" si="29"/>
        <v>3.2078330459477842</v>
      </c>
      <c r="N33" s="25">
        <f t="shared" si="16"/>
        <v>3.7430639416951599</v>
      </c>
      <c r="Q33" s="10" t="s">
        <v>84</v>
      </c>
      <c r="R33" s="8">
        <v>13.516</v>
      </c>
      <c r="S33" s="8">
        <v>15.157999999999999</v>
      </c>
      <c r="T33" s="8">
        <v>16.742999999999999</v>
      </c>
      <c r="U33" s="8">
        <v>19.158000000000001</v>
      </c>
      <c r="V33" s="8">
        <v>17.901</v>
      </c>
      <c r="W33" s="8">
        <v>20.212</v>
      </c>
      <c r="X33" s="8">
        <v>27.286000000000001</v>
      </c>
      <c r="Y33" s="9">
        <v>35.090000000000003</v>
      </c>
      <c r="Z33" s="9">
        <v>30.041</v>
      </c>
      <c r="AA33" s="9">
        <v>25.841000000000001</v>
      </c>
      <c r="AB33" s="9">
        <v>26.036999999999999</v>
      </c>
      <c r="AC33" s="9">
        <v>25.373999999999999</v>
      </c>
      <c r="AD33" s="9">
        <v>24.209</v>
      </c>
      <c r="AF33" s="10" t="s">
        <v>7</v>
      </c>
      <c r="AG33" s="8">
        <v>303.73998000000006</v>
      </c>
      <c r="AH33" s="8">
        <v>402.36076000000025</v>
      </c>
      <c r="AI33" s="8">
        <v>607.31216000000018</v>
      </c>
      <c r="AJ33" s="8">
        <v>569.72380999999996</v>
      </c>
      <c r="AK33" s="8">
        <v>539.69562999999994</v>
      </c>
      <c r="AL33" s="8">
        <v>628.7890000000001</v>
      </c>
      <c r="AM33" s="8">
        <v>473.77234833160378</v>
      </c>
      <c r="AN33" s="8">
        <v>438.99116870895767</v>
      </c>
      <c r="AO33" s="8">
        <v>484.64503272673221</v>
      </c>
      <c r="AP33" s="8">
        <v>675.80688027979443</v>
      </c>
      <c r="AQ33" s="9">
        <v>705.41446060828696</v>
      </c>
      <c r="AR33" s="9">
        <v>813.95555707879078</v>
      </c>
      <c r="AS33" s="9">
        <v>906.15834964498129</v>
      </c>
    </row>
    <row r="34" spans="1:45" ht="15" customHeight="1" x14ac:dyDescent="0.2">
      <c r="A34" s="10" t="s">
        <v>8</v>
      </c>
      <c r="B34" s="24">
        <f t="shared" si="17"/>
        <v>9.5547447260183116</v>
      </c>
      <c r="C34" s="24">
        <f t="shared" si="19"/>
        <v>7.185599816195241</v>
      </c>
      <c r="D34" s="24">
        <f t="shared" si="20"/>
        <v>8.2394767936005344</v>
      </c>
      <c r="E34" s="24">
        <f t="shared" si="21"/>
        <v>11.896254618072888</v>
      </c>
      <c r="F34" s="24">
        <f t="shared" si="22"/>
        <v>13.675971893491129</v>
      </c>
      <c r="G34" s="24">
        <f t="shared" si="23"/>
        <v>10.636730796892984</v>
      </c>
      <c r="H34" s="24">
        <f t="shared" si="24"/>
        <v>12.655670130382045</v>
      </c>
      <c r="I34" s="25">
        <f t="shared" si="25"/>
        <v>15.609100787775734</v>
      </c>
      <c r="J34" s="25">
        <f t="shared" si="26"/>
        <v>14.935946170921193</v>
      </c>
      <c r="K34" s="25">
        <f t="shared" si="27"/>
        <v>15.402401099012595</v>
      </c>
      <c r="L34" s="25">
        <f t="shared" si="28"/>
        <v>17.44440314075031</v>
      </c>
      <c r="M34" s="25">
        <f t="shared" si="29"/>
        <v>17.433350828801252</v>
      </c>
      <c r="N34" s="25">
        <f t="shared" si="16"/>
        <v>19.413926427862442</v>
      </c>
      <c r="Q34" s="10" t="s">
        <v>85</v>
      </c>
      <c r="R34" s="8">
        <v>7.5369999999999999</v>
      </c>
      <c r="S34" s="8">
        <v>9.7929999999999993</v>
      </c>
      <c r="T34" s="8">
        <v>12.000999999999999</v>
      </c>
      <c r="U34" s="8">
        <v>10.015000000000001</v>
      </c>
      <c r="V34" s="8">
        <v>10.816000000000001</v>
      </c>
      <c r="W34" s="8">
        <v>13.904</v>
      </c>
      <c r="X34" s="8">
        <v>13.507</v>
      </c>
      <c r="Y34" s="9">
        <v>11.706</v>
      </c>
      <c r="Z34" s="9">
        <v>14.416</v>
      </c>
      <c r="AA34" s="9">
        <v>14.792</v>
      </c>
      <c r="AB34" s="9">
        <v>12.766999999999999</v>
      </c>
      <c r="AC34" s="9">
        <v>12.054</v>
      </c>
      <c r="AD34" s="9">
        <v>12.058999999999999</v>
      </c>
      <c r="AF34" s="10" t="s">
        <v>8</v>
      </c>
      <c r="AG34" s="8">
        <v>720.14111000000014</v>
      </c>
      <c r="AH34" s="8">
        <v>703.68579</v>
      </c>
      <c r="AI34" s="8">
        <v>988.81961000000001</v>
      </c>
      <c r="AJ34" s="8">
        <v>1191.4098999999997</v>
      </c>
      <c r="AK34" s="8">
        <v>1479.1931200000004</v>
      </c>
      <c r="AL34" s="8">
        <v>1478.9310500000004</v>
      </c>
      <c r="AM34" s="8">
        <v>1709.4013645107029</v>
      </c>
      <c r="AN34" s="8">
        <v>1827.2013382170273</v>
      </c>
      <c r="AO34" s="8">
        <v>2153.1659999999993</v>
      </c>
      <c r="AP34" s="8">
        <v>2278.3231705659427</v>
      </c>
      <c r="AQ34" s="9">
        <v>2227.1269489795923</v>
      </c>
      <c r="AR34" s="9">
        <v>2101.4161089037029</v>
      </c>
      <c r="AS34" s="9">
        <v>2341.1253879359319</v>
      </c>
    </row>
    <row r="35" spans="1:45" ht="15" customHeight="1" x14ac:dyDescent="0.2">
      <c r="A35" s="10" t="s">
        <v>9</v>
      </c>
      <c r="B35" s="24">
        <f t="shared" si="17"/>
        <v>6.6794674080939158</v>
      </c>
      <c r="C35" s="24">
        <f t="shared" si="19"/>
        <v>6.3858416617675857</v>
      </c>
      <c r="D35" s="24">
        <f t="shared" si="20"/>
        <v>7.4533100521401678</v>
      </c>
      <c r="E35" s="24">
        <f t="shared" si="21"/>
        <v>7.1056498910243713</v>
      </c>
      <c r="F35" s="24">
        <f t="shared" si="22"/>
        <v>4.7447489698034184</v>
      </c>
      <c r="G35" s="24">
        <f t="shared" si="23"/>
        <v>4.2638783228984911</v>
      </c>
      <c r="H35" s="24">
        <f t="shared" si="24"/>
        <v>5.0264600638977637</v>
      </c>
      <c r="I35" s="25">
        <f t="shared" si="25"/>
        <v>4.4209531526151915</v>
      </c>
      <c r="J35" s="25">
        <f t="shared" si="26"/>
        <v>6.45525034091379</v>
      </c>
      <c r="K35" s="25">
        <f t="shared" si="27"/>
        <v>8.4743825221057776</v>
      </c>
      <c r="L35" s="25">
        <f t="shared" si="28"/>
        <v>7.246468419172496</v>
      </c>
      <c r="M35" s="25">
        <f t="shared" si="29"/>
        <v>7.0496076688372327</v>
      </c>
      <c r="N35" s="25">
        <f t="shared" si="16"/>
        <v>10.023673606447282</v>
      </c>
      <c r="Q35" s="10" t="s">
        <v>86</v>
      </c>
      <c r="R35" s="8">
        <v>9.7110000000000003</v>
      </c>
      <c r="S35" s="8">
        <v>10.206</v>
      </c>
      <c r="T35" s="8">
        <v>8.2469999999999999</v>
      </c>
      <c r="U35" s="8">
        <v>10.093999999999999</v>
      </c>
      <c r="V35" s="8">
        <v>14.803000000000001</v>
      </c>
      <c r="W35" s="8">
        <v>19.486000000000001</v>
      </c>
      <c r="X35" s="8">
        <v>15.65</v>
      </c>
      <c r="Y35" s="9">
        <v>20.291</v>
      </c>
      <c r="Z35" s="9">
        <v>13.39</v>
      </c>
      <c r="AA35" s="9">
        <v>12.833</v>
      </c>
      <c r="AB35" s="9">
        <v>14.21</v>
      </c>
      <c r="AC35" s="9">
        <v>14.571</v>
      </c>
      <c r="AD35" s="9">
        <v>11.912000000000001</v>
      </c>
      <c r="AF35" s="10" t="s">
        <v>9</v>
      </c>
      <c r="AG35" s="8">
        <v>648.64308000000017</v>
      </c>
      <c r="AH35" s="8">
        <v>651.73899999999981</v>
      </c>
      <c r="AI35" s="8">
        <v>614.67447999999968</v>
      </c>
      <c r="AJ35" s="8">
        <v>717.24429999999995</v>
      </c>
      <c r="AK35" s="8">
        <v>702.3651900000001</v>
      </c>
      <c r="AL35" s="8">
        <v>830.85932999999989</v>
      </c>
      <c r="AM35" s="8">
        <v>786.64099999999996</v>
      </c>
      <c r="AN35" s="8">
        <v>897.05560419714857</v>
      </c>
      <c r="AO35" s="8">
        <v>864.3580206483565</v>
      </c>
      <c r="AP35" s="8">
        <v>1087.5175090618345</v>
      </c>
      <c r="AQ35" s="9">
        <v>1029.7231623644116</v>
      </c>
      <c r="AR35" s="9">
        <v>1027.1983334262732</v>
      </c>
      <c r="AS35" s="9">
        <v>1194.0200000000002</v>
      </c>
    </row>
    <row r="36" spans="1:45" ht="15" customHeight="1" x14ac:dyDescent="0.2">
      <c r="A36" s="10" t="s">
        <v>10</v>
      </c>
      <c r="B36" s="24">
        <f t="shared" si="17"/>
        <v>12.187031444021631</v>
      </c>
      <c r="C36" s="24">
        <f t="shared" si="19"/>
        <v>13.683832162729184</v>
      </c>
      <c r="D36" s="24">
        <f t="shared" si="20"/>
        <v>14.469145301285261</v>
      </c>
      <c r="E36" s="24">
        <f t="shared" si="21"/>
        <v>14.518566193524443</v>
      </c>
      <c r="F36" s="24">
        <f t="shared" si="22"/>
        <v>14.596009059568669</v>
      </c>
      <c r="G36" s="24">
        <f t="shared" si="23"/>
        <v>11.369935559866963</v>
      </c>
      <c r="H36" s="24">
        <f t="shared" si="24"/>
        <v>11.694194564658218</v>
      </c>
      <c r="I36" s="25">
        <f t="shared" si="25"/>
        <v>11.941258587056042</v>
      </c>
      <c r="J36" s="25">
        <f t="shared" si="26"/>
        <v>14.601494764639822</v>
      </c>
      <c r="K36" s="25">
        <f t="shared" si="27"/>
        <v>12.693490066549545</v>
      </c>
      <c r="L36" s="25">
        <f t="shared" si="28"/>
        <v>16.405320241977041</v>
      </c>
      <c r="M36" s="25">
        <f t="shared" si="29"/>
        <v>15.865506166370452</v>
      </c>
      <c r="N36" s="25">
        <f t="shared" si="16"/>
        <v>15.634663098898105</v>
      </c>
      <c r="Q36" s="10" t="s">
        <v>87</v>
      </c>
      <c r="R36" s="8">
        <v>9.9860000000000007</v>
      </c>
      <c r="S36" s="8">
        <v>10.962999999999999</v>
      </c>
      <c r="T36" s="8">
        <v>11.981999999999999</v>
      </c>
      <c r="U36" s="8">
        <v>10.779</v>
      </c>
      <c r="V36" s="8">
        <v>12.473000000000001</v>
      </c>
      <c r="W36" s="8">
        <v>14.432</v>
      </c>
      <c r="X36" s="8">
        <v>14.522</v>
      </c>
      <c r="Y36" s="9">
        <v>15.441000000000001</v>
      </c>
      <c r="Z36" s="9">
        <v>13.291</v>
      </c>
      <c r="AA36" s="9">
        <v>14.537000000000001</v>
      </c>
      <c r="AB36" s="9">
        <v>11.401</v>
      </c>
      <c r="AC36" s="9">
        <v>14.603999999999999</v>
      </c>
      <c r="AD36" s="9">
        <v>14.563000000000001</v>
      </c>
      <c r="AF36" s="10" t="s">
        <v>10</v>
      </c>
      <c r="AG36" s="8">
        <v>1216.9969600000002</v>
      </c>
      <c r="AH36" s="8">
        <v>1500.1585200000004</v>
      </c>
      <c r="AI36" s="8">
        <v>1733.69299</v>
      </c>
      <c r="AJ36" s="8">
        <v>1564.9562499999997</v>
      </c>
      <c r="AK36" s="8">
        <v>1820.5602100000001</v>
      </c>
      <c r="AL36" s="8">
        <v>1640.9091000000001</v>
      </c>
      <c r="AM36" s="8">
        <v>1698.2309346796665</v>
      </c>
      <c r="AN36" s="8">
        <v>1843.8497384273237</v>
      </c>
      <c r="AO36" s="8">
        <v>1940.6846691682786</v>
      </c>
      <c r="AP36" s="8">
        <v>1845.2526509743072</v>
      </c>
      <c r="AQ36" s="9">
        <v>1870.3705607878026</v>
      </c>
      <c r="AR36" s="9">
        <v>2316.9985205367407</v>
      </c>
      <c r="AS36" s="9">
        <v>2276.875987092531</v>
      </c>
    </row>
    <row r="37" spans="1:45" ht="15" customHeight="1" x14ac:dyDescent="0.2">
      <c r="A37" s="10" t="s">
        <v>11</v>
      </c>
      <c r="B37" s="24">
        <f t="shared" si="17"/>
        <v>7.9501480916030545</v>
      </c>
      <c r="C37" s="24">
        <f t="shared" si="19"/>
        <v>6.9349540883697314</v>
      </c>
      <c r="D37" s="24">
        <f t="shared" si="20"/>
        <v>8.7905091067728183</v>
      </c>
      <c r="E37" s="24">
        <f t="shared" si="21"/>
        <v>10.569400311526479</v>
      </c>
      <c r="F37" s="24">
        <f t="shared" si="22"/>
        <v>9.0599970513900576</v>
      </c>
      <c r="G37" s="24">
        <f t="shared" si="23"/>
        <v>9.2222847894137736</v>
      </c>
      <c r="H37" s="24">
        <f t="shared" si="24"/>
        <v>8.4531643746259242</v>
      </c>
      <c r="I37" s="25">
        <f t="shared" si="25"/>
        <v>7.623479646612477</v>
      </c>
      <c r="J37" s="25">
        <f t="shared" si="26"/>
        <v>10.209773389755199</v>
      </c>
      <c r="K37" s="25">
        <f t="shared" si="27"/>
        <v>9.975859013399754</v>
      </c>
      <c r="L37" s="25">
        <f t="shared" si="28"/>
        <v>10.467350146727933</v>
      </c>
      <c r="M37" s="25">
        <f t="shared" si="29"/>
        <v>10.090300071570306</v>
      </c>
      <c r="N37" s="25">
        <f t="shared" si="16"/>
        <v>11.444722539382401</v>
      </c>
      <c r="Q37" s="10" t="s">
        <v>11</v>
      </c>
      <c r="R37" s="8">
        <v>7.86</v>
      </c>
      <c r="S37" s="8">
        <v>9.8450000000000006</v>
      </c>
      <c r="T37" s="8">
        <v>9.1690000000000005</v>
      </c>
      <c r="U37" s="8">
        <v>9.6300000000000008</v>
      </c>
      <c r="V37" s="8">
        <v>14.244</v>
      </c>
      <c r="W37" s="8">
        <v>14.055999999999999</v>
      </c>
      <c r="X37" s="8">
        <v>13.81</v>
      </c>
      <c r="Y37" s="9">
        <v>15.243</v>
      </c>
      <c r="Z37" s="9">
        <v>13.013999999999999</v>
      </c>
      <c r="AA37" s="9">
        <v>13.151999999999999</v>
      </c>
      <c r="AB37" s="9">
        <v>10.88</v>
      </c>
      <c r="AC37" s="9">
        <v>11.715</v>
      </c>
      <c r="AD37" s="9">
        <v>10.569000000000001</v>
      </c>
      <c r="AF37" s="10" t="s">
        <v>11</v>
      </c>
      <c r="AG37" s="8">
        <v>624.88164000000006</v>
      </c>
      <c r="AH37" s="8">
        <v>682.74623000000008</v>
      </c>
      <c r="AI37" s="8">
        <v>806.00177999999983</v>
      </c>
      <c r="AJ37" s="8">
        <v>1017.8332499999999</v>
      </c>
      <c r="AK37" s="8">
        <v>1290.5059799999999</v>
      </c>
      <c r="AL37" s="8">
        <v>1296.2843499999999</v>
      </c>
      <c r="AM37" s="8">
        <v>1167.3820001358401</v>
      </c>
      <c r="AN37" s="8">
        <v>1162.0470025331399</v>
      </c>
      <c r="AO37" s="8">
        <v>1328.6999089427416</v>
      </c>
      <c r="AP37" s="8">
        <v>1312.0249774423357</v>
      </c>
      <c r="AQ37" s="9">
        <v>1138.8476959639991</v>
      </c>
      <c r="AR37" s="9">
        <v>1182.0786533844614</v>
      </c>
      <c r="AS37" s="9">
        <v>1209.5927251873259</v>
      </c>
    </row>
    <row r="38" spans="1:45" ht="15" customHeight="1" x14ac:dyDescent="0.2">
      <c r="A38" s="10" t="s">
        <v>12</v>
      </c>
      <c r="B38" s="24">
        <f t="shared" si="17"/>
        <v>10.535325697648865</v>
      </c>
      <c r="C38" s="24">
        <f t="shared" si="19"/>
        <v>10.180502591862011</v>
      </c>
      <c r="D38" s="24">
        <f t="shared" si="20"/>
        <v>9.6397411133467461</v>
      </c>
      <c r="E38" s="24">
        <f t="shared" si="21"/>
        <v>10.731268370908397</v>
      </c>
      <c r="F38" s="24">
        <f t="shared" si="22"/>
        <v>10.807475859106528</v>
      </c>
      <c r="G38" s="24">
        <f t="shared" si="23"/>
        <v>12.276166378938283</v>
      </c>
      <c r="H38" s="24">
        <f t="shared" si="24"/>
        <v>10.403545403938265</v>
      </c>
      <c r="I38" s="25">
        <f t="shared" si="25"/>
        <v>12.468609710150067</v>
      </c>
      <c r="J38" s="25">
        <f t="shared" si="26"/>
        <v>14.835830915228154</v>
      </c>
      <c r="K38" s="25">
        <f t="shared" si="27"/>
        <v>13.55234999180529</v>
      </c>
      <c r="L38" s="25">
        <f t="shared" si="28"/>
        <v>18.083381814340054</v>
      </c>
      <c r="M38" s="25">
        <f t="shared" si="29"/>
        <v>18.557866990262522</v>
      </c>
      <c r="N38" s="25">
        <f t="shared" si="16"/>
        <v>17.929157888850327</v>
      </c>
      <c r="Q38" s="10" t="s">
        <v>88</v>
      </c>
      <c r="R38" s="8">
        <v>18.204000000000001</v>
      </c>
      <c r="S38" s="8">
        <v>21.798999999999999</v>
      </c>
      <c r="T38" s="8">
        <v>23.856000000000002</v>
      </c>
      <c r="U38" s="8">
        <v>21.202000000000002</v>
      </c>
      <c r="V38" s="8">
        <v>23.28</v>
      </c>
      <c r="W38" s="8">
        <v>23.17</v>
      </c>
      <c r="X38" s="8">
        <v>24.030999999999999</v>
      </c>
      <c r="Y38" s="9">
        <v>23.484000000000002</v>
      </c>
      <c r="Z38" s="9">
        <v>21.727</v>
      </c>
      <c r="AA38" s="9">
        <v>25.071000000000002</v>
      </c>
      <c r="AB38" s="9">
        <v>21.273</v>
      </c>
      <c r="AC38" s="9">
        <v>22.6</v>
      </c>
      <c r="AD38" s="9">
        <v>26.122</v>
      </c>
      <c r="AF38" s="10" t="s">
        <v>12</v>
      </c>
      <c r="AG38" s="8">
        <v>1917.8506899999993</v>
      </c>
      <c r="AH38" s="8">
        <v>2219.2477599999997</v>
      </c>
      <c r="AI38" s="8">
        <v>2299.6566399999997</v>
      </c>
      <c r="AJ38" s="8">
        <v>2275.2435199999986</v>
      </c>
      <c r="AK38" s="8">
        <v>2515.98038</v>
      </c>
      <c r="AL38" s="8">
        <v>2844.3877500000003</v>
      </c>
      <c r="AM38" s="8">
        <v>2500.0759960204045</v>
      </c>
      <c r="AN38" s="8">
        <v>2928.1283043316421</v>
      </c>
      <c r="AO38" s="8">
        <v>3223.3809829516213</v>
      </c>
      <c r="AP38" s="8">
        <v>3397.7096664455044</v>
      </c>
      <c r="AQ38" s="9">
        <v>3846.8778133645596</v>
      </c>
      <c r="AR38" s="9">
        <v>4194.0779397993292</v>
      </c>
      <c r="AS38" s="9">
        <v>4683.4546237254817</v>
      </c>
    </row>
    <row r="39" spans="1:45" ht="15" customHeight="1" x14ac:dyDescent="0.2">
      <c r="A39" s="10" t="s">
        <v>13</v>
      </c>
      <c r="B39" s="24">
        <f t="shared" si="17"/>
        <v>6.3718079427778376</v>
      </c>
      <c r="C39" s="24">
        <f t="shared" si="19"/>
        <v>7.0860664158207909</v>
      </c>
      <c r="D39" s="24">
        <f t="shared" si="20"/>
        <v>7.4175650801561579</v>
      </c>
      <c r="E39" s="24">
        <f t="shared" si="21"/>
        <v>8.1284986167615987</v>
      </c>
      <c r="F39" s="24">
        <f t="shared" si="22"/>
        <v>8.639682939213694</v>
      </c>
      <c r="G39" s="24">
        <f t="shared" si="23"/>
        <v>7.9147839157734534</v>
      </c>
      <c r="H39" s="24">
        <f t="shared" si="24"/>
        <v>7.5978644121912007</v>
      </c>
      <c r="I39" s="25">
        <f t="shared" si="25"/>
        <v>8.9368733165331928</v>
      </c>
      <c r="J39" s="25">
        <f t="shared" si="26"/>
        <v>12.518214461733434</v>
      </c>
      <c r="K39" s="25">
        <f t="shared" si="27"/>
        <v>10.974631007388853</v>
      </c>
      <c r="L39" s="25">
        <f t="shared" si="28"/>
        <v>10.429499472101639</v>
      </c>
      <c r="M39" s="25">
        <f t="shared" si="29"/>
        <v>16.178278894819396</v>
      </c>
      <c r="N39" s="25">
        <f t="shared" si="16"/>
        <v>16.78006068474523</v>
      </c>
      <c r="Q39" s="10" t="s">
        <v>89</v>
      </c>
      <c r="R39" s="8">
        <v>9.3670000000000009</v>
      </c>
      <c r="S39" s="8">
        <v>11.428000000000001</v>
      </c>
      <c r="T39" s="8">
        <v>12.039</v>
      </c>
      <c r="U39" s="8">
        <v>12.29</v>
      </c>
      <c r="V39" s="8">
        <v>13.786</v>
      </c>
      <c r="W39" s="8">
        <v>15.766999999999999</v>
      </c>
      <c r="X39" s="8">
        <v>15.497</v>
      </c>
      <c r="Y39" s="9">
        <v>15.711</v>
      </c>
      <c r="Z39" s="9">
        <v>14.202999999999999</v>
      </c>
      <c r="AA39" s="9">
        <v>19.173999999999999</v>
      </c>
      <c r="AB39" s="9">
        <v>19.757000000000001</v>
      </c>
      <c r="AC39" s="9">
        <v>17.896000000000001</v>
      </c>
      <c r="AD39" s="9">
        <v>19.696999999999999</v>
      </c>
      <c r="AF39" s="10" t="s">
        <v>13</v>
      </c>
      <c r="AG39" s="8">
        <v>596.84725000000003</v>
      </c>
      <c r="AH39" s="8">
        <v>809.79566999999997</v>
      </c>
      <c r="AI39" s="8">
        <v>893.00065999999981</v>
      </c>
      <c r="AJ39" s="8">
        <v>998.99248000000034</v>
      </c>
      <c r="AK39" s="8">
        <v>1191.0666899999999</v>
      </c>
      <c r="AL39" s="8">
        <v>1247.9239800000003</v>
      </c>
      <c r="AM39" s="8">
        <v>1177.4410479572703</v>
      </c>
      <c r="AN39" s="8">
        <v>1404.0721667605301</v>
      </c>
      <c r="AO39" s="8">
        <v>1777.9619999999998</v>
      </c>
      <c r="AP39" s="8">
        <v>2104.2757493567387</v>
      </c>
      <c r="AQ39" s="9">
        <v>2060.556210703121</v>
      </c>
      <c r="AR39" s="9">
        <v>2895.2647910168789</v>
      </c>
      <c r="AS39" s="9">
        <v>3305.1685530742679</v>
      </c>
    </row>
    <row r="40" spans="1:45" ht="15" customHeight="1" x14ac:dyDescent="0.2">
      <c r="A40" s="10" t="s">
        <v>14</v>
      </c>
      <c r="B40" s="24">
        <f t="shared" si="17"/>
        <v>9.7192901529171127</v>
      </c>
      <c r="C40" s="24">
        <f t="shared" si="19"/>
        <v>8.53438955644563</v>
      </c>
      <c r="D40" s="24">
        <f t="shared" si="20"/>
        <v>7.6801126487683389</v>
      </c>
      <c r="E40" s="24">
        <f t="shared" si="21"/>
        <v>7.4587770585189004</v>
      </c>
      <c r="F40" s="24">
        <f t="shared" si="22"/>
        <v>6.7353229057865072</v>
      </c>
      <c r="G40" s="24">
        <f t="shared" si="23"/>
        <v>6.0274307383448598</v>
      </c>
      <c r="H40" s="24">
        <f t="shared" si="24"/>
        <v>7.4439645226603517</v>
      </c>
      <c r="I40" s="25">
        <f t="shared" si="25"/>
        <v>7.877630147027884</v>
      </c>
      <c r="J40" s="25">
        <f t="shared" si="26"/>
        <v>9.5321148108505103</v>
      </c>
      <c r="K40" s="25">
        <f t="shared" si="27"/>
        <v>9.5467461773337821</v>
      </c>
      <c r="L40" s="25">
        <f t="shared" si="28"/>
        <v>10.180364755141788</v>
      </c>
      <c r="M40" s="25">
        <f t="shared" si="29"/>
        <v>9.4893956348391768</v>
      </c>
      <c r="N40" s="25">
        <f t="shared" si="16"/>
        <v>11.389965273597397</v>
      </c>
      <c r="Q40" s="10" t="s">
        <v>90</v>
      </c>
      <c r="R40" s="8">
        <v>10.266999999999999</v>
      </c>
      <c r="S40" s="8">
        <v>13.481999999999999</v>
      </c>
      <c r="T40" s="8">
        <v>14.452</v>
      </c>
      <c r="U40" s="8">
        <v>15.448</v>
      </c>
      <c r="V40" s="8">
        <v>19.148</v>
      </c>
      <c r="W40" s="8">
        <v>22.414999999999999</v>
      </c>
      <c r="X40" s="8">
        <v>20.983000000000001</v>
      </c>
      <c r="Y40" s="9">
        <v>22.632000000000001</v>
      </c>
      <c r="Z40" s="9">
        <v>19.363</v>
      </c>
      <c r="AA40" s="9">
        <v>20.286000000000001</v>
      </c>
      <c r="AB40" s="9">
        <v>20.2</v>
      </c>
      <c r="AC40" s="9">
        <v>21.768999999999998</v>
      </c>
      <c r="AD40" s="9">
        <v>20.922000000000001</v>
      </c>
      <c r="AF40" s="10" t="s">
        <v>14</v>
      </c>
      <c r="AG40" s="8">
        <v>997.87951999999984</v>
      </c>
      <c r="AH40" s="8">
        <v>1150.6063999999999</v>
      </c>
      <c r="AI40" s="8">
        <v>1109.9298800000004</v>
      </c>
      <c r="AJ40" s="8">
        <v>1152.2318799999998</v>
      </c>
      <c r="AK40" s="8">
        <v>1289.6796300000003</v>
      </c>
      <c r="AL40" s="8">
        <v>1351.0486000000003</v>
      </c>
      <c r="AM40" s="8">
        <v>1561.9670757898216</v>
      </c>
      <c r="AN40" s="8">
        <v>1782.8652548753505</v>
      </c>
      <c r="AO40" s="8">
        <v>1845.7033908249844</v>
      </c>
      <c r="AP40" s="8">
        <v>1936.652929533931</v>
      </c>
      <c r="AQ40" s="9">
        <v>2056.4336805386411</v>
      </c>
      <c r="AR40" s="9">
        <v>2065.7465357481401</v>
      </c>
      <c r="AS40" s="9">
        <v>2383.0085345420475</v>
      </c>
    </row>
    <row r="41" spans="1:45" ht="15" customHeight="1" x14ac:dyDescent="0.2">
      <c r="A41" s="10" t="s">
        <v>15</v>
      </c>
      <c r="B41" s="24">
        <f t="shared" si="17"/>
        <v>5.2129338198191171</v>
      </c>
      <c r="C41" s="24">
        <f t="shared" si="19"/>
        <v>5.332177446312004</v>
      </c>
      <c r="D41" s="24">
        <f t="shared" si="20"/>
        <v>5.1049408805445031</v>
      </c>
      <c r="E41" s="24">
        <f t="shared" si="21"/>
        <v>5.2762686987959801</v>
      </c>
      <c r="F41" s="24">
        <f t="shared" si="22"/>
        <v>6.6555858381502926</v>
      </c>
      <c r="G41" s="24">
        <f t="shared" si="23"/>
        <v>5.693624095745859</v>
      </c>
      <c r="H41" s="24">
        <f t="shared" si="24"/>
        <v>8.1704461650224172</v>
      </c>
      <c r="I41" s="25">
        <f t="shared" si="25"/>
        <v>6.7845776985715478</v>
      </c>
      <c r="J41" s="25">
        <f t="shared" si="26"/>
        <v>9.375061319173744</v>
      </c>
      <c r="K41" s="25">
        <f t="shared" si="27"/>
        <v>6.953436499493824</v>
      </c>
      <c r="L41" s="25">
        <f t="shared" si="28"/>
        <v>7.5165338233529093</v>
      </c>
      <c r="M41" s="25">
        <f t="shared" si="29"/>
        <v>8.0558423249260525</v>
      </c>
      <c r="N41" s="25">
        <f t="shared" si="16"/>
        <v>7.7748066136744498</v>
      </c>
      <c r="Q41" s="10" t="s">
        <v>91</v>
      </c>
      <c r="R41" s="8">
        <v>25.763000000000002</v>
      </c>
      <c r="S41" s="8">
        <v>31.710999999999999</v>
      </c>
      <c r="T41" s="8">
        <v>30.413</v>
      </c>
      <c r="U41" s="8">
        <v>30.149000000000001</v>
      </c>
      <c r="V41" s="8">
        <v>34.6</v>
      </c>
      <c r="W41" s="8">
        <v>45.203000000000003</v>
      </c>
      <c r="X41" s="8">
        <v>38.829000000000001</v>
      </c>
      <c r="Y41" s="9">
        <v>42.18</v>
      </c>
      <c r="Z41" s="9">
        <v>30.943000000000001</v>
      </c>
      <c r="AA41" s="9">
        <v>36.256</v>
      </c>
      <c r="AB41" s="9">
        <v>38.947000000000003</v>
      </c>
      <c r="AC41" s="9">
        <v>36.845999999999997</v>
      </c>
      <c r="AD41" s="9">
        <v>43.366</v>
      </c>
      <c r="AF41" s="10" t="s">
        <v>15</v>
      </c>
      <c r="AG41" s="8">
        <v>1343.008139999999</v>
      </c>
      <c r="AH41" s="8">
        <v>1690.8867899999996</v>
      </c>
      <c r="AI41" s="8">
        <v>1552.5656699999997</v>
      </c>
      <c r="AJ41" s="8">
        <v>1590.74225</v>
      </c>
      <c r="AK41" s="8">
        <v>2302.8327000000013</v>
      </c>
      <c r="AL41" s="8">
        <v>2573.6889000000006</v>
      </c>
      <c r="AM41" s="8">
        <v>3172.5025414165543</v>
      </c>
      <c r="AN41" s="8">
        <v>2861.7348732574787</v>
      </c>
      <c r="AO41" s="8">
        <v>2900.9252239919315</v>
      </c>
      <c r="AP41" s="8">
        <v>2521.0379372564812</v>
      </c>
      <c r="AQ41" s="9">
        <v>2927.464428181258</v>
      </c>
      <c r="AR41" s="9">
        <v>2968.2556630422537</v>
      </c>
      <c r="AS41" s="9">
        <v>3371.6226360860619</v>
      </c>
    </row>
    <row r="42" spans="1:45" ht="7.5" customHeight="1" x14ac:dyDescent="0.25">
      <c r="R42"/>
      <c r="S42"/>
      <c r="T42"/>
      <c r="U42"/>
      <c r="V42"/>
      <c r="W42"/>
      <c r="X42"/>
      <c r="Y42"/>
      <c r="Z42"/>
      <c r="AA42"/>
      <c r="AB42" s="136"/>
      <c r="AC42" s="136"/>
      <c r="AD42" s="136"/>
    </row>
    <row r="43" spans="1:45" s="63" customFormat="1" ht="13.5" customHeight="1" x14ac:dyDescent="0.25">
      <c r="O43" s="135"/>
      <c r="Q43" s="63" t="s">
        <v>93</v>
      </c>
      <c r="R43"/>
      <c r="S43"/>
      <c r="T43"/>
      <c r="U43"/>
      <c r="V43"/>
      <c r="W43"/>
      <c r="X43"/>
      <c r="Y43"/>
      <c r="Z43"/>
      <c r="AA43"/>
      <c r="AB43" s="136"/>
      <c r="AC43" s="136"/>
      <c r="AD43" s="136"/>
      <c r="AQ43" s="135"/>
      <c r="AR43" s="135"/>
      <c r="AS43" s="135"/>
    </row>
    <row r="44" spans="1:45" ht="15" x14ac:dyDescent="0.25">
      <c r="Q44" s="63" t="s">
        <v>806</v>
      </c>
      <c r="R44"/>
      <c r="S44"/>
      <c r="T44"/>
      <c r="U44"/>
      <c r="V44"/>
      <c r="W44"/>
      <c r="X44"/>
      <c r="Y44"/>
      <c r="Z44"/>
      <c r="AA44"/>
      <c r="AB44" s="136"/>
      <c r="AC44" s="136"/>
      <c r="AD44" s="136"/>
    </row>
    <row r="45" spans="1:45" s="40" customFormat="1" ht="30" customHeight="1" x14ac:dyDescent="0.25">
      <c r="A45" s="223" t="s">
        <v>536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97"/>
      <c r="N45" s="166"/>
      <c r="O45" s="137"/>
      <c r="R45"/>
      <c r="S45"/>
      <c r="T45"/>
      <c r="U45"/>
      <c r="V45"/>
      <c r="W45"/>
      <c r="X45"/>
      <c r="Y45"/>
      <c r="Z45"/>
      <c r="AA45"/>
      <c r="AB45" s="136"/>
      <c r="AC45" s="136"/>
      <c r="AD45" s="136"/>
      <c r="AF45" s="39" t="s">
        <v>445</v>
      </c>
      <c r="AG45" s="39"/>
      <c r="AH45" s="39"/>
      <c r="AI45" s="39"/>
      <c r="AJ45" s="39"/>
      <c r="AK45" s="39"/>
      <c r="AL45" s="39"/>
      <c r="AM45" s="39"/>
      <c r="AN45" s="39"/>
      <c r="AQ45" s="124"/>
      <c r="AR45" s="124"/>
      <c r="AS45" s="124"/>
    </row>
    <row r="46" spans="1:45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Q46"/>
      <c r="R46"/>
      <c r="S46"/>
      <c r="T46"/>
      <c r="U46"/>
      <c r="V46"/>
      <c r="W46"/>
      <c r="X46"/>
      <c r="Y46"/>
      <c r="Z46"/>
      <c r="AA46"/>
      <c r="AB46" s="136"/>
      <c r="AC46" s="136"/>
      <c r="AD46" s="136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3">
      <c r="A47" s="1" t="s">
        <v>0</v>
      </c>
      <c r="B47" s="2"/>
      <c r="C47" s="2"/>
      <c r="D47" s="2"/>
      <c r="E47" s="2"/>
      <c r="F47" s="2"/>
      <c r="G47" s="2"/>
      <c r="H47" s="2"/>
      <c r="N47" s="3" t="s">
        <v>298</v>
      </c>
      <c r="P47" s="61"/>
      <c r="Q47" s="111" t="s">
        <v>537</v>
      </c>
      <c r="R47"/>
      <c r="S47"/>
      <c r="T47"/>
      <c r="U47"/>
      <c r="V47"/>
      <c r="W47"/>
      <c r="X47"/>
      <c r="Y47"/>
      <c r="Z47"/>
      <c r="AA47"/>
      <c r="AB47" s="38"/>
      <c r="AC47" s="38"/>
      <c r="AD47" s="86" t="s">
        <v>77</v>
      </c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40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78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0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24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2022</v>
      </c>
    </row>
    <row r="49" spans="1:45" ht="15" customHeight="1" x14ac:dyDescent="0.2">
      <c r="A49" s="4" t="s">
        <v>1</v>
      </c>
      <c r="B49" s="22">
        <f t="shared" ref="B49:M49" si="30">AG49*1000/R49</f>
        <v>12.618720085773955</v>
      </c>
      <c r="C49" s="22">
        <f t="shared" si="30"/>
        <v>13.697452904019444</v>
      </c>
      <c r="D49" s="22">
        <f t="shared" si="30"/>
        <v>14.854160008216082</v>
      </c>
      <c r="E49" s="22">
        <f t="shared" si="30"/>
        <v>16.756803965331443</v>
      </c>
      <c r="F49" s="22">
        <f t="shared" si="30"/>
        <v>18.183187018653229</v>
      </c>
      <c r="G49" s="22">
        <f t="shared" si="30"/>
        <v>18.321566714191182</v>
      </c>
      <c r="H49" s="22">
        <f t="shared" si="30"/>
        <v>18.524132048780789</v>
      </c>
      <c r="I49" s="23">
        <f t="shared" si="30"/>
        <v>21.252212846798578</v>
      </c>
      <c r="J49" s="23">
        <f t="shared" si="30"/>
        <v>24.014672708968408</v>
      </c>
      <c r="K49" s="23">
        <f t="shared" si="30"/>
        <v>25.684216267355598</v>
      </c>
      <c r="L49" s="23">
        <f t="shared" si="30"/>
        <v>25.226450277962012</v>
      </c>
      <c r="M49" s="23">
        <f t="shared" si="30"/>
        <v>27.777903827722962</v>
      </c>
      <c r="N49" s="23">
        <f t="shared" ref="N49:N63" si="31">AS49*1000/AD49</f>
        <v>30.74602946056163</v>
      </c>
      <c r="Q49" s="4" t="s">
        <v>1</v>
      </c>
      <c r="R49" s="5">
        <v>1251662</v>
      </c>
      <c r="S49" s="5">
        <v>1307171</v>
      </c>
      <c r="T49" s="5">
        <v>1314495</v>
      </c>
      <c r="U49" s="5">
        <v>1316813</v>
      </c>
      <c r="V49" s="5">
        <v>1334407</v>
      </c>
      <c r="W49" s="5">
        <v>1379639</v>
      </c>
      <c r="X49" s="5">
        <v>1414546</v>
      </c>
      <c r="Y49" s="6">
        <v>1436043</v>
      </c>
      <c r="Z49" s="6">
        <v>1447051</v>
      </c>
      <c r="AA49" s="6">
        <v>1439074</v>
      </c>
      <c r="AB49" s="6">
        <v>1385997</v>
      </c>
      <c r="AC49" s="6">
        <v>1385036</v>
      </c>
      <c r="AD49" s="6">
        <v>1393803</v>
      </c>
      <c r="AF49" s="4" t="s">
        <v>1</v>
      </c>
      <c r="AG49" s="5">
        <v>15794.37242</v>
      </c>
      <c r="AH49" s="5">
        <v>17904.913210000002</v>
      </c>
      <c r="AI49" s="5">
        <v>19525.719059999999</v>
      </c>
      <c r="AJ49" s="5">
        <v>22065.577299999994</v>
      </c>
      <c r="AK49" s="5">
        <v>24263.77204</v>
      </c>
      <c r="AL49" s="5">
        <v>25277.147980000009</v>
      </c>
      <c r="AM49" s="5">
        <v>26203.236893074671</v>
      </c>
      <c r="AN49" s="5">
        <v>30519.091493155171</v>
      </c>
      <c r="AO49" s="5">
        <v>34750.456158185443</v>
      </c>
      <c r="AP49" s="5">
        <v>36961.487840728492</v>
      </c>
      <c r="AQ49" s="6">
        <v>34963.784405904516</v>
      </c>
      <c r="AR49" s="6">
        <v>38473.396805934099</v>
      </c>
      <c r="AS49" s="6">
        <v>42853.908100219182</v>
      </c>
    </row>
    <row r="50" spans="1:45" ht="15" customHeight="1" x14ac:dyDescent="0.2">
      <c r="A50" s="7" t="s">
        <v>2</v>
      </c>
      <c r="B50" s="24">
        <f t="shared" ref="B50:B63" si="32">AG50*1000/R50</f>
        <v>32.601068432599867</v>
      </c>
      <c r="C50" s="24">
        <f t="shared" ref="C50:M50" si="33">AH50*1000/S50</f>
        <v>32.139569754609184</v>
      </c>
      <c r="D50" s="24">
        <f t="shared" si="33"/>
        <v>33.517530635910624</v>
      </c>
      <c r="E50" s="24">
        <f t="shared" si="33"/>
        <v>30.781081165830479</v>
      </c>
      <c r="F50" s="24">
        <f t="shared" si="33"/>
        <v>35.910287412759097</v>
      </c>
      <c r="G50" s="24">
        <f t="shared" si="33"/>
        <v>32.26044179582928</v>
      </c>
      <c r="H50" s="24">
        <f t="shared" si="33"/>
        <v>36.883672921921359</v>
      </c>
      <c r="I50" s="25">
        <f t="shared" si="33"/>
        <v>56.881450239878838</v>
      </c>
      <c r="J50" s="25">
        <f t="shared" si="33"/>
        <v>58.792368661201934</v>
      </c>
      <c r="K50" s="25">
        <f t="shared" si="33"/>
        <v>70.853421504383604</v>
      </c>
      <c r="L50" s="25">
        <f t="shared" si="33"/>
        <v>75.200817571160172</v>
      </c>
      <c r="M50" s="25">
        <f t="shared" si="33"/>
        <v>74.073068765139652</v>
      </c>
      <c r="N50" s="25">
        <f t="shared" si="31"/>
        <v>82.613831002528457</v>
      </c>
      <c r="Q50" s="7" t="s">
        <v>79</v>
      </c>
      <c r="R50" s="8">
        <v>61988</v>
      </c>
      <c r="S50" s="8">
        <v>61616</v>
      </c>
      <c r="T50" s="8">
        <v>63814</v>
      </c>
      <c r="U50" s="8">
        <v>60592</v>
      </c>
      <c r="V50" s="8">
        <v>57026</v>
      </c>
      <c r="W50" s="8">
        <v>58647</v>
      </c>
      <c r="X50" s="8">
        <v>58209</v>
      </c>
      <c r="Y50" s="9">
        <v>60701</v>
      </c>
      <c r="Z50" s="9">
        <v>65848</v>
      </c>
      <c r="AA50" s="9">
        <v>62935</v>
      </c>
      <c r="AB50" s="9">
        <v>63652</v>
      </c>
      <c r="AC50" s="9">
        <v>62611</v>
      </c>
      <c r="AD50" s="9">
        <v>61793</v>
      </c>
      <c r="AF50" s="7" t="s">
        <v>2</v>
      </c>
      <c r="AG50" s="8">
        <v>2020.8750300000004</v>
      </c>
      <c r="AH50" s="8">
        <v>1980.3117299999994</v>
      </c>
      <c r="AI50" s="8">
        <v>2138.8877000000007</v>
      </c>
      <c r="AJ50" s="8">
        <v>1865.0872700000002</v>
      </c>
      <c r="AK50" s="8">
        <v>2047.82005</v>
      </c>
      <c r="AL50" s="8">
        <v>1891.97813</v>
      </c>
      <c r="AM50" s="8">
        <v>2146.9617171121204</v>
      </c>
      <c r="AN50" s="8">
        <v>3452.7609110108851</v>
      </c>
      <c r="AO50" s="8">
        <v>3871.359891602825</v>
      </c>
      <c r="AP50" s="8">
        <v>4459.160082378382</v>
      </c>
      <c r="AQ50" s="9">
        <v>4786.6824400394871</v>
      </c>
      <c r="AR50" s="9">
        <v>4637.7889084541584</v>
      </c>
      <c r="AS50" s="9">
        <v>5104.9564591392409</v>
      </c>
    </row>
    <row r="51" spans="1:45" ht="15" customHeight="1" x14ac:dyDescent="0.2">
      <c r="A51" s="10" t="s">
        <v>3</v>
      </c>
      <c r="B51" s="24">
        <f t="shared" si="32"/>
        <v>19.337233507100482</v>
      </c>
      <c r="C51" s="24">
        <f t="shared" ref="C51:C63" si="34">AH51*1000/S51</f>
        <v>19.54354093706187</v>
      </c>
      <c r="D51" s="24">
        <f t="shared" ref="D51:D63" si="35">AI51*1000/T51</f>
        <v>21.83461466170899</v>
      </c>
      <c r="E51" s="24">
        <f t="shared" ref="E51:E63" si="36">AJ51*1000/U51</f>
        <v>35.362055685616774</v>
      </c>
      <c r="F51" s="24">
        <f t="shared" ref="F51:F63" si="37">AK51*1000/V51</f>
        <v>33.84929237099383</v>
      </c>
      <c r="G51" s="24">
        <f t="shared" ref="G51:G63" si="38">AL51*1000/W51</f>
        <v>33.498169189860761</v>
      </c>
      <c r="H51" s="24">
        <f t="shared" ref="H51:H63" si="39">AM51*1000/X51</f>
        <v>34.72037877499141</v>
      </c>
      <c r="I51" s="25">
        <f t="shared" ref="I51:I63" si="40">AN51*1000/Y51</f>
        <v>44.828144577838366</v>
      </c>
      <c r="J51" s="25">
        <f t="shared" ref="J51:J63" si="41">AO51*1000/Z51</f>
        <v>53.921004926335392</v>
      </c>
      <c r="K51" s="25">
        <f t="shared" ref="K51:K63" si="42">AP51*1000/AA51</f>
        <v>57.932307815339982</v>
      </c>
      <c r="L51" s="25">
        <f t="shared" ref="L51:L63" si="43">AQ51*1000/AB51</f>
        <v>47.076281813093765</v>
      </c>
      <c r="M51" s="25">
        <f t="shared" ref="M51:M63" si="44">AR51*1000/AC51</f>
        <v>51.567432264179878</v>
      </c>
      <c r="N51" s="25">
        <f t="shared" si="31"/>
        <v>57.074067582876104</v>
      </c>
      <c r="Q51" s="10" t="s">
        <v>80</v>
      </c>
      <c r="R51" s="8">
        <v>161327</v>
      </c>
      <c r="S51" s="8">
        <v>170469</v>
      </c>
      <c r="T51" s="8">
        <v>171317</v>
      </c>
      <c r="U51" s="8">
        <v>171714</v>
      </c>
      <c r="V51" s="8">
        <v>170612</v>
      </c>
      <c r="W51" s="8">
        <v>177883</v>
      </c>
      <c r="X51" s="8">
        <v>182919</v>
      </c>
      <c r="Y51" s="9">
        <v>191204</v>
      </c>
      <c r="Z51" s="9">
        <v>190766</v>
      </c>
      <c r="AA51" s="9">
        <v>187729</v>
      </c>
      <c r="AB51" s="9">
        <v>180973</v>
      </c>
      <c r="AC51" s="9">
        <v>184330</v>
      </c>
      <c r="AD51" s="9">
        <v>188804</v>
      </c>
      <c r="AF51" s="10" t="s">
        <v>3</v>
      </c>
      <c r="AG51" s="8">
        <v>3119.6178699999996</v>
      </c>
      <c r="AH51" s="8">
        <v>3331.5678800000001</v>
      </c>
      <c r="AI51" s="8">
        <v>3740.6406799999991</v>
      </c>
      <c r="AJ51" s="8">
        <v>6072.1600299999982</v>
      </c>
      <c r="AK51" s="8">
        <v>5775.0954699999984</v>
      </c>
      <c r="AL51" s="8">
        <v>5958.7548300000017</v>
      </c>
      <c r="AM51" s="8">
        <v>6351.016965142654</v>
      </c>
      <c r="AN51" s="8">
        <v>8571.320555861008</v>
      </c>
      <c r="AO51" s="8">
        <v>10286.294425777298</v>
      </c>
      <c r="AP51" s="8">
        <v>10875.574213865961</v>
      </c>
      <c r="AQ51" s="9">
        <v>8519.5359485610188</v>
      </c>
      <c r="AR51" s="9">
        <v>9505.4247892562762</v>
      </c>
      <c r="AS51" s="9">
        <v>10775.812255917341</v>
      </c>
    </row>
    <row r="52" spans="1:45" ht="15" customHeight="1" x14ac:dyDescent="0.2">
      <c r="A52" s="10" t="s">
        <v>4</v>
      </c>
      <c r="B52" s="24">
        <f t="shared" si="32"/>
        <v>11.889678704195434</v>
      </c>
      <c r="C52" s="24">
        <f t="shared" si="34"/>
        <v>13.37984345983525</v>
      </c>
      <c r="D52" s="24">
        <f t="shared" si="35"/>
        <v>14.714129326883473</v>
      </c>
      <c r="E52" s="24">
        <f t="shared" si="36"/>
        <v>15.824772963891913</v>
      </c>
      <c r="F52" s="24">
        <f t="shared" si="37"/>
        <v>15.679044436120156</v>
      </c>
      <c r="G52" s="24">
        <f t="shared" si="38"/>
        <v>16.763917230984074</v>
      </c>
      <c r="H52" s="24">
        <f t="shared" si="39"/>
        <v>18.638582399265509</v>
      </c>
      <c r="I52" s="25">
        <f t="shared" si="40"/>
        <v>17.205963597452339</v>
      </c>
      <c r="J52" s="25">
        <f t="shared" si="41"/>
        <v>20.636832169625382</v>
      </c>
      <c r="K52" s="25">
        <f t="shared" si="42"/>
        <v>23.950797205101022</v>
      </c>
      <c r="L52" s="25">
        <f t="shared" si="43"/>
        <v>20.077567497677581</v>
      </c>
      <c r="M52" s="25">
        <f t="shared" si="44"/>
        <v>21.585567123337942</v>
      </c>
      <c r="N52" s="25">
        <f t="shared" si="31"/>
        <v>24.253138113386949</v>
      </c>
      <c r="Q52" s="10" t="s">
        <v>81</v>
      </c>
      <c r="R52" s="8">
        <v>79086</v>
      </c>
      <c r="S52" s="8">
        <v>84004</v>
      </c>
      <c r="T52" s="8">
        <v>84963</v>
      </c>
      <c r="U52" s="8">
        <v>84524</v>
      </c>
      <c r="V52" s="8">
        <v>85426</v>
      </c>
      <c r="W52" s="8">
        <v>90227</v>
      </c>
      <c r="X52" s="8">
        <v>93696</v>
      </c>
      <c r="Y52" s="9">
        <v>94341</v>
      </c>
      <c r="Z52" s="9">
        <v>93015</v>
      </c>
      <c r="AA52" s="9">
        <v>92040</v>
      </c>
      <c r="AB52" s="9">
        <v>88136</v>
      </c>
      <c r="AC52" s="9">
        <v>88930</v>
      </c>
      <c r="AD52" s="9">
        <v>89283</v>
      </c>
      <c r="AF52" s="10" t="s">
        <v>4</v>
      </c>
      <c r="AG52" s="8">
        <v>940.30713000000014</v>
      </c>
      <c r="AH52" s="8">
        <v>1123.9603700000002</v>
      </c>
      <c r="AI52" s="8">
        <v>1250.1565700000006</v>
      </c>
      <c r="AJ52" s="8">
        <v>1337.57311</v>
      </c>
      <c r="AK52" s="8">
        <v>1339.3980500000005</v>
      </c>
      <c r="AL52" s="8">
        <v>1512.5579599999999</v>
      </c>
      <c r="AM52" s="8">
        <v>1746.3606164815812</v>
      </c>
      <c r="AN52" s="8">
        <v>1623.2278117472511</v>
      </c>
      <c r="AO52" s="8">
        <v>1919.5349442577049</v>
      </c>
      <c r="AP52" s="8">
        <v>2204.4313747574979</v>
      </c>
      <c r="AQ52" s="9">
        <v>1769.5564889753111</v>
      </c>
      <c r="AR52" s="9">
        <v>1919.6044842784434</v>
      </c>
      <c r="AS52" s="9">
        <v>2165.392930177527</v>
      </c>
    </row>
    <row r="53" spans="1:45" ht="15" customHeight="1" x14ac:dyDescent="0.2">
      <c r="A53" s="10" t="s">
        <v>5</v>
      </c>
      <c r="B53" s="24">
        <f t="shared" si="32"/>
        <v>14.893511961952346</v>
      </c>
      <c r="C53" s="24">
        <f t="shared" si="34"/>
        <v>17.706716945910443</v>
      </c>
      <c r="D53" s="24">
        <f t="shared" si="35"/>
        <v>17.95037639751553</v>
      </c>
      <c r="E53" s="24">
        <f t="shared" si="36"/>
        <v>18.082701551394894</v>
      </c>
      <c r="F53" s="24">
        <f t="shared" si="37"/>
        <v>20.511848731021345</v>
      </c>
      <c r="G53" s="24">
        <f t="shared" si="38"/>
        <v>19.674114096050356</v>
      </c>
      <c r="H53" s="24">
        <f t="shared" si="39"/>
        <v>16.667085768505672</v>
      </c>
      <c r="I53" s="25">
        <f t="shared" si="40"/>
        <v>16.572099155805343</v>
      </c>
      <c r="J53" s="25">
        <f t="shared" si="41"/>
        <v>20.930549460400716</v>
      </c>
      <c r="K53" s="25">
        <f t="shared" si="42"/>
        <v>21.339151384984405</v>
      </c>
      <c r="L53" s="25">
        <f t="shared" si="43"/>
        <v>20.460661872901209</v>
      </c>
      <c r="M53" s="25">
        <f t="shared" si="44"/>
        <v>29.057867390492262</v>
      </c>
      <c r="N53" s="25">
        <f t="shared" si="31"/>
        <v>31.17465989925438</v>
      </c>
      <c r="Q53" s="10" t="s">
        <v>82</v>
      </c>
      <c r="R53" s="8">
        <v>83264</v>
      </c>
      <c r="S53" s="8">
        <v>86782</v>
      </c>
      <c r="T53" s="8">
        <v>88550</v>
      </c>
      <c r="U53" s="8">
        <v>88501</v>
      </c>
      <c r="V53" s="8">
        <v>89245</v>
      </c>
      <c r="W53" s="8">
        <v>93097</v>
      </c>
      <c r="X53" s="8">
        <v>92942</v>
      </c>
      <c r="Y53" s="9">
        <v>94052</v>
      </c>
      <c r="Z53" s="9">
        <v>93323</v>
      </c>
      <c r="AA53" s="9">
        <v>93728</v>
      </c>
      <c r="AB53" s="9">
        <v>91055</v>
      </c>
      <c r="AC53" s="9">
        <v>92971</v>
      </c>
      <c r="AD53" s="9">
        <v>92744</v>
      </c>
      <c r="AF53" s="10" t="s">
        <v>5</v>
      </c>
      <c r="AG53" s="8">
        <v>1240.09338</v>
      </c>
      <c r="AH53" s="8">
        <v>1536.6243100000002</v>
      </c>
      <c r="AI53" s="8">
        <v>1589.5058300000001</v>
      </c>
      <c r="AJ53" s="8">
        <v>1600.3371699999998</v>
      </c>
      <c r="AK53" s="8">
        <v>1830.5799399999999</v>
      </c>
      <c r="AL53" s="8">
        <v>1831.6010000000001</v>
      </c>
      <c r="AM53" s="8">
        <v>1549.0722854964542</v>
      </c>
      <c r="AN53" s="8">
        <v>1558.6390698018042</v>
      </c>
      <c r="AO53" s="8">
        <v>1953.3016672929762</v>
      </c>
      <c r="AP53" s="8">
        <v>2000.0759810118184</v>
      </c>
      <c r="AQ53" s="9">
        <v>1863.0455668370198</v>
      </c>
      <c r="AR53" s="9">
        <v>2701.5389891614559</v>
      </c>
      <c r="AS53" s="9">
        <v>2891.2626576964481</v>
      </c>
    </row>
    <row r="54" spans="1:45" ht="15" customHeight="1" x14ac:dyDescent="0.2">
      <c r="A54" s="10" t="s">
        <v>6</v>
      </c>
      <c r="B54" s="24">
        <f t="shared" si="32"/>
        <v>2.9696022955523671</v>
      </c>
      <c r="C54" s="24">
        <f t="shared" si="34"/>
        <v>3.3802353466064354</v>
      </c>
      <c r="D54" s="24">
        <f t="shared" si="35"/>
        <v>5.6595500521229551</v>
      </c>
      <c r="E54" s="24">
        <f t="shared" si="36"/>
        <v>3.2822263885633944</v>
      </c>
      <c r="F54" s="24">
        <f t="shared" si="37"/>
        <v>4.0154552807950088</v>
      </c>
      <c r="G54" s="24">
        <f t="shared" si="38"/>
        <v>5.217561351805438</v>
      </c>
      <c r="H54" s="24">
        <f t="shared" si="39"/>
        <v>4.419707731243367</v>
      </c>
      <c r="I54" s="25">
        <f t="shared" si="40"/>
        <v>4.5253388211661081</v>
      </c>
      <c r="J54" s="25">
        <f t="shared" si="41"/>
        <v>5.6733654118313046</v>
      </c>
      <c r="K54" s="25">
        <f t="shared" si="42"/>
        <v>7.5927977939109237</v>
      </c>
      <c r="L54" s="25">
        <f t="shared" si="43"/>
        <v>5.0761982280937925</v>
      </c>
      <c r="M54" s="25">
        <f t="shared" si="44"/>
        <v>4.7368474793550099</v>
      </c>
      <c r="N54" s="25">
        <f t="shared" si="31"/>
        <v>7.7950077804947764</v>
      </c>
      <c r="Q54" s="10" t="s">
        <v>83</v>
      </c>
      <c r="R54" s="8">
        <v>34850</v>
      </c>
      <c r="S54" s="8">
        <v>35862</v>
      </c>
      <c r="T54" s="8">
        <v>35493</v>
      </c>
      <c r="U54" s="8">
        <v>34136</v>
      </c>
      <c r="V54" s="8">
        <v>34616</v>
      </c>
      <c r="W54" s="8">
        <v>36307</v>
      </c>
      <c r="X54" s="8">
        <v>36747</v>
      </c>
      <c r="Y54" s="9">
        <v>36947</v>
      </c>
      <c r="Z54" s="9">
        <v>35330</v>
      </c>
      <c r="AA54" s="9">
        <v>34723</v>
      </c>
      <c r="AB54" s="9">
        <v>31943</v>
      </c>
      <c r="AC54" s="9">
        <v>30410</v>
      </c>
      <c r="AD54" s="9">
        <v>31489</v>
      </c>
      <c r="AF54" s="10" t="s">
        <v>6</v>
      </c>
      <c r="AG54" s="8">
        <v>103.49064</v>
      </c>
      <c r="AH54" s="8">
        <v>121.22199999999998</v>
      </c>
      <c r="AI54" s="8">
        <v>200.87441000000004</v>
      </c>
      <c r="AJ54" s="8">
        <v>112.04208000000003</v>
      </c>
      <c r="AK54" s="8">
        <v>138.99900000000002</v>
      </c>
      <c r="AL54" s="8">
        <v>189.43400000000003</v>
      </c>
      <c r="AM54" s="8">
        <v>162.411</v>
      </c>
      <c r="AN54" s="8">
        <v>167.19769342562418</v>
      </c>
      <c r="AO54" s="8">
        <v>200.44</v>
      </c>
      <c r="AP54" s="8">
        <v>263.64471779796901</v>
      </c>
      <c r="AQ54" s="9">
        <v>162.149</v>
      </c>
      <c r="AR54" s="9">
        <v>144.04753184718587</v>
      </c>
      <c r="AS54" s="9">
        <v>245.45699999999999</v>
      </c>
    </row>
    <row r="55" spans="1:45" ht="15" customHeight="1" x14ac:dyDescent="0.2">
      <c r="A55" s="10" t="s">
        <v>7</v>
      </c>
      <c r="B55" s="24">
        <f t="shared" si="32"/>
        <v>3.3018445282690703</v>
      </c>
      <c r="C55" s="24">
        <f t="shared" si="34"/>
        <v>4.1405789554926704</v>
      </c>
      <c r="D55" s="24">
        <f t="shared" si="35"/>
        <v>6.3826145810343577</v>
      </c>
      <c r="E55" s="24">
        <f t="shared" si="36"/>
        <v>5.8540084461889395</v>
      </c>
      <c r="F55" s="24">
        <f t="shared" si="37"/>
        <v>5.4299158894489539</v>
      </c>
      <c r="G55" s="24">
        <f t="shared" si="38"/>
        <v>6.2126547509658057</v>
      </c>
      <c r="H55" s="24">
        <f t="shared" si="39"/>
        <v>4.4830418744296878</v>
      </c>
      <c r="I55" s="25">
        <f t="shared" si="40"/>
        <v>4.0282179934570665</v>
      </c>
      <c r="J55" s="25">
        <f t="shared" si="41"/>
        <v>4.4575307677786364</v>
      </c>
      <c r="K55" s="25">
        <f t="shared" si="42"/>
        <v>6.265418913620004</v>
      </c>
      <c r="L55" s="25">
        <f t="shared" si="43"/>
        <v>6.9083778337899036</v>
      </c>
      <c r="M55" s="25">
        <f t="shared" si="44"/>
        <v>7.9848882847130165</v>
      </c>
      <c r="N55" s="25">
        <f t="shared" si="31"/>
        <v>8.9036330462100466</v>
      </c>
      <c r="Q55" s="10" t="s">
        <v>84</v>
      </c>
      <c r="R55" s="8">
        <v>91991</v>
      </c>
      <c r="S55" s="8">
        <v>97175</v>
      </c>
      <c r="T55" s="8">
        <v>95151</v>
      </c>
      <c r="U55" s="8">
        <v>97322</v>
      </c>
      <c r="V55" s="8">
        <v>99393</v>
      </c>
      <c r="W55" s="8">
        <v>101211</v>
      </c>
      <c r="X55" s="8">
        <v>105681</v>
      </c>
      <c r="Y55" s="9">
        <v>108979</v>
      </c>
      <c r="Z55" s="9">
        <v>108725</v>
      </c>
      <c r="AA55" s="9">
        <v>107863</v>
      </c>
      <c r="AB55" s="9">
        <v>102110</v>
      </c>
      <c r="AC55" s="9">
        <v>101937</v>
      </c>
      <c r="AD55" s="9">
        <v>101774</v>
      </c>
      <c r="AF55" s="10" t="s">
        <v>7</v>
      </c>
      <c r="AG55" s="8">
        <v>303.73998000000006</v>
      </c>
      <c r="AH55" s="8">
        <v>402.36076000000025</v>
      </c>
      <c r="AI55" s="8">
        <v>607.31216000000018</v>
      </c>
      <c r="AJ55" s="8">
        <v>569.72380999999996</v>
      </c>
      <c r="AK55" s="8">
        <v>539.69562999999994</v>
      </c>
      <c r="AL55" s="8">
        <v>628.7890000000001</v>
      </c>
      <c r="AM55" s="8">
        <v>473.77234833160378</v>
      </c>
      <c r="AN55" s="8">
        <v>438.99116870895767</v>
      </c>
      <c r="AO55" s="8">
        <v>484.64503272673221</v>
      </c>
      <c r="AP55" s="8">
        <v>675.80688027979443</v>
      </c>
      <c r="AQ55" s="9">
        <v>705.41446060828696</v>
      </c>
      <c r="AR55" s="9">
        <v>813.95555707879078</v>
      </c>
      <c r="AS55" s="9">
        <v>906.15834964498129</v>
      </c>
    </row>
    <row r="56" spans="1:45" ht="15" customHeight="1" x14ac:dyDescent="0.2">
      <c r="A56" s="10" t="s">
        <v>8</v>
      </c>
      <c r="B56" s="24">
        <f t="shared" si="32"/>
        <v>10.718778149884649</v>
      </c>
      <c r="C56" s="24">
        <f t="shared" si="34"/>
        <v>10.150095055388876</v>
      </c>
      <c r="D56" s="24">
        <f t="shared" si="35"/>
        <v>14.454313843005409</v>
      </c>
      <c r="E56" s="24">
        <f t="shared" si="36"/>
        <v>17.203729802319028</v>
      </c>
      <c r="F56" s="24">
        <f t="shared" si="37"/>
        <v>20.398443356546927</v>
      </c>
      <c r="G56" s="24">
        <f t="shared" si="38"/>
        <v>19.612649356160571</v>
      </c>
      <c r="H56" s="24">
        <f t="shared" si="39"/>
        <v>21.994073217157563</v>
      </c>
      <c r="I56" s="25">
        <f t="shared" si="40"/>
        <v>24.087127767895637</v>
      </c>
      <c r="J56" s="25">
        <f t="shared" si="41"/>
        <v>28.256771653543296</v>
      </c>
      <c r="K56" s="25">
        <f t="shared" si="42"/>
        <v>29.804209287520674</v>
      </c>
      <c r="L56" s="25">
        <f t="shared" si="43"/>
        <v>29.336340331936093</v>
      </c>
      <c r="M56" s="25">
        <f t="shared" si="44"/>
        <v>28.301519291372546</v>
      </c>
      <c r="N56" s="25">
        <f t="shared" si="31"/>
        <v>31.168460271806527</v>
      </c>
      <c r="Q56" s="10" t="s">
        <v>85</v>
      </c>
      <c r="R56" s="8">
        <v>67185</v>
      </c>
      <c r="S56" s="8">
        <v>69328</v>
      </c>
      <c r="T56" s="8">
        <v>68410</v>
      </c>
      <c r="U56" s="8">
        <v>69253</v>
      </c>
      <c r="V56" s="8">
        <v>72515</v>
      </c>
      <c r="W56" s="8">
        <v>75407</v>
      </c>
      <c r="X56" s="8">
        <v>77721</v>
      </c>
      <c r="Y56" s="9">
        <v>75858</v>
      </c>
      <c r="Z56" s="9">
        <v>76200</v>
      </c>
      <c r="AA56" s="9">
        <v>76443</v>
      </c>
      <c r="AB56" s="9">
        <v>75917</v>
      </c>
      <c r="AC56" s="9">
        <v>74251</v>
      </c>
      <c r="AD56" s="9">
        <v>75112</v>
      </c>
      <c r="AF56" s="10" t="s">
        <v>8</v>
      </c>
      <c r="AG56" s="8">
        <v>720.14111000000014</v>
      </c>
      <c r="AH56" s="8">
        <v>703.68579</v>
      </c>
      <c r="AI56" s="8">
        <v>988.81961000000001</v>
      </c>
      <c r="AJ56" s="8">
        <v>1191.4098999999997</v>
      </c>
      <c r="AK56" s="8">
        <v>1479.1931200000004</v>
      </c>
      <c r="AL56" s="8">
        <v>1478.9310500000004</v>
      </c>
      <c r="AM56" s="8">
        <v>1709.4013645107029</v>
      </c>
      <c r="AN56" s="8">
        <v>1827.2013382170273</v>
      </c>
      <c r="AO56" s="8">
        <v>2153.1659999999993</v>
      </c>
      <c r="AP56" s="8">
        <v>2278.3231705659427</v>
      </c>
      <c r="AQ56" s="9">
        <v>2227.1269489795923</v>
      </c>
      <c r="AR56" s="9">
        <v>2101.4161089037029</v>
      </c>
      <c r="AS56" s="9">
        <v>2341.1253879359319</v>
      </c>
    </row>
    <row r="57" spans="1:45" ht="15" customHeight="1" x14ac:dyDescent="0.2">
      <c r="A57" s="10" t="s">
        <v>9</v>
      </c>
      <c r="B57" s="24">
        <f t="shared" si="32"/>
        <v>8.3403163092115431</v>
      </c>
      <c r="C57" s="24">
        <f t="shared" si="34"/>
        <v>8.1455156726491005</v>
      </c>
      <c r="D57" s="24">
        <f t="shared" si="35"/>
        <v>7.612727790644386</v>
      </c>
      <c r="E57" s="24">
        <f t="shared" si="36"/>
        <v>9.0928537018255575</v>
      </c>
      <c r="F57" s="24">
        <f t="shared" si="37"/>
        <v>9.0008738610587837</v>
      </c>
      <c r="G57" s="24">
        <f t="shared" si="38"/>
        <v>10.121198791584947</v>
      </c>
      <c r="H57" s="24">
        <f t="shared" si="39"/>
        <v>9.1475202046630617</v>
      </c>
      <c r="I57" s="25">
        <f t="shared" si="40"/>
        <v>9.6007492208265397</v>
      </c>
      <c r="J57" s="25">
        <f t="shared" si="41"/>
        <v>9.4063403450648764</v>
      </c>
      <c r="K57" s="25">
        <f t="shared" si="42"/>
        <v>11.597217875550093</v>
      </c>
      <c r="L57" s="25">
        <f t="shared" si="43"/>
        <v>11.639893317859171</v>
      </c>
      <c r="M57" s="25">
        <f t="shared" si="44"/>
        <v>11.352515786855653</v>
      </c>
      <c r="N57" s="25">
        <f t="shared" si="31"/>
        <v>13.331025935891569</v>
      </c>
      <c r="Q57" s="10" t="s">
        <v>86</v>
      </c>
      <c r="R57" s="8">
        <v>77772</v>
      </c>
      <c r="S57" s="8">
        <v>80012</v>
      </c>
      <c r="T57" s="8">
        <v>80743</v>
      </c>
      <c r="U57" s="8">
        <v>78880</v>
      </c>
      <c r="V57" s="8">
        <v>78033</v>
      </c>
      <c r="W57" s="8">
        <v>82091</v>
      </c>
      <c r="X57" s="8">
        <v>85995</v>
      </c>
      <c r="Y57" s="9">
        <v>93436</v>
      </c>
      <c r="Z57" s="9">
        <v>91891</v>
      </c>
      <c r="AA57" s="9">
        <v>93774</v>
      </c>
      <c r="AB57" s="9">
        <v>88465</v>
      </c>
      <c r="AC57" s="9">
        <v>90482</v>
      </c>
      <c r="AD57" s="9">
        <v>89567</v>
      </c>
      <c r="AF57" s="10" t="s">
        <v>9</v>
      </c>
      <c r="AG57" s="8">
        <v>648.64308000000017</v>
      </c>
      <c r="AH57" s="8">
        <v>651.73899999999981</v>
      </c>
      <c r="AI57" s="8">
        <v>614.67447999999968</v>
      </c>
      <c r="AJ57" s="8">
        <v>717.24429999999995</v>
      </c>
      <c r="AK57" s="8">
        <v>702.3651900000001</v>
      </c>
      <c r="AL57" s="8">
        <v>830.85932999999989</v>
      </c>
      <c r="AM57" s="8">
        <v>786.64099999999996</v>
      </c>
      <c r="AN57" s="8">
        <v>897.05560419714857</v>
      </c>
      <c r="AO57" s="8">
        <v>864.3580206483565</v>
      </c>
      <c r="AP57" s="8">
        <v>1087.5175090618345</v>
      </c>
      <c r="AQ57" s="9">
        <v>1029.7231623644116</v>
      </c>
      <c r="AR57" s="9">
        <v>1027.1983334262732</v>
      </c>
      <c r="AS57" s="9">
        <v>1194.0200000000002</v>
      </c>
    </row>
    <row r="58" spans="1:45" ht="15" customHeight="1" x14ac:dyDescent="0.2">
      <c r="A58" s="10" t="s">
        <v>10</v>
      </c>
      <c r="B58" s="24">
        <f t="shared" si="32"/>
        <v>16.124717916103563</v>
      </c>
      <c r="C58" s="24">
        <f t="shared" si="34"/>
        <v>18.979978491630721</v>
      </c>
      <c r="D58" s="24">
        <f t="shared" si="35"/>
        <v>21.978587872871795</v>
      </c>
      <c r="E58" s="24">
        <f t="shared" si="36"/>
        <v>19.136641272713931</v>
      </c>
      <c r="F58" s="24">
        <f t="shared" si="37"/>
        <v>20.979513355919707</v>
      </c>
      <c r="G58" s="24">
        <f t="shared" si="38"/>
        <v>18.429933172347955</v>
      </c>
      <c r="H58" s="24">
        <f t="shared" si="39"/>
        <v>19.126160699616701</v>
      </c>
      <c r="I58" s="25">
        <f t="shared" si="40"/>
        <v>21.099093013243206</v>
      </c>
      <c r="J58" s="25">
        <f t="shared" si="41"/>
        <v>22.035706474035184</v>
      </c>
      <c r="K58" s="25">
        <f t="shared" si="42"/>
        <v>20.865401544329313</v>
      </c>
      <c r="L58" s="25">
        <f t="shared" si="43"/>
        <v>21.51978462374074</v>
      </c>
      <c r="M58" s="25">
        <f t="shared" si="44"/>
        <v>26.98891695441748</v>
      </c>
      <c r="N58" s="25">
        <f t="shared" si="31"/>
        <v>26.848686230514254</v>
      </c>
      <c r="Q58" s="10" t="s">
        <v>87</v>
      </c>
      <c r="R58" s="8">
        <v>75474</v>
      </c>
      <c r="S58" s="8">
        <v>79039</v>
      </c>
      <c r="T58" s="8">
        <v>78881</v>
      </c>
      <c r="U58" s="8">
        <v>81778</v>
      </c>
      <c r="V58" s="8">
        <v>86778</v>
      </c>
      <c r="W58" s="8">
        <v>89035</v>
      </c>
      <c r="X58" s="8">
        <v>88791</v>
      </c>
      <c r="Y58" s="9">
        <v>87390</v>
      </c>
      <c r="Z58" s="9">
        <v>88070</v>
      </c>
      <c r="AA58" s="9">
        <v>88436</v>
      </c>
      <c r="AB58" s="9">
        <v>86914</v>
      </c>
      <c r="AC58" s="9">
        <v>85850</v>
      </c>
      <c r="AD58" s="9">
        <v>84804</v>
      </c>
      <c r="AF58" s="10" t="s">
        <v>10</v>
      </c>
      <c r="AG58" s="8">
        <v>1216.9969600000002</v>
      </c>
      <c r="AH58" s="8">
        <v>1500.1585200000004</v>
      </c>
      <c r="AI58" s="8">
        <v>1733.69299</v>
      </c>
      <c r="AJ58" s="8">
        <v>1564.9562499999997</v>
      </c>
      <c r="AK58" s="8">
        <v>1820.5602100000001</v>
      </c>
      <c r="AL58" s="8">
        <v>1640.9091000000001</v>
      </c>
      <c r="AM58" s="8">
        <v>1698.2309346796665</v>
      </c>
      <c r="AN58" s="8">
        <v>1843.8497384273237</v>
      </c>
      <c r="AO58" s="8">
        <v>1940.6846691682786</v>
      </c>
      <c r="AP58" s="8">
        <v>1845.2526509743072</v>
      </c>
      <c r="AQ58" s="9">
        <v>1870.3705607878026</v>
      </c>
      <c r="AR58" s="9">
        <v>2316.9985205367407</v>
      </c>
      <c r="AS58" s="9">
        <v>2276.875987092531</v>
      </c>
    </row>
    <row r="59" spans="1:45" ht="15" customHeight="1" x14ac:dyDescent="0.2">
      <c r="A59" s="10" t="s">
        <v>11</v>
      </c>
      <c r="B59" s="24">
        <f t="shared" si="32"/>
        <v>7.9802007560277897</v>
      </c>
      <c r="C59" s="24">
        <f t="shared" si="34"/>
        <v>8.3253613062140293</v>
      </c>
      <c r="D59" s="24">
        <f t="shared" si="35"/>
        <v>9.9839189892233353</v>
      </c>
      <c r="E59" s="24">
        <f t="shared" si="36"/>
        <v>12.174019519896659</v>
      </c>
      <c r="F59" s="24">
        <f t="shared" si="37"/>
        <v>15.083052594670406</v>
      </c>
      <c r="G59" s="24">
        <f t="shared" si="38"/>
        <v>15.287093141185903</v>
      </c>
      <c r="H59" s="24">
        <f t="shared" si="39"/>
        <v>13.106196182100124</v>
      </c>
      <c r="I59" s="25">
        <f t="shared" si="40"/>
        <v>13.025680430134285</v>
      </c>
      <c r="J59" s="25">
        <f t="shared" si="41"/>
        <v>14.660707369996045</v>
      </c>
      <c r="K59" s="25">
        <f t="shared" si="42"/>
        <v>14.261761135726942</v>
      </c>
      <c r="L59" s="25">
        <f t="shared" si="43"/>
        <v>13.125506488301857</v>
      </c>
      <c r="M59" s="25">
        <f t="shared" si="44"/>
        <v>14.017130751259458</v>
      </c>
      <c r="N59" s="25">
        <f t="shared" si="31"/>
        <v>13.877523751030562</v>
      </c>
      <c r="Q59" s="10" t="s">
        <v>11</v>
      </c>
      <c r="R59" s="8">
        <v>78304</v>
      </c>
      <c r="S59" s="8">
        <v>82008</v>
      </c>
      <c r="T59" s="8">
        <v>80730</v>
      </c>
      <c r="U59" s="8">
        <v>83607</v>
      </c>
      <c r="V59" s="8">
        <v>85560</v>
      </c>
      <c r="W59" s="8">
        <v>84796</v>
      </c>
      <c r="X59" s="8">
        <v>89071</v>
      </c>
      <c r="Y59" s="9">
        <v>89212</v>
      </c>
      <c r="Z59" s="9">
        <v>90630</v>
      </c>
      <c r="AA59" s="9">
        <v>91996</v>
      </c>
      <c r="AB59" s="9">
        <v>86766</v>
      </c>
      <c r="AC59" s="9">
        <v>84331</v>
      </c>
      <c r="AD59" s="9">
        <v>87162</v>
      </c>
      <c r="AF59" s="10" t="s">
        <v>11</v>
      </c>
      <c r="AG59" s="8">
        <v>624.88164000000006</v>
      </c>
      <c r="AH59" s="8">
        <v>682.74623000000008</v>
      </c>
      <c r="AI59" s="8">
        <v>806.00177999999983</v>
      </c>
      <c r="AJ59" s="8">
        <v>1017.8332499999999</v>
      </c>
      <c r="AK59" s="8">
        <v>1290.5059799999999</v>
      </c>
      <c r="AL59" s="8">
        <v>1296.2843499999999</v>
      </c>
      <c r="AM59" s="8">
        <v>1167.3820001358401</v>
      </c>
      <c r="AN59" s="8">
        <v>1162.0470025331399</v>
      </c>
      <c r="AO59" s="8">
        <v>1328.6999089427416</v>
      </c>
      <c r="AP59" s="8">
        <v>1312.0249774423357</v>
      </c>
      <c r="AQ59" s="9">
        <v>1138.8476959639991</v>
      </c>
      <c r="AR59" s="9">
        <v>1182.0786533844614</v>
      </c>
      <c r="AS59" s="9">
        <v>1209.5927251873259</v>
      </c>
    </row>
    <row r="60" spans="1:45" ht="15" customHeight="1" x14ac:dyDescent="0.2">
      <c r="A60" s="10" t="s">
        <v>12</v>
      </c>
      <c r="B60" s="24">
        <f t="shared" si="32"/>
        <v>15.338265393443535</v>
      </c>
      <c r="C60" s="24">
        <f t="shared" si="34"/>
        <v>16.760930471428786</v>
      </c>
      <c r="D60" s="24">
        <f t="shared" si="35"/>
        <v>17.044973131629074</v>
      </c>
      <c r="E60" s="24">
        <f t="shared" si="36"/>
        <v>16.902987385406288</v>
      </c>
      <c r="F60" s="24">
        <f t="shared" si="37"/>
        <v>18.673408591616198</v>
      </c>
      <c r="G60" s="24">
        <f t="shared" si="38"/>
        <v>20.574828566468472</v>
      </c>
      <c r="H60" s="24">
        <f t="shared" si="39"/>
        <v>18.05552262664051</v>
      </c>
      <c r="I60" s="25">
        <f t="shared" si="40"/>
        <v>21.140804761755028</v>
      </c>
      <c r="J60" s="25">
        <f t="shared" si="41"/>
        <v>22.976719364680203</v>
      </c>
      <c r="K60" s="25">
        <f t="shared" si="42"/>
        <v>24.233178087323243</v>
      </c>
      <c r="L60" s="25">
        <f t="shared" si="43"/>
        <v>28.245574793049325</v>
      </c>
      <c r="M60" s="25">
        <f t="shared" si="44"/>
        <v>30.230203259376157</v>
      </c>
      <c r="N60" s="25">
        <f t="shared" si="31"/>
        <v>34.032034993173042</v>
      </c>
      <c r="Q60" s="10" t="s">
        <v>88</v>
      </c>
      <c r="R60" s="8">
        <v>125037</v>
      </c>
      <c r="S60" s="8">
        <v>132406</v>
      </c>
      <c r="T60" s="8">
        <v>134917</v>
      </c>
      <c r="U60" s="8">
        <v>134606</v>
      </c>
      <c r="V60" s="8">
        <v>134736</v>
      </c>
      <c r="W60" s="8">
        <v>138246</v>
      </c>
      <c r="X60" s="8">
        <v>138466</v>
      </c>
      <c r="Y60" s="9">
        <v>138506</v>
      </c>
      <c r="Z60" s="9">
        <v>140289</v>
      </c>
      <c r="AA60" s="9">
        <v>140209</v>
      </c>
      <c r="AB60" s="9">
        <v>136194</v>
      </c>
      <c r="AC60" s="9">
        <v>138738</v>
      </c>
      <c r="AD60" s="9">
        <v>137619</v>
      </c>
      <c r="AF60" s="10" t="s">
        <v>12</v>
      </c>
      <c r="AG60" s="8">
        <v>1917.8506899999993</v>
      </c>
      <c r="AH60" s="8">
        <v>2219.2477599999997</v>
      </c>
      <c r="AI60" s="8">
        <v>2299.6566399999997</v>
      </c>
      <c r="AJ60" s="8">
        <v>2275.2435199999986</v>
      </c>
      <c r="AK60" s="8">
        <v>2515.98038</v>
      </c>
      <c r="AL60" s="8">
        <v>2844.3877500000003</v>
      </c>
      <c r="AM60" s="8">
        <v>2500.0759960204045</v>
      </c>
      <c r="AN60" s="8">
        <v>2928.1283043316421</v>
      </c>
      <c r="AO60" s="8">
        <v>3223.3809829516213</v>
      </c>
      <c r="AP60" s="8">
        <v>3397.7096664455044</v>
      </c>
      <c r="AQ60" s="9">
        <v>3846.8778133645596</v>
      </c>
      <c r="AR60" s="9">
        <v>4194.0779397993292</v>
      </c>
      <c r="AS60" s="9">
        <v>4683.4546237254817</v>
      </c>
    </row>
    <row r="61" spans="1:45" ht="15" customHeight="1" x14ac:dyDescent="0.2">
      <c r="A61" s="10" t="s">
        <v>13</v>
      </c>
      <c r="B61" s="24">
        <f t="shared" si="32"/>
        <v>7.6517897206446071</v>
      </c>
      <c r="C61" s="24">
        <f t="shared" si="34"/>
        <v>9.977645297618313</v>
      </c>
      <c r="D61" s="24">
        <f t="shared" si="35"/>
        <v>10.893440275202495</v>
      </c>
      <c r="E61" s="24">
        <f t="shared" si="36"/>
        <v>12.525923213882693</v>
      </c>
      <c r="F61" s="24">
        <f t="shared" si="37"/>
        <v>14.009088225261994</v>
      </c>
      <c r="G61" s="24">
        <f t="shared" si="38"/>
        <v>13.864435556444358</v>
      </c>
      <c r="H61" s="24">
        <f t="shared" si="39"/>
        <v>12.464573938550227</v>
      </c>
      <c r="I61" s="25">
        <f t="shared" si="40"/>
        <v>15.204471950712863</v>
      </c>
      <c r="J61" s="25">
        <f t="shared" si="41"/>
        <v>18.837735609166902</v>
      </c>
      <c r="K61" s="25">
        <f t="shared" si="42"/>
        <v>22.815771062862428</v>
      </c>
      <c r="L61" s="25">
        <f t="shared" si="43"/>
        <v>23.494974010890527</v>
      </c>
      <c r="M61" s="25">
        <f t="shared" si="44"/>
        <v>32.798984865325515</v>
      </c>
      <c r="N61" s="25">
        <f t="shared" si="31"/>
        <v>38.140374265206539</v>
      </c>
      <c r="Q61" s="10" t="s">
        <v>89</v>
      </c>
      <c r="R61" s="8">
        <v>78001</v>
      </c>
      <c r="S61" s="8">
        <v>81161</v>
      </c>
      <c r="T61" s="8">
        <v>81976</v>
      </c>
      <c r="U61" s="8">
        <v>79754</v>
      </c>
      <c r="V61" s="8">
        <v>85021</v>
      </c>
      <c r="W61" s="8">
        <v>90009</v>
      </c>
      <c r="X61" s="8">
        <v>94463</v>
      </c>
      <c r="Y61" s="9">
        <v>92346</v>
      </c>
      <c r="Z61" s="9">
        <v>94383</v>
      </c>
      <c r="AA61" s="9">
        <v>92229</v>
      </c>
      <c r="AB61" s="9">
        <v>87702</v>
      </c>
      <c r="AC61" s="9">
        <v>88273</v>
      </c>
      <c r="AD61" s="9">
        <v>86658</v>
      </c>
      <c r="AF61" s="10" t="s">
        <v>13</v>
      </c>
      <c r="AG61" s="8">
        <v>596.84725000000003</v>
      </c>
      <c r="AH61" s="8">
        <v>809.79566999999997</v>
      </c>
      <c r="AI61" s="8">
        <v>893.00065999999981</v>
      </c>
      <c r="AJ61" s="8">
        <v>998.99248000000034</v>
      </c>
      <c r="AK61" s="8">
        <v>1191.0666899999999</v>
      </c>
      <c r="AL61" s="8">
        <v>1247.9239800000003</v>
      </c>
      <c r="AM61" s="8">
        <v>1177.4410479572703</v>
      </c>
      <c r="AN61" s="8">
        <v>1404.0721667605301</v>
      </c>
      <c r="AO61" s="8">
        <v>1777.9619999999998</v>
      </c>
      <c r="AP61" s="8">
        <v>2104.2757493567387</v>
      </c>
      <c r="AQ61" s="9">
        <v>2060.556210703121</v>
      </c>
      <c r="AR61" s="9">
        <v>2895.2647910168789</v>
      </c>
      <c r="AS61" s="9">
        <v>3305.1685530742679</v>
      </c>
    </row>
    <row r="62" spans="1:45" ht="15" customHeight="1" x14ac:dyDescent="0.2">
      <c r="A62" s="10" t="s">
        <v>14</v>
      </c>
      <c r="B62" s="24">
        <f t="shared" si="32"/>
        <v>10.970772444424897</v>
      </c>
      <c r="C62" s="24">
        <f t="shared" si="34"/>
        <v>11.924000207264625</v>
      </c>
      <c r="D62" s="24">
        <f t="shared" si="35"/>
        <v>11.49519325572725</v>
      </c>
      <c r="E62" s="24">
        <f t="shared" si="36"/>
        <v>11.610091088630043</v>
      </c>
      <c r="F62" s="24">
        <f t="shared" si="37"/>
        <v>12.953923100874862</v>
      </c>
      <c r="G62" s="24">
        <f t="shared" si="38"/>
        <v>12.800930426461257</v>
      </c>
      <c r="H62" s="24">
        <f t="shared" si="39"/>
        <v>14.66814799731255</v>
      </c>
      <c r="I62" s="25">
        <f t="shared" si="40"/>
        <v>16.668523325311803</v>
      </c>
      <c r="J62" s="25">
        <f t="shared" si="41"/>
        <v>16.778664134841634</v>
      </c>
      <c r="K62" s="25">
        <f t="shared" si="42"/>
        <v>17.713829045403191</v>
      </c>
      <c r="L62" s="25">
        <f t="shared" si="43"/>
        <v>19.988663302280727</v>
      </c>
      <c r="M62" s="25">
        <f t="shared" si="44"/>
        <v>20.286825063569978</v>
      </c>
      <c r="N62" s="25">
        <f t="shared" si="31"/>
        <v>22.726703872414738</v>
      </c>
      <c r="Q62" s="10" t="s">
        <v>90</v>
      </c>
      <c r="R62" s="8">
        <v>90958</v>
      </c>
      <c r="S62" s="8">
        <v>96495</v>
      </c>
      <c r="T62" s="8">
        <v>96556</v>
      </c>
      <c r="U62" s="8">
        <v>99244</v>
      </c>
      <c r="V62" s="8">
        <v>99559</v>
      </c>
      <c r="W62" s="8">
        <v>105543</v>
      </c>
      <c r="X62" s="8">
        <v>106487</v>
      </c>
      <c r="Y62" s="9">
        <v>106960</v>
      </c>
      <c r="Z62" s="9">
        <v>110003</v>
      </c>
      <c r="AA62" s="9">
        <v>109330</v>
      </c>
      <c r="AB62" s="9">
        <v>102880</v>
      </c>
      <c r="AC62" s="9">
        <v>101827</v>
      </c>
      <c r="AD62" s="9">
        <v>104855</v>
      </c>
      <c r="AF62" s="10" t="s">
        <v>14</v>
      </c>
      <c r="AG62" s="8">
        <v>997.87951999999984</v>
      </c>
      <c r="AH62" s="8">
        <v>1150.6063999999999</v>
      </c>
      <c r="AI62" s="8">
        <v>1109.9298800000004</v>
      </c>
      <c r="AJ62" s="8">
        <v>1152.2318799999998</v>
      </c>
      <c r="AK62" s="8">
        <v>1289.6796300000003</v>
      </c>
      <c r="AL62" s="8">
        <v>1351.0486000000003</v>
      </c>
      <c r="AM62" s="8">
        <v>1561.9670757898216</v>
      </c>
      <c r="AN62" s="8">
        <v>1782.8652548753505</v>
      </c>
      <c r="AO62" s="8">
        <v>1845.7033908249844</v>
      </c>
      <c r="AP62" s="8">
        <v>1936.652929533931</v>
      </c>
      <c r="AQ62" s="9">
        <v>2056.4336805386411</v>
      </c>
      <c r="AR62" s="9">
        <v>2065.7465357481401</v>
      </c>
      <c r="AS62" s="9">
        <v>2383.0085345420475</v>
      </c>
    </row>
    <row r="63" spans="1:45" ht="15" customHeight="1" x14ac:dyDescent="0.2">
      <c r="A63" s="10" t="s">
        <v>15</v>
      </c>
      <c r="B63" s="24">
        <f t="shared" si="32"/>
        <v>9.1719866143076594</v>
      </c>
      <c r="C63" s="24">
        <f t="shared" si="34"/>
        <v>11.211736244645719</v>
      </c>
      <c r="D63" s="24">
        <f t="shared" si="35"/>
        <v>10.147885995529235</v>
      </c>
      <c r="E63" s="24">
        <f t="shared" si="36"/>
        <v>10.4036719598174</v>
      </c>
      <c r="F63" s="24">
        <f t="shared" si="37"/>
        <v>14.77244863266341</v>
      </c>
      <c r="G63" s="24">
        <f t="shared" si="38"/>
        <v>16.378318060328372</v>
      </c>
      <c r="H63" s="24">
        <f t="shared" si="39"/>
        <v>19.420552047751283</v>
      </c>
      <c r="I63" s="25">
        <f t="shared" si="40"/>
        <v>17.227846881046279</v>
      </c>
      <c r="J63" s="25">
        <f t="shared" si="41"/>
        <v>17.208207618977159</v>
      </c>
      <c r="K63" s="25">
        <f t="shared" si="42"/>
        <v>15.038493055055691</v>
      </c>
      <c r="L63" s="25">
        <f t="shared" si="43"/>
        <v>17.928008011398482</v>
      </c>
      <c r="M63" s="25">
        <f t="shared" si="44"/>
        <v>18.540589419046526</v>
      </c>
      <c r="N63" s="25">
        <f t="shared" si="31"/>
        <v>20.794643090718839</v>
      </c>
      <c r="Q63" s="10" t="s">
        <v>91</v>
      </c>
      <c r="R63" s="8">
        <v>146425</v>
      </c>
      <c r="S63" s="8">
        <v>150814</v>
      </c>
      <c r="T63" s="8">
        <v>152994</v>
      </c>
      <c r="U63" s="8">
        <v>152902</v>
      </c>
      <c r="V63" s="8">
        <v>155887</v>
      </c>
      <c r="W63" s="8">
        <v>157140</v>
      </c>
      <c r="X63" s="8">
        <v>163358</v>
      </c>
      <c r="Y63" s="9">
        <v>166111</v>
      </c>
      <c r="Z63" s="9">
        <v>168578</v>
      </c>
      <c r="AA63" s="9">
        <v>167639</v>
      </c>
      <c r="AB63" s="9">
        <v>163290</v>
      </c>
      <c r="AC63" s="9">
        <v>160095</v>
      </c>
      <c r="AD63" s="9">
        <v>162139</v>
      </c>
      <c r="AF63" s="10" t="s">
        <v>15</v>
      </c>
      <c r="AG63" s="8">
        <v>1343.008139999999</v>
      </c>
      <c r="AH63" s="8">
        <v>1690.8867899999996</v>
      </c>
      <c r="AI63" s="8">
        <v>1552.5656699999997</v>
      </c>
      <c r="AJ63" s="8">
        <v>1590.74225</v>
      </c>
      <c r="AK63" s="8">
        <v>2302.8327000000013</v>
      </c>
      <c r="AL63" s="8">
        <v>2573.6889000000006</v>
      </c>
      <c r="AM63" s="8">
        <v>3172.5025414165543</v>
      </c>
      <c r="AN63" s="8">
        <v>2861.7348732574787</v>
      </c>
      <c r="AO63" s="8">
        <v>2900.9252239919315</v>
      </c>
      <c r="AP63" s="8">
        <v>2521.0379372564812</v>
      </c>
      <c r="AQ63" s="9">
        <v>2927.464428181258</v>
      </c>
      <c r="AR63" s="9">
        <v>2968.2556630422537</v>
      </c>
      <c r="AS63" s="9">
        <v>3371.6226360860619</v>
      </c>
    </row>
    <row r="64" spans="1:45" ht="7.5" customHeight="1" x14ac:dyDescent="0.25">
      <c r="Q64" s="63" t="s">
        <v>93</v>
      </c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45" s="63" customFormat="1" ht="13.5" customHeight="1" x14ac:dyDescent="0.25">
      <c r="O65" s="135"/>
      <c r="Q65" s="63" t="s">
        <v>94</v>
      </c>
      <c r="R65"/>
      <c r="S65"/>
      <c r="T65"/>
      <c r="U65"/>
      <c r="V65"/>
      <c r="W65"/>
      <c r="X65"/>
      <c r="Y65"/>
      <c r="Z65"/>
      <c r="AA65"/>
      <c r="AB65"/>
      <c r="AC65"/>
      <c r="AD65"/>
      <c r="AQ65" s="135"/>
      <c r="AR65" s="135"/>
      <c r="AS65" s="135"/>
    </row>
    <row r="66" spans="1:45" ht="15" x14ac:dyDescent="0.25">
      <c r="Q66" s="63" t="s">
        <v>770</v>
      </c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45" s="40" customFormat="1" ht="18.75" customHeight="1" x14ac:dyDescent="0.25">
      <c r="A67" s="39" t="s">
        <v>442</v>
      </c>
      <c r="B67" s="39"/>
      <c r="C67" s="39"/>
      <c r="D67" s="39"/>
      <c r="E67" s="39"/>
      <c r="F67" s="39"/>
      <c r="G67" s="39"/>
      <c r="H67" s="39"/>
      <c r="I67" s="39"/>
      <c r="L67" s="61"/>
      <c r="M67" s="61"/>
      <c r="N67" s="61"/>
      <c r="O67" s="137"/>
      <c r="AB67" s="137"/>
      <c r="AC67" s="137"/>
      <c r="AD67" s="137"/>
      <c r="AF67" s="39" t="s">
        <v>445</v>
      </c>
      <c r="AG67" s="39"/>
      <c r="AH67" s="39"/>
      <c r="AI67" s="39"/>
      <c r="AJ67" s="39"/>
      <c r="AK67" s="39"/>
      <c r="AL67" s="39"/>
      <c r="AM67" s="39"/>
      <c r="AN67" s="39"/>
      <c r="AQ67" s="124"/>
      <c r="AR67" s="124"/>
      <c r="AS67" s="124"/>
    </row>
    <row r="68" spans="1:45" ht="7.5" customHeight="1" x14ac:dyDescent="0.2">
      <c r="A68" s="36"/>
      <c r="B68" s="37"/>
      <c r="C68" s="37"/>
      <c r="D68" s="37"/>
      <c r="E68" s="37"/>
      <c r="F68" s="37"/>
      <c r="G68" s="37"/>
      <c r="H68" s="37"/>
      <c r="I68" s="37"/>
      <c r="AF68" s="36"/>
      <c r="AG68" s="37"/>
      <c r="AH68" s="37"/>
      <c r="AI68" s="37"/>
      <c r="AJ68" s="37"/>
      <c r="AK68" s="37"/>
      <c r="AL68" s="37"/>
      <c r="AM68" s="37"/>
      <c r="AN68" s="37"/>
    </row>
    <row r="69" spans="1:45" ht="13.5" customHeight="1" thickBot="1" x14ac:dyDescent="0.25">
      <c r="A69" s="1" t="s">
        <v>0</v>
      </c>
      <c r="B69" s="2"/>
      <c r="C69" s="2"/>
      <c r="D69" s="2"/>
      <c r="E69" s="2"/>
      <c r="F69" s="2"/>
      <c r="G69" s="2"/>
      <c r="H69" s="2"/>
      <c r="N69" s="3" t="s">
        <v>298</v>
      </c>
      <c r="Q69" s="111" t="s">
        <v>66</v>
      </c>
      <c r="AB69" s="38"/>
      <c r="AC69" s="38"/>
      <c r="AD69" s="38" t="s">
        <v>77</v>
      </c>
      <c r="AF69" s="1" t="s">
        <v>0</v>
      </c>
      <c r="AG69" s="2"/>
      <c r="AH69" s="2"/>
      <c r="AI69" s="2"/>
      <c r="AJ69" s="2"/>
      <c r="AK69" s="2"/>
      <c r="AL69" s="2"/>
      <c r="AM69" s="2"/>
      <c r="AS69" s="3" t="s">
        <v>40</v>
      </c>
    </row>
    <row r="70" spans="1:45" ht="22.5" customHeight="1" thickBot="1" x14ac:dyDescent="0.25">
      <c r="A70" s="41" t="s">
        <v>24</v>
      </c>
      <c r="B70" s="42">
        <v>2010</v>
      </c>
      <c r="C70" s="42">
        <v>2011</v>
      </c>
      <c r="D70" s="42">
        <v>2012</v>
      </c>
      <c r="E70" s="42">
        <v>2013</v>
      </c>
      <c r="F70" s="42">
        <v>2014</v>
      </c>
      <c r="G70" s="42">
        <v>2015</v>
      </c>
      <c r="H70" s="42">
        <v>2016</v>
      </c>
      <c r="I70" s="43">
        <v>2017</v>
      </c>
      <c r="J70" s="42">
        <v>2018</v>
      </c>
      <c r="K70" s="43">
        <v>2019</v>
      </c>
      <c r="L70" s="43">
        <v>2020</v>
      </c>
      <c r="M70" s="43">
        <v>2021</v>
      </c>
      <c r="N70" s="43">
        <v>2022</v>
      </c>
      <c r="Q70" s="129" t="s">
        <v>78</v>
      </c>
      <c r="R70" s="130">
        <v>2010</v>
      </c>
      <c r="S70" s="130">
        <v>2011</v>
      </c>
      <c r="T70" s="130">
        <v>2012</v>
      </c>
      <c r="U70" s="130">
        <v>2013</v>
      </c>
      <c r="V70" s="130">
        <v>2014</v>
      </c>
      <c r="W70" s="130">
        <v>2015</v>
      </c>
      <c r="X70" s="130">
        <v>2016</v>
      </c>
      <c r="Y70" s="131">
        <v>2017</v>
      </c>
      <c r="Z70" s="130">
        <v>2018</v>
      </c>
      <c r="AA70" s="131">
        <v>2019</v>
      </c>
      <c r="AB70" s="131">
        <v>2020</v>
      </c>
      <c r="AC70" s="131">
        <v>2021</v>
      </c>
      <c r="AD70" s="131">
        <v>2022</v>
      </c>
      <c r="AF70" s="129" t="s">
        <v>24</v>
      </c>
      <c r="AG70" s="130">
        <v>2010</v>
      </c>
      <c r="AH70" s="130">
        <v>2011</v>
      </c>
      <c r="AI70" s="130">
        <v>2012</v>
      </c>
      <c r="AJ70" s="130">
        <v>2013</v>
      </c>
      <c r="AK70" s="130">
        <v>2014</v>
      </c>
      <c r="AL70" s="130">
        <v>2015</v>
      </c>
      <c r="AM70" s="130">
        <v>2016</v>
      </c>
      <c r="AN70" s="131">
        <v>2017</v>
      </c>
      <c r="AO70" s="130">
        <v>2018</v>
      </c>
      <c r="AP70" s="131">
        <v>2019</v>
      </c>
      <c r="AQ70" s="131">
        <v>2020</v>
      </c>
      <c r="AR70" s="131">
        <v>2021</v>
      </c>
      <c r="AS70" s="131">
        <v>2022</v>
      </c>
    </row>
    <row r="71" spans="1:45" ht="15" customHeight="1" x14ac:dyDescent="0.2">
      <c r="A71" s="4" t="s">
        <v>1</v>
      </c>
      <c r="B71" s="22">
        <f t="shared" ref="B71:M71" si="45">AG71*1000/R71</f>
        <v>1.5017591980106582</v>
      </c>
      <c r="C71" s="22">
        <f t="shared" si="45"/>
        <v>1.7057704775380236</v>
      </c>
      <c r="D71" s="22">
        <f t="shared" si="45"/>
        <v>1.8579491565839961</v>
      </c>
      <c r="E71" s="22">
        <f t="shared" si="45"/>
        <v>2.0993404257120747</v>
      </c>
      <c r="F71" s="22">
        <f t="shared" si="45"/>
        <v>2.3053940437536813</v>
      </c>
      <c r="G71" s="22">
        <f t="shared" si="45"/>
        <v>2.3975421642270258</v>
      </c>
      <c r="H71" s="22">
        <f t="shared" si="45"/>
        <v>2.4801261275205353</v>
      </c>
      <c r="I71" s="23">
        <f t="shared" si="45"/>
        <v>2.8820073243273749</v>
      </c>
      <c r="J71" s="23">
        <f t="shared" si="45"/>
        <v>3.2701910385882602</v>
      </c>
      <c r="K71" s="23">
        <f t="shared" si="45"/>
        <v>3.4642764471983876</v>
      </c>
      <c r="L71" s="23">
        <f t="shared" si="45"/>
        <v>3.267596068085417</v>
      </c>
      <c r="M71" s="23">
        <f t="shared" si="45"/>
        <v>3.5965473955363096</v>
      </c>
      <c r="N71" s="23">
        <f t="shared" ref="N71:N85" si="46">AS71*1000/AD71</f>
        <v>4.0095723294771828</v>
      </c>
      <c r="Q71" s="4" t="s">
        <v>1</v>
      </c>
      <c r="R71" s="5">
        <v>10517247</v>
      </c>
      <c r="S71" s="5">
        <v>10496672</v>
      </c>
      <c r="T71" s="5">
        <v>10509286</v>
      </c>
      <c r="U71" s="5">
        <v>10510719</v>
      </c>
      <c r="V71" s="5">
        <v>10524783</v>
      </c>
      <c r="W71" s="5">
        <v>10542942</v>
      </c>
      <c r="X71" s="5">
        <v>10565284</v>
      </c>
      <c r="Y71" s="6">
        <v>10589526</v>
      </c>
      <c r="Z71" s="6">
        <v>10626430</v>
      </c>
      <c r="AA71" s="6">
        <v>10669324</v>
      </c>
      <c r="AB71" s="6">
        <v>10700155</v>
      </c>
      <c r="AC71" s="6">
        <v>10697314</v>
      </c>
      <c r="AD71" s="6">
        <v>10687900</v>
      </c>
      <c r="AF71" s="4" t="s">
        <v>1</v>
      </c>
      <c r="AG71" s="5">
        <v>15794.37242</v>
      </c>
      <c r="AH71" s="5">
        <v>17904.913210000002</v>
      </c>
      <c r="AI71" s="5">
        <v>19525.719059999999</v>
      </c>
      <c r="AJ71" s="5">
        <v>22065.577299999994</v>
      </c>
      <c r="AK71" s="5">
        <v>24263.77204</v>
      </c>
      <c r="AL71" s="5">
        <v>25277.147980000009</v>
      </c>
      <c r="AM71" s="5">
        <v>26203.236893074671</v>
      </c>
      <c r="AN71" s="5">
        <v>30519.091493155171</v>
      </c>
      <c r="AO71" s="5">
        <v>34750.456158185443</v>
      </c>
      <c r="AP71" s="5">
        <v>36961.487840728492</v>
      </c>
      <c r="AQ71" s="6">
        <v>34963.784405904516</v>
      </c>
      <c r="AR71" s="6">
        <v>38473.396805934099</v>
      </c>
      <c r="AS71" s="6">
        <v>42853.908100219182</v>
      </c>
    </row>
    <row r="72" spans="1:45" ht="15" customHeight="1" x14ac:dyDescent="0.2">
      <c r="A72" s="7" t="s">
        <v>2</v>
      </c>
      <c r="B72" s="24">
        <f t="shared" ref="B72:B85" si="47">AG72*1000/R72</f>
        <v>1.6144707627707666</v>
      </c>
      <c r="C72" s="24">
        <f t="shared" ref="C72:M72" si="48">AH72*1000/S72</f>
        <v>1.5996792501754924</v>
      </c>
      <c r="D72" s="24">
        <f t="shared" si="48"/>
        <v>1.7197847543006932</v>
      </c>
      <c r="E72" s="24">
        <f t="shared" si="48"/>
        <v>1.4983484955356929</v>
      </c>
      <c r="F72" s="24">
        <f t="shared" si="48"/>
        <v>1.63684835041864</v>
      </c>
      <c r="G72" s="24">
        <f t="shared" si="48"/>
        <v>1.4985882296098159</v>
      </c>
      <c r="H72" s="24">
        <f t="shared" si="48"/>
        <v>1.6868922264169677</v>
      </c>
      <c r="I72" s="25">
        <f t="shared" si="48"/>
        <v>2.6837279360298014</v>
      </c>
      <c r="J72" s="25">
        <f t="shared" si="48"/>
        <v>2.9753714192630474</v>
      </c>
      <c r="K72" s="25">
        <f t="shared" si="48"/>
        <v>3.390194472925705</v>
      </c>
      <c r="L72" s="25">
        <f t="shared" si="48"/>
        <v>3.6064065542251229</v>
      </c>
      <c r="M72" s="25">
        <f t="shared" si="48"/>
        <v>3.4964840630226273</v>
      </c>
      <c r="N72" s="25">
        <f t="shared" si="46"/>
        <v>3.8521344697963227</v>
      </c>
      <c r="Q72" s="7" t="s">
        <v>79</v>
      </c>
      <c r="R72" s="8">
        <v>1251726</v>
      </c>
      <c r="S72" s="8">
        <v>1237943</v>
      </c>
      <c r="T72" s="8">
        <v>1243695</v>
      </c>
      <c r="U72" s="8">
        <v>1244762</v>
      </c>
      <c r="V72" s="8">
        <v>1251075</v>
      </c>
      <c r="W72" s="8">
        <v>1262507</v>
      </c>
      <c r="X72" s="8">
        <v>1272732</v>
      </c>
      <c r="Y72" s="9">
        <v>1286554</v>
      </c>
      <c r="Z72" s="9">
        <v>1301135</v>
      </c>
      <c r="AA72" s="9">
        <v>1315311</v>
      </c>
      <c r="AB72" s="9">
        <v>1327272</v>
      </c>
      <c r="AC72" s="9">
        <v>1326415</v>
      </c>
      <c r="AD72" s="9">
        <v>1325228</v>
      </c>
      <c r="AF72" s="7" t="s">
        <v>2</v>
      </c>
      <c r="AG72" s="8">
        <v>2020.8750300000004</v>
      </c>
      <c r="AH72" s="8">
        <v>1980.3117299999994</v>
      </c>
      <c r="AI72" s="8">
        <v>2138.8877000000007</v>
      </c>
      <c r="AJ72" s="8">
        <v>1865.0872700000002</v>
      </c>
      <c r="AK72" s="8">
        <v>2047.82005</v>
      </c>
      <c r="AL72" s="8">
        <v>1891.97813</v>
      </c>
      <c r="AM72" s="8">
        <v>2146.9617171121204</v>
      </c>
      <c r="AN72" s="8">
        <v>3452.7609110108851</v>
      </c>
      <c r="AO72" s="8">
        <v>3871.359891602825</v>
      </c>
      <c r="AP72" s="8">
        <v>4459.160082378382</v>
      </c>
      <c r="AQ72" s="9">
        <v>4786.6824400394871</v>
      </c>
      <c r="AR72" s="9">
        <v>4637.7889084541584</v>
      </c>
      <c r="AS72" s="9">
        <v>5104.9564591392409</v>
      </c>
    </row>
    <row r="73" spans="1:45" ht="15" customHeight="1" x14ac:dyDescent="0.2">
      <c r="A73" s="10" t="s">
        <v>3</v>
      </c>
      <c r="B73" s="24">
        <f t="shared" si="47"/>
        <v>2.4814132663693904</v>
      </c>
      <c r="C73" s="24">
        <f t="shared" ref="C73:C85" si="49">AH73*1000/S73</f>
        <v>2.616906434246018</v>
      </c>
      <c r="D73" s="24">
        <f t="shared" ref="D73:D85" si="50">AI73*1000/T73</f>
        <v>2.9088652158529325</v>
      </c>
      <c r="E73" s="24">
        <f t="shared" ref="E73:E85" si="51">AJ73*1000/U73</f>
        <v>4.6809419530700129</v>
      </c>
      <c r="F73" s="24">
        <f t="shared" ref="F73:F85" si="52">AK73*1000/V73</f>
        <v>4.4113692052562783</v>
      </c>
      <c r="G73" s="24">
        <f t="shared" ref="G73:G85" si="53">AL73*1000/W73</f>
        <v>4.5117438353747703</v>
      </c>
      <c r="H73" s="24">
        <f t="shared" ref="H73:H85" si="54">AM73*1000/X73</f>
        <v>4.7635640192812101</v>
      </c>
      <c r="I73" s="25">
        <f t="shared" ref="I73:I85" si="55">AN73*1000/Y73</f>
        <v>6.3691111932411681</v>
      </c>
      <c r="J73" s="25">
        <f t="shared" ref="J73:J85" si="56">AO73*1000/Z73</f>
        <v>7.5579056146866472</v>
      </c>
      <c r="K73" s="25">
        <f t="shared" ref="K73:K85" si="57">AP73*1000/AA73</f>
        <v>7.8951250368354087</v>
      </c>
      <c r="L73" s="25">
        <f t="shared" ref="L73:L85" si="58">AQ73*1000/AB73</f>
        <v>6.1185673072320226</v>
      </c>
      <c r="M73" s="25">
        <f t="shared" ref="M73:M85" si="59">AR73*1000/AC73</f>
        <v>6.8274767544008697</v>
      </c>
      <c r="N73" s="25">
        <f t="shared" si="46"/>
        <v>7.7467762582744726</v>
      </c>
      <c r="Q73" s="10" t="s">
        <v>80</v>
      </c>
      <c r="R73" s="8">
        <v>1257194</v>
      </c>
      <c r="S73" s="8">
        <v>1273094</v>
      </c>
      <c r="T73" s="8">
        <v>1285945</v>
      </c>
      <c r="U73" s="8">
        <v>1297209</v>
      </c>
      <c r="V73" s="8">
        <v>1309139</v>
      </c>
      <c r="W73" s="8">
        <v>1320721</v>
      </c>
      <c r="X73" s="8">
        <v>1333249</v>
      </c>
      <c r="Y73" s="9">
        <v>1345764</v>
      </c>
      <c r="Z73" s="9">
        <v>1360998</v>
      </c>
      <c r="AA73" s="9">
        <v>1377505</v>
      </c>
      <c r="AB73" s="9">
        <v>1392407</v>
      </c>
      <c r="AC73" s="9">
        <v>1392231</v>
      </c>
      <c r="AD73" s="9">
        <v>1391006</v>
      </c>
      <c r="AF73" s="10" t="s">
        <v>3</v>
      </c>
      <c r="AG73" s="8">
        <v>3119.6178699999996</v>
      </c>
      <c r="AH73" s="8">
        <v>3331.5678800000001</v>
      </c>
      <c r="AI73" s="8">
        <v>3740.6406799999991</v>
      </c>
      <c r="AJ73" s="8">
        <v>6072.1600299999982</v>
      </c>
      <c r="AK73" s="8">
        <v>5775.0954699999984</v>
      </c>
      <c r="AL73" s="8">
        <v>5958.7548300000017</v>
      </c>
      <c r="AM73" s="8">
        <v>6351.016965142654</v>
      </c>
      <c r="AN73" s="8">
        <v>8571.320555861008</v>
      </c>
      <c r="AO73" s="8">
        <v>10286.294425777298</v>
      </c>
      <c r="AP73" s="8">
        <v>10875.574213865961</v>
      </c>
      <c r="AQ73" s="9">
        <v>8519.5359485610188</v>
      </c>
      <c r="AR73" s="9">
        <v>9505.4247892562762</v>
      </c>
      <c r="AS73" s="9">
        <v>10775.812255917341</v>
      </c>
    </row>
    <row r="74" spans="1:45" ht="15" customHeight="1" x14ac:dyDescent="0.2">
      <c r="A74" s="10" t="s">
        <v>4</v>
      </c>
      <c r="B74" s="24">
        <f t="shared" si="47"/>
        <v>1.4740435641391421</v>
      </c>
      <c r="C74" s="24">
        <f t="shared" si="49"/>
        <v>1.7674917401443928</v>
      </c>
      <c r="D74" s="24">
        <f t="shared" si="50"/>
        <v>1.9644781506676041</v>
      </c>
      <c r="E74" s="24">
        <f t="shared" si="51"/>
        <v>2.1016384970845778</v>
      </c>
      <c r="F74" s="24">
        <f t="shared" si="52"/>
        <v>2.1029595186768648</v>
      </c>
      <c r="G74" s="24">
        <f t="shared" si="53"/>
        <v>2.3734143218493249</v>
      </c>
      <c r="H74" s="24">
        <f t="shared" si="54"/>
        <v>2.7359258420816022</v>
      </c>
      <c r="I74" s="25">
        <f t="shared" si="55"/>
        <v>2.5395472507701289</v>
      </c>
      <c r="J74" s="25">
        <f t="shared" si="56"/>
        <v>2.9950194867878355</v>
      </c>
      <c r="K74" s="25">
        <f t="shared" si="57"/>
        <v>3.427580677386123</v>
      </c>
      <c r="L74" s="25">
        <f t="shared" si="58"/>
        <v>2.7487871842961593</v>
      </c>
      <c r="M74" s="25">
        <f t="shared" si="59"/>
        <v>2.9823638927222214</v>
      </c>
      <c r="N74" s="25">
        <f t="shared" si="46"/>
        <v>3.3671902827577136</v>
      </c>
      <c r="Q74" s="10" t="s">
        <v>81</v>
      </c>
      <c r="R74" s="8">
        <v>637910</v>
      </c>
      <c r="S74" s="8">
        <v>635907</v>
      </c>
      <c r="T74" s="8">
        <v>636381</v>
      </c>
      <c r="U74" s="8">
        <v>636443</v>
      </c>
      <c r="V74" s="8">
        <v>636911</v>
      </c>
      <c r="W74" s="8">
        <v>637292</v>
      </c>
      <c r="X74" s="8">
        <v>638307</v>
      </c>
      <c r="Y74" s="9">
        <v>639180</v>
      </c>
      <c r="Z74" s="9">
        <v>640909</v>
      </c>
      <c r="AA74" s="9">
        <v>643145</v>
      </c>
      <c r="AB74" s="9">
        <v>643759</v>
      </c>
      <c r="AC74" s="9">
        <v>643652</v>
      </c>
      <c r="AD74" s="9">
        <v>643086</v>
      </c>
      <c r="AF74" s="10" t="s">
        <v>4</v>
      </c>
      <c r="AG74" s="8">
        <v>940.30713000000014</v>
      </c>
      <c r="AH74" s="8">
        <v>1123.9603700000002</v>
      </c>
      <c r="AI74" s="8">
        <v>1250.1565700000006</v>
      </c>
      <c r="AJ74" s="8">
        <v>1337.57311</v>
      </c>
      <c r="AK74" s="8">
        <v>1339.3980500000005</v>
      </c>
      <c r="AL74" s="8">
        <v>1512.5579599999999</v>
      </c>
      <c r="AM74" s="8">
        <v>1746.3606164815812</v>
      </c>
      <c r="AN74" s="8">
        <v>1623.2278117472511</v>
      </c>
      <c r="AO74" s="8">
        <v>1919.5349442577049</v>
      </c>
      <c r="AP74" s="8">
        <v>2204.4313747574979</v>
      </c>
      <c r="AQ74" s="9">
        <v>1769.5564889753111</v>
      </c>
      <c r="AR74" s="9">
        <v>1919.6044842784434</v>
      </c>
      <c r="AS74" s="9">
        <v>2165.392930177527</v>
      </c>
    </row>
    <row r="75" spans="1:45" ht="15" customHeight="1" x14ac:dyDescent="0.2">
      <c r="A75" s="10" t="s">
        <v>5</v>
      </c>
      <c r="B75" s="24">
        <f t="shared" si="47"/>
        <v>2.1679082484445558</v>
      </c>
      <c r="C75" s="24">
        <f t="shared" si="49"/>
        <v>2.6887705622251739</v>
      </c>
      <c r="D75" s="24">
        <f t="shared" si="50"/>
        <v>2.7787786180806133</v>
      </c>
      <c r="E75" s="24">
        <f t="shared" si="51"/>
        <v>2.7934848188632206</v>
      </c>
      <c r="F75" s="24">
        <f t="shared" si="52"/>
        <v>3.189202551250625</v>
      </c>
      <c r="G75" s="24">
        <f t="shared" si="53"/>
        <v>3.1817133228527008</v>
      </c>
      <c r="H75" s="24">
        <f t="shared" si="54"/>
        <v>2.6817354216593339</v>
      </c>
      <c r="I75" s="25">
        <f t="shared" si="55"/>
        <v>2.6908904089612453</v>
      </c>
      <c r="J75" s="25">
        <f t="shared" si="56"/>
        <v>3.3527262522600823</v>
      </c>
      <c r="K75" s="25">
        <f t="shared" si="57"/>
        <v>3.4042050223934028</v>
      </c>
      <c r="L75" s="25">
        <f t="shared" si="58"/>
        <v>3.1529535442985397</v>
      </c>
      <c r="M75" s="25">
        <f t="shared" si="59"/>
        <v>4.5734999664148548</v>
      </c>
      <c r="N75" s="25">
        <f t="shared" si="46"/>
        <v>4.8989920916617073</v>
      </c>
      <c r="Q75" s="10" t="s">
        <v>82</v>
      </c>
      <c r="R75" s="8">
        <v>572023</v>
      </c>
      <c r="S75" s="8">
        <v>571497</v>
      </c>
      <c r="T75" s="8">
        <v>572016</v>
      </c>
      <c r="U75" s="8">
        <v>572882</v>
      </c>
      <c r="V75" s="8">
        <v>573993</v>
      </c>
      <c r="W75" s="8">
        <v>575665</v>
      </c>
      <c r="X75" s="8">
        <v>577638</v>
      </c>
      <c r="Y75" s="9">
        <v>579228</v>
      </c>
      <c r="Z75" s="9">
        <v>582601</v>
      </c>
      <c r="AA75" s="9">
        <v>587531</v>
      </c>
      <c r="AB75" s="9">
        <v>590889</v>
      </c>
      <c r="AC75" s="9">
        <v>590694</v>
      </c>
      <c r="AD75" s="9">
        <v>590175</v>
      </c>
      <c r="AF75" s="10" t="s">
        <v>5</v>
      </c>
      <c r="AG75" s="8">
        <v>1240.09338</v>
      </c>
      <c r="AH75" s="8">
        <v>1536.6243100000002</v>
      </c>
      <c r="AI75" s="8">
        <v>1589.5058300000001</v>
      </c>
      <c r="AJ75" s="8">
        <v>1600.3371699999998</v>
      </c>
      <c r="AK75" s="8">
        <v>1830.5799399999999</v>
      </c>
      <c r="AL75" s="8">
        <v>1831.6010000000001</v>
      </c>
      <c r="AM75" s="8">
        <v>1549.0722854964542</v>
      </c>
      <c r="AN75" s="8">
        <v>1558.6390698018042</v>
      </c>
      <c r="AO75" s="8">
        <v>1953.3016672929762</v>
      </c>
      <c r="AP75" s="8">
        <v>2000.0759810118184</v>
      </c>
      <c r="AQ75" s="9">
        <v>1863.0455668370198</v>
      </c>
      <c r="AR75" s="9">
        <v>2701.5389891614559</v>
      </c>
      <c r="AS75" s="9">
        <v>2891.2626576964481</v>
      </c>
    </row>
    <row r="76" spans="1:45" ht="15" customHeight="1" x14ac:dyDescent="0.2">
      <c r="A76" s="10" t="s">
        <v>6</v>
      </c>
      <c r="B76" s="24">
        <f t="shared" si="47"/>
        <v>0.33642473319268318</v>
      </c>
      <c r="C76" s="24">
        <f t="shared" si="49"/>
        <v>0.39938850615612198</v>
      </c>
      <c r="D76" s="24">
        <f t="shared" si="50"/>
        <v>0.66408276140225608</v>
      </c>
      <c r="E76" s="24">
        <f t="shared" si="51"/>
        <v>0.37223406057827446</v>
      </c>
      <c r="F76" s="24">
        <f t="shared" si="52"/>
        <v>0.46351540616246506</v>
      </c>
      <c r="G76" s="24">
        <f t="shared" si="53"/>
        <v>0.63460700957434701</v>
      </c>
      <c r="H76" s="24">
        <f t="shared" si="54"/>
        <v>0.54625534362313621</v>
      </c>
      <c r="I76" s="25">
        <f t="shared" si="55"/>
        <v>0.56465486489846273</v>
      </c>
      <c r="J76" s="25">
        <f t="shared" si="56"/>
        <v>0.67880183551484163</v>
      </c>
      <c r="K76" s="25">
        <f t="shared" si="57"/>
        <v>0.89429598957273404</v>
      </c>
      <c r="L76" s="25">
        <f t="shared" si="58"/>
        <v>0.55117663255004468</v>
      </c>
      <c r="M76" s="25">
        <f t="shared" si="59"/>
        <v>0.48989593774656204</v>
      </c>
      <c r="N76" s="25">
        <f t="shared" si="46"/>
        <v>0.83551581290698107</v>
      </c>
      <c r="Q76" s="10" t="s">
        <v>83</v>
      </c>
      <c r="R76" s="8">
        <v>307619</v>
      </c>
      <c r="S76" s="8">
        <v>303519</v>
      </c>
      <c r="T76" s="8">
        <v>302484</v>
      </c>
      <c r="U76" s="8">
        <v>300999</v>
      </c>
      <c r="V76" s="8">
        <v>299880</v>
      </c>
      <c r="W76" s="8">
        <v>298506</v>
      </c>
      <c r="X76" s="8">
        <v>297317</v>
      </c>
      <c r="Y76" s="9">
        <v>296106</v>
      </c>
      <c r="Z76" s="9">
        <v>295285</v>
      </c>
      <c r="AA76" s="9">
        <v>294807</v>
      </c>
      <c r="AB76" s="9">
        <v>294187</v>
      </c>
      <c r="AC76" s="9">
        <v>294037</v>
      </c>
      <c r="AD76" s="9">
        <v>293779</v>
      </c>
      <c r="AF76" s="10" t="s">
        <v>6</v>
      </c>
      <c r="AG76" s="8">
        <v>103.49064</v>
      </c>
      <c r="AH76" s="8">
        <v>121.22199999999998</v>
      </c>
      <c r="AI76" s="8">
        <v>200.87441000000004</v>
      </c>
      <c r="AJ76" s="8">
        <v>112.04208000000003</v>
      </c>
      <c r="AK76" s="8">
        <v>138.99900000000002</v>
      </c>
      <c r="AL76" s="8">
        <v>189.43400000000003</v>
      </c>
      <c r="AM76" s="8">
        <v>162.411</v>
      </c>
      <c r="AN76" s="8">
        <v>167.19769342562418</v>
      </c>
      <c r="AO76" s="8">
        <v>200.44</v>
      </c>
      <c r="AP76" s="8">
        <v>263.64471779796901</v>
      </c>
      <c r="AQ76" s="9">
        <v>162.149</v>
      </c>
      <c r="AR76" s="9">
        <v>144.04753184718587</v>
      </c>
      <c r="AS76" s="9">
        <v>245.45699999999999</v>
      </c>
    </row>
    <row r="77" spans="1:45" ht="15" customHeight="1" x14ac:dyDescent="0.2">
      <c r="A77" s="10" t="s">
        <v>7</v>
      </c>
      <c r="B77" s="24">
        <f t="shared" si="47"/>
        <v>0.36341401490315822</v>
      </c>
      <c r="C77" s="24">
        <f t="shared" si="49"/>
        <v>0.48559399948104953</v>
      </c>
      <c r="D77" s="24">
        <f t="shared" si="50"/>
        <v>0.73407431492402564</v>
      </c>
      <c r="E77" s="24">
        <f t="shared" si="51"/>
        <v>0.68987022941434306</v>
      </c>
      <c r="F77" s="24">
        <f t="shared" si="52"/>
        <v>0.65434387461520449</v>
      </c>
      <c r="G77" s="24">
        <f t="shared" si="53"/>
        <v>0.76366712372522572</v>
      </c>
      <c r="H77" s="24">
        <f t="shared" si="54"/>
        <v>0.57615511167652167</v>
      </c>
      <c r="I77" s="25">
        <f t="shared" si="55"/>
        <v>0.5347440409056452</v>
      </c>
      <c r="J77" s="25">
        <f t="shared" si="56"/>
        <v>0.59061277721457039</v>
      </c>
      <c r="K77" s="25">
        <f t="shared" si="57"/>
        <v>0.82361536442572902</v>
      </c>
      <c r="L77" s="25">
        <f t="shared" si="58"/>
        <v>0.86081161694581299</v>
      </c>
      <c r="M77" s="25">
        <f t="shared" si="59"/>
        <v>0.99360900825178833</v>
      </c>
      <c r="N77" s="25">
        <f t="shared" si="46"/>
        <v>1.1071342081891393</v>
      </c>
      <c r="Q77" s="10" t="s">
        <v>84</v>
      </c>
      <c r="R77" s="8">
        <v>835796</v>
      </c>
      <c r="S77" s="8">
        <v>828595</v>
      </c>
      <c r="T77" s="8">
        <v>827317</v>
      </c>
      <c r="U77" s="8">
        <v>825842</v>
      </c>
      <c r="V77" s="8">
        <v>824789</v>
      </c>
      <c r="W77" s="8">
        <v>823381</v>
      </c>
      <c r="X77" s="8">
        <v>822300</v>
      </c>
      <c r="Y77" s="9">
        <v>820937</v>
      </c>
      <c r="Z77" s="9">
        <v>820580</v>
      </c>
      <c r="AA77" s="9">
        <v>820537</v>
      </c>
      <c r="AB77" s="9">
        <v>819476</v>
      </c>
      <c r="AC77" s="9">
        <v>819191</v>
      </c>
      <c r="AD77" s="9">
        <v>818472</v>
      </c>
      <c r="AF77" s="10" t="s">
        <v>7</v>
      </c>
      <c r="AG77" s="8">
        <v>303.73998000000006</v>
      </c>
      <c r="AH77" s="8">
        <v>402.36076000000025</v>
      </c>
      <c r="AI77" s="8">
        <v>607.31216000000018</v>
      </c>
      <c r="AJ77" s="8">
        <v>569.72380999999996</v>
      </c>
      <c r="AK77" s="8">
        <v>539.69562999999994</v>
      </c>
      <c r="AL77" s="8">
        <v>628.7890000000001</v>
      </c>
      <c r="AM77" s="8">
        <v>473.77234833160378</v>
      </c>
      <c r="AN77" s="8">
        <v>438.99116870895767</v>
      </c>
      <c r="AO77" s="8">
        <v>484.64503272673221</v>
      </c>
      <c r="AP77" s="8">
        <v>675.80688027979443</v>
      </c>
      <c r="AQ77" s="9">
        <v>705.41446060828696</v>
      </c>
      <c r="AR77" s="9">
        <v>813.95555707879078</v>
      </c>
      <c r="AS77" s="9">
        <v>906.15834964498129</v>
      </c>
    </row>
    <row r="78" spans="1:45" ht="15" customHeight="1" x14ac:dyDescent="0.2">
      <c r="A78" s="10" t="s">
        <v>8</v>
      </c>
      <c r="B78" s="24">
        <f t="shared" si="47"/>
        <v>1.6386097073151864</v>
      </c>
      <c r="C78" s="24">
        <f t="shared" si="49"/>
        <v>1.6061045301416013</v>
      </c>
      <c r="D78" s="24">
        <f t="shared" si="50"/>
        <v>2.2545266568321884</v>
      </c>
      <c r="E78" s="24">
        <f t="shared" si="51"/>
        <v>2.7171796210941146</v>
      </c>
      <c r="F78" s="24">
        <f t="shared" si="52"/>
        <v>3.3708963043483222</v>
      </c>
      <c r="G78" s="24">
        <f t="shared" si="53"/>
        <v>3.3676974031770328</v>
      </c>
      <c r="H78" s="24">
        <f t="shared" si="54"/>
        <v>3.8834232539732767</v>
      </c>
      <c r="I78" s="25">
        <f t="shared" si="55"/>
        <v>4.1439338726816874</v>
      </c>
      <c r="J78" s="25">
        <f t="shared" si="56"/>
        <v>4.8757404757160172</v>
      </c>
      <c r="K78" s="25">
        <f t="shared" si="57"/>
        <v>5.1435570634092631</v>
      </c>
      <c r="L78" s="25">
        <f t="shared" si="58"/>
        <v>5.0255481619086346</v>
      </c>
      <c r="M78" s="25">
        <f t="shared" si="59"/>
        <v>4.7427999975257071</v>
      </c>
      <c r="N78" s="25">
        <f t="shared" si="46"/>
        <v>5.2884558986187313</v>
      </c>
      <c r="Q78" s="10" t="s">
        <v>85</v>
      </c>
      <c r="R78" s="8">
        <v>439483</v>
      </c>
      <c r="S78" s="8">
        <v>438132</v>
      </c>
      <c r="T78" s="8">
        <v>438593</v>
      </c>
      <c r="U78" s="8">
        <v>438473</v>
      </c>
      <c r="V78" s="8">
        <v>438813</v>
      </c>
      <c r="W78" s="8">
        <v>439152</v>
      </c>
      <c r="X78" s="8">
        <v>440179</v>
      </c>
      <c r="Y78" s="9">
        <v>440934</v>
      </c>
      <c r="Z78" s="9">
        <v>441608</v>
      </c>
      <c r="AA78" s="9">
        <v>442947</v>
      </c>
      <c r="AB78" s="9">
        <v>443161</v>
      </c>
      <c r="AC78" s="9">
        <v>443075</v>
      </c>
      <c r="AD78" s="9">
        <v>442686</v>
      </c>
      <c r="AF78" s="10" t="s">
        <v>8</v>
      </c>
      <c r="AG78" s="8">
        <v>720.14111000000014</v>
      </c>
      <c r="AH78" s="8">
        <v>703.68579</v>
      </c>
      <c r="AI78" s="8">
        <v>988.81961000000001</v>
      </c>
      <c r="AJ78" s="8">
        <v>1191.4098999999997</v>
      </c>
      <c r="AK78" s="8">
        <v>1479.1931200000004</v>
      </c>
      <c r="AL78" s="8">
        <v>1478.9310500000004</v>
      </c>
      <c r="AM78" s="8">
        <v>1709.4013645107029</v>
      </c>
      <c r="AN78" s="8">
        <v>1827.2013382170273</v>
      </c>
      <c r="AO78" s="8">
        <v>2153.1659999999993</v>
      </c>
      <c r="AP78" s="8">
        <v>2278.3231705659427</v>
      </c>
      <c r="AQ78" s="9">
        <v>2227.1269489795923</v>
      </c>
      <c r="AR78" s="9">
        <v>2101.4161089037029</v>
      </c>
      <c r="AS78" s="9">
        <v>2341.1253879359319</v>
      </c>
    </row>
    <row r="79" spans="1:45" ht="15" customHeight="1" x14ac:dyDescent="0.2">
      <c r="A79" s="10" t="s">
        <v>9</v>
      </c>
      <c r="B79" s="24">
        <f t="shared" si="47"/>
        <v>1.1702106455756494</v>
      </c>
      <c r="C79" s="24">
        <f t="shared" si="49"/>
        <v>1.1763180218391838</v>
      </c>
      <c r="D79" s="24">
        <f t="shared" si="50"/>
        <v>1.1109444956532735</v>
      </c>
      <c r="E79" s="24">
        <f t="shared" si="51"/>
        <v>1.2992308709489848</v>
      </c>
      <c r="F79" s="24">
        <f t="shared" si="52"/>
        <v>1.273023381001577</v>
      </c>
      <c r="G79" s="24">
        <f t="shared" si="53"/>
        <v>1.5071731275055777</v>
      </c>
      <c r="H79" s="24">
        <f t="shared" si="54"/>
        <v>1.4272021510331527</v>
      </c>
      <c r="I79" s="25">
        <f t="shared" si="55"/>
        <v>1.6284993395585508</v>
      </c>
      <c r="J79" s="25">
        <f t="shared" si="56"/>
        <v>1.5695966148678682</v>
      </c>
      <c r="K79" s="25">
        <f t="shared" si="57"/>
        <v>1.9729711997319244</v>
      </c>
      <c r="L79" s="25">
        <f t="shared" si="58"/>
        <v>1.8667763388011558</v>
      </c>
      <c r="M79" s="25">
        <f t="shared" si="59"/>
        <v>1.8626178117220233</v>
      </c>
      <c r="N79" s="25">
        <f t="shared" si="46"/>
        <v>2.1670172432880763</v>
      </c>
      <c r="Q79" s="10" t="s">
        <v>86</v>
      </c>
      <c r="R79" s="8">
        <v>554296</v>
      </c>
      <c r="S79" s="8">
        <v>554050</v>
      </c>
      <c r="T79" s="8">
        <v>553290</v>
      </c>
      <c r="U79" s="8">
        <v>552053</v>
      </c>
      <c r="V79" s="8">
        <v>551730</v>
      </c>
      <c r="W79" s="8">
        <v>551270</v>
      </c>
      <c r="X79" s="8">
        <v>551177</v>
      </c>
      <c r="Y79" s="9">
        <v>550848</v>
      </c>
      <c r="Z79" s="9">
        <v>550688</v>
      </c>
      <c r="AA79" s="9">
        <v>551208</v>
      </c>
      <c r="AB79" s="9">
        <v>551605</v>
      </c>
      <c r="AC79" s="9">
        <v>551481</v>
      </c>
      <c r="AD79" s="9">
        <v>550997</v>
      </c>
      <c r="AF79" s="10" t="s">
        <v>9</v>
      </c>
      <c r="AG79" s="8">
        <v>648.64308000000017</v>
      </c>
      <c r="AH79" s="8">
        <v>651.73899999999981</v>
      </c>
      <c r="AI79" s="8">
        <v>614.67447999999968</v>
      </c>
      <c r="AJ79" s="8">
        <v>717.24429999999995</v>
      </c>
      <c r="AK79" s="8">
        <v>702.3651900000001</v>
      </c>
      <c r="AL79" s="8">
        <v>830.85932999999989</v>
      </c>
      <c r="AM79" s="8">
        <v>786.64099999999996</v>
      </c>
      <c r="AN79" s="8">
        <v>897.05560419714857</v>
      </c>
      <c r="AO79" s="8">
        <v>864.3580206483565</v>
      </c>
      <c r="AP79" s="8">
        <v>1087.5175090618345</v>
      </c>
      <c r="AQ79" s="9">
        <v>1029.7231623644116</v>
      </c>
      <c r="AR79" s="9">
        <v>1027.1983334262732</v>
      </c>
      <c r="AS79" s="9">
        <v>1194.0200000000002</v>
      </c>
    </row>
    <row r="80" spans="1:45" ht="15" customHeight="1" x14ac:dyDescent="0.2">
      <c r="A80" s="10" t="s">
        <v>10</v>
      </c>
      <c r="B80" s="24">
        <f t="shared" si="47"/>
        <v>2.3549796430174781</v>
      </c>
      <c r="C80" s="24">
        <f t="shared" si="49"/>
        <v>2.9058197807306407</v>
      </c>
      <c r="D80" s="24">
        <f t="shared" si="50"/>
        <v>3.3572090920181483</v>
      </c>
      <c r="E80" s="24">
        <f t="shared" si="51"/>
        <v>3.0341486987694384</v>
      </c>
      <c r="F80" s="24">
        <f t="shared" si="52"/>
        <v>3.5274723168942996</v>
      </c>
      <c r="G80" s="24">
        <f t="shared" si="53"/>
        <v>3.1785348873698056</v>
      </c>
      <c r="H80" s="24">
        <f t="shared" si="54"/>
        <v>3.2876218600601805</v>
      </c>
      <c r="I80" s="25">
        <f t="shared" si="55"/>
        <v>3.5647649913625195</v>
      </c>
      <c r="J80" s="25">
        <f t="shared" si="56"/>
        <v>3.7383764395247359</v>
      </c>
      <c r="K80" s="25">
        <f t="shared" si="57"/>
        <v>3.5407595011269533</v>
      </c>
      <c r="L80" s="25">
        <f t="shared" si="58"/>
        <v>3.573842668936281</v>
      </c>
      <c r="M80" s="25">
        <f t="shared" si="59"/>
        <v>4.4283870312142062</v>
      </c>
      <c r="N80" s="25">
        <f t="shared" si="46"/>
        <v>4.3555233935000857</v>
      </c>
      <c r="Q80" s="10" t="s">
        <v>87</v>
      </c>
      <c r="R80" s="8">
        <v>516776</v>
      </c>
      <c r="S80" s="8">
        <v>516260</v>
      </c>
      <c r="T80" s="8">
        <v>516409</v>
      </c>
      <c r="U80" s="8">
        <v>515781</v>
      </c>
      <c r="V80" s="8">
        <v>516109</v>
      </c>
      <c r="W80" s="8">
        <v>516247</v>
      </c>
      <c r="X80" s="8">
        <v>516553</v>
      </c>
      <c r="Y80" s="9">
        <v>517243</v>
      </c>
      <c r="Z80" s="9">
        <v>519125</v>
      </c>
      <c r="AA80" s="9">
        <v>521146</v>
      </c>
      <c r="AB80" s="9">
        <v>523350</v>
      </c>
      <c r="AC80" s="9">
        <v>523215</v>
      </c>
      <c r="AD80" s="9">
        <v>522756</v>
      </c>
      <c r="AF80" s="10" t="s">
        <v>10</v>
      </c>
      <c r="AG80" s="8">
        <v>1216.9969600000002</v>
      </c>
      <c r="AH80" s="8">
        <v>1500.1585200000004</v>
      </c>
      <c r="AI80" s="8">
        <v>1733.69299</v>
      </c>
      <c r="AJ80" s="8">
        <v>1564.9562499999997</v>
      </c>
      <c r="AK80" s="8">
        <v>1820.5602100000001</v>
      </c>
      <c r="AL80" s="8">
        <v>1640.9091000000001</v>
      </c>
      <c r="AM80" s="8">
        <v>1698.2309346796665</v>
      </c>
      <c r="AN80" s="8">
        <v>1843.8497384273237</v>
      </c>
      <c r="AO80" s="8">
        <v>1940.6846691682786</v>
      </c>
      <c r="AP80" s="8">
        <v>1845.2526509743072</v>
      </c>
      <c r="AQ80" s="9">
        <v>1870.3705607878026</v>
      </c>
      <c r="AR80" s="9">
        <v>2316.9985205367407</v>
      </c>
      <c r="AS80" s="9">
        <v>2276.875987092531</v>
      </c>
    </row>
    <row r="81" spans="1:45" ht="15" customHeight="1" x14ac:dyDescent="0.2">
      <c r="A81" s="10" t="s">
        <v>11</v>
      </c>
      <c r="B81" s="24">
        <f t="shared" si="47"/>
        <v>1.2138337995337996</v>
      </c>
      <c r="C81" s="24">
        <f t="shared" si="49"/>
        <v>1.3335616596220108</v>
      </c>
      <c r="D81" s="24">
        <f t="shared" si="50"/>
        <v>1.575369908155746</v>
      </c>
      <c r="E81" s="24">
        <f t="shared" si="51"/>
        <v>1.9937108488958357</v>
      </c>
      <c r="F81" s="24">
        <f t="shared" si="52"/>
        <v>2.5303741132457267</v>
      </c>
      <c r="G81" s="24">
        <f t="shared" si="53"/>
        <v>2.5441934065675249</v>
      </c>
      <c r="H81" s="24">
        <f t="shared" si="54"/>
        <v>2.2926390503603589</v>
      </c>
      <c r="I81" s="25">
        <f t="shared" si="55"/>
        <v>2.2845080495831036</v>
      </c>
      <c r="J81" s="25">
        <f t="shared" si="56"/>
        <v>2.6103149566965902</v>
      </c>
      <c r="K81" s="25">
        <f t="shared" si="57"/>
        <v>2.5757798406705064</v>
      </c>
      <c r="L81" s="25">
        <f t="shared" si="58"/>
        <v>2.2336697609398732</v>
      </c>
      <c r="M81" s="25">
        <f t="shared" si="59"/>
        <v>2.3188561333478392</v>
      </c>
      <c r="N81" s="25">
        <f t="shared" si="46"/>
        <v>2.3749123346324339</v>
      </c>
      <c r="Q81" s="10" t="s">
        <v>11</v>
      </c>
      <c r="R81" s="8">
        <v>514800</v>
      </c>
      <c r="S81" s="8">
        <v>511972</v>
      </c>
      <c r="T81" s="8">
        <v>511627</v>
      </c>
      <c r="U81" s="8">
        <v>510522</v>
      </c>
      <c r="V81" s="8">
        <v>510006</v>
      </c>
      <c r="W81" s="8">
        <v>509507</v>
      </c>
      <c r="X81" s="8">
        <v>509187</v>
      </c>
      <c r="Y81" s="9">
        <v>508664</v>
      </c>
      <c r="Z81" s="9">
        <v>509019</v>
      </c>
      <c r="AA81" s="9">
        <v>509370</v>
      </c>
      <c r="AB81" s="9">
        <v>509855</v>
      </c>
      <c r="AC81" s="9">
        <v>509768</v>
      </c>
      <c r="AD81" s="9">
        <v>509321</v>
      </c>
      <c r="AF81" s="10" t="s">
        <v>11</v>
      </c>
      <c r="AG81" s="8">
        <v>624.88164000000006</v>
      </c>
      <c r="AH81" s="8">
        <v>682.74623000000008</v>
      </c>
      <c r="AI81" s="8">
        <v>806.00177999999983</v>
      </c>
      <c r="AJ81" s="8">
        <v>1017.8332499999999</v>
      </c>
      <c r="AK81" s="8">
        <v>1290.5059799999999</v>
      </c>
      <c r="AL81" s="8">
        <v>1296.2843499999999</v>
      </c>
      <c r="AM81" s="8">
        <v>1167.3820001358401</v>
      </c>
      <c r="AN81" s="8">
        <v>1162.0470025331399</v>
      </c>
      <c r="AO81" s="8">
        <v>1328.6999089427416</v>
      </c>
      <c r="AP81" s="8">
        <v>1312.0249774423357</v>
      </c>
      <c r="AQ81" s="9">
        <v>1138.8476959639991</v>
      </c>
      <c r="AR81" s="9">
        <v>1182.0786533844614</v>
      </c>
      <c r="AS81" s="9">
        <v>1209.5927251873259</v>
      </c>
    </row>
    <row r="82" spans="1:45" ht="15" customHeight="1" x14ac:dyDescent="0.2">
      <c r="A82" s="10" t="s">
        <v>12</v>
      </c>
      <c r="B82" s="24">
        <f t="shared" si="47"/>
        <v>1.663696147957302</v>
      </c>
      <c r="C82" s="24">
        <f t="shared" si="49"/>
        <v>1.9055339836669576</v>
      </c>
      <c r="D82" s="24">
        <f t="shared" si="50"/>
        <v>1.9703314935115004</v>
      </c>
      <c r="E82" s="24">
        <f t="shared" si="51"/>
        <v>1.9470206242292964</v>
      </c>
      <c r="F82" s="24">
        <f t="shared" si="52"/>
        <v>2.149165167535394</v>
      </c>
      <c r="G82" s="24">
        <f t="shared" si="53"/>
        <v>2.4237196895266813</v>
      </c>
      <c r="H82" s="24">
        <f t="shared" si="54"/>
        <v>2.1241592799322366</v>
      </c>
      <c r="I82" s="25">
        <f t="shared" si="55"/>
        <v>2.4804619694679713</v>
      </c>
      <c r="J82" s="25">
        <f t="shared" si="56"/>
        <v>2.7207749476476231</v>
      </c>
      <c r="K82" s="25">
        <f t="shared" si="57"/>
        <v>2.8563463438883461</v>
      </c>
      <c r="L82" s="25">
        <f t="shared" si="58"/>
        <v>3.2218838890341579</v>
      </c>
      <c r="M82" s="25">
        <f t="shared" si="59"/>
        <v>3.5131577120498312</v>
      </c>
      <c r="N82" s="25">
        <f t="shared" si="46"/>
        <v>3.926526358096202</v>
      </c>
      <c r="Q82" s="10" t="s">
        <v>88</v>
      </c>
      <c r="R82" s="8">
        <v>1152765</v>
      </c>
      <c r="S82" s="8">
        <v>1164633</v>
      </c>
      <c r="T82" s="8">
        <v>1167142</v>
      </c>
      <c r="U82" s="8">
        <v>1168577</v>
      </c>
      <c r="V82" s="8">
        <v>1170678</v>
      </c>
      <c r="W82" s="8">
        <v>1173563</v>
      </c>
      <c r="X82" s="8">
        <v>1176972</v>
      </c>
      <c r="Y82" s="9">
        <v>1180477</v>
      </c>
      <c r="Z82" s="9">
        <v>1184729</v>
      </c>
      <c r="AA82" s="9">
        <v>1189530</v>
      </c>
      <c r="AB82" s="9">
        <v>1193984</v>
      </c>
      <c r="AC82" s="9">
        <v>1193820</v>
      </c>
      <c r="AD82" s="9">
        <v>1192773</v>
      </c>
      <c r="AF82" s="10" t="s">
        <v>12</v>
      </c>
      <c r="AG82" s="8">
        <v>1917.8506899999993</v>
      </c>
      <c r="AH82" s="8">
        <v>2219.2477599999997</v>
      </c>
      <c r="AI82" s="8">
        <v>2299.6566399999997</v>
      </c>
      <c r="AJ82" s="8">
        <v>2275.2435199999986</v>
      </c>
      <c r="AK82" s="8">
        <v>2515.98038</v>
      </c>
      <c r="AL82" s="8">
        <v>2844.3877500000003</v>
      </c>
      <c r="AM82" s="8">
        <v>2500.0759960204045</v>
      </c>
      <c r="AN82" s="8">
        <v>2928.1283043316421</v>
      </c>
      <c r="AO82" s="8">
        <v>3223.3809829516213</v>
      </c>
      <c r="AP82" s="8">
        <v>3397.7096664455044</v>
      </c>
      <c r="AQ82" s="9">
        <v>3846.8778133645596</v>
      </c>
      <c r="AR82" s="9">
        <v>4194.0779397993292</v>
      </c>
      <c r="AS82" s="9">
        <v>4683.4546237254817</v>
      </c>
    </row>
    <row r="83" spans="1:45" ht="15" customHeight="1" x14ac:dyDescent="0.2">
      <c r="A83" s="10" t="s">
        <v>13</v>
      </c>
      <c r="B83" s="24">
        <f t="shared" si="47"/>
        <v>0.93015977283955231</v>
      </c>
      <c r="C83" s="24">
        <f t="shared" si="49"/>
        <v>1.267587391680024</v>
      </c>
      <c r="D83" s="24">
        <f t="shared" si="50"/>
        <v>1.4000452466696034</v>
      </c>
      <c r="E83" s="24">
        <f t="shared" si="51"/>
        <v>1.5691170312522094</v>
      </c>
      <c r="F83" s="24">
        <f t="shared" si="52"/>
        <v>1.8724254648181364</v>
      </c>
      <c r="G83" s="24">
        <f t="shared" si="53"/>
        <v>1.9649437406116264</v>
      </c>
      <c r="H83" s="24">
        <f t="shared" si="54"/>
        <v>1.8569252949658959</v>
      </c>
      <c r="I83" s="25">
        <f t="shared" si="55"/>
        <v>2.2176575328730772</v>
      </c>
      <c r="J83" s="25">
        <f t="shared" si="56"/>
        <v>2.8107982489838697</v>
      </c>
      <c r="K83" s="25">
        <f t="shared" si="57"/>
        <v>3.3288075751402593</v>
      </c>
      <c r="L83" s="25">
        <f t="shared" si="58"/>
        <v>3.2615761992999333</v>
      </c>
      <c r="M83" s="25">
        <f t="shared" si="59"/>
        <v>4.5836390781900143</v>
      </c>
      <c r="N83" s="25">
        <f t="shared" si="46"/>
        <v>5.2371716485779833</v>
      </c>
      <c r="Q83" s="10" t="s">
        <v>89</v>
      </c>
      <c r="R83" s="8">
        <v>641661</v>
      </c>
      <c r="S83" s="8">
        <v>638848</v>
      </c>
      <c r="T83" s="8">
        <v>637837</v>
      </c>
      <c r="U83" s="8">
        <v>636659</v>
      </c>
      <c r="V83" s="8">
        <v>636109</v>
      </c>
      <c r="W83" s="8">
        <v>635094</v>
      </c>
      <c r="X83" s="8">
        <v>634081</v>
      </c>
      <c r="Y83" s="9">
        <v>633133</v>
      </c>
      <c r="Z83" s="9">
        <v>632547</v>
      </c>
      <c r="AA83" s="9">
        <v>632141</v>
      </c>
      <c r="AB83" s="9">
        <v>631767</v>
      </c>
      <c r="AC83" s="9">
        <v>631652</v>
      </c>
      <c r="AD83" s="9">
        <v>631098</v>
      </c>
      <c r="AF83" s="10" t="s">
        <v>13</v>
      </c>
      <c r="AG83" s="8">
        <v>596.84725000000003</v>
      </c>
      <c r="AH83" s="8">
        <v>809.79566999999997</v>
      </c>
      <c r="AI83" s="8">
        <v>893.00065999999981</v>
      </c>
      <c r="AJ83" s="8">
        <v>998.99248000000034</v>
      </c>
      <c r="AK83" s="8">
        <v>1191.0666899999999</v>
      </c>
      <c r="AL83" s="8">
        <v>1247.9239800000003</v>
      </c>
      <c r="AM83" s="8">
        <v>1177.4410479572703</v>
      </c>
      <c r="AN83" s="8">
        <v>1404.0721667605301</v>
      </c>
      <c r="AO83" s="8">
        <v>1777.9619999999998</v>
      </c>
      <c r="AP83" s="8">
        <v>2104.2757493567387</v>
      </c>
      <c r="AQ83" s="9">
        <v>2060.556210703121</v>
      </c>
      <c r="AR83" s="9">
        <v>2895.2647910168789</v>
      </c>
      <c r="AS83" s="9">
        <v>3305.1685530742679</v>
      </c>
    </row>
    <row r="84" spans="1:45" ht="15" customHeight="1" x14ac:dyDescent="0.2">
      <c r="A84" s="10" t="s">
        <v>14</v>
      </c>
      <c r="B84" s="24">
        <f t="shared" si="47"/>
        <v>1.6900064526072085</v>
      </c>
      <c r="C84" s="24">
        <f t="shared" si="49"/>
        <v>1.9515166317274879</v>
      </c>
      <c r="D84" s="24">
        <f t="shared" si="50"/>
        <v>1.8866764689384146</v>
      </c>
      <c r="E84" s="24">
        <f t="shared" si="51"/>
        <v>1.964274915870261</v>
      </c>
      <c r="F84" s="24">
        <f t="shared" si="52"/>
        <v>2.2014608870506587</v>
      </c>
      <c r="G84" s="24">
        <f t="shared" si="53"/>
        <v>2.3101640140348962</v>
      </c>
      <c r="H84" s="24">
        <f t="shared" si="54"/>
        <v>2.6738914770734166</v>
      </c>
      <c r="I84" s="25">
        <f t="shared" si="55"/>
        <v>3.0578833575032727</v>
      </c>
      <c r="J84" s="25">
        <f t="shared" si="56"/>
        <v>3.166632451746533</v>
      </c>
      <c r="K84" s="25">
        <f t="shared" si="57"/>
        <v>3.3235278775616188</v>
      </c>
      <c r="L84" s="25">
        <f t="shared" si="58"/>
        <v>3.5371958163568391</v>
      </c>
      <c r="M84" s="25">
        <f t="shared" si="59"/>
        <v>3.5539419630766877</v>
      </c>
      <c r="N84" s="25">
        <f t="shared" si="46"/>
        <v>4.1033647031692864</v>
      </c>
      <c r="Q84" s="10" t="s">
        <v>90</v>
      </c>
      <c r="R84" s="8">
        <v>590459</v>
      </c>
      <c r="S84" s="8">
        <v>589596</v>
      </c>
      <c r="T84" s="8">
        <v>588299</v>
      </c>
      <c r="U84" s="8">
        <v>586594</v>
      </c>
      <c r="V84" s="8">
        <v>585829</v>
      </c>
      <c r="W84" s="8">
        <v>584828</v>
      </c>
      <c r="X84" s="8">
        <v>584155</v>
      </c>
      <c r="Y84" s="9">
        <v>583039</v>
      </c>
      <c r="Z84" s="9">
        <v>582860</v>
      </c>
      <c r="AA84" s="9">
        <v>582710</v>
      </c>
      <c r="AB84" s="9">
        <v>581374</v>
      </c>
      <c r="AC84" s="9">
        <v>581255</v>
      </c>
      <c r="AD84" s="9">
        <v>580745</v>
      </c>
      <c r="AF84" s="10" t="s">
        <v>14</v>
      </c>
      <c r="AG84" s="8">
        <v>997.87951999999984</v>
      </c>
      <c r="AH84" s="8">
        <v>1150.6063999999999</v>
      </c>
      <c r="AI84" s="8">
        <v>1109.9298800000004</v>
      </c>
      <c r="AJ84" s="8">
        <v>1152.2318799999998</v>
      </c>
      <c r="AK84" s="8">
        <v>1289.6796300000003</v>
      </c>
      <c r="AL84" s="8">
        <v>1351.0486000000003</v>
      </c>
      <c r="AM84" s="8">
        <v>1561.9670757898216</v>
      </c>
      <c r="AN84" s="8">
        <v>1782.8652548753505</v>
      </c>
      <c r="AO84" s="8">
        <v>1845.7033908249844</v>
      </c>
      <c r="AP84" s="8">
        <v>1936.652929533931</v>
      </c>
      <c r="AQ84" s="9">
        <v>2056.4336805386411</v>
      </c>
      <c r="AR84" s="9">
        <v>2065.7465357481401</v>
      </c>
      <c r="AS84" s="9">
        <v>2383.0085345420475</v>
      </c>
    </row>
    <row r="85" spans="1:45" ht="15" customHeight="1" x14ac:dyDescent="0.2">
      <c r="A85" s="10" t="s">
        <v>15</v>
      </c>
      <c r="B85" s="24">
        <f t="shared" si="47"/>
        <v>1.0789475866024918</v>
      </c>
      <c r="C85" s="24">
        <f t="shared" si="49"/>
        <v>1.3717760212749037</v>
      </c>
      <c r="D85" s="24">
        <f t="shared" si="50"/>
        <v>1.2640459238380426</v>
      </c>
      <c r="E85" s="24">
        <f t="shared" si="51"/>
        <v>1.2997077839047064</v>
      </c>
      <c r="F85" s="24">
        <f t="shared" si="52"/>
        <v>1.8879980028235952</v>
      </c>
      <c r="G85" s="24">
        <f t="shared" si="53"/>
        <v>2.1178981557904857</v>
      </c>
      <c r="H85" s="24">
        <f t="shared" si="54"/>
        <v>2.6187928397568792</v>
      </c>
      <c r="I85" s="25">
        <f t="shared" si="55"/>
        <v>2.3701257585456901</v>
      </c>
      <c r="J85" s="25">
        <f t="shared" si="56"/>
        <v>2.4087141269966699</v>
      </c>
      <c r="K85" s="25">
        <f t="shared" si="57"/>
        <v>2.0983539175257615</v>
      </c>
      <c r="L85" s="25">
        <f t="shared" si="58"/>
        <v>2.4455268895788449</v>
      </c>
      <c r="M85" s="25">
        <f t="shared" si="59"/>
        <v>2.4801021224789643</v>
      </c>
      <c r="N85" s="25">
        <f t="shared" si="46"/>
        <v>2.8196058432970519</v>
      </c>
      <c r="Q85" s="10" t="s">
        <v>91</v>
      </c>
      <c r="R85" s="8">
        <v>1244739</v>
      </c>
      <c r="S85" s="8">
        <v>1232626</v>
      </c>
      <c r="T85" s="8">
        <v>1228251</v>
      </c>
      <c r="U85" s="8">
        <v>1223923</v>
      </c>
      <c r="V85" s="8">
        <v>1219722</v>
      </c>
      <c r="W85" s="8">
        <v>1215209</v>
      </c>
      <c r="X85" s="8">
        <v>1211437</v>
      </c>
      <c r="Y85" s="9">
        <v>1207419</v>
      </c>
      <c r="Z85" s="9">
        <v>1204346</v>
      </c>
      <c r="AA85" s="9">
        <v>1201436</v>
      </c>
      <c r="AB85" s="9">
        <v>1197069</v>
      </c>
      <c r="AC85" s="9">
        <v>1196828</v>
      </c>
      <c r="AD85" s="9">
        <v>1195778</v>
      </c>
      <c r="AF85" s="10" t="s">
        <v>15</v>
      </c>
      <c r="AG85" s="8">
        <v>1343.008139999999</v>
      </c>
      <c r="AH85" s="8">
        <v>1690.8867899999996</v>
      </c>
      <c r="AI85" s="8">
        <v>1552.5656699999997</v>
      </c>
      <c r="AJ85" s="8">
        <v>1590.74225</v>
      </c>
      <c r="AK85" s="8">
        <v>2302.8327000000013</v>
      </c>
      <c r="AL85" s="8">
        <v>2573.6889000000006</v>
      </c>
      <c r="AM85" s="8">
        <v>3172.5025414165543</v>
      </c>
      <c r="AN85" s="8">
        <v>2861.7348732574787</v>
      </c>
      <c r="AO85" s="8">
        <v>2900.9252239919315</v>
      </c>
      <c r="AP85" s="8">
        <v>2521.0379372564812</v>
      </c>
      <c r="AQ85" s="9">
        <v>2927.464428181258</v>
      </c>
      <c r="AR85" s="9">
        <v>2968.2556630422537</v>
      </c>
      <c r="AS85" s="9">
        <v>3371.6226360860619</v>
      </c>
    </row>
    <row r="86" spans="1:45" ht="7.5" customHeight="1" x14ac:dyDescent="0.2">
      <c r="AB86" s="38"/>
      <c r="AC86" s="38"/>
      <c r="AD86" s="38"/>
    </row>
    <row r="87" spans="1:45" s="63" customFormat="1" ht="13.5" customHeight="1" x14ac:dyDescent="0.25">
      <c r="O87" s="135"/>
      <c r="Q87" s="63" t="s">
        <v>764</v>
      </c>
      <c r="AQ87" s="135"/>
      <c r="AR87" s="135"/>
      <c r="AS87" s="135"/>
    </row>
    <row r="89" spans="1:45" s="40" customFormat="1" ht="30" customHeight="1" x14ac:dyDescent="0.25">
      <c r="A89" s="223" t="s">
        <v>443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197"/>
      <c r="N89" s="166"/>
      <c r="O89" s="137"/>
      <c r="Q89" s="39" t="s">
        <v>296</v>
      </c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124"/>
      <c r="AC89" s="124"/>
      <c r="AD89" s="124"/>
      <c r="AF89" s="39" t="s">
        <v>445</v>
      </c>
      <c r="AG89" s="39"/>
      <c r="AH89" s="39"/>
      <c r="AI89" s="39"/>
      <c r="AJ89" s="39"/>
      <c r="AK89" s="39"/>
      <c r="AL89" s="39"/>
      <c r="AM89" s="39"/>
      <c r="AN89" s="39"/>
      <c r="AQ89" s="124"/>
      <c r="AR89" s="124"/>
      <c r="AS89" s="124"/>
    </row>
    <row r="90" spans="1:45" ht="7.5" customHeight="1" x14ac:dyDescent="0.2">
      <c r="A90" s="36"/>
      <c r="B90" s="37"/>
      <c r="C90" s="37"/>
      <c r="D90" s="37"/>
      <c r="E90" s="37"/>
      <c r="F90" s="37"/>
      <c r="G90" s="37"/>
      <c r="H90" s="37"/>
      <c r="I90" s="37"/>
      <c r="Q90" s="36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F90" s="36"/>
      <c r="AG90" s="37"/>
      <c r="AH90" s="37"/>
      <c r="AI90" s="37"/>
      <c r="AJ90" s="37"/>
      <c r="AK90" s="37"/>
      <c r="AL90" s="37"/>
      <c r="AM90" s="37"/>
      <c r="AN90" s="37"/>
    </row>
    <row r="91" spans="1:45" ht="13.5" customHeight="1" thickBot="1" x14ac:dyDescent="0.25">
      <c r="A91" s="1" t="s">
        <v>0</v>
      </c>
      <c r="B91" s="2"/>
      <c r="C91" s="2"/>
      <c r="D91" s="2"/>
      <c r="E91" s="2"/>
      <c r="F91" s="2"/>
      <c r="G91" s="2"/>
      <c r="H91" s="2"/>
      <c r="N91" s="3" t="s">
        <v>100</v>
      </c>
      <c r="Q91" s="1" t="s">
        <v>0</v>
      </c>
      <c r="R91" s="2"/>
      <c r="S91" s="2"/>
      <c r="T91" s="2"/>
      <c r="U91" s="2"/>
      <c r="V91" s="2"/>
      <c r="W91" s="2"/>
      <c r="X91" s="2"/>
      <c r="Y91" s="2"/>
      <c r="Z91" s="3"/>
      <c r="AA91" s="2"/>
      <c r="AB91" s="2"/>
      <c r="AC91" s="2"/>
      <c r="AD91" s="2"/>
      <c r="AF91" s="1" t="s">
        <v>0</v>
      </c>
      <c r="AG91" s="2"/>
      <c r="AH91" s="2"/>
      <c r="AI91" s="2"/>
      <c r="AJ91" s="2"/>
      <c r="AK91" s="2"/>
      <c r="AL91" s="2"/>
      <c r="AM91" s="2"/>
      <c r="AS91" s="3" t="s">
        <v>40</v>
      </c>
    </row>
    <row r="92" spans="1:45" ht="22.5" customHeight="1" thickBot="1" x14ac:dyDescent="0.25">
      <c r="A92" s="41" t="s">
        <v>24</v>
      </c>
      <c r="B92" s="42">
        <v>2010</v>
      </c>
      <c r="C92" s="42">
        <v>2011</v>
      </c>
      <c r="D92" s="42">
        <v>2012</v>
      </c>
      <c r="E92" s="42">
        <v>2013</v>
      </c>
      <c r="F92" s="42">
        <v>2014</v>
      </c>
      <c r="G92" s="42">
        <v>2015</v>
      </c>
      <c r="H92" s="42">
        <v>2016</v>
      </c>
      <c r="I92" s="43">
        <v>2017</v>
      </c>
      <c r="J92" s="42">
        <v>2018</v>
      </c>
      <c r="K92" s="43">
        <v>2019</v>
      </c>
      <c r="L92" s="43">
        <v>2020</v>
      </c>
      <c r="M92" s="43">
        <v>2021</v>
      </c>
      <c r="N92" s="43">
        <v>2022</v>
      </c>
      <c r="Q92" s="129" t="s">
        <v>98</v>
      </c>
      <c r="R92" s="130">
        <v>2010</v>
      </c>
      <c r="S92" s="130">
        <v>2011</v>
      </c>
      <c r="T92" s="130">
        <v>2012</v>
      </c>
      <c r="U92" s="130">
        <v>2013</v>
      </c>
      <c r="V92" s="130">
        <v>2014</v>
      </c>
      <c r="W92" s="130">
        <v>2015</v>
      </c>
      <c r="X92" s="130">
        <v>2016</v>
      </c>
      <c r="Y92" s="131">
        <v>2017</v>
      </c>
      <c r="Z92" s="131">
        <v>2018</v>
      </c>
      <c r="AA92" s="131">
        <v>2019</v>
      </c>
      <c r="AB92" s="131">
        <v>2020</v>
      </c>
      <c r="AC92" s="131">
        <v>2021</v>
      </c>
      <c r="AD92" s="131">
        <v>2022</v>
      </c>
      <c r="AF92" s="129" t="s">
        <v>24</v>
      </c>
      <c r="AG92" s="130">
        <v>2010</v>
      </c>
      <c r="AH92" s="130">
        <v>2011</v>
      </c>
      <c r="AI92" s="130">
        <v>2012</v>
      </c>
      <c r="AJ92" s="130">
        <v>2013</v>
      </c>
      <c r="AK92" s="130">
        <v>2014</v>
      </c>
      <c r="AL92" s="130">
        <v>2015</v>
      </c>
      <c r="AM92" s="130">
        <v>2016</v>
      </c>
      <c r="AN92" s="131">
        <v>2017</v>
      </c>
      <c r="AO92" s="130">
        <v>2018</v>
      </c>
      <c r="AP92" s="131">
        <v>2019</v>
      </c>
      <c r="AQ92" s="131">
        <v>2020</v>
      </c>
      <c r="AR92" s="131">
        <v>2021</v>
      </c>
      <c r="AS92" s="131">
        <v>2022</v>
      </c>
    </row>
    <row r="93" spans="1:45" ht="15" customHeight="1" x14ac:dyDescent="0.2">
      <c r="A93" s="4" t="s">
        <v>1</v>
      </c>
      <c r="B93" s="22">
        <f t="shared" ref="B93:M93" si="60">AG93/R93</f>
        <v>13.615838293103447</v>
      </c>
      <c r="C93" s="22">
        <f t="shared" si="60"/>
        <v>14.748692924217465</v>
      </c>
      <c r="D93" s="22">
        <f t="shared" si="60"/>
        <v>16.057334753289474</v>
      </c>
      <c r="E93" s="22">
        <f t="shared" si="60"/>
        <v>17.939493739837392</v>
      </c>
      <c r="F93" s="22">
        <f t="shared" si="60"/>
        <v>19.272257378872119</v>
      </c>
      <c r="G93" s="22">
        <f t="shared" si="60"/>
        <v>19.716964102964127</v>
      </c>
      <c r="H93" s="22">
        <f t="shared" si="60"/>
        <v>20.796219756408469</v>
      </c>
      <c r="I93" s="23">
        <f t="shared" si="60"/>
        <v>21.356956958121184</v>
      </c>
      <c r="J93" s="23">
        <f t="shared" si="60"/>
        <v>24.403410223444833</v>
      </c>
      <c r="K93" s="23">
        <f t="shared" si="60"/>
        <v>25.490681269467927</v>
      </c>
      <c r="L93" s="23">
        <f t="shared" si="60"/>
        <v>24.6223833844398</v>
      </c>
      <c r="M93" s="23">
        <f t="shared" si="60"/>
        <v>26.496829756152959</v>
      </c>
      <c r="N93" s="23">
        <f t="shared" ref="N93:N107" si="61">AS93/AD93</f>
        <v>29.152318435523252</v>
      </c>
      <c r="Q93" s="4" t="s">
        <v>1</v>
      </c>
      <c r="R93" s="5">
        <v>1160</v>
      </c>
      <c r="S93" s="5">
        <v>1214</v>
      </c>
      <c r="T93" s="5">
        <v>1216</v>
      </c>
      <c r="U93" s="5">
        <v>1230</v>
      </c>
      <c r="V93" s="5">
        <v>1259</v>
      </c>
      <c r="W93" s="5">
        <v>1282</v>
      </c>
      <c r="X93" s="5">
        <v>1260</v>
      </c>
      <c r="Y93" s="6">
        <v>1429</v>
      </c>
      <c r="Z93" s="6">
        <v>1424</v>
      </c>
      <c r="AA93" s="6">
        <v>1450</v>
      </c>
      <c r="AB93" s="6">
        <v>1420</v>
      </c>
      <c r="AC93" s="6">
        <v>1452</v>
      </c>
      <c r="AD93" s="6">
        <v>1470</v>
      </c>
      <c r="AF93" s="4" t="s">
        <v>1</v>
      </c>
      <c r="AG93" s="5">
        <v>15794.37242</v>
      </c>
      <c r="AH93" s="5">
        <v>17904.913210000002</v>
      </c>
      <c r="AI93" s="5">
        <v>19525.719059999999</v>
      </c>
      <c r="AJ93" s="5">
        <v>22065.577299999994</v>
      </c>
      <c r="AK93" s="5">
        <v>24263.77204</v>
      </c>
      <c r="AL93" s="5">
        <v>25277.147980000009</v>
      </c>
      <c r="AM93" s="5">
        <v>26203.236893074671</v>
      </c>
      <c r="AN93" s="5">
        <v>30519.091493155171</v>
      </c>
      <c r="AO93" s="5">
        <v>34750.456158185443</v>
      </c>
      <c r="AP93" s="5">
        <v>36961.487840728492</v>
      </c>
      <c r="AQ93" s="6">
        <v>34963.784405904516</v>
      </c>
      <c r="AR93" s="6">
        <v>38473.396805934099</v>
      </c>
      <c r="AS93" s="6">
        <v>42853.908100219182</v>
      </c>
    </row>
    <row r="94" spans="1:45" ht="15" customHeight="1" x14ac:dyDescent="0.2">
      <c r="A94" s="7" t="s">
        <v>2</v>
      </c>
      <c r="B94" s="24">
        <f t="shared" ref="B94:B107" si="62">AG94/R94</f>
        <v>16.429878292682929</v>
      </c>
      <c r="C94" s="24">
        <f t="shared" ref="C94:M94" si="63">AH94/S94</f>
        <v>16.782302796610164</v>
      </c>
      <c r="D94" s="24">
        <f t="shared" si="63"/>
        <v>18.126166949152548</v>
      </c>
      <c r="E94" s="24">
        <f t="shared" si="63"/>
        <v>14.802279920634922</v>
      </c>
      <c r="F94" s="24">
        <f t="shared" si="63"/>
        <v>18.448829279279281</v>
      </c>
      <c r="G94" s="24">
        <f t="shared" si="63"/>
        <v>17.35759752293578</v>
      </c>
      <c r="H94" s="24">
        <f t="shared" si="63"/>
        <v>22.364184553251253</v>
      </c>
      <c r="I94" s="25">
        <f t="shared" si="63"/>
        <v>34.876372838493786</v>
      </c>
      <c r="J94" s="25">
        <f t="shared" si="63"/>
        <v>39.503672363294129</v>
      </c>
      <c r="K94" s="25">
        <f t="shared" si="63"/>
        <v>44.150099825528535</v>
      </c>
      <c r="L94" s="25">
        <f t="shared" si="63"/>
        <v>51.469703656338574</v>
      </c>
      <c r="M94" s="25">
        <f t="shared" si="63"/>
        <v>46.377889084541586</v>
      </c>
      <c r="N94" s="25">
        <f t="shared" si="61"/>
        <v>50.544123357814264</v>
      </c>
      <c r="Q94" s="7" t="s">
        <v>2</v>
      </c>
      <c r="R94" s="8">
        <v>123</v>
      </c>
      <c r="S94" s="8">
        <v>118</v>
      </c>
      <c r="T94" s="8">
        <v>118</v>
      </c>
      <c r="U94" s="8">
        <v>126</v>
      </c>
      <c r="V94" s="8">
        <v>111</v>
      </c>
      <c r="W94" s="8">
        <v>109</v>
      </c>
      <c r="X94" s="8">
        <v>96</v>
      </c>
      <c r="Y94" s="9">
        <v>99</v>
      </c>
      <c r="Z94" s="9">
        <v>98</v>
      </c>
      <c r="AA94" s="9">
        <v>101</v>
      </c>
      <c r="AB94" s="9">
        <v>93</v>
      </c>
      <c r="AC94" s="9">
        <v>100</v>
      </c>
      <c r="AD94" s="9">
        <v>101</v>
      </c>
      <c r="AF94" s="7" t="s">
        <v>2</v>
      </c>
      <c r="AG94" s="8">
        <v>2020.8750300000004</v>
      </c>
      <c r="AH94" s="8">
        <v>1980.3117299999994</v>
      </c>
      <c r="AI94" s="8">
        <v>2138.8877000000007</v>
      </c>
      <c r="AJ94" s="8">
        <v>1865.0872700000002</v>
      </c>
      <c r="AK94" s="8">
        <v>2047.82005</v>
      </c>
      <c r="AL94" s="8">
        <v>1891.97813</v>
      </c>
      <c r="AM94" s="8">
        <v>2146.9617171121204</v>
      </c>
      <c r="AN94" s="8">
        <v>3452.7609110108851</v>
      </c>
      <c r="AO94" s="8">
        <v>3871.359891602825</v>
      </c>
      <c r="AP94" s="8">
        <v>4459.160082378382</v>
      </c>
      <c r="AQ94" s="9">
        <v>4786.6824400394871</v>
      </c>
      <c r="AR94" s="9">
        <v>4637.7889084541584</v>
      </c>
      <c r="AS94" s="9">
        <v>5104.9564591392409</v>
      </c>
    </row>
    <row r="95" spans="1:45" ht="15" customHeight="1" x14ac:dyDescent="0.2">
      <c r="A95" s="10" t="s">
        <v>3</v>
      </c>
      <c r="B95" s="24">
        <f t="shared" si="62"/>
        <v>23.280730373134325</v>
      </c>
      <c r="C95" s="24">
        <f t="shared" ref="C95:C107" si="64">AH95/S95</f>
        <v>24.678280592592593</v>
      </c>
      <c r="D95" s="24">
        <f t="shared" ref="D95:D107" si="65">AI95/T95</f>
        <v>27.708449481481473</v>
      </c>
      <c r="E95" s="24">
        <f t="shared" ref="E95:E107" si="66">AJ95/U95</f>
        <v>45.655338571428558</v>
      </c>
      <c r="F95" s="24">
        <f t="shared" ref="F95:F107" si="67">AK95/V95</f>
        <v>40.385283006992992</v>
      </c>
      <c r="G95" s="24">
        <f t="shared" ref="G95:G107" si="68">AL95/W95</f>
        <v>40.261856959459472</v>
      </c>
      <c r="H95" s="24">
        <f t="shared" ref="H95:H107" si="69">AM95/X95</f>
        <v>42.059715000944728</v>
      </c>
      <c r="I95" s="25">
        <f t="shared" ref="I95:I107" si="70">AN95/Y95</f>
        <v>50.124681613222272</v>
      </c>
      <c r="J95" s="25">
        <f t="shared" ref="J95:J107" si="71">AO95/Z95</f>
        <v>59.804037359170337</v>
      </c>
      <c r="K95" s="25">
        <f t="shared" ref="K95:K107" si="72">AP95/AA95</f>
        <v>61.443922112237068</v>
      </c>
      <c r="L95" s="25">
        <f t="shared" ref="L95:L107" si="73">AQ95/AB95</f>
        <v>48.683062563205823</v>
      </c>
      <c r="M95" s="25">
        <f t="shared" ref="M95:M107" si="74">AR95/AC95</f>
        <v>53.102931783554617</v>
      </c>
      <c r="N95" s="25">
        <f t="shared" si="61"/>
        <v>59.865623643985224</v>
      </c>
      <c r="Q95" s="10" t="s">
        <v>3</v>
      </c>
      <c r="R95" s="8">
        <v>134</v>
      </c>
      <c r="S95" s="8">
        <v>135</v>
      </c>
      <c r="T95" s="8">
        <v>135</v>
      </c>
      <c r="U95" s="8">
        <v>133</v>
      </c>
      <c r="V95" s="8">
        <v>143</v>
      </c>
      <c r="W95" s="8">
        <v>148</v>
      </c>
      <c r="X95" s="8">
        <v>151</v>
      </c>
      <c r="Y95" s="9">
        <v>171</v>
      </c>
      <c r="Z95" s="9">
        <v>172</v>
      </c>
      <c r="AA95" s="9">
        <v>177</v>
      </c>
      <c r="AB95" s="9">
        <v>175</v>
      </c>
      <c r="AC95" s="9">
        <v>179</v>
      </c>
      <c r="AD95" s="9">
        <v>180</v>
      </c>
      <c r="AF95" s="10" t="s">
        <v>3</v>
      </c>
      <c r="AG95" s="8">
        <v>3119.6178699999996</v>
      </c>
      <c r="AH95" s="8">
        <v>3331.5678800000001</v>
      </c>
      <c r="AI95" s="8">
        <v>3740.6406799999991</v>
      </c>
      <c r="AJ95" s="8">
        <v>6072.1600299999982</v>
      </c>
      <c r="AK95" s="8">
        <v>5775.0954699999984</v>
      </c>
      <c r="AL95" s="8">
        <v>5958.7548300000017</v>
      </c>
      <c r="AM95" s="8">
        <v>6351.016965142654</v>
      </c>
      <c r="AN95" s="8">
        <v>8571.320555861008</v>
      </c>
      <c r="AO95" s="8">
        <v>10286.294425777298</v>
      </c>
      <c r="AP95" s="8">
        <v>10875.574213865961</v>
      </c>
      <c r="AQ95" s="9">
        <v>8519.5359485610188</v>
      </c>
      <c r="AR95" s="9">
        <v>9505.4247892562762</v>
      </c>
      <c r="AS95" s="9">
        <v>10775.812255917341</v>
      </c>
    </row>
    <row r="96" spans="1:45" ht="15" customHeight="1" x14ac:dyDescent="0.2">
      <c r="A96" s="10" t="s">
        <v>4</v>
      </c>
      <c r="B96" s="24">
        <f t="shared" si="62"/>
        <v>20.006534680851068</v>
      </c>
      <c r="C96" s="24">
        <f t="shared" si="64"/>
        <v>24.433921086956527</v>
      </c>
      <c r="D96" s="24">
        <f t="shared" si="65"/>
        <v>27.781257111111124</v>
      </c>
      <c r="E96" s="24">
        <f t="shared" si="66"/>
        <v>25.237228490566039</v>
      </c>
      <c r="F96" s="24">
        <f t="shared" si="67"/>
        <v>24.352691818181828</v>
      </c>
      <c r="G96" s="24">
        <f t="shared" si="68"/>
        <v>26.536104561403505</v>
      </c>
      <c r="H96" s="24">
        <f t="shared" si="69"/>
        <v>27.286884632524707</v>
      </c>
      <c r="I96" s="25">
        <f t="shared" si="70"/>
        <v>22.544830718711822</v>
      </c>
      <c r="J96" s="25">
        <f t="shared" si="71"/>
        <v>24.297910686806389</v>
      </c>
      <c r="K96" s="25">
        <f t="shared" si="72"/>
        <v>29.392418330099972</v>
      </c>
      <c r="L96" s="25">
        <f t="shared" si="73"/>
        <v>24.240499848976864</v>
      </c>
      <c r="M96" s="25">
        <f t="shared" si="74"/>
        <v>27.036682877161173</v>
      </c>
      <c r="N96" s="25">
        <f t="shared" si="61"/>
        <v>30.07490180802121</v>
      </c>
      <c r="Q96" s="10" t="s">
        <v>4</v>
      </c>
      <c r="R96" s="8">
        <v>47</v>
      </c>
      <c r="S96" s="8">
        <v>46</v>
      </c>
      <c r="T96" s="8">
        <v>45</v>
      </c>
      <c r="U96" s="8">
        <v>53</v>
      </c>
      <c r="V96" s="8">
        <v>55</v>
      </c>
      <c r="W96" s="8">
        <v>57</v>
      </c>
      <c r="X96" s="8">
        <v>64</v>
      </c>
      <c r="Y96" s="9">
        <v>72</v>
      </c>
      <c r="Z96" s="9">
        <v>79</v>
      </c>
      <c r="AA96" s="9">
        <v>75</v>
      </c>
      <c r="AB96" s="9">
        <v>73</v>
      </c>
      <c r="AC96" s="9">
        <v>71</v>
      </c>
      <c r="AD96" s="9">
        <v>72</v>
      </c>
      <c r="AF96" s="10" t="s">
        <v>4</v>
      </c>
      <c r="AG96" s="8">
        <v>940.30713000000014</v>
      </c>
      <c r="AH96" s="8">
        <v>1123.9603700000002</v>
      </c>
      <c r="AI96" s="8">
        <v>1250.1565700000006</v>
      </c>
      <c r="AJ96" s="8">
        <v>1337.57311</v>
      </c>
      <c r="AK96" s="8">
        <v>1339.3980500000005</v>
      </c>
      <c r="AL96" s="8">
        <v>1512.5579599999999</v>
      </c>
      <c r="AM96" s="8">
        <v>1746.3606164815812</v>
      </c>
      <c r="AN96" s="8">
        <v>1623.2278117472511</v>
      </c>
      <c r="AO96" s="8">
        <v>1919.5349442577049</v>
      </c>
      <c r="AP96" s="8">
        <v>2204.4313747574979</v>
      </c>
      <c r="AQ96" s="9">
        <v>1769.5564889753111</v>
      </c>
      <c r="AR96" s="9">
        <v>1919.6044842784434</v>
      </c>
      <c r="AS96" s="9">
        <v>2165.392930177527</v>
      </c>
    </row>
    <row r="97" spans="1:45" ht="15" customHeight="1" x14ac:dyDescent="0.2">
      <c r="A97" s="10" t="s">
        <v>5</v>
      </c>
      <c r="B97" s="24">
        <f t="shared" si="62"/>
        <v>24.801867600000001</v>
      </c>
      <c r="C97" s="24">
        <f t="shared" si="64"/>
        <v>27.439719821428575</v>
      </c>
      <c r="D97" s="24">
        <f t="shared" si="65"/>
        <v>29.435293148148148</v>
      </c>
      <c r="E97" s="24">
        <f t="shared" si="66"/>
        <v>30.195040943396222</v>
      </c>
      <c r="F97" s="24">
        <f t="shared" si="67"/>
        <v>34.539244150943397</v>
      </c>
      <c r="G97" s="24">
        <f t="shared" si="68"/>
        <v>32.133350877192981</v>
      </c>
      <c r="H97" s="24">
        <f t="shared" si="69"/>
        <v>25.817871424940904</v>
      </c>
      <c r="I97" s="25">
        <f t="shared" si="70"/>
        <v>25.551460160685316</v>
      </c>
      <c r="J97" s="25">
        <f t="shared" si="71"/>
        <v>31.004788369729781</v>
      </c>
      <c r="K97" s="25">
        <f t="shared" si="72"/>
        <v>28.986608420461135</v>
      </c>
      <c r="L97" s="25">
        <f t="shared" si="73"/>
        <v>30.049122045758384</v>
      </c>
      <c r="M97" s="25">
        <f t="shared" si="74"/>
        <v>44.287524412482881</v>
      </c>
      <c r="N97" s="25">
        <f t="shared" si="61"/>
        <v>43.807009965097699</v>
      </c>
      <c r="Q97" s="10" t="s">
        <v>5</v>
      </c>
      <c r="R97" s="8">
        <v>50</v>
      </c>
      <c r="S97" s="8">
        <v>56</v>
      </c>
      <c r="T97" s="8">
        <v>54</v>
      </c>
      <c r="U97" s="8">
        <v>53</v>
      </c>
      <c r="V97" s="8">
        <v>53</v>
      </c>
      <c r="W97" s="8">
        <v>57</v>
      </c>
      <c r="X97" s="8">
        <v>60</v>
      </c>
      <c r="Y97" s="9">
        <v>61</v>
      </c>
      <c r="Z97" s="9">
        <v>63</v>
      </c>
      <c r="AA97" s="9">
        <v>69</v>
      </c>
      <c r="AB97" s="9">
        <v>62</v>
      </c>
      <c r="AC97" s="9">
        <v>61</v>
      </c>
      <c r="AD97" s="9">
        <v>66</v>
      </c>
      <c r="AF97" s="10" t="s">
        <v>5</v>
      </c>
      <c r="AG97" s="8">
        <v>1240.09338</v>
      </c>
      <c r="AH97" s="8">
        <v>1536.6243100000002</v>
      </c>
      <c r="AI97" s="8">
        <v>1589.5058300000001</v>
      </c>
      <c r="AJ97" s="8">
        <v>1600.3371699999998</v>
      </c>
      <c r="AK97" s="8">
        <v>1830.5799399999999</v>
      </c>
      <c r="AL97" s="8">
        <v>1831.6010000000001</v>
      </c>
      <c r="AM97" s="8">
        <v>1549.0722854964542</v>
      </c>
      <c r="AN97" s="8">
        <v>1558.6390698018042</v>
      </c>
      <c r="AO97" s="8">
        <v>1953.3016672929762</v>
      </c>
      <c r="AP97" s="8">
        <v>2000.0759810118184</v>
      </c>
      <c r="AQ97" s="9">
        <v>1863.0455668370198</v>
      </c>
      <c r="AR97" s="9">
        <v>2701.5389891614559</v>
      </c>
      <c r="AS97" s="9">
        <v>2891.2626576964481</v>
      </c>
    </row>
    <row r="98" spans="1:45" ht="15" customHeight="1" x14ac:dyDescent="0.2">
      <c r="A98" s="10" t="s">
        <v>6</v>
      </c>
      <c r="B98" s="24">
        <f t="shared" si="62"/>
        <v>6.4681649999999999</v>
      </c>
      <c r="C98" s="24">
        <f t="shared" si="64"/>
        <v>7.1307058823529399</v>
      </c>
      <c r="D98" s="24">
        <f t="shared" si="65"/>
        <v>10.572337368421055</v>
      </c>
      <c r="E98" s="24">
        <f t="shared" si="66"/>
        <v>6.5907105882352957</v>
      </c>
      <c r="F98" s="24">
        <f t="shared" si="67"/>
        <v>7.7221666666666682</v>
      </c>
      <c r="G98" s="24">
        <f t="shared" si="68"/>
        <v>11.839625000000002</v>
      </c>
      <c r="H98" s="24">
        <f t="shared" si="69"/>
        <v>10.1506875</v>
      </c>
      <c r="I98" s="25">
        <f t="shared" si="70"/>
        <v>9.2887607458680108</v>
      </c>
      <c r="J98" s="25">
        <f t="shared" si="71"/>
        <v>11.790588235294118</v>
      </c>
      <c r="K98" s="25">
        <f t="shared" si="72"/>
        <v>17.576314519864599</v>
      </c>
      <c r="L98" s="25">
        <f t="shared" si="73"/>
        <v>10.1343125</v>
      </c>
      <c r="M98" s="25">
        <f t="shared" si="74"/>
        <v>9.0029707404491166</v>
      </c>
      <c r="N98" s="25">
        <f t="shared" si="61"/>
        <v>14.438647058823529</v>
      </c>
      <c r="Q98" s="10" t="s">
        <v>6</v>
      </c>
      <c r="R98" s="8">
        <v>16</v>
      </c>
      <c r="S98" s="8">
        <v>17</v>
      </c>
      <c r="T98" s="8">
        <v>19</v>
      </c>
      <c r="U98" s="8">
        <v>17</v>
      </c>
      <c r="V98" s="8">
        <v>18</v>
      </c>
      <c r="W98" s="8">
        <v>16</v>
      </c>
      <c r="X98" s="8">
        <v>16</v>
      </c>
      <c r="Y98" s="9">
        <v>18</v>
      </c>
      <c r="Z98" s="9">
        <v>17</v>
      </c>
      <c r="AA98" s="9">
        <v>15</v>
      </c>
      <c r="AB98" s="9">
        <v>16</v>
      </c>
      <c r="AC98" s="9">
        <v>16</v>
      </c>
      <c r="AD98" s="9">
        <v>17</v>
      </c>
      <c r="AF98" s="10" t="s">
        <v>6</v>
      </c>
      <c r="AG98" s="8">
        <v>103.49064</v>
      </c>
      <c r="AH98" s="8">
        <v>121.22199999999998</v>
      </c>
      <c r="AI98" s="8">
        <v>200.87441000000004</v>
      </c>
      <c r="AJ98" s="8">
        <v>112.04208000000003</v>
      </c>
      <c r="AK98" s="8">
        <v>138.99900000000002</v>
      </c>
      <c r="AL98" s="8">
        <v>189.43400000000003</v>
      </c>
      <c r="AM98" s="8">
        <v>162.411</v>
      </c>
      <c r="AN98" s="8">
        <v>167.19769342562418</v>
      </c>
      <c r="AO98" s="8">
        <v>200.44</v>
      </c>
      <c r="AP98" s="8">
        <v>263.64471779796901</v>
      </c>
      <c r="AQ98" s="9">
        <v>162.149</v>
      </c>
      <c r="AR98" s="9">
        <v>144.04753184718587</v>
      </c>
      <c r="AS98" s="9">
        <v>245.45699999999999</v>
      </c>
    </row>
    <row r="99" spans="1:45" ht="15" customHeight="1" x14ac:dyDescent="0.2">
      <c r="A99" s="10" t="s">
        <v>7</v>
      </c>
      <c r="B99" s="24">
        <f t="shared" si="62"/>
        <v>6.4625527659574482</v>
      </c>
      <c r="C99" s="24">
        <f t="shared" si="64"/>
        <v>7.4511251851851901</v>
      </c>
      <c r="D99" s="24">
        <f t="shared" si="65"/>
        <v>10.293426440677969</v>
      </c>
      <c r="E99" s="24">
        <f t="shared" si="66"/>
        <v>10.956227115384614</v>
      </c>
      <c r="F99" s="24">
        <f t="shared" si="67"/>
        <v>9.4683443859649117</v>
      </c>
      <c r="G99" s="24">
        <f t="shared" si="68"/>
        <v>11.228375000000002</v>
      </c>
      <c r="H99" s="24">
        <f t="shared" si="69"/>
        <v>8.0300398022305721</v>
      </c>
      <c r="I99" s="25">
        <f t="shared" si="70"/>
        <v>6.4557524810140832</v>
      </c>
      <c r="J99" s="25">
        <f t="shared" si="71"/>
        <v>6.7311810100935032</v>
      </c>
      <c r="K99" s="25">
        <f t="shared" si="72"/>
        <v>9.6543840039970625</v>
      </c>
      <c r="L99" s="25">
        <f t="shared" si="73"/>
        <v>11.377652590456242</v>
      </c>
      <c r="M99" s="25">
        <f t="shared" si="74"/>
        <v>13.12831543675469</v>
      </c>
      <c r="N99" s="25">
        <f t="shared" si="61"/>
        <v>14.615457252338407</v>
      </c>
      <c r="Q99" s="10" t="s">
        <v>7</v>
      </c>
      <c r="R99" s="8">
        <v>47</v>
      </c>
      <c r="S99" s="8">
        <v>54</v>
      </c>
      <c r="T99" s="8">
        <v>59</v>
      </c>
      <c r="U99" s="8">
        <v>52</v>
      </c>
      <c r="V99" s="8">
        <v>57</v>
      </c>
      <c r="W99" s="8">
        <v>56</v>
      </c>
      <c r="X99" s="8">
        <v>59</v>
      </c>
      <c r="Y99" s="9">
        <v>68</v>
      </c>
      <c r="Z99" s="9">
        <v>72</v>
      </c>
      <c r="AA99" s="9">
        <v>70</v>
      </c>
      <c r="AB99" s="9">
        <v>62</v>
      </c>
      <c r="AC99" s="9">
        <v>62</v>
      </c>
      <c r="AD99" s="9">
        <v>62</v>
      </c>
      <c r="AF99" s="10" t="s">
        <v>7</v>
      </c>
      <c r="AG99" s="8">
        <v>303.73998000000006</v>
      </c>
      <c r="AH99" s="8">
        <v>402.36076000000025</v>
      </c>
      <c r="AI99" s="8">
        <v>607.31216000000018</v>
      </c>
      <c r="AJ99" s="8">
        <v>569.72380999999996</v>
      </c>
      <c r="AK99" s="8">
        <v>539.69562999999994</v>
      </c>
      <c r="AL99" s="8">
        <v>628.7890000000001</v>
      </c>
      <c r="AM99" s="8">
        <v>473.77234833160378</v>
      </c>
      <c r="AN99" s="8">
        <v>438.99116870895767</v>
      </c>
      <c r="AO99" s="8">
        <v>484.64503272673221</v>
      </c>
      <c r="AP99" s="8">
        <v>675.80688027979443</v>
      </c>
      <c r="AQ99" s="9">
        <v>705.41446060828696</v>
      </c>
      <c r="AR99" s="9">
        <v>813.95555707879078</v>
      </c>
      <c r="AS99" s="9">
        <v>906.15834964498129</v>
      </c>
    </row>
    <row r="100" spans="1:45" ht="15" customHeight="1" x14ac:dyDescent="0.2">
      <c r="A100" s="10" t="s">
        <v>8</v>
      </c>
      <c r="B100" s="24">
        <f t="shared" si="62"/>
        <v>14.402822200000003</v>
      </c>
      <c r="C100" s="24">
        <f t="shared" si="64"/>
        <v>13.277090377358491</v>
      </c>
      <c r="D100" s="24">
        <f t="shared" si="65"/>
        <v>18.656973773584905</v>
      </c>
      <c r="E100" s="24">
        <f t="shared" si="66"/>
        <v>18.911268253968249</v>
      </c>
      <c r="F100" s="24">
        <f t="shared" si="67"/>
        <v>20.833705915492963</v>
      </c>
      <c r="G100" s="24">
        <f t="shared" si="68"/>
        <v>20.830014788732399</v>
      </c>
      <c r="H100" s="24">
        <f t="shared" si="69"/>
        <v>23.416457048091821</v>
      </c>
      <c r="I100" s="25">
        <f t="shared" si="70"/>
        <v>22.840016727712843</v>
      </c>
      <c r="J100" s="25">
        <f t="shared" si="71"/>
        <v>27.2552658227848</v>
      </c>
      <c r="K100" s="25">
        <f t="shared" si="72"/>
        <v>27.122894887689796</v>
      </c>
      <c r="L100" s="25">
        <f t="shared" si="73"/>
        <v>27.495394431846819</v>
      </c>
      <c r="M100" s="25">
        <f t="shared" si="74"/>
        <v>25.62702571833784</v>
      </c>
      <c r="N100" s="25">
        <f t="shared" si="61"/>
        <v>26.603697590181046</v>
      </c>
      <c r="Q100" s="10" t="s">
        <v>8</v>
      </c>
      <c r="R100" s="8">
        <v>50</v>
      </c>
      <c r="S100" s="8">
        <v>53</v>
      </c>
      <c r="T100" s="8">
        <v>53</v>
      </c>
      <c r="U100" s="8">
        <v>63</v>
      </c>
      <c r="V100" s="8">
        <v>71</v>
      </c>
      <c r="W100" s="8">
        <v>71</v>
      </c>
      <c r="X100" s="8">
        <v>73</v>
      </c>
      <c r="Y100" s="9">
        <v>80</v>
      </c>
      <c r="Z100" s="9">
        <v>79</v>
      </c>
      <c r="AA100" s="9">
        <v>84</v>
      </c>
      <c r="AB100" s="9">
        <v>81</v>
      </c>
      <c r="AC100" s="9">
        <v>82</v>
      </c>
      <c r="AD100" s="9">
        <v>88</v>
      </c>
      <c r="AF100" s="10" t="s">
        <v>8</v>
      </c>
      <c r="AG100" s="8">
        <v>720.14111000000014</v>
      </c>
      <c r="AH100" s="8">
        <v>703.68579</v>
      </c>
      <c r="AI100" s="8">
        <v>988.81961000000001</v>
      </c>
      <c r="AJ100" s="8">
        <v>1191.4098999999997</v>
      </c>
      <c r="AK100" s="8">
        <v>1479.1931200000004</v>
      </c>
      <c r="AL100" s="8">
        <v>1478.9310500000004</v>
      </c>
      <c r="AM100" s="8">
        <v>1709.4013645107029</v>
      </c>
      <c r="AN100" s="8">
        <v>1827.2013382170273</v>
      </c>
      <c r="AO100" s="8">
        <v>2153.1659999999993</v>
      </c>
      <c r="AP100" s="8">
        <v>2278.3231705659427</v>
      </c>
      <c r="AQ100" s="9">
        <v>2227.1269489795923</v>
      </c>
      <c r="AR100" s="9">
        <v>2101.4161089037029</v>
      </c>
      <c r="AS100" s="9">
        <v>2341.1253879359319</v>
      </c>
    </row>
    <row r="101" spans="1:45" ht="15" customHeight="1" x14ac:dyDescent="0.2">
      <c r="A101" s="10" t="s">
        <v>9</v>
      </c>
      <c r="B101" s="24">
        <f t="shared" si="62"/>
        <v>7.5423613953488395</v>
      </c>
      <c r="C101" s="24">
        <f t="shared" si="64"/>
        <v>7.948036585365851</v>
      </c>
      <c r="D101" s="24">
        <f t="shared" si="65"/>
        <v>7.98278545454545</v>
      </c>
      <c r="E101" s="24">
        <f t="shared" si="66"/>
        <v>8.8548679012345666</v>
      </c>
      <c r="F101" s="24">
        <f t="shared" si="67"/>
        <v>8.3614903571428592</v>
      </c>
      <c r="G101" s="24">
        <f t="shared" si="68"/>
        <v>9.661154999999999</v>
      </c>
      <c r="H101" s="24">
        <f t="shared" si="69"/>
        <v>9.1469883720930234</v>
      </c>
      <c r="I101" s="25">
        <f t="shared" si="70"/>
        <v>8.8817386554173119</v>
      </c>
      <c r="J101" s="25">
        <f t="shared" si="71"/>
        <v>8.558000204439173</v>
      </c>
      <c r="K101" s="25">
        <f t="shared" si="72"/>
        <v>10.875175090618345</v>
      </c>
      <c r="L101" s="25">
        <f t="shared" si="73"/>
        <v>10.095325121219721</v>
      </c>
      <c r="M101" s="25">
        <f t="shared" si="74"/>
        <v>9.9727993536531372</v>
      </c>
      <c r="N101" s="25">
        <f t="shared" si="61"/>
        <v>11.706078431372552</v>
      </c>
      <c r="Q101" s="10" t="s">
        <v>9</v>
      </c>
      <c r="R101" s="8">
        <v>86</v>
      </c>
      <c r="S101" s="8">
        <v>82</v>
      </c>
      <c r="T101" s="8">
        <v>77</v>
      </c>
      <c r="U101" s="8">
        <v>81</v>
      </c>
      <c r="V101" s="8">
        <v>84</v>
      </c>
      <c r="W101" s="8">
        <v>86</v>
      </c>
      <c r="X101" s="8">
        <v>86</v>
      </c>
      <c r="Y101" s="9">
        <v>101</v>
      </c>
      <c r="Z101" s="9">
        <v>101</v>
      </c>
      <c r="AA101" s="9">
        <v>100</v>
      </c>
      <c r="AB101" s="9">
        <v>102</v>
      </c>
      <c r="AC101" s="9">
        <v>103</v>
      </c>
      <c r="AD101" s="9">
        <v>102</v>
      </c>
      <c r="AF101" s="10" t="s">
        <v>9</v>
      </c>
      <c r="AG101" s="8">
        <v>648.64308000000017</v>
      </c>
      <c r="AH101" s="8">
        <v>651.73899999999981</v>
      </c>
      <c r="AI101" s="8">
        <v>614.67447999999968</v>
      </c>
      <c r="AJ101" s="8">
        <v>717.24429999999995</v>
      </c>
      <c r="AK101" s="8">
        <v>702.3651900000001</v>
      </c>
      <c r="AL101" s="8">
        <v>830.85932999999989</v>
      </c>
      <c r="AM101" s="8">
        <v>786.64099999999996</v>
      </c>
      <c r="AN101" s="8">
        <v>897.05560419714857</v>
      </c>
      <c r="AO101" s="8">
        <v>864.3580206483565</v>
      </c>
      <c r="AP101" s="8">
        <v>1087.5175090618345</v>
      </c>
      <c r="AQ101" s="9">
        <v>1029.7231623644116</v>
      </c>
      <c r="AR101" s="9">
        <v>1027.1983334262732</v>
      </c>
      <c r="AS101" s="9">
        <v>1194.0200000000002</v>
      </c>
    </row>
    <row r="102" spans="1:45" ht="15" customHeight="1" x14ac:dyDescent="0.2">
      <c r="A102" s="10" t="s">
        <v>10</v>
      </c>
      <c r="B102" s="24">
        <f t="shared" si="62"/>
        <v>14.841426341463416</v>
      </c>
      <c r="C102" s="24">
        <f t="shared" si="64"/>
        <v>17.443703720930237</v>
      </c>
      <c r="D102" s="24">
        <f t="shared" si="65"/>
        <v>20.159220813953489</v>
      </c>
      <c r="E102" s="24">
        <f t="shared" si="66"/>
        <v>18.85489457831325</v>
      </c>
      <c r="F102" s="24">
        <f t="shared" si="67"/>
        <v>22.476051975308643</v>
      </c>
      <c r="G102" s="24">
        <f t="shared" si="68"/>
        <v>18.861024137931036</v>
      </c>
      <c r="H102" s="24">
        <f t="shared" si="69"/>
        <v>20.710133349752031</v>
      </c>
      <c r="I102" s="25">
        <f t="shared" si="70"/>
        <v>19.826341273412083</v>
      </c>
      <c r="J102" s="25">
        <f t="shared" si="71"/>
        <v>21.805445720991894</v>
      </c>
      <c r="K102" s="25">
        <f t="shared" si="72"/>
        <v>20.057094032329427</v>
      </c>
      <c r="L102" s="25">
        <f t="shared" si="73"/>
        <v>20.330114791171766</v>
      </c>
      <c r="M102" s="25">
        <f t="shared" si="74"/>
        <v>24.648920431241923</v>
      </c>
      <c r="N102" s="25">
        <f t="shared" si="61"/>
        <v>22.998747344369001</v>
      </c>
      <c r="Q102" s="10" t="s">
        <v>10</v>
      </c>
      <c r="R102" s="8">
        <v>82</v>
      </c>
      <c r="S102" s="8">
        <v>86</v>
      </c>
      <c r="T102" s="8">
        <v>86</v>
      </c>
      <c r="U102" s="8">
        <v>83</v>
      </c>
      <c r="V102" s="8">
        <v>81</v>
      </c>
      <c r="W102" s="8">
        <v>87</v>
      </c>
      <c r="X102" s="8">
        <v>82</v>
      </c>
      <c r="Y102" s="9">
        <v>93</v>
      </c>
      <c r="Z102" s="9">
        <v>89</v>
      </c>
      <c r="AA102" s="9">
        <v>92</v>
      </c>
      <c r="AB102" s="9">
        <v>92</v>
      </c>
      <c r="AC102" s="9">
        <v>94</v>
      </c>
      <c r="AD102" s="9">
        <v>99</v>
      </c>
      <c r="AF102" s="10" t="s">
        <v>10</v>
      </c>
      <c r="AG102" s="8">
        <v>1216.9969600000002</v>
      </c>
      <c r="AH102" s="8">
        <v>1500.1585200000004</v>
      </c>
      <c r="AI102" s="8">
        <v>1733.69299</v>
      </c>
      <c r="AJ102" s="8">
        <v>1564.9562499999997</v>
      </c>
      <c r="AK102" s="8">
        <v>1820.5602100000001</v>
      </c>
      <c r="AL102" s="8">
        <v>1640.9091000000001</v>
      </c>
      <c r="AM102" s="8">
        <v>1698.2309346796665</v>
      </c>
      <c r="AN102" s="8">
        <v>1843.8497384273237</v>
      </c>
      <c r="AO102" s="8">
        <v>1940.6846691682786</v>
      </c>
      <c r="AP102" s="8">
        <v>1845.2526509743072</v>
      </c>
      <c r="AQ102" s="9">
        <v>1870.3705607878026</v>
      </c>
      <c r="AR102" s="9">
        <v>2316.9985205367407</v>
      </c>
      <c r="AS102" s="9">
        <v>2276.875987092531</v>
      </c>
    </row>
    <row r="103" spans="1:45" ht="15" customHeight="1" x14ac:dyDescent="0.2">
      <c r="A103" s="10" t="s">
        <v>11</v>
      </c>
      <c r="B103" s="24">
        <f t="shared" si="62"/>
        <v>10.414694000000001</v>
      </c>
      <c r="C103" s="24">
        <f t="shared" si="64"/>
        <v>11.571970000000002</v>
      </c>
      <c r="D103" s="24">
        <f t="shared" si="65"/>
        <v>14.925958888888886</v>
      </c>
      <c r="E103" s="24">
        <f t="shared" si="66"/>
        <v>16.416665322580645</v>
      </c>
      <c r="F103" s="24">
        <f t="shared" si="67"/>
        <v>20.164155937499999</v>
      </c>
      <c r="G103" s="24">
        <f t="shared" si="68"/>
        <v>19.640671969696967</v>
      </c>
      <c r="H103" s="24">
        <f t="shared" si="69"/>
        <v>17.687606062664244</v>
      </c>
      <c r="I103" s="25">
        <f t="shared" si="70"/>
        <v>15.703337872069458</v>
      </c>
      <c r="J103" s="25">
        <f t="shared" si="71"/>
        <v>17.715998785903221</v>
      </c>
      <c r="K103" s="25">
        <f t="shared" si="72"/>
        <v>17.26348654529389</v>
      </c>
      <c r="L103" s="25">
        <f t="shared" si="73"/>
        <v>15.184635946186654</v>
      </c>
      <c r="M103" s="25">
        <f t="shared" si="74"/>
        <v>14.415593333956846</v>
      </c>
      <c r="N103" s="25">
        <f t="shared" si="61"/>
        <v>15.311300318826909</v>
      </c>
      <c r="Q103" s="10" t="s">
        <v>11</v>
      </c>
      <c r="R103" s="8">
        <v>60</v>
      </c>
      <c r="S103" s="8">
        <v>59</v>
      </c>
      <c r="T103" s="8">
        <v>54</v>
      </c>
      <c r="U103" s="8">
        <v>62</v>
      </c>
      <c r="V103" s="8">
        <v>64</v>
      </c>
      <c r="W103" s="8">
        <v>66</v>
      </c>
      <c r="X103" s="8">
        <v>66</v>
      </c>
      <c r="Y103" s="9">
        <v>74</v>
      </c>
      <c r="Z103" s="9">
        <v>75</v>
      </c>
      <c r="AA103" s="9">
        <v>76</v>
      </c>
      <c r="AB103" s="9">
        <v>75</v>
      </c>
      <c r="AC103" s="9">
        <v>82</v>
      </c>
      <c r="AD103" s="9">
        <v>79</v>
      </c>
      <c r="AF103" s="10" t="s">
        <v>11</v>
      </c>
      <c r="AG103" s="8">
        <v>624.88164000000006</v>
      </c>
      <c r="AH103" s="8">
        <v>682.74623000000008</v>
      </c>
      <c r="AI103" s="8">
        <v>806.00177999999983</v>
      </c>
      <c r="AJ103" s="8">
        <v>1017.8332499999999</v>
      </c>
      <c r="AK103" s="8">
        <v>1290.5059799999999</v>
      </c>
      <c r="AL103" s="8">
        <v>1296.2843499999999</v>
      </c>
      <c r="AM103" s="8">
        <v>1167.3820001358401</v>
      </c>
      <c r="AN103" s="8">
        <v>1162.0470025331399</v>
      </c>
      <c r="AO103" s="8">
        <v>1328.6999089427416</v>
      </c>
      <c r="AP103" s="8">
        <v>1312.0249774423357</v>
      </c>
      <c r="AQ103" s="9">
        <v>1138.8476959639991</v>
      </c>
      <c r="AR103" s="9">
        <v>1182.0786533844614</v>
      </c>
      <c r="AS103" s="9">
        <v>1209.5927251873259</v>
      </c>
    </row>
    <row r="104" spans="1:45" ht="15" customHeight="1" x14ac:dyDescent="0.2">
      <c r="A104" s="10" t="s">
        <v>12</v>
      </c>
      <c r="B104" s="24">
        <f t="shared" si="62"/>
        <v>10.093950999999997</v>
      </c>
      <c r="C104" s="24">
        <f t="shared" si="64"/>
        <v>11.498693056994817</v>
      </c>
      <c r="D104" s="24">
        <f t="shared" si="65"/>
        <v>11.614427474747473</v>
      </c>
      <c r="E104" s="24">
        <f t="shared" si="66"/>
        <v>12.570406187845297</v>
      </c>
      <c r="F104" s="24">
        <f t="shared" si="67"/>
        <v>13.673806413043478</v>
      </c>
      <c r="G104" s="24">
        <f t="shared" si="68"/>
        <v>14.814519531250001</v>
      </c>
      <c r="H104" s="24">
        <f t="shared" si="69"/>
        <v>14.124723141358217</v>
      </c>
      <c r="I104" s="25">
        <f t="shared" si="70"/>
        <v>14.214215069571079</v>
      </c>
      <c r="J104" s="25">
        <f t="shared" si="71"/>
        <v>15.647480499765152</v>
      </c>
      <c r="K104" s="25">
        <f t="shared" si="72"/>
        <v>16.414056359640117</v>
      </c>
      <c r="L104" s="25">
        <f t="shared" si="73"/>
        <v>17.892454945881674</v>
      </c>
      <c r="M104" s="25">
        <f t="shared" si="74"/>
        <v>18.640346399108129</v>
      </c>
      <c r="N104" s="25">
        <f t="shared" si="61"/>
        <v>20.815353883224365</v>
      </c>
      <c r="Q104" s="10" t="s">
        <v>12</v>
      </c>
      <c r="R104" s="8">
        <v>190</v>
      </c>
      <c r="S104" s="8">
        <v>193</v>
      </c>
      <c r="T104" s="8">
        <v>198</v>
      </c>
      <c r="U104" s="8">
        <v>181</v>
      </c>
      <c r="V104" s="8">
        <v>184</v>
      </c>
      <c r="W104" s="8">
        <v>192</v>
      </c>
      <c r="X104" s="8">
        <v>177</v>
      </c>
      <c r="Y104" s="9">
        <v>206</v>
      </c>
      <c r="Z104" s="9">
        <v>206</v>
      </c>
      <c r="AA104" s="9">
        <v>207</v>
      </c>
      <c r="AB104" s="9">
        <v>215</v>
      </c>
      <c r="AC104" s="9">
        <v>225</v>
      </c>
      <c r="AD104" s="9">
        <v>225</v>
      </c>
      <c r="AF104" s="10" t="s">
        <v>12</v>
      </c>
      <c r="AG104" s="8">
        <v>1917.8506899999993</v>
      </c>
      <c r="AH104" s="8">
        <v>2219.2477599999997</v>
      </c>
      <c r="AI104" s="8">
        <v>2299.6566399999997</v>
      </c>
      <c r="AJ104" s="8">
        <v>2275.2435199999986</v>
      </c>
      <c r="AK104" s="8">
        <v>2515.98038</v>
      </c>
      <c r="AL104" s="8">
        <v>2844.3877500000003</v>
      </c>
      <c r="AM104" s="8">
        <v>2500.0759960204045</v>
      </c>
      <c r="AN104" s="8">
        <v>2928.1283043316421</v>
      </c>
      <c r="AO104" s="8">
        <v>3223.3809829516213</v>
      </c>
      <c r="AP104" s="8">
        <v>3397.7096664455044</v>
      </c>
      <c r="AQ104" s="9">
        <v>3846.8778133645596</v>
      </c>
      <c r="AR104" s="9">
        <v>4194.0779397993292</v>
      </c>
      <c r="AS104" s="9">
        <v>4683.4546237254817</v>
      </c>
    </row>
    <row r="105" spans="1:45" ht="15" customHeight="1" x14ac:dyDescent="0.2">
      <c r="A105" s="10" t="s">
        <v>13</v>
      </c>
      <c r="B105" s="24">
        <f t="shared" si="62"/>
        <v>8.9081679104477622</v>
      </c>
      <c r="C105" s="24">
        <f t="shared" si="64"/>
        <v>11.093091369863012</v>
      </c>
      <c r="D105" s="24">
        <f t="shared" si="65"/>
        <v>11.906675466666664</v>
      </c>
      <c r="E105" s="24">
        <f t="shared" si="66"/>
        <v>12.807595897435903</v>
      </c>
      <c r="F105" s="24">
        <f t="shared" si="67"/>
        <v>14.350201084337348</v>
      </c>
      <c r="G105" s="24">
        <f t="shared" si="68"/>
        <v>16.206804935064937</v>
      </c>
      <c r="H105" s="24">
        <f t="shared" si="69"/>
        <v>15.699213972763603</v>
      </c>
      <c r="I105" s="25">
        <f t="shared" si="70"/>
        <v>16.715144842387264</v>
      </c>
      <c r="J105" s="25">
        <f t="shared" si="71"/>
        <v>19.75513333333333</v>
      </c>
      <c r="K105" s="25">
        <f t="shared" si="72"/>
        <v>22.150271045860407</v>
      </c>
      <c r="L105" s="25">
        <f t="shared" si="73"/>
        <v>23.15231697419237</v>
      </c>
      <c r="M105" s="25">
        <f t="shared" si="74"/>
        <v>31.47026946757477</v>
      </c>
      <c r="N105" s="25">
        <f t="shared" si="61"/>
        <v>35.161367585896464</v>
      </c>
      <c r="Q105" s="10" t="s">
        <v>13</v>
      </c>
      <c r="R105" s="8">
        <v>67</v>
      </c>
      <c r="S105" s="8">
        <v>73</v>
      </c>
      <c r="T105" s="8">
        <v>75</v>
      </c>
      <c r="U105" s="8">
        <v>78</v>
      </c>
      <c r="V105" s="8">
        <v>83</v>
      </c>
      <c r="W105" s="8">
        <v>77</v>
      </c>
      <c r="X105" s="8">
        <v>75</v>
      </c>
      <c r="Y105" s="9">
        <v>84</v>
      </c>
      <c r="Z105" s="9">
        <v>90</v>
      </c>
      <c r="AA105" s="9">
        <v>95</v>
      </c>
      <c r="AB105" s="9">
        <v>89</v>
      </c>
      <c r="AC105" s="9">
        <v>92</v>
      </c>
      <c r="AD105" s="9">
        <v>94</v>
      </c>
      <c r="AF105" s="10" t="s">
        <v>13</v>
      </c>
      <c r="AG105" s="8">
        <v>596.84725000000003</v>
      </c>
      <c r="AH105" s="8">
        <v>809.79566999999997</v>
      </c>
      <c r="AI105" s="8">
        <v>893.00065999999981</v>
      </c>
      <c r="AJ105" s="8">
        <v>998.99248000000034</v>
      </c>
      <c r="AK105" s="8">
        <v>1191.0666899999999</v>
      </c>
      <c r="AL105" s="8">
        <v>1247.9239800000003</v>
      </c>
      <c r="AM105" s="8">
        <v>1177.4410479572703</v>
      </c>
      <c r="AN105" s="8">
        <v>1404.0721667605301</v>
      </c>
      <c r="AO105" s="8">
        <v>1777.9619999999998</v>
      </c>
      <c r="AP105" s="8">
        <v>2104.2757493567387</v>
      </c>
      <c r="AQ105" s="9">
        <v>2060.556210703121</v>
      </c>
      <c r="AR105" s="9">
        <v>2895.2647910168789</v>
      </c>
      <c r="AS105" s="9">
        <v>3305.1685530742679</v>
      </c>
    </row>
    <row r="106" spans="1:45" ht="15" customHeight="1" x14ac:dyDescent="0.2">
      <c r="A106" s="10" t="s">
        <v>14</v>
      </c>
      <c r="B106" s="24">
        <f t="shared" si="62"/>
        <v>9.5949953846153839</v>
      </c>
      <c r="C106" s="24">
        <f t="shared" si="64"/>
        <v>10.273271428571428</v>
      </c>
      <c r="D106" s="24">
        <f t="shared" si="65"/>
        <v>9.9993682882882915</v>
      </c>
      <c r="E106" s="24">
        <f t="shared" si="66"/>
        <v>9.7646769491525411</v>
      </c>
      <c r="F106" s="24">
        <f t="shared" si="67"/>
        <v>10.837643949579835</v>
      </c>
      <c r="G106" s="24">
        <f t="shared" si="68"/>
        <v>11.449564406779663</v>
      </c>
      <c r="H106" s="24">
        <f t="shared" si="69"/>
        <v>12.698919315364403</v>
      </c>
      <c r="I106" s="25">
        <f t="shared" si="70"/>
        <v>11.502356483066777</v>
      </c>
      <c r="J106" s="25">
        <f t="shared" si="71"/>
        <v>13.374662252354959</v>
      </c>
      <c r="K106" s="25">
        <f t="shared" si="72"/>
        <v>14.033716880680659</v>
      </c>
      <c r="L106" s="25">
        <f t="shared" si="73"/>
        <v>15.120835886313538</v>
      </c>
      <c r="M106" s="25">
        <f t="shared" si="74"/>
        <v>14.969177795276378</v>
      </c>
      <c r="N106" s="25">
        <f t="shared" si="61"/>
        <v>17.143946291669408</v>
      </c>
      <c r="Q106" s="10" t="s">
        <v>14</v>
      </c>
      <c r="R106" s="8">
        <v>104</v>
      </c>
      <c r="S106" s="8">
        <v>112</v>
      </c>
      <c r="T106" s="8">
        <v>111</v>
      </c>
      <c r="U106" s="8">
        <v>118</v>
      </c>
      <c r="V106" s="8">
        <v>119</v>
      </c>
      <c r="W106" s="8">
        <v>118</v>
      </c>
      <c r="X106" s="8">
        <v>123</v>
      </c>
      <c r="Y106" s="9">
        <v>155</v>
      </c>
      <c r="Z106" s="9">
        <v>138</v>
      </c>
      <c r="AA106" s="9">
        <v>138</v>
      </c>
      <c r="AB106" s="9">
        <v>136</v>
      </c>
      <c r="AC106" s="9">
        <v>138</v>
      </c>
      <c r="AD106" s="9">
        <v>139</v>
      </c>
      <c r="AF106" s="10" t="s">
        <v>14</v>
      </c>
      <c r="AG106" s="8">
        <v>997.87951999999984</v>
      </c>
      <c r="AH106" s="8">
        <v>1150.6063999999999</v>
      </c>
      <c r="AI106" s="8">
        <v>1109.9298800000004</v>
      </c>
      <c r="AJ106" s="8">
        <v>1152.2318799999998</v>
      </c>
      <c r="AK106" s="8">
        <v>1289.6796300000003</v>
      </c>
      <c r="AL106" s="8">
        <v>1351.0486000000003</v>
      </c>
      <c r="AM106" s="8">
        <v>1561.9670757898216</v>
      </c>
      <c r="AN106" s="8">
        <v>1782.8652548753505</v>
      </c>
      <c r="AO106" s="8">
        <v>1845.7033908249844</v>
      </c>
      <c r="AP106" s="8">
        <v>1936.652929533931</v>
      </c>
      <c r="AQ106" s="9">
        <v>2056.4336805386411</v>
      </c>
      <c r="AR106" s="9">
        <v>2065.7465357481401</v>
      </c>
      <c r="AS106" s="9">
        <v>2383.0085345420475</v>
      </c>
    </row>
    <row r="107" spans="1:45" ht="15" customHeight="1" x14ac:dyDescent="0.2">
      <c r="A107" s="10" t="s">
        <v>15</v>
      </c>
      <c r="B107" s="24">
        <f t="shared" si="62"/>
        <v>12.913539807692299</v>
      </c>
      <c r="C107" s="24">
        <f t="shared" si="64"/>
        <v>13.006821461538458</v>
      </c>
      <c r="D107" s="24">
        <f t="shared" si="65"/>
        <v>11.761861136363635</v>
      </c>
      <c r="E107" s="24">
        <f t="shared" si="66"/>
        <v>12.236478846153846</v>
      </c>
      <c r="F107" s="24">
        <f t="shared" si="67"/>
        <v>16.932593382352952</v>
      </c>
      <c r="G107" s="24">
        <f t="shared" si="68"/>
        <v>18.124569718309864</v>
      </c>
      <c r="H107" s="24">
        <f t="shared" si="69"/>
        <v>24.034110162246623</v>
      </c>
      <c r="I107" s="25">
        <f t="shared" si="70"/>
        <v>19.467584171819585</v>
      </c>
      <c r="J107" s="25">
        <f t="shared" si="71"/>
        <v>20.00638085511677</v>
      </c>
      <c r="K107" s="25">
        <f t="shared" si="72"/>
        <v>16.695615478519745</v>
      </c>
      <c r="L107" s="25">
        <f t="shared" si="73"/>
        <v>19.647412269672873</v>
      </c>
      <c r="M107" s="25">
        <f t="shared" si="74"/>
        <v>20.192215394845263</v>
      </c>
      <c r="N107" s="25">
        <f t="shared" si="61"/>
        <v>23.093305726616862</v>
      </c>
      <c r="Q107" s="10" t="s">
        <v>15</v>
      </c>
      <c r="R107" s="8">
        <v>104</v>
      </c>
      <c r="S107" s="8">
        <v>130</v>
      </c>
      <c r="T107" s="8">
        <v>132</v>
      </c>
      <c r="U107" s="8">
        <v>130</v>
      </c>
      <c r="V107" s="8">
        <v>136</v>
      </c>
      <c r="W107" s="8">
        <v>142</v>
      </c>
      <c r="X107" s="8">
        <v>132</v>
      </c>
      <c r="Y107" s="9">
        <v>147</v>
      </c>
      <c r="Z107" s="9">
        <v>145</v>
      </c>
      <c r="AA107" s="9">
        <v>151</v>
      </c>
      <c r="AB107" s="9">
        <v>149</v>
      </c>
      <c r="AC107" s="9">
        <v>147</v>
      </c>
      <c r="AD107" s="9">
        <v>146</v>
      </c>
      <c r="AF107" s="10" t="s">
        <v>15</v>
      </c>
      <c r="AG107" s="8">
        <v>1343.008139999999</v>
      </c>
      <c r="AH107" s="8">
        <v>1690.8867899999996</v>
      </c>
      <c r="AI107" s="8">
        <v>1552.5656699999997</v>
      </c>
      <c r="AJ107" s="8">
        <v>1590.74225</v>
      </c>
      <c r="AK107" s="8">
        <v>2302.8327000000013</v>
      </c>
      <c r="AL107" s="8">
        <v>2573.6889000000006</v>
      </c>
      <c r="AM107" s="8">
        <v>3172.5025414165543</v>
      </c>
      <c r="AN107" s="8">
        <v>2861.7348732574787</v>
      </c>
      <c r="AO107" s="8">
        <v>2900.9252239919315</v>
      </c>
      <c r="AP107" s="8">
        <v>2521.0379372564812</v>
      </c>
      <c r="AQ107" s="9">
        <v>2927.464428181258</v>
      </c>
      <c r="AR107" s="9">
        <v>2968.2556630422537</v>
      </c>
      <c r="AS107" s="9">
        <v>3371.6226360860619</v>
      </c>
    </row>
    <row r="108" spans="1:45" ht="7.5" customHeight="1" x14ac:dyDescent="0.2"/>
    <row r="109" spans="1:45" s="63" customFormat="1" ht="13.5" customHeight="1" x14ac:dyDescent="0.25">
      <c r="O109" s="135"/>
      <c r="Q109" s="63" t="s">
        <v>92</v>
      </c>
      <c r="AB109" s="135"/>
      <c r="AC109" s="135"/>
      <c r="AD109" s="135"/>
      <c r="AQ109" s="135"/>
      <c r="AR109" s="135"/>
      <c r="AS109" s="135"/>
    </row>
    <row r="111" spans="1:45" s="40" customFormat="1" ht="30" customHeight="1" x14ac:dyDescent="0.25">
      <c r="A111" s="223" t="s">
        <v>444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197"/>
      <c r="N111" s="166"/>
      <c r="O111" s="137"/>
      <c r="Q111" s="39" t="s">
        <v>297</v>
      </c>
      <c r="R111" s="39"/>
      <c r="S111" s="39"/>
      <c r="T111" s="39"/>
      <c r="U111" s="39"/>
      <c r="V111" s="39"/>
      <c r="W111" s="39"/>
      <c r="X111" s="39"/>
      <c r="Y111" s="39"/>
      <c r="AB111" s="124"/>
      <c r="AC111" s="124"/>
      <c r="AD111" s="124"/>
      <c r="AF111" s="39" t="s">
        <v>445</v>
      </c>
      <c r="AG111" s="39"/>
      <c r="AH111" s="39"/>
      <c r="AI111" s="39"/>
      <c r="AJ111" s="39"/>
      <c r="AK111" s="39"/>
      <c r="AL111" s="39"/>
      <c r="AM111" s="39"/>
      <c r="AN111" s="39"/>
      <c r="AQ111" s="124"/>
      <c r="AR111" s="124"/>
      <c r="AS111" s="124"/>
    </row>
    <row r="112" spans="1:45" ht="7.5" customHeight="1" x14ac:dyDescent="0.2">
      <c r="A112" s="36"/>
      <c r="B112" s="37"/>
      <c r="C112" s="37"/>
      <c r="D112" s="37"/>
      <c r="E112" s="37"/>
      <c r="F112" s="37"/>
      <c r="G112" s="37"/>
      <c r="H112" s="37"/>
      <c r="I112" s="37"/>
      <c r="Q112" s="36"/>
      <c r="R112" s="37"/>
      <c r="S112" s="37"/>
      <c r="T112" s="37"/>
      <c r="U112" s="37"/>
      <c r="V112" s="37"/>
      <c r="W112" s="37"/>
      <c r="X112" s="37"/>
      <c r="Y112" s="37"/>
      <c r="AF112" s="36"/>
      <c r="AG112" s="37"/>
      <c r="AH112" s="37"/>
      <c r="AI112" s="37"/>
      <c r="AJ112" s="37"/>
      <c r="AK112" s="37"/>
      <c r="AL112" s="37"/>
      <c r="AM112" s="37"/>
      <c r="AN112" s="37"/>
    </row>
    <row r="113" spans="1:45" ht="13.5" customHeight="1" thickBot="1" x14ac:dyDescent="0.25">
      <c r="A113" s="1" t="s">
        <v>0</v>
      </c>
      <c r="B113" s="2"/>
      <c r="C113" s="2"/>
      <c r="D113" s="2"/>
      <c r="E113" s="2"/>
      <c r="F113" s="2"/>
      <c r="G113" s="2"/>
      <c r="H113" s="2"/>
      <c r="N113" s="3" t="s">
        <v>298</v>
      </c>
      <c r="Q113" s="1" t="s">
        <v>0</v>
      </c>
      <c r="R113" s="2"/>
      <c r="S113" s="2"/>
      <c r="T113" s="2"/>
      <c r="U113" s="2"/>
      <c r="V113" s="2"/>
      <c r="W113" s="2"/>
      <c r="X113" s="2"/>
      <c r="AD113" s="3" t="s">
        <v>352</v>
      </c>
      <c r="AF113" s="1" t="s">
        <v>0</v>
      </c>
      <c r="AG113" s="2"/>
      <c r="AH113" s="2"/>
      <c r="AI113" s="2"/>
      <c r="AJ113" s="2"/>
      <c r="AK113" s="2"/>
      <c r="AL113" s="2"/>
      <c r="AM113" s="2"/>
      <c r="AS113" s="3" t="s">
        <v>40</v>
      </c>
    </row>
    <row r="114" spans="1:45" ht="22.5" customHeight="1" thickBot="1" x14ac:dyDescent="0.25">
      <c r="A114" s="41" t="s">
        <v>24</v>
      </c>
      <c r="B114" s="42">
        <v>2010</v>
      </c>
      <c r="C114" s="42">
        <v>2011</v>
      </c>
      <c r="D114" s="42">
        <v>2012</v>
      </c>
      <c r="E114" s="42">
        <v>2013</v>
      </c>
      <c r="F114" s="42">
        <v>2014</v>
      </c>
      <c r="G114" s="42">
        <v>2015</v>
      </c>
      <c r="H114" s="42">
        <v>2016</v>
      </c>
      <c r="I114" s="43">
        <v>2017</v>
      </c>
      <c r="J114" s="42">
        <v>2018</v>
      </c>
      <c r="K114" s="43">
        <v>2019</v>
      </c>
      <c r="L114" s="43">
        <v>2020</v>
      </c>
      <c r="M114" s="43">
        <v>2021</v>
      </c>
      <c r="N114" s="43">
        <v>2022</v>
      </c>
      <c r="Q114" s="129" t="s">
        <v>24</v>
      </c>
      <c r="R114" s="130">
        <v>2010</v>
      </c>
      <c r="S114" s="130">
        <v>2011</v>
      </c>
      <c r="T114" s="130">
        <v>2012</v>
      </c>
      <c r="U114" s="130">
        <v>2013</v>
      </c>
      <c r="V114" s="130">
        <v>2014</v>
      </c>
      <c r="W114" s="130">
        <v>2015</v>
      </c>
      <c r="X114" s="130">
        <v>2016</v>
      </c>
      <c r="Y114" s="131">
        <v>2017</v>
      </c>
      <c r="Z114" s="130">
        <v>2018</v>
      </c>
      <c r="AA114" s="131">
        <v>2019</v>
      </c>
      <c r="AB114" s="131">
        <v>2020</v>
      </c>
      <c r="AC114" s="131">
        <v>2021</v>
      </c>
      <c r="AD114" s="131">
        <v>2022</v>
      </c>
      <c r="AF114" s="129" t="s">
        <v>24</v>
      </c>
      <c r="AG114" s="130">
        <v>2010</v>
      </c>
      <c r="AH114" s="130">
        <v>2011</v>
      </c>
      <c r="AI114" s="130">
        <v>2012</v>
      </c>
      <c r="AJ114" s="130">
        <v>2013</v>
      </c>
      <c r="AK114" s="130">
        <v>2014</v>
      </c>
      <c r="AL114" s="130">
        <v>2015</v>
      </c>
      <c r="AM114" s="130">
        <v>2016</v>
      </c>
      <c r="AN114" s="131">
        <v>2017</v>
      </c>
      <c r="AO114" s="130">
        <v>2018</v>
      </c>
      <c r="AP114" s="131">
        <v>2019</v>
      </c>
      <c r="AQ114" s="131">
        <v>2020</v>
      </c>
      <c r="AR114" s="131">
        <v>2021</v>
      </c>
      <c r="AS114" s="131">
        <v>2022</v>
      </c>
    </row>
    <row r="115" spans="1:45" ht="15" customHeight="1" x14ac:dyDescent="0.2">
      <c r="A115" s="4" t="s">
        <v>1</v>
      </c>
      <c r="B115" s="5">
        <f t="shared" ref="B115:M115" si="75">AG115*1000/R115</f>
        <v>1315.2283975181101</v>
      </c>
      <c r="C115" s="5">
        <f t="shared" si="75"/>
        <v>1399.8762694148143</v>
      </c>
      <c r="D115" s="5">
        <f t="shared" si="75"/>
        <v>1402.5089191272307</v>
      </c>
      <c r="E115" s="5">
        <f t="shared" si="75"/>
        <v>1524.7917949377591</v>
      </c>
      <c r="F115" s="5">
        <f t="shared" si="75"/>
        <v>1593.6076978416697</v>
      </c>
      <c r="G115" s="5">
        <f t="shared" si="75"/>
        <v>1665.1001758274763</v>
      </c>
      <c r="H115" s="5">
        <f t="shared" si="75"/>
        <v>1678.4615702696967</v>
      </c>
      <c r="I115" s="6">
        <f t="shared" si="75"/>
        <v>1807.4788688822346</v>
      </c>
      <c r="J115" s="6">
        <f t="shared" si="75"/>
        <v>1937.3708658560729</v>
      </c>
      <c r="K115" s="6">
        <f t="shared" si="75"/>
        <v>2045.0384795075142</v>
      </c>
      <c r="L115" s="6">
        <f t="shared" si="75"/>
        <v>1841.9406281264821</v>
      </c>
      <c r="M115" s="6">
        <f t="shared" si="75"/>
        <v>1967.7339359298658</v>
      </c>
      <c r="N115" s="6">
        <f t="shared" ref="N115:N129" si="76">AS115*1000/AD115</f>
        <v>2140.1536468057816</v>
      </c>
      <c r="O115" s="138"/>
      <c r="Q115" s="4" t="s">
        <v>1</v>
      </c>
      <c r="R115" s="5">
        <v>12008.843824999998</v>
      </c>
      <c r="S115" s="5">
        <v>12790.354120000002</v>
      </c>
      <c r="T115" s="5">
        <v>13921.99279</v>
      </c>
      <c r="U115" s="5">
        <v>14471.206739999998</v>
      </c>
      <c r="V115" s="5">
        <v>15225.687020000003</v>
      </c>
      <c r="W115" s="5">
        <v>15180.556909999999</v>
      </c>
      <c r="X115" s="5">
        <v>15611.460731188685</v>
      </c>
      <c r="Y115" s="5">
        <v>16884.895319428284</v>
      </c>
      <c r="Z115" s="5">
        <v>17936.9148006828</v>
      </c>
      <c r="AA115" s="5">
        <v>18073.737101332954</v>
      </c>
      <c r="AB115" s="6">
        <v>18982.036593366043</v>
      </c>
      <c r="AC115" s="6">
        <v>19552.133600701072</v>
      </c>
      <c r="AD115" s="6">
        <v>20023.753044170182</v>
      </c>
      <c r="AF115" s="4" t="s">
        <v>1</v>
      </c>
      <c r="AG115" s="5">
        <v>15794.37242</v>
      </c>
      <c r="AH115" s="5">
        <v>17904.913210000002</v>
      </c>
      <c r="AI115" s="5">
        <v>19525.719059999999</v>
      </c>
      <c r="AJ115" s="5">
        <v>22065.577299999994</v>
      </c>
      <c r="AK115" s="5">
        <v>24263.77204</v>
      </c>
      <c r="AL115" s="5">
        <v>25277.147980000009</v>
      </c>
      <c r="AM115" s="5">
        <v>26203.236893074671</v>
      </c>
      <c r="AN115" s="5">
        <v>30519.091493155171</v>
      </c>
      <c r="AO115" s="5">
        <v>34750.456158185443</v>
      </c>
      <c r="AP115" s="5">
        <v>36961.487840728492</v>
      </c>
      <c r="AQ115" s="6">
        <v>34963.784405904516</v>
      </c>
      <c r="AR115" s="6">
        <v>38473.396805934099</v>
      </c>
      <c r="AS115" s="6">
        <v>42853.908100219182</v>
      </c>
    </row>
    <row r="116" spans="1:45" ht="15" customHeight="1" x14ac:dyDescent="0.2">
      <c r="A116" s="7" t="s">
        <v>2</v>
      </c>
      <c r="B116" s="8">
        <f t="shared" ref="B116:B129" si="77">AG116*1000/R116</f>
        <v>1453.8085456165359</v>
      </c>
      <c r="C116" s="8">
        <f t="shared" ref="C116:M116" si="78">AH116*1000/S116</f>
        <v>1387.9008228472726</v>
      </c>
      <c r="D116" s="8">
        <f t="shared" si="78"/>
        <v>1332.4858510949559</v>
      </c>
      <c r="E116" s="8">
        <f t="shared" si="78"/>
        <v>1155.5686073280319</v>
      </c>
      <c r="F116" s="8">
        <f t="shared" si="78"/>
        <v>1294.965289635679</v>
      </c>
      <c r="G116" s="8">
        <f t="shared" si="78"/>
        <v>1174.0840537544962</v>
      </c>
      <c r="H116" s="8">
        <f t="shared" si="78"/>
        <v>1298.903151166576</v>
      </c>
      <c r="I116" s="9">
        <f t="shared" si="78"/>
        <v>1838.383482450776</v>
      </c>
      <c r="J116" s="9">
        <f t="shared" si="78"/>
        <v>1911.2124935464367</v>
      </c>
      <c r="K116" s="9">
        <f t="shared" si="78"/>
        <v>2264.9488798263756</v>
      </c>
      <c r="L116" s="9">
        <f t="shared" si="78"/>
        <v>1959.9985169050133</v>
      </c>
      <c r="M116" s="9">
        <f t="shared" si="78"/>
        <v>1988.9989895419831</v>
      </c>
      <c r="N116" s="9">
        <f t="shared" si="76"/>
        <v>1898.2293700455366</v>
      </c>
      <c r="Q116" s="7" t="s">
        <v>2</v>
      </c>
      <c r="R116" s="8">
        <v>1390.0558199999996</v>
      </c>
      <c r="S116" s="8">
        <v>1426.8395100000002</v>
      </c>
      <c r="T116" s="8">
        <v>1605.18605</v>
      </c>
      <c r="U116" s="8">
        <v>1613.9995999999996</v>
      </c>
      <c r="V116" s="8">
        <v>1581.3706099999997</v>
      </c>
      <c r="W116" s="8">
        <v>1611.4503249999996</v>
      </c>
      <c r="X116" s="8">
        <v>1652.9036173204158</v>
      </c>
      <c r="Y116" s="8">
        <v>1878.1505295119161</v>
      </c>
      <c r="Z116" s="8">
        <v>2025.6041150187064</v>
      </c>
      <c r="AA116" s="8">
        <v>1968.7685325243228</v>
      </c>
      <c r="AB116" s="9">
        <v>2442.1867663441008</v>
      </c>
      <c r="AC116" s="9">
        <v>2331.7200927900549</v>
      </c>
      <c r="AD116" s="9">
        <v>2689.3253996047792</v>
      </c>
      <c r="AF116" s="7" t="s">
        <v>2</v>
      </c>
      <c r="AG116" s="8">
        <v>2020.8750300000004</v>
      </c>
      <c r="AH116" s="8">
        <v>1980.3117299999994</v>
      </c>
      <c r="AI116" s="8">
        <v>2138.8877000000007</v>
      </c>
      <c r="AJ116" s="8">
        <v>1865.0872700000002</v>
      </c>
      <c r="AK116" s="8">
        <v>2047.82005</v>
      </c>
      <c r="AL116" s="8">
        <v>1891.97813</v>
      </c>
      <c r="AM116" s="8">
        <v>2146.9617171121204</v>
      </c>
      <c r="AN116" s="8">
        <v>3452.7609110108851</v>
      </c>
      <c r="AO116" s="8">
        <v>3871.359891602825</v>
      </c>
      <c r="AP116" s="8">
        <v>4459.160082378382</v>
      </c>
      <c r="AQ116" s="9">
        <v>4786.6824400394871</v>
      </c>
      <c r="AR116" s="9">
        <v>4637.7889084541584</v>
      </c>
      <c r="AS116" s="9">
        <v>5104.9564591392409</v>
      </c>
    </row>
    <row r="117" spans="1:45" ht="15" customHeight="1" x14ac:dyDescent="0.2">
      <c r="A117" s="10" t="s">
        <v>3</v>
      </c>
      <c r="B117" s="8">
        <f t="shared" si="77"/>
        <v>1283.14906025798</v>
      </c>
      <c r="C117" s="8">
        <f t="shared" ref="C117:C129" si="79">AH117*1000/S117</f>
        <v>1281.0899881413814</v>
      </c>
      <c r="D117" s="8">
        <f t="shared" ref="D117:D129" si="80">AI117*1000/T117</f>
        <v>1409.6262129741488</v>
      </c>
      <c r="E117" s="8">
        <f t="shared" ref="E117:E129" si="81">AJ117*1000/U117</f>
        <v>2307.9093757360306</v>
      </c>
      <c r="F117" s="8">
        <f t="shared" ref="F117:F129" si="82">AK117*1000/V117</f>
        <v>2209.6466066338876</v>
      </c>
      <c r="G117" s="8">
        <f t="shared" ref="G117:G129" si="83">AL117*1000/W117</f>
        <v>2269.5570068266616</v>
      </c>
      <c r="H117" s="8">
        <f t="shared" ref="H117:H129" si="84">AM117*1000/X117</f>
        <v>2365.2224758886018</v>
      </c>
      <c r="I117" s="9">
        <f t="shared" ref="I117:I129" si="85">AN117*1000/Y117</f>
        <v>2786.3339282751485</v>
      </c>
      <c r="J117" s="9">
        <f t="shared" ref="J117:J129" si="86">AO117*1000/Z117</f>
        <v>2984.0522149022154</v>
      </c>
      <c r="K117" s="9">
        <f t="shared" ref="K117:K129" si="87">AP117*1000/AA117</f>
        <v>2940.361951114513</v>
      </c>
      <c r="L117" s="9">
        <f t="shared" ref="L117:L129" si="88">AQ117*1000/AB117</f>
        <v>2283.02342269981</v>
      </c>
      <c r="M117" s="9">
        <f t="shared" ref="M117:M129" si="89">AR117*1000/AC117</f>
        <v>2526.245215174783</v>
      </c>
      <c r="N117" s="9">
        <f t="shared" si="76"/>
        <v>2754.5609301128648</v>
      </c>
      <c r="Q117" s="10" t="s">
        <v>3</v>
      </c>
      <c r="R117" s="8">
        <v>2431.2201649999988</v>
      </c>
      <c r="S117" s="8">
        <v>2600.5728800000015</v>
      </c>
      <c r="T117" s="8">
        <v>2653.6401250000017</v>
      </c>
      <c r="U117" s="8">
        <v>2631.0218650000006</v>
      </c>
      <c r="V117" s="8">
        <v>2613.5833000000002</v>
      </c>
      <c r="W117" s="8">
        <v>2625.5145000000011</v>
      </c>
      <c r="X117" s="8">
        <v>2685.166841549064</v>
      </c>
      <c r="Y117" s="8">
        <v>3076.2000451133995</v>
      </c>
      <c r="Z117" s="8">
        <v>3447.0892883201004</v>
      </c>
      <c r="AA117" s="8">
        <v>3698.719543607102</v>
      </c>
      <c r="AB117" s="9">
        <v>3731.6901192744504</v>
      </c>
      <c r="AC117" s="9">
        <v>3762.6690917249798</v>
      </c>
      <c r="AD117" s="9">
        <v>3911.9890716942009</v>
      </c>
      <c r="AF117" s="10" t="s">
        <v>3</v>
      </c>
      <c r="AG117" s="8">
        <v>3119.6178699999996</v>
      </c>
      <c r="AH117" s="8">
        <v>3331.5678800000001</v>
      </c>
      <c r="AI117" s="8">
        <v>3740.6406799999991</v>
      </c>
      <c r="AJ117" s="8">
        <v>6072.1600299999982</v>
      </c>
      <c r="AK117" s="8">
        <v>5775.0954699999984</v>
      </c>
      <c r="AL117" s="8">
        <v>5958.7548300000017</v>
      </c>
      <c r="AM117" s="8">
        <v>6351.016965142654</v>
      </c>
      <c r="AN117" s="8">
        <v>8571.320555861008</v>
      </c>
      <c r="AO117" s="8">
        <v>10286.294425777298</v>
      </c>
      <c r="AP117" s="8">
        <v>10875.574213865961</v>
      </c>
      <c r="AQ117" s="9">
        <v>8519.5359485610188</v>
      </c>
      <c r="AR117" s="9">
        <v>9505.4247892562762</v>
      </c>
      <c r="AS117" s="9">
        <v>10775.812255917341</v>
      </c>
    </row>
    <row r="118" spans="1:45" ht="15" customHeight="1" x14ac:dyDescent="0.2">
      <c r="A118" s="10" t="s">
        <v>4</v>
      </c>
      <c r="B118" s="8">
        <f t="shared" si="77"/>
        <v>1264.0817817473355</v>
      </c>
      <c r="C118" s="8">
        <f t="shared" si="79"/>
        <v>1508.9918274202403</v>
      </c>
      <c r="D118" s="8">
        <f t="shared" si="80"/>
        <v>1630.3533380890224</v>
      </c>
      <c r="E118" s="8">
        <f t="shared" si="81"/>
        <v>1581.1519377361631</v>
      </c>
      <c r="F118" s="8">
        <f t="shared" si="82"/>
        <v>1502.930775383471</v>
      </c>
      <c r="G118" s="8">
        <f t="shared" si="83"/>
        <v>1651.2109708257206</v>
      </c>
      <c r="H118" s="8">
        <f t="shared" si="84"/>
        <v>1813.5066504992353</v>
      </c>
      <c r="I118" s="9">
        <f t="shared" si="85"/>
        <v>1660.882995217876</v>
      </c>
      <c r="J118" s="9">
        <f t="shared" si="86"/>
        <v>1881.9834201850908</v>
      </c>
      <c r="K118" s="9">
        <f t="shared" si="87"/>
        <v>2079.3446500602527</v>
      </c>
      <c r="L118" s="9">
        <f t="shared" si="88"/>
        <v>1566.2336179638896</v>
      </c>
      <c r="M118" s="9">
        <f t="shared" si="89"/>
        <v>1736.304390621126</v>
      </c>
      <c r="N118" s="9">
        <f t="shared" si="76"/>
        <v>1858.6398792764719</v>
      </c>
      <c r="Q118" s="10" t="s">
        <v>4</v>
      </c>
      <c r="R118" s="8">
        <v>743.86573999999996</v>
      </c>
      <c r="S118" s="8">
        <v>744.84191999999996</v>
      </c>
      <c r="T118" s="8">
        <v>766.80100000000004</v>
      </c>
      <c r="U118" s="8">
        <v>845.94849999999974</v>
      </c>
      <c r="V118" s="8">
        <v>891.19078000000013</v>
      </c>
      <c r="W118" s="8">
        <v>916.02950000000033</v>
      </c>
      <c r="X118" s="8">
        <v>962.97447599700297</v>
      </c>
      <c r="Y118" s="8">
        <v>977.32821422156519</v>
      </c>
      <c r="Z118" s="8">
        <v>1019.9531641298523</v>
      </c>
      <c r="AA118" s="8">
        <v>1060.1568021413</v>
      </c>
      <c r="AB118" s="9">
        <v>1129.8164390544382</v>
      </c>
      <c r="AC118" s="9">
        <v>1105.5691010444002</v>
      </c>
      <c r="AD118" s="9">
        <v>1165.0416814582002</v>
      </c>
      <c r="AF118" s="10" t="s">
        <v>4</v>
      </c>
      <c r="AG118" s="8">
        <v>940.30713000000014</v>
      </c>
      <c r="AH118" s="8">
        <v>1123.9603700000002</v>
      </c>
      <c r="AI118" s="8">
        <v>1250.1565700000006</v>
      </c>
      <c r="AJ118" s="8">
        <v>1337.57311</v>
      </c>
      <c r="AK118" s="8">
        <v>1339.3980500000005</v>
      </c>
      <c r="AL118" s="8">
        <v>1512.5579599999999</v>
      </c>
      <c r="AM118" s="8">
        <v>1746.3606164815812</v>
      </c>
      <c r="AN118" s="8">
        <v>1623.2278117472511</v>
      </c>
      <c r="AO118" s="8">
        <v>1919.5349442577049</v>
      </c>
      <c r="AP118" s="8">
        <v>2204.4313747574979</v>
      </c>
      <c r="AQ118" s="9">
        <v>1769.5564889753111</v>
      </c>
      <c r="AR118" s="9">
        <v>1919.6044842784434</v>
      </c>
      <c r="AS118" s="9">
        <v>2165.392930177527</v>
      </c>
    </row>
    <row r="119" spans="1:45" ht="15" customHeight="1" x14ac:dyDescent="0.2">
      <c r="A119" s="10" t="s">
        <v>5</v>
      </c>
      <c r="B119" s="8">
        <f t="shared" si="77"/>
        <v>2008.6823941781881</v>
      </c>
      <c r="C119" s="8">
        <f t="shared" si="79"/>
        <v>2516.6530485233361</v>
      </c>
      <c r="D119" s="8">
        <f t="shared" si="80"/>
        <v>2502.3904944082046</v>
      </c>
      <c r="E119" s="8">
        <f t="shared" si="81"/>
        <v>2140.4207948412386</v>
      </c>
      <c r="F119" s="8">
        <f t="shared" si="82"/>
        <v>2441.1261750815524</v>
      </c>
      <c r="G119" s="8">
        <f t="shared" si="83"/>
        <v>2319.9124016957285</v>
      </c>
      <c r="H119" s="8">
        <f t="shared" si="84"/>
        <v>2072.6941949205598</v>
      </c>
      <c r="I119" s="9">
        <f t="shared" si="85"/>
        <v>2015.1315164728092</v>
      </c>
      <c r="J119" s="9">
        <f t="shared" si="86"/>
        <v>2331.9771166878331</v>
      </c>
      <c r="K119" s="9">
        <f t="shared" si="87"/>
        <v>2198.0386933630662</v>
      </c>
      <c r="L119" s="9">
        <f t="shared" si="88"/>
        <v>2095.172905810487</v>
      </c>
      <c r="M119" s="9">
        <f t="shared" si="89"/>
        <v>3029.6674835339236</v>
      </c>
      <c r="N119" s="9">
        <f t="shared" si="76"/>
        <v>3072.803368578368</v>
      </c>
      <c r="Q119" s="10" t="s">
        <v>5</v>
      </c>
      <c r="R119" s="8">
        <v>617.36658000000011</v>
      </c>
      <c r="S119" s="8">
        <v>610.5825000000001</v>
      </c>
      <c r="T119" s="8">
        <v>635.19496000000015</v>
      </c>
      <c r="U119" s="8">
        <v>747.67408999999998</v>
      </c>
      <c r="V119" s="8">
        <v>749.89156999999989</v>
      </c>
      <c r="W119" s="8">
        <v>789.51300000000015</v>
      </c>
      <c r="X119" s="8">
        <v>747.3713629790069</v>
      </c>
      <c r="Y119" s="8">
        <v>773.46766553975203</v>
      </c>
      <c r="Z119" s="8">
        <v>837.61613838959977</v>
      </c>
      <c r="AA119" s="8">
        <v>909.93665718943339</v>
      </c>
      <c r="AB119" s="9">
        <v>889.20850478272484</v>
      </c>
      <c r="AC119" s="9">
        <v>891.69488197769954</v>
      </c>
      <c r="AD119" s="9">
        <v>940.92016666660004</v>
      </c>
      <c r="AF119" s="10" t="s">
        <v>5</v>
      </c>
      <c r="AG119" s="8">
        <v>1240.09338</v>
      </c>
      <c r="AH119" s="8">
        <v>1536.6243100000002</v>
      </c>
      <c r="AI119" s="8">
        <v>1589.5058300000001</v>
      </c>
      <c r="AJ119" s="8">
        <v>1600.3371699999998</v>
      </c>
      <c r="AK119" s="8">
        <v>1830.5799399999999</v>
      </c>
      <c r="AL119" s="8">
        <v>1831.6010000000001</v>
      </c>
      <c r="AM119" s="8">
        <v>1549.0722854964542</v>
      </c>
      <c r="AN119" s="8">
        <v>1558.6390698018042</v>
      </c>
      <c r="AO119" s="8">
        <v>1953.3016672929762</v>
      </c>
      <c r="AP119" s="8">
        <v>2000.0759810118184</v>
      </c>
      <c r="AQ119" s="9">
        <v>1863.0455668370198</v>
      </c>
      <c r="AR119" s="9">
        <v>2701.5389891614559</v>
      </c>
      <c r="AS119" s="9">
        <v>2891.2626576964481</v>
      </c>
    </row>
    <row r="120" spans="1:45" ht="15" customHeight="1" x14ac:dyDescent="0.2">
      <c r="A120" s="10" t="s">
        <v>6</v>
      </c>
      <c r="B120" s="8">
        <f t="shared" si="77"/>
        <v>1339.037502069388</v>
      </c>
      <c r="C120" s="8">
        <f t="shared" si="79"/>
        <v>1432.7825449731697</v>
      </c>
      <c r="D120" s="8">
        <f t="shared" si="80"/>
        <v>1917.1967108777269</v>
      </c>
      <c r="E120" s="8">
        <f t="shared" si="81"/>
        <v>921.77087952454519</v>
      </c>
      <c r="F120" s="8">
        <f t="shared" si="82"/>
        <v>989.72177225554969</v>
      </c>
      <c r="G120" s="8">
        <f t="shared" si="83"/>
        <v>1275.3277791803416</v>
      </c>
      <c r="H120" s="8">
        <f t="shared" si="84"/>
        <v>1075.092508622002</v>
      </c>
      <c r="I120" s="9">
        <f t="shared" si="85"/>
        <v>1107.6791556131582</v>
      </c>
      <c r="J120" s="9">
        <f t="shared" si="86"/>
        <v>1267.6608608760548</v>
      </c>
      <c r="K120" s="9">
        <f t="shared" si="87"/>
        <v>1804.9842961185375</v>
      </c>
      <c r="L120" s="9">
        <f t="shared" si="88"/>
        <v>1117.0402212738404</v>
      </c>
      <c r="M120" s="9">
        <f t="shared" si="89"/>
        <v>783.23429180403332</v>
      </c>
      <c r="N120" s="9">
        <f t="shared" si="76"/>
        <v>1510.8532738324225</v>
      </c>
      <c r="Q120" s="10" t="s">
        <v>6</v>
      </c>
      <c r="R120" s="8">
        <v>77.287335000000013</v>
      </c>
      <c r="S120" s="8">
        <v>84.605999999999995</v>
      </c>
      <c r="T120" s="8">
        <v>104.775065</v>
      </c>
      <c r="U120" s="8">
        <v>121.55089999999998</v>
      </c>
      <c r="V120" s="8">
        <v>140.4425</v>
      </c>
      <c r="W120" s="8">
        <v>148.53750000000002</v>
      </c>
      <c r="X120" s="8">
        <v>151.06700000000001</v>
      </c>
      <c r="Y120" s="8">
        <v>150.94415434140001</v>
      </c>
      <c r="Z120" s="8">
        <v>158.11799999999997</v>
      </c>
      <c r="AA120" s="8">
        <v>146.06482636160001</v>
      </c>
      <c r="AB120" s="9">
        <v>145.15949999999998</v>
      </c>
      <c r="AC120" s="9">
        <v>183.91371950198885</v>
      </c>
      <c r="AD120" s="9">
        <v>162.46250000000003</v>
      </c>
      <c r="AF120" s="10" t="s">
        <v>6</v>
      </c>
      <c r="AG120" s="8">
        <v>103.49064</v>
      </c>
      <c r="AH120" s="8">
        <v>121.22199999999998</v>
      </c>
      <c r="AI120" s="8">
        <v>200.87441000000004</v>
      </c>
      <c r="AJ120" s="8">
        <v>112.04208000000003</v>
      </c>
      <c r="AK120" s="8">
        <v>138.99900000000002</v>
      </c>
      <c r="AL120" s="8">
        <v>189.43400000000003</v>
      </c>
      <c r="AM120" s="8">
        <v>162.411</v>
      </c>
      <c r="AN120" s="8">
        <v>167.19769342562418</v>
      </c>
      <c r="AO120" s="8">
        <v>200.44</v>
      </c>
      <c r="AP120" s="8">
        <v>263.64471779796901</v>
      </c>
      <c r="AQ120" s="9">
        <v>162.149</v>
      </c>
      <c r="AR120" s="9">
        <v>144.04753184718587</v>
      </c>
      <c r="AS120" s="9">
        <v>245.45699999999999</v>
      </c>
    </row>
    <row r="121" spans="1:45" ht="15" customHeight="1" x14ac:dyDescent="0.2">
      <c r="A121" s="10" t="s">
        <v>7</v>
      </c>
      <c r="B121" s="8">
        <f t="shared" si="77"/>
        <v>1456.7515407304388</v>
      </c>
      <c r="C121" s="8">
        <f t="shared" si="79"/>
        <v>1635.4067576850084</v>
      </c>
      <c r="D121" s="8">
        <f t="shared" si="80"/>
        <v>2135.2052540537502</v>
      </c>
      <c r="E121" s="8">
        <f t="shared" si="81"/>
        <v>2040.5178622913947</v>
      </c>
      <c r="F121" s="8">
        <f t="shared" si="82"/>
        <v>1616.0003293709017</v>
      </c>
      <c r="G121" s="8">
        <f t="shared" si="83"/>
        <v>2072.6324012697078</v>
      </c>
      <c r="H121" s="8">
        <f t="shared" si="84"/>
        <v>1699.8789440389824</v>
      </c>
      <c r="I121" s="9">
        <f t="shared" si="85"/>
        <v>1283.9669829490119</v>
      </c>
      <c r="J121" s="9">
        <f t="shared" si="86"/>
        <v>1398.8241724340696</v>
      </c>
      <c r="K121" s="9">
        <f t="shared" si="87"/>
        <v>1795.5858443656941</v>
      </c>
      <c r="L121" s="9">
        <f t="shared" si="88"/>
        <v>1873.6199782897786</v>
      </c>
      <c r="M121" s="9">
        <f t="shared" si="89"/>
        <v>2237.5001951228096</v>
      </c>
      <c r="N121" s="9">
        <f t="shared" si="76"/>
        <v>2280.6236250566894</v>
      </c>
      <c r="Q121" s="10" t="s">
        <v>7</v>
      </c>
      <c r="R121" s="8">
        <v>208.50499999999994</v>
      </c>
      <c r="S121" s="8">
        <v>246.03099999999998</v>
      </c>
      <c r="T121" s="8">
        <v>284.42800000000005</v>
      </c>
      <c r="U121" s="8">
        <v>279.20549999999997</v>
      </c>
      <c r="V121" s="8">
        <v>333.96999999999991</v>
      </c>
      <c r="W121" s="8">
        <v>303.37700000000001</v>
      </c>
      <c r="X121" s="8">
        <v>278.70946339619996</v>
      </c>
      <c r="Y121" s="8">
        <v>341.902225321</v>
      </c>
      <c r="Z121" s="8">
        <v>346.46601215319993</v>
      </c>
      <c r="AA121" s="8">
        <v>376.37124529600476</v>
      </c>
      <c r="AB121" s="9">
        <v>376.49815265750004</v>
      </c>
      <c r="AC121" s="9">
        <v>363.77898819987149</v>
      </c>
      <c r="AD121" s="9">
        <v>397.32919526450007</v>
      </c>
      <c r="AF121" s="10" t="s">
        <v>7</v>
      </c>
      <c r="AG121" s="8">
        <v>303.73998000000006</v>
      </c>
      <c r="AH121" s="8">
        <v>402.36076000000025</v>
      </c>
      <c r="AI121" s="8">
        <v>607.31216000000018</v>
      </c>
      <c r="AJ121" s="8">
        <v>569.72380999999996</v>
      </c>
      <c r="AK121" s="8">
        <v>539.69562999999994</v>
      </c>
      <c r="AL121" s="8">
        <v>628.7890000000001</v>
      </c>
      <c r="AM121" s="8">
        <v>473.77234833160378</v>
      </c>
      <c r="AN121" s="8">
        <v>438.99116870895767</v>
      </c>
      <c r="AO121" s="8">
        <v>484.64503272673221</v>
      </c>
      <c r="AP121" s="8">
        <v>675.80688027979443</v>
      </c>
      <c r="AQ121" s="9">
        <v>705.41446060828696</v>
      </c>
      <c r="AR121" s="9">
        <v>813.95555707879078</v>
      </c>
      <c r="AS121" s="9">
        <v>906.15834964498129</v>
      </c>
    </row>
    <row r="122" spans="1:45" ht="15" customHeight="1" x14ac:dyDescent="0.2">
      <c r="A122" s="10" t="s">
        <v>8</v>
      </c>
      <c r="B122" s="8">
        <f t="shared" si="77"/>
        <v>1277.6580681159928</v>
      </c>
      <c r="C122" s="8">
        <f t="shared" si="79"/>
        <v>1258.799277656085</v>
      </c>
      <c r="D122" s="8">
        <f t="shared" si="80"/>
        <v>1310.1634436894258</v>
      </c>
      <c r="E122" s="8">
        <f t="shared" si="81"/>
        <v>1361.4098256315203</v>
      </c>
      <c r="F122" s="8">
        <f t="shared" si="82"/>
        <v>1594.4110244204774</v>
      </c>
      <c r="G122" s="8">
        <f t="shared" si="83"/>
        <v>1744.5820475435517</v>
      </c>
      <c r="H122" s="8">
        <f t="shared" si="84"/>
        <v>1858.6155870159346</v>
      </c>
      <c r="I122" s="9">
        <f t="shared" si="85"/>
        <v>1836.2517058318861</v>
      </c>
      <c r="J122" s="9">
        <f t="shared" si="86"/>
        <v>2219.0141349474984</v>
      </c>
      <c r="K122" s="9">
        <f t="shared" si="87"/>
        <v>2477.4502458150996</v>
      </c>
      <c r="L122" s="9">
        <f t="shared" si="88"/>
        <v>2496.0714893132076</v>
      </c>
      <c r="M122" s="9">
        <f t="shared" si="89"/>
        <v>1695.9133951727915</v>
      </c>
      <c r="N122" s="9">
        <f t="shared" si="76"/>
        <v>2386.7378554553752</v>
      </c>
      <c r="Q122" s="10" t="s">
        <v>8</v>
      </c>
      <c r="R122" s="8">
        <v>563.64149999999984</v>
      </c>
      <c r="S122" s="8">
        <v>559.01350000000014</v>
      </c>
      <c r="T122" s="8">
        <v>754.72996500000011</v>
      </c>
      <c r="U122" s="8">
        <v>875.12950000000012</v>
      </c>
      <c r="V122" s="8">
        <v>927.73638499999993</v>
      </c>
      <c r="W122" s="8">
        <v>847.72800000000018</v>
      </c>
      <c r="X122" s="8">
        <v>919.71754485025076</v>
      </c>
      <c r="Y122" s="8">
        <v>995.0712815753335</v>
      </c>
      <c r="Z122" s="8">
        <v>970.32550000000003</v>
      </c>
      <c r="AA122" s="8">
        <v>919.62418797894259</v>
      </c>
      <c r="AB122" s="9">
        <v>892.25286956520017</v>
      </c>
      <c r="AC122" s="9">
        <v>1239.1057909473</v>
      </c>
      <c r="AD122" s="9">
        <v>980.88920095887909</v>
      </c>
      <c r="AF122" s="10" t="s">
        <v>8</v>
      </c>
      <c r="AG122" s="8">
        <v>720.14111000000014</v>
      </c>
      <c r="AH122" s="8">
        <v>703.68579</v>
      </c>
      <c r="AI122" s="8">
        <v>988.81961000000001</v>
      </c>
      <c r="AJ122" s="8">
        <v>1191.4098999999997</v>
      </c>
      <c r="AK122" s="8">
        <v>1479.1931200000004</v>
      </c>
      <c r="AL122" s="8">
        <v>1478.9310500000004</v>
      </c>
      <c r="AM122" s="8">
        <v>1709.4013645107029</v>
      </c>
      <c r="AN122" s="8">
        <v>1827.2013382170273</v>
      </c>
      <c r="AO122" s="8">
        <v>2153.1659999999993</v>
      </c>
      <c r="AP122" s="8">
        <v>2278.3231705659427</v>
      </c>
      <c r="AQ122" s="9">
        <v>2227.1269489795923</v>
      </c>
      <c r="AR122" s="9">
        <v>2101.4161089037029</v>
      </c>
      <c r="AS122" s="9">
        <v>2341.1253879359319</v>
      </c>
    </row>
    <row r="123" spans="1:45" ht="15" customHeight="1" x14ac:dyDescent="0.2">
      <c r="A123" s="10" t="s">
        <v>9</v>
      </c>
      <c r="B123" s="8">
        <f t="shared" si="77"/>
        <v>920.57391175407713</v>
      </c>
      <c r="C123" s="8">
        <f t="shared" si="79"/>
        <v>1005.0355250008288</v>
      </c>
      <c r="D123" s="8">
        <f t="shared" si="80"/>
        <v>1060.9230358391635</v>
      </c>
      <c r="E123" s="8">
        <f t="shared" si="81"/>
        <v>1147.6612454062783</v>
      </c>
      <c r="F123" s="8">
        <f t="shared" si="82"/>
        <v>1055.8278452317784</v>
      </c>
      <c r="G123" s="8">
        <f t="shared" si="83"/>
        <v>1197.7507449368084</v>
      </c>
      <c r="H123" s="8">
        <f t="shared" si="84"/>
        <v>1130.2134592700402</v>
      </c>
      <c r="I123" s="9">
        <f t="shared" si="85"/>
        <v>1153.4186252645466</v>
      </c>
      <c r="J123" s="9">
        <f t="shared" si="86"/>
        <v>1093.1068824082108</v>
      </c>
      <c r="K123" s="9">
        <f t="shared" si="87"/>
        <v>1265.9460207331479</v>
      </c>
      <c r="L123" s="9">
        <f t="shared" si="88"/>
        <v>1214.8810611450365</v>
      </c>
      <c r="M123" s="9">
        <f t="shared" si="89"/>
        <v>1261.7173151137877</v>
      </c>
      <c r="N123" s="9">
        <f t="shared" si="76"/>
        <v>1502.218062045348</v>
      </c>
      <c r="Q123" s="10" t="s">
        <v>9</v>
      </c>
      <c r="R123" s="8">
        <v>704.60727999999983</v>
      </c>
      <c r="S123" s="8">
        <v>648.47359499999993</v>
      </c>
      <c r="T123" s="8">
        <v>579.37707000000012</v>
      </c>
      <c r="U123" s="8">
        <v>624.96168</v>
      </c>
      <c r="V123" s="8">
        <v>665.22699999999986</v>
      </c>
      <c r="W123" s="8">
        <v>693.68299999999988</v>
      </c>
      <c r="X123" s="8">
        <v>696.01100000000008</v>
      </c>
      <c r="Y123" s="8">
        <v>777.73636089100012</v>
      </c>
      <c r="Z123" s="8">
        <v>790.73513721192535</v>
      </c>
      <c r="AA123" s="8">
        <v>859.05519765528402</v>
      </c>
      <c r="AB123" s="9">
        <v>847.59174811227035</v>
      </c>
      <c r="AC123" s="9">
        <v>814.12715916769014</v>
      </c>
      <c r="AD123" s="9">
        <v>794.83799999999997</v>
      </c>
      <c r="AF123" s="10" t="s">
        <v>9</v>
      </c>
      <c r="AG123" s="8">
        <v>648.64308000000017</v>
      </c>
      <c r="AH123" s="8">
        <v>651.73899999999981</v>
      </c>
      <c r="AI123" s="8">
        <v>614.67447999999968</v>
      </c>
      <c r="AJ123" s="8">
        <v>717.24429999999995</v>
      </c>
      <c r="AK123" s="8">
        <v>702.3651900000001</v>
      </c>
      <c r="AL123" s="8">
        <v>830.85932999999989</v>
      </c>
      <c r="AM123" s="8">
        <v>786.64099999999996</v>
      </c>
      <c r="AN123" s="8">
        <v>897.05560419714857</v>
      </c>
      <c r="AO123" s="8">
        <v>864.3580206483565</v>
      </c>
      <c r="AP123" s="8">
        <v>1087.5175090618345</v>
      </c>
      <c r="AQ123" s="9">
        <v>1029.7231623644116</v>
      </c>
      <c r="AR123" s="9">
        <v>1027.1983334262732</v>
      </c>
      <c r="AS123" s="9">
        <v>1194.0200000000002</v>
      </c>
    </row>
    <row r="124" spans="1:45" ht="15" customHeight="1" x14ac:dyDescent="0.2">
      <c r="A124" s="10" t="s">
        <v>10</v>
      </c>
      <c r="B124" s="8">
        <f t="shared" si="77"/>
        <v>1197.9981057112136</v>
      </c>
      <c r="C124" s="8">
        <f t="shared" si="79"/>
        <v>1417.8431410428309</v>
      </c>
      <c r="D124" s="8">
        <f t="shared" si="80"/>
        <v>1339.5373782294885</v>
      </c>
      <c r="E124" s="8">
        <f t="shared" si="81"/>
        <v>1186.7772753280692</v>
      </c>
      <c r="F124" s="8">
        <f t="shared" si="82"/>
        <v>1368.32346794469</v>
      </c>
      <c r="G124" s="8">
        <f t="shared" si="83"/>
        <v>1401.3952982504775</v>
      </c>
      <c r="H124" s="8">
        <f t="shared" si="84"/>
        <v>1430.7971280340587</v>
      </c>
      <c r="I124" s="9">
        <f t="shared" si="85"/>
        <v>1531.0069166370574</v>
      </c>
      <c r="J124" s="9">
        <f t="shared" si="86"/>
        <v>1478.728827421281</v>
      </c>
      <c r="K124" s="9">
        <f t="shared" si="87"/>
        <v>1350.1489310285724</v>
      </c>
      <c r="L124" s="9">
        <f t="shared" si="88"/>
        <v>1382.5221470466506</v>
      </c>
      <c r="M124" s="9">
        <f t="shared" si="89"/>
        <v>1724.4421693160627</v>
      </c>
      <c r="N124" s="9">
        <f t="shared" si="76"/>
        <v>1700.2212581677197</v>
      </c>
      <c r="Q124" s="10" t="s">
        <v>10</v>
      </c>
      <c r="R124" s="8">
        <v>1015.858835</v>
      </c>
      <c r="S124" s="8">
        <v>1058.0567599999999</v>
      </c>
      <c r="T124" s="8">
        <v>1294.2475650000003</v>
      </c>
      <c r="U124" s="8">
        <v>1318.6604450000004</v>
      </c>
      <c r="V124" s="8">
        <v>1330.5042649999996</v>
      </c>
      <c r="W124" s="8">
        <v>1170.9109500000002</v>
      </c>
      <c r="X124" s="8">
        <v>1186.9124569833787</v>
      </c>
      <c r="Y124" s="8">
        <v>1204.3379545779212</v>
      </c>
      <c r="Z124" s="8">
        <v>1312.4006465422001</v>
      </c>
      <c r="AA124" s="8">
        <v>1366.7030418403947</v>
      </c>
      <c r="AB124" s="9">
        <v>1352.8684258572607</v>
      </c>
      <c r="AC124" s="9">
        <v>1343.6220487786459</v>
      </c>
      <c r="AD124" s="9">
        <v>1339.1645211789996</v>
      </c>
      <c r="AF124" s="10" t="s">
        <v>10</v>
      </c>
      <c r="AG124" s="8">
        <v>1216.9969600000002</v>
      </c>
      <c r="AH124" s="8">
        <v>1500.1585200000004</v>
      </c>
      <c r="AI124" s="8">
        <v>1733.69299</v>
      </c>
      <c r="AJ124" s="8">
        <v>1564.9562499999997</v>
      </c>
      <c r="AK124" s="8">
        <v>1820.5602100000001</v>
      </c>
      <c r="AL124" s="8">
        <v>1640.9091000000001</v>
      </c>
      <c r="AM124" s="8">
        <v>1698.2309346796665</v>
      </c>
      <c r="AN124" s="8">
        <v>1843.8497384273237</v>
      </c>
      <c r="AO124" s="8">
        <v>1940.6846691682786</v>
      </c>
      <c r="AP124" s="8">
        <v>1845.2526509743072</v>
      </c>
      <c r="AQ124" s="9">
        <v>1870.3705607878026</v>
      </c>
      <c r="AR124" s="9">
        <v>2316.9985205367407</v>
      </c>
      <c r="AS124" s="9">
        <v>2276.875987092531</v>
      </c>
    </row>
    <row r="125" spans="1:45" ht="15" customHeight="1" x14ac:dyDescent="0.2">
      <c r="A125" s="10" t="s">
        <v>11</v>
      </c>
      <c r="B125" s="8">
        <f t="shared" si="77"/>
        <v>1402.0897292888842</v>
      </c>
      <c r="C125" s="8">
        <f t="shared" si="79"/>
        <v>1389.4507594451125</v>
      </c>
      <c r="D125" s="8">
        <f t="shared" si="80"/>
        <v>1615.5688134131278</v>
      </c>
      <c r="E125" s="8">
        <f t="shared" si="81"/>
        <v>1780.4136979169587</v>
      </c>
      <c r="F125" s="8">
        <f t="shared" si="82"/>
        <v>2115.3332015456531</v>
      </c>
      <c r="G125" s="8">
        <f t="shared" si="83"/>
        <v>2119.3583643973575</v>
      </c>
      <c r="H125" s="8">
        <f t="shared" si="84"/>
        <v>1889.8373915568418</v>
      </c>
      <c r="I125" s="9">
        <f t="shared" si="85"/>
        <v>1707.4747245144333</v>
      </c>
      <c r="J125" s="9">
        <f t="shared" si="86"/>
        <v>1788.4124288686965</v>
      </c>
      <c r="K125" s="9">
        <f t="shared" si="87"/>
        <v>1763.9882588814364</v>
      </c>
      <c r="L125" s="9">
        <f t="shared" si="88"/>
        <v>1399.5666645506255</v>
      </c>
      <c r="M125" s="9">
        <f t="shared" si="89"/>
        <v>1517.6227878917432</v>
      </c>
      <c r="N125" s="9">
        <f t="shared" si="76"/>
        <v>1588.5433354575268</v>
      </c>
      <c r="Q125" s="10" t="s">
        <v>11</v>
      </c>
      <c r="R125" s="8">
        <v>445.6787799999999</v>
      </c>
      <c r="S125" s="8">
        <v>491.37849999999997</v>
      </c>
      <c r="T125" s="8">
        <v>498.89659499999999</v>
      </c>
      <c r="U125" s="8">
        <v>571.68356499999993</v>
      </c>
      <c r="V125" s="8">
        <v>610.07220000000007</v>
      </c>
      <c r="W125" s="8">
        <v>611.6400000000001</v>
      </c>
      <c r="X125" s="8">
        <v>617.71557984370008</v>
      </c>
      <c r="Y125" s="8">
        <v>680.56468763459998</v>
      </c>
      <c r="Z125" s="8">
        <v>742.94938208589997</v>
      </c>
      <c r="AA125" s="8">
        <v>743.78328247734748</v>
      </c>
      <c r="AB125" s="9">
        <v>813.71450521769998</v>
      </c>
      <c r="AC125" s="9">
        <v>778.90149173800012</v>
      </c>
      <c r="AD125" s="9">
        <v>761.44773528569999</v>
      </c>
      <c r="AF125" s="10" t="s">
        <v>11</v>
      </c>
      <c r="AG125" s="8">
        <v>624.88164000000006</v>
      </c>
      <c r="AH125" s="8">
        <v>682.74623000000008</v>
      </c>
      <c r="AI125" s="8">
        <v>806.00177999999983</v>
      </c>
      <c r="AJ125" s="8">
        <v>1017.8332499999999</v>
      </c>
      <c r="AK125" s="8">
        <v>1290.5059799999999</v>
      </c>
      <c r="AL125" s="8">
        <v>1296.2843499999999</v>
      </c>
      <c r="AM125" s="8">
        <v>1167.3820001358401</v>
      </c>
      <c r="AN125" s="8">
        <v>1162.0470025331399</v>
      </c>
      <c r="AO125" s="8">
        <v>1328.6999089427416</v>
      </c>
      <c r="AP125" s="8">
        <v>1312.0249774423357</v>
      </c>
      <c r="AQ125" s="9">
        <v>1138.8476959639991</v>
      </c>
      <c r="AR125" s="9">
        <v>1182.0786533844614</v>
      </c>
      <c r="AS125" s="9">
        <v>1209.5927251873259</v>
      </c>
    </row>
    <row r="126" spans="1:45" ht="15" customHeight="1" x14ac:dyDescent="0.2">
      <c r="A126" s="10" t="s">
        <v>12</v>
      </c>
      <c r="B126" s="8">
        <f t="shared" si="77"/>
        <v>1247.3122588095291</v>
      </c>
      <c r="C126" s="8">
        <f t="shared" si="79"/>
        <v>1288.9686515944336</v>
      </c>
      <c r="D126" s="8">
        <f t="shared" si="80"/>
        <v>1235.3991733821956</v>
      </c>
      <c r="E126" s="8">
        <f t="shared" si="81"/>
        <v>1361.512427304775</v>
      </c>
      <c r="F126" s="8">
        <f t="shared" si="82"/>
        <v>1505.031744393847</v>
      </c>
      <c r="G126" s="8">
        <f t="shared" si="83"/>
        <v>1634.5788719179798</v>
      </c>
      <c r="H126" s="8">
        <f t="shared" si="84"/>
        <v>1440.9817023670446</v>
      </c>
      <c r="I126" s="9">
        <f t="shared" si="85"/>
        <v>1520.3183158921358</v>
      </c>
      <c r="J126" s="9">
        <f t="shared" si="86"/>
        <v>1639.5468057467617</v>
      </c>
      <c r="K126" s="9">
        <f t="shared" si="87"/>
        <v>1733.7442105490536</v>
      </c>
      <c r="L126" s="9">
        <f t="shared" si="88"/>
        <v>1752.3835732404266</v>
      </c>
      <c r="M126" s="9">
        <f t="shared" si="89"/>
        <v>1771.8687885331203</v>
      </c>
      <c r="N126" s="9">
        <f t="shared" si="76"/>
        <v>1927.839255354429</v>
      </c>
      <c r="Q126" s="10" t="s">
        <v>12</v>
      </c>
      <c r="R126" s="8">
        <v>1537.5866599999997</v>
      </c>
      <c r="S126" s="8">
        <v>1721.7236099999996</v>
      </c>
      <c r="T126" s="8">
        <v>1861.4684950000001</v>
      </c>
      <c r="U126" s="8">
        <v>1671.114765</v>
      </c>
      <c r="V126" s="8">
        <v>1671.7125000000005</v>
      </c>
      <c r="W126" s="8">
        <v>1740.1349049999997</v>
      </c>
      <c r="X126" s="8">
        <v>1734.9810840162834</v>
      </c>
      <c r="Y126" s="8">
        <v>1925.9968611332497</v>
      </c>
      <c r="Z126" s="8">
        <v>1966.0194949319991</v>
      </c>
      <c r="AA126" s="8">
        <v>1959.7525665966002</v>
      </c>
      <c r="AB126" s="9">
        <v>2195.2259037963313</v>
      </c>
      <c r="AC126" s="9">
        <v>2367.0364120311001</v>
      </c>
      <c r="AD126" s="9">
        <v>2429.3802560133254</v>
      </c>
      <c r="AF126" s="10" t="s">
        <v>12</v>
      </c>
      <c r="AG126" s="8">
        <v>1917.8506899999993</v>
      </c>
      <c r="AH126" s="8">
        <v>2219.2477599999997</v>
      </c>
      <c r="AI126" s="8">
        <v>2299.6566399999997</v>
      </c>
      <c r="AJ126" s="8">
        <v>2275.2435199999986</v>
      </c>
      <c r="AK126" s="8">
        <v>2515.98038</v>
      </c>
      <c r="AL126" s="8">
        <v>2844.3877500000003</v>
      </c>
      <c r="AM126" s="8">
        <v>2500.0759960204045</v>
      </c>
      <c r="AN126" s="8">
        <v>2928.1283043316421</v>
      </c>
      <c r="AO126" s="8">
        <v>3223.3809829516213</v>
      </c>
      <c r="AP126" s="8">
        <v>3397.7096664455044</v>
      </c>
      <c r="AQ126" s="9">
        <v>3846.8778133645596</v>
      </c>
      <c r="AR126" s="9">
        <v>4194.0779397993292</v>
      </c>
      <c r="AS126" s="9">
        <v>4683.4546237254817</v>
      </c>
    </row>
    <row r="127" spans="1:45" ht="15" customHeight="1" x14ac:dyDescent="0.2">
      <c r="A127" s="10" t="s">
        <v>13</v>
      </c>
      <c r="B127" s="8">
        <f t="shared" si="77"/>
        <v>939.04534717052684</v>
      </c>
      <c r="C127" s="8">
        <f t="shared" si="79"/>
        <v>1130.1119513892402</v>
      </c>
      <c r="D127" s="8">
        <f t="shared" si="80"/>
        <v>1196.2981231663694</v>
      </c>
      <c r="E127" s="8">
        <f t="shared" si="81"/>
        <v>1073.7976135952874</v>
      </c>
      <c r="F127" s="8">
        <f t="shared" si="82"/>
        <v>1116.2195638389005</v>
      </c>
      <c r="G127" s="8">
        <f t="shared" si="83"/>
        <v>1191.7412400644403</v>
      </c>
      <c r="H127" s="8">
        <f t="shared" si="84"/>
        <v>1090.0782981319189</v>
      </c>
      <c r="I127" s="9">
        <f t="shared" si="85"/>
        <v>1394.9063815645543</v>
      </c>
      <c r="J127" s="9">
        <f t="shared" si="86"/>
        <v>1606.6504823443138</v>
      </c>
      <c r="K127" s="9">
        <f t="shared" si="87"/>
        <v>1747.2574574062244</v>
      </c>
      <c r="L127" s="9">
        <f t="shared" si="88"/>
        <v>1626.1372863377028</v>
      </c>
      <c r="M127" s="9">
        <f t="shared" si="89"/>
        <v>2171.4882695620336</v>
      </c>
      <c r="N127" s="9">
        <f t="shared" si="76"/>
        <v>2476.9724337970088</v>
      </c>
      <c r="Q127" s="10" t="s">
        <v>13</v>
      </c>
      <c r="R127" s="8">
        <v>635.58938000000012</v>
      </c>
      <c r="S127" s="8">
        <v>716.56234500000005</v>
      </c>
      <c r="T127" s="8">
        <v>746.47</v>
      </c>
      <c r="U127" s="8">
        <v>930.33591000000013</v>
      </c>
      <c r="V127" s="8">
        <v>1067.0541250000003</v>
      </c>
      <c r="W127" s="8">
        <v>1047.1434049999998</v>
      </c>
      <c r="X127" s="8">
        <v>1080.1435548024999</v>
      </c>
      <c r="Y127" s="8">
        <v>1006.5708963103999</v>
      </c>
      <c r="Z127" s="8">
        <v>1106.6265000000001</v>
      </c>
      <c r="AA127" s="8">
        <v>1204.3306728709015</v>
      </c>
      <c r="AB127" s="9">
        <v>1267.1477543841288</v>
      </c>
      <c r="AC127" s="9">
        <v>1333.3089713631396</v>
      </c>
      <c r="AD127" s="9">
        <v>1334.3582302237003</v>
      </c>
      <c r="AF127" s="10" t="s">
        <v>13</v>
      </c>
      <c r="AG127" s="8">
        <v>596.84725000000003</v>
      </c>
      <c r="AH127" s="8">
        <v>809.79566999999997</v>
      </c>
      <c r="AI127" s="8">
        <v>893.00065999999981</v>
      </c>
      <c r="AJ127" s="8">
        <v>998.99248000000034</v>
      </c>
      <c r="AK127" s="8">
        <v>1191.0666899999999</v>
      </c>
      <c r="AL127" s="8">
        <v>1247.9239800000003</v>
      </c>
      <c r="AM127" s="8">
        <v>1177.4410479572703</v>
      </c>
      <c r="AN127" s="8">
        <v>1404.0721667605301</v>
      </c>
      <c r="AO127" s="8">
        <v>1777.9619999999998</v>
      </c>
      <c r="AP127" s="8">
        <v>2104.2757493567387</v>
      </c>
      <c r="AQ127" s="9">
        <v>2060.556210703121</v>
      </c>
      <c r="AR127" s="9">
        <v>2895.2647910168789</v>
      </c>
      <c r="AS127" s="9">
        <v>3305.1685530742679</v>
      </c>
    </row>
    <row r="128" spans="1:45" ht="15" customHeight="1" x14ac:dyDescent="0.2">
      <c r="A128" s="10" t="s">
        <v>14</v>
      </c>
      <c r="B128" s="8">
        <f t="shared" si="77"/>
        <v>1364.7985743545862</v>
      </c>
      <c r="C128" s="8">
        <f t="shared" si="79"/>
        <v>1499.3890277807639</v>
      </c>
      <c r="D128" s="8">
        <f t="shared" si="80"/>
        <v>1407.382045691834</v>
      </c>
      <c r="E128" s="8">
        <f t="shared" si="81"/>
        <v>1350.7798492106222</v>
      </c>
      <c r="F128" s="8">
        <f t="shared" si="82"/>
        <v>1581.9804005147726</v>
      </c>
      <c r="G128" s="8">
        <f t="shared" si="83"/>
        <v>1464.5254744744161</v>
      </c>
      <c r="H128" s="8">
        <f t="shared" si="84"/>
        <v>1425.8017771685604</v>
      </c>
      <c r="I128" s="9">
        <f t="shared" si="85"/>
        <v>1499.4403015673849</v>
      </c>
      <c r="J128" s="9">
        <f t="shared" si="86"/>
        <v>1500.9349042809697</v>
      </c>
      <c r="K128" s="9">
        <f t="shared" si="87"/>
        <v>1597.4939896809931</v>
      </c>
      <c r="L128" s="9">
        <f t="shared" si="88"/>
        <v>1722.0943369141639</v>
      </c>
      <c r="M128" s="9">
        <f t="shared" si="89"/>
        <v>1612.9583761489012</v>
      </c>
      <c r="N128" s="9">
        <f t="shared" si="76"/>
        <v>1719.5677363103962</v>
      </c>
      <c r="Q128" s="10" t="s">
        <v>14</v>
      </c>
      <c r="R128" s="8">
        <v>731.15516000000025</v>
      </c>
      <c r="S128" s="8">
        <v>767.38350000000003</v>
      </c>
      <c r="T128" s="8">
        <v>788.64859999999953</v>
      </c>
      <c r="U128" s="8">
        <v>853.01233999999999</v>
      </c>
      <c r="V128" s="8">
        <v>815.23110499999984</v>
      </c>
      <c r="W128" s="8">
        <v>922.5162849999997</v>
      </c>
      <c r="X128" s="8">
        <v>1095.5008619021826</v>
      </c>
      <c r="Y128" s="8">
        <v>1189.0204985231474</v>
      </c>
      <c r="Z128" s="8">
        <v>1229.702491134469</v>
      </c>
      <c r="AA128" s="8">
        <v>1212.306864403706</v>
      </c>
      <c r="AB128" s="9">
        <v>1194.1469386767642</v>
      </c>
      <c r="AC128" s="9">
        <v>1280.7190602650987</v>
      </c>
      <c r="AD128" s="9">
        <v>1385.8183566849004</v>
      </c>
      <c r="AF128" s="10" t="s">
        <v>14</v>
      </c>
      <c r="AG128" s="8">
        <v>997.87951999999984</v>
      </c>
      <c r="AH128" s="8">
        <v>1150.6063999999999</v>
      </c>
      <c r="AI128" s="8">
        <v>1109.9298800000004</v>
      </c>
      <c r="AJ128" s="8">
        <v>1152.2318799999998</v>
      </c>
      <c r="AK128" s="8">
        <v>1289.6796300000003</v>
      </c>
      <c r="AL128" s="8">
        <v>1351.0486000000003</v>
      </c>
      <c r="AM128" s="8">
        <v>1561.9670757898216</v>
      </c>
      <c r="AN128" s="8">
        <v>1782.8652548753505</v>
      </c>
      <c r="AO128" s="8">
        <v>1845.7033908249844</v>
      </c>
      <c r="AP128" s="8">
        <v>1936.652929533931</v>
      </c>
      <c r="AQ128" s="9">
        <v>2056.4336805386411</v>
      </c>
      <c r="AR128" s="9">
        <v>2065.7465357481401</v>
      </c>
      <c r="AS128" s="9">
        <v>2383.0085345420475</v>
      </c>
    </row>
    <row r="129" spans="1:45" ht="15" customHeight="1" x14ac:dyDescent="0.2">
      <c r="A129" s="10" t="s">
        <v>15</v>
      </c>
      <c r="B129" s="8">
        <f t="shared" si="77"/>
        <v>1481.6529396527726</v>
      </c>
      <c r="C129" s="8">
        <f t="shared" si="79"/>
        <v>1517.4587101993777</v>
      </c>
      <c r="D129" s="8">
        <f t="shared" si="80"/>
        <v>1151.6444824691514</v>
      </c>
      <c r="E129" s="8">
        <f t="shared" si="81"/>
        <v>1146.9702087250078</v>
      </c>
      <c r="F129" s="8">
        <f t="shared" si="82"/>
        <v>1259.9616147212905</v>
      </c>
      <c r="G129" s="8">
        <f t="shared" si="83"/>
        <v>1468.6831875948446</v>
      </c>
      <c r="H129" s="8">
        <f t="shared" si="84"/>
        <v>1760.2659840673196</v>
      </c>
      <c r="I129" s="9">
        <f t="shared" si="85"/>
        <v>1500.1724446827586</v>
      </c>
      <c r="J129" s="9">
        <f t="shared" si="86"/>
        <v>1462.669369856171</v>
      </c>
      <c r="K129" s="9">
        <f t="shared" si="87"/>
        <v>1529.6041086525543</v>
      </c>
      <c r="L129" s="9">
        <f t="shared" si="88"/>
        <v>1717.4624117206665</v>
      </c>
      <c r="M129" s="9">
        <f t="shared" si="89"/>
        <v>1690.3825732732939</v>
      </c>
      <c r="N129" s="9">
        <f t="shared" si="76"/>
        <v>1948.0266882534982</v>
      </c>
      <c r="Q129" s="10" t="s">
        <v>15</v>
      </c>
      <c r="R129" s="8">
        <v>906.42559000000006</v>
      </c>
      <c r="S129" s="8">
        <v>1114.2885000000001</v>
      </c>
      <c r="T129" s="8">
        <v>1348.1293000000003</v>
      </c>
      <c r="U129" s="8">
        <v>1386.9080800000002</v>
      </c>
      <c r="V129" s="8">
        <v>1827.7006800000004</v>
      </c>
      <c r="W129" s="8">
        <v>1752.3785400000002</v>
      </c>
      <c r="X129" s="8">
        <v>1802.2858875486997</v>
      </c>
      <c r="Y129" s="8">
        <v>1907.6039447336</v>
      </c>
      <c r="Z129" s="8">
        <v>1983.3089307648445</v>
      </c>
      <c r="AA129" s="8">
        <v>1648.1636803900142</v>
      </c>
      <c r="AB129" s="9">
        <v>1704.5289656431735</v>
      </c>
      <c r="AC129" s="9">
        <v>1755.9667911711006</v>
      </c>
      <c r="AD129" s="9">
        <v>1730.7887291364</v>
      </c>
      <c r="AF129" s="10" t="s">
        <v>15</v>
      </c>
      <c r="AG129" s="8">
        <v>1343.008139999999</v>
      </c>
      <c r="AH129" s="8">
        <v>1690.8867899999996</v>
      </c>
      <c r="AI129" s="8">
        <v>1552.5656699999997</v>
      </c>
      <c r="AJ129" s="8">
        <v>1590.74225</v>
      </c>
      <c r="AK129" s="8">
        <v>2302.8327000000013</v>
      </c>
      <c r="AL129" s="8">
        <v>2573.6889000000006</v>
      </c>
      <c r="AM129" s="8">
        <v>3172.5025414165543</v>
      </c>
      <c r="AN129" s="8">
        <v>2861.7348732574787</v>
      </c>
      <c r="AO129" s="8">
        <v>2900.9252239919315</v>
      </c>
      <c r="AP129" s="8">
        <v>2521.0379372564812</v>
      </c>
      <c r="AQ129" s="9">
        <v>2927.464428181258</v>
      </c>
      <c r="AR129" s="9">
        <v>2968.2556630422537</v>
      </c>
      <c r="AS129" s="9">
        <v>3371.6226360860619</v>
      </c>
    </row>
    <row r="131" spans="1:45" x14ac:dyDescent="0.2">
      <c r="Q131" s="143" t="s">
        <v>353</v>
      </c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135"/>
      <c r="AC131" s="135"/>
      <c r="AD131" s="135"/>
    </row>
  </sheetData>
  <mergeCells count="5">
    <mergeCell ref="A1:L1"/>
    <mergeCell ref="A23:L23"/>
    <mergeCell ref="A45:L45"/>
    <mergeCell ref="A111:L111"/>
    <mergeCell ref="A89:L89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1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7" width="10.7109375" style="38" customWidth="1"/>
    <col min="8" max="8" width="10.7109375" style="125" customWidth="1"/>
    <col min="9" max="9" width="9.140625" style="38"/>
    <col min="10" max="10" width="17.140625" style="38" customWidth="1"/>
    <col min="11" max="16" width="10.7109375" style="38" customWidth="1"/>
    <col min="17" max="17" width="10.7109375" style="125" customWidth="1"/>
    <col min="18" max="18" width="8.5703125" style="125" customWidth="1"/>
    <col min="19" max="19" width="17.140625" style="38" customWidth="1"/>
    <col min="20" max="25" width="10.7109375" style="38" customWidth="1"/>
    <col min="26" max="26" width="10.7109375" style="125" customWidth="1"/>
    <col min="27" max="27" width="4.7109375" style="125" customWidth="1"/>
    <col min="28" max="28" width="17.140625" style="38" customWidth="1"/>
    <col min="29" max="34" width="10.7109375" style="38" customWidth="1"/>
    <col min="35" max="35" width="10.7109375" style="125" customWidth="1"/>
    <col min="36" max="36" width="4.7109375" style="125" customWidth="1"/>
    <col min="37" max="37" width="17.140625" style="38" customWidth="1"/>
    <col min="38" max="43" width="10.7109375" style="38" customWidth="1"/>
    <col min="44" max="44" width="10.7109375" style="125" customWidth="1"/>
    <col min="45" max="45" width="4.7109375" style="125" customWidth="1"/>
    <col min="46" max="16384" width="9.140625" style="38"/>
  </cols>
  <sheetData>
    <row r="1" spans="1:45" s="40" customFormat="1" ht="30" customHeight="1" x14ac:dyDescent="0.25">
      <c r="A1" s="223" t="s">
        <v>807</v>
      </c>
      <c r="B1" s="223"/>
      <c r="C1" s="223"/>
      <c r="D1" s="223"/>
      <c r="E1" s="223"/>
      <c r="F1" s="223"/>
      <c r="G1" s="223"/>
      <c r="H1" s="223"/>
      <c r="I1" s="124" t="s">
        <v>49</v>
      </c>
      <c r="J1" s="223" t="s">
        <v>658</v>
      </c>
      <c r="K1" s="223"/>
      <c r="L1" s="223"/>
      <c r="M1" s="223"/>
      <c r="N1" s="223"/>
      <c r="O1" s="223"/>
      <c r="P1" s="223"/>
      <c r="Q1" s="223"/>
      <c r="S1" s="223" t="s">
        <v>437</v>
      </c>
      <c r="T1" s="223"/>
      <c r="U1" s="223"/>
      <c r="V1" s="223"/>
      <c r="W1" s="223"/>
      <c r="X1" s="223"/>
      <c r="Y1" s="223"/>
      <c r="Z1" s="223"/>
      <c r="AA1" s="137"/>
      <c r="AB1" s="223" t="s">
        <v>438</v>
      </c>
      <c r="AC1" s="223"/>
      <c r="AD1" s="223"/>
      <c r="AE1" s="223"/>
      <c r="AF1" s="223"/>
      <c r="AG1" s="223"/>
      <c r="AH1" s="223"/>
      <c r="AI1" s="223"/>
      <c r="AJ1" s="137"/>
      <c r="AK1" s="223" t="s">
        <v>439</v>
      </c>
      <c r="AL1" s="223"/>
      <c r="AM1" s="223"/>
      <c r="AN1" s="223"/>
      <c r="AO1" s="223"/>
      <c r="AP1" s="223"/>
      <c r="AQ1" s="223"/>
      <c r="AR1" s="223"/>
      <c r="AS1" s="137"/>
    </row>
    <row r="2" spans="1:45" ht="7.5" customHeight="1" x14ac:dyDescent="0.2"/>
    <row r="3" spans="1:45" ht="13.5" customHeight="1" thickBot="1" x14ac:dyDescent="0.25">
      <c r="A3" s="1" t="s">
        <v>0</v>
      </c>
      <c r="B3" s="1"/>
      <c r="H3" s="3" t="s">
        <v>100</v>
      </c>
      <c r="J3" s="1" t="s">
        <v>0</v>
      </c>
      <c r="K3" s="1"/>
      <c r="Q3" s="3" t="s">
        <v>100</v>
      </c>
      <c r="S3" s="1" t="s">
        <v>0</v>
      </c>
      <c r="T3" s="1"/>
      <c r="Z3" s="3" t="s">
        <v>100</v>
      </c>
      <c r="AB3" s="1" t="s">
        <v>0</v>
      </c>
      <c r="AC3" s="1"/>
      <c r="AI3" s="3" t="s">
        <v>100</v>
      </c>
      <c r="AK3" s="1" t="s">
        <v>0</v>
      </c>
      <c r="AL3" s="1"/>
      <c r="AR3" s="3" t="s">
        <v>100</v>
      </c>
    </row>
    <row r="4" spans="1:45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5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5" ht="15" customHeight="1" x14ac:dyDescent="0.2">
      <c r="A6" s="4" t="s">
        <v>1</v>
      </c>
      <c r="B6" s="12">
        <v>42853.908100219182</v>
      </c>
      <c r="C6" s="12">
        <v>420.60617962938528</v>
      </c>
      <c r="D6" s="12">
        <v>2299.5232313142642</v>
      </c>
      <c r="E6" s="12">
        <v>5290.698476153807</v>
      </c>
      <c r="F6" s="12">
        <v>34843.080213121728</v>
      </c>
      <c r="G6" s="13">
        <v>13631.106885389698</v>
      </c>
      <c r="H6" s="13">
        <v>29222.801214829498</v>
      </c>
      <c r="J6" s="4" t="s">
        <v>1</v>
      </c>
      <c r="K6" s="12">
        <v>38473.396805934099</v>
      </c>
      <c r="L6" s="12">
        <v>299.96085515499055</v>
      </c>
      <c r="M6" s="12">
        <v>1984.1839936949602</v>
      </c>
      <c r="N6" s="12">
        <v>4535.6337924443815</v>
      </c>
      <c r="O6" s="12">
        <v>31653.618164639753</v>
      </c>
      <c r="P6" s="13">
        <v>12219.586482282843</v>
      </c>
      <c r="Q6" s="13">
        <v>26253.810323651247</v>
      </c>
      <c r="S6" s="4" t="s">
        <v>1</v>
      </c>
      <c r="T6" s="12">
        <v>34963.784405904516</v>
      </c>
      <c r="U6" s="12">
        <v>425.88384477921988</v>
      </c>
      <c r="V6" s="12">
        <v>1542.7000870868872</v>
      </c>
      <c r="W6" s="12">
        <v>4180.6755856205073</v>
      </c>
      <c r="X6" s="12">
        <v>28814.524888417891</v>
      </c>
      <c r="Y6" s="13">
        <v>10743.331052114208</v>
      </c>
      <c r="Z6" s="13">
        <v>24220.453353790297</v>
      </c>
      <c r="AB6" s="4" t="s">
        <v>1</v>
      </c>
      <c r="AC6" s="6">
        <v>36961.487840728492</v>
      </c>
      <c r="AD6" s="12">
        <v>232.28852653419025</v>
      </c>
      <c r="AE6" s="12">
        <v>1331.6450239853448</v>
      </c>
      <c r="AF6" s="12">
        <v>4629.5349894280753</v>
      </c>
      <c r="AG6" s="12">
        <v>30768.019300780885</v>
      </c>
      <c r="AH6" s="12">
        <v>10558.403031052332</v>
      </c>
      <c r="AI6" s="13">
        <v>26403.084809676155</v>
      </c>
      <c r="AK6" s="4" t="s">
        <v>1</v>
      </c>
      <c r="AL6" s="6">
        <v>34750.456158185443</v>
      </c>
      <c r="AM6" s="12">
        <v>264.94736192436687</v>
      </c>
      <c r="AN6" s="12">
        <v>1394.9050027725361</v>
      </c>
      <c r="AO6" s="12">
        <v>4504.531387962782</v>
      </c>
      <c r="AP6" s="12">
        <v>28586.072405525774</v>
      </c>
      <c r="AQ6" s="12">
        <v>9627.6367693873399</v>
      </c>
      <c r="AR6" s="13">
        <v>25122.819388798114</v>
      </c>
    </row>
    <row r="7" spans="1:45" ht="15" customHeight="1" x14ac:dyDescent="0.2">
      <c r="A7" s="7" t="s">
        <v>2</v>
      </c>
      <c r="B7" s="14">
        <v>5104.9564591392409</v>
      </c>
      <c r="C7" s="14">
        <v>53.830000000000013</v>
      </c>
      <c r="D7" s="14">
        <v>164.801326939874</v>
      </c>
      <c r="E7" s="14">
        <v>642.06899999999996</v>
      </c>
      <c r="F7" s="14">
        <v>4244.2561321993671</v>
      </c>
      <c r="G7" s="16">
        <v>915.11595976753949</v>
      </c>
      <c r="H7" s="16">
        <v>4189.8404993717022</v>
      </c>
      <c r="J7" s="7" t="s">
        <v>2</v>
      </c>
      <c r="K7" s="14">
        <v>4637.7889084541584</v>
      </c>
      <c r="L7" s="14">
        <v>72.283000000000001</v>
      </c>
      <c r="M7" s="14">
        <v>160.66200000000003</v>
      </c>
      <c r="N7" s="14">
        <v>343.22719254513953</v>
      </c>
      <c r="O7" s="14">
        <v>4061.6167159090201</v>
      </c>
      <c r="P7" s="16">
        <v>744.73763455588858</v>
      </c>
      <c r="Q7" s="16">
        <v>3893.0512738982711</v>
      </c>
      <c r="S7" s="7" t="s">
        <v>2</v>
      </c>
      <c r="T7" s="14">
        <v>4786.6824400394871</v>
      </c>
      <c r="U7" s="14">
        <v>33.012</v>
      </c>
      <c r="V7" s="14">
        <v>159.1208406576846</v>
      </c>
      <c r="W7" s="14">
        <v>328.39099999999996</v>
      </c>
      <c r="X7" s="14">
        <v>4266.1585993817998</v>
      </c>
      <c r="Y7" s="16">
        <v>886.46184065768477</v>
      </c>
      <c r="Z7" s="16">
        <v>3900.2205993818002</v>
      </c>
      <c r="AB7" s="7" t="s">
        <v>2</v>
      </c>
      <c r="AC7" s="9">
        <v>4459.160082378382</v>
      </c>
      <c r="AD7" s="14">
        <v>16.358281950953202</v>
      </c>
      <c r="AE7" s="14">
        <v>214.36292548836573</v>
      </c>
      <c r="AF7" s="14">
        <v>329.00291004818138</v>
      </c>
      <c r="AG7" s="14">
        <v>3899.4359648908821</v>
      </c>
      <c r="AH7" s="14">
        <v>782.22408237838204</v>
      </c>
      <c r="AI7" s="16">
        <v>3676.9360000000006</v>
      </c>
      <c r="AK7" s="7" t="s">
        <v>2</v>
      </c>
      <c r="AL7" s="9">
        <v>3871.359891602825</v>
      </c>
      <c r="AM7" s="14">
        <v>28.322804690725903</v>
      </c>
      <c r="AN7" s="14">
        <v>132.9464685863276</v>
      </c>
      <c r="AO7" s="14">
        <v>466.95561832577147</v>
      </c>
      <c r="AP7" s="14">
        <v>3243.1349999999998</v>
      </c>
      <c r="AQ7" s="14">
        <v>596.79089160282479</v>
      </c>
      <c r="AR7" s="16">
        <v>3274.569</v>
      </c>
    </row>
    <row r="8" spans="1:45" ht="15" customHeight="1" x14ac:dyDescent="0.2">
      <c r="A8" s="10" t="s">
        <v>3</v>
      </c>
      <c r="B8" s="14">
        <v>10775.812255917341</v>
      </c>
      <c r="C8" s="14">
        <v>38.835298133766095</v>
      </c>
      <c r="D8" s="14">
        <v>528.86079407463308</v>
      </c>
      <c r="E8" s="14">
        <v>583.31174000046099</v>
      </c>
      <c r="F8" s="14">
        <v>9624.8044237084814</v>
      </c>
      <c r="G8" s="16">
        <v>1317.8358322088604</v>
      </c>
      <c r="H8" s="16">
        <v>9457.9764237084819</v>
      </c>
      <c r="J8" s="10" t="s">
        <v>3</v>
      </c>
      <c r="K8" s="14">
        <v>9505.4247892562762</v>
      </c>
      <c r="L8" s="14">
        <v>31.820000000000004</v>
      </c>
      <c r="M8" s="14">
        <v>399.52163253352842</v>
      </c>
      <c r="N8" s="14">
        <v>536.14442650295382</v>
      </c>
      <c r="O8" s="14">
        <v>8537.9387302197938</v>
      </c>
      <c r="P8" s="16">
        <v>893.84200896694347</v>
      </c>
      <c r="Q8" s="16">
        <v>8611.5827802893309</v>
      </c>
      <c r="S8" s="10" t="s">
        <v>3</v>
      </c>
      <c r="T8" s="14">
        <v>8519.5359485610188</v>
      </c>
      <c r="U8" s="14">
        <v>75.595999999999989</v>
      </c>
      <c r="V8" s="14">
        <v>298.60330859963187</v>
      </c>
      <c r="W8" s="14">
        <v>466.25548919627903</v>
      </c>
      <c r="X8" s="14">
        <v>7679.0811507651088</v>
      </c>
      <c r="Y8" s="16">
        <v>817.78827831444482</v>
      </c>
      <c r="Z8" s="16">
        <v>7701.7476702465738</v>
      </c>
      <c r="AB8" s="10" t="s">
        <v>3</v>
      </c>
      <c r="AC8" s="9">
        <v>10875.574213865961</v>
      </c>
      <c r="AD8" s="14">
        <v>47.9159415311114</v>
      </c>
      <c r="AE8" s="14">
        <v>217.18029141630637</v>
      </c>
      <c r="AF8" s="14">
        <v>518.34198091854091</v>
      </c>
      <c r="AG8" s="14">
        <v>10092.136</v>
      </c>
      <c r="AH8" s="14">
        <v>738.78104265463708</v>
      </c>
      <c r="AI8" s="16">
        <v>10136.793171211322</v>
      </c>
      <c r="AK8" s="10" t="s">
        <v>3</v>
      </c>
      <c r="AL8" s="9">
        <v>10286.294425777298</v>
      </c>
      <c r="AM8" s="14">
        <v>42.6896494247409</v>
      </c>
      <c r="AN8" s="14">
        <v>195.81699999999998</v>
      </c>
      <c r="AO8" s="14">
        <v>557.36686353786013</v>
      </c>
      <c r="AP8" s="14">
        <v>9490.4209128147013</v>
      </c>
      <c r="AQ8" s="14">
        <v>656.24814827255614</v>
      </c>
      <c r="AR8" s="16">
        <v>9630.0462775047454</v>
      </c>
    </row>
    <row r="9" spans="1:45" ht="15" customHeight="1" x14ac:dyDescent="0.2">
      <c r="A9" s="10" t="s">
        <v>4</v>
      </c>
      <c r="B9" s="14">
        <v>2165.392930177527</v>
      </c>
      <c r="C9" s="14">
        <v>5.0470000000000006</v>
      </c>
      <c r="D9" s="14">
        <v>61.433999999999997</v>
      </c>
      <c r="E9" s="14">
        <v>139.57793017752539</v>
      </c>
      <c r="F9" s="14">
        <v>1959.3340000000005</v>
      </c>
      <c r="G9" s="16">
        <v>353.30299999999988</v>
      </c>
      <c r="H9" s="16">
        <v>1812.0899301775255</v>
      </c>
      <c r="J9" s="10" t="s">
        <v>4</v>
      </c>
      <c r="K9" s="14">
        <v>1919.6044842784434</v>
      </c>
      <c r="L9" s="14">
        <v>3.7840000000000003</v>
      </c>
      <c r="M9" s="14">
        <v>57.902999999999999</v>
      </c>
      <c r="N9" s="14">
        <v>168.03848427844329</v>
      </c>
      <c r="O9" s="14">
        <v>1689.8789999999995</v>
      </c>
      <c r="P9" s="16">
        <v>376.35548427844333</v>
      </c>
      <c r="Q9" s="16">
        <v>1543.249</v>
      </c>
      <c r="S9" s="10" t="s">
        <v>4</v>
      </c>
      <c r="T9" s="14">
        <v>1769.5564889753111</v>
      </c>
      <c r="U9" s="14">
        <v>2.544</v>
      </c>
      <c r="V9" s="14">
        <v>55.344577664389796</v>
      </c>
      <c r="W9" s="14">
        <v>170.96740547912339</v>
      </c>
      <c r="X9" s="14">
        <v>1540.7005058317975</v>
      </c>
      <c r="Y9" s="16">
        <v>455.52136149441986</v>
      </c>
      <c r="Z9" s="16">
        <v>1314.0351274808907</v>
      </c>
      <c r="AB9" s="10" t="s">
        <v>4</v>
      </c>
      <c r="AC9" s="9">
        <v>2204.4313747574979</v>
      </c>
      <c r="AD9" s="14">
        <v>1.3069999999999999</v>
      </c>
      <c r="AE9" s="14">
        <v>45.492999999999995</v>
      </c>
      <c r="AF9" s="14">
        <v>186.41855903288001</v>
      </c>
      <c r="AG9" s="14">
        <v>1971.212815724617</v>
      </c>
      <c r="AH9" s="14">
        <v>452.5555590328799</v>
      </c>
      <c r="AI9" s="16">
        <v>1751.8758157246168</v>
      </c>
      <c r="AK9" s="10" t="s">
        <v>4</v>
      </c>
      <c r="AL9" s="9">
        <v>1919.5349442577049</v>
      </c>
      <c r="AM9" s="14">
        <v>7.6928640624017</v>
      </c>
      <c r="AN9" s="14">
        <v>56.567374244699593</v>
      </c>
      <c r="AO9" s="14">
        <v>128.83470595060382</v>
      </c>
      <c r="AP9" s="14">
        <v>1726.4399999999996</v>
      </c>
      <c r="AQ9" s="14">
        <v>471.63670595060387</v>
      </c>
      <c r="AR9" s="16">
        <v>1447.8982383071009</v>
      </c>
    </row>
    <row r="10" spans="1:45" ht="15" customHeight="1" x14ac:dyDescent="0.2">
      <c r="A10" s="10" t="s">
        <v>5</v>
      </c>
      <c r="B10" s="14">
        <v>2891.2626576964481</v>
      </c>
      <c r="C10" s="14">
        <v>8.5646576964477994</v>
      </c>
      <c r="D10" s="14">
        <v>45.347000000000001</v>
      </c>
      <c r="E10" s="14">
        <v>239.19399999999999</v>
      </c>
      <c r="F10" s="14">
        <v>2598.1570000000002</v>
      </c>
      <c r="G10" s="16">
        <v>2222.8746576964472</v>
      </c>
      <c r="H10" s="16">
        <v>668.38800000000015</v>
      </c>
      <c r="J10" s="10" t="s">
        <v>5</v>
      </c>
      <c r="K10" s="14">
        <v>2701.5389891614559</v>
      </c>
      <c r="L10" s="14">
        <v>5.81</v>
      </c>
      <c r="M10" s="14">
        <v>54.680999999999997</v>
      </c>
      <c r="N10" s="14">
        <v>119.59498916145526</v>
      </c>
      <c r="O10" s="14">
        <v>2521.4529999999995</v>
      </c>
      <c r="P10" s="16">
        <v>2222.0960000000009</v>
      </c>
      <c r="Q10" s="16">
        <v>479.44298916145533</v>
      </c>
      <c r="S10" s="10" t="s">
        <v>5</v>
      </c>
      <c r="T10" s="14">
        <v>1863.0455668370198</v>
      </c>
      <c r="U10" s="14">
        <v>66.186000000000007</v>
      </c>
      <c r="V10" s="14">
        <v>75.620566837019894</v>
      </c>
      <c r="W10" s="14">
        <v>100.246</v>
      </c>
      <c r="X10" s="14">
        <v>1620.9929999999999</v>
      </c>
      <c r="Y10" s="16">
        <v>1460.0535668370198</v>
      </c>
      <c r="Z10" s="16">
        <v>402.99200000000002</v>
      </c>
      <c r="AB10" s="10" t="s">
        <v>5</v>
      </c>
      <c r="AC10" s="9">
        <v>2000.0759810118184</v>
      </c>
      <c r="AD10" s="14">
        <v>6.7620000000000005</v>
      </c>
      <c r="AE10" s="14">
        <v>53.643938928160004</v>
      </c>
      <c r="AF10" s="14">
        <v>319.47704208365843</v>
      </c>
      <c r="AG10" s="14">
        <v>1620.1930000000002</v>
      </c>
      <c r="AH10" s="14">
        <v>1411.8452570278009</v>
      </c>
      <c r="AI10" s="16">
        <v>588.230723984017</v>
      </c>
      <c r="AK10" s="10" t="s">
        <v>5</v>
      </c>
      <c r="AL10" s="9">
        <v>1953.3016672929762</v>
      </c>
      <c r="AM10" s="14">
        <v>5.4250000000000007</v>
      </c>
      <c r="AN10" s="14">
        <v>39.6756672929763</v>
      </c>
      <c r="AO10" s="14">
        <v>312.77799999999996</v>
      </c>
      <c r="AP10" s="14">
        <v>1595.4229999999995</v>
      </c>
      <c r="AQ10" s="14">
        <v>1338.2246672929766</v>
      </c>
      <c r="AR10" s="16">
        <v>615.07699999999977</v>
      </c>
    </row>
    <row r="11" spans="1:45" ht="15" customHeight="1" x14ac:dyDescent="0.2">
      <c r="A11" s="10" t="s">
        <v>6</v>
      </c>
      <c r="B11" s="14">
        <v>245.45699999999999</v>
      </c>
      <c r="C11" s="51" t="s">
        <v>64</v>
      </c>
      <c r="D11" s="14">
        <v>8.5689999999999991</v>
      </c>
      <c r="E11" s="14">
        <v>85.260999999999996</v>
      </c>
      <c r="F11" s="14">
        <v>151.62700000000001</v>
      </c>
      <c r="G11" s="16">
        <v>20.531000000000002</v>
      </c>
      <c r="H11" s="16">
        <v>224.92599999999999</v>
      </c>
      <c r="J11" s="10" t="s">
        <v>6</v>
      </c>
      <c r="K11" s="14">
        <v>144.04753184718587</v>
      </c>
      <c r="L11" s="51" t="s">
        <v>64</v>
      </c>
      <c r="M11" s="14">
        <v>4.3449700559395001</v>
      </c>
      <c r="N11" s="14">
        <v>45.511561791246393</v>
      </c>
      <c r="O11" s="14">
        <v>94.191000000000003</v>
      </c>
      <c r="P11" s="16">
        <v>13.141970055939503</v>
      </c>
      <c r="Q11" s="16">
        <v>130.90556179124638</v>
      </c>
      <c r="S11" s="10" t="s">
        <v>6</v>
      </c>
      <c r="T11" s="14">
        <v>162.149</v>
      </c>
      <c r="U11" s="51" t="s">
        <v>64</v>
      </c>
      <c r="V11" s="14">
        <v>6.9459999999999997</v>
      </c>
      <c r="W11" s="14">
        <v>57.104000000000006</v>
      </c>
      <c r="X11" s="14">
        <v>98.09899999999999</v>
      </c>
      <c r="Y11" s="16">
        <v>17.262999999999998</v>
      </c>
      <c r="Z11" s="16">
        <v>144.88600000000002</v>
      </c>
      <c r="AB11" s="10" t="s">
        <v>6</v>
      </c>
      <c r="AC11" s="9">
        <v>263.64471779796901</v>
      </c>
      <c r="AD11" s="14" t="s">
        <v>64</v>
      </c>
      <c r="AE11" s="14">
        <v>3.9979999999999998</v>
      </c>
      <c r="AF11" s="14">
        <v>98.645717797968999</v>
      </c>
      <c r="AG11" s="14">
        <v>161.00099999999998</v>
      </c>
      <c r="AH11" s="14">
        <v>13.630717797969</v>
      </c>
      <c r="AI11" s="16">
        <v>250.01399999999998</v>
      </c>
      <c r="AK11" s="10" t="s">
        <v>6</v>
      </c>
      <c r="AL11" s="9">
        <v>200.44</v>
      </c>
      <c r="AM11" s="14" t="s">
        <v>64</v>
      </c>
      <c r="AN11" s="14">
        <v>13.534000000000001</v>
      </c>
      <c r="AO11" s="14">
        <v>41.75</v>
      </c>
      <c r="AP11" s="14">
        <v>145.15600000000001</v>
      </c>
      <c r="AQ11" s="14">
        <v>47.271000000000008</v>
      </c>
      <c r="AR11" s="16">
        <v>153.16899999999998</v>
      </c>
    </row>
    <row r="12" spans="1:45" ht="15" customHeight="1" x14ac:dyDescent="0.2">
      <c r="A12" s="10" t="s">
        <v>7</v>
      </c>
      <c r="B12" s="14">
        <v>906.15834964498129</v>
      </c>
      <c r="C12" s="14">
        <v>30.806000000000001</v>
      </c>
      <c r="D12" s="14">
        <v>25.509349644981299</v>
      </c>
      <c r="E12" s="14">
        <v>185.55499999999998</v>
      </c>
      <c r="F12" s="14">
        <v>664.28800000000001</v>
      </c>
      <c r="G12" s="16">
        <v>206.42434964498128</v>
      </c>
      <c r="H12" s="16">
        <v>699.73400000000004</v>
      </c>
      <c r="J12" s="10" t="s">
        <v>7</v>
      </c>
      <c r="K12" s="14">
        <v>813.95555707879078</v>
      </c>
      <c r="L12" s="14">
        <v>7.4690000000000003</v>
      </c>
      <c r="M12" s="14">
        <v>56.822000000000003</v>
      </c>
      <c r="N12" s="14">
        <v>193.09926395442363</v>
      </c>
      <c r="O12" s="14">
        <v>556.56529312436726</v>
      </c>
      <c r="P12" s="16">
        <v>234.46926395442358</v>
      </c>
      <c r="Q12" s="16">
        <v>579.48629312436719</v>
      </c>
      <c r="S12" s="10" t="s">
        <v>7</v>
      </c>
      <c r="T12" s="14">
        <v>705.41446060828696</v>
      </c>
      <c r="U12" s="14">
        <v>9.51</v>
      </c>
      <c r="V12" s="14">
        <v>35.995999999999995</v>
      </c>
      <c r="W12" s="14">
        <v>171.87746060828695</v>
      </c>
      <c r="X12" s="14">
        <v>488.03100000000001</v>
      </c>
      <c r="Y12" s="16">
        <v>189.76746060828688</v>
      </c>
      <c r="Z12" s="16">
        <v>515.64700000000005</v>
      </c>
      <c r="AB12" s="10" t="s">
        <v>7</v>
      </c>
      <c r="AC12" s="9">
        <v>675.80688027979443</v>
      </c>
      <c r="AD12" s="14">
        <v>20.420224746593998</v>
      </c>
      <c r="AE12" s="14">
        <v>25.654114910443205</v>
      </c>
      <c r="AF12" s="14">
        <v>186.04299999999998</v>
      </c>
      <c r="AG12" s="14">
        <v>443.68954062275719</v>
      </c>
      <c r="AH12" s="14">
        <v>255.40688027979454</v>
      </c>
      <c r="AI12" s="16">
        <v>420.4</v>
      </c>
      <c r="AK12" s="10" t="s">
        <v>7</v>
      </c>
      <c r="AL12" s="9">
        <v>484.64503272673221</v>
      </c>
      <c r="AM12" s="14">
        <v>17.915223006689697</v>
      </c>
      <c r="AN12" s="14">
        <v>37.231724998309602</v>
      </c>
      <c r="AO12" s="14">
        <v>148.93208472173288</v>
      </c>
      <c r="AP12" s="14">
        <v>280.56600000000003</v>
      </c>
      <c r="AQ12" s="14">
        <v>245.84848593589865</v>
      </c>
      <c r="AR12" s="16">
        <v>238.79654679083359</v>
      </c>
    </row>
    <row r="13" spans="1:45" ht="15" customHeight="1" x14ac:dyDescent="0.2">
      <c r="A13" s="10" t="s">
        <v>8</v>
      </c>
      <c r="B13" s="14">
        <v>2341.1253879359319</v>
      </c>
      <c r="C13" s="14">
        <v>46.797000000000004</v>
      </c>
      <c r="D13" s="14">
        <v>114.83399999999997</v>
      </c>
      <c r="E13" s="14">
        <v>329.64238793593256</v>
      </c>
      <c r="F13" s="14">
        <v>1849.8520000000001</v>
      </c>
      <c r="G13" s="16">
        <v>590.40738793593255</v>
      </c>
      <c r="H13" s="16">
        <v>1750.7180000000001</v>
      </c>
      <c r="J13" s="10" t="s">
        <v>8</v>
      </c>
      <c r="K13" s="14">
        <v>2101.4161089037029</v>
      </c>
      <c r="L13" s="14">
        <v>9.8452450832073009</v>
      </c>
      <c r="M13" s="14">
        <v>138.75443843391636</v>
      </c>
      <c r="N13" s="14">
        <v>300.37299999999999</v>
      </c>
      <c r="O13" s="14">
        <v>1652.4434253865793</v>
      </c>
      <c r="P13" s="16">
        <v>510.01068351712354</v>
      </c>
      <c r="Q13" s="16">
        <v>1591.4054253865793</v>
      </c>
      <c r="S13" s="10" t="s">
        <v>8</v>
      </c>
      <c r="T13" s="14">
        <v>2227.1269489795923</v>
      </c>
      <c r="U13" s="14">
        <v>16.600948979591799</v>
      </c>
      <c r="V13" s="14">
        <v>108.82899999999997</v>
      </c>
      <c r="W13" s="14">
        <v>266.45599999999996</v>
      </c>
      <c r="X13" s="14">
        <v>1835.2410000000004</v>
      </c>
      <c r="Y13" s="16">
        <v>462.21394897959192</v>
      </c>
      <c r="Z13" s="16">
        <v>1764.9130000000002</v>
      </c>
      <c r="AB13" s="10" t="s">
        <v>8</v>
      </c>
      <c r="AC13" s="9">
        <v>2278.3231705659427</v>
      </c>
      <c r="AD13" s="14">
        <v>8.6929999999999996</v>
      </c>
      <c r="AE13" s="14">
        <v>79.748287091399988</v>
      </c>
      <c r="AF13" s="14">
        <v>348.76888347454235</v>
      </c>
      <c r="AG13" s="14">
        <v>1841.1130000000001</v>
      </c>
      <c r="AH13" s="14">
        <v>529.74578300249709</v>
      </c>
      <c r="AI13" s="16">
        <v>1748.5773875634447</v>
      </c>
      <c r="AK13" s="10" t="s">
        <v>8</v>
      </c>
      <c r="AL13" s="9">
        <v>2153.1659999999993</v>
      </c>
      <c r="AM13" s="14">
        <v>12.077999999999998</v>
      </c>
      <c r="AN13" s="14">
        <v>154.10899999999998</v>
      </c>
      <c r="AO13" s="14">
        <v>288.82099999999997</v>
      </c>
      <c r="AP13" s="14">
        <v>1698.1579999999999</v>
      </c>
      <c r="AQ13" s="14">
        <v>480.78399999999988</v>
      </c>
      <c r="AR13" s="16">
        <v>1672.3819999999996</v>
      </c>
    </row>
    <row r="14" spans="1:45" ht="15" customHeight="1" x14ac:dyDescent="0.2">
      <c r="A14" s="10" t="s">
        <v>9</v>
      </c>
      <c r="B14" s="14">
        <v>1194.0200000000002</v>
      </c>
      <c r="C14" s="14">
        <v>10.397</v>
      </c>
      <c r="D14" s="14">
        <v>150.71200000000002</v>
      </c>
      <c r="E14" s="14">
        <v>265.73999999999995</v>
      </c>
      <c r="F14" s="14">
        <v>767.17100000000016</v>
      </c>
      <c r="G14" s="16">
        <v>510.76199999999983</v>
      </c>
      <c r="H14" s="16">
        <v>683.25800000000004</v>
      </c>
      <c r="J14" s="10" t="s">
        <v>9</v>
      </c>
      <c r="K14" s="14">
        <v>1027.1983334262732</v>
      </c>
      <c r="L14" s="14">
        <v>10.808150254668899</v>
      </c>
      <c r="M14" s="14">
        <v>123.38418317160429</v>
      </c>
      <c r="N14" s="14">
        <v>283.61799999999994</v>
      </c>
      <c r="O14" s="14">
        <v>609.38800000000003</v>
      </c>
      <c r="P14" s="16">
        <v>400.38933342627308</v>
      </c>
      <c r="Q14" s="16">
        <v>626.80899999999997</v>
      </c>
      <c r="S14" s="10" t="s">
        <v>9</v>
      </c>
      <c r="T14" s="14">
        <v>1029.7231623644116</v>
      </c>
      <c r="U14" s="14">
        <v>10.295999999999999</v>
      </c>
      <c r="V14" s="14">
        <v>92.324162364411706</v>
      </c>
      <c r="W14" s="14">
        <v>276.197</v>
      </c>
      <c r="X14" s="14">
        <v>650.90600000000018</v>
      </c>
      <c r="Y14" s="16">
        <v>371.50316236441154</v>
      </c>
      <c r="Z14" s="16">
        <v>658.22</v>
      </c>
      <c r="AB14" s="10" t="s">
        <v>9</v>
      </c>
      <c r="AC14" s="9">
        <v>1087.5175090618345</v>
      </c>
      <c r="AD14" s="14">
        <v>5.1950000000000003</v>
      </c>
      <c r="AE14" s="14">
        <v>71.509886219525612</v>
      </c>
      <c r="AF14" s="14">
        <v>283.34760970286283</v>
      </c>
      <c r="AG14" s="14">
        <v>727.465013139446</v>
      </c>
      <c r="AH14" s="14">
        <v>361.80856320252565</v>
      </c>
      <c r="AI14" s="16">
        <v>725.70894585930853</v>
      </c>
      <c r="AK14" s="10" t="s">
        <v>9</v>
      </c>
      <c r="AL14" s="9">
        <v>864.3580206483565</v>
      </c>
      <c r="AM14" s="14">
        <v>6.3502933442892004</v>
      </c>
      <c r="AN14" s="14">
        <v>104.17740941274471</v>
      </c>
      <c r="AO14" s="14">
        <v>257.51431789132249</v>
      </c>
      <c r="AP14" s="14">
        <v>496.31600000000003</v>
      </c>
      <c r="AQ14" s="14">
        <v>367.51402064835634</v>
      </c>
      <c r="AR14" s="16">
        <v>496.84400000000005</v>
      </c>
    </row>
    <row r="15" spans="1:45" ht="15" customHeight="1" x14ac:dyDescent="0.2">
      <c r="A15" s="10" t="s">
        <v>10</v>
      </c>
      <c r="B15" s="14">
        <v>2276.875987092531</v>
      </c>
      <c r="C15" s="14">
        <v>7.6980000000000004</v>
      </c>
      <c r="D15" s="14">
        <v>67.563999999999993</v>
      </c>
      <c r="E15" s="14">
        <v>682.96298709253006</v>
      </c>
      <c r="F15" s="14">
        <v>1518.6509999999998</v>
      </c>
      <c r="G15" s="16">
        <v>1411.4701170489323</v>
      </c>
      <c r="H15" s="16">
        <v>865.40587004359747</v>
      </c>
      <c r="J15" s="10" t="s">
        <v>10</v>
      </c>
      <c r="K15" s="14">
        <v>2316.9985205367407</v>
      </c>
      <c r="L15" s="14">
        <v>2.3439999999999999</v>
      </c>
      <c r="M15" s="14">
        <v>92.233835458622792</v>
      </c>
      <c r="N15" s="14">
        <v>490.08968507811863</v>
      </c>
      <c r="O15" s="14">
        <v>1732.3309999999999</v>
      </c>
      <c r="P15" s="16">
        <v>1265.6725205367418</v>
      </c>
      <c r="Q15" s="16">
        <v>1051.326</v>
      </c>
      <c r="S15" s="10" t="s">
        <v>10</v>
      </c>
      <c r="T15" s="14">
        <v>1870.3705607878026</v>
      </c>
      <c r="U15" s="14">
        <v>77.213999999999999</v>
      </c>
      <c r="V15" s="14">
        <v>65.867999999999995</v>
      </c>
      <c r="W15" s="14">
        <v>454.64493860631865</v>
      </c>
      <c r="X15" s="14">
        <v>1272.6436221814849</v>
      </c>
      <c r="Y15" s="16">
        <v>1207.8491078576433</v>
      </c>
      <c r="Z15" s="16">
        <v>662.52145293016019</v>
      </c>
      <c r="AB15" s="10" t="s">
        <v>10</v>
      </c>
      <c r="AC15" s="9">
        <v>1845.2526509743072</v>
      </c>
      <c r="AD15" s="14">
        <v>20.192999999999998</v>
      </c>
      <c r="AE15" s="14">
        <v>50.350999999999999</v>
      </c>
      <c r="AF15" s="14">
        <v>525.3961785023688</v>
      </c>
      <c r="AG15" s="14">
        <v>1249.3124724719382</v>
      </c>
      <c r="AH15" s="14">
        <v>1258.120034668176</v>
      </c>
      <c r="AI15" s="16">
        <v>587.13261630613158</v>
      </c>
      <c r="AK15" s="10" t="s">
        <v>10</v>
      </c>
      <c r="AL15" s="9">
        <v>1940.6846691682786</v>
      </c>
      <c r="AM15" s="14">
        <v>21.726000000000003</v>
      </c>
      <c r="AN15" s="14">
        <v>45.031999999999996</v>
      </c>
      <c r="AO15" s="14">
        <v>580.04566916827889</v>
      </c>
      <c r="AP15" s="14">
        <v>1293.8809999999999</v>
      </c>
      <c r="AQ15" s="14">
        <v>1264.8756691682781</v>
      </c>
      <c r="AR15" s="16">
        <v>675.80899999999986</v>
      </c>
    </row>
    <row r="16" spans="1:45" ht="15" customHeight="1" x14ac:dyDescent="0.2">
      <c r="A16" s="10" t="s">
        <v>11</v>
      </c>
      <c r="B16" s="14">
        <v>1209.5927251873259</v>
      </c>
      <c r="C16" s="14">
        <v>26.981999999999999</v>
      </c>
      <c r="D16" s="14">
        <v>47.420343444305701</v>
      </c>
      <c r="E16" s="14">
        <v>231.80338174302022</v>
      </c>
      <c r="F16" s="14">
        <v>903.38700000000006</v>
      </c>
      <c r="G16" s="16">
        <v>511.66372518732595</v>
      </c>
      <c r="H16" s="16">
        <v>697.92899999999997</v>
      </c>
      <c r="J16" s="10" t="s">
        <v>11</v>
      </c>
      <c r="K16" s="14">
        <v>1182.0786533844614</v>
      </c>
      <c r="L16" s="14">
        <v>20.097999999999999</v>
      </c>
      <c r="M16" s="14">
        <v>47.448</v>
      </c>
      <c r="N16" s="14">
        <v>250.85865338446126</v>
      </c>
      <c r="O16" s="14">
        <v>863.67399999999998</v>
      </c>
      <c r="P16" s="16">
        <v>420.4946533844614</v>
      </c>
      <c r="Q16" s="16">
        <v>761.58400000000006</v>
      </c>
      <c r="S16" s="10" t="s">
        <v>11</v>
      </c>
      <c r="T16" s="14">
        <v>1138.8476959639991</v>
      </c>
      <c r="U16" s="14">
        <v>45.554000000000002</v>
      </c>
      <c r="V16" s="14">
        <v>33.430999999999997</v>
      </c>
      <c r="W16" s="14">
        <v>240.36969596399945</v>
      </c>
      <c r="X16" s="14">
        <v>819.49299999999994</v>
      </c>
      <c r="Y16" s="16">
        <v>378.38569596399941</v>
      </c>
      <c r="Z16" s="16">
        <v>760.46199999999999</v>
      </c>
      <c r="AB16" s="10" t="s">
        <v>11</v>
      </c>
      <c r="AC16" s="9">
        <v>1312.0249774423357</v>
      </c>
      <c r="AD16" s="14">
        <v>21.437000000000001</v>
      </c>
      <c r="AE16" s="14">
        <v>25.788525047147601</v>
      </c>
      <c r="AF16" s="14">
        <v>256.96245239518822</v>
      </c>
      <c r="AG16" s="14">
        <v>1007.8369999999999</v>
      </c>
      <c r="AH16" s="14">
        <v>381.06997744233581</v>
      </c>
      <c r="AI16" s="16">
        <v>930.95499999999993</v>
      </c>
      <c r="AK16" s="10" t="s">
        <v>11</v>
      </c>
      <c r="AL16" s="9">
        <v>1328.6999089427416</v>
      </c>
      <c r="AM16" s="14">
        <v>36.109842143704903</v>
      </c>
      <c r="AN16" s="14">
        <v>83.185000000000016</v>
      </c>
      <c r="AO16" s="14">
        <v>178.34806679903687</v>
      </c>
      <c r="AP16" s="14">
        <v>1031.057</v>
      </c>
      <c r="AQ16" s="14">
        <v>392.87890894274187</v>
      </c>
      <c r="AR16" s="16">
        <v>935.82100000000003</v>
      </c>
    </row>
    <row r="17" spans="1:45" ht="15" customHeight="1" x14ac:dyDescent="0.2">
      <c r="A17" s="10" t="s">
        <v>12</v>
      </c>
      <c r="B17" s="14">
        <v>4683.4546237254817</v>
      </c>
      <c r="C17" s="14">
        <v>138.26122379917138</v>
      </c>
      <c r="D17" s="14">
        <v>416.86091330626743</v>
      </c>
      <c r="E17" s="14">
        <v>729.10468553027795</v>
      </c>
      <c r="F17" s="14">
        <v>3399.2278010897703</v>
      </c>
      <c r="G17" s="16">
        <v>1640.7682964425312</v>
      </c>
      <c r="H17" s="16">
        <v>3042.686327282956</v>
      </c>
      <c r="J17" s="10" t="s">
        <v>12</v>
      </c>
      <c r="K17" s="14">
        <v>4194.0779397993292</v>
      </c>
      <c r="L17" s="14">
        <v>75.773939799331103</v>
      </c>
      <c r="M17" s="14">
        <v>379.57499999999999</v>
      </c>
      <c r="N17" s="14">
        <v>637.77</v>
      </c>
      <c r="O17" s="14">
        <v>3100.9589999999998</v>
      </c>
      <c r="P17" s="16">
        <v>1681.4879397993311</v>
      </c>
      <c r="Q17" s="16">
        <v>2512.5899999999992</v>
      </c>
      <c r="S17" s="10" t="s">
        <v>12</v>
      </c>
      <c r="T17" s="14">
        <v>3846.8778133645596</v>
      </c>
      <c r="U17" s="14">
        <v>41.819999999999993</v>
      </c>
      <c r="V17" s="14">
        <v>275.29992470738273</v>
      </c>
      <c r="W17" s="14">
        <v>547.51616641985311</v>
      </c>
      <c r="X17" s="14">
        <v>2982.2417222373215</v>
      </c>
      <c r="Y17" s="16">
        <v>1377.6023096136857</v>
      </c>
      <c r="Z17" s="16">
        <v>2469.2755037508714</v>
      </c>
      <c r="AB17" s="10" t="s">
        <v>12</v>
      </c>
      <c r="AC17" s="9">
        <v>3397.7096664455044</v>
      </c>
      <c r="AD17" s="14">
        <v>39.327577884643894</v>
      </c>
      <c r="AE17" s="14">
        <v>237.87700000000007</v>
      </c>
      <c r="AF17" s="14">
        <v>588.54608856085918</v>
      </c>
      <c r="AG17" s="14">
        <v>2531.9589999999989</v>
      </c>
      <c r="AH17" s="14">
        <v>1264.1306664455028</v>
      </c>
      <c r="AI17" s="16">
        <v>2133.5789999999997</v>
      </c>
      <c r="AK17" s="10" t="s">
        <v>12</v>
      </c>
      <c r="AL17" s="9">
        <v>3223.3809829516213</v>
      </c>
      <c r="AM17" s="14">
        <v>55.767685251814598</v>
      </c>
      <c r="AN17" s="14">
        <v>181.17200000000003</v>
      </c>
      <c r="AO17" s="14">
        <v>603.5500990674027</v>
      </c>
      <c r="AP17" s="14">
        <v>2382.8911986324056</v>
      </c>
      <c r="AQ17" s="14">
        <v>1079.7475969386583</v>
      </c>
      <c r="AR17" s="16">
        <v>2143.6333860129648</v>
      </c>
    </row>
    <row r="18" spans="1:45" ht="15" customHeight="1" x14ac:dyDescent="0.2">
      <c r="A18" s="10" t="s">
        <v>13</v>
      </c>
      <c r="B18" s="14">
        <v>3305.1685530742679</v>
      </c>
      <c r="C18" s="14">
        <v>15.404000000000002</v>
      </c>
      <c r="D18" s="14">
        <v>120.44569695015579</v>
      </c>
      <c r="E18" s="14">
        <v>218.09299999999999</v>
      </c>
      <c r="F18" s="14">
        <v>2951.2258561241119</v>
      </c>
      <c r="G18" s="16">
        <v>1141.3396969501557</v>
      </c>
      <c r="H18" s="16">
        <v>2163.8288561241116</v>
      </c>
      <c r="J18" s="10" t="s">
        <v>13</v>
      </c>
      <c r="K18" s="14">
        <v>2895.2647910168789</v>
      </c>
      <c r="L18" s="14">
        <v>13.381325976230901</v>
      </c>
      <c r="M18" s="14">
        <v>81.926465040647599</v>
      </c>
      <c r="N18" s="14">
        <v>164.40800000000002</v>
      </c>
      <c r="O18" s="14">
        <v>2635.549</v>
      </c>
      <c r="P18" s="16">
        <v>1019.8967910168783</v>
      </c>
      <c r="Q18" s="16">
        <v>1875.3680000000002</v>
      </c>
      <c r="S18" s="10" t="s">
        <v>13</v>
      </c>
      <c r="T18" s="14">
        <v>2060.556210703121</v>
      </c>
      <c r="U18" s="14">
        <v>5.827303888915</v>
      </c>
      <c r="V18" s="14">
        <v>94.040706256367002</v>
      </c>
      <c r="W18" s="14">
        <v>241.52420055783909</v>
      </c>
      <c r="X18" s="14">
        <v>1719.1640000000002</v>
      </c>
      <c r="Y18" s="16">
        <v>938.09921070312123</v>
      </c>
      <c r="Z18" s="16">
        <v>1122.4569999999999</v>
      </c>
      <c r="AB18" s="10" t="s">
        <v>13</v>
      </c>
      <c r="AC18" s="9">
        <v>2104.2757493567387</v>
      </c>
      <c r="AD18" s="14">
        <v>5.1820000000000004</v>
      </c>
      <c r="AE18" s="14">
        <v>84.106103097068114</v>
      </c>
      <c r="AF18" s="14">
        <v>238.05164625967126</v>
      </c>
      <c r="AG18" s="14">
        <v>1776.9359999999999</v>
      </c>
      <c r="AH18" s="14">
        <v>1100.4117493567394</v>
      </c>
      <c r="AI18" s="16">
        <v>1003.864</v>
      </c>
      <c r="AK18" s="10" t="s">
        <v>13</v>
      </c>
      <c r="AL18" s="9">
        <v>1777.9619999999998</v>
      </c>
      <c r="AM18" s="14">
        <v>0.432</v>
      </c>
      <c r="AN18" s="14">
        <v>65.244</v>
      </c>
      <c r="AO18" s="14">
        <v>186.24499999999995</v>
      </c>
      <c r="AP18" s="14">
        <v>1526.0409999999999</v>
      </c>
      <c r="AQ18" s="14">
        <v>732.92600000000016</v>
      </c>
      <c r="AR18" s="16">
        <v>1045.0359999999998</v>
      </c>
    </row>
    <row r="19" spans="1:45" ht="15" customHeight="1" x14ac:dyDescent="0.2">
      <c r="A19" s="10" t="s">
        <v>14</v>
      </c>
      <c r="B19" s="14">
        <v>2383.0085345420475</v>
      </c>
      <c r="C19" s="14">
        <v>13.236000000000001</v>
      </c>
      <c r="D19" s="14">
        <v>157.10653454204663</v>
      </c>
      <c r="E19" s="14">
        <v>506.83299999999986</v>
      </c>
      <c r="F19" s="14">
        <v>1705.8330000000003</v>
      </c>
      <c r="G19" s="16">
        <v>1493.0735345420469</v>
      </c>
      <c r="H19" s="16">
        <v>889.93499999999983</v>
      </c>
      <c r="J19" s="10" t="s">
        <v>14</v>
      </c>
      <c r="K19" s="14">
        <v>2065.7465357481401</v>
      </c>
      <c r="L19" s="14">
        <v>9.9809999999999999</v>
      </c>
      <c r="M19" s="14">
        <v>187.53499999999997</v>
      </c>
      <c r="N19" s="14">
        <v>468.89553574813971</v>
      </c>
      <c r="O19" s="14">
        <v>1399.3349999999996</v>
      </c>
      <c r="P19" s="16">
        <v>1310.68153574814</v>
      </c>
      <c r="Q19" s="16">
        <v>755.06500000000005</v>
      </c>
      <c r="S19" s="10" t="s">
        <v>14</v>
      </c>
      <c r="T19" s="14">
        <v>2056.4336805386411</v>
      </c>
      <c r="U19" s="14">
        <v>21.483622522958001</v>
      </c>
      <c r="V19" s="14">
        <v>88.48299999999999</v>
      </c>
      <c r="W19" s="14">
        <v>503.11273817015223</v>
      </c>
      <c r="X19" s="14">
        <v>1443.3543198455304</v>
      </c>
      <c r="Y19" s="16">
        <v>1185.2146805386406</v>
      </c>
      <c r="Z19" s="16">
        <v>871.21900000000005</v>
      </c>
      <c r="AB19" s="10" t="s">
        <v>14</v>
      </c>
      <c r="AC19" s="9">
        <v>1936.652929533931</v>
      </c>
      <c r="AD19" s="14">
        <v>9.4006257763650005</v>
      </c>
      <c r="AE19" s="14">
        <v>76.303999999999974</v>
      </c>
      <c r="AF19" s="14">
        <v>480.10730375756606</v>
      </c>
      <c r="AG19" s="14">
        <v>1370.8410000000003</v>
      </c>
      <c r="AH19" s="14">
        <v>1071.9289295339308</v>
      </c>
      <c r="AI19" s="16">
        <v>864.72399999999993</v>
      </c>
      <c r="AK19" s="10" t="s">
        <v>14</v>
      </c>
      <c r="AL19" s="9">
        <v>1845.7033908249844</v>
      </c>
      <c r="AM19" s="14">
        <v>4.9879999999999995</v>
      </c>
      <c r="AN19" s="14">
        <v>122.55725253546079</v>
      </c>
      <c r="AO19" s="14">
        <v>475.54813828952348</v>
      </c>
      <c r="AP19" s="14">
        <v>1242.6100000000001</v>
      </c>
      <c r="AQ19" s="14">
        <v>947.71945064251474</v>
      </c>
      <c r="AR19" s="16">
        <v>897.98394018246927</v>
      </c>
    </row>
    <row r="20" spans="1:45" ht="15" customHeight="1" x14ac:dyDescent="0.2">
      <c r="A20" s="10" t="s">
        <v>15</v>
      </c>
      <c r="B20" s="14">
        <v>3371.6226360860619</v>
      </c>
      <c r="C20" s="14">
        <v>24.747999999999998</v>
      </c>
      <c r="D20" s="14">
        <v>390.05827241200029</v>
      </c>
      <c r="E20" s="14">
        <v>451.55036367406035</v>
      </c>
      <c r="F20" s="14">
        <v>2505.2660000000005</v>
      </c>
      <c r="G20" s="16">
        <v>1295.5373279649427</v>
      </c>
      <c r="H20" s="16">
        <v>2076.0853081211171</v>
      </c>
      <c r="J20" s="10" t="s">
        <v>15</v>
      </c>
      <c r="K20" s="14">
        <v>2968.2556630422537</v>
      </c>
      <c r="L20" s="14">
        <v>36.5631940415523</v>
      </c>
      <c r="M20" s="14">
        <v>199.39246900070142</v>
      </c>
      <c r="N20" s="14">
        <v>534.005</v>
      </c>
      <c r="O20" s="14">
        <v>2198.2950000000001</v>
      </c>
      <c r="P20" s="16">
        <v>1126.3106630422537</v>
      </c>
      <c r="Q20" s="16">
        <v>1841.9449999999999</v>
      </c>
      <c r="S20" s="10" t="s">
        <v>15</v>
      </c>
      <c r="T20" s="14">
        <v>2927.464428181258</v>
      </c>
      <c r="U20" s="14">
        <v>20.239969387755099</v>
      </c>
      <c r="V20" s="14">
        <v>152.79299999999995</v>
      </c>
      <c r="W20" s="14">
        <v>356.01349061865545</v>
      </c>
      <c r="X20" s="14">
        <v>2398.4179681748478</v>
      </c>
      <c r="Y20" s="16">
        <v>995.607428181258</v>
      </c>
      <c r="Z20" s="16">
        <v>1931.8570000000002</v>
      </c>
      <c r="AB20" s="10" t="s">
        <v>15</v>
      </c>
      <c r="AC20" s="9">
        <v>2521.0379372564812</v>
      </c>
      <c r="AD20" s="14">
        <v>30.096874644522796</v>
      </c>
      <c r="AE20" s="14">
        <v>145.62795178692789</v>
      </c>
      <c r="AF20" s="14">
        <v>270.42561689378692</v>
      </c>
      <c r="AG20" s="14">
        <v>2074.8874939312427</v>
      </c>
      <c r="AH20" s="14">
        <v>936.74378822916185</v>
      </c>
      <c r="AI20" s="16">
        <v>1584.2941490273181</v>
      </c>
      <c r="AK20" s="10" t="s">
        <v>15</v>
      </c>
      <c r="AL20" s="9">
        <v>2900.9252239919315</v>
      </c>
      <c r="AM20" s="14">
        <v>25.45</v>
      </c>
      <c r="AN20" s="14">
        <v>163.65610570201767</v>
      </c>
      <c r="AO20" s="14">
        <v>277.84182421124945</v>
      </c>
      <c r="AP20" s="14">
        <v>2433.9772940786652</v>
      </c>
      <c r="AQ20" s="14">
        <v>1005.1712239919307</v>
      </c>
      <c r="AR20" s="16">
        <v>1895.7539999999997</v>
      </c>
    </row>
    <row r="21" spans="1:45" ht="7.5" customHeight="1" x14ac:dyDescent="0.2"/>
    <row r="22" spans="1:45" ht="7.5" customHeight="1" x14ac:dyDescent="0.2"/>
    <row r="23" spans="1:45" ht="15" customHeight="1" x14ac:dyDescent="0.2"/>
    <row r="24" spans="1:45" s="40" customFormat="1" ht="15" customHeight="1" x14ac:dyDescent="0.2">
      <c r="A24" s="39" t="s">
        <v>808</v>
      </c>
      <c r="B24" s="39"/>
      <c r="C24" s="39"/>
      <c r="D24" s="39"/>
      <c r="E24" s="39"/>
      <c r="F24" s="39"/>
      <c r="G24" s="39"/>
      <c r="H24" s="39"/>
      <c r="J24" s="39" t="s">
        <v>659</v>
      </c>
      <c r="K24" s="39"/>
      <c r="L24" s="39"/>
      <c r="M24" s="39"/>
      <c r="N24" s="39"/>
      <c r="O24" s="39"/>
      <c r="P24" s="39"/>
      <c r="Q24" s="39"/>
      <c r="R24" s="137"/>
      <c r="S24" s="39" t="s">
        <v>301</v>
      </c>
      <c r="T24" s="39"/>
      <c r="U24" s="39"/>
      <c r="V24" s="39"/>
      <c r="W24" s="39"/>
      <c r="X24" s="39"/>
      <c r="Y24" s="39"/>
      <c r="Z24" s="39"/>
      <c r="AA24" s="137"/>
      <c r="AB24" s="39" t="s">
        <v>302</v>
      </c>
      <c r="AC24" s="39"/>
      <c r="AD24" s="39"/>
      <c r="AE24" s="39"/>
      <c r="AF24" s="39"/>
      <c r="AG24" s="39"/>
      <c r="AH24" s="39"/>
      <c r="AI24" s="39"/>
      <c r="AJ24" s="137"/>
      <c r="AK24" s="39" t="s">
        <v>303</v>
      </c>
      <c r="AL24" s="39"/>
      <c r="AM24" s="39"/>
      <c r="AN24" s="39"/>
      <c r="AO24" s="39"/>
      <c r="AP24" s="39"/>
      <c r="AQ24" s="39"/>
      <c r="AR24" s="39"/>
      <c r="AS24" s="137"/>
    </row>
    <row r="25" spans="1:45" ht="7.5" customHeight="1" x14ac:dyDescent="0.2"/>
    <row r="26" spans="1:45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5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5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5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5" ht="15" customHeight="1" x14ac:dyDescent="0.2">
      <c r="A30" s="7" t="s">
        <v>2</v>
      </c>
      <c r="B30" s="18">
        <f t="shared" ref="B30:H30" si="5">B7/B$6*100</f>
        <v>11.912464196265757</v>
      </c>
      <c r="C30" s="18">
        <f t="shared" si="5"/>
        <v>12.798195225622223</v>
      </c>
      <c r="D30" s="18">
        <f t="shared" si="5"/>
        <v>7.166760687417967</v>
      </c>
      <c r="E30" s="18">
        <f t="shared" si="5"/>
        <v>12.135807831308629</v>
      </c>
      <c r="F30" s="18">
        <f t="shared" si="5"/>
        <v>12.181058925441963</v>
      </c>
      <c r="G30" s="18">
        <f t="shared" si="5"/>
        <v>6.7134383690321817</v>
      </c>
      <c r="H30" s="20">
        <f t="shared" si="5"/>
        <v>14.337573145607656</v>
      </c>
      <c r="J30" s="7" t="s">
        <v>2</v>
      </c>
      <c r="K30" s="18">
        <f t="shared" ref="K30:Q43" si="6">K7/K$6*100</f>
        <v>12.054534544604676</v>
      </c>
      <c r="L30" s="18">
        <f t="shared" si="1"/>
        <v>24.097477640091132</v>
      </c>
      <c r="M30" s="18">
        <f t="shared" si="6"/>
        <v>8.0971321465412203</v>
      </c>
      <c r="N30" s="18">
        <f t="shared" si="6"/>
        <v>7.5673479882105887</v>
      </c>
      <c r="O30" s="18">
        <f t="shared" si="6"/>
        <v>12.831445349417436</v>
      </c>
      <c r="P30" s="18">
        <f t="shared" si="6"/>
        <v>6.0946222332129025</v>
      </c>
      <c r="Q30" s="20">
        <f t="shared" si="6"/>
        <v>14.828519083156252</v>
      </c>
      <c r="S30" s="7" t="s">
        <v>2</v>
      </c>
      <c r="T30" s="18">
        <f t="shared" ref="T30:Z43" si="7">T7/T$6*100</f>
        <v>13.690401429289031</v>
      </c>
      <c r="U30" s="18">
        <f t="shared" si="2"/>
        <v>7.7514093114082723</v>
      </c>
      <c r="V30" s="18">
        <f t="shared" si="7"/>
        <v>10.31443778279392</v>
      </c>
      <c r="W30" s="18">
        <f t="shared" si="7"/>
        <v>7.8549744718175569</v>
      </c>
      <c r="X30" s="18">
        <f t="shared" si="7"/>
        <v>14.805583697465712</v>
      </c>
      <c r="Y30" s="18">
        <f t="shared" si="7"/>
        <v>8.2512754783185756</v>
      </c>
      <c r="Z30" s="20">
        <f t="shared" si="7"/>
        <v>16.10300411148765</v>
      </c>
      <c r="AB30" s="7" t="s">
        <v>2</v>
      </c>
      <c r="AC30" s="18">
        <f t="shared" ref="AC30:AI43" si="8">AC7/AC$6*100</f>
        <v>12.064341407449399</v>
      </c>
      <c r="AD30" s="18">
        <f t="shared" si="3"/>
        <v>7.0422255438197228</v>
      </c>
      <c r="AE30" s="18">
        <f t="shared" si="8"/>
        <v>16.097602711480931</v>
      </c>
      <c r="AF30" s="18">
        <f t="shared" si="8"/>
        <v>7.1066081323391357</v>
      </c>
      <c r="AG30" s="18">
        <f t="shared" si="8"/>
        <v>12.673665882652108</v>
      </c>
      <c r="AH30" s="18">
        <f t="shared" si="8"/>
        <v>7.4085454029161033</v>
      </c>
      <c r="AI30" s="20">
        <f t="shared" si="8"/>
        <v>13.926160622915107</v>
      </c>
      <c r="AK30" s="7" t="s">
        <v>2</v>
      </c>
      <c r="AL30" s="18">
        <f t="shared" ref="AL30:AR43" si="9">AL7/AL$6*100</f>
        <v>11.140457765446998</v>
      </c>
      <c r="AM30" s="18">
        <f t="shared" si="4"/>
        <v>10.689974221676177</v>
      </c>
      <c r="AN30" s="18">
        <f t="shared" si="9"/>
        <v>9.5308618380521271</v>
      </c>
      <c r="AO30" s="18">
        <f t="shared" si="9"/>
        <v>10.366352859114091</v>
      </c>
      <c r="AP30" s="18">
        <f t="shared" si="9"/>
        <v>11.345157718739605</v>
      </c>
      <c r="AQ30" s="18">
        <f t="shared" si="9"/>
        <v>6.1987267062299223</v>
      </c>
      <c r="AR30" s="20">
        <f t="shared" si="9"/>
        <v>13.034241696057732</v>
      </c>
    </row>
    <row r="31" spans="1:45" ht="15" customHeight="1" x14ac:dyDescent="0.2">
      <c r="A31" s="10" t="s">
        <v>3</v>
      </c>
      <c r="B31" s="18">
        <f t="shared" ref="B31:H31" si="10">B8/B$6*100</f>
        <v>25.145459850982011</v>
      </c>
      <c r="C31" s="18">
        <f t="shared" si="10"/>
        <v>9.2331734564588643</v>
      </c>
      <c r="D31" s="18">
        <f t="shared" si="10"/>
        <v>22.99871498894878</v>
      </c>
      <c r="E31" s="18">
        <f t="shared" si="10"/>
        <v>11.025231217192944</v>
      </c>
      <c r="F31" s="18">
        <f t="shared" si="10"/>
        <v>27.623288081413161</v>
      </c>
      <c r="G31" s="18">
        <f t="shared" si="10"/>
        <v>9.6678563471713623</v>
      </c>
      <c r="H31" s="20">
        <f t="shared" si="10"/>
        <v>32.365057525385026</v>
      </c>
      <c r="J31" s="10" t="s">
        <v>3</v>
      </c>
      <c r="K31" s="18">
        <f t="shared" si="6"/>
        <v>24.706487023236193</v>
      </c>
      <c r="L31" s="18">
        <f t="shared" si="1"/>
        <v>10.608050835019299</v>
      </c>
      <c r="M31" s="18">
        <f t="shared" si="6"/>
        <v>20.135311735356591</v>
      </c>
      <c r="N31" s="18">
        <f t="shared" si="6"/>
        <v>11.82071681792481</v>
      </c>
      <c r="O31" s="18">
        <f t="shared" si="6"/>
        <v>26.973026229770859</v>
      </c>
      <c r="P31" s="18">
        <f t="shared" si="6"/>
        <v>7.3148302543864592</v>
      </c>
      <c r="Q31" s="20">
        <f t="shared" si="6"/>
        <v>32.80126836496347</v>
      </c>
      <c r="S31" s="10" t="s">
        <v>3</v>
      </c>
      <c r="T31" s="18">
        <f t="shared" si="7"/>
        <v>24.366744313645523</v>
      </c>
      <c r="U31" s="18">
        <f t="shared" si="2"/>
        <v>17.750379810530099</v>
      </c>
      <c r="V31" s="18">
        <f t="shared" si="7"/>
        <v>19.355888490516048</v>
      </c>
      <c r="W31" s="18">
        <f t="shared" si="7"/>
        <v>11.152635014301788</v>
      </c>
      <c r="X31" s="18">
        <f t="shared" si="7"/>
        <v>26.650035634811893</v>
      </c>
      <c r="Y31" s="18">
        <f t="shared" si="7"/>
        <v>7.6120550911768667</v>
      </c>
      <c r="Z31" s="20">
        <f t="shared" si="7"/>
        <v>31.798528118968157</v>
      </c>
      <c r="AB31" s="10" t="s">
        <v>3</v>
      </c>
      <c r="AC31" s="18">
        <f t="shared" si="8"/>
        <v>29.424070429010111</v>
      </c>
      <c r="AD31" s="18">
        <f t="shared" si="3"/>
        <v>20.627769372009304</v>
      </c>
      <c r="AE31" s="18">
        <f t="shared" si="8"/>
        <v>16.309173053215758</v>
      </c>
      <c r="AF31" s="18">
        <f t="shared" si="8"/>
        <v>11.196415668144157</v>
      </c>
      <c r="AG31" s="18">
        <f t="shared" si="8"/>
        <v>32.800733454245666</v>
      </c>
      <c r="AH31" s="18">
        <f t="shared" si="8"/>
        <v>6.9970907577772623</v>
      </c>
      <c r="AI31" s="20">
        <f t="shared" si="8"/>
        <v>38.392457715760578</v>
      </c>
      <c r="AK31" s="10" t="s">
        <v>3</v>
      </c>
      <c r="AL31" s="18">
        <f t="shared" si="9"/>
        <v>29.600458707516474</v>
      </c>
      <c r="AM31" s="18">
        <f t="shared" si="4"/>
        <v>16.112502164459102</v>
      </c>
      <c r="AN31" s="18">
        <f t="shared" si="9"/>
        <v>14.038016897981647</v>
      </c>
      <c r="AO31" s="18">
        <f t="shared" si="9"/>
        <v>12.37347052408785</v>
      </c>
      <c r="AP31" s="18">
        <f t="shared" si="9"/>
        <v>33.199457337763455</v>
      </c>
      <c r="AQ31" s="18">
        <f t="shared" si="9"/>
        <v>6.8162952549186873</v>
      </c>
      <c r="AR31" s="20">
        <f t="shared" si="9"/>
        <v>38.331869239957349</v>
      </c>
    </row>
    <row r="32" spans="1:45" ht="15" customHeight="1" x14ac:dyDescent="0.2">
      <c r="A32" s="10" t="s">
        <v>4</v>
      </c>
      <c r="B32" s="18">
        <f t="shared" ref="B32:H32" si="11">B9/B$6*100</f>
        <v>5.0529648897213457</v>
      </c>
      <c r="C32" s="18">
        <f t="shared" si="11"/>
        <v>1.1999348189432537</v>
      </c>
      <c r="D32" s="18">
        <f t="shared" si="11"/>
        <v>2.6715972756182227</v>
      </c>
      <c r="E32" s="18">
        <f t="shared" si="11"/>
        <v>2.6381758629154524</v>
      </c>
      <c r="F32" s="18">
        <f t="shared" si="11"/>
        <v>5.6233088120094648</v>
      </c>
      <c r="G32" s="18">
        <f t="shared" si="11"/>
        <v>2.5918878266495184</v>
      </c>
      <c r="H32" s="20">
        <f t="shared" si="11"/>
        <v>6.2009453400995538</v>
      </c>
      <c r="J32" s="10" t="s">
        <v>4</v>
      </c>
      <c r="K32" s="18">
        <f t="shared" si="6"/>
        <v>4.9894333322353424</v>
      </c>
      <c r="L32" s="18">
        <f t="shared" si="1"/>
        <v>1.26149793713743</v>
      </c>
      <c r="M32" s="18">
        <f t="shared" si="6"/>
        <v>2.9182273510922072</v>
      </c>
      <c r="N32" s="18">
        <f t="shared" si="6"/>
        <v>3.7048512284736859</v>
      </c>
      <c r="O32" s="18">
        <f t="shared" si="6"/>
        <v>5.3386598372749772</v>
      </c>
      <c r="P32" s="18">
        <f t="shared" si="6"/>
        <v>3.0799363368320241</v>
      </c>
      <c r="Q32" s="20">
        <f t="shared" si="6"/>
        <v>5.8781905596755788</v>
      </c>
      <c r="S32" s="10" t="s">
        <v>4</v>
      </c>
      <c r="T32" s="18">
        <f t="shared" si="7"/>
        <v>5.0611125741768301</v>
      </c>
      <c r="U32" s="18">
        <f t="shared" si="2"/>
        <v>0.59734597383444332</v>
      </c>
      <c r="V32" s="18">
        <f t="shared" si="7"/>
        <v>3.5875137447420595</v>
      </c>
      <c r="W32" s="18">
        <f t="shared" si="7"/>
        <v>4.0894683640885265</v>
      </c>
      <c r="X32" s="18">
        <f t="shared" si="7"/>
        <v>5.3469578686375909</v>
      </c>
      <c r="Y32" s="18">
        <f t="shared" si="7"/>
        <v>4.2400383948400862</v>
      </c>
      <c r="Z32" s="20">
        <f t="shared" si="7"/>
        <v>5.4253118564159957</v>
      </c>
      <c r="AB32" s="10" t="s">
        <v>4</v>
      </c>
      <c r="AC32" s="18">
        <f t="shared" si="8"/>
        <v>5.9641305140546788</v>
      </c>
      <c r="AD32" s="18">
        <f t="shared" si="3"/>
        <v>0.56266231462259686</v>
      </c>
      <c r="AE32" s="18">
        <f t="shared" si="8"/>
        <v>3.4163008294694506</v>
      </c>
      <c r="AF32" s="18">
        <f t="shared" si="8"/>
        <v>4.026723190527389</v>
      </c>
      <c r="AG32" s="18">
        <f t="shared" si="8"/>
        <v>6.4066939000996665</v>
      </c>
      <c r="AH32" s="18">
        <f t="shared" si="8"/>
        <v>4.2862122018065714</v>
      </c>
      <c r="AI32" s="20">
        <f t="shared" si="8"/>
        <v>6.635117935471663</v>
      </c>
      <c r="AK32" s="10" t="s">
        <v>4</v>
      </c>
      <c r="AL32" s="18">
        <f t="shared" si="9"/>
        <v>5.5237690564978665</v>
      </c>
      <c r="AM32" s="18">
        <f t="shared" si="4"/>
        <v>2.9035443140580286</v>
      </c>
      <c r="AN32" s="18">
        <f t="shared" si="9"/>
        <v>4.055285064736692</v>
      </c>
      <c r="AO32" s="18">
        <f t="shared" si="9"/>
        <v>2.8601134025812742</v>
      </c>
      <c r="AP32" s="18">
        <f t="shared" si="9"/>
        <v>6.0394445781445425</v>
      </c>
      <c r="AQ32" s="18">
        <f t="shared" si="9"/>
        <v>4.8987795992704104</v>
      </c>
      <c r="AR32" s="20">
        <f t="shared" si="9"/>
        <v>5.7632792558015868</v>
      </c>
    </row>
    <row r="33" spans="1:45" ht="15" customHeight="1" x14ac:dyDescent="0.2">
      <c r="A33" s="10" t="s">
        <v>5</v>
      </c>
      <c r="B33" s="18">
        <f t="shared" ref="B33:H33" si="12">B10/B$6*100</f>
        <v>6.7467887664641264</v>
      </c>
      <c r="C33" s="18">
        <f t="shared" si="12"/>
        <v>2.0362653026150253</v>
      </c>
      <c r="D33" s="18">
        <f t="shared" si="12"/>
        <v>1.9720174766002467</v>
      </c>
      <c r="E33" s="18">
        <f t="shared" si="12"/>
        <v>4.521028765447384</v>
      </c>
      <c r="F33" s="18">
        <f t="shared" si="12"/>
        <v>7.4567374184718247</v>
      </c>
      <c r="G33" s="18">
        <f t="shared" si="12"/>
        <v>16.307367232803397</v>
      </c>
      <c r="H33" s="20">
        <f t="shared" si="12"/>
        <v>2.2872139980229469</v>
      </c>
      <c r="J33" s="10" t="s">
        <v>5</v>
      </c>
      <c r="K33" s="18">
        <f t="shared" si="6"/>
        <v>7.0218364206010868</v>
      </c>
      <c r="L33" s="18">
        <f t="shared" si="1"/>
        <v>1.9369194013658739</v>
      </c>
      <c r="M33" s="18">
        <f t="shared" si="6"/>
        <v>2.755843216846674</v>
      </c>
      <c r="N33" s="18">
        <f t="shared" si="6"/>
        <v>2.6367867123814275</v>
      </c>
      <c r="O33" s="18">
        <f t="shared" si="6"/>
        <v>7.9657655149726736</v>
      </c>
      <c r="P33" s="18">
        <f t="shared" si="6"/>
        <v>18.184707012973099</v>
      </c>
      <c r="Q33" s="20">
        <f t="shared" si="6"/>
        <v>1.8261844023819276</v>
      </c>
      <c r="S33" s="10" t="s">
        <v>5</v>
      </c>
      <c r="T33" s="18">
        <f t="shared" si="7"/>
        <v>5.328500900269816</v>
      </c>
      <c r="U33" s="18">
        <f t="shared" si="2"/>
        <v>15.540857163603173</v>
      </c>
      <c r="V33" s="18">
        <f t="shared" si="7"/>
        <v>4.9018320197165348</v>
      </c>
      <c r="W33" s="18">
        <f t="shared" si="7"/>
        <v>2.3978421177858795</v>
      </c>
      <c r="X33" s="18">
        <f t="shared" si="7"/>
        <v>5.6256107163910389</v>
      </c>
      <c r="Y33" s="18">
        <f t="shared" si="7"/>
        <v>13.590324637251982</v>
      </c>
      <c r="Z33" s="20">
        <f t="shared" si="7"/>
        <v>1.663849945801841</v>
      </c>
      <c r="AB33" s="10" t="s">
        <v>5</v>
      </c>
      <c r="AC33" s="18">
        <f t="shared" si="8"/>
        <v>5.4112431556607969</v>
      </c>
      <c r="AD33" s="18">
        <f t="shared" si="3"/>
        <v>2.9110348672364195</v>
      </c>
      <c r="AE33" s="18">
        <f t="shared" si="8"/>
        <v>4.0283963039650406</v>
      </c>
      <c r="AF33" s="18">
        <f t="shared" si="8"/>
        <v>6.9008451780407878</v>
      </c>
      <c r="AG33" s="18">
        <f t="shared" si="8"/>
        <v>5.2658345802548299</v>
      </c>
      <c r="AH33" s="18">
        <f t="shared" si="8"/>
        <v>13.371768939635615</v>
      </c>
      <c r="AI33" s="20">
        <f t="shared" si="8"/>
        <v>2.2278863557959836</v>
      </c>
      <c r="AK33" s="10" t="s">
        <v>5</v>
      </c>
      <c r="AL33" s="18">
        <f t="shared" si="9"/>
        <v>5.6209382069733707</v>
      </c>
      <c r="AM33" s="18">
        <f t="shared" si="4"/>
        <v>2.0475765301443714</v>
      </c>
      <c r="AN33" s="18">
        <f t="shared" si="9"/>
        <v>2.8443275501999268</v>
      </c>
      <c r="AO33" s="18">
        <f t="shared" si="9"/>
        <v>6.9436301595282437</v>
      </c>
      <c r="AP33" s="18">
        <f t="shared" si="9"/>
        <v>5.581119985170119</v>
      </c>
      <c r="AQ33" s="18">
        <f t="shared" si="9"/>
        <v>13.89982504894745</v>
      </c>
      <c r="AR33" s="20">
        <f t="shared" si="9"/>
        <v>2.4482801491390465</v>
      </c>
    </row>
    <row r="34" spans="1:45" ht="15" customHeight="1" x14ac:dyDescent="0.2">
      <c r="A34" s="10" t="s">
        <v>6</v>
      </c>
      <c r="B34" s="18">
        <f t="shared" ref="B34:H34" si="13">B11/B$6*100</f>
        <v>0.57277623181056991</v>
      </c>
      <c r="C34" s="18" t="e">
        <f t="shared" si="13"/>
        <v>#VALUE!</v>
      </c>
      <c r="D34" s="18">
        <f t="shared" si="13"/>
        <v>0.37264246272052193</v>
      </c>
      <c r="E34" s="18">
        <f t="shared" si="13"/>
        <v>1.6115263492011063</v>
      </c>
      <c r="F34" s="18">
        <f t="shared" si="13"/>
        <v>0.43517105569472025</v>
      </c>
      <c r="G34" s="18">
        <f t="shared" si="13"/>
        <v>0.15061872944453142</v>
      </c>
      <c r="H34" s="20">
        <f t="shared" si="13"/>
        <v>0.76969349497493855</v>
      </c>
      <c r="J34" s="10" t="s">
        <v>6</v>
      </c>
      <c r="K34" s="18">
        <f t="shared" si="6"/>
        <v>0.37440814642331793</v>
      </c>
      <c r="L34" s="18" t="e">
        <f t="shared" si="1"/>
        <v>#VALUE!</v>
      </c>
      <c r="M34" s="18">
        <f t="shared" si="6"/>
        <v>0.21898019890021736</v>
      </c>
      <c r="N34" s="18">
        <f t="shared" si="6"/>
        <v>1.003422319215038</v>
      </c>
      <c r="O34" s="18">
        <f t="shared" si="6"/>
        <v>0.29756787837044407</v>
      </c>
      <c r="P34" s="18">
        <f t="shared" si="6"/>
        <v>0.10754840251749945</v>
      </c>
      <c r="Q34" s="20">
        <f t="shared" si="6"/>
        <v>0.49861547782006183</v>
      </c>
      <c r="S34" s="10" t="s">
        <v>6</v>
      </c>
      <c r="T34" s="18">
        <f t="shared" si="7"/>
        <v>0.46376272693357828</v>
      </c>
      <c r="U34" s="18" t="e">
        <f t="shared" si="2"/>
        <v>#VALUE!</v>
      </c>
      <c r="V34" s="18">
        <f t="shared" si="7"/>
        <v>0.45024953703841925</v>
      </c>
      <c r="W34" s="18">
        <f t="shared" si="7"/>
        <v>1.3659036399860831</v>
      </c>
      <c r="X34" s="18">
        <f t="shared" si="7"/>
        <v>0.3404498265367244</v>
      </c>
      <c r="Y34" s="18">
        <f t="shared" si="7"/>
        <v>0.16068573067570852</v>
      </c>
      <c r="Z34" s="20">
        <f t="shared" si="7"/>
        <v>0.59819689534145981</v>
      </c>
      <c r="AB34" s="10" t="s">
        <v>6</v>
      </c>
      <c r="AC34" s="18">
        <f t="shared" si="8"/>
        <v>0.71329573888920783</v>
      </c>
      <c r="AD34" s="18" t="e">
        <f t="shared" si="3"/>
        <v>#VALUE!</v>
      </c>
      <c r="AE34" s="18">
        <f t="shared" si="8"/>
        <v>0.30023016104057465</v>
      </c>
      <c r="AF34" s="18">
        <f t="shared" si="8"/>
        <v>2.130791062671189</v>
      </c>
      <c r="AG34" s="18">
        <f t="shared" si="8"/>
        <v>0.52327385271730442</v>
      </c>
      <c r="AH34" s="18">
        <f t="shared" si="8"/>
        <v>0.12909829031796732</v>
      </c>
      <c r="AI34" s="20">
        <f t="shared" si="8"/>
        <v>0.94691208168363461</v>
      </c>
      <c r="AK34" s="10" t="s">
        <v>6</v>
      </c>
      <c r="AL34" s="18">
        <f t="shared" si="9"/>
        <v>0.57679818384998816</v>
      </c>
      <c r="AM34" s="18" t="e">
        <f t="shared" si="4"/>
        <v>#VALUE!</v>
      </c>
      <c r="AN34" s="18">
        <f t="shared" si="9"/>
        <v>0.97024528359276074</v>
      </c>
      <c r="AO34" s="18">
        <f t="shared" si="9"/>
        <v>0.92684446847381918</v>
      </c>
      <c r="AP34" s="18">
        <f t="shared" si="9"/>
        <v>0.50778574244407537</v>
      </c>
      <c r="AQ34" s="18">
        <f t="shared" si="9"/>
        <v>0.49099276522672686</v>
      </c>
      <c r="AR34" s="20">
        <f t="shared" si="9"/>
        <v>0.60968077519315256</v>
      </c>
    </row>
    <row r="35" spans="1:45" ht="15" customHeight="1" x14ac:dyDescent="0.2">
      <c r="A35" s="10" t="s">
        <v>7</v>
      </c>
      <c r="B35" s="18">
        <f t="shared" ref="B35:H35" si="14">B12/B$6*100</f>
        <v>2.1145290822153666</v>
      </c>
      <c r="C35" s="18">
        <f t="shared" si="14"/>
        <v>7.324191010970055</v>
      </c>
      <c r="D35" s="18">
        <f t="shared" si="14"/>
        <v>1.1093321127441598</v>
      </c>
      <c r="E35" s="18">
        <f t="shared" si="14"/>
        <v>3.507192875124749</v>
      </c>
      <c r="F35" s="18">
        <f t="shared" si="14"/>
        <v>1.906513419412996</v>
      </c>
      <c r="G35" s="18">
        <f t="shared" si="14"/>
        <v>1.5143623432828788</v>
      </c>
      <c r="H35" s="20">
        <f t="shared" si="14"/>
        <v>2.3944795533321797</v>
      </c>
      <c r="J35" s="10" t="s">
        <v>7</v>
      </c>
      <c r="K35" s="18">
        <f t="shared" si="6"/>
        <v>2.1156321631399262</v>
      </c>
      <c r="L35" s="18">
        <f t="shared" si="1"/>
        <v>2.4899915677799851</v>
      </c>
      <c r="M35" s="18">
        <f t="shared" si="6"/>
        <v>2.8637465164803446</v>
      </c>
      <c r="N35" s="18">
        <f t="shared" si="6"/>
        <v>4.2573821607047551</v>
      </c>
      <c r="O35" s="18">
        <f t="shared" si="6"/>
        <v>1.7582991310172122</v>
      </c>
      <c r="P35" s="18">
        <f t="shared" si="6"/>
        <v>1.9187986786163358</v>
      </c>
      <c r="Q35" s="20">
        <f t="shared" si="6"/>
        <v>2.2072464376811847</v>
      </c>
      <c r="S35" s="10" t="s">
        <v>7</v>
      </c>
      <c r="T35" s="18">
        <f t="shared" si="7"/>
        <v>2.0175575172839699</v>
      </c>
      <c r="U35" s="18">
        <f t="shared" si="2"/>
        <v>2.2330032276594167</v>
      </c>
      <c r="V35" s="18">
        <f t="shared" si="7"/>
        <v>2.3333115944766685</v>
      </c>
      <c r="W35" s="18">
        <f t="shared" si="7"/>
        <v>4.1112364996571822</v>
      </c>
      <c r="X35" s="18">
        <f t="shared" si="7"/>
        <v>1.6936978898311317</v>
      </c>
      <c r="Y35" s="18">
        <f t="shared" si="7"/>
        <v>1.7663745042180565</v>
      </c>
      <c r="Z35" s="20">
        <f t="shared" si="7"/>
        <v>2.1289733617612305</v>
      </c>
      <c r="AB35" s="10" t="s">
        <v>7</v>
      </c>
      <c r="AC35" s="18">
        <f t="shared" si="8"/>
        <v>1.8284082155781385</v>
      </c>
      <c r="AD35" s="18">
        <f t="shared" si="3"/>
        <v>8.7908882333834821</v>
      </c>
      <c r="AE35" s="18">
        <f t="shared" si="8"/>
        <v>1.9264980117348105</v>
      </c>
      <c r="AF35" s="18">
        <f t="shared" si="8"/>
        <v>4.0186109495844509</v>
      </c>
      <c r="AG35" s="18">
        <f t="shared" si="8"/>
        <v>1.4420477843742656</v>
      </c>
      <c r="AH35" s="18">
        <f t="shared" si="8"/>
        <v>2.4189915797743393</v>
      </c>
      <c r="AI35" s="20">
        <f t="shared" si="8"/>
        <v>1.5922381912204915</v>
      </c>
      <c r="AK35" s="10" t="s">
        <v>7</v>
      </c>
      <c r="AL35" s="18">
        <f t="shared" si="9"/>
        <v>1.3946436573972121</v>
      </c>
      <c r="AM35" s="18">
        <f t="shared" si="4"/>
        <v>6.7618046379355379</v>
      </c>
      <c r="AN35" s="18">
        <f t="shared" si="9"/>
        <v>2.6691226229963485</v>
      </c>
      <c r="AO35" s="18">
        <f t="shared" si="9"/>
        <v>3.3062725485655649</v>
      </c>
      <c r="AP35" s="18">
        <f t="shared" si="9"/>
        <v>0.98147795898594936</v>
      </c>
      <c r="AQ35" s="18">
        <f t="shared" si="9"/>
        <v>2.553570432960397</v>
      </c>
      <c r="AR35" s="20">
        <f t="shared" si="9"/>
        <v>0.95051651287717076</v>
      </c>
    </row>
    <row r="36" spans="1:45" ht="15" customHeight="1" x14ac:dyDescent="0.2">
      <c r="A36" s="10" t="s">
        <v>8</v>
      </c>
      <c r="B36" s="18">
        <f t="shared" ref="B36:H36" si="15">B13/B$6*100</f>
        <v>5.463038242535359</v>
      </c>
      <c r="C36" s="18">
        <f t="shared" si="15"/>
        <v>11.126084747788278</v>
      </c>
      <c r="D36" s="18">
        <f t="shared" si="15"/>
        <v>4.9938177808435542</v>
      </c>
      <c r="E36" s="18">
        <f t="shared" si="15"/>
        <v>6.2306024322061457</v>
      </c>
      <c r="F36" s="18">
        <f t="shared" si="15"/>
        <v>5.3090943415024343</v>
      </c>
      <c r="G36" s="18">
        <f t="shared" si="15"/>
        <v>4.3313238822061626</v>
      </c>
      <c r="H36" s="20">
        <f t="shared" si="15"/>
        <v>5.9909314891810412</v>
      </c>
      <c r="J36" s="10" t="s">
        <v>8</v>
      </c>
      <c r="K36" s="18">
        <f t="shared" si="6"/>
        <v>5.4619978566061596</v>
      </c>
      <c r="L36" s="18">
        <f t="shared" si="1"/>
        <v>3.2821766287205163</v>
      </c>
      <c r="M36" s="18">
        <f t="shared" si="6"/>
        <v>6.9930227677891379</v>
      </c>
      <c r="N36" s="18">
        <f t="shared" si="6"/>
        <v>6.6225143771609583</v>
      </c>
      <c r="O36" s="18">
        <f t="shared" si="6"/>
        <v>5.2203935006473392</v>
      </c>
      <c r="P36" s="18">
        <f t="shared" si="6"/>
        <v>4.1737147509581209</v>
      </c>
      <c r="Q36" s="20">
        <f t="shared" si="6"/>
        <v>6.0616169834705147</v>
      </c>
      <c r="S36" s="10" t="s">
        <v>8</v>
      </c>
      <c r="T36" s="18">
        <f t="shared" si="7"/>
        <v>6.3698108966816696</v>
      </c>
      <c r="U36" s="18">
        <f t="shared" si="2"/>
        <v>3.89799922751186</v>
      </c>
      <c r="V36" s="18">
        <f t="shared" si="7"/>
        <v>7.0544495920463746</v>
      </c>
      <c r="W36" s="18">
        <f t="shared" si="7"/>
        <v>6.3735153456173244</v>
      </c>
      <c r="X36" s="18">
        <f t="shared" si="7"/>
        <v>6.3691523879253085</v>
      </c>
      <c r="Y36" s="18">
        <f t="shared" si="7"/>
        <v>4.3023336685564724</v>
      </c>
      <c r="Z36" s="20">
        <f t="shared" si="7"/>
        <v>7.2868702093216857</v>
      </c>
      <c r="AB36" s="10" t="s">
        <v>8</v>
      </c>
      <c r="AC36" s="18">
        <f t="shared" si="8"/>
        <v>6.1640461563222555</v>
      </c>
      <c r="AD36" s="18">
        <f t="shared" si="3"/>
        <v>3.7423286159251985</v>
      </c>
      <c r="AE36" s="18">
        <f t="shared" si="8"/>
        <v>5.9887046213509256</v>
      </c>
      <c r="AF36" s="18">
        <f t="shared" si="8"/>
        <v>7.5335618862582274</v>
      </c>
      <c r="AG36" s="18">
        <f t="shared" si="8"/>
        <v>5.9838528505904609</v>
      </c>
      <c r="AH36" s="18">
        <f t="shared" si="8"/>
        <v>5.0172907914626039</v>
      </c>
      <c r="AI36" s="20">
        <f t="shared" si="8"/>
        <v>6.6226253491509803</v>
      </c>
      <c r="AK36" s="10" t="s">
        <v>8</v>
      </c>
      <c r="AL36" s="18">
        <f t="shared" si="9"/>
        <v>6.1960798160424231</v>
      </c>
      <c r="AM36" s="18">
        <f t="shared" si="4"/>
        <v>4.5586413513518362</v>
      </c>
      <c r="AN36" s="18">
        <f t="shared" si="9"/>
        <v>11.047992493660171</v>
      </c>
      <c r="AO36" s="18">
        <f t="shared" si="9"/>
        <v>6.4117879336305847</v>
      </c>
      <c r="AP36" s="18">
        <f t="shared" si="9"/>
        <v>5.9405082863770424</v>
      </c>
      <c r="AQ36" s="18">
        <f t="shared" si="9"/>
        <v>4.9937903923497817</v>
      </c>
      <c r="AR36" s="20">
        <f t="shared" si="9"/>
        <v>6.6568245152679379</v>
      </c>
    </row>
    <row r="37" spans="1:45" ht="15" customHeight="1" x14ac:dyDescent="0.2">
      <c r="A37" s="10" t="s">
        <v>9</v>
      </c>
      <c r="B37" s="18">
        <f t="shared" ref="B37:H37" si="16">B14/B$6*100</f>
        <v>2.7862569668270076</v>
      </c>
      <c r="C37" s="18">
        <f t="shared" si="16"/>
        <v>2.471908522400041</v>
      </c>
      <c r="D37" s="18">
        <f t="shared" si="16"/>
        <v>6.5540542468824041</v>
      </c>
      <c r="E37" s="18">
        <f t="shared" si="16"/>
        <v>5.0227772608426111</v>
      </c>
      <c r="F37" s="18">
        <f t="shared" si="16"/>
        <v>2.2017886917789991</v>
      </c>
      <c r="G37" s="18">
        <f t="shared" si="16"/>
        <v>3.7470324625467692</v>
      </c>
      <c r="H37" s="20">
        <f t="shared" si="16"/>
        <v>2.3380989213767491</v>
      </c>
      <c r="J37" s="10" t="s">
        <v>9</v>
      </c>
      <c r="K37" s="18">
        <f t="shared" si="6"/>
        <v>2.6698924937863535</v>
      </c>
      <c r="L37" s="18">
        <f t="shared" si="1"/>
        <v>3.6031869055328238</v>
      </c>
      <c r="M37" s="18">
        <f t="shared" si="6"/>
        <v>6.2183841601220395</v>
      </c>
      <c r="N37" s="18">
        <f t="shared" si="6"/>
        <v>6.2531062466388008</v>
      </c>
      <c r="O37" s="18">
        <f t="shared" si="6"/>
        <v>1.9251764421697206</v>
      </c>
      <c r="P37" s="18">
        <f t="shared" si="6"/>
        <v>3.2766193357426365</v>
      </c>
      <c r="Q37" s="20">
        <f t="shared" si="6"/>
        <v>2.3874972519144282</v>
      </c>
      <c r="S37" s="10" t="s">
        <v>9</v>
      </c>
      <c r="T37" s="18">
        <f t="shared" si="7"/>
        <v>2.9451135792683725</v>
      </c>
      <c r="U37" s="18">
        <f t="shared" si="2"/>
        <v>2.4175605922167565</v>
      </c>
      <c r="V37" s="18">
        <f t="shared" si="7"/>
        <v>5.9845826896107432</v>
      </c>
      <c r="W37" s="18">
        <f t="shared" si="7"/>
        <v>6.6065159647876888</v>
      </c>
      <c r="X37" s="18">
        <f t="shared" si="7"/>
        <v>2.2589510065516798</v>
      </c>
      <c r="Y37" s="18">
        <f t="shared" si="7"/>
        <v>3.4579885936895005</v>
      </c>
      <c r="Z37" s="20">
        <f t="shared" si="7"/>
        <v>2.7176204771451733</v>
      </c>
      <c r="AB37" s="10" t="s">
        <v>9</v>
      </c>
      <c r="AC37" s="18">
        <f t="shared" si="8"/>
        <v>2.9422990593562646</v>
      </c>
      <c r="AD37" s="18">
        <f t="shared" si="3"/>
        <v>2.2364427884195801</v>
      </c>
      <c r="AE37" s="18">
        <f t="shared" si="8"/>
        <v>5.3700411845125933</v>
      </c>
      <c r="AF37" s="18">
        <f t="shared" si="8"/>
        <v>6.1204334852185038</v>
      </c>
      <c r="AG37" s="18">
        <f t="shared" si="8"/>
        <v>2.3643543837772589</v>
      </c>
      <c r="AH37" s="18">
        <f t="shared" si="8"/>
        <v>3.4267356733631433</v>
      </c>
      <c r="AI37" s="20">
        <f t="shared" si="8"/>
        <v>2.7485763542044603</v>
      </c>
      <c r="AK37" s="10" t="s">
        <v>9</v>
      </c>
      <c r="AL37" s="18">
        <f t="shared" si="9"/>
        <v>2.4873285596993746</v>
      </c>
      <c r="AM37" s="18">
        <f t="shared" si="4"/>
        <v>2.3968132002393689</v>
      </c>
      <c r="AN37" s="18">
        <f t="shared" si="9"/>
        <v>7.4684232406995443</v>
      </c>
      <c r="AO37" s="18">
        <f t="shared" si="9"/>
        <v>5.7167837386917588</v>
      </c>
      <c r="AP37" s="18">
        <f t="shared" si="9"/>
        <v>1.7362161298663075</v>
      </c>
      <c r="AQ37" s="18">
        <f t="shared" si="9"/>
        <v>3.817281742669477</v>
      </c>
      <c r="AR37" s="20">
        <f t="shared" si="9"/>
        <v>1.9776601993227532</v>
      </c>
    </row>
    <row r="38" spans="1:45" ht="15" customHeight="1" x14ac:dyDescent="0.2">
      <c r="A38" s="10" t="s">
        <v>10</v>
      </c>
      <c r="B38" s="18">
        <f t="shared" ref="B38:H38" si="17">B15/B$6*100</f>
        <v>5.313111657792736</v>
      </c>
      <c r="C38" s="18">
        <f t="shared" si="17"/>
        <v>1.8302156204131497</v>
      </c>
      <c r="D38" s="18">
        <f t="shared" si="17"/>
        <v>2.9381742736899694</v>
      </c>
      <c r="E38" s="18">
        <f t="shared" si="17"/>
        <v>12.908749008675796</v>
      </c>
      <c r="F38" s="18">
        <f t="shared" si="17"/>
        <v>4.3585440515333191</v>
      </c>
      <c r="G38" s="18">
        <f t="shared" si="17"/>
        <v>10.354772572151099</v>
      </c>
      <c r="H38" s="20">
        <f t="shared" si="17"/>
        <v>2.9614062788903199</v>
      </c>
      <c r="J38" s="10" t="s">
        <v>10</v>
      </c>
      <c r="K38" s="18">
        <f t="shared" si="6"/>
        <v>6.0223393640651173</v>
      </c>
      <c r="L38" s="18">
        <f t="shared" si="1"/>
        <v>0.78143529721198079</v>
      </c>
      <c r="M38" s="18">
        <f t="shared" si="6"/>
        <v>4.6484517439768451</v>
      </c>
      <c r="N38" s="18">
        <f t="shared" si="6"/>
        <v>10.805318672211309</v>
      </c>
      <c r="O38" s="18">
        <f t="shared" si="6"/>
        <v>5.4727740474710931</v>
      </c>
      <c r="P38" s="18">
        <f t="shared" si="6"/>
        <v>10.357736101559887</v>
      </c>
      <c r="Q38" s="20">
        <f t="shared" si="6"/>
        <v>4.0044701589578136</v>
      </c>
      <c r="S38" s="10" t="s">
        <v>10</v>
      </c>
      <c r="T38" s="18">
        <f t="shared" si="7"/>
        <v>5.3494511322748668</v>
      </c>
      <c r="U38" s="18">
        <f t="shared" si="2"/>
        <v>18.130295606781726</v>
      </c>
      <c r="V38" s="18">
        <f t="shared" si="7"/>
        <v>4.2696568536778861</v>
      </c>
      <c r="W38" s="18">
        <f t="shared" si="7"/>
        <v>10.874915532075159</v>
      </c>
      <c r="X38" s="18">
        <f t="shared" si="7"/>
        <v>4.4166739764396699</v>
      </c>
      <c r="Y38" s="18">
        <f t="shared" si="7"/>
        <v>11.242780307137119</v>
      </c>
      <c r="Z38" s="20">
        <f t="shared" si="7"/>
        <v>2.735380065982461</v>
      </c>
      <c r="AB38" s="10" t="s">
        <v>10</v>
      </c>
      <c r="AC38" s="18">
        <f t="shared" si="8"/>
        <v>4.9923657265251968</v>
      </c>
      <c r="AD38" s="18">
        <f t="shared" si="3"/>
        <v>8.6930681860551626</v>
      </c>
      <c r="AE38" s="18">
        <f t="shared" si="8"/>
        <v>3.7811127660215051</v>
      </c>
      <c r="AF38" s="18">
        <f t="shared" si="8"/>
        <v>11.348789450822908</v>
      </c>
      <c r="AG38" s="18">
        <f t="shared" si="8"/>
        <v>4.0604254055451374</v>
      </c>
      <c r="AH38" s="18">
        <f t="shared" si="8"/>
        <v>11.915817486489546</v>
      </c>
      <c r="AI38" s="20">
        <f t="shared" si="8"/>
        <v>2.2237273429919835</v>
      </c>
      <c r="AK38" s="10" t="s">
        <v>10</v>
      </c>
      <c r="AL38" s="18">
        <f t="shared" si="9"/>
        <v>5.584630775303224</v>
      </c>
      <c r="AM38" s="18">
        <f t="shared" si="4"/>
        <v>8.2001193905837066</v>
      </c>
      <c r="AN38" s="18">
        <f t="shared" si="9"/>
        <v>3.2283202017695576</v>
      </c>
      <c r="AO38" s="18">
        <f t="shared" si="9"/>
        <v>12.87693700433088</v>
      </c>
      <c r="AP38" s="18">
        <f t="shared" si="9"/>
        <v>4.5262636351186485</v>
      </c>
      <c r="AQ38" s="18">
        <f t="shared" si="9"/>
        <v>13.137966247232749</v>
      </c>
      <c r="AR38" s="20">
        <f t="shared" si="9"/>
        <v>2.6900205328918334</v>
      </c>
    </row>
    <row r="39" spans="1:45" ht="15" customHeight="1" x14ac:dyDescent="0.2">
      <c r="A39" s="10" t="s">
        <v>11</v>
      </c>
      <c r="B39" s="18">
        <f t="shared" ref="B39:H39" si="18">B16/B$6*100</f>
        <v>2.8225960683878428</v>
      </c>
      <c r="C39" s="18">
        <f t="shared" si="18"/>
        <v>6.4150270031160819</v>
      </c>
      <c r="D39" s="18">
        <f t="shared" si="18"/>
        <v>2.0621815339174976</v>
      </c>
      <c r="E39" s="18">
        <f t="shared" si="18"/>
        <v>4.3813379800002314</v>
      </c>
      <c r="F39" s="18">
        <f t="shared" si="18"/>
        <v>2.5927300183403106</v>
      </c>
      <c r="G39" s="18">
        <f t="shared" si="18"/>
        <v>3.7536476640480694</v>
      </c>
      <c r="H39" s="20">
        <f t="shared" si="18"/>
        <v>2.3883028696298512</v>
      </c>
      <c r="J39" s="10" t="s">
        <v>11</v>
      </c>
      <c r="K39" s="18">
        <f t="shared" si="6"/>
        <v>3.0724572081510066</v>
      </c>
      <c r="L39" s="18">
        <f t="shared" si="1"/>
        <v>6.7002075952928291</v>
      </c>
      <c r="M39" s="18">
        <f t="shared" si="6"/>
        <v>2.3913104909006964</v>
      </c>
      <c r="N39" s="18">
        <f t="shared" si="6"/>
        <v>5.5308401176997677</v>
      </c>
      <c r="O39" s="18">
        <f t="shared" si="6"/>
        <v>2.7285158856336049</v>
      </c>
      <c r="P39" s="18">
        <f t="shared" si="6"/>
        <v>3.4411528900273005</v>
      </c>
      <c r="Q39" s="20">
        <f t="shared" si="6"/>
        <v>2.9008513073392344</v>
      </c>
      <c r="S39" s="10" t="s">
        <v>11</v>
      </c>
      <c r="T39" s="18">
        <f t="shared" si="7"/>
        <v>3.257220908191151</v>
      </c>
      <c r="U39" s="18">
        <f t="shared" si="2"/>
        <v>10.696343746876662</v>
      </c>
      <c r="V39" s="18">
        <f t="shared" si="7"/>
        <v>2.1670446692674048</v>
      </c>
      <c r="W39" s="18">
        <f t="shared" si="7"/>
        <v>5.7495419350584012</v>
      </c>
      <c r="X39" s="18">
        <f t="shared" si="7"/>
        <v>2.8440274589757277</v>
      </c>
      <c r="Y39" s="18">
        <f t="shared" si="7"/>
        <v>3.522051904837614</v>
      </c>
      <c r="Z39" s="20">
        <f t="shared" si="7"/>
        <v>3.139751303957298</v>
      </c>
      <c r="AB39" s="10" t="s">
        <v>11</v>
      </c>
      <c r="AC39" s="18">
        <f t="shared" si="8"/>
        <v>3.54970823440877</v>
      </c>
      <c r="AD39" s="18">
        <f t="shared" si="3"/>
        <v>9.2286090578153104</v>
      </c>
      <c r="AE39" s="18">
        <f t="shared" si="8"/>
        <v>1.9365915527523807</v>
      </c>
      <c r="AF39" s="18">
        <f t="shared" si="8"/>
        <v>5.5505024366806417</v>
      </c>
      <c r="AG39" s="18">
        <f t="shared" si="8"/>
        <v>3.2755992192660295</v>
      </c>
      <c r="AH39" s="18">
        <f t="shared" si="8"/>
        <v>3.6091630175662601</v>
      </c>
      <c r="AI39" s="20">
        <f t="shared" si="8"/>
        <v>3.5259326957841881</v>
      </c>
      <c r="AK39" s="10" t="s">
        <v>11</v>
      </c>
      <c r="AL39" s="18">
        <f t="shared" si="9"/>
        <v>3.8235466691270106</v>
      </c>
      <c r="AM39" s="18">
        <f t="shared" si="4"/>
        <v>13.629062724547145</v>
      </c>
      <c r="AN39" s="18">
        <f t="shared" si="9"/>
        <v>5.9634885411307685</v>
      </c>
      <c r="AO39" s="18">
        <f t="shared" si="9"/>
        <v>3.959303453309857</v>
      </c>
      <c r="AP39" s="18">
        <f t="shared" si="9"/>
        <v>3.6068508656008773</v>
      </c>
      <c r="AQ39" s="18">
        <f t="shared" si="9"/>
        <v>4.0807408749773897</v>
      </c>
      <c r="AR39" s="20">
        <f t="shared" si="9"/>
        <v>3.7249839897239743</v>
      </c>
    </row>
    <row r="40" spans="1:45" ht="15" customHeight="1" x14ac:dyDescent="0.2">
      <c r="A40" s="10" t="s">
        <v>12</v>
      </c>
      <c r="B40" s="18">
        <f t="shared" ref="B40:H40" si="19">B17/B$6*100</f>
        <v>10.928885675426946</v>
      </c>
      <c r="C40" s="18">
        <f t="shared" si="19"/>
        <v>32.871895491644807</v>
      </c>
      <c r="D40" s="18">
        <f t="shared" si="19"/>
        <v>18.128145331587529</v>
      </c>
      <c r="E40" s="18">
        <f t="shared" si="19"/>
        <v>13.780877682152795</v>
      </c>
      <c r="F40" s="18">
        <f t="shared" si="19"/>
        <v>9.7558188894265392</v>
      </c>
      <c r="G40" s="18">
        <f t="shared" si="19"/>
        <v>12.036941022017549</v>
      </c>
      <c r="H40" s="20">
        <f t="shared" si="19"/>
        <v>10.412028282007764</v>
      </c>
      <c r="J40" s="10" t="s">
        <v>12</v>
      </c>
      <c r="K40" s="18">
        <f t="shared" si="6"/>
        <v>10.901241605868393</v>
      </c>
      <c r="L40" s="18">
        <f t="shared" si="1"/>
        <v>25.261276095568707</v>
      </c>
      <c r="M40" s="18">
        <f t="shared" si="6"/>
        <v>19.130030340238406</v>
      </c>
      <c r="N40" s="18">
        <f t="shared" si="6"/>
        <v>14.061320406034977</v>
      </c>
      <c r="O40" s="18">
        <f t="shared" si="6"/>
        <v>9.7965388470632409</v>
      </c>
      <c r="P40" s="18">
        <f t="shared" si="6"/>
        <v>13.760596090852317</v>
      </c>
      <c r="Q40" s="20">
        <f t="shared" si="6"/>
        <v>9.570382237950751</v>
      </c>
      <c r="S40" s="10" t="s">
        <v>12</v>
      </c>
      <c r="T40" s="18">
        <f t="shared" si="7"/>
        <v>11.002464060254637</v>
      </c>
      <c r="U40" s="18">
        <f t="shared" si="2"/>
        <v>9.8195788623256348</v>
      </c>
      <c r="V40" s="18">
        <f t="shared" si="7"/>
        <v>17.845330211087067</v>
      </c>
      <c r="W40" s="18">
        <f t="shared" si="7"/>
        <v>13.09635620384042</v>
      </c>
      <c r="X40" s="18">
        <f t="shared" si="7"/>
        <v>10.349786206039598</v>
      </c>
      <c r="Y40" s="18">
        <f t="shared" si="7"/>
        <v>12.822860088097013</v>
      </c>
      <c r="Z40" s="20">
        <f t="shared" si="7"/>
        <v>10.195001173933232</v>
      </c>
      <c r="AB40" s="10" t="s">
        <v>12</v>
      </c>
      <c r="AC40" s="18">
        <f t="shared" si="8"/>
        <v>9.1925673584533314</v>
      </c>
      <c r="AD40" s="18">
        <f t="shared" si="3"/>
        <v>16.930486611380402</v>
      </c>
      <c r="AE40" s="18">
        <f t="shared" si="8"/>
        <v>17.863394201562983</v>
      </c>
      <c r="AF40" s="18">
        <f t="shared" si="8"/>
        <v>12.712855392709043</v>
      </c>
      <c r="AG40" s="18">
        <f t="shared" si="8"/>
        <v>8.2291907556614756</v>
      </c>
      <c r="AH40" s="18">
        <f t="shared" si="8"/>
        <v>11.972744957051614</v>
      </c>
      <c r="AI40" s="20">
        <f t="shared" si="8"/>
        <v>8.0807944048192795</v>
      </c>
      <c r="AK40" s="10" t="s">
        <v>12</v>
      </c>
      <c r="AL40" s="18">
        <f t="shared" si="9"/>
        <v>9.2757947356968913</v>
      </c>
      <c r="AM40" s="18">
        <f t="shared" si="4"/>
        <v>21.048590499925151</v>
      </c>
      <c r="AN40" s="18">
        <f t="shared" si="9"/>
        <v>12.988124613496947</v>
      </c>
      <c r="AO40" s="18">
        <f t="shared" si="9"/>
        <v>13.398732233950847</v>
      </c>
      <c r="AP40" s="18">
        <f t="shared" si="9"/>
        <v>8.3358467887032486</v>
      </c>
      <c r="AQ40" s="18">
        <f t="shared" si="9"/>
        <v>11.215084478175308</v>
      </c>
      <c r="AR40" s="20">
        <f t="shared" si="9"/>
        <v>8.5326147230464855</v>
      </c>
    </row>
    <row r="41" spans="1:45" ht="15" customHeight="1" x14ac:dyDescent="0.2">
      <c r="A41" s="10" t="s">
        <v>13</v>
      </c>
      <c r="B41" s="18">
        <f t="shared" ref="B41:H41" si="20">B18/B$6*100</f>
        <v>7.7126420893625882</v>
      </c>
      <c r="C41" s="18">
        <f t="shared" si="20"/>
        <v>3.6623332575791321</v>
      </c>
      <c r="D41" s="18">
        <f t="shared" si="20"/>
        <v>5.2378551914570801</v>
      </c>
      <c r="E41" s="18">
        <f t="shared" si="20"/>
        <v>4.1221967379730096</v>
      </c>
      <c r="F41" s="18">
        <f t="shared" si="20"/>
        <v>8.470048681323803</v>
      </c>
      <c r="G41" s="18">
        <f t="shared" si="20"/>
        <v>8.3730522146626551</v>
      </c>
      <c r="H41" s="20">
        <f t="shared" si="20"/>
        <v>7.4045908200821211</v>
      </c>
      <c r="J41" s="10" t="s">
        <v>13</v>
      </c>
      <c r="K41" s="18">
        <f t="shared" si="6"/>
        <v>7.5253682580226871</v>
      </c>
      <c r="L41" s="18">
        <f t="shared" si="1"/>
        <v>4.4610240790641615</v>
      </c>
      <c r="M41" s="18">
        <f t="shared" si="6"/>
        <v>4.1289752009380747</v>
      </c>
      <c r="N41" s="18">
        <f t="shared" si="6"/>
        <v>3.6248076349081941</v>
      </c>
      <c r="O41" s="18">
        <f t="shared" si="6"/>
        <v>8.3262171998529109</v>
      </c>
      <c r="P41" s="18">
        <f t="shared" si="6"/>
        <v>8.3464100237403684</v>
      </c>
      <c r="Q41" s="20">
        <f t="shared" si="6"/>
        <v>7.1432221718709501</v>
      </c>
      <c r="S41" s="10" t="s">
        <v>13</v>
      </c>
      <c r="T41" s="18">
        <f t="shared" si="7"/>
        <v>5.8934015459583486</v>
      </c>
      <c r="U41" s="18">
        <f t="shared" si="2"/>
        <v>1.3682847941639815</v>
      </c>
      <c r="V41" s="18">
        <f t="shared" si="7"/>
        <v>6.0958514907421852</v>
      </c>
      <c r="W41" s="18">
        <f t="shared" si="7"/>
        <v>5.7771571989121808</v>
      </c>
      <c r="X41" s="18">
        <f t="shared" si="7"/>
        <v>5.9663104169072199</v>
      </c>
      <c r="Y41" s="18">
        <f t="shared" si="7"/>
        <v>8.731921283562329</v>
      </c>
      <c r="Z41" s="20">
        <f t="shared" si="7"/>
        <v>4.6343352190983857</v>
      </c>
      <c r="AB41" s="10" t="s">
        <v>13</v>
      </c>
      <c r="AC41" s="18">
        <f t="shared" si="8"/>
        <v>5.6931575872278639</v>
      </c>
      <c r="AD41" s="18">
        <f t="shared" si="3"/>
        <v>2.2308463002098677</v>
      </c>
      <c r="AE41" s="18">
        <f t="shared" si="8"/>
        <v>6.3159551969304495</v>
      </c>
      <c r="AF41" s="18">
        <f t="shared" si="8"/>
        <v>5.1420206738534606</v>
      </c>
      <c r="AG41" s="18">
        <f t="shared" si="8"/>
        <v>5.77526938809123</v>
      </c>
      <c r="AH41" s="18">
        <f t="shared" si="8"/>
        <v>10.422141929233248</v>
      </c>
      <c r="AI41" s="20">
        <f t="shared" si="8"/>
        <v>3.802070883899543</v>
      </c>
      <c r="AK41" s="10" t="s">
        <v>13</v>
      </c>
      <c r="AL41" s="18">
        <f t="shared" si="9"/>
        <v>5.1163702482253663</v>
      </c>
      <c r="AM41" s="18">
        <f t="shared" si="4"/>
        <v>0.16305125548799418</v>
      </c>
      <c r="AN41" s="18">
        <f t="shared" si="9"/>
        <v>4.6773077643509744</v>
      </c>
      <c r="AO41" s="18">
        <f t="shared" si="9"/>
        <v>4.1346143240935671</v>
      </c>
      <c r="AP41" s="18">
        <f t="shared" si="9"/>
        <v>5.3384073836775547</v>
      </c>
      <c r="AQ41" s="18">
        <f t="shared" si="9"/>
        <v>7.6127300765070336</v>
      </c>
      <c r="AR41" s="20">
        <f t="shared" si="9"/>
        <v>4.1597082868253459</v>
      </c>
    </row>
    <row r="42" spans="1:45" ht="15" customHeight="1" x14ac:dyDescent="0.2">
      <c r="A42" s="10" t="s">
        <v>14</v>
      </c>
      <c r="B42" s="18">
        <f t="shared" ref="B42:H42" si="21">B19/B$6*100</f>
        <v>5.5607729614043286</v>
      </c>
      <c r="C42" s="18">
        <f t="shared" si="21"/>
        <v>3.1468867175615025</v>
      </c>
      <c r="D42" s="18">
        <f t="shared" si="21"/>
        <v>6.8321351314313246</v>
      </c>
      <c r="E42" s="18">
        <f t="shared" si="21"/>
        <v>9.5796992076640421</v>
      </c>
      <c r="F42" s="18">
        <f t="shared" si="21"/>
        <v>4.8957583243676375</v>
      </c>
      <c r="G42" s="18">
        <f t="shared" si="21"/>
        <v>10.953428412643259</v>
      </c>
      <c r="H42" s="20">
        <f t="shared" si="21"/>
        <v>3.0453446042277101</v>
      </c>
      <c r="J42" s="10" t="s">
        <v>14</v>
      </c>
      <c r="K42" s="18">
        <f t="shared" si="6"/>
        <v>5.3692855511773301</v>
      </c>
      <c r="L42" s="18">
        <f t="shared" si="1"/>
        <v>3.3274341729832688</v>
      </c>
      <c r="M42" s="18">
        <f t="shared" si="6"/>
        <v>9.4514924319478588</v>
      </c>
      <c r="N42" s="18">
        <f t="shared" si="6"/>
        <v>10.338037795935872</v>
      </c>
      <c r="O42" s="18">
        <f t="shared" si="6"/>
        <v>4.4207742467911499</v>
      </c>
      <c r="P42" s="18">
        <f t="shared" si="6"/>
        <v>10.726071112541288</v>
      </c>
      <c r="Q42" s="20">
        <f t="shared" si="6"/>
        <v>2.8760206259271452</v>
      </c>
      <c r="S42" s="10" t="s">
        <v>14</v>
      </c>
      <c r="T42" s="18">
        <f t="shared" si="7"/>
        <v>5.8816106879762149</v>
      </c>
      <c r="U42" s="18">
        <f t="shared" si="2"/>
        <v>5.0444793307656948</v>
      </c>
      <c r="V42" s="18">
        <f t="shared" si="7"/>
        <v>5.735593116292895</v>
      </c>
      <c r="W42" s="18">
        <f t="shared" si="7"/>
        <v>12.03424489335206</v>
      </c>
      <c r="X42" s="18">
        <f t="shared" si="7"/>
        <v>5.0091206620092228</v>
      </c>
      <c r="Y42" s="18">
        <f t="shared" si="7"/>
        <v>11.0320967937165</v>
      </c>
      <c r="Z42" s="20">
        <f t="shared" si="7"/>
        <v>3.5970383678374116</v>
      </c>
      <c r="AB42" s="10" t="s">
        <v>14</v>
      </c>
      <c r="AC42" s="18">
        <f t="shared" si="8"/>
        <v>5.2396508979270582</v>
      </c>
      <c r="AD42" s="18">
        <f t="shared" si="3"/>
        <v>4.0469608708725158</v>
      </c>
      <c r="AE42" s="18">
        <f t="shared" si="8"/>
        <v>5.7300555797999007</v>
      </c>
      <c r="AF42" s="18">
        <f t="shared" si="8"/>
        <v>10.370529758473165</v>
      </c>
      <c r="AG42" s="18">
        <f t="shared" si="8"/>
        <v>4.4554086715787022</v>
      </c>
      <c r="AH42" s="18">
        <f t="shared" si="8"/>
        <v>10.152377460695343</v>
      </c>
      <c r="AI42" s="20">
        <f t="shared" si="8"/>
        <v>3.2750870068148155</v>
      </c>
      <c r="AK42" s="10" t="s">
        <v>14</v>
      </c>
      <c r="AL42" s="18">
        <f t="shared" si="9"/>
        <v>5.3113069434923954</v>
      </c>
      <c r="AM42" s="18">
        <f t="shared" si="4"/>
        <v>1.8826381073474878</v>
      </c>
      <c r="AN42" s="18">
        <f t="shared" si="9"/>
        <v>8.7860644482501673</v>
      </c>
      <c r="AO42" s="18">
        <f t="shared" si="9"/>
        <v>10.55710566387228</v>
      </c>
      <c r="AP42" s="18">
        <f t="shared" si="9"/>
        <v>4.3469070614954433</v>
      </c>
      <c r="AQ42" s="18">
        <f t="shared" si="9"/>
        <v>9.8437391578372093</v>
      </c>
      <c r="AR42" s="20">
        <f t="shared" si="9"/>
        <v>3.5743756553966497</v>
      </c>
    </row>
    <row r="43" spans="1:45" ht="15" customHeight="1" x14ac:dyDescent="0.2">
      <c r="A43" s="10" t="s">
        <v>15</v>
      </c>
      <c r="B43" s="18">
        <f t="shared" ref="B43:H43" si="22">B20/B$6*100</f>
        <v>7.8677133208040306</v>
      </c>
      <c r="C43" s="18">
        <f t="shared" si="22"/>
        <v>5.8838888248875838</v>
      </c>
      <c r="D43" s="18">
        <f t="shared" si="22"/>
        <v>16.962571506140744</v>
      </c>
      <c r="E43" s="18">
        <f t="shared" si="22"/>
        <v>8.5347967892951093</v>
      </c>
      <c r="F43" s="18">
        <f t="shared" si="22"/>
        <v>7.1901392892828406</v>
      </c>
      <c r="G43" s="18">
        <f t="shared" si="22"/>
        <v>9.5042709213405523</v>
      </c>
      <c r="H43" s="20">
        <f t="shared" si="22"/>
        <v>7.1043336771821171</v>
      </c>
      <c r="J43" s="10" t="s">
        <v>15</v>
      </c>
      <c r="K43" s="18">
        <f t="shared" si="6"/>
        <v>7.7150860320823895</v>
      </c>
      <c r="L43" s="18">
        <f t="shared" si="1"/>
        <v>12.189321844231976</v>
      </c>
      <c r="M43" s="18">
        <f t="shared" si="6"/>
        <v>10.049091698869695</v>
      </c>
      <c r="N43" s="18">
        <f t="shared" si="6"/>
        <v>11.773547522499818</v>
      </c>
      <c r="O43" s="18">
        <f t="shared" si="6"/>
        <v>6.9448458895473593</v>
      </c>
      <c r="P43" s="18">
        <f t="shared" si="6"/>
        <v>9.2172567760397595</v>
      </c>
      <c r="Q43" s="20">
        <f t="shared" si="6"/>
        <v>7.0159149368906979</v>
      </c>
      <c r="S43" s="10" t="s">
        <v>15</v>
      </c>
      <c r="T43" s="18">
        <f t="shared" si="7"/>
        <v>8.3728477277959694</v>
      </c>
      <c r="U43" s="18">
        <f t="shared" si="2"/>
        <v>4.7524623523222846</v>
      </c>
      <c r="V43" s="18">
        <f t="shared" si="7"/>
        <v>9.904258207991818</v>
      </c>
      <c r="W43" s="18">
        <f t="shared" si="7"/>
        <v>8.5156928187197511</v>
      </c>
      <c r="X43" s="18">
        <f t="shared" si="7"/>
        <v>8.3236422514774873</v>
      </c>
      <c r="Y43" s="18">
        <f t="shared" si="7"/>
        <v>9.2672135239221713</v>
      </c>
      <c r="Z43" s="20">
        <f t="shared" si="7"/>
        <v>7.9761388929480166</v>
      </c>
      <c r="AB43" s="10" t="s">
        <v>15</v>
      </c>
      <c r="AC43" s="18">
        <f t="shared" si="8"/>
        <v>6.8207155191369395</v>
      </c>
      <c r="AD43" s="18">
        <f t="shared" si="3"/>
        <v>12.956677238250455</v>
      </c>
      <c r="AE43" s="18">
        <f t="shared" si="8"/>
        <v>10.935943826162683</v>
      </c>
      <c r="AF43" s="18">
        <f t="shared" si="8"/>
        <v>5.8413127346769409</v>
      </c>
      <c r="AG43" s="18">
        <f t="shared" si="8"/>
        <v>6.7436498711458572</v>
      </c>
      <c r="AH43" s="18">
        <f t="shared" si="8"/>
        <v>8.8720215119103933</v>
      </c>
      <c r="AI43" s="20">
        <f t="shared" si="8"/>
        <v>6.0004130594873102</v>
      </c>
      <c r="AK43" s="10" t="s">
        <v>15</v>
      </c>
      <c r="AL43" s="18">
        <f t="shared" si="9"/>
        <v>8.3478766747314221</v>
      </c>
      <c r="AM43" s="18">
        <f t="shared" si="4"/>
        <v>9.6056816022441005</v>
      </c>
      <c r="AN43" s="18">
        <f t="shared" si="9"/>
        <v>11.732419439082383</v>
      </c>
      <c r="AO43" s="18">
        <f t="shared" si="9"/>
        <v>6.1680516857693855</v>
      </c>
      <c r="AP43" s="18">
        <f t="shared" si="9"/>
        <v>8.5145565279131183</v>
      </c>
      <c r="AQ43" s="18">
        <f t="shared" si="9"/>
        <v>10.440477222697458</v>
      </c>
      <c r="AR43" s="20">
        <f t="shared" si="9"/>
        <v>7.545944468498976</v>
      </c>
    </row>
    <row r="44" spans="1:45" ht="7.5" customHeight="1" x14ac:dyDescent="0.2"/>
    <row r="45" spans="1:45" ht="7.5" customHeight="1" x14ac:dyDescent="0.2"/>
    <row r="46" spans="1:45" ht="15" customHeight="1" x14ac:dyDescent="0.2"/>
    <row r="47" spans="1:45" s="40" customFormat="1" ht="15" customHeight="1" x14ac:dyDescent="0.2">
      <c r="A47" s="39" t="s">
        <v>809</v>
      </c>
      <c r="B47" s="39"/>
      <c r="C47" s="39"/>
      <c r="D47" s="39"/>
      <c r="E47" s="39"/>
      <c r="F47" s="39"/>
      <c r="G47" s="39"/>
      <c r="H47" s="39"/>
      <c r="J47" s="39" t="s">
        <v>660</v>
      </c>
      <c r="K47" s="39"/>
      <c r="L47" s="39"/>
      <c r="M47" s="39"/>
      <c r="N47" s="39"/>
      <c r="O47" s="39"/>
      <c r="P47" s="39"/>
      <c r="Q47" s="39"/>
      <c r="R47" s="137"/>
      <c r="S47" s="39" t="s">
        <v>304</v>
      </c>
      <c r="T47" s="39"/>
      <c r="U47" s="39"/>
      <c r="V47" s="39"/>
      <c r="W47" s="39"/>
      <c r="X47" s="39"/>
      <c r="Y47" s="39"/>
      <c r="Z47" s="39"/>
      <c r="AA47" s="137"/>
      <c r="AB47" s="39" t="s">
        <v>305</v>
      </c>
      <c r="AC47" s="39"/>
      <c r="AD47" s="39"/>
      <c r="AE47" s="39"/>
      <c r="AF47" s="39"/>
      <c r="AG47" s="39"/>
      <c r="AH47" s="39"/>
      <c r="AI47" s="39"/>
      <c r="AJ47" s="137"/>
      <c r="AK47" s="39" t="s">
        <v>306</v>
      </c>
      <c r="AL47" s="39"/>
      <c r="AM47" s="39"/>
      <c r="AN47" s="39"/>
      <c r="AO47" s="39"/>
      <c r="AP47" s="39"/>
      <c r="AQ47" s="39"/>
      <c r="AR47" s="39"/>
      <c r="AS47" s="137"/>
    </row>
    <row r="48" spans="1:45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0.98148849959202211</v>
      </c>
      <c r="D52" s="52">
        <f t="shared" si="23"/>
        <v>5.365959216453593</v>
      </c>
      <c r="E52" s="52">
        <f t="shared" si="23"/>
        <v>12.345894950306171</v>
      </c>
      <c r="F52" s="52">
        <f t="shared" si="23"/>
        <v>81.306657333648218</v>
      </c>
      <c r="G52" s="52">
        <f t="shared" si="23"/>
        <v>31.808316883285563</v>
      </c>
      <c r="H52" s="53">
        <f t="shared" si="23"/>
        <v>68.191683116714472</v>
      </c>
      <c r="J52" s="11" t="s">
        <v>1</v>
      </c>
      <c r="K52" s="52">
        <f>K6/$K6*100</f>
        <v>100</v>
      </c>
      <c r="L52" s="52">
        <f>L6/$K6*100</f>
        <v>0.77965784167184549</v>
      </c>
      <c r="M52" s="52">
        <f t="shared" ref="M52:Q52" si="24">M6/$K6*100</f>
        <v>5.157288304184573</v>
      </c>
      <c r="N52" s="52">
        <f t="shared" si="24"/>
        <v>11.789013107739969</v>
      </c>
      <c r="O52" s="52">
        <f t="shared" si="24"/>
        <v>82.274040746403571</v>
      </c>
      <c r="P52" s="52">
        <f t="shared" si="24"/>
        <v>31.761132358341975</v>
      </c>
      <c r="Q52" s="53">
        <f t="shared" si="24"/>
        <v>68.238867641658004</v>
      </c>
      <c r="S52" s="11" t="s">
        <v>1</v>
      </c>
      <c r="T52" s="52">
        <f>T6/$T6*100</f>
        <v>100</v>
      </c>
      <c r="U52" s="52">
        <f t="shared" ref="U52:Z66" si="25">U6/$T6*100</f>
        <v>1.2180713615980845</v>
      </c>
      <c r="V52" s="52">
        <f t="shared" si="25"/>
        <v>4.4122800586379416</v>
      </c>
      <c r="W52" s="52">
        <f t="shared" si="25"/>
        <v>11.957159834547243</v>
      </c>
      <c r="X52" s="52">
        <f t="shared" si="25"/>
        <v>82.412488745216692</v>
      </c>
      <c r="Y52" s="52">
        <f t="shared" si="25"/>
        <v>30.727025791578576</v>
      </c>
      <c r="Z52" s="53">
        <f t="shared" si="25"/>
        <v>69.272974208421388</v>
      </c>
      <c r="AB52" s="11" t="s">
        <v>1</v>
      </c>
      <c r="AC52" s="52">
        <f>AC6/$AC6*100</f>
        <v>100</v>
      </c>
      <c r="AD52" s="52">
        <f t="shared" ref="AD52:AI66" si="26">AD6/$AC6*100</f>
        <v>0.62846097412298318</v>
      </c>
      <c r="AE52" s="52">
        <f t="shared" si="26"/>
        <v>3.6027906390661646</v>
      </c>
      <c r="AF52" s="52">
        <f t="shared" si="26"/>
        <v>12.525293920464728</v>
      </c>
      <c r="AG52" s="52">
        <f t="shared" si="26"/>
        <v>83.243454466346137</v>
      </c>
      <c r="AH52" s="52">
        <f t="shared" si="26"/>
        <v>28.565957833055215</v>
      </c>
      <c r="AI52" s="53">
        <f t="shared" si="26"/>
        <v>71.434042166944764</v>
      </c>
      <c r="AK52" s="11" t="s">
        <v>1</v>
      </c>
      <c r="AL52" s="52">
        <f>AL6/$AL6*100</f>
        <v>100</v>
      </c>
      <c r="AM52" s="52">
        <f t="shared" ref="AM52:AR52" si="27">AM6/$AL6*100</f>
        <v>0.76242844329385506</v>
      </c>
      <c r="AN52" s="52">
        <f t="shared" si="27"/>
        <v>4.0140624238797722</v>
      </c>
      <c r="AO52" s="52">
        <f t="shared" si="27"/>
        <v>12.962510096149465</v>
      </c>
      <c r="AP52" s="52">
        <f t="shared" si="27"/>
        <v>82.260999036676949</v>
      </c>
      <c r="AQ52" s="52">
        <f t="shared" si="27"/>
        <v>27.705065871831895</v>
      </c>
      <c r="AR52" s="53">
        <f t="shared" si="27"/>
        <v>72.294934128168137</v>
      </c>
    </row>
    <row r="53" spans="1:44" ht="15" customHeight="1" x14ac:dyDescent="0.2">
      <c r="A53" s="7" t="s">
        <v>2</v>
      </c>
      <c r="B53" s="18">
        <f t="shared" ref="B53:H53" si="28">B7/$B7*100</f>
        <v>100</v>
      </c>
      <c r="C53" s="18">
        <f t="shared" si="28"/>
        <v>1.0544654088798324</v>
      </c>
      <c r="D53" s="18">
        <f t="shared" si="28"/>
        <v>3.228261166553839</v>
      </c>
      <c r="E53" s="18">
        <f t="shared" si="28"/>
        <v>12.577364863720323</v>
      </c>
      <c r="F53" s="18">
        <f t="shared" si="28"/>
        <v>83.13990856084601</v>
      </c>
      <c r="G53" s="18">
        <f t="shared" si="28"/>
        <v>17.926028695685279</v>
      </c>
      <c r="H53" s="20">
        <f t="shared" si="28"/>
        <v>82.073971304314739</v>
      </c>
      <c r="J53" s="7" t="s">
        <v>2</v>
      </c>
      <c r="K53" s="18">
        <f t="shared" ref="K53:Q66" si="29">K7/$K7*100</f>
        <v>100</v>
      </c>
      <c r="L53" s="18">
        <f t="shared" si="29"/>
        <v>1.5585659767359477</v>
      </c>
      <c r="M53" s="18">
        <f t="shared" si="29"/>
        <v>3.4641938900481559</v>
      </c>
      <c r="N53" s="18">
        <f t="shared" si="29"/>
        <v>7.400664396766218</v>
      </c>
      <c r="O53" s="18">
        <f t="shared" si="29"/>
        <v>87.576575736449698</v>
      </c>
      <c r="P53" s="18">
        <f t="shared" si="29"/>
        <v>16.058032162660897</v>
      </c>
      <c r="Q53" s="20">
        <f t="shared" si="29"/>
        <v>83.941967837339121</v>
      </c>
      <c r="S53" s="7" t="s">
        <v>2</v>
      </c>
      <c r="T53" s="18">
        <f t="shared" ref="T53:Z66" si="30">T7/$T7*100</f>
        <v>100</v>
      </c>
      <c r="U53" s="18">
        <f t="shared" si="25"/>
        <v>0.68966346553225011</v>
      </c>
      <c r="V53" s="18">
        <f t="shared" si="30"/>
        <v>3.3242405914935094</v>
      </c>
      <c r="W53" s="18">
        <f t="shared" si="30"/>
        <v>6.8605136044347859</v>
      </c>
      <c r="X53" s="18">
        <f t="shared" si="30"/>
        <v>89.125582338539402</v>
      </c>
      <c r="Y53" s="18">
        <f t="shared" si="30"/>
        <v>18.51933675905962</v>
      </c>
      <c r="Z53" s="20">
        <f t="shared" si="30"/>
        <v>81.480663240940331</v>
      </c>
      <c r="AB53" s="7" t="s">
        <v>2</v>
      </c>
      <c r="AC53" s="18">
        <f t="shared" ref="AC53:AI66" si="31">AC7/$AC7*100</f>
        <v>100</v>
      </c>
      <c r="AD53" s="18">
        <f t="shared" si="26"/>
        <v>0.36684670764787136</v>
      </c>
      <c r="AE53" s="18">
        <f t="shared" si="31"/>
        <v>4.8072489331674992</v>
      </c>
      <c r="AF53" s="18">
        <f t="shared" si="31"/>
        <v>7.3781363299408875</v>
      </c>
      <c r="AG53" s="18">
        <f t="shared" si="31"/>
        <v>87.447768029243761</v>
      </c>
      <c r="AH53" s="18">
        <f t="shared" si="31"/>
        <v>17.541960098484896</v>
      </c>
      <c r="AI53" s="20">
        <f t="shared" si="31"/>
        <v>82.458039901515122</v>
      </c>
      <c r="AK53" s="7" t="s">
        <v>2</v>
      </c>
      <c r="AL53" s="18">
        <f t="shared" ref="AL53:AR66" si="32">AL7/$AL7*100</f>
        <v>100</v>
      </c>
      <c r="AM53" s="18">
        <f t="shared" si="32"/>
        <v>0.73159833969865462</v>
      </c>
      <c r="AN53" s="18">
        <f t="shared" si="32"/>
        <v>3.434102545585989</v>
      </c>
      <c r="AO53" s="18">
        <f t="shared" si="32"/>
        <v>12.061798215625</v>
      </c>
      <c r="AP53" s="18">
        <f t="shared" si="32"/>
        <v>83.772500899090346</v>
      </c>
      <c r="AQ53" s="18">
        <f t="shared" si="32"/>
        <v>15.415536357063944</v>
      </c>
      <c r="AR53" s="20">
        <f t="shared" si="32"/>
        <v>84.584463642936043</v>
      </c>
    </row>
    <row r="54" spans="1:44" ht="15" customHeight="1" x14ac:dyDescent="0.2">
      <c r="A54" s="10" t="s">
        <v>3</v>
      </c>
      <c r="B54" s="18">
        <f t="shared" ref="B54:H54" si="33">B8/$B8*100</f>
        <v>100</v>
      </c>
      <c r="C54" s="18">
        <f t="shared" si="33"/>
        <v>0.36039323265344014</v>
      </c>
      <c r="D54" s="18">
        <f t="shared" si="33"/>
        <v>4.9078508562936296</v>
      </c>
      <c r="E54" s="18">
        <f t="shared" si="33"/>
        <v>5.4131579703436836</v>
      </c>
      <c r="F54" s="18">
        <f t="shared" si="33"/>
        <v>89.318597940709253</v>
      </c>
      <c r="G54" s="18">
        <f t="shared" si="33"/>
        <v>12.229573055944762</v>
      </c>
      <c r="H54" s="20">
        <f t="shared" si="33"/>
        <v>87.770426944055259</v>
      </c>
      <c r="J54" s="10" t="s">
        <v>3</v>
      </c>
      <c r="K54" s="18">
        <f t="shared" si="29"/>
        <v>100</v>
      </c>
      <c r="L54" s="18">
        <f t="shared" si="29"/>
        <v>0.33475621243108766</v>
      </c>
      <c r="M54" s="18">
        <f t="shared" si="29"/>
        <v>4.2030907759650775</v>
      </c>
      <c r="N54" s="18">
        <f t="shared" si="29"/>
        <v>5.6404046993138417</v>
      </c>
      <c r="O54" s="18">
        <f t="shared" si="29"/>
        <v>89.821748312289998</v>
      </c>
      <c r="P54" s="18">
        <f t="shared" si="29"/>
        <v>9.4034935711366501</v>
      </c>
      <c r="Q54" s="20">
        <f t="shared" si="29"/>
        <v>90.596506428863336</v>
      </c>
      <c r="S54" s="10" t="s">
        <v>3</v>
      </c>
      <c r="T54" s="18">
        <f t="shared" si="30"/>
        <v>100</v>
      </c>
      <c r="U54" s="18">
        <f t="shared" si="25"/>
        <v>0.88732532448282508</v>
      </c>
      <c r="V54" s="18">
        <f t="shared" si="30"/>
        <v>3.5049245686916439</v>
      </c>
      <c r="W54" s="18">
        <f t="shared" si="30"/>
        <v>5.4727803487352062</v>
      </c>
      <c r="X54" s="18">
        <f t="shared" si="30"/>
        <v>90.134969758090335</v>
      </c>
      <c r="Y54" s="18">
        <f t="shared" si="30"/>
        <v>9.5989767899573497</v>
      </c>
      <c r="Z54" s="20">
        <f t="shared" si="30"/>
        <v>90.401023210042652</v>
      </c>
      <c r="AB54" s="10" t="s">
        <v>3</v>
      </c>
      <c r="AC54" s="18">
        <f t="shared" si="31"/>
        <v>100</v>
      </c>
      <c r="AD54" s="18">
        <f t="shared" si="26"/>
        <v>0.44058309555756903</v>
      </c>
      <c r="AE54" s="18">
        <f t="shared" si="31"/>
        <v>1.9969547091997168</v>
      </c>
      <c r="AF54" s="18">
        <f t="shared" si="31"/>
        <v>4.7661113861709827</v>
      </c>
      <c r="AG54" s="18">
        <f t="shared" si="31"/>
        <v>92.796350809071711</v>
      </c>
      <c r="AH54" s="18">
        <f t="shared" si="31"/>
        <v>6.7930302173168773</v>
      </c>
      <c r="AI54" s="20">
        <f t="shared" si="31"/>
        <v>93.206969782683117</v>
      </c>
      <c r="AK54" s="10" t="s">
        <v>3</v>
      </c>
      <c r="AL54" s="18">
        <f t="shared" si="32"/>
        <v>100</v>
      </c>
      <c r="AM54" s="18">
        <f t="shared" ref="AM54" si="34">AM8/$AL8*100</f>
        <v>0.41501485041844888</v>
      </c>
      <c r="AN54" s="18">
        <f t="shared" si="32"/>
        <v>1.9036690171854849</v>
      </c>
      <c r="AO54" s="18">
        <f t="shared" si="32"/>
        <v>5.4185388874452904</v>
      </c>
      <c r="AP54" s="18">
        <f t="shared" si="32"/>
        <v>92.262777244950826</v>
      </c>
      <c r="AQ54" s="18">
        <f t="shared" si="32"/>
        <v>6.379830491999221</v>
      </c>
      <c r="AR54" s="20">
        <f t="shared" si="32"/>
        <v>93.620169508000814</v>
      </c>
    </row>
    <row r="55" spans="1:44" ht="15" customHeight="1" x14ac:dyDescent="0.2">
      <c r="A55" s="10" t="s">
        <v>4</v>
      </c>
      <c r="B55" s="18">
        <f t="shared" ref="B55:H55" si="35">B9/$B9*100</f>
        <v>100</v>
      </c>
      <c r="C55" s="18">
        <f t="shared" si="35"/>
        <v>0.23307548157489497</v>
      </c>
      <c r="D55" s="18">
        <f t="shared" si="35"/>
        <v>2.837083244515969</v>
      </c>
      <c r="E55" s="18">
        <f t="shared" si="35"/>
        <v>6.4458476903811759</v>
      </c>
      <c r="F55" s="18">
        <f t="shared" si="35"/>
        <v>90.483993583527905</v>
      </c>
      <c r="G55" s="18">
        <f t="shared" si="35"/>
        <v>16.315884063177151</v>
      </c>
      <c r="H55" s="20">
        <f t="shared" si="35"/>
        <v>83.684115936822778</v>
      </c>
      <c r="J55" s="10" t="s">
        <v>4</v>
      </c>
      <c r="K55" s="18">
        <f t="shared" si="29"/>
        <v>100</v>
      </c>
      <c r="L55" s="18">
        <f t="shared" si="29"/>
        <v>0.19712394042579878</v>
      </c>
      <c r="M55" s="18">
        <f t="shared" si="29"/>
        <v>3.0164026222185583</v>
      </c>
      <c r="N55" s="18">
        <f t="shared" si="29"/>
        <v>8.753807654372455</v>
      </c>
      <c r="O55" s="18">
        <f t="shared" si="29"/>
        <v>88.032665782983159</v>
      </c>
      <c r="P55" s="18">
        <f t="shared" si="29"/>
        <v>19.605886908516517</v>
      </c>
      <c r="Q55" s="20">
        <f t="shared" si="29"/>
        <v>80.39411309148349</v>
      </c>
      <c r="S55" s="10" t="s">
        <v>4</v>
      </c>
      <c r="T55" s="18">
        <f t="shared" si="30"/>
        <v>100</v>
      </c>
      <c r="U55" s="18">
        <f t="shared" si="25"/>
        <v>0.14376483688707459</v>
      </c>
      <c r="V55" s="18">
        <f t="shared" si="30"/>
        <v>3.1275959829029207</v>
      </c>
      <c r="W55" s="18">
        <f t="shared" si="30"/>
        <v>9.6615963685976869</v>
      </c>
      <c r="X55" s="18">
        <f t="shared" si="30"/>
        <v>87.067042811612296</v>
      </c>
      <c r="Y55" s="18">
        <f t="shared" si="30"/>
        <v>25.742120374930582</v>
      </c>
      <c r="Z55" s="20">
        <f t="shared" si="30"/>
        <v>74.257879625069378</v>
      </c>
      <c r="AB55" s="10" t="s">
        <v>4</v>
      </c>
      <c r="AC55" s="18">
        <f t="shared" si="31"/>
        <v>100</v>
      </c>
      <c r="AD55" s="18">
        <f t="shared" si="26"/>
        <v>5.9289666032074986E-2</v>
      </c>
      <c r="AE55" s="18">
        <f t="shared" si="31"/>
        <v>2.0637067917346501</v>
      </c>
      <c r="AF55" s="18">
        <f t="shared" si="31"/>
        <v>8.4565371899312272</v>
      </c>
      <c r="AG55" s="18">
        <f t="shared" si="31"/>
        <v>89.420466352302014</v>
      </c>
      <c r="AH55" s="18">
        <f t="shared" si="31"/>
        <v>20.52935574293684</v>
      </c>
      <c r="AI55" s="20">
        <f t="shared" si="31"/>
        <v>79.4706442570631</v>
      </c>
      <c r="AK55" s="10" t="s">
        <v>4</v>
      </c>
      <c r="AL55" s="18">
        <f t="shared" si="32"/>
        <v>100</v>
      </c>
      <c r="AM55" s="18">
        <f t="shared" ref="AM55" si="36">AM9/$AL9*100</f>
        <v>0.40076707566147357</v>
      </c>
      <c r="AN55" s="18">
        <f t="shared" si="32"/>
        <v>2.9469312040357005</v>
      </c>
      <c r="AO55" s="18">
        <f t="shared" si="32"/>
        <v>6.711766635768381</v>
      </c>
      <c r="AP55" s="18">
        <f t="shared" si="32"/>
        <v>89.940535084534432</v>
      </c>
      <c r="AQ55" s="18">
        <f t="shared" si="32"/>
        <v>24.570363116415599</v>
      </c>
      <c r="AR55" s="20">
        <f t="shared" si="32"/>
        <v>75.429636883584394</v>
      </c>
    </row>
    <row r="56" spans="1:44" ht="15" customHeight="1" x14ac:dyDescent="0.2">
      <c r="A56" s="10" t="s">
        <v>5</v>
      </c>
      <c r="B56" s="18">
        <f t="shared" ref="B56:H56" si="37">B10/$B10*100</f>
        <v>100</v>
      </c>
      <c r="C56" s="18">
        <f t="shared" si="37"/>
        <v>0.29622551495447691</v>
      </c>
      <c r="D56" s="18">
        <f t="shared" si="37"/>
        <v>1.5684150964039103</v>
      </c>
      <c r="E56" s="18">
        <f t="shared" si="37"/>
        <v>8.2729944774568747</v>
      </c>
      <c r="F56" s="18">
        <f t="shared" si="37"/>
        <v>89.862364911184727</v>
      </c>
      <c r="G56" s="18">
        <f t="shared" si="37"/>
        <v>76.882487717925812</v>
      </c>
      <c r="H56" s="20">
        <f t="shared" si="37"/>
        <v>23.117512282074159</v>
      </c>
      <c r="J56" s="10" t="s">
        <v>5</v>
      </c>
      <c r="K56" s="18">
        <f t="shared" si="29"/>
        <v>100</v>
      </c>
      <c r="L56" s="18">
        <f t="shared" si="29"/>
        <v>0.21506260036629693</v>
      </c>
      <c r="M56" s="18">
        <f t="shared" si="29"/>
        <v>2.024068511295952</v>
      </c>
      <c r="N56" s="18">
        <f t="shared" si="29"/>
        <v>4.4269207159796329</v>
      </c>
      <c r="O56" s="18">
        <f t="shared" si="29"/>
        <v>93.333948172358077</v>
      </c>
      <c r="P56" s="18">
        <f t="shared" si="29"/>
        <v>82.252967990283508</v>
      </c>
      <c r="Q56" s="20">
        <f t="shared" si="29"/>
        <v>17.747032009716506</v>
      </c>
      <c r="S56" s="10" t="s">
        <v>5</v>
      </c>
      <c r="T56" s="18">
        <f t="shared" si="30"/>
        <v>100</v>
      </c>
      <c r="U56" s="18">
        <f t="shared" si="25"/>
        <v>3.5525701130524197</v>
      </c>
      <c r="V56" s="18">
        <f t="shared" si="30"/>
        <v>4.0589756999558784</v>
      </c>
      <c r="W56" s="18">
        <f t="shared" si="30"/>
        <v>5.3807594287772762</v>
      </c>
      <c r="X56" s="18">
        <f t="shared" si="30"/>
        <v>87.007694758214427</v>
      </c>
      <c r="Y56" s="18">
        <f t="shared" si="30"/>
        <v>78.369181775613868</v>
      </c>
      <c r="Z56" s="20">
        <f t="shared" si="30"/>
        <v>21.630818224386132</v>
      </c>
      <c r="AB56" s="10" t="s">
        <v>5</v>
      </c>
      <c r="AC56" s="18">
        <f t="shared" si="31"/>
        <v>100</v>
      </c>
      <c r="AD56" s="18">
        <f t="shared" si="26"/>
        <v>0.33808715589790606</v>
      </c>
      <c r="AE56" s="18">
        <f t="shared" si="31"/>
        <v>2.6820950522600686</v>
      </c>
      <c r="AF56" s="18">
        <f t="shared" si="31"/>
        <v>15.973245272514008</v>
      </c>
      <c r="AG56" s="18">
        <f t="shared" si="31"/>
        <v>81.006572519328031</v>
      </c>
      <c r="AH56" s="18">
        <f t="shared" si="31"/>
        <v>70.589581117491477</v>
      </c>
      <c r="AI56" s="20">
        <f t="shared" si="31"/>
        <v>29.410418882508505</v>
      </c>
      <c r="AK56" s="10" t="s">
        <v>5</v>
      </c>
      <c r="AL56" s="18">
        <f t="shared" si="32"/>
        <v>100</v>
      </c>
      <c r="AM56" s="18">
        <f t="shared" ref="AM56" si="38">AM10/$AL10*100</f>
        <v>0.27773487786545281</v>
      </c>
      <c r="AN56" s="18">
        <f t="shared" si="32"/>
        <v>2.0312104349944908</v>
      </c>
      <c r="AO56" s="18">
        <f t="shared" si="32"/>
        <v>16.01278518506923</v>
      </c>
      <c r="AP56" s="18">
        <f t="shared" si="32"/>
        <v>81.678269502070805</v>
      </c>
      <c r="AQ56" s="18">
        <f t="shared" si="32"/>
        <v>68.510905903622316</v>
      </c>
      <c r="AR56" s="20">
        <f t="shared" si="32"/>
        <v>31.489094096377702</v>
      </c>
    </row>
    <row r="57" spans="1:44" ht="15" customHeight="1" x14ac:dyDescent="0.2">
      <c r="A57" s="10" t="s">
        <v>6</v>
      </c>
      <c r="B57" s="18">
        <f t="shared" ref="B57:H57" si="39">B11/$B11*100</f>
        <v>100</v>
      </c>
      <c r="C57" s="18" t="e">
        <f t="shared" si="39"/>
        <v>#VALUE!</v>
      </c>
      <c r="D57" s="18">
        <f t="shared" si="39"/>
        <v>3.4910391636824372</v>
      </c>
      <c r="E57" s="18">
        <f t="shared" si="39"/>
        <v>34.735615606806896</v>
      </c>
      <c r="F57" s="18">
        <f t="shared" si="39"/>
        <v>61.773345229510682</v>
      </c>
      <c r="G57" s="18">
        <f t="shared" si="39"/>
        <v>8.3643978375031072</v>
      </c>
      <c r="H57" s="20">
        <f t="shared" si="39"/>
        <v>91.635602162496895</v>
      </c>
      <c r="J57" s="10" t="s">
        <v>6</v>
      </c>
      <c r="K57" s="18">
        <f t="shared" si="29"/>
        <v>100</v>
      </c>
      <c r="L57" s="18" t="e">
        <f t="shared" si="29"/>
        <v>#VALUE!</v>
      </c>
      <c r="M57" s="18">
        <f t="shared" si="29"/>
        <v>3.0163446747209117</v>
      </c>
      <c r="N57" s="18">
        <f t="shared" si="29"/>
        <v>31.594822353171416</v>
      </c>
      <c r="O57" s="18">
        <f t="shared" si="29"/>
        <v>65.388832972107693</v>
      </c>
      <c r="P57" s="18">
        <f t="shared" si="29"/>
        <v>9.1233566361145844</v>
      </c>
      <c r="Q57" s="20">
        <f t="shared" si="29"/>
        <v>90.876643363885435</v>
      </c>
      <c r="S57" s="10" t="s">
        <v>6</v>
      </c>
      <c r="T57" s="18">
        <f t="shared" si="30"/>
        <v>100</v>
      </c>
      <c r="U57" s="18" t="e">
        <f t="shared" si="25"/>
        <v>#VALUE!</v>
      </c>
      <c r="V57" s="18">
        <f t="shared" si="30"/>
        <v>4.2837143614823399</v>
      </c>
      <c r="W57" s="18">
        <f t="shared" si="30"/>
        <v>35.216991779166079</v>
      </c>
      <c r="X57" s="18">
        <f t="shared" si="30"/>
        <v>60.499293859351575</v>
      </c>
      <c r="Y57" s="18">
        <f t="shared" si="30"/>
        <v>10.646380797908096</v>
      </c>
      <c r="Z57" s="20">
        <f t="shared" si="30"/>
        <v>89.35361920209192</v>
      </c>
      <c r="AB57" s="10" t="s">
        <v>6</v>
      </c>
      <c r="AC57" s="18">
        <f t="shared" si="31"/>
        <v>100</v>
      </c>
      <c r="AD57" s="18" t="e">
        <f t="shared" si="26"/>
        <v>#VALUE!</v>
      </c>
      <c r="AE57" s="18">
        <f t="shared" si="31"/>
        <v>1.5164347055356777</v>
      </c>
      <c r="AF57" s="18">
        <f t="shared" si="31"/>
        <v>37.416155583121231</v>
      </c>
      <c r="AG57" s="18">
        <f t="shared" si="31"/>
        <v>61.067409711343082</v>
      </c>
      <c r="AH57" s="18">
        <f t="shared" si="31"/>
        <v>5.1701084367691452</v>
      </c>
      <c r="AI57" s="20">
        <f t="shared" si="31"/>
        <v>94.829891563230845</v>
      </c>
      <c r="AK57" s="10" t="s">
        <v>6</v>
      </c>
      <c r="AL57" s="18">
        <f t="shared" si="32"/>
        <v>100</v>
      </c>
      <c r="AM57" s="18" t="e">
        <f t="shared" ref="AM57" si="40">AM11/$AL11*100</f>
        <v>#VALUE!</v>
      </c>
      <c r="AN57" s="18">
        <f t="shared" si="32"/>
        <v>6.7521452803831581</v>
      </c>
      <c r="AO57" s="18">
        <f t="shared" si="32"/>
        <v>20.829175813210938</v>
      </c>
      <c r="AP57" s="18">
        <f t="shared" si="32"/>
        <v>72.418678906405916</v>
      </c>
      <c r="AQ57" s="18">
        <f t="shared" si="32"/>
        <v>23.58361604470166</v>
      </c>
      <c r="AR57" s="20">
        <f t="shared" si="32"/>
        <v>76.416383955298343</v>
      </c>
    </row>
    <row r="58" spans="1:44" ht="15" customHeight="1" x14ac:dyDescent="0.2">
      <c r="A58" s="10" t="s">
        <v>7</v>
      </c>
      <c r="B58" s="18">
        <f t="shared" ref="B58:H58" si="41">B12/$B12*100</f>
        <v>100</v>
      </c>
      <c r="C58" s="18">
        <f t="shared" si="41"/>
        <v>3.3996265677041224</v>
      </c>
      <c r="D58" s="18">
        <f t="shared" si="41"/>
        <v>2.8151094844488784</v>
      </c>
      <c r="E58" s="18">
        <f t="shared" si="41"/>
        <v>20.477105361628851</v>
      </c>
      <c r="F58" s="18">
        <f t="shared" si="41"/>
        <v>73.308158586218156</v>
      </c>
      <c r="G58" s="18">
        <f t="shared" si="41"/>
        <v>22.780163061550461</v>
      </c>
      <c r="H58" s="20">
        <f t="shared" si="41"/>
        <v>77.219836938449546</v>
      </c>
      <c r="J58" s="10" t="s">
        <v>7</v>
      </c>
      <c r="K58" s="18">
        <f t="shared" si="29"/>
        <v>100</v>
      </c>
      <c r="L58" s="18">
        <f t="shared" si="29"/>
        <v>0.91761766782519816</v>
      </c>
      <c r="M58" s="18">
        <f t="shared" si="29"/>
        <v>6.9809708289146357</v>
      </c>
      <c r="N58" s="18">
        <f t="shared" si="29"/>
        <v>23.723563562541248</v>
      </c>
      <c r="O58" s="18">
        <f t="shared" si="29"/>
        <v>68.377847940718922</v>
      </c>
      <c r="P58" s="18">
        <f t="shared" si="29"/>
        <v>28.806150644872002</v>
      </c>
      <c r="Q58" s="20">
        <f t="shared" si="29"/>
        <v>71.193849355128009</v>
      </c>
      <c r="S58" s="10" t="s">
        <v>7</v>
      </c>
      <c r="T58" s="18">
        <f t="shared" si="30"/>
        <v>100</v>
      </c>
      <c r="U58" s="18">
        <f t="shared" si="25"/>
        <v>1.34814361358561</v>
      </c>
      <c r="V58" s="18">
        <f t="shared" si="30"/>
        <v>5.1028157218325569</v>
      </c>
      <c r="W58" s="18">
        <f t="shared" si="30"/>
        <v>24.365457501406343</v>
      </c>
      <c r="X58" s="18">
        <f t="shared" si="30"/>
        <v>69.183583163175484</v>
      </c>
      <c r="Y58" s="18">
        <f t="shared" si="30"/>
        <v>26.901555214029528</v>
      </c>
      <c r="Z58" s="20">
        <f t="shared" si="30"/>
        <v>73.098444785970472</v>
      </c>
      <c r="AB58" s="10" t="s">
        <v>7</v>
      </c>
      <c r="AC58" s="18">
        <f t="shared" si="31"/>
        <v>100</v>
      </c>
      <c r="AD58" s="18">
        <f t="shared" si="26"/>
        <v>3.021606518439071</v>
      </c>
      <c r="AE58" s="18">
        <f t="shared" si="31"/>
        <v>3.7960718748264308</v>
      </c>
      <c r="AF58" s="18">
        <f t="shared" si="31"/>
        <v>27.529018337749878</v>
      </c>
      <c r="AG58" s="18">
        <f t="shared" si="31"/>
        <v>65.653303268984615</v>
      </c>
      <c r="AH58" s="18">
        <f t="shared" si="31"/>
        <v>37.79287955370507</v>
      </c>
      <c r="AI58" s="20">
        <f t="shared" si="31"/>
        <v>62.207120446294937</v>
      </c>
      <c r="AK58" s="10" t="s">
        <v>7</v>
      </c>
      <c r="AL58" s="18">
        <f t="shared" si="32"/>
        <v>100</v>
      </c>
      <c r="AM58" s="18">
        <f t="shared" ref="AM58" si="42">AM12/$AL12*100</f>
        <v>3.696565898116039</v>
      </c>
      <c r="AN58" s="18">
        <f t="shared" si="32"/>
        <v>7.6822669137522688</v>
      </c>
      <c r="AO58" s="18">
        <f t="shared" si="32"/>
        <v>30.73013745417018</v>
      </c>
      <c r="AP58" s="18">
        <f t="shared" si="32"/>
        <v>57.89102973396151</v>
      </c>
      <c r="AQ58" s="18">
        <f t="shared" si="32"/>
        <v>50.727536513207319</v>
      </c>
      <c r="AR58" s="20">
        <f t="shared" si="32"/>
        <v>49.272463486792681</v>
      </c>
    </row>
    <row r="59" spans="1:44" ht="15" customHeight="1" x14ac:dyDescent="0.2">
      <c r="A59" s="10" t="s">
        <v>8</v>
      </c>
      <c r="B59" s="18">
        <f t="shared" ref="B59:H59" si="43">B13/$B13*100</f>
        <v>100</v>
      </c>
      <c r="C59" s="18">
        <f t="shared" si="43"/>
        <v>1.9989104488443858</v>
      </c>
      <c r="D59" s="18">
        <f t="shared" si="43"/>
        <v>4.9050768742140765</v>
      </c>
      <c r="E59" s="18">
        <f t="shared" si="43"/>
        <v>14.080509725562537</v>
      </c>
      <c r="F59" s="18">
        <f t="shared" si="43"/>
        <v>79.015502951379034</v>
      </c>
      <c r="G59" s="18">
        <f t="shared" si="43"/>
        <v>25.218956275403471</v>
      </c>
      <c r="H59" s="20">
        <f t="shared" si="43"/>
        <v>74.781043724596557</v>
      </c>
      <c r="J59" s="10" t="s">
        <v>8</v>
      </c>
      <c r="K59" s="18">
        <f t="shared" si="29"/>
        <v>100</v>
      </c>
      <c r="L59" s="18">
        <f t="shared" si="29"/>
        <v>0.46850526373586765</v>
      </c>
      <c r="M59" s="18">
        <f t="shared" si="29"/>
        <v>6.6029016264800493</v>
      </c>
      <c r="N59" s="18">
        <f t="shared" si="29"/>
        <v>14.293837318906959</v>
      </c>
      <c r="O59" s="18">
        <f t="shared" si="29"/>
        <v>78.634755790877122</v>
      </c>
      <c r="P59" s="18">
        <f t="shared" si="29"/>
        <v>24.269856948188774</v>
      </c>
      <c r="Q59" s="20">
        <f t="shared" si="29"/>
        <v>75.730143051811211</v>
      </c>
      <c r="S59" s="10" t="s">
        <v>8</v>
      </c>
      <c r="T59" s="18">
        <f t="shared" si="30"/>
        <v>100</v>
      </c>
      <c r="U59" s="18">
        <f t="shared" si="25"/>
        <v>0.74539751706555801</v>
      </c>
      <c r="V59" s="18">
        <f t="shared" si="30"/>
        <v>4.8865198299478347</v>
      </c>
      <c r="W59" s="18">
        <f t="shared" si="30"/>
        <v>11.964113681174874</v>
      </c>
      <c r="X59" s="18">
        <f t="shared" si="30"/>
        <v>82.403968971811722</v>
      </c>
      <c r="Y59" s="18">
        <f t="shared" si="30"/>
        <v>20.753821383705386</v>
      </c>
      <c r="Z59" s="20">
        <f t="shared" si="30"/>
        <v>79.246178616294614</v>
      </c>
      <c r="AB59" s="10" t="s">
        <v>8</v>
      </c>
      <c r="AC59" s="18">
        <f t="shared" si="31"/>
        <v>100</v>
      </c>
      <c r="AD59" s="18">
        <f t="shared" si="26"/>
        <v>0.38155254321715171</v>
      </c>
      <c r="AE59" s="18">
        <f t="shared" si="31"/>
        <v>3.5003061954371582</v>
      </c>
      <c r="AF59" s="18">
        <f t="shared" si="31"/>
        <v>15.308139248213285</v>
      </c>
      <c r="AG59" s="18">
        <f t="shared" si="31"/>
        <v>80.81000201313239</v>
      </c>
      <c r="AH59" s="18">
        <f t="shared" si="31"/>
        <v>23.25156456495619</v>
      </c>
      <c r="AI59" s="20">
        <f t="shared" si="31"/>
        <v>76.748435435043774</v>
      </c>
      <c r="AK59" s="10" t="s">
        <v>8</v>
      </c>
      <c r="AL59" s="18">
        <f t="shared" si="32"/>
        <v>100</v>
      </c>
      <c r="AM59" s="18">
        <f t="shared" ref="AM59" si="44">AM13/$AL13*100</f>
        <v>0.56094142300222094</v>
      </c>
      <c r="AN59" s="18">
        <f t="shared" si="32"/>
        <v>7.1573208939765918</v>
      </c>
      <c r="AO59" s="18">
        <f t="shared" si="32"/>
        <v>13.413782309399277</v>
      </c>
      <c r="AP59" s="18">
        <f t="shared" si="32"/>
        <v>78.867955373621939</v>
      </c>
      <c r="AQ59" s="18">
        <f t="shared" si="32"/>
        <v>22.32916551719654</v>
      </c>
      <c r="AR59" s="20">
        <f t="shared" si="32"/>
        <v>77.670834482803471</v>
      </c>
    </row>
    <row r="60" spans="1:44" ht="15" customHeight="1" x14ac:dyDescent="0.2">
      <c r="A60" s="10" t="s">
        <v>9</v>
      </c>
      <c r="B60" s="18">
        <f t="shared" ref="B60:H60" si="45">B14/$B14*100</f>
        <v>100</v>
      </c>
      <c r="C60" s="18">
        <f t="shared" si="45"/>
        <v>0.87075593373645321</v>
      </c>
      <c r="D60" s="18">
        <f t="shared" si="45"/>
        <v>12.622234133431601</v>
      </c>
      <c r="E60" s="18">
        <f t="shared" si="45"/>
        <v>22.255908611246035</v>
      </c>
      <c r="F60" s="18">
        <f t="shared" si="45"/>
        <v>64.251101321585907</v>
      </c>
      <c r="G60" s="18">
        <f t="shared" si="45"/>
        <v>42.776670407530844</v>
      </c>
      <c r="H60" s="20">
        <f t="shared" si="45"/>
        <v>57.223329592469128</v>
      </c>
      <c r="J60" s="10" t="s">
        <v>9</v>
      </c>
      <c r="K60" s="18">
        <f t="shared" si="29"/>
        <v>100</v>
      </c>
      <c r="L60" s="18">
        <f t="shared" si="29"/>
        <v>1.0521970200845006</v>
      </c>
      <c r="M60" s="18">
        <f t="shared" si="29"/>
        <v>12.011719563450805</v>
      </c>
      <c r="N60" s="18">
        <f t="shared" si="29"/>
        <v>27.610831401368944</v>
      </c>
      <c r="O60" s="18">
        <f t="shared" si="29"/>
        <v>59.325252015095742</v>
      </c>
      <c r="P60" s="18">
        <f t="shared" si="29"/>
        <v>38.978775607117058</v>
      </c>
      <c r="Q60" s="20">
        <f t="shared" si="29"/>
        <v>61.021224392882935</v>
      </c>
      <c r="S60" s="10" t="s">
        <v>9</v>
      </c>
      <c r="T60" s="18">
        <f t="shared" si="30"/>
        <v>100</v>
      </c>
      <c r="U60" s="18">
        <f t="shared" si="25"/>
        <v>0.99988039274155116</v>
      </c>
      <c r="V60" s="18">
        <f t="shared" si="30"/>
        <v>8.9659207191591612</v>
      </c>
      <c r="W60" s="18">
        <f t="shared" si="30"/>
        <v>26.822451906957873</v>
      </c>
      <c r="X60" s="18">
        <f t="shared" si="30"/>
        <v>63.211746981141445</v>
      </c>
      <c r="Y60" s="18">
        <f t="shared" si="30"/>
        <v>36.077965024247874</v>
      </c>
      <c r="Z60" s="20">
        <f t="shared" si="30"/>
        <v>63.922034975752126</v>
      </c>
      <c r="AB60" s="10" t="s">
        <v>9</v>
      </c>
      <c r="AC60" s="18">
        <f t="shared" si="31"/>
        <v>100</v>
      </c>
      <c r="AD60" s="18">
        <f t="shared" si="26"/>
        <v>0.47769345842363087</v>
      </c>
      <c r="AE60" s="18">
        <f t="shared" si="31"/>
        <v>6.5755158536449532</v>
      </c>
      <c r="AF60" s="18">
        <f t="shared" si="31"/>
        <v>26.054533130900804</v>
      </c>
      <c r="AG60" s="18">
        <f t="shared" si="31"/>
        <v>66.892257557030604</v>
      </c>
      <c r="AH60" s="18">
        <f t="shared" si="31"/>
        <v>33.269217294225079</v>
      </c>
      <c r="AI60" s="20">
        <f t="shared" si="31"/>
        <v>66.730782705774899</v>
      </c>
      <c r="AK60" s="10" t="s">
        <v>9</v>
      </c>
      <c r="AL60" s="18">
        <f t="shared" si="32"/>
        <v>100</v>
      </c>
      <c r="AM60" s="18">
        <f t="shared" ref="AM60" si="46">AM14/$AL14*100</f>
        <v>0.73468322067814373</v>
      </c>
      <c r="AN60" s="18">
        <f t="shared" si="32"/>
        <v>12.052576238559231</v>
      </c>
      <c r="AO60" s="18">
        <f t="shared" si="32"/>
        <v>29.792552592750919</v>
      </c>
      <c r="AP60" s="18">
        <f t="shared" si="32"/>
        <v>57.420187948011694</v>
      </c>
      <c r="AQ60" s="18">
        <f t="shared" si="32"/>
        <v>42.518726253350827</v>
      </c>
      <c r="AR60" s="20">
        <f t="shared" si="32"/>
        <v>57.481273746649151</v>
      </c>
    </row>
    <row r="61" spans="1:44" ht="15" customHeight="1" x14ac:dyDescent="0.2">
      <c r="A61" s="10" t="s">
        <v>10</v>
      </c>
      <c r="B61" s="18">
        <f t="shared" ref="B61:H61" si="47">B15/$B15*100</f>
        <v>100</v>
      </c>
      <c r="C61" s="18">
        <f t="shared" si="47"/>
        <v>0.33809483009349151</v>
      </c>
      <c r="D61" s="18">
        <f t="shared" si="47"/>
        <v>2.9673992076431093</v>
      </c>
      <c r="E61" s="18">
        <f t="shared" si="47"/>
        <v>29.995616404415742</v>
      </c>
      <c r="F61" s="18">
        <f t="shared" si="47"/>
        <v>66.698889557847608</v>
      </c>
      <c r="G61" s="18">
        <f t="shared" si="47"/>
        <v>61.991523695206453</v>
      </c>
      <c r="H61" s="20">
        <f t="shared" si="47"/>
        <v>38.00847630479349</v>
      </c>
      <c r="J61" s="10" t="s">
        <v>10</v>
      </c>
      <c r="K61" s="18">
        <f t="shared" si="29"/>
        <v>100</v>
      </c>
      <c r="L61" s="18">
        <f t="shared" si="29"/>
        <v>0.10116536455349157</v>
      </c>
      <c r="M61" s="18">
        <f t="shared" si="29"/>
        <v>3.9807464114071385</v>
      </c>
      <c r="N61" s="18">
        <f t="shared" si="29"/>
        <v>21.151920501208938</v>
      </c>
      <c r="O61" s="18">
        <f t="shared" si="29"/>
        <v>74.76616772283046</v>
      </c>
      <c r="P61" s="18">
        <f t="shared" si="29"/>
        <v>54.625521307779877</v>
      </c>
      <c r="Q61" s="20">
        <f t="shared" si="29"/>
        <v>45.374478692220173</v>
      </c>
      <c r="S61" s="10" t="s">
        <v>10</v>
      </c>
      <c r="T61" s="18">
        <f t="shared" si="30"/>
        <v>100</v>
      </c>
      <c r="U61" s="18">
        <f t="shared" si="25"/>
        <v>4.1282728470382546</v>
      </c>
      <c r="V61" s="18">
        <f t="shared" si="30"/>
        <v>3.5216550870142171</v>
      </c>
      <c r="W61" s="18">
        <f t="shared" si="30"/>
        <v>24.307746718106042</v>
      </c>
      <c r="X61" s="18">
        <f t="shared" si="30"/>
        <v>68.04232534784154</v>
      </c>
      <c r="Y61" s="18">
        <f t="shared" si="30"/>
        <v>64.578064538659959</v>
      </c>
      <c r="Z61" s="20">
        <f t="shared" si="30"/>
        <v>35.421935461340091</v>
      </c>
      <c r="AB61" s="10" t="s">
        <v>10</v>
      </c>
      <c r="AC61" s="18">
        <f t="shared" si="31"/>
        <v>100</v>
      </c>
      <c r="AD61" s="18">
        <f t="shared" si="26"/>
        <v>1.0943216902757431</v>
      </c>
      <c r="AE61" s="18">
        <f t="shared" si="31"/>
        <v>2.7286778302913857</v>
      </c>
      <c r="AF61" s="18">
        <f t="shared" si="31"/>
        <v>28.472858620468894</v>
      </c>
      <c r="AG61" s="18">
        <f t="shared" si="31"/>
        <v>67.704141858963979</v>
      </c>
      <c r="AH61" s="18">
        <f t="shared" si="31"/>
        <v>68.181451141873666</v>
      </c>
      <c r="AI61" s="20">
        <f t="shared" si="31"/>
        <v>31.818548858126345</v>
      </c>
      <c r="AK61" s="10" t="s">
        <v>10</v>
      </c>
      <c r="AL61" s="18">
        <f t="shared" si="32"/>
        <v>100</v>
      </c>
      <c r="AM61" s="18">
        <f t="shared" ref="AM61" si="48">AM15/$AL15*100</f>
        <v>1.1195018101168974</v>
      </c>
      <c r="AN61" s="18">
        <f t="shared" si="32"/>
        <v>2.320418186190929</v>
      </c>
      <c r="AO61" s="18">
        <f t="shared" si="32"/>
        <v>29.888712905475245</v>
      </c>
      <c r="AP61" s="18">
        <f t="shared" si="32"/>
        <v>66.671367098216933</v>
      </c>
      <c r="AQ61" s="18">
        <f t="shared" si="32"/>
        <v>65.1767744272627</v>
      </c>
      <c r="AR61" s="20">
        <f t="shared" si="32"/>
        <v>34.823225572737279</v>
      </c>
    </row>
    <row r="62" spans="1:44" ht="15" customHeight="1" x14ac:dyDescent="0.2">
      <c r="A62" s="10" t="s">
        <v>11</v>
      </c>
      <c r="B62" s="18">
        <f t="shared" ref="B62:H62" si="49">B16/$B16*100</f>
        <v>100</v>
      </c>
      <c r="C62" s="18">
        <f t="shared" si="49"/>
        <v>2.2306681776563577</v>
      </c>
      <c r="D62" s="18">
        <f t="shared" si="49"/>
        <v>3.9203562039414432</v>
      </c>
      <c r="E62" s="18">
        <f t="shared" si="49"/>
        <v>19.163754618904601</v>
      </c>
      <c r="F62" s="18">
        <f t="shared" si="49"/>
        <v>74.685220999497602</v>
      </c>
      <c r="G62" s="18">
        <f t="shared" si="49"/>
        <v>42.300496235878583</v>
      </c>
      <c r="H62" s="20">
        <f t="shared" si="49"/>
        <v>57.699503764121417</v>
      </c>
      <c r="J62" s="10" t="s">
        <v>11</v>
      </c>
      <c r="K62" s="18">
        <f t="shared" si="29"/>
        <v>100</v>
      </c>
      <c r="L62" s="18">
        <f t="shared" si="29"/>
        <v>1.7002252720203119</v>
      </c>
      <c r="M62" s="18">
        <f t="shared" si="29"/>
        <v>4.0139460994536655</v>
      </c>
      <c r="N62" s="18">
        <f t="shared" si="29"/>
        <v>21.221824171024224</v>
      </c>
      <c r="O62" s="18">
        <f t="shared" si="29"/>
        <v>73.064004457501781</v>
      </c>
      <c r="P62" s="18">
        <f t="shared" si="29"/>
        <v>35.572476685923107</v>
      </c>
      <c r="Q62" s="20">
        <f t="shared" si="29"/>
        <v>64.427523314076893</v>
      </c>
      <c r="S62" s="10" t="s">
        <v>11</v>
      </c>
      <c r="T62" s="18">
        <f t="shared" si="30"/>
        <v>100</v>
      </c>
      <c r="U62" s="18">
        <f t="shared" si="25"/>
        <v>4.0000080925167047</v>
      </c>
      <c r="V62" s="18">
        <f t="shared" si="30"/>
        <v>2.9355110537148428</v>
      </c>
      <c r="W62" s="18">
        <f t="shared" si="30"/>
        <v>21.106395246340117</v>
      </c>
      <c r="X62" s="18">
        <f t="shared" si="30"/>
        <v>71.958085607428373</v>
      </c>
      <c r="Y62" s="18">
        <f t="shared" si="30"/>
        <v>33.225311629024084</v>
      </c>
      <c r="Z62" s="20">
        <f t="shared" si="30"/>
        <v>66.774688370975937</v>
      </c>
      <c r="AB62" s="10" t="s">
        <v>11</v>
      </c>
      <c r="AC62" s="18">
        <f t="shared" si="31"/>
        <v>100</v>
      </c>
      <c r="AD62" s="18">
        <f t="shared" si="26"/>
        <v>1.6338865775093196</v>
      </c>
      <c r="AE62" s="18">
        <f t="shared" si="31"/>
        <v>1.9655513797778306</v>
      </c>
      <c r="AF62" s="18">
        <f t="shared" si="31"/>
        <v>19.585179917543289</v>
      </c>
      <c r="AG62" s="18">
        <f t="shared" si="31"/>
        <v>76.815382125169549</v>
      </c>
      <c r="AH62" s="18">
        <f t="shared" si="31"/>
        <v>29.044414854448458</v>
      </c>
      <c r="AI62" s="20">
        <f t="shared" si="31"/>
        <v>70.955585145551538</v>
      </c>
      <c r="AK62" s="10" t="s">
        <v>11</v>
      </c>
      <c r="AL62" s="18">
        <f t="shared" si="32"/>
        <v>100</v>
      </c>
      <c r="AM62" s="18">
        <f t="shared" ref="AM62" si="50">AM16/$AL16*100</f>
        <v>2.7176822923422814</v>
      </c>
      <c r="AN62" s="18">
        <f t="shared" si="32"/>
        <v>6.2606311207013681</v>
      </c>
      <c r="AO62" s="18">
        <f t="shared" si="32"/>
        <v>13.422749982797097</v>
      </c>
      <c r="AP62" s="18">
        <f t="shared" si="32"/>
        <v>77.598936604159277</v>
      </c>
      <c r="AQ62" s="18">
        <f t="shared" si="32"/>
        <v>29.568671322884271</v>
      </c>
      <c r="AR62" s="20">
        <f t="shared" si="32"/>
        <v>70.431328677115758</v>
      </c>
    </row>
    <row r="63" spans="1:44" ht="15" customHeight="1" x14ac:dyDescent="0.2">
      <c r="A63" s="10" t="s">
        <v>12</v>
      </c>
      <c r="B63" s="18">
        <f t="shared" ref="B63:H63" si="51">B17/$B17*100</f>
        <v>100</v>
      </c>
      <c r="C63" s="18">
        <f t="shared" si="51"/>
        <v>2.9521204945333848</v>
      </c>
      <c r="D63" s="18">
        <f t="shared" si="51"/>
        <v>8.9007142546984461</v>
      </c>
      <c r="E63" s="18">
        <f t="shared" si="51"/>
        <v>15.56766840094433</v>
      </c>
      <c r="F63" s="18">
        <f t="shared" si="51"/>
        <v>72.579496849823954</v>
      </c>
      <c r="G63" s="18">
        <f t="shared" si="51"/>
        <v>35.033291197713631</v>
      </c>
      <c r="H63" s="20">
        <f t="shared" si="51"/>
        <v>64.96670880228649</v>
      </c>
      <c r="J63" s="10" t="s">
        <v>12</v>
      </c>
      <c r="K63" s="18">
        <f t="shared" si="29"/>
        <v>100</v>
      </c>
      <c r="L63" s="18">
        <f t="shared" si="29"/>
        <v>1.806688881011987</v>
      </c>
      <c r="M63" s="18">
        <f t="shared" si="29"/>
        <v>9.0502609977286497</v>
      </c>
      <c r="N63" s="18">
        <f t="shared" si="29"/>
        <v>15.206441300194696</v>
      </c>
      <c r="O63" s="18">
        <f t="shared" si="29"/>
        <v>73.936608821064709</v>
      </c>
      <c r="P63" s="18">
        <f t="shared" si="29"/>
        <v>40.091957372632514</v>
      </c>
      <c r="Q63" s="20">
        <f t="shared" si="29"/>
        <v>59.908042627367507</v>
      </c>
      <c r="S63" s="10" t="s">
        <v>12</v>
      </c>
      <c r="T63" s="18">
        <f t="shared" si="30"/>
        <v>100</v>
      </c>
      <c r="U63" s="18">
        <f t="shared" si="25"/>
        <v>1.0871153706705166</v>
      </c>
      <c r="V63" s="18">
        <f t="shared" si="30"/>
        <v>7.1564509730710597</v>
      </c>
      <c r="W63" s="18">
        <f t="shared" si="30"/>
        <v>14.232741277035363</v>
      </c>
      <c r="X63" s="18">
        <f t="shared" si="30"/>
        <v>77.523692379222993</v>
      </c>
      <c r="Y63" s="18">
        <f t="shared" si="30"/>
        <v>35.8109193078011</v>
      </c>
      <c r="Z63" s="20">
        <f t="shared" si="30"/>
        <v>64.189080692198843</v>
      </c>
      <c r="AB63" s="10" t="s">
        <v>12</v>
      </c>
      <c r="AC63" s="18">
        <f t="shared" si="31"/>
        <v>100</v>
      </c>
      <c r="AD63" s="18">
        <f t="shared" si="26"/>
        <v>1.1574731729737882</v>
      </c>
      <c r="AE63" s="18">
        <f t="shared" si="31"/>
        <v>7.0010984855234497</v>
      </c>
      <c r="AF63" s="18">
        <f t="shared" si="31"/>
        <v>17.321847548456475</v>
      </c>
      <c r="AG63" s="18">
        <f t="shared" si="31"/>
        <v>74.519580793046231</v>
      </c>
      <c r="AH63" s="18">
        <f t="shared" si="31"/>
        <v>37.205376284194593</v>
      </c>
      <c r="AI63" s="20">
        <f t="shared" si="31"/>
        <v>62.794623715805351</v>
      </c>
      <c r="AK63" s="10" t="s">
        <v>12</v>
      </c>
      <c r="AL63" s="18">
        <f t="shared" si="32"/>
        <v>100</v>
      </c>
      <c r="AM63" s="18">
        <f t="shared" ref="AM63" si="52">AM17/$AL17*100</f>
        <v>1.7300990961592329</v>
      </c>
      <c r="AN63" s="18">
        <f t="shared" si="32"/>
        <v>5.6205580711127245</v>
      </c>
      <c r="AO63" s="18">
        <f t="shared" si="32"/>
        <v>18.724131657398353</v>
      </c>
      <c r="AP63" s="18">
        <f t="shared" si="32"/>
        <v>73.925211175329736</v>
      </c>
      <c r="AQ63" s="18">
        <f t="shared" si="32"/>
        <v>33.497362013656321</v>
      </c>
      <c r="AR63" s="20">
        <f t="shared" si="32"/>
        <v>66.502637986343728</v>
      </c>
    </row>
    <row r="64" spans="1:44" ht="15" customHeight="1" x14ac:dyDescent="0.2">
      <c r="A64" s="10" t="s">
        <v>13</v>
      </c>
      <c r="B64" s="18">
        <f t="shared" ref="B64:H64" si="53">B18/$B18*100</f>
        <v>100</v>
      </c>
      <c r="C64" s="18">
        <f t="shared" si="53"/>
        <v>0.46605792571976795</v>
      </c>
      <c r="D64" s="18">
        <f t="shared" si="53"/>
        <v>3.6441620152208123</v>
      </c>
      <c r="E64" s="18">
        <f t="shared" si="53"/>
        <v>6.5985439622176925</v>
      </c>
      <c r="F64" s="18">
        <f t="shared" si="53"/>
        <v>89.291236096841715</v>
      </c>
      <c r="G64" s="18">
        <f t="shared" si="53"/>
        <v>34.531966482875752</v>
      </c>
      <c r="H64" s="20">
        <f t="shared" si="53"/>
        <v>65.468033517124226</v>
      </c>
      <c r="J64" s="10" t="s">
        <v>13</v>
      </c>
      <c r="K64" s="18">
        <f t="shared" si="29"/>
        <v>100</v>
      </c>
      <c r="L64" s="18">
        <f t="shared" si="29"/>
        <v>0.46217969485033161</v>
      </c>
      <c r="M64" s="18">
        <f t="shared" si="29"/>
        <v>2.8296708921007974</v>
      </c>
      <c r="N64" s="18">
        <f t="shared" si="29"/>
        <v>5.6785134302778717</v>
      </c>
      <c r="O64" s="18">
        <f t="shared" si="29"/>
        <v>91.029635982770984</v>
      </c>
      <c r="P64" s="18">
        <f t="shared" si="29"/>
        <v>35.226373566290242</v>
      </c>
      <c r="Q64" s="20">
        <f t="shared" si="29"/>
        <v>64.773626433709737</v>
      </c>
      <c r="S64" s="10" t="s">
        <v>13</v>
      </c>
      <c r="T64" s="18">
        <f t="shared" si="30"/>
        <v>100</v>
      </c>
      <c r="U64" s="18">
        <f t="shared" si="25"/>
        <v>0.28280247142234261</v>
      </c>
      <c r="V64" s="18">
        <f t="shared" si="30"/>
        <v>4.5638505646141834</v>
      </c>
      <c r="W64" s="18">
        <f t="shared" si="30"/>
        <v>11.721310940380709</v>
      </c>
      <c r="X64" s="18">
        <f t="shared" si="30"/>
        <v>83.432036023582782</v>
      </c>
      <c r="Y64" s="18">
        <f t="shared" si="30"/>
        <v>45.52650424338654</v>
      </c>
      <c r="Z64" s="20">
        <f t="shared" si="30"/>
        <v>54.473495756613467</v>
      </c>
      <c r="AB64" s="10" t="s">
        <v>13</v>
      </c>
      <c r="AC64" s="18">
        <f t="shared" si="31"/>
        <v>100</v>
      </c>
      <c r="AD64" s="18">
        <f t="shared" si="26"/>
        <v>0.24626050086753595</v>
      </c>
      <c r="AE64" s="18">
        <f t="shared" si="31"/>
        <v>3.9969145261869183</v>
      </c>
      <c r="AF64" s="18">
        <f t="shared" si="31"/>
        <v>11.312759096921678</v>
      </c>
      <c r="AG64" s="18">
        <f t="shared" si="31"/>
        <v>84.444065876023899</v>
      </c>
      <c r="AH64" s="18">
        <f t="shared" si="31"/>
        <v>52.294085016810513</v>
      </c>
      <c r="AI64" s="20">
        <f t="shared" si="31"/>
        <v>47.705914983189523</v>
      </c>
      <c r="AK64" s="10" t="s">
        <v>13</v>
      </c>
      <c r="AL64" s="18">
        <f t="shared" si="32"/>
        <v>100</v>
      </c>
      <c r="AM64" s="18">
        <f t="shared" ref="AM64" si="54">AM18/$AL18*100</f>
        <v>2.4297482173409782E-2</v>
      </c>
      <c r="AN64" s="18">
        <f t="shared" si="32"/>
        <v>3.6695947382452498</v>
      </c>
      <c r="AO64" s="18">
        <f t="shared" si="32"/>
        <v>10.475195757839591</v>
      </c>
      <c r="AP64" s="18">
        <f t="shared" si="32"/>
        <v>85.830912021741753</v>
      </c>
      <c r="AQ64" s="18">
        <f t="shared" si="32"/>
        <v>41.222815785714218</v>
      </c>
      <c r="AR64" s="20">
        <f t="shared" si="32"/>
        <v>58.777184214285796</v>
      </c>
    </row>
    <row r="65" spans="1:45" ht="15" customHeight="1" x14ac:dyDescent="0.2">
      <c r="A65" s="10" t="s">
        <v>14</v>
      </c>
      <c r="B65" s="18">
        <f t="shared" ref="B65:H65" si="55">B19/$B19*100</f>
        <v>100</v>
      </c>
      <c r="C65" s="18">
        <f t="shared" si="55"/>
        <v>0.55543233723850749</v>
      </c>
      <c r="D65" s="18">
        <f t="shared" si="55"/>
        <v>6.5927810272084661</v>
      </c>
      <c r="E65" s="18">
        <f t="shared" si="55"/>
        <v>21.268618750347869</v>
      </c>
      <c r="F65" s="18">
        <f t="shared" si="55"/>
        <v>71.583167885205128</v>
      </c>
      <c r="G65" s="18">
        <f t="shared" si="55"/>
        <v>62.654980580209163</v>
      </c>
      <c r="H65" s="20">
        <f t="shared" si="55"/>
        <v>37.345019419790802</v>
      </c>
      <c r="J65" s="10" t="s">
        <v>14</v>
      </c>
      <c r="K65" s="18">
        <f t="shared" si="29"/>
        <v>100</v>
      </c>
      <c r="L65" s="18">
        <f t="shared" si="29"/>
        <v>0.48316673063596527</v>
      </c>
      <c r="M65" s="18">
        <f t="shared" si="29"/>
        <v>9.0783160835402992</v>
      </c>
      <c r="N65" s="18">
        <f t="shared" si="29"/>
        <v>22.698599641040783</v>
      </c>
      <c r="O65" s="18">
        <f t="shared" si="29"/>
        <v>67.739917544782912</v>
      </c>
      <c r="P65" s="18">
        <f t="shared" si="29"/>
        <v>63.448323067062908</v>
      </c>
      <c r="Q65" s="20">
        <f t="shared" si="29"/>
        <v>36.551676932937092</v>
      </c>
      <c r="S65" s="10" t="s">
        <v>14</v>
      </c>
      <c r="T65" s="18">
        <f t="shared" si="30"/>
        <v>100</v>
      </c>
      <c r="U65" s="18">
        <f t="shared" si="25"/>
        <v>1.0447029109798864</v>
      </c>
      <c r="V65" s="18">
        <f t="shared" si="30"/>
        <v>4.3027402652160252</v>
      </c>
      <c r="W65" s="18">
        <f t="shared" si="30"/>
        <v>24.465303351692434</v>
      </c>
      <c r="X65" s="18">
        <f t="shared" si="30"/>
        <v>70.187253472111635</v>
      </c>
      <c r="Y65" s="18">
        <f t="shared" si="30"/>
        <v>57.634471354709461</v>
      </c>
      <c r="Z65" s="20">
        <f t="shared" si="30"/>
        <v>42.365528645290517</v>
      </c>
      <c r="AB65" s="10" t="s">
        <v>14</v>
      </c>
      <c r="AC65" s="18">
        <f t="shared" si="31"/>
        <v>100</v>
      </c>
      <c r="AD65" s="18">
        <f t="shared" si="26"/>
        <v>0.48540580674036038</v>
      </c>
      <c r="AE65" s="18">
        <f t="shared" si="31"/>
        <v>3.9399935236905388</v>
      </c>
      <c r="AF65" s="18">
        <f t="shared" si="31"/>
        <v>24.790570186115239</v>
      </c>
      <c r="AG65" s="18">
        <f t="shared" si="31"/>
        <v>70.78403048345389</v>
      </c>
      <c r="AH65" s="18">
        <f t="shared" si="31"/>
        <v>55.349562804311972</v>
      </c>
      <c r="AI65" s="20">
        <f t="shared" si="31"/>
        <v>44.650437195688014</v>
      </c>
      <c r="AK65" s="10" t="s">
        <v>14</v>
      </c>
      <c r="AL65" s="18">
        <f t="shared" si="32"/>
        <v>100</v>
      </c>
      <c r="AM65" s="18">
        <f t="shared" ref="AM65" si="56">AM19/$AL19*100</f>
        <v>0.2702492732470132</v>
      </c>
      <c r="AN65" s="18">
        <f t="shared" si="32"/>
        <v>6.6401380170126183</v>
      </c>
      <c r="AO65" s="18">
        <f t="shared" si="32"/>
        <v>25.765144099180802</v>
      </c>
      <c r="AP65" s="18">
        <f t="shared" si="32"/>
        <v>67.324468610559563</v>
      </c>
      <c r="AQ65" s="18">
        <f t="shared" si="32"/>
        <v>51.347332152806381</v>
      </c>
      <c r="AR65" s="20">
        <f t="shared" si="32"/>
        <v>48.652667847193605</v>
      </c>
    </row>
    <row r="66" spans="1:45" ht="15" customHeight="1" x14ac:dyDescent="0.2">
      <c r="A66" s="10" t="s">
        <v>15</v>
      </c>
      <c r="B66" s="18">
        <f t="shared" ref="B66:H66" si="57">B20/$B20*100</f>
        <v>100</v>
      </c>
      <c r="C66" s="18">
        <f t="shared" si="57"/>
        <v>0.73400859678438513</v>
      </c>
      <c r="D66" s="18">
        <f t="shared" si="57"/>
        <v>11.568859107696532</v>
      </c>
      <c r="E66" s="18">
        <f t="shared" si="57"/>
        <v>13.392672087355578</v>
      </c>
      <c r="F66" s="18">
        <f t="shared" si="57"/>
        <v>74.304460208163476</v>
      </c>
      <c r="G66" s="18">
        <f t="shared" si="57"/>
        <v>38.424742855234342</v>
      </c>
      <c r="H66" s="20">
        <f t="shared" si="57"/>
        <v>61.575257144765608</v>
      </c>
      <c r="J66" s="10" t="s">
        <v>15</v>
      </c>
      <c r="K66" s="18">
        <f t="shared" si="29"/>
        <v>100</v>
      </c>
      <c r="L66" s="18">
        <f t="shared" si="29"/>
        <v>1.2318074381799575</v>
      </c>
      <c r="M66" s="18">
        <f t="shared" si="29"/>
        <v>6.7174964570382771</v>
      </c>
      <c r="N66" s="18">
        <f t="shared" si="29"/>
        <v>17.990532508668149</v>
      </c>
      <c r="O66" s="18">
        <f t="shared" si="29"/>
        <v>74.060163596113611</v>
      </c>
      <c r="P66" s="18">
        <f t="shared" si="29"/>
        <v>37.945203880715056</v>
      </c>
      <c r="Q66" s="20">
        <f t="shared" si="29"/>
        <v>62.054796119284937</v>
      </c>
      <c r="S66" s="10" t="s">
        <v>15</v>
      </c>
      <c r="T66" s="18">
        <f t="shared" si="30"/>
        <v>100</v>
      </c>
      <c r="U66" s="18">
        <f t="shared" si="25"/>
        <v>0.69138224850539209</v>
      </c>
      <c r="V66" s="18">
        <f t="shared" si="30"/>
        <v>5.219294845366421</v>
      </c>
      <c r="W66" s="18">
        <f t="shared" si="30"/>
        <v>12.161155134507833</v>
      </c>
      <c r="X66" s="18">
        <f t="shared" si="30"/>
        <v>81.928167771620366</v>
      </c>
      <c r="Y66" s="18">
        <f t="shared" si="30"/>
        <v>34.009206690849453</v>
      </c>
      <c r="Z66" s="20">
        <f t="shared" si="30"/>
        <v>65.990793309150547</v>
      </c>
      <c r="AB66" s="10" t="s">
        <v>15</v>
      </c>
      <c r="AC66" s="18">
        <f t="shared" si="31"/>
        <v>100</v>
      </c>
      <c r="AD66" s="18">
        <f t="shared" si="26"/>
        <v>1.1938287083960231</v>
      </c>
      <c r="AE66" s="18">
        <f t="shared" si="31"/>
        <v>5.7765077484477469</v>
      </c>
      <c r="AF66" s="18">
        <f t="shared" si="31"/>
        <v>10.726757138295092</v>
      </c>
      <c r="AG66" s="18">
        <f t="shared" si="31"/>
        <v>82.302906404861105</v>
      </c>
      <c r="AH66" s="18">
        <f t="shared" si="31"/>
        <v>37.157068300549774</v>
      </c>
      <c r="AI66" s="20">
        <f t="shared" si="31"/>
        <v>62.842931699450176</v>
      </c>
      <c r="AK66" s="10" t="s">
        <v>15</v>
      </c>
      <c r="AL66" s="18">
        <f t="shared" si="32"/>
        <v>100</v>
      </c>
      <c r="AM66" s="18">
        <f t="shared" ref="AM66" si="58">AM20/$AL20*100</f>
        <v>0.87730630867411774</v>
      </c>
      <c r="AN66" s="18">
        <f t="shared" si="32"/>
        <v>5.6415141055174214</v>
      </c>
      <c r="AO66" s="18">
        <f t="shared" si="32"/>
        <v>9.5776968642064606</v>
      </c>
      <c r="AP66" s="18">
        <f t="shared" si="32"/>
        <v>83.903482721602032</v>
      </c>
      <c r="AQ66" s="18">
        <f t="shared" si="32"/>
        <v>34.650021850915742</v>
      </c>
      <c r="AR66" s="20">
        <f t="shared" si="32"/>
        <v>65.349978149084222</v>
      </c>
    </row>
    <row r="67" spans="1:45" ht="7.5" customHeight="1" x14ac:dyDescent="0.2"/>
    <row r="68" spans="1:45" ht="7.5" customHeight="1" x14ac:dyDescent="0.2"/>
    <row r="69" spans="1:45" ht="15" customHeight="1" x14ac:dyDescent="0.2"/>
    <row r="70" spans="1:45" s="40" customFormat="1" ht="30" customHeight="1" x14ac:dyDescent="0.2">
      <c r="A70" s="223" t="s">
        <v>810</v>
      </c>
      <c r="B70" s="223"/>
      <c r="C70" s="223"/>
      <c r="D70" s="223"/>
      <c r="E70" s="223"/>
      <c r="F70" s="223"/>
      <c r="G70" s="223"/>
      <c r="H70" s="223"/>
      <c r="J70" s="223" t="s">
        <v>661</v>
      </c>
      <c r="K70" s="223"/>
      <c r="L70" s="223"/>
      <c r="M70" s="223"/>
      <c r="N70" s="223"/>
      <c r="O70" s="223"/>
      <c r="P70" s="223"/>
      <c r="Q70" s="223"/>
      <c r="R70" s="137"/>
      <c r="S70" s="223" t="s">
        <v>380</v>
      </c>
      <c r="T70" s="223"/>
      <c r="U70" s="223"/>
      <c r="V70" s="223"/>
      <c r="W70" s="223"/>
      <c r="X70" s="223"/>
      <c r="Y70" s="223"/>
      <c r="Z70" s="223"/>
      <c r="AA70" s="137"/>
      <c r="AB70" s="223" t="s">
        <v>381</v>
      </c>
      <c r="AC70" s="223"/>
      <c r="AD70" s="223"/>
      <c r="AE70" s="223"/>
      <c r="AF70" s="223"/>
      <c r="AG70" s="223"/>
      <c r="AH70" s="223"/>
      <c r="AI70" s="223"/>
      <c r="AJ70" s="137"/>
      <c r="AK70" s="223" t="s">
        <v>382</v>
      </c>
      <c r="AL70" s="223"/>
      <c r="AM70" s="223"/>
      <c r="AN70" s="223"/>
      <c r="AO70" s="223"/>
      <c r="AP70" s="223"/>
      <c r="AQ70" s="223"/>
      <c r="AR70" s="223"/>
      <c r="AS70" s="137"/>
    </row>
    <row r="71" spans="1:45" ht="7.5" customHeight="1" x14ac:dyDescent="0.2"/>
    <row r="72" spans="1:45" ht="15" customHeight="1" thickBot="1" x14ac:dyDescent="0.25">
      <c r="A72" s="1" t="s">
        <v>0</v>
      </c>
      <c r="B72" s="1"/>
      <c r="C72" s="1"/>
      <c r="H72" s="3" t="s">
        <v>100</v>
      </c>
      <c r="J72" s="1" t="s">
        <v>0</v>
      </c>
      <c r="K72" s="1"/>
      <c r="L72" s="1"/>
      <c r="Q72" s="3" t="s">
        <v>100</v>
      </c>
      <c r="S72" s="1" t="s">
        <v>0</v>
      </c>
      <c r="T72" s="1"/>
      <c r="U72" s="1"/>
      <c r="Z72" s="3" t="s">
        <v>100</v>
      </c>
      <c r="AB72" s="1" t="s">
        <v>0</v>
      </c>
      <c r="AC72" s="1"/>
      <c r="AD72" s="1"/>
      <c r="AI72" s="3" t="s">
        <v>100</v>
      </c>
      <c r="AK72" s="1" t="s">
        <v>0</v>
      </c>
      <c r="AL72" s="1"/>
      <c r="AM72" s="1"/>
      <c r="AR72" s="3" t="s">
        <v>100</v>
      </c>
    </row>
    <row r="73" spans="1:45" ht="22.5" customHeight="1" x14ac:dyDescent="0.2">
      <c r="A73" s="205" t="s">
        <v>38</v>
      </c>
      <c r="B73" s="207" t="s">
        <v>25</v>
      </c>
      <c r="C73" s="221" t="s">
        <v>26</v>
      </c>
      <c r="D73" s="222"/>
      <c r="E73" s="222"/>
      <c r="F73" s="222"/>
      <c r="G73" s="211" t="s">
        <v>27</v>
      </c>
      <c r="H73" s="222"/>
      <c r="J73" s="205" t="s">
        <v>38</v>
      </c>
      <c r="K73" s="207" t="s">
        <v>25</v>
      </c>
      <c r="L73" s="221" t="s">
        <v>26</v>
      </c>
      <c r="M73" s="222"/>
      <c r="N73" s="222"/>
      <c r="O73" s="222"/>
      <c r="P73" s="211" t="s">
        <v>27</v>
      </c>
      <c r="Q73" s="222"/>
      <c r="S73" s="205" t="s">
        <v>38</v>
      </c>
      <c r="T73" s="207" t="s">
        <v>25</v>
      </c>
      <c r="U73" s="221" t="s">
        <v>26</v>
      </c>
      <c r="V73" s="222"/>
      <c r="W73" s="222"/>
      <c r="X73" s="222"/>
      <c r="Y73" s="211" t="s">
        <v>27</v>
      </c>
      <c r="Z73" s="222"/>
      <c r="AB73" s="205" t="s">
        <v>38</v>
      </c>
      <c r="AC73" s="207" t="s">
        <v>25</v>
      </c>
      <c r="AD73" s="221" t="s">
        <v>26</v>
      </c>
      <c r="AE73" s="222"/>
      <c r="AF73" s="222"/>
      <c r="AG73" s="222"/>
      <c r="AH73" s="211" t="s">
        <v>27</v>
      </c>
      <c r="AI73" s="222"/>
      <c r="AK73" s="205" t="s">
        <v>38</v>
      </c>
      <c r="AL73" s="207" t="s">
        <v>25</v>
      </c>
      <c r="AM73" s="221" t="s">
        <v>26</v>
      </c>
      <c r="AN73" s="222"/>
      <c r="AO73" s="222"/>
      <c r="AP73" s="222"/>
      <c r="AQ73" s="211" t="s">
        <v>27</v>
      </c>
      <c r="AR73" s="222"/>
    </row>
    <row r="74" spans="1:45" ht="37.5" customHeight="1" thickBot="1" x14ac:dyDescent="0.25">
      <c r="A74" s="206"/>
      <c r="B74" s="208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06"/>
      <c r="K74" s="208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06"/>
      <c r="T74" s="208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06"/>
      <c r="AC74" s="208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06"/>
      <c r="AL74" s="208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</row>
    <row r="75" spans="1:45" ht="15" customHeight="1" x14ac:dyDescent="0.2">
      <c r="A75" s="11" t="s">
        <v>1</v>
      </c>
      <c r="B75" s="52">
        <f>B6/B97</f>
        <v>29.152318435523252</v>
      </c>
      <c r="C75" s="52">
        <f t="shared" ref="C75:H75" si="59">C6/C97</f>
        <v>3.8945016632350491</v>
      </c>
      <c r="D75" s="52">
        <f t="shared" si="59"/>
        <v>6.0354940454442634</v>
      </c>
      <c r="E75" s="52">
        <f t="shared" si="59"/>
        <v>9.3806710570102965</v>
      </c>
      <c r="F75" s="52">
        <f t="shared" si="59"/>
        <v>83.556547273673203</v>
      </c>
      <c r="G75" s="52">
        <f t="shared" si="59"/>
        <v>12.775170464282754</v>
      </c>
      <c r="H75" s="53">
        <f t="shared" si="59"/>
        <v>72.513154379229519</v>
      </c>
      <c r="J75" s="11" t="s">
        <v>1</v>
      </c>
      <c r="K75" s="52">
        <f>K6/K97</f>
        <v>26.496829756152959</v>
      </c>
      <c r="L75" s="52">
        <f t="shared" ref="L75:Q75" si="60">L6/L97</f>
        <v>3.0299076278281873</v>
      </c>
      <c r="M75" s="52">
        <f t="shared" si="60"/>
        <v>5.1941989363742413</v>
      </c>
      <c r="N75" s="52">
        <f t="shared" si="60"/>
        <v>8.1723131395394262</v>
      </c>
      <c r="O75" s="52">
        <f t="shared" si="60"/>
        <v>76.090428280384018</v>
      </c>
      <c r="P75" s="52">
        <f t="shared" si="60"/>
        <v>11.593535561938181</v>
      </c>
      <c r="Q75" s="53">
        <f t="shared" si="60"/>
        <v>65.964347546862427</v>
      </c>
      <c r="S75" s="11" t="s">
        <v>1</v>
      </c>
      <c r="T75" s="52">
        <f>T6/T97</f>
        <v>24.6223833844398</v>
      </c>
      <c r="U75" s="52">
        <f t="shared" ref="U75:Z75" si="61">U6/U97</f>
        <v>4.0177721205586785</v>
      </c>
      <c r="V75" s="52">
        <f t="shared" si="61"/>
        <v>4.6327329942549165</v>
      </c>
      <c r="W75" s="52">
        <f t="shared" si="61"/>
        <v>7.3994258152575352</v>
      </c>
      <c r="X75" s="52">
        <f t="shared" si="61"/>
        <v>69.265684827927629</v>
      </c>
      <c r="Y75" s="52">
        <f t="shared" si="61"/>
        <v>10.501789884764623</v>
      </c>
      <c r="Z75" s="53">
        <f t="shared" si="61"/>
        <v>61.008698624156921</v>
      </c>
      <c r="AB75" s="11" t="s">
        <v>1</v>
      </c>
      <c r="AC75" s="52">
        <f>AC6/AC97</f>
        <v>25.490681269467927</v>
      </c>
      <c r="AD75" s="52">
        <f t="shared" ref="AD75:AI75" si="62">AD6/AD97</f>
        <v>2.2773384954332379</v>
      </c>
      <c r="AE75" s="52">
        <f t="shared" si="62"/>
        <v>3.8047000685295567</v>
      </c>
      <c r="AF75" s="52">
        <f t="shared" si="62"/>
        <v>8.0095761062769473</v>
      </c>
      <c r="AG75" s="52">
        <f t="shared" si="62"/>
        <v>73.25718881138306</v>
      </c>
      <c r="AH75" s="52">
        <f t="shared" si="62"/>
        <v>9.9890284115916099</v>
      </c>
      <c r="AI75" s="53">
        <f t="shared" si="62"/>
        <v>67.183421907572907</v>
      </c>
      <c r="AK75" s="11" t="s">
        <v>1</v>
      </c>
      <c r="AL75" s="52">
        <f>AL6/AL97</f>
        <v>24.403410223444833</v>
      </c>
      <c r="AM75" s="52">
        <f t="shared" ref="AM75:AR75" si="63">AM6/AM97</f>
        <v>2.4307097424253841</v>
      </c>
      <c r="AN75" s="52">
        <f t="shared" si="63"/>
        <v>4.2788497017562461</v>
      </c>
      <c r="AO75" s="52">
        <f t="shared" si="63"/>
        <v>7.820366992990941</v>
      </c>
      <c r="AP75" s="52">
        <f t="shared" si="63"/>
        <v>69.215671684081784</v>
      </c>
      <c r="AQ75" s="52">
        <f t="shared" si="63"/>
        <v>9.5797380789923778</v>
      </c>
      <c r="AR75" s="53">
        <f t="shared" si="63"/>
        <v>59.958996154649441</v>
      </c>
    </row>
    <row r="76" spans="1:45" ht="15" customHeight="1" x14ac:dyDescent="0.2">
      <c r="A76" s="7" t="s">
        <v>2</v>
      </c>
      <c r="B76" s="18">
        <f>B7/B98</f>
        <v>50.544123357814264</v>
      </c>
      <c r="C76" s="18">
        <f t="shared" ref="C76:H76" si="64">C7/C98</f>
        <v>2.9905555555555563</v>
      </c>
      <c r="D76" s="18">
        <f t="shared" si="64"/>
        <v>4.9939796042386062</v>
      </c>
      <c r="E76" s="18">
        <f t="shared" si="64"/>
        <v>21.4023</v>
      </c>
      <c r="F76" s="18">
        <f t="shared" si="64"/>
        <v>212.21280660996837</v>
      </c>
      <c r="G76" s="18">
        <f t="shared" si="64"/>
        <v>12.709943885660271</v>
      </c>
      <c r="H76" s="20">
        <f t="shared" si="64"/>
        <v>144.47725859902422</v>
      </c>
      <c r="J76" s="7" t="s">
        <v>2</v>
      </c>
      <c r="K76" s="18">
        <f>K7/K98</f>
        <v>46.377889084541586</v>
      </c>
      <c r="L76" s="18">
        <f t="shared" ref="L76:Q76" si="65">L7/L98</f>
        <v>4.8188666666666666</v>
      </c>
      <c r="M76" s="18">
        <f t="shared" si="65"/>
        <v>5.0206875000000011</v>
      </c>
      <c r="N76" s="18">
        <f t="shared" si="65"/>
        <v>11.071844920810953</v>
      </c>
      <c r="O76" s="18">
        <f t="shared" si="65"/>
        <v>184.61894163222817</v>
      </c>
      <c r="P76" s="18">
        <f t="shared" si="65"/>
        <v>10.343578257720674</v>
      </c>
      <c r="Q76" s="20">
        <f t="shared" si="65"/>
        <v>139.03754549636682</v>
      </c>
      <c r="S76" s="7" t="s">
        <v>2</v>
      </c>
      <c r="T76" s="18">
        <f>T7/T98</f>
        <v>51.469703656338574</v>
      </c>
      <c r="U76" s="18">
        <f t="shared" ref="U76:Z76" si="66">U7/U98</f>
        <v>3.0010909090909093</v>
      </c>
      <c r="V76" s="18">
        <f t="shared" si="66"/>
        <v>4.8218436562934723</v>
      </c>
      <c r="W76" s="18">
        <f t="shared" si="66"/>
        <v>11.728249999999999</v>
      </c>
      <c r="X76" s="18">
        <f t="shared" si="66"/>
        <v>203.15040949437142</v>
      </c>
      <c r="Y76" s="18">
        <f t="shared" si="66"/>
        <v>13.230773741159474</v>
      </c>
      <c r="Z76" s="20">
        <f t="shared" si="66"/>
        <v>150.0084845916077</v>
      </c>
      <c r="AB76" s="7" t="s">
        <v>2</v>
      </c>
      <c r="AC76" s="18">
        <f>AC7/AC98</f>
        <v>44.150099825528535</v>
      </c>
      <c r="AD76" s="18">
        <f t="shared" ref="AD76:AI76" si="67">AD7/AD98</f>
        <v>1.6358281950953202</v>
      </c>
      <c r="AE76" s="18">
        <f t="shared" si="67"/>
        <v>5.1038791782944219</v>
      </c>
      <c r="AF76" s="18">
        <f t="shared" si="67"/>
        <v>11.750103930292193</v>
      </c>
      <c r="AG76" s="18">
        <f t="shared" si="67"/>
        <v>185.68742689956582</v>
      </c>
      <c r="AH76" s="18">
        <f t="shared" si="67"/>
        <v>10.158754316602364</v>
      </c>
      <c r="AI76" s="20">
        <f t="shared" si="67"/>
        <v>153.2056666666667</v>
      </c>
      <c r="AK76" s="7" t="s">
        <v>2</v>
      </c>
      <c r="AL76" s="18">
        <f>AL7/AL98</f>
        <v>39.503672363294129</v>
      </c>
      <c r="AM76" s="18">
        <f t="shared" ref="AM76:AR76" si="68">AM7/AM98</f>
        <v>2.3602337242271587</v>
      </c>
      <c r="AN76" s="18">
        <f t="shared" si="68"/>
        <v>3.6929574607313223</v>
      </c>
      <c r="AO76" s="18">
        <f t="shared" si="68"/>
        <v>17.959831474068132</v>
      </c>
      <c r="AP76" s="18">
        <f t="shared" si="68"/>
        <v>135.13062499999998</v>
      </c>
      <c r="AQ76" s="18">
        <f t="shared" si="68"/>
        <v>8.0647417784165505</v>
      </c>
      <c r="AR76" s="20">
        <f t="shared" si="68"/>
        <v>136.44037499999999</v>
      </c>
    </row>
    <row r="77" spans="1:45" ht="15" customHeight="1" x14ac:dyDescent="0.2">
      <c r="A77" s="10" t="s">
        <v>3</v>
      </c>
      <c r="B77" s="18">
        <f t="shared" ref="B77:H77" si="69">B8/B99</f>
        <v>59.865623643985224</v>
      </c>
      <c r="C77" s="18">
        <f t="shared" si="69"/>
        <v>3.5304816485241903</v>
      </c>
      <c r="D77" s="18">
        <f t="shared" si="69"/>
        <v>8.814346567910551</v>
      </c>
      <c r="E77" s="18">
        <f t="shared" si="69"/>
        <v>9.4082538709751766</v>
      </c>
      <c r="F77" s="18">
        <f t="shared" si="69"/>
        <v>204.78307284486129</v>
      </c>
      <c r="G77" s="18">
        <f t="shared" si="69"/>
        <v>10.37666009613276</v>
      </c>
      <c r="H77" s="20">
        <f t="shared" si="69"/>
        <v>178.45238535299023</v>
      </c>
      <c r="J77" s="10" t="s">
        <v>3</v>
      </c>
      <c r="K77" s="18">
        <f t="shared" ref="K77:Q77" si="70">K8/K99</f>
        <v>53.102931783554617</v>
      </c>
      <c r="L77" s="18">
        <f t="shared" si="70"/>
        <v>2.2728571428571431</v>
      </c>
      <c r="M77" s="18">
        <f t="shared" si="70"/>
        <v>6.7715530937886177</v>
      </c>
      <c r="N77" s="18">
        <f t="shared" si="70"/>
        <v>8.9357404417158968</v>
      </c>
      <c r="O77" s="18">
        <f t="shared" si="70"/>
        <v>185.60736370043031</v>
      </c>
      <c r="P77" s="18">
        <f t="shared" si="70"/>
        <v>7.1507360717355475</v>
      </c>
      <c r="Q77" s="20">
        <f t="shared" si="70"/>
        <v>159.47375519054316</v>
      </c>
      <c r="S77" s="10" t="s">
        <v>3</v>
      </c>
      <c r="T77" s="18">
        <f t="shared" ref="T77:Z77" si="71">T8/T99</f>
        <v>48.683062563205823</v>
      </c>
      <c r="U77" s="18">
        <f t="shared" si="71"/>
        <v>4.7247499999999993</v>
      </c>
      <c r="V77" s="18">
        <f t="shared" si="71"/>
        <v>5.4291510654478525</v>
      </c>
      <c r="W77" s="18">
        <f t="shared" si="71"/>
        <v>7.7709248199379841</v>
      </c>
      <c r="X77" s="18">
        <f t="shared" si="71"/>
        <v>174.52457160829792</v>
      </c>
      <c r="Y77" s="18">
        <f t="shared" si="71"/>
        <v>6.8149023192870404</v>
      </c>
      <c r="Z77" s="20">
        <f t="shared" si="71"/>
        <v>140.03177582266497</v>
      </c>
      <c r="AB77" s="10" t="s">
        <v>3</v>
      </c>
      <c r="AC77" s="18">
        <f t="shared" ref="AC77:AI77" si="72">AC8/AC99</f>
        <v>61.443922112237068</v>
      </c>
      <c r="AD77" s="18">
        <f t="shared" si="72"/>
        <v>3.9929951275926165</v>
      </c>
      <c r="AE77" s="18">
        <f t="shared" si="72"/>
        <v>4.021857248450118</v>
      </c>
      <c r="AF77" s="18">
        <f t="shared" si="72"/>
        <v>8.0990934518522018</v>
      </c>
      <c r="AG77" s="18">
        <f t="shared" si="72"/>
        <v>214.72629787234044</v>
      </c>
      <c r="AH77" s="18">
        <f t="shared" si="72"/>
        <v>6.1056284516912154</v>
      </c>
      <c r="AI77" s="20">
        <f t="shared" si="72"/>
        <v>181.01416377163076</v>
      </c>
      <c r="AK77" s="10" t="s">
        <v>3</v>
      </c>
      <c r="AL77" s="18">
        <f t="shared" ref="AL77:AR77" si="73">AL8/AL99</f>
        <v>59.804037359170337</v>
      </c>
      <c r="AM77" s="18">
        <f t="shared" si="73"/>
        <v>4.2689649424740903</v>
      </c>
      <c r="AN77" s="18">
        <f t="shared" si="73"/>
        <v>4.1663191489361697</v>
      </c>
      <c r="AO77" s="18">
        <f t="shared" si="73"/>
        <v>8.0777806309834794</v>
      </c>
      <c r="AP77" s="18">
        <f t="shared" si="73"/>
        <v>206.31349810466742</v>
      </c>
      <c r="AQ77" s="18">
        <f t="shared" si="73"/>
        <v>5.9658922570232376</v>
      </c>
      <c r="AR77" s="20">
        <f t="shared" si="73"/>
        <v>155.32332705652814</v>
      </c>
    </row>
    <row r="78" spans="1:45" ht="15" customHeight="1" x14ac:dyDescent="0.2">
      <c r="A78" s="10" t="s">
        <v>4</v>
      </c>
      <c r="B78" s="18">
        <f t="shared" ref="B78:H78" si="74">B9/B100</f>
        <v>30.07490180802121</v>
      </c>
      <c r="C78" s="18">
        <f t="shared" si="74"/>
        <v>1.6823333333333335</v>
      </c>
      <c r="D78" s="18">
        <f t="shared" si="74"/>
        <v>5.5849090909090906</v>
      </c>
      <c r="E78" s="18">
        <f t="shared" si="74"/>
        <v>4.5025138766943673</v>
      </c>
      <c r="F78" s="18">
        <f t="shared" si="74"/>
        <v>72.567925925925948</v>
      </c>
      <c r="G78" s="18">
        <f t="shared" si="74"/>
        <v>7.517085106382976</v>
      </c>
      <c r="H78" s="20">
        <f t="shared" si="74"/>
        <v>72.483597207101013</v>
      </c>
      <c r="J78" s="10" t="s">
        <v>4</v>
      </c>
      <c r="K78" s="18">
        <f t="shared" ref="K78:Q78" si="75">K9/K100</f>
        <v>27.036682877161173</v>
      </c>
      <c r="L78" s="18">
        <f t="shared" si="75"/>
        <v>1.8920000000000001</v>
      </c>
      <c r="M78" s="18">
        <f t="shared" si="75"/>
        <v>5.2639090909090909</v>
      </c>
      <c r="N78" s="18">
        <f t="shared" si="75"/>
        <v>5.0920752811649486</v>
      </c>
      <c r="O78" s="18">
        <f t="shared" si="75"/>
        <v>67.595159999999979</v>
      </c>
      <c r="P78" s="18">
        <f t="shared" si="75"/>
        <v>8.0075634952860284</v>
      </c>
      <c r="Q78" s="20">
        <f t="shared" si="75"/>
        <v>64.302041666666668</v>
      </c>
      <c r="S78" s="10" t="s">
        <v>4</v>
      </c>
      <c r="T78" s="18">
        <f t="shared" ref="T78:Z78" si="76">T9/T100</f>
        <v>24.240499848976864</v>
      </c>
      <c r="U78" s="18">
        <f t="shared" si="76"/>
        <v>1.272</v>
      </c>
      <c r="V78" s="18">
        <f t="shared" si="76"/>
        <v>7.9063682377699704</v>
      </c>
      <c r="W78" s="18">
        <f t="shared" si="76"/>
        <v>4.8847830136892396</v>
      </c>
      <c r="X78" s="18">
        <f t="shared" si="76"/>
        <v>53.127603649372325</v>
      </c>
      <c r="Y78" s="18">
        <f t="shared" si="76"/>
        <v>9.4900283644670811</v>
      </c>
      <c r="Z78" s="20">
        <f t="shared" si="76"/>
        <v>52.561405099235628</v>
      </c>
      <c r="AB78" s="10" t="s">
        <v>4</v>
      </c>
      <c r="AC78" s="18">
        <f t="shared" ref="AC78:AI78" si="77">AC9/AC100</f>
        <v>29.392418330099972</v>
      </c>
      <c r="AD78" s="18">
        <f t="shared" si="77"/>
        <v>0.65349999999999997</v>
      </c>
      <c r="AE78" s="18">
        <f t="shared" si="77"/>
        <v>4.5492999999999997</v>
      </c>
      <c r="AF78" s="18">
        <f t="shared" si="77"/>
        <v>5.6490472434206067</v>
      </c>
      <c r="AG78" s="18">
        <f t="shared" si="77"/>
        <v>65.707093857487237</v>
      </c>
      <c r="AH78" s="18">
        <f t="shared" si="77"/>
        <v>9.4282408131849973</v>
      </c>
      <c r="AI78" s="20">
        <f t="shared" si="77"/>
        <v>64.884289471282102</v>
      </c>
      <c r="AK78" s="10" t="s">
        <v>4</v>
      </c>
      <c r="AL78" s="18">
        <f t="shared" ref="AL78:AR78" si="78">AL9/AL100</f>
        <v>24.297910686806389</v>
      </c>
      <c r="AM78" s="18">
        <f t="shared" si="78"/>
        <v>1.923216015600425</v>
      </c>
      <c r="AN78" s="18">
        <f t="shared" si="78"/>
        <v>4.3513364803615069</v>
      </c>
      <c r="AO78" s="18">
        <f t="shared" si="78"/>
        <v>3.9040819985031461</v>
      </c>
      <c r="AP78" s="18">
        <f t="shared" si="78"/>
        <v>59.532413793103437</v>
      </c>
      <c r="AQ78" s="18">
        <f t="shared" si="78"/>
        <v>9.6252388969510996</v>
      </c>
      <c r="AR78" s="20">
        <f t="shared" si="78"/>
        <v>48.263274610236699</v>
      </c>
    </row>
    <row r="79" spans="1:45" ht="15" customHeight="1" x14ac:dyDescent="0.2">
      <c r="A79" s="10" t="s">
        <v>5</v>
      </c>
      <c r="B79" s="18">
        <f t="shared" ref="B79:H79" si="79">B10/B101</f>
        <v>43.807009965097699</v>
      </c>
      <c r="C79" s="18">
        <f t="shared" si="79"/>
        <v>2.8548858988159331</v>
      </c>
      <c r="D79" s="18">
        <f t="shared" si="79"/>
        <v>3.2390714285714286</v>
      </c>
      <c r="E79" s="18">
        <f t="shared" si="79"/>
        <v>8.8590370370370373</v>
      </c>
      <c r="F79" s="18">
        <f t="shared" si="79"/>
        <v>118.09804545454546</v>
      </c>
      <c r="G79" s="18">
        <f t="shared" si="79"/>
        <v>52.925587088010651</v>
      </c>
      <c r="H79" s="20">
        <f t="shared" si="79"/>
        <v>27.849500000000006</v>
      </c>
      <c r="J79" s="10" t="s">
        <v>5</v>
      </c>
      <c r="K79" s="18">
        <f t="shared" ref="K79:Q79" si="80">K10/K101</f>
        <v>44.287524412482881</v>
      </c>
      <c r="L79" s="18">
        <f t="shared" si="80"/>
        <v>5.81</v>
      </c>
      <c r="M79" s="18">
        <f t="shared" si="80"/>
        <v>3.6454</v>
      </c>
      <c r="N79" s="18">
        <f t="shared" si="80"/>
        <v>5.1997821374545765</v>
      </c>
      <c r="O79" s="18">
        <f t="shared" si="80"/>
        <v>114.61149999999998</v>
      </c>
      <c r="P79" s="18">
        <f t="shared" si="80"/>
        <v>61.724888888888913</v>
      </c>
      <c r="Q79" s="20">
        <f t="shared" si="80"/>
        <v>19.177719566458212</v>
      </c>
      <c r="S79" s="10" t="s">
        <v>5</v>
      </c>
      <c r="T79" s="18">
        <f t="shared" ref="T79:Z79" si="81">T10/T101</f>
        <v>30.049122045758384</v>
      </c>
      <c r="U79" s="18">
        <f t="shared" si="81"/>
        <v>11.031000000000001</v>
      </c>
      <c r="V79" s="18">
        <f t="shared" si="81"/>
        <v>6.3017139030849911</v>
      </c>
      <c r="W79" s="18">
        <f t="shared" si="81"/>
        <v>4.1769166666666662</v>
      </c>
      <c r="X79" s="18">
        <f t="shared" si="81"/>
        <v>81.04965</v>
      </c>
      <c r="Y79" s="18">
        <f t="shared" si="81"/>
        <v>40.557043523250549</v>
      </c>
      <c r="Z79" s="20">
        <f t="shared" si="81"/>
        <v>15.499692307692309</v>
      </c>
      <c r="AB79" s="10" t="s">
        <v>5</v>
      </c>
      <c r="AC79" s="18">
        <f t="shared" ref="AC79:AI79" si="82">AC10/AC101</f>
        <v>28.986608420461135</v>
      </c>
      <c r="AD79" s="18">
        <f t="shared" si="82"/>
        <v>2.254</v>
      </c>
      <c r="AE79" s="18">
        <f t="shared" si="82"/>
        <v>3.1555258193035298</v>
      </c>
      <c r="AF79" s="18">
        <f t="shared" si="82"/>
        <v>11.832483040135498</v>
      </c>
      <c r="AG79" s="18">
        <f t="shared" si="82"/>
        <v>73.645136363636368</v>
      </c>
      <c r="AH79" s="18">
        <f t="shared" si="82"/>
        <v>37.153822553363185</v>
      </c>
      <c r="AI79" s="20">
        <f t="shared" si="82"/>
        <v>18.975184644645712</v>
      </c>
      <c r="AK79" s="10" t="s">
        <v>5</v>
      </c>
      <c r="AL79" s="18">
        <f t="shared" ref="AL79:AR79" si="83">AL10/AL101</f>
        <v>31.004788369729781</v>
      </c>
      <c r="AM79" s="18">
        <f t="shared" si="83"/>
        <v>2.7125000000000004</v>
      </c>
      <c r="AN79" s="18">
        <f t="shared" si="83"/>
        <v>3.0519744071520232</v>
      </c>
      <c r="AO79" s="18">
        <f t="shared" si="83"/>
        <v>10.785448275862068</v>
      </c>
      <c r="AP79" s="18">
        <f t="shared" si="83"/>
        <v>83.969631578947343</v>
      </c>
      <c r="AQ79" s="18">
        <f t="shared" si="83"/>
        <v>38.234990494085046</v>
      </c>
      <c r="AR79" s="20">
        <f t="shared" si="83"/>
        <v>21.967035714285707</v>
      </c>
    </row>
    <row r="80" spans="1:45" ht="15" customHeight="1" x14ac:dyDescent="0.2">
      <c r="A80" s="10" t="s">
        <v>6</v>
      </c>
      <c r="B80" s="18">
        <f t="shared" ref="B80:H80" si="84">B11/B102</f>
        <v>14.438647058823529</v>
      </c>
      <c r="C80" s="18" t="e">
        <f t="shared" si="84"/>
        <v>#VALUE!</v>
      </c>
      <c r="D80" s="18">
        <f t="shared" si="84"/>
        <v>4.2844999999999995</v>
      </c>
      <c r="E80" s="18">
        <f t="shared" si="84"/>
        <v>7.7509999999999994</v>
      </c>
      <c r="F80" s="18">
        <f t="shared" si="84"/>
        <v>37.906750000000002</v>
      </c>
      <c r="G80" s="18">
        <f t="shared" si="84"/>
        <v>2.5663750000000003</v>
      </c>
      <c r="H80" s="20">
        <f t="shared" si="84"/>
        <v>24.991777777777777</v>
      </c>
      <c r="J80" s="10" t="s">
        <v>6</v>
      </c>
      <c r="K80" s="18">
        <f t="shared" ref="K80:Q80" si="85">K11/K102</f>
        <v>9.0029707404491166</v>
      </c>
      <c r="L80" s="18" t="e">
        <f t="shared" si="85"/>
        <v>#VALUE!</v>
      </c>
      <c r="M80" s="18">
        <f t="shared" si="85"/>
        <v>1.4483233519798333</v>
      </c>
      <c r="N80" s="18">
        <f t="shared" si="85"/>
        <v>5.056840199027377</v>
      </c>
      <c r="O80" s="18">
        <f t="shared" si="85"/>
        <v>23.547750000000001</v>
      </c>
      <c r="P80" s="18">
        <f t="shared" si="85"/>
        <v>1.6427462569924378</v>
      </c>
      <c r="Q80" s="20">
        <f t="shared" si="85"/>
        <v>16.363195223905798</v>
      </c>
      <c r="S80" s="10" t="s">
        <v>6</v>
      </c>
      <c r="T80" s="18">
        <f t="shared" ref="T80:Z80" si="86">T11/T102</f>
        <v>10.1343125</v>
      </c>
      <c r="U80" s="18" t="e">
        <f t="shared" si="86"/>
        <v>#VALUE!</v>
      </c>
      <c r="V80" s="18">
        <f t="shared" si="86"/>
        <v>2.3153333333333332</v>
      </c>
      <c r="W80" s="18">
        <f t="shared" si="86"/>
        <v>6.3448888888888897</v>
      </c>
      <c r="X80" s="18">
        <f t="shared" si="86"/>
        <v>24.524749999999997</v>
      </c>
      <c r="Y80" s="18">
        <f t="shared" si="86"/>
        <v>2.1578749999999998</v>
      </c>
      <c r="Z80" s="20">
        <f t="shared" si="86"/>
        <v>18.110750000000003</v>
      </c>
      <c r="AB80" s="10" t="s">
        <v>6</v>
      </c>
      <c r="AC80" s="18">
        <f t="shared" ref="AC80:AI80" si="87">AC11/AC102</f>
        <v>17.576314519864599</v>
      </c>
      <c r="AD80" s="18" t="e">
        <f t="shared" si="87"/>
        <v>#VALUE!</v>
      </c>
      <c r="AE80" s="18">
        <f t="shared" si="87"/>
        <v>1.9989999999999999</v>
      </c>
      <c r="AF80" s="18">
        <f t="shared" si="87"/>
        <v>10.960635310885444</v>
      </c>
      <c r="AG80" s="18">
        <f t="shared" si="87"/>
        <v>40.250249999999994</v>
      </c>
      <c r="AH80" s="18">
        <f t="shared" si="87"/>
        <v>1.703839724746125</v>
      </c>
      <c r="AI80" s="20">
        <f t="shared" si="87"/>
        <v>35.716285714285711</v>
      </c>
      <c r="AK80" s="10" t="s">
        <v>6</v>
      </c>
      <c r="AL80" s="18">
        <f t="shared" ref="AL80:AR80" si="88">AL11/AL102</f>
        <v>11.790588235294118</v>
      </c>
      <c r="AM80" s="18" t="e">
        <f t="shared" si="88"/>
        <v>#VALUE!</v>
      </c>
      <c r="AN80" s="18">
        <f t="shared" si="88"/>
        <v>3.3835000000000002</v>
      </c>
      <c r="AO80" s="18">
        <f t="shared" si="88"/>
        <v>4.6388888888888893</v>
      </c>
      <c r="AP80" s="18">
        <f t="shared" si="88"/>
        <v>36.289000000000001</v>
      </c>
      <c r="AQ80" s="18">
        <f t="shared" si="88"/>
        <v>4.2973636363636372</v>
      </c>
      <c r="AR80" s="20">
        <f t="shared" si="88"/>
        <v>25.528166666666664</v>
      </c>
    </row>
    <row r="81" spans="1:44" ht="15" customHeight="1" x14ac:dyDescent="0.2">
      <c r="A81" s="10" t="s">
        <v>7</v>
      </c>
      <c r="B81" s="18">
        <f t="shared" ref="B81:H81" si="89">B12/B103</f>
        <v>14.615457252338407</v>
      </c>
      <c r="C81" s="18">
        <f t="shared" si="89"/>
        <v>5.1343333333333332</v>
      </c>
      <c r="D81" s="18">
        <f t="shared" si="89"/>
        <v>2.5509349644981301</v>
      </c>
      <c r="E81" s="18">
        <f t="shared" si="89"/>
        <v>6.8724074074074064</v>
      </c>
      <c r="F81" s="18">
        <f t="shared" si="89"/>
        <v>34.962526315789475</v>
      </c>
      <c r="G81" s="18">
        <f t="shared" si="89"/>
        <v>5.5790364768913863</v>
      </c>
      <c r="H81" s="20">
        <f t="shared" si="89"/>
        <v>27.989360000000001</v>
      </c>
      <c r="J81" s="10" t="s">
        <v>7</v>
      </c>
      <c r="K81" s="18">
        <f t="shared" ref="K81:Q81" si="90">K12/K103</f>
        <v>13.12831543675469</v>
      </c>
      <c r="L81" s="18">
        <f t="shared" si="90"/>
        <v>3.7345000000000002</v>
      </c>
      <c r="M81" s="18">
        <f t="shared" si="90"/>
        <v>5.1656363636363638</v>
      </c>
      <c r="N81" s="18">
        <f t="shared" si="90"/>
        <v>7.151824590904579</v>
      </c>
      <c r="O81" s="18">
        <f t="shared" si="90"/>
        <v>25.298422414743968</v>
      </c>
      <c r="P81" s="18">
        <f t="shared" si="90"/>
        <v>6.5130351098450996</v>
      </c>
      <c r="Q81" s="20">
        <f t="shared" si="90"/>
        <v>22.287934350937199</v>
      </c>
      <c r="S81" s="10" t="s">
        <v>7</v>
      </c>
      <c r="T81" s="18">
        <f t="shared" ref="T81:Z81" si="91">T12/T103</f>
        <v>11.377652590456242</v>
      </c>
      <c r="U81" s="18">
        <f t="shared" si="91"/>
        <v>2.3774999999999999</v>
      </c>
      <c r="V81" s="18">
        <f t="shared" si="91"/>
        <v>3.9995555555555549</v>
      </c>
      <c r="W81" s="18">
        <f t="shared" si="91"/>
        <v>5.5444342131705469</v>
      </c>
      <c r="X81" s="18">
        <f t="shared" si="91"/>
        <v>27.112833333333334</v>
      </c>
      <c r="Y81" s="18">
        <f t="shared" si="91"/>
        <v>4.865832323289407</v>
      </c>
      <c r="Z81" s="20">
        <f t="shared" si="91"/>
        <v>22.419434782608697</v>
      </c>
      <c r="AB81" s="10" t="s">
        <v>7</v>
      </c>
      <c r="AC81" s="18">
        <f t="shared" ref="AC81:AI81" si="92">AC12/AC103</f>
        <v>9.6543840039970625</v>
      </c>
      <c r="AD81" s="18">
        <f t="shared" si="92"/>
        <v>2.0420224746594</v>
      </c>
      <c r="AE81" s="18">
        <f t="shared" si="92"/>
        <v>2.8504572122714671</v>
      </c>
      <c r="AF81" s="18">
        <f t="shared" si="92"/>
        <v>5.8138437499999993</v>
      </c>
      <c r="AG81" s="18">
        <f t="shared" si="92"/>
        <v>23.352081085408273</v>
      </c>
      <c r="AH81" s="18">
        <f t="shared" si="92"/>
        <v>5.2123853118325414</v>
      </c>
      <c r="AI81" s="20">
        <f t="shared" si="92"/>
        <v>20.019047619047619</v>
      </c>
      <c r="AK81" s="10" t="s">
        <v>7</v>
      </c>
      <c r="AL81" s="18">
        <f t="shared" ref="AL81:AR81" si="93">AL12/AL103</f>
        <v>6.7311810100935032</v>
      </c>
      <c r="AM81" s="18">
        <f t="shared" si="93"/>
        <v>1.4929352505574747</v>
      </c>
      <c r="AN81" s="18">
        <f t="shared" si="93"/>
        <v>4.6539656247887002</v>
      </c>
      <c r="AO81" s="18">
        <f t="shared" si="93"/>
        <v>4.5130934764161479</v>
      </c>
      <c r="AP81" s="18">
        <f t="shared" si="93"/>
        <v>14.76663157894737</v>
      </c>
      <c r="AQ81" s="18">
        <f t="shared" si="93"/>
        <v>4.8205585477627189</v>
      </c>
      <c r="AR81" s="20">
        <f t="shared" si="93"/>
        <v>11.371264132896837</v>
      </c>
    </row>
    <row r="82" spans="1:44" ht="15" customHeight="1" x14ac:dyDescent="0.2">
      <c r="A82" s="10" t="s">
        <v>8</v>
      </c>
      <c r="B82" s="18">
        <f t="shared" ref="B82:H82" si="94">B13/B104</f>
        <v>26.603697590181046</v>
      </c>
      <c r="C82" s="18">
        <f t="shared" si="94"/>
        <v>5.1996666666666673</v>
      </c>
      <c r="D82" s="18">
        <f t="shared" si="94"/>
        <v>4.4166923076923066</v>
      </c>
      <c r="E82" s="18">
        <f t="shared" si="94"/>
        <v>10.633625417288147</v>
      </c>
      <c r="F82" s="18">
        <f t="shared" si="94"/>
        <v>84.084181818181818</v>
      </c>
      <c r="G82" s="18">
        <f t="shared" si="94"/>
        <v>8.8120505662079491</v>
      </c>
      <c r="H82" s="20">
        <f t="shared" si="94"/>
        <v>83.367523809523817</v>
      </c>
      <c r="J82" s="10" t="s">
        <v>8</v>
      </c>
      <c r="K82" s="18">
        <f t="shared" ref="K82:Q82" si="95">K13/K104</f>
        <v>25.62702571833784</v>
      </c>
      <c r="L82" s="18">
        <f t="shared" si="95"/>
        <v>1.4064635833153287</v>
      </c>
      <c r="M82" s="18">
        <f t="shared" si="95"/>
        <v>5.7814349347465148</v>
      </c>
      <c r="N82" s="18">
        <f t="shared" si="95"/>
        <v>10.012433333333332</v>
      </c>
      <c r="O82" s="18">
        <f t="shared" si="95"/>
        <v>78.687782161265687</v>
      </c>
      <c r="P82" s="18">
        <f t="shared" si="95"/>
        <v>8.225978766405218</v>
      </c>
      <c r="Q82" s="20">
        <f t="shared" si="95"/>
        <v>79.57027126932897</v>
      </c>
      <c r="S82" s="10" t="s">
        <v>8</v>
      </c>
      <c r="T82" s="18">
        <f t="shared" ref="T82:Z82" si="96">T13/T104</f>
        <v>27.495394431846819</v>
      </c>
      <c r="U82" s="18">
        <f t="shared" si="96"/>
        <v>2.7668248299319664</v>
      </c>
      <c r="V82" s="18">
        <f t="shared" si="96"/>
        <v>4.5345416666666649</v>
      </c>
      <c r="W82" s="18">
        <f t="shared" si="96"/>
        <v>8.5953548387096763</v>
      </c>
      <c r="X82" s="18">
        <f t="shared" si="96"/>
        <v>91.762050000000016</v>
      </c>
      <c r="Y82" s="18">
        <f t="shared" si="96"/>
        <v>7.4550636932192242</v>
      </c>
      <c r="Z82" s="20">
        <f t="shared" si="96"/>
        <v>92.890157894736859</v>
      </c>
      <c r="AB82" s="10" t="s">
        <v>8</v>
      </c>
      <c r="AC82" s="18">
        <f t="shared" ref="AC82:AI82" si="97">AC13/AC104</f>
        <v>27.122894887689796</v>
      </c>
      <c r="AD82" s="18">
        <f t="shared" si="97"/>
        <v>1.4488333333333332</v>
      </c>
      <c r="AE82" s="18">
        <f t="shared" si="97"/>
        <v>3.0672418112076918</v>
      </c>
      <c r="AF82" s="18">
        <f t="shared" si="97"/>
        <v>10.568754044683102</v>
      </c>
      <c r="AG82" s="18">
        <f t="shared" si="97"/>
        <v>96.900684210526322</v>
      </c>
      <c r="AH82" s="18">
        <f t="shared" si="97"/>
        <v>8.2772778594140171</v>
      </c>
      <c r="AI82" s="20">
        <f t="shared" si="97"/>
        <v>87.428869378172237</v>
      </c>
      <c r="AK82" s="10" t="s">
        <v>8</v>
      </c>
      <c r="AL82" s="18">
        <f t="shared" ref="AL82:AR82" si="98">AL13/AL104</f>
        <v>27.2552658227848</v>
      </c>
      <c r="AM82" s="18">
        <f t="shared" si="98"/>
        <v>1.7254285714285711</v>
      </c>
      <c r="AN82" s="18">
        <f t="shared" si="98"/>
        <v>6.1643599999999994</v>
      </c>
      <c r="AO82" s="18">
        <f t="shared" si="98"/>
        <v>9.9593448275862055</v>
      </c>
      <c r="AP82" s="18">
        <f t="shared" si="98"/>
        <v>94.342111111111109</v>
      </c>
      <c r="AQ82" s="18">
        <f t="shared" si="98"/>
        <v>8.4348070175438572</v>
      </c>
      <c r="AR82" s="20">
        <f t="shared" si="98"/>
        <v>76.017363636363612</v>
      </c>
    </row>
    <row r="83" spans="1:44" ht="15" customHeight="1" x14ac:dyDescent="0.2">
      <c r="A83" s="10" t="s">
        <v>9</v>
      </c>
      <c r="B83" s="18">
        <f t="shared" ref="B83:H83" si="99">B14/B105</f>
        <v>11.706078431372552</v>
      </c>
      <c r="C83" s="18">
        <f t="shared" si="99"/>
        <v>2.5992500000000001</v>
      </c>
      <c r="D83" s="18">
        <f t="shared" si="99"/>
        <v>5.0237333333333343</v>
      </c>
      <c r="E83" s="18">
        <f t="shared" si="99"/>
        <v>6.6434999999999986</v>
      </c>
      <c r="F83" s="18">
        <f t="shared" si="99"/>
        <v>27.398964285714293</v>
      </c>
      <c r="G83" s="18">
        <f t="shared" si="99"/>
        <v>7.1938309859154907</v>
      </c>
      <c r="H83" s="20">
        <f t="shared" si="99"/>
        <v>22.040580645161292</v>
      </c>
      <c r="J83" s="10" t="s">
        <v>9</v>
      </c>
      <c r="K83" s="18">
        <f t="shared" ref="K83:Q83" si="100">K14/K105</f>
        <v>9.9727993536531372</v>
      </c>
      <c r="L83" s="18">
        <f t="shared" si="100"/>
        <v>2.1616300509337796</v>
      </c>
      <c r="M83" s="18">
        <f t="shared" si="100"/>
        <v>3.9801349410194935</v>
      </c>
      <c r="N83" s="18">
        <f t="shared" si="100"/>
        <v>7.0904499999999988</v>
      </c>
      <c r="O83" s="18">
        <f t="shared" si="100"/>
        <v>22.569925925925926</v>
      </c>
      <c r="P83" s="18">
        <f t="shared" si="100"/>
        <v>5.4106666679226096</v>
      </c>
      <c r="Q83" s="20">
        <f t="shared" si="100"/>
        <v>21.614103448275863</v>
      </c>
      <c r="S83" s="10" t="s">
        <v>9</v>
      </c>
      <c r="T83" s="18">
        <f t="shared" ref="T83:Z83" si="101">T14/T105</f>
        <v>10.095325121219721</v>
      </c>
      <c r="U83" s="18">
        <f t="shared" si="101"/>
        <v>1.716</v>
      </c>
      <c r="V83" s="18">
        <f t="shared" si="101"/>
        <v>3.2972915130147036</v>
      </c>
      <c r="W83" s="18">
        <f t="shared" si="101"/>
        <v>6.5761190476190476</v>
      </c>
      <c r="X83" s="18">
        <f t="shared" si="101"/>
        <v>25.034846153846161</v>
      </c>
      <c r="Y83" s="18">
        <f t="shared" si="101"/>
        <v>5.0890844159508433</v>
      </c>
      <c r="Z83" s="20">
        <f t="shared" si="101"/>
        <v>22.697241379310345</v>
      </c>
      <c r="AB83" s="10" t="s">
        <v>9</v>
      </c>
      <c r="AC83" s="18">
        <f t="shared" ref="AC83:AI83" si="102">AC14/AC105</f>
        <v>10.875175090618345</v>
      </c>
      <c r="AD83" s="18">
        <f t="shared" si="102"/>
        <v>1.0390000000000001</v>
      </c>
      <c r="AE83" s="18">
        <f t="shared" si="102"/>
        <v>2.9795785924802338</v>
      </c>
      <c r="AF83" s="18">
        <f t="shared" si="102"/>
        <v>6.4397184023377916</v>
      </c>
      <c r="AG83" s="18">
        <f t="shared" si="102"/>
        <v>26.943148634794298</v>
      </c>
      <c r="AH83" s="18">
        <f t="shared" si="102"/>
        <v>5.0958952563736011</v>
      </c>
      <c r="AI83" s="20">
        <f t="shared" si="102"/>
        <v>25.024446408941674</v>
      </c>
      <c r="AK83" s="10" t="s">
        <v>9</v>
      </c>
      <c r="AL83" s="18">
        <f t="shared" ref="AL83:AR83" si="103">AL14/AL105</f>
        <v>8.558000204439173</v>
      </c>
      <c r="AM83" s="18">
        <f t="shared" si="103"/>
        <v>1.0583822240482001</v>
      </c>
      <c r="AN83" s="18">
        <f t="shared" si="103"/>
        <v>4.3407253921976965</v>
      </c>
      <c r="AO83" s="18">
        <f t="shared" si="103"/>
        <v>5.5981373454635328</v>
      </c>
      <c r="AP83" s="18">
        <f t="shared" si="103"/>
        <v>19.852640000000001</v>
      </c>
      <c r="AQ83" s="18">
        <f t="shared" si="103"/>
        <v>5.1043613978938378</v>
      </c>
      <c r="AR83" s="20">
        <f t="shared" si="103"/>
        <v>17.132551724137933</v>
      </c>
    </row>
    <row r="84" spans="1:44" ht="15" customHeight="1" x14ac:dyDescent="0.2">
      <c r="A84" s="10" t="s">
        <v>10</v>
      </c>
      <c r="B84" s="18">
        <f t="shared" ref="B84:H84" si="104">B15/B106</f>
        <v>22.998747344369001</v>
      </c>
      <c r="C84" s="18">
        <f t="shared" si="104"/>
        <v>1.9245000000000001</v>
      </c>
      <c r="D84" s="18">
        <f t="shared" si="104"/>
        <v>4.2227499999999996</v>
      </c>
      <c r="E84" s="18">
        <f t="shared" si="104"/>
        <v>13.938020144745511</v>
      </c>
      <c r="F84" s="18">
        <f t="shared" si="104"/>
        <v>50.621699999999997</v>
      </c>
      <c r="G84" s="18">
        <f t="shared" si="104"/>
        <v>18.571975224328057</v>
      </c>
      <c r="H84" s="20">
        <f t="shared" si="104"/>
        <v>37.626342175808588</v>
      </c>
      <c r="J84" s="10" t="s">
        <v>10</v>
      </c>
      <c r="K84" s="18">
        <f t="shared" ref="K84:Q84" si="105">K15/K106</f>
        <v>24.648920431241923</v>
      </c>
      <c r="L84" s="18">
        <f t="shared" si="105"/>
        <v>2.3439999999999999</v>
      </c>
      <c r="M84" s="18">
        <f t="shared" si="105"/>
        <v>5.1241019699234887</v>
      </c>
      <c r="N84" s="18">
        <f t="shared" si="105"/>
        <v>11.138401933593606</v>
      </c>
      <c r="O84" s="18">
        <f t="shared" si="105"/>
        <v>55.881645161290322</v>
      </c>
      <c r="P84" s="18">
        <f t="shared" si="105"/>
        <v>17.578785007454748</v>
      </c>
      <c r="Q84" s="20">
        <f t="shared" si="105"/>
        <v>47.787545454545459</v>
      </c>
      <c r="S84" s="10" t="s">
        <v>10</v>
      </c>
      <c r="T84" s="18">
        <f t="shared" ref="T84:Z84" si="106">T15/T106</f>
        <v>20.330114791171766</v>
      </c>
      <c r="U84" s="18">
        <f t="shared" si="106"/>
        <v>25.738</v>
      </c>
      <c r="V84" s="18">
        <f t="shared" si="106"/>
        <v>4.3911999999999995</v>
      </c>
      <c r="W84" s="18">
        <f t="shared" si="106"/>
        <v>11.088900941617528</v>
      </c>
      <c r="X84" s="18">
        <f t="shared" si="106"/>
        <v>38.564958247923784</v>
      </c>
      <c r="Y84" s="18">
        <f t="shared" si="106"/>
        <v>17.011959265600609</v>
      </c>
      <c r="Z84" s="20">
        <f t="shared" si="106"/>
        <v>31.548640615721915</v>
      </c>
      <c r="AB84" s="10" t="s">
        <v>10</v>
      </c>
      <c r="AC84" s="18">
        <f t="shared" ref="AC84:AI84" si="107">AC15/AC106</f>
        <v>20.057094032329427</v>
      </c>
      <c r="AD84" s="18">
        <f t="shared" si="107"/>
        <v>5.0482499999999995</v>
      </c>
      <c r="AE84" s="18">
        <f t="shared" si="107"/>
        <v>2.9618235294117645</v>
      </c>
      <c r="AF84" s="18">
        <f t="shared" si="107"/>
        <v>13.13490446255922</v>
      </c>
      <c r="AG84" s="18">
        <f t="shared" si="107"/>
        <v>40.300402337804456</v>
      </c>
      <c r="AH84" s="18">
        <f t="shared" si="107"/>
        <v>17.473889370391333</v>
      </c>
      <c r="AI84" s="20">
        <f t="shared" si="107"/>
        <v>29.35663081530658</v>
      </c>
      <c r="AK84" s="10" t="s">
        <v>10</v>
      </c>
      <c r="AL84" s="18">
        <f t="shared" ref="AL84:AR84" si="108">AL15/AL106</f>
        <v>21.805445720991894</v>
      </c>
      <c r="AM84" s="18">
        <f t="shared" si="108"/>
        <v>3.6210000000000004</v>
      </c>
      <c r="AN84" s="18">
        <f t="shared" si="108"/>
        <v>2.8144999999999998</v>
      </c>
      <c r="AO84" s="18">
        <f t="shared" si="108"/>
        <v>14.872965876109715</v>
      </c>
      <c r="AP84" s="18">
        <f t="shared" si="108"/>
        <v>46.210035714285709</v>
      </c>
      <c r="AQ84" s="18">
        <f t="shared" si="108"/>
        <v>19.164782866186034</v>
      </c>
      <c r="AR84" s="20">
        <f t="shared" si="108"/>
        <v>29.382999999999992</v>
      </c>
    </row>
    <row r="85" spans="1:44" ht="15" customHeight="1" x14ac:dyDescent="0.2">
      <c r="A85" s="10" t="s">
        <v>11</v>
      </c>
      <c r="B85" s="18">
        <f t="shared" ref="B85:H85" si="109">B16/B107</f>
        <v>15.311300318826909</v>
      </c>
      <c r="C85" s="18">
        <f t="shared" si="109"/>
        <v>6.7454999999999998</v>
      </c>
      <c r="D85" s="18">
        <f t="shared" si="109"/>
        <v>2.7894319673121002</v>
      </c>
      <c r="E85" s="18">
        <f t="shared" si="109"/>
        <v>6.4389828261950059</v>
      </c>
      <c r="F85" s="18">
        <f t="shared" si="109"/>
        <v>41.06304545454546</v>
      </c>
      <c r="G85" s="18">
        <f t="shared" si="109"/>
        <v>8.3879299211037033</v>
      </c>
      <c r="H85" s="20">
        <f t="shared" si="109"/>
        <v>38.773833333333329</v>
      </c>
      <c r="J85" s="10" t="s">
        <v>11</v>
      </c>
      <c r="K85" s="18">
        <f t="shared" ref="K85:Q85" si="110">K16/K107</f>
        <v>14.415593333956846</v>
      </c>
      <c r="L85" s="18">
        <f t="shared" si="110"/>
        <v>4.0195999999999996</v>
      </c>
      <c r="M85" s="18">
        <f t="shared" si="110"/>
        <v>2.6360000000000001</v>
      </c>
      <c r="N85" s="18">
        <f t="shared" si="110"/>
        <v>6.968295927346146</v>
      </c>
      <c r="O85" s="18">
        <f t="shared" si="110"/>
        <v>37.551043478260866</v>
      </c>
      <c r="P85" s="18">
        <f t="shared" si="110"/>
        <v>6.5702289591322094</v>
      </c>
      <c r="Q85" s="20">
        <f t="shared" si="110"/>
        <v>42.310222222222222</v>
      </c>
      <c r="S85" s="10" t="s">
        <v>11</v>
      </c>
      <c r="T85" s="18">
        <f t="shared" ref="T85:Z85" si="111">T16/T107</f>
        <v>15.184635946186654</v>
      </c>
      <c r="U85" s="18">
        <f t="shared" si="111"/>
        <v>9.1108000000000011</v>
      </c>
      <c r="V85" s="18">
        <f t="shared" si="111"/>
        <v>3.039181818181818</v>
      </c>
      <c r="W85" s="18">
        <f t="shared" si="111"/>
        <v>6.163325537538447</v>
      </c>
      <c r="X85" s="18">
        <f t="shared" si="111"/>
        <v>40.974649999999997</v>
      </c>
      <c r="Y85" s="18">
        <f t="shared" si="111"/>
        <v>6.63834554322806</v>
      </c>
      <c r="Z85" s="20">
        <f t="shared" si="111"/>
        <v>42.247888888888887</v>
      </c>
      <c r="AB85" s="10" t="s">
        <v>11</v>
      </c>
      <c r="AC85" s="18">
        <f t="shared" ref="AC85:AI85" si="112">AC16/AC107</f>
        <v>17.26348654529389</v>
      </c>
      <c r="AD85" s="18">
        <f t="shared" si="112"/>
        <v>7.1456666666666671</v>
      </c>
      <c r="AE85" s="18">
        <f t="shared" si="112"/>
        <v>2.865391671905289</v>
      </c>
      <c r="AF85" s="18">
        <f t="shared" si="112"/>
        <v>6.2673768876875178</v>
      </c>
      <c r="AG85" s="18">
        <f t="shared" si="112"/>
        <v>43.818999999999996</v>
      </c>
      <c r="AH85" s="18">
        <f t="shared" si="112"/>
        <v>6.4588131769887429</v>
      </c>
      <c r="AI85" s="20">
        <f t="shared" si="112"/>
        <v>54.762058823529408</v>
      </c>
      <c r="AK85" s="10" t="s">
        <v>11</v>
      </c>
      <c r="AL85" s="18">
        <f t="shared" ref="AL85:AR85" si="113">AL16/AL107</f>
        <v>17.715998785903221</v>
      </c>
      <c r="AM85" s="18">
        <f t="shared" si="113"/>
        <v>9.0274605359262257</v>
      </c>
      <c r="AN85" s="18">
        <f t="shared" si="113"/>
        <v>9.2427777777777802</v>
      </c>
      <c r="AO85" s="18">
        <f t="shared" si="113"/>
        <v>4.8202180215955908</v>
      </c>
      <c r="AP85" s="18">
        <f t="shared" si="113"/>
        <v>41.242280000000001</v>
      </c>
      <c r="AQ85" s="18">
        <f t="shared" si="113"/>
        <v>6.7737742921162392</v>
      </c>
      <c r="AR85" s="20">
        <f t="shared" si="113"/>
        <v>55.04829411764706</v>
      </c>
    </row>
    <row r="86" spans="1:44" ht="15" customHeight="1" x14ac:dyDescent="0.2">
      <c r="A86" s="10" t="s">
        <v>12</v>
      </c>
      <c r="B86" s="18">
        <f t="shared" ref="B86:H86" si="114">B17/B108</f>
        <v>20.815353883224365</v>
      </c>
      <c r="C86" s="18">
        <f t="shared" si="114"/>
        <v>6.5838677999605419</v>
      </c>
      <c r="D86" s="18">
        <f t="shared" si="114"/>
        <v>5.9551559043752489</v>
      </c>
      <c r="E86" s="18">
        <f t="shared" si="114"/>
        <v>9.0012924139540491</v>
      </c>
      <c r="F86" s="18">
        <f t="shared" si="114"/>
        <v>64.136373605467369</v>
      </c>
      <c r="G86" s="18">
        <f t="shared" si="114"/>
        <v>9.8841463641116345</v>
      </c>
      <c r="H86" s="20">
        <f t="shared" si="114"/>
        <v>51.570954699711116</v>
      </c>
      <c r="J86" s="10" t="s">
        <v>12</v>
      </c>
      <c r="K86" s="18">
        <f t="shared" ref="K86:Q86" si="115">K17/K108</f>
        <v>18.640346399108129</v>
      </c>
      <c r="L86" s="18">
        <f t="shared" si="115"/>
        <v>3.0309575919732441</v>
      </c>
      <c r="M86" s="18">
        <f t="shared" si="115"/>
        <v>5.7511363636363635</v>
      </c>
      <c r="N86" s="18">
        <f t="shared" si="115"/>
        <v>8.1765384615384615</v>
      </c>
      <c r="O86" s="18">
        <f t="shared" si="115"/>
        <v>55.374267857142854</v>
      </c>
      <c r="P86" s="18">
        <f t="shared" si="115"/>
        <v>10.06879005867863</v>
      </c>
      <c r="Q86" s="20">
        <f t="shared" si="115"/>
        <v>43.320517241379299</v>
      </c>
      <c r="S86" s="10" t="s">
        <v>12</v>
      </c>
      <c r="T86" s="18">
        <f t="shared" ref="T86:Z86" si="116">T17/T108</f>
        <v>17.892454945881674</v>
      </c>
      <c r="U86" s="18">
        <f t="shared" si="116"/>
        <v>1.8182608695652172</v>
      </c>
      <c r="V86" s="18">
        <f t="shared" si="116"/>
        <v>4.666100418769199</v>
      </c>
      <c r="W86" s="18">
        <f t="shared" si="116"/>
        <v>7.3988671137817992</v>
      </c>
      <c r="X86" s="18">
        <f t="shared" si="116"/>
        <v>50.546469868429178</v>
      </c>
      <c r="Y86" s="18">
        <f t="shared" si="116"/>
        <v>8.8877568362173278</v>
      </c>
      <c r="Z86" s="20">
        <f t="shared" si="116"/>
        <v>41.154591729181192</v>
      </c>
      <c r="AB86" s="10" t="s">
        <v>12</v>
      </c>
      <c r="AC86" s="18">
        <f t="shared" ref="AC86:AI86" si="117">AC17/AC108</f>
        <v>16.414056359640117</v>
      </c>
      <c r="AD86" s="18">
        <f t="shared" si="117"/>
        <v>1.5731031153857558</v>
      </c>
      <c r="AE86" s="18">
        <f t="shared" si="117"/>
        <v>4.1732807017543871</v>
      </c>
      <c r="AF86" s="18">
        <f t="shared" si="117"/>
        <v>8.174251230011933</v>
      </c>
      <c r="AG86" s="18">
        <f t="shared" si="117"/>
        <v>47.772811320754698</v>
      </c>
      <c r="AH86" s="18">
        <f t="shared" si="117"/>
        <v>8.3166491213519915</v>
      </c>
      <c r="AI86" s="20">
        <f t="shared" si="117"/>
        <v>38.792345454545448</v>
      </c>
      <c r="AK86" s="10" t="s">
        <v>12</v>
      </c>
      <c r="AL86" s="18">
        <f t="shared" ref="AL86:AR86" si="118">AL17/AL108</f>
        <v>15.647480499765152</v>
      </c>
      <c r="AM86" s="18">
        <f t="shared" si="118"/>
        <v>1.8589228417271533</v>
      </c>
      <c r="AN86" s="18">
        <f t="shared" si="118"/>
        <v>3.9385217391304352</v>
      </c>
      <c r="AO86" s="18">
        <f t="shared" si="118"/>
        <v>7.8383129749013341</v>
      </c>
      <c r="AP86" s="18">
        <f t="shared" si="118"/>
        <v>44.960211294951051</v>
      </c>
      <c r="AQ86" s="18">
        <f t="shared" si="118"/>
        <v>7.6038563164694244</v>
      </c>
      <c r="AR86" s="20">
        <f t="shared" si="118"/>
        <v>33.494271656452575</v>
      </c>
    </row>
    <row r="87" spans="1:44" ht="15" customHeight="1" x14ac:dyDescent="0.2">
      <c r="A87" s="10" t="s">
        <v>13</v>
      </c>
      <c r="B87" s="18">
        <f t="shared" ref="B87:H87" si="119">B18/B109</f>
        <v>35.161367585896464</v>
      </c>
      <c r="C87" s="18">
        <f t="shared" si="119"/>
        <v>2.2005714285714286</v>
      </c>
      <c r="D87" s="18">
        <f t="shared" si="119"/>
        <v>5.2367694326154695</v>
      </c>
      <c r="E87" s="18">
        <f t="shared" si="119"/>
        <v>6.0581388888888883</v>
      </c>
      <c r="F87" s="18">
        <f t="shared" si="119"/>
        <v>105.400923433004</v>
      </c>
      <c r="G87" s="18">
        <f t="shared" si="119"/>
        <v>15.85194023541883</v>
      </c>
      <c r="H87" s="20">
        <f t="shared" si="119"/>
        <v>98.355857096550523</v>
      </c>
      <c r="J87" s="10" t="s">
        <v>13</v>
      </c>
      <c r="K87" s="18">
        <f t="shared" ref="K87:Q87" si="120">K18/K109</f>
        <v>31.47026946757477</v>
      </c>
      <c r="L87" s="18">
        <f t="shared" si="120"/>
        <v>2.2302209960384833</v>
      </c>
      <c r="M87" s="18">
        <f t="shared" si="120"/>
        <v>3.901260240030838</v>
      </c>
      <c r="N87" s="18">
        <f t="shared" si="120"/>
        <v>4.215589743589744</v>
      </c>
      <c r="O87" s="18">
        <f t="shared" si="120"/>
        <v>101.36726923076922</v>
      </c>
      <c r="P87" s="18">
        <f t="shared" si="120"/>
        <v>14.569954157383975</v>
      </c>
      <c r="Q87" s="20">
        <f t="shared" si="120"/>
        <v>85.244000000000014</v>
      </c>
      <c r="S87" s="10" t="s">
        <v>13</v>
      </c>
      <c r="T87" s="18">
        <f t="shared" ref="T87:Z87" si="121">T18/T109</f>
        <v>23.15231697419237</v>
      </c>
      <c r="U87" s="18">
        <f t="shared" si="121"/>
        <v>1.1654607777829999</v>
      </c>
      <c r="V87" s="18">
        <f t="shared" si="121"/>
        <v>4.7020353128183503</v>
      </c>
      <c r="W87" s="18">
        <f t="shared" si="121"/>
        <v>6.0381050139459775</v>
      </c>
      <c r="X87" s="18">
        <f t="shared" si="121"/>
        <v>71.631833333333347</v>
      </c>
      <c r="Y87" s="18">
        <f t="shared" si="121"/>
        <v>13.795576627987076</v>
      </c>
      <c r="Z87" s="20">
        <f t="shared" si="121"/>
        <v>53.450333333333326</v>
      </c>
      <c r="AB87" s="10" t="s">
        <v>13</v>
      </c>
      <c r="AC87" s="18">
        <f t="shared" ref="AC87:AI87" si="122">AC18/AC109</f>
        <v>22.150271045860407</v>
      </c>
      <c r="AD87" s="18">
        <f t="shared" si="122"/>
        <v>1.7273333333333334</v>
      </c>
      <c r="AE87" s="18">
        <f t="shared" si="122"/>
        <v>3.504420962377838</v>
      </c>
      <c r="AF87" s="18">
        <f t="shared" si="122"/>
        <v>5.9512911564917816</v>
      </c>
      <c r="AG87" s="18">
        <f t="shared" si="122"/>
        <v>63.461999999999996</v>
      </c>
      <c r="AH87" s="18">
        <f t="shared" si="122"/>
        <v>15.074133552832047</v>
      </c>
      <c r="AI87" s="20">
        <f t="shared" si="122"/>
        <v>45.630181818181818</v>
      </c>
      <c r="AK87" s="10" t="s">
        <v>13</v>
      </c>
      <c r="AL87" s="18">
        <f t="shared" ref="AL87:AR87" si="123">AL18/AL109</f>
        <v>19.75513333333333</v>
      </c>
      <c r="AM87" s="18">
        <f t="shared" si="123"/>
        <v>0.432</v>
      </c>
      <c r="AN87" s="18">
        <f t="shared" si="123"/>
        <v>3.2622</v>
      </c>
      <c r="AO87" s="18">
        <f t="shared" si="123"/>
        <v>4.9011842105263144</v>
      </c>
      <c r="AP87" s="18">
        <f t="shared" si="123"/>
        <v>49.227129032258063</v>
      </c>
      <c r="AQ87" s="18">
        <f t="shared" si="123"/>
        <v>11.275784615384618</v>
      </c>
      <c r="AR87" s="20">
        <f t="shared" si="123"/>
        <v>41.801439999999992</v>
      </c>
    </row>
    <row r="88" spans="1:44" ht="15" customHeight="1" x14ac:dyDescent="0.2">
      <c r="A88" s="10" t="s">
        <v>14</v>
      </c>
      <c r="B88" s="18">
        <f t="shared" ref="B88:H88" si="124">B19/B110</f>
        <v>17.143946291669408</v>
      </c>
      <c r="C88" s="18">
        <f t="shared" si="124"/>
        <v>1.890857142857143</v>
      </c>
      <c r="D88" s="18">
        <f t="shared" si="124"/>
        <v>5.0679527271627949</v>
      </c>
      <c r="E88" s="18">
        <f t="shared" si="124"/>
        <v>9.5628867924528276</v>
      </c>
      <c r="F88" s="18">
        <f t="shared" si="124"/>
        <v>35.538187500000006</v>
      </c>
      <c r="G88" s="18">
        <f t="shared" si="124"/>
        <v>13.213040128690681</v>
      </c>
      <c r="H88" s="20">
        <f t="shared" si="124"/>
        <v>34.228269230769222</v>
      </c>
      <c r="J88" s="10" t="s">
        <v>14</v>
      </c>
      <c r="K88" s="18">
        <f t="shared" ref="K88:Q88" si="125">K19/K110</f>
        <v>14.969177795276378</v>
      </c>
      <c r="L88" s="18">
        <f t="shared" si="125"/>
        <v>1.9962</v>
      </c>
      <c r="M88" s="18">
        <f t="shared" si="125"/>
        <v>5.5157352941176461</v>
      </c>
      <c r="N88" s="18">
        <f t="shared" si="125"/>
        <v>8.2262374692656088</v>
      </c>
      <c r="O88" s="18">
        <f t="shared" si="125"/>
        <v>33.317499999999988</v>
      </c>
      <c r="P88" s="18">
        <f t="shared" si="125"/>
        <v>11.598951643788849</v>
      </c>
      <c r="Q88" s="20">
        <f t="shared" si="125"/>
        <v>30.202600000000004</v>
      </c>
      <c r="S88" s="10" t="s">
        <v>14</v>
      </c>
      <c r="T88" s="18">
        <f t="shared" ref="T88:Z88" si="126">T19/T110</f>
        <v>15.120835886313538</v>
      </c>
      <c r="U88" s="18">
        <f t="shared" si="126"/>
        <v>2.6854528153697501</v>
      </c>
      <c r="V88" s="18">
        <f t="shared" si="126"/>
        <v>3.8470869565217387</v>
      </c>
      <c r="W88" s="18">
        <f t="shared" si="126"/>
        <v>7.9859164788913048</v>
      </c>
      <c r="X88" s="18">
        <f t="shared" si="126"/>
        <v>34.365579043941203</v>
      </c>
      <c r="Y88" s="18">
        <f t="shared" si="126"/>
        <v>10.873529179253582</v>
      </c>
      <c r="Z88" s="20">
        <f t="shared" si="126"/>
        <v>32.267370370370372</v>
      </c>
      <c r="AB88" s="10" t="s">
        <v>14</v>
      </c>
      <c r="AC88" s="18">
        <f t="shared" ref="AC88:AI88" si="127">AC19/AC110</f>
        <v>14.033716880680659</v>
      </c>
      <c r="AD88" s="18">
        <f t="shared" si="127"/>
        <v>1.1750782220456251</v>
      </c>
      <c r="AE88" s="18">
        <f t="shared" si="127"/>
        <v>3.0521599999999989</v>
      </c>
      <c r="AF88" s="18">
        <f t="shared" si="127"/>
        <v>7.620750853294699</v>
      </c>
      <c r="AG88" s="18">
        <f t="shared" si="127"/>
        <v>32.639071428571434</v>
      </c>
      <c r="AH88" s="18">
        <f t="shared" si="127"/>
        <v>9.7448084503084615</v>
      </c>
      <c r="AI88" s="20">
        <f t="shared" si="127"/>
        <v>30.882999999999999</v>
      </c>
      <c r="AK88" s="10" t="s">
        <v>14</v>
      </c>
      <c r="AL88" s="18">
        <f t="shared" ref="AL88:AR88" si="128">AL19/AL110</f>
        <v>13.374662252354959</v>
      </c>
      <c r="AM88" s="18">
        <f t="shared" si="128"/>
        <v>0.99759999999999993</v>
      </c>
      <c r="AN88" s="18">
        <f t="shared" si="128"/>
        <v>4.5391575013133627</v>
      </c>
      <c r="AO88" s="18">
        <f t="shared" si="128"/>
        <v>7.4304396607738044</v>
      </c>
      <c r="AP88" s="18">
        <f t="shared" si="128"/>
        <v>29.585952380952385</v>
      </c>
      <c r="AQ88" s="18">
        <f t="shared" si="128"/>
        <v>9.0258995299287115</v>
      </c>
      <c r="AR88" s="20">
        <f t="shared" si="128"/>
        <v>27.211634550983916</v>
      </c>
    </row>
    <row r="89" spans="1:44" ht="15" customHeight="1" x14ac:dyDescent="0.2">
      <c r="A89" s="10" t="s">
        <v>15</v>
      </c>
      <c r="B89" s="18">
        <f t="shared" ref="B89:H89" si="129">B20/B111</f>
        <v>23.093305726616862</v>
      </c>
      <c r="C89" s="18">
        <f t="shared" si="129"/>
        <v>2.2498181818181817</v>
      </c>
      <c r="D89" s="18">
        <f t="shared" si="129"/>
        <v>10.264691379263166</v>
      </c>
      <c r="E89" s="18">
        <f t="shared" si="129"/>
        <v>9.0310072734812064</v>
      </c>
      <c r="F89" s="18">
        <f t="shared" si="129"/>
        <v>53.303531914893625</v>
      </c>
      <c r="G89" s="18">
        <f t="shared" si="129"/>
        <v>11.995715999675395</v>
      </c>
      <c r="H89" s="20">
        <f t="shared" si="129"/>
        <v>54.633823897924138</v>
      </c>
      <c r="J89" s="10" t="s">
        <v>15</v>
      </c>
      <c r="K89" s="18">
        <f t="shared" ref="K89:Q89" si="130">K20/K111</f>
        <v>20.192215394845263</v>
      </c>
      <c r="L89" s="18">
        <f t="shared" si="130"/>
        <v>3.323926731050209</v>
      </c>
      <c r="M89" s="18">
        <f t="shared" si="130"/>
        <v>5.1126274102743956</v>
      </c>
      <c r="N89" s="18">
        <f t="shared" si="130"/>
        <v>11.125104166666667</v>
      </c>
      <c r="O89" s="18">
        <f t="shared" si="130"/>
        <v>44.863163265306127</v>
      </c>
      <c r="P89" s="18">
        <f t="shared" si="130"/>
        <v>10.428802435576424</v>
      </c>
      <c r="Q89" s="20">
        <f t="shared" si="130"/>
        <v>47.229358974358973</v>
      </c>
      <c r="S89" s="10" t="s">
        <v>15</v>
      </c>
      <c r="T89" s="18">
        <f t="shared" ref="T89:Z89" si="131">T20/T111</f>
        <v>19.647412269672873</v>
      </c>
      <c r="U89" s="18">
        <f t="shared" si="131"/>
        <v>1.8399972170686454</v>
      </c>
      <c r="V89" s="18">
        <f t="shared" si="131"/>
        <v>4.4939117647058806</v>
      </c>
      <c r="W89" s="18">
        <f t="shared" si="131"/>
        <v>7.4169477212219883</v>
      </c>
      <c r="X89" s="18">
        <f t="shared" si="131"/>
        <v>42.82889228883657</v>
      </c>
      <c r="Y89" s="18">
        <f t="shared" si="131"/>
        <v>9.0509766198296173</v>
      </c>
      <c r="Z89" s="20">
        <f t="shared" si="131"/>
        <v>49.53479487179488</v>
      </c>
      <c r="AB89" s="10" t="s">
        <v>15</v>
      </c>
      <c r="AC89" s="18">
        <f t="shared" ref="AC89:AI89" si="132">AC20/AC111</f>
        <v>16.695615478519745</v>
      </c>
      <c r="AD89" s="18">
        <f t="shared" si="132"/>
        <v>2.7360795131384359</v>
      </c>
      <c r="AE89" s="18">
        <f t="shared" si="132"/>
        <v>4.2831750525567029</v>
      </c>
      <c r="AF89" s="18">
        <f t="shared" si="132"/>
        <v>5.2004926325728258</v>
      </c>
      <c r="AG89" s="18">
        <f t="shared" si="132"/>
        <v>38.423842480208201</v>
      </c>
      <c r="AH89" s="18">
        <f t="shared" si="132"/>
        <v>8.145598158514451</v>
      </c>
      <c r="AI89" s="20">
        <f t="shared" si="132"/>
        <v>44.008170806314389</v>
      </c>
      <c r="AK89" s="10" t="s">
        <v>15</v>
      </c>
      <c r="AL89" s="18">
        <f t="shared" ref="AL89:AR89" si="133">AL20/AL111</f>
        <v>20.00638085511677</v>
      </c>
      <c r="AM89" s="18">
        <f t="shared" si="133"/>
        <v>2.5449999999999999</v>
      </c>
      <c r="AN89" s="18">
        <f t="shared" si="133"/>
        <v>4.3067396237373075</v>
      </c>
      <c r="AO89" s="18">
        <f t="shared" si="133"/>
        <v>5.9115281747074349</v>
      </c>
      <c r="AP89" s="18">
        <f t="shared" si="133"/>
        <v>48.679545881573304</v>
      </c>
      <c r="AQ89" s="18">
        <f t="shared" si="133"/>
        <v>9.1379202181084604</v>
      </c>
      <c r="AR89" s="20">
        <f t="shared" si="133"/>
        <v>54.164399999999993</v>
      </c>
    </row>
    <row r="92" spans="1:44" ht="30" customHeight="1" x14ac:dyDescent="0.2">
      <c r="A92" s="223" t="s">
        <v>739</v>
      </c>
      <c r="B92" s="223"/>
      <c r="C92" s="223"/>
      <c r="D92" s="223"/>
      <c r="E92" s="223"/>
      <c r="F92" s="223"/>
      <c r="G92" s="223"/>
      <c r="H92" s="223"/>
      <c r="J92" s="223" t="s">
        <v>592</v>
      </c>
      <c r="K92" s="223"/>
      <c r="L92" s="223"/>
      <c r="M92" s="223"/>
      <c r="N92" s="223"/>
      <c r="O92" s="223"/>
      <c r="P92" s="223"/>
      <c r="Q92" s="223"/>
      <c r="R92" s="137"/>
      <c r="S92" s="223" t="s">
        <v>125</v>
      </c>
      <c r="T92" s="223"/>
      <c r="U92" s="223"/>
      <c r="V92" s="223"/>
      <c r="W92" s="223"/>
      <c r="X92" s="223"/>
      <c r="Y92" s="223"/>
      <c r="Z92" s="223"/>
      <c r="AA92" s="137"/>
      <c r="AB92" s="223" t="s">
        <v>124</v>
      </c>
      <c r="AC92" s="223"/>
      <c r="AD92" s="223"/>
      <c r="AE92" s="223"/>
      <c r="AF92" s="223"/>
      <c r="AG92" s="223"/>
      <c r="AH92" s="223"/>
      <c r="AI92" s="223"/>
      <c r="AJ92" s="137"/>
      <c r="AK92" s="223" t="s">
        <v>126</v>
      </c>
      <c r="AL92" s="223"/>
      <c r="AM92" s="223"/>
      <c r="AN92" s="223"/>
      <c r="AO92" s="223"/>
      <c r="AP92" s="223"/>
      <c r="AQ92" s="223"/>
      <c r="AR92" s="223"/>
    </row>
    <row r="93" spans="1:44" x14ac:dyDescent="0.2">
      <c r="H93" s="38"/>
      <c r="Q93" s="38"/>
      <c r="Z93" s="38"/>
      <c r="AI93" s="38"/>
      <c r="AR93" s="38"/>
    </row>
    <row r="94" spans="1:44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</row>
    <row r="95" spans="1:44" ht="11.25" customHeight="1" x14ac:dyDescent="0.2">
      <c r="A95" s="233" t="s">
        <v>38</v>
      </c>
      <c r="B95" s="235" t="s">
        <v>25</v>
      </c>
      <c r="C95" s="237" t="s">
        <v>26</v>
      </c>
      <c r="D95" s="238"/>
      <c r="E95" s="238"/>
      <c r="F95" s="238"/>
      <c r="G95" s="228" t="s">
        <v>27</v>
      </c>
      <c r="H95" s="238"/>
      <c r="J95" s="233" t="s">
        <v>38</v>
      </c>
      <c r="K95" s="235" t="s">
        <v>25</v>
      </c>
      <c r="L95" s="237" t="s">
        <v>26</v>
      </c>
      <c r="M95" s="238"/>
      <c r="N95" s="238"/>
      <c r="O95" s="238"/>
      <c r="P95" s="228" t="s">
        <v>27</v>
      </c>
      <c r="Q95" s="238"/>
      <c r="S95" s="233" t="s">
        <v>38</v>
      </c>
      <c r="T95" s="235" t="s">
        <v>25</v>
      </c>
      <c r="U95" s="237" t="s">
        <v>26</v>
      </c>
      <c r="V95" s="238"/>
      <c r="W95" s="238"/>
      <c r="X95" s="238"/>
      <c r="Y95" s="228" t="s">
        <v>27</v>
      </c>
      <c r="Z95" s="238"/>
      <c r="AB95" s="233" t="s">
        <v>38</v>
      </c>
      <c r="AC95" s="235" t="s">
        <v>25</v>
      </c>
      <c r="AD95" s="237" t="s">
        <v>26</v>
      </c>
      <c r="AE95" s="238"/>
      <c r="AF95" s="238"/>
      <c r="AG95" s="238"/>
      <c r="AH95" s="228" t="s">
        <v>27</v>
      </c>
      <c r="AI95" s="238"/>
      <c r="AK95" s="233" t="s">
        <v>38</v>
      </c>
      <c r="AL95" s="235" t="s">
        <v>25</v>
      </c>
      <c r="AM95" s="237" t="s">
        <v>26</v>
      </c>
      <c r="AN95" s="238"/>
      <c r="AO95" s="238"/>
      <c r="AP95" s="238"/>
      <c r="AQ95" s="228" t="s">
        <v>27</v>
      </c>
      <c r="AR95" s="238"/>
    </row>
    <row r="96" spans="1:44" ht="34.5" thickBot="1" x14ac:dyDescent="0.25">
      <c r="A96" s="234"/>
      <c r="B96" s="236"/>
      <c r="C96" s="144" t="s">
        <v>28</v>
      </c>
      <c r="D96" s="144" t="s">
        <v>29</v>
      </c>
      <c r="E96" s="144" t="s">
        <v>30</v>
      </c>
      <c r="F96" s="144" t="s">
        <v>31</v>
      </c>
      <c r="G96" s="144" t="s">
        <v>20</v>
      </c>
      <c r="H96" s="145" t="s">
        <v>32</v>
      </c>
      <c r="J96" s="234"/>
      <c r="K96" s="236"/>
      <c r="L96" s="144" t="s">
        <v>28</v>
      </c>
      <c r="M96" s="144" t="s">
        <v>29</v>
      </c>
      <c r="N96" s="144" t="s">
        <v>30</v>
      </c>
      <c r="O96" s="144" t="s">
        <v>31</v>
      </c>
      <c r="P96" s="144" t="s">
        <v>20</v>
      </c>
      <c r="Q96" s="145" t="s">
        <v>32</v>
      </c>
      <c r="S96" s="234"/>
      <c r="T96" s="236"/>
      <c r="U96" s="144" t="s">
        <v>28</v>
      </c>
      <c r="V96" s="144" t="s">
        <v>29</v>
      </c>
      <c r="W96" s="144" t="s">
        <v>30</v>
      </c>
      <c r="X96" s="144" t="s">
        <v>31</v>
      </c>
      <c r="Y96" s="144" t="s">
        <v>20</v>
      </c>
      <c r="Z96" s="145" t="s">
        <v>32</v>
      </c>
      <c r="AB96" s="234"/>
      <c r="AC96" s="236"/>
      <c r="AD96" s="144" t="s">
        <v>28</v>
      </c>
      <c r="AE96" s="144" t="s">
        <v>29</v>
      </c>
      <c r="AF96" s="144" t="s">
        <v>30</v>
      </c>
      <c r="AG96" s="144" t="s">
        <v>31</v>
      </c>
      <c r="AH96" s="144" t="s">
        <v>20</v>
      </c>
      <c r="AI96" s="145" t="s">
        <v>32</v>
      </c>
      <c r="AK96" s="234"/>
      <c r="AL96" s="236"/>
      <c r="AM96" s="144" t="s">
        <v>28</v>
      </c>
      <c r="AN96" s="144" t="s">
        <v>29</v>
      </c>
      <c r="AO96" s="144" t="s">
        <v>30</v>
      </c>
      <c r="AP96" s="144" t="s">
        <v>31</v>
      </c>
      <c r="AQ96" s="144" t="s">
        <v>20</v>
      </c>
      <c r="AR96" s="145" t="s">
        <v>32</v>
      </c>
    </row>
    <row r="97" spans="1:44" x14ac:dyDescent="0.2">
      <c r="A97" s="4" t="s">
        <v>1</v>
      </c>
      <c r="B97" s="12">
        <v>1470</v>
      </c>
      <c r="C97" s="12">
        <v>108</v>
      </c>
      <c r="D97" s="12">
        <v>381</v>
      </c>
      <c r="E97" s="12">
        <v>564</v>
      </c>
      <c r="F97" s="12">
        <v>417</v>
      </c>
      <c r="G97" s="13">
        <v>1067</v>
      </c>
      <c r="H97" s="13">
        <v>403</v>
      </c>
      <c r="J97" s="4" t="s">
        <v>1</v>
      </c>
      <c r="K97" s="12">
        <v>1452</v>
      </c>
      <c r="L97" s="12">
        <v>99</v>
      </c>
      <c r="M97" s="12">
        <v>382</v>
      </c>
      <c r="N97" s="12">
        <v>555</v>
      </c>
      <c r="O97" s="12">
        <v>416</v>
      </c>
      <c r="P97" s="13">
        <v>1054</v>
      </c>
      <c r="Q97" s="13">
        <v>398</v>
      </c>
      <c r="S97" s="4" t="s">
        <v>1</v>
      </c>
      <c r="T97" s="12">
        <v>1420</v>
      </c>
      <c r="U97" s="12">
        <v>106</v>
      </c>
      <c r="V97" s="12">
        <v>333</v>
      </c>
      <c r="W97" s="12">
        <v>565</v>
      </c>
      <c r="X97" s="12">
        <v>416</v>
      </c>
      <c r="Y97" s="13">
        <v>1023</v>
      </c>
      <c r="Z97" s="13">
        <v>397</v>
      </c>
      <c r="AB97" s="4" t="s">
        <v>1</v>
      </c>
      <c r="AC97" s="12">
        <v>1450</v>
      </c>
      <c r="AD97" s="12">
        <v>102</v>
      </c>
      <c r="AE97" s="12">
        <v>350</v>
      </c>
      <c r="AF97" s="12">
        <v>578</v>
      </c>
      <c r="AG97" s="12">
        <v>420</v>
      </c>
      <c r="AH97" s="13">
        <v>1057</v>
      </c>
      <c r="AI97" s="13">
        <v>393</v>
      </c>
      <c r="AK97" s="4" t="s">
        <v>1</v>
      </c>
      <c r="AL97" s="12">
        <v>1424</v>
      </c>
      <c r="AM97" s="12">
        <v>109</v>
      </c>
      <c r="AN97" s="12">
        <v>326</v>
      </c>
      <c r="AO97" s="12">
        <v>576</v>
      </c>
      <c r="AP97" s="12">
        <v>413</v>
      </c>
      <c r="AQ97" s="13">
        <v>1005</v>
      </c>
      <c r="AR97" s="13">
        <v>419</v>
      </c>
    </row>
    <row r="98" spans="1:44" x14ac:dyDescent="0.2">
      <c r="A98" s="7" t="s">
        <v>2</v>
      </c>
      <c r="B98" s="14">
        <v>101</v>
      </c>
      <c r="C98" s="14">
        <v>18</v>
      </c>
      <c r="D98" s="14">
        <v>33</v>
      </c>
      <c r="E98" s="14">
        <v>30</v>
      </c>
      <c r="F98" s="14">
        <v>20</v>
      </c>
      <c r="G98" s="16">
        <v>72</v>
      </c>
      <c r="H98" s="16">
        <v>29</v>
      </c>
      <c r="J98" s="7" t="s">
        <v>2</v>
      </c>
      <c r="K98" s="14">
        <v>100</v>
      </c>
      <c r="L98" s="14">
        <v>15</v>
      </c>
      <c r="M98" s="14">
        <v>32</v>
      </c>
      <c r="N98" s="14">
        <v>31</v>
      </c>
      <c r="O98" s="14">
        <v>22</v>
      </c>
      <c r="P98" s="16">
        <v>72</v>
      </c>
      <c r="Q98" s="16">
        <v>28</v>
      </c>
      <c r="S98" s="7" t="s">
        <v>2</v>
      </c>
      <c r="T98" s="14">
        <v>93</v>
      </c>
      <c r="U98" s="14">
        <v>11</v>
      </c>
      <c r="V98" s="14">
        <v>33</v>
      </c>
      <c r="W98" s="14">
        <v>28</v>
      </c>
      <c r="X98" s="14">
        <v>21</v>
      </c>
      <c r="Y98" s="16">
        <v>67</v>
      </c>
      <c r="Z98" s="16">
        <v>26</v>
      </c>
      <c r="AB98" s="7" t="s">
        <v>2</v>
      </c>
      <c r="AC98" s="14">
        <v>101</v>
      </c>
      <c r="AD98" s="14">
        <v>10</v>
      </c>
      <c r="AE98" s="14">
        <v>42</v>
      </c>
      <c r="AF98" s="14">
        <v>28</v>
      </c>
      <c r="AG98" s="14">
        <v>21</v>
      </c>
      <c r="AH98" s="16">
        <v>77</v>
      </c>
      <c r="AI98" s="16">
        <v>24</v>
      </c>
      <c r="AK98" s="7" t="s">
        <v>2</v>
      </c>
      <c r="AL98" s="14">
        <v>98</v>
      </c>
      <c r="AM98" s="14">
        <v>12</v>
      </c>
      <c r="AN98" s="14">
        <v>36</v>
      </c>
      <c r="AO98" s="14">
        <v>26</v>
      </c>
      <c r="AP98" s="14">
        <v>24</v>
      </c>
      <c r="AQ98" s="16">
        <v>74</v>
      </c>
      <c r="AR98" s="16">
        <v>24</v>
      </c>
    </row>
    <row r="99" spans="1:44" x14ac:dyDescent="0.2">
      <c r="A99" s="10" t="s">
        <v>3</v>
      </c>
      <c r="B99" s="14">
        <v>180</v>
      </c>
      <c r="C99" s="14">
        <v>11</v>
      </c>
      <c r="D99" s="14">
        <v>60</v>
      </c>
      <c r="E99" s="14">
        <v>62</v>
      </c>
      <c r="F99" s="14">
        <v>47</v>
      </c>
      <c r="G99" s="16">
        <v>127</v>
      </c>
      <c r="H99" s="16">
        <v>53</v>
      </c>
      <c r="J99" s="10" t="s">
        <v>3</v>
      </c>
      <c r="K99" s="14">
        <v>179</v>
      </c>
      <c r="L99" s="14">
        <v>14</v>
      </c>
      <c r="M99" s="14">
        <v>59</v>
      </c>
      <c r="N99" s="14">
        <v>60</v>
      </c>
      <c r="O99" s="14">
        <v>46</v>
      </c>
      <c r="P99" s="16">
        <v>125</v>
      </c>
      <c r="Q99" s="16">
        <v>54</v>
      </c>
      <c r="S99" s="10" t="s">
        <v>3</v>
      </c>
      <c r="T99" s="14">
        <v>175</v>
      </c>
      <c r="U99" s="14">
        <v>16</v>
      </c>
      <c r="V99" s="14">
        <v>55</v>
      </c>
      <c r="W99" s="14">
        <v>60</v>
      </c>
      <c r="X99" s="14">
        <v>44</v>
      </c>
      <c r="Y99" s="16">
        <v>120</v>
      </c>
      <c r="Z99" s="16">
        <v>55</v>
      </c>
      <c r="AB99" s="10" t="s">
        <v>3</v>
      </c>
      <c r="AC99" s="14">
        <v>177</v>
      </c>
      <c r="AD99" s="14">
        <v>12</v>
      </c>
      <c r="AE99" s="14">
        <v>54</v>
      </c>
      <c r="AF99" s="14">
        <v>64</v>
      </c>
      <c r="AG99" s="14">
        <v>47</v>
      </c>
      <c r="AH99" s="16">
        <v>121</v>
      </c>
      <c r="AI99" s="16">
        <v>56</v>
      </c>
      <c r="AK99" s="10" t="s">
        <v>3</v>
      </c>
      <c r="AL99" s="14">
        <v>172</v>
      </c>
      <c r="AM99" s="14">
        <v>10</v>
      </c>
      <c r="AN99" s="14">
        <v>47</v>
      </c>
      <c r="AO99" s="14">
        <v>69</v>
      </c>
      <c r="AP99" s="14">
        <v>46</v>
      </c>
      <c r="AQ99" s="16">
        <v>110</v>
      </c>
      <c r="AR99" s="16">
        <v>62</v>
      </c>
    </row>
    <row r="100" spans="1:44" x14ac:dyDescent="0.2">
      <c r="A100" s="10" t="s">
        <v>4</v>
      </c>
      <c r="B100" s="14">
        <v>72</v>
      </c>
      <c r="C100" s="14">
        <v>3</v>
      </c>
      <c r="D100" s="14">
        <v>11</v>
      </c>
      <c r="E100" s="14">
        <v>31</v>
      </c>
      <c r="F100" s="14">
        <v>27</v>
      </c>
      <c r="G100" s="16">
        <v>47</v>
      </c>
      <c r="H100" s="16">
        <v>25</v>
      </c>
      <c r="J100" s="10" t="s">
        <v>4</v>
      </c>
      <c r="K100" s="14">
        <v>71</v>
      </c>
      <c r="L100" s="14">
        <v>2</v>
      </c>
      <c r="M100" s="14">
        <v>11</v>
      </c>
      <c r="N100" s="14">
        <v>33</v>
      </c>
      <c r="O100" s="14">
        <v>25</v>
      </c>
      <c r="P100" s="16">
        <v>47</v>
      </c>
      <c r="Q100" s="16">
        <v>24</v>
      </c>
      <c r="S100" s="10" t="s">
        <v>4</v>
      </c>
      <c r="T100" s="14">
        <v>73</v>
      </c>
      <c r="U100" s="14">
        <v>2</v>
      </c>
      <c r="V100" s="14">
        <v>7</v>
      </c>
      <c r="W100" s="14">
        <v>35</v>
      </c>
      <c r="X100" s="14">
        <v>29</v>
      </c>
      <c r="Y100" s="16">
        <v>48</v>
      </c>
      <c r="Z100" s="16">
        <v>25</v>
      </c>
      <c r="AB100" s="10" t="s">
        <v>4</v>
      </c>
      <c r="AC100" s="14">
        <v>75</v>
      </c>
      <c r="AD100" s="14">
        <v>2</v>
      </c>
      <c r="AE100" s="14">
        <v>10</v>
      </c>
      <c r="AF100" s="14">
        <v>33</v>
      </c>
      <c r="AG100" s="14">
        <v>30</v>
      </c>
      <c r="AH100" s="16">
        <v>48</v>
      </c>
      <c r="AI100" s="16">
        <v>27</v>
      </c>
      <c r="AK100" s="10" t="s">
        <v>4</v>
      </c>
      <c r="AL100" s="14">
        <v>79</v>
      </c>
      <c r="AM100" s="14">
        <v>4</v>
      </c>
      <c r="AN100" s="14">
        <v>13</v>
      </c>
      <c r="AO100" s="14">
        <v>33</v>
      </c>
      <c r="AP100" s="14">
        <v>29</v>
      </c>
      <c r="AQ100" s="16">
        <v>49</v>
      </c>
      <c r="AR100" s="16">
        <v>30</v>
      </c>
    </row>
    <row r="101" spans="1:44" x14ac:dyDescent="0.2">
      <c r="A101" s="10" t="s">
        <v>5</v>
      </c>
      <c r="B101" s="14">
        <v>66</v>
      </c>
      <c r="C101" s="14">
        <v>3</v>
      </c>
      <c r="D101" s="14">
        <v>14</v>
      </c>
      <c r="E101" s="14">
        <v>27</v>
      </c>
      <c r="F101" s="14">
        <v>22</v>
      </c>
      <c r="G101" s="16">
        <v>42</v>
      </c>
      <c r="H101" s="16">
        <v>24</v>
      </c>
      <c r="J101" s="10" t="s">
        <v>5</v>
      </c>
      <c r="K101" s="14">
        <v>61</v>
      </c>
      <c r="L101" s="14">
        <v>1</v>
      </c>
      <c r="M101" s="14">
        <v>15</v>
      </c>
      <c r="N101" s="14">
        <v>23</v>
      </c>
      <c r="O101" s="14">
        <v>22</v>
      </c>
      <c r="P101" s="16">
        <v>36</v>
      </c>
      <c r="Q101" s="16">
        <v>25</v>
      </c>
      <c r="S101" s="10" t="s">
        <v>5</v>
      </c>
      <c r="T101" s="14">
        <v>62</v>
      </c>
      <c r="U101" s="14">
        <v>6</v>
      </c>
      <c r="V101" s="14">
        <v>12</v>
      </c>
      <c r="W101" s="14">
        <v>24</v>
      </c>
      <c r="X101" s="14">
        <v>20</v>
      </c>
      <c r="Y101" s="16">
        <v>36</v>
      </c>
      <c r="Z101" s="16">
        <v>26</v>
      </c>
      <c r="AB101" s="10" t="s">
        <v>5</v>
      </c>
      <c r="AC101" s="14">
        <v>69</v>
      </c>
      <c r="AD101" s="14">
        <v>3</v>
      </c>
      <c r="AE101" s="14">
        <v>17</v>
      </c>
      <c r="AF101" s="14">
        <v>27</v>
      </c>
      <c r="AG101" s="14">
        <v>22</v>
      </c>
      <c r="AH101" s="16">
        <v>38</v>
      </c>
      <c r="AI101" s="16">
        <v>31</v>
      </c>
      <c r="AK101" s="10" t="s">
        <v>5</v>
      </c>
      <c r="AL101" s="14">
        <v>63</v>
      </c>
      <c r="AM101" s="14">
        <v>2</v>
      </c>
      <c r="AN101" s="14">
        <v>13</v>
      </c>
      <c r="AO101" s="14">
        <v>29</v>
      </c>
      <c r="AP101" s="14">
        <v>19</v>
      </c>
      <c r="AQ101" s="16">
        <v>35</v>
      </c>
      <c r="AR101" s="16">
        <v>28</v>
      </c>
    </row>
    <row r="102" spans="1:44" x14ac:dyDescent="0.2">
      <c r="A102" s="10" t="s">
        <v>6</v>
      </c>
      <c r="B102" s="14">
        <v>17</v>
      </c>
      <c r="C102" s="51" t="s">
        <v>64</v>
      </c>
      <c r="D102" s="14">
        <v>2</v>
      </c>
      <c r="E102" s="14">
        <v>11</v>
      </c>
      <c r="F102" s="14">
        <v>4</v>
      </c>
      <c r="G102" s="16">
        <v>8</v>
      </c>
      <c r="H102" s="16">
        <v>9</v>
      </c>
      <c r="J102" s="10" t="s">
        <v>6</v>
      </c>
      <c r="K102" s="14">
        <v>16</v>
      </c>
      <c r="L102" s="51" t="s">
        <v>64</v>
      </c>
      <c r="M102" s="14">
        <v>3</v>
      </c>
      <c r="N102" s="14">
        <v>9</v>
      </c>
      <c r="O102" s="14">
        <v>4</v>
      </c>
      <c r="P102" s="16">
        <v>8</v>
      </c>
      <c r="Q102" s="16">
        <v>8</v>
      </c>
      <c r="S102" s="10" t="s">
        <v>6</v>
      </c>
      <c r="T102" s="14">
        <v>16</v>
      </c>
      <c r="U102" s="51" t="s">
        <v>64</v>
      </c>
      <c r="V102" s="14">
        <v>3</v>
      </c>
      <c r="W102" s="14">
        <v>9</v>
      </c>
      <c r="X102" s="14">
        <v>4</v>
      </c>
      <c r="Y102" s="16">
        <v>8</v>
      </c>
      <c r="Z102" s="16">
        <v>8</v>
      </c>
      <c r="AB102" s="10" t="s">
        <v>6</v>
      </c>
      <c r="AC102" s="14">
        <v>15</v>
      </c>
      <c r="AD102" s="51" t="s">
        <v>64</v>
      </c>
      <c r="AE102" s="14">
        <v>2</v>
      </c>
      <c r="AF102" s="14">
        <v>9</v>
      </c>
      <c r="AG102" s="14">
        <v>4</v>
      </c>
      <c r="AH102" s="16">
        <v>8</v>
      </c>
      <c r="AI102" s="16">
        <v>7</v>
      </c>
      <c r="AK102" s="10" t="s">
        <v>6</v>
      </c>
      <c r="AL102" s="14">
        <v>17</v>
      </c>
      <c r="AM102" s="51" t="s">
        <v>64</v>
      </c>
      <c r="AN102" s="14">
        <v>4</v>
      </c>
      <c r="AO102" s="14">
        <v>9</v>
      </c>
      <c r="AP102" s="14">
        <v>4</v>
      </c>
      <c r="AQ102" s="16">
        <v>11</v>
      </c>
      <c r="AR102" s="16">
        <v>6</v>
      </c>
    </row>
    <row r="103" spans="1:44" x14ac:dyDescent="0.2">
      <c r="A103" s="10" t="s">
        <v>7</v>
      </c>
      <c r="B103" s="14">
        <v>62</v>
      </c>
      <c r="C103" s="14">
        <v>6</v>
      </c>
      <c r="D103" s="14">
        <v>10</v>
      </c>
      <c r="E103" s="14">
        <v>27</v>
      </c>
      <c r="F103" s="14">
        <v>19</v>
      </c>
      <c r="G103" s="16">
        <v>37</v>
      </c>
      <c r="H103" s="16">
        <v>25</v>
      </c>
      <c r="J103" s="10" t="s">
        <v>7</v>
      </c>
      <c r="K103" s="14">
        <v>62</v>
      </c>
      <c r="L103" s="14">
        <v>2</v>
      </c>
      <c r="M103" s="14">
        <v>11</v>
      </c>
      <c r="N103" s="14">
        <v>27</v>
      </c>
      <c r="O103" s="14">
        <v>22</v>
      </c>
      <c r="P103" s="16">
        <v>36</v>
      </c>
      <c r="Q103" s="16">
        <v>26</v>
      </c>
      <c r="S103" s="10" t="s">
        <v>7</v>
      </c>
      <c r="T103" s="14">
        <v>62</v>
      </c>
      <c r="U103" s="14">
        <v>4</v>
      </c>
      <c r="V103" s="14">
        <v>9</v>
      </c>
      <c r="W103" s="14">
        <v>31</v>
      </c>
      <c r="X103" s="14">
        <v>18</v>
      </c>
      <c r="Y103" s="16">
        <v>39</v>
      </c>
      <c r="Z103" s="16">
        <v>23</v>
      </c>
      <c r="AB103" s="10" t="s">
        <v>7</v>
      </c>
      <c r="AC103" s="14">
        <v>70</v>
      </c>
      <c r="AD103" s="14">
        <v>10</v>
      </c>
      <c r="AE103" s="14">
        <v>9</v>
      </c>
      <c r="AF103" s="14">
        <v>32</v>
      </c>
      <c r="AG103" s="14">
        <v>19</v>
      </c>
      <c r="AH103" s="16">
        <v>49</v>
      </c>
      <c r="AI103" s="16">
        <v>21</v>
      </c>
      <c r="AK103" s="10" t="s">
        <v>7</v>
      </c>
      <c r="AL103" s="14">
        <v>72</v>
      </c>
      <c r="AM103" s="14">
        <v>12</v>
      </c>
      <c r="AN103" s="14">
        <v>8</v>
      </c>
      <c r="AO103" s="14">
        <v>33</v>
      </c>
      <c r="AP103" s="14">
        <v>19</v>
      </c>
      <c r="AQ103" s="16">
        <v>51</v>
      </c>
      <c r="AR103" s="16">
        <v>21</v>
      </c>
    </row>
    <row r="104" spans="1:44" x14ac:dyDescent="0.2">
      <c r="A104" s="10" t="s">
        <v>8</v>
      </c>
      <c r="B104" s="14">
        <v>88</v>
      </c>
      <c r="C104" s="14">
        <v>9</v>
      </c>
      <c r="D104" s="14">
        <v>26</v>
      </c>
      <c r="E104" s="14">
        <v>31</v>
      </c>
      <c r="F104" s="14">
        <v>22</v>
      </c>
      <c r="G104" s="16">
        <v>67</v>
      </c>
      <c r="H104" s="16">
        <v>21</v>
      </c>
      <c r="J104" s="10" t="s">
        <v>8</v>
      </c>
      <c r="K104" s="14">
        <v>82</v>
      </c>
      <c r="L104" s="14">
        <v>7</v>
      </c>
      <c r="M104" s="14">
        <v>24</v>
      </c>
      <c r="N104" s="14">
        <v>30</v>
      </c>
      <c r="O104" s="14">
        <v>21</v>
      </c>
      <c r="P104" s="16">
        <v>62</v>
      </c>
      <c r="Q104" s="16">
        <v>20</v>
      </c>
      <c r="S104" s="10" t="s">
        <v>8</v>
      </c>
      <c r="T104" s="14">
        <v>81</v>
      </c>
      <c r="U104" s="14">
        <v>6</v>
      </c>
      <c r="V104" s="14">
        <v>24</v>
      </c>
      <c r="W104" s="14">
        <v>31</v>
      </c>
      <c r="X104" s="14">
        <v>20</v>
      </c>
      <c r="Y104" s="16">
        <v>62</v>
      </c>
      <c r="Z104" s="16">
        <v>19</v>
      </c>
      <c r="AB104" s="10" t="s">
        <v>8</v>
      </c>
      <c r="AC104" s="14">
        <v>84</v>
      </c>
      <c r="AD104" s="14">
        <v>6</v>
      </c>
      <c r="AE104" s="14">
        <v>26</v>
      </c>
      <c r="AF104" s="14">
        <v>33</v>
      </c>
      <c r="AG104" s="14">
        <v>19</v>
      </c>
      <c r="AH104" s="16">
        <v>64</v>
      </c>
      <c r="AI104" s="16">
        <v>20</v>
      </c>
      <c r="AK104" s="10" t="s">
        <v>8</v>
      </c>
      <c r="AL104" s="14">
        <v>79</v>
      </c>
      <c r="AM104" s="14">
        <v>7</v>
      </c>
      <c r="AN104" s="14">
        <v>25</v>
      </c>
      <c r="AO104" s="14">
        <v>29</v>
      </c>
      <c r="AP104" s="14">
        <v>18</v>
      </c>
      <c r="AQ104" s="16">
        <v>57</v>
      </c>
      <c r="AR104" s="16">
        <v>22</v>
      </c>
    </row>
    <row r="105" spans="1:44" x14ac:dyDescent="0.2">
      <c r="A105" s="10" t="s">
        <v>9</v>
      </c>
      <c r="B105" s="14">
        <v>102</v>
      </c>
      <c r="C105" s="14">
        <v>4</v>
      </c>
      <c r="D105" s="14">
        <v>30</v>
      </c>
      <c r="E105" s="14">
        <v>40</v>
      </c>
      <c r="F105" s="14">
        <v>28</v>
      </c>
      <c r="G105" s="16">
        <v>71</v>
      </c>
      <c r="H105" s="16">
        <v>31</v>
      </c>
      <c r="J105" s="10" t="s">
        <v>9</v>
      </c>
      <c r="K105" s="14">
        <v>103</v>
      </c>
      <c r="L105" s="14">
        <v>5</v>
      </c>
      <c r="M105" s="14">
        <v>31</v>
      </c>
      <c r="N105" s="14">
        <v>40</v>
      </c>
      <c r="O105" s="14">
        <v>27</v>
      </c>
      <c r="P105" s="16">
        <v>74</v>
      </c>
      <c r="Q105" s="16">
        <v>29</v>
      </c>
      <c r="S105" s="10" t="s">
        <v>9</v>
      </c>
      <c r="T105" s="14">
        <v>102</v>
      </c>
      <c r="U105" s="14">
        <v>6</v>
      </c>
      <c r="V105" s="14">
        <v>28</v>
      </c>
      <c r="W105" s="14">
        <v>42</v>
      </c>
      <c r="X105" s="14">
        <v>26</v>
      </c>
      <c r="Y105" s="16">
        <v>73</v>
      </c>
      <c r="Z105" s="16">
        <v>29</v>
      </c>
      <c r="AB105" s="10" t="s">
        <v>9</v>
      </c>
      <c r="AC105" s="14">
        <v>100</v>
      </c>
      <c r="AD105" s="14">
        <v>5</v>
      </c>
      <c r="AE105" s="14">
        <v>24</v>
      </c>
      <c r="AF105" s="14">
        <v>44</v>
      </c>
      <c r="AG105" s="14">
        <v>27</v>
      </c>
      <c r="AH105" s="16">
        <v>71</v>
      </c>
      <c r="AI105" s="16">
        <v>29</v>
      </c>
      <c r="AK105" s="10" t="s">
        <v>9</v>
      </c>
      <c r="AL105" s="14">
        <v>101</v>
      </c>
      <c r="AM105" s="14">
        <v>6</v>
      </c>
      <c r="AN105" s="14">
        <v>24</v>
      </c>
      <c r="AO105" s="14">
        <v>46</v>
      </c>
      <c r="AP105" s="14">
        <v>25</v>
      </c>
      <c r="AQ105" s="16">
        <v>72</v>
      </c>
      <c r="AR105" s="16">
        <v>29</v>
      </c>
    </row>
    <row r="106" spans="1:44" x14ac:dyDescent="0.2">
      <c r="A106" s="10" t="s">
        <v>10</v>
      </c>
      <c r="B106" s="14">
        <v>99</v>
      </c>
      <c r="C106" s="14">
        <v>4</v>
      </c>
      <c r="D106" s="14">
        <v>16</v>
      </c>
      <c r="E106" s="14">
        <v>49</v>
      </c>
      <c r="F106" s="14">
        <v>30</v>
      </c>
      <c r="G106" s="16">
        <v>76</v>
      </c>
      <c r="H106" s="16">
        <v>23</v>
      </c>
      <c r="J106" s="10" t="s">
        <v>10</v>
      </c>
      <c r="K106" s="14">
        <v>94</v>
      </c>
      <c r="L106" s="14">
        <v>1</v>
      </c>
      <c r="M106" s="14">
        <v>18</v>
      </c>
      <c r="N106" s="14">
        <v>44</v>
      </c>
      <c r="O106" s="14">
        <v>31</v>
      </c>
      <c r="P106" s="16">
        <v>72</v>
      </c>
      <c r="Q106" s="16">
        <v>22</v>
      </c>
      <c r="S106" s="10" t="s">
        <v>10</v>
      </c>
      <c r="T106" s="14">
        <v>92</v>
      </c>
      <c r="U106" s="14">
        <v>3</v>
      </c>
      <c r="V106" s="14">
        <v>15</v>
      </c>
      <c r="W106" s="14">
        <v>41</v>
      </c>
      <c r="X106" s="14">
        <v>33</v>
      </c>
      <c r="Y106" s="16">
        <v>71</v>
      </c>
      <c r="Z106" s="16">
        <v>21</v>
      </c>
      <c r="AB106" s="10" t="s">
        <v>10</v>
      </c>
      <c r="AC106" s="14">
        <v>92</v>
      </c>
      <c r="AD106" s="14">
        <v>4</v>
      </c>
      <c r="AE106" s="14">
        <v>17</v>
      </c>
      <c r="AF106" s="14">
        <v>40</v>
      </c>
      <c r="AG106" s="14">
        <v>31</v>
      </c>
      <c r="AH106" s="16">
        <v>72</v>
      </c>
      <c r="AI106" s="16">
        <v>20</v>
      </c>
      <c r="AK106" s="10" t="s">
        <v>10</v>
      </c>
      <c r="AL106" s="14">
        <v>89</v>
      </c>
      <c r="AM106" s="14">
        <v>6</v>
      </c>
      <c r="AN106" s="14">
        <v>16</v>
      </c>
      <c r="AO106" s="14">
        <v>39</v>
      </c>
      <c r="AP106" s="14">
        <v>28</v>
      </c>
      <c r="AQ106" s="16">
        <v>66</v>
      </c>
      <c r="AR106" s="16">
        <v>23</v>
      </c>
    </row>
    <row r="107" spans="1:44" x14ac:dyDescent="0.2">
      <c r="A107" s="10" t="s">
        <v>11</v>
      </c>
      <c r="B107" s="14">
        <v>79</v>
      </c>
      <c r="C107" s="14">
        <v>4</v>
      </c>
      <c r="D107" s="14">
        <v>17</v>
      </c>
      <c r="E107" s="14">
        <v>36</v>
      </c>
      <c r="F107" s="14">
        <v>22</v>
      </c>
      <c r="G107" s="16">
        <v>61</v>
      </c>
      <c r="H107" s="16">
        <v>18</v>
      </c>
      <c r="J107" s="10" t="s">
        <v>11</v>
      </c>
      <c r="K107" s="14">
        <v>82</v>
      </c>
      <c r="L107" s="14">
        <v>5</v>
      </c>
      <c r="M107" s="14">
        <v>18</v>
      </c>
      <c r="N107" s="14">
        <v>36</v>
      </c>
      <c r="O107" s="14">
        <v>23</v>
      </c>
      <c r="P107" s="16">
        <v>64</v>
      </c>
      <c r="Q107" s="16">
        <v>18</v>
      </c>
      <c r="S107" s="10" t="s">
        <v>11</v>
      </c>
      <c r="T107" s="14">
        <v>75</v>
      </c>
      <c r="U107" s="14">
        <v>5</v>
      </c>
      <c r="V107" s="14">
        <v>11</v>
      </c>
      <c r="W107" s="14">
        <v>39</v>
      </c>
      <c r="X107" s="14">
        <v>20</v>
      </c>
      <c r="Y107" s="16">
        <v>57</v>
      </c>
      <c r="Z107" s="16">
        <v>18</v>
      </c>
      <c r="AB107" s="10" t="s">
        <v>11</v>
      </c>
      <c r="AC107" s="14">
        <v>76</v>
      </c>
      <c r="AD107" s="14">
        <v>3</v>
      </c>
      <c r="AE107" s="14">
        <v>9</v>
      </c>
      <c r="AF107" s="14">
        <v>41</v>
      </c>
      <c r="AG107" s="14">
        <v>23</v>
      </c>
      <c r="AH107" s="16">
        <v>59</v>
      </c>
      <c r="AI107" s="16">
        <v>17</v>
      </c>
      <c r="AK107" s="10" t="s">
        <v>11</v>
      </c>
      <c r="AL107" s="14">
        <v>75</v>
      </c>
      <c r="AM107" s="14">
        <v>4</v>
      </c>
      <c r="AN107" s="14">
        <v>9</v>
      </c>
      <c r="AO107" s="14">
        <v>37</v>
      </c>
      <c r="AP107" s="14">
        <v>25</v>
      </c>
      <c r="AQ107" s="16">
        <v>58</v>
      </c>
      <c r="AR107" s="16">
        <v>17</v>
      </c>
    </row>
    <row r="108" spans="1:44" x14ac:dyDescent="0.2">
      <c r="A108" s="10" t="s">
        <v>12</v>
      </c>
      <c r="B108" s="14">
        <v>225</v>
      </c>
      <c r="C108" s="14">
        <v>21</v>
      </c>
      <c r="D108" s="14">
        <v>70</v>
      </c>
      <c r="E108" s="14">
        <v>81</v>
      </c>
      <c r="F108" s="14">
        <v>53</v>
      </c>
      <c r="G108" s="16">
        <v>166</v>
      </c>
      <c r="H108" s="16">
        <v>59</v>
      </c>
      <c r="J108" s="10" t="s">
        <v>12</v>
      </c>
      <c r="K108" s="14">
        <v>225</v>
      </c>
      <c r="L108" s="14">
        <v>25</v>
      </c>
      <c r="M108" s="14">
        <v>66</v>
      </c>
      <c r="N108" s="14">
        <v>78</v>
      </c>
      <c r="O108" s="14">
        <v>56</v>
      </c>
      <c r="P108" s="16">
        <v>167</v>
      </c>
      <c r="Q108" s="16">
        <v>58</v>
      </c>
      <c r="S108" s="10" t="s">
        <v>12</v>
      </c>
      <c r="T108" s="14">
        <v>215</v>
      </c>
      <c r="U108" s="14">
        <v>23</v>
      </c>
      <c r="V108" s="14">
        <v>59</v>
      </c>
      <c r="W108" s="14">
        <v>74</v>
      </c>
      <c r="X108" s="14">
        <v>59</v>
      </c>
      <c r="Y108" s="16">
        <v>155</v>
      </c>
      <c r="Z108" s="16">
        <v>60</v>
      </c>
      <c r="AB108" s="10" t="s">
        <v>12</v>
      </c>
      <c r="AC108" s="14">
        <v>207</v>
      </c>
      <c r="AD108" s="14">
        <v>25</v>
      </c>
      <c r="AE108" s="14">
        <v>57</v>
      </c>
      <c r="AF108" s="14">
        <v>72</v>
      </c>
      <c r="AG108" s="14">
        <v>53</v>
      </c>
      <c r="AH108" s="16">
        <v>152</v>
      </c>
      <c r="AI108" s="16">
        <v>55</v>
      </c>
      <c r="AK108" s="10" t="s">
        <v>12</v>
      </c>
      <c r="AL108" s="14">
        <v>206</v>
      </c>
      <c r="AM108" s="14">
        <v>30</v>
      </c>
      <c r="AN108" s="14">
        <v>46</v>
      </c>
      <c r="AO108" s="14">
        <v>77</v>
      </c>
      <c r="AP108" s="14">
        <v>53</v>
      </c>
      <c r="AQ108" s="16">
        <v>142</v>
      </c>
      <c r="AR108" s="16">
        <v>64</v>
      </c>
    </row>
    <row r="109" spans="1:44" x14ac:dyDescent="0.2">
      <c r="A109" s="10" t="s">
        <v>13</v>
      </c>
      <c r="B109" s="14">
        <v>94</v>
      </c>
      <c r="C109" s="14">
        <v>7</v>
      </c>
      <c r="D109" s="14">
        <v>23</v>
      </c>
      <c r="E109" s="14">
        <v>36</v>
      </c>
      <c r="F109" s="14">
        <v>28</v>
      </c>
      <c r="G109" s="16">
        <v>72</v>
      </c>
      <c r="H109" s="16">
        <v>22</v>
      </c>
      <c r="J109" s="10" t="s">
        <v>13</v>
      </c>
      <c r="K109" s="14">
        <v>92</v>
      </c>
      <c r="L109" s="14">
        <v>6</v>
      </c>
      <c r="M109" s="14">
        <v>21</v>
      </c>
      <c r="N109" s="14">
        <v>39</v>
      </c>
      <c r="O109" s="14">
        <v>26</v>
      </c>
      <c r="P109" s="16">
        <v>70</v>
      </c>
      <c r="Q109" s="16">
        <v>22</v>
      </c>
      <c r="S109" s="10" t="s">
        <v>13</v>
      </c>
      <c r="T109" s="14">
        <v>89</v>
      </c>
      <c r="U109" s="14">
        <v>5</v>
      </c>
      <c r="V109" s="14">
        <v>20</v>
      </c>
      <c r="W109" s="14">
        <v>40</v>
      </c>
      <c r="X109" s="14">
        <v>24</v>
      </c>
      <c r="Y109" s="16">
        <v>68</v>
      </c>
      <c r="Z109" s="16">
        <v>21</v>
      </c>
      <c r="AB109" s="10" t="s">
        <v>13</v>
      </c>
      <c r="AC109" s="14">
        <v>95</v>
      </c>
      <c r="AD109" s="14">
        <v>3</v>
      </c>
      <c r="AE109" s="14">
        <v>24</v>
      </c>
      <c r="AF109" s="14">
        <v>40</v>
      </c>
      <c r="AG109" s="14">
        <v>28</v>
      </c>
      <c r="AH109" s="16">
        <v>73</v>
      </c>
      <c r="AI109" s="16">
        <v>22</v>
      </c>
      <c r="AK109" s="10" t="s">
        <v>13</v>
      </c>
      <c r="AL109" s="14">
        <v>90</v>
      </c>
      <c r="AM109" s="14">
        <v>1</v>
      </c>
      <c r="AN109" s="14">
        <v>20</v>
      </c>
      <c r="AO109" s="14">
        <v>38</v>
      </c>
      <c r="AP109" s="14">
        <v>31</v>
      </c>
      <c r="AQ109" s="16">
        <v>65</v>
      </c>
      <c r="AR109" s="16">
        <v>25</v>
      </c>
    </row>
    <row r="110" spans="1:44" x14ac:dyDescent="0.2">
      <c r="A110" s="10" t="s">
        <v>14</v>
      </c>
      <c r="B110" s="14">
        <v>139</v>
      </c>
      <c r="C110" s="14">
        <v>7</v>
      </c>
      <c r="D110" s="14">
        <v>31</v>
      </c>
      <c r="E110" s="14">
        <v>53</v>
      </c>
      <c r="F110" s="14">
        <v>48</v>
      </c>
      <c r="G110" s="16">
        <v>113</v>
      </c>
      <c r="H110" s="16">
        <v>26</v>
      </c>
      <c r="J110" s="10" t="s">
        <v>14</v>
      </c>
      <c r="K110" s="14">
        <v>138</v>
      </c>
      <c r="L110" s="14">
        <v>5</v>
      </c>
      <c r="M110" s="14">
        <v>34</v>
      </c>
      <c r="N110" s="14">
        <v>57</v>
      </c>
      <c r="O110" s="14">
        <v>42</v>
      </c>
      <c r="P110" s="16">
        <v>113</v>
      </c>
      <c r="Q110" s="16">
        <v>25</v>
      </c>
      <c r="S110" s="10" t="s">
        <v>14</v>
      </c>
      <c r="T110" s="14">
        <v>136</v>
      </c>
      <c r="U110" s="14">
        <v>8</v>
      </c>
      <c r="V110" s="14">
        <v>23</v>
      </c>
      <c r="W110" s="14">
        <v>63</v>
      </c>
      <c r="X110" s="14">
        <v>42</v>
      </c>
      <c r="Y110" s="16">
        <v>109</v>
      </c>
      <c r="Z110" s="16">
        <v>27</v>
      </c>
      <c r="AB110" s="10" t="s">
        <v>14</v>
      </c>
      <c r="AC110" s="14">
        <v>138</v>
      </c>
      <c r="AD110" s="14">
        <v>8</v>
      </c>
      <c r="AE110" s="14">
        <v>25</v>
      </c>
      <c r="AF110" s="14">
        <v>63</v>
      </c>
      <c r="AG110" s="14">
        <v>42</v>
      </c>
      <c r="AH110" s="16">
        <v>110</v>
      </c>
      <c r="AI110" s="16">
        <v>28</v>
      </c>
      <c r="AK110" s="10" t="s">
        <v>14</v>
      </c>
      <c r="AL110" s="14">
        <v>138</v>
      </c>
      <c r="AM110" s="14">
        <v>5</v>
      </c>
      <c r="AN110" s="14">
        <v>27</v>
      </c>
      <c r="AO110" s="14">
        <v>64</v>
      </c>
      <c r="AP110" s="14">
        <v>42</v>
      </c>
      <c r="AQ110" s="16">
        <v>105</v>
      </c>
      <c r="AR110" s="16">
        <v>33</v>
      </c>
    </row>
    <row r="111" spans="1:44" x14ac:dyDescent="0.2">
      <c r="A111" s="10" t="s">
        <v>15</v>
      </c>
      <c r="B111" s="14">
        <v>146</v>
      </c>
      <c r="C111" s="14">
        <v>11</v>
      </c>
      <c r="D111" s="14">
        <v>38</v>
      </c>
      <c r="E111" s="14">
        <v>50</v>
      </c>
      <c r="F111" s="14">
        <v>47</v>
      </c>
      <c r="G111" s="16">
        <v>108</v>
      </c>
      <c r="H111" s="16">
        <v>38</v>
      </c>
      <c r="J111" s="10" t="s">
        <v>15</v>
      </c>
      <c r="K111" s="14">
        <v>147</v>
      </c>
      <c r="L111" s="14">
        <v>11</v>
      </c>
      <c r="M111" s="14">
        <v>39</v>
      </c>
      <c r="N111" s="14">
        <v>48</v>
      </c>
      <c r="O111" s="14">
        <v>49</v>
      </c>
      <c r="P111" s="16">
        <v>108</v>
      </c>
      <c r="Q111" s="16">
        <v>39</v>
      </c>
      <c r="S111" s="10" t="s">
        <v>15</v>
      </c>
      <c r="T111" s="14">
        <v>149</v>
      </c>
      <c r="U111" s="14">
        <v>11</v>
      </c>
      <c r="V111" s="14">
        <v>34</v>
      </c>
      <c r="W111" s="14">
        <v>48</v>
      </c>
      <c r="X111" s="14">
        <v>56</v>
      </c>
      <c r="Y111" s="16">
        <v>110</v>
      </c>
      <c r="Z111" s="16">
        <v>39</v>
      </c>
      <c r="AB111" s="10" t="s">
        <v>15</v>
      </c>
      <c r="AC111" s="14">
        <v>151</v>
      </c>
      <c r="AD111" s="14">
        <v>11</v>
      </c>
      <c r="AE111" s="14">
        <v>34</v>
      </c>
      <c r="AF111" s="14">
        <v>52</v>
      </c>
      <c r="AG111" s="14">
        <v>54</v>
      </c>
      <c r="AH111" s="16">
        <v>115</v>
      </c>
      <c r="AI111" s="16">
        <v>36</v>
      </c>
      <c r="AK111" s="10" t="s">
        <v>15</v>
      </c>
      <c r="AL111" s="14">
        <v>145</v>
      </c>
      <c r="AM111" s="14">
        <v>10</v>
      </c>
      <c r="AN111" s="14">
        <v>38</v>
      </c>
      <c r="AO111" s="14">
        <v>47</v>
      </c>
      <c r="AP111" s="14">
        <v>50</v>
      </c>
      <c r="AQ111" s="16">
        <v>110</v>
      </c>
      <c r="AR111" s="16">
        <v>35</v>
      </c>
    </row>
  </sheetData>
  <mergeCells count="115">
    <mergeCell ref="J1:Q1"/>
    <mergeCell ref="S1:Z1"/>
    <mergeCell ref="AB1:AI1"/>
    <mergeCell ref="AK1:AR1"/>
    <mergeCell ref="J70:Q70"/>
    <mergeCell ref="S70:Z70"/>
    <mergeCell ref="AB70:AI70"/>
    <mergeCell ref="AK70:AR70"/>
    <mergeCell ref="T4:T5"/>
    <mergeCell ref="J4:J5"/>
    <mergeCell ref="K4:K5"/>
    <mergeCell ref="L4:O4"/>
    <mergeCell ref="AQ4:AR4"/>
    <mergeCell ref="J27:J28"/>
    <mergeCell ref="K27:K28"/>
    <mergeCell ref="L27:O27"/>
    <mergeCell ref="P27:Q27"/>
    <mergeCell ref="S27:S28"/>
    <mergeCell ref="T27:T28"/>
    <mergeCell ref="U4:X4"/>
    <mergeCell ref="Y4:Z4"/>
    <mergeCell ref="AB4:AB5"/>
    <mergeCell ref="AC4:AC5"/>
    <mergeCell ref="AD4:AG4"/>
    <mergeCell ref="AH4:AI4"/>
    <mergeCell ref="AK27:AK28"/>
    <mergeCell ref="AL27:AL28"/>
    <mergeCell ref="AM27:AP27"/>
    <mergeCell ref="P4:Q4"/>
    <mergeCell ref="S4:S5"/>
    <mergeCell ref="AK4:AK5"/>
    <mergeCell ref="AL4:AL5"/>
    <mergeCell ref="AM4:AP4"/>
    <mergeCell ref="AQ27:AR27"/>
    <mergeCell ref="J50:J51"/>
    <mergeCell ref="K50:K51"/>
    <mergeCell ref="L50:O50"/>
    <mergeCell ref="P50:Q50"/>
    <mergeCell ref="S50:S51"/>
    <mergeCell ref="T50:T51"/>
    <mergeCell ref="U27:X27"/>
    <mergeCell ref="Y27:Z27"/>
    <mergeCell ref="AB27:AB28"/>
    <mergeCell ref="AC27:AC28"/>
    <mergeCell ref="AD27:AG27"/>
    <mergeCell ref="AH27:AI27"/>
    <mergeCell ref="AK50:AK51"/>
    <mergeCell ref="AL50:AL51"/>
    <mergeCell ref="AM50:AP50"/>
    <mergeCell ref="AQ50:AR50"/>
    <mergeCell ref="AC50:AC51"/>
    <mergeCell ref="AD50:AG50"/>
    <mergeCell ref="AH50:AI50"/>
    <mergeCell ref="AQ95:AR95"/>
    <mergeCell ref="AD95:AG95"/>
    <mergeCell ref="AH95:AI95"/>
    <mergeCell ref="AK95:AK96"/>
    <mergeCell ref="AL95:AL96"/>
    <mergeCell ref="J73:J74"/>
    <mergeCell ref="K73:K74"/>
    <mergeCell ref="L73:O73"/>
    <mergeCell ref="P73:Q73"/>
    <mergeCell ref="S73:S74"/>
    <mergeCell ref="T73:T74"/>
    <mergeCell ref="AQ73:AR73"/>
    <mergeCell ref="U73:X73"/>
    <mergeCell ref="Y73:Z73"/>
    <mergeCell ref="AB73:AB74"/>
    <mergeCell ref="AC73:AC74"/>
    <mergeCell ref="AD73:AG73"/>
    <mergeCell ref="AH73:AI73"/>
    <mergeCell ref="J92:Q92"/>
    <mergeCell ref="S92:Z92"/>
    <mergeCell ref="AB92:AI92"/>
    <mergeCell ref="AK92:AR92"/>
    <mergeCell ref="AM95:AP95"/>
    <mergeCell ref="T95:T96"/>
    <mergeCell ref="AK73:AK74"/>
    <mergeCell ref="AL73:AL74"/>
    <mergeCell ref="AM73:AP73"/>
    <mergeCell ref="J95:J96"/>
    <mergeCell ref="K95:K96"/>
    <mergeCell ref="L95:O95"/>
    <mergeCell ref="P95:Q95"/>
    <mergeCell ref="S95:S96"/>
    <mergeCell ref="U50:X50"/>
    <mergeCell ref="Y50:Z50"/>
    <mergeCell ref="U95:X95"/>
    <mergeCell ref="Y95:Z95"/>
    <mergeCell ref="AB95:AB96"/>
    <mergeCell ref="AC95:AC96"/>
    <mergeCell ref="AB50:AB51"/>
    <mergeCell ref="A1:H1"/>
    <mergeCell ref="A4:A5"/>
    <mergeCell ref="B4:B5"/>
    <mergeCell ref="C4:F4"/>
    <mergeCell ref="G4:H4"/>
    <mergeCell ref="A92:H92"/>
    <mergeCell ref="A95:A96"/>
    <mergeCell ref="B95:B96"/>
    <mergeCell ref="C95:F95"/>
    <mergeCell ref="G95:H95"/>
    <mergeCell ref="A70:H70"/>
    <mergeCell ref="A73:A74"/>
    <mergeCell ref="B73:B74"/>
    <mergeCell ref="C73:F73"/>
    <mergeCell ref="G73:H73"/>
    <mergeCell ref="A27:A28"/>
    <mergeCell ref="B27:B28"/>
    <mergeCell ref="C27:F27"/>
    <mergeCell ref="G27:H27"/>
    <mergeCell ref="A50:A51"/>
    <mergeCell ref="B50:B51"/>
    <mergeCell ref="C50:F50"/>
    <mergeCell ref="G50:H50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8"/>
  <sheetViews>
    <sheetView zoomScaleNormal="100" workbookViewId="0">
      <selection sqref="A1:J1"/>
    </sheetView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8.5703125" style="125" customWidth="1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4.28515625" style="125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125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125" customWidth="1"/>
    <col min="56" max="16384" width="9.140625" style="38"/>
  </cols>
  <sheetData>
    <row r="1" spans="1:55" s="40" customFormat="1" ht="30" customHeight="1" x14ac:dyDescent="0.25">
      <c r="A1" s="223" t="s">
        <v>811</v>
      </c>
      <c r="B1" s="223"/>
      <c r="C1" s="223"/>
      <c r="D1" s="223"/>
      <c r="E1" s="223"/>
      <c r="F1" s="223"/>
      <c r="G1" s="223"/>
      <c r="H1" s="223"/>
      <c r="I1" s="223"/>
      <c r="J1" s="223"/>
      <c r="K1" s="124" t="s">
        <v>49</v>
      </c>
      <c r="L1" s="223" t="s">
        <v>662</v>
      </c>
      <c r="M1" s="223"/>
      <c r="N1" s="223"/>
      <c r="O1" s="223"/>
      <c r="P1" s="223"/>
      <c r="Q1" s="223"/>
      <c r="R1" s="223"/>
      <c r="S1" s="223"/>
      <c r="T1" s="223"/>
      <c r="U1" s="223"/>
      <c r="W1" s="223" t="s">
        <v>425</v>
      </c>
      <c r="X1" s="223"/>
      <c r="Y1" s="223"/>
      <c r="Z1" s="223"/>
      <c r="AA1" s="223"/>
      <c r="AB1" s="223"/>
      <c r="AC1" s="223"/>
      <c r="AD1" s="223"/>
      <c r="AE1" s="223"/>
      <c r="AF1" s="223"/>
      <c r="AG1" s="137"/>
      <c r="AH1" s="223" t="s">
        <v>426</v>
      </c>
      <c r="AI1" s="223"/>
      <c r="AJ1" s="223"/>
      <c r="AK1" s="223"/>
      <c r="AL1" s="223"/>
      <c r="AM1" s="223"/>
      <c r="AN1" s="223"/>
      <c r="AO1" s="223"/>
      <c r="AP1" s="223"/>
      <c r="AQ1" s="223"/>
      <c r="AR1" s="137"/>
      <c r="AS1" s="223" t="s">
        <v>427</v>
      </c>
      <c r="AT1" s="223"/>
      <c r="AU1" s="223"/>
      <c r="AV1" s="223"/>
      <c r="AW1" s="223"/>
      <c r="AX1" s="223"/>
      <c r="AY1" s="223"/>
      <c r="AZ1" s="223"/>
      <c r="BA1" s="223"/>
      <c r="BB1" s="223"/>
      <c r="BC1" s="137"/>
    </row>
    <row r="2" spans="1:55" ht="12" customHeight="1" x14ac:dyDescent="0.2"/>
    <row r="3" spans="1:55" ht="13.5" customHeight="1" thickBot="1" x14ac:dyDescent="0.25">
      <c r="A3" s="1" t="s">
        <v>0</v>
      </c>
      <c r="B3" s="1"/>
      <c r="J3" s="3" t="s">
        <v>100</v>
      </c>
      <c r="L3" s="1" t="s">
        <v>0</v>
      </c>
      <c r="M3" s="1"/>
      <c r="U3" s="3" t="s">
        <v>100</v>
      </c>
      <c r="W3" s="1" t="s">
        <v>0</v>
      </c>
      <c r="X3" s="1"/>
      <c r="AF3" s="3" t="s">
        <v>100</v>
      </c>
      <c r="AH3" s="1" t="s">
        <v>0</v>
      </c>
      <c r="AI3" s="1"/>
      <c r="AQ3" s="3" t="s">
        <v>100</v>
      </c>
      <c r="AS3" s="1" t="s">
        <v>0</v>
      </c>
      <c r="AT3" s="1"/>
      <c r="BB3" s="3" t="s">
        <v>100</v>
      </c>
    </row>
    <row r="4" spans="1:55" ht="18" customHeight="1" x14ac:dyDescent="0.2">
      <c r="A4" s="205" t="s">
        <v>38</v>
      </c>
      <c r="B4" s="207" t="s">
        <v>25</v>
      </c>
      <c r="C4" s="209" t="s">
        <v>51</v>
      </c>
      <c r="D4" s="209"/>
      <c r="E4" s="209"/>
      <c r="F4" s="209"/>
      <c r="G4" s="209"/>
      <c r="H4" s="209"/>
      <c r="I4" s="209"/>
      <c r="J4" s="221"/>
      <c r="L4" s="205" t="s">
        <v>38</v>
      </c>
      <c r="M4" s="207" t="s">
        <v>25</v>
      </c>
      <c r="N4" s="209" t="s">
        <v>51</v>
      </c>
      <c r="O4" s="209"/>
      <c r="P4" s="209"/>
      <c r="Q4" s="209"/>
      <c r="R4" s="209"/>
      <c r="S4" s="209"/>
      <c r="T4" s="209"/>
      <c r="U4" s="221"/>
      <c r="W4" s="205" t="s">
        <v>38</v>
      </c>
      <c r="X4" s="207" t="s">
        <v>25</v>
      </c>
      <c r="Y4" s="209" t="s">
        <v>51</v>
      </c>
      <c r="Z4" s="209"/>
      <c r="AA4" s="209"/>
      <c r="AB4" s="209"/>
      <c r="AC4" s="209"/>
      <c r="AD4" s="209"/>
      <c r="AE4" s="209"/>
      <c r="AF4" s="221"/>
      <c r="AH4" s="205" t="s">
        <v>38</v>
      </c>
      <c r="AI4" s="207" t="s">
        <v>25</v>
      </c>
      <c r="AJ4" s="209" t="s">
        <v>51</v>
      </c>
      <c r="AK4" s="209"/>
      <c r="AL4" s="209"/>
      <c r="AM4" s="209"/>
      <c r="AN4" s="209"/>
      <c r="AO4" s="209"/>
      <c r="AP4" s="209"/>
      <c r="AQ4" s="221"/>
      <c r="AS4" s="205" t="s">
        <v>38</v>
      </c>
      <c r="AT4" s="207" t="s">
        <v>25</v>
      </c>
      <c r="AU4" s="209" t="s">
        <v>51</v>
      </c>
      <c r="AV4" s="209"/>
      <c r="AW4" s="209"/>
      <c r="AX4" s="209"/>
      <c r="AY4" s="209"/>
      <c r="AZ4" s="209"/>
      <c r="BA4" s="209"/>
      <c r="BB4" s="221"/>
    </row>
    <row r="5" spans="1:55" ht="61.5" customHeight="1" thickBot="1" x14ac:dyDescent="0.25">
      <c r="A5" s="206"/>
      <c r="B5" s="208"/>
      <c r="C5" s="54" t="s">
        <v>76</v>
      </c>
      <c r="D5" s="54" t="s">
        <v>63</v>
      </c>
      <c r="E5" s="54" t="s">
        <v>42</v>
      </c>
      <c r="F5" s="54" t="s">
        <v>61</v>
      </c>
      <c r="G5" s="54" t="s">
        <v>62</v>
      </c>
      <c r="H5" s="54" t="s">
        <v>43</v>
      </c>
      <c r="I5" s="54" t="s">
        <v>44</v>
      </c>
      <c r="J5" s="55" t="s">
        <v>33</v>
      </c>
      <c r="L5" s="206"/>
      <c r="M5" s="208"/>
      <c r="N5" s="54" t="s">
        <v>76</v>
      </c>
      <c r="O5" s="54" t="s">
        <v>63</v>
      </c>
      <c r="P5" s="54" t="s">
        <v>42</v>
      </c>
      <c r="Q5" s="54" t="s">
        <v>61</v>
      </c>
      <c r="R5" s="54" t="s">
        <v>62</v>
      </c>
      <c r="S5" s="54" t="s">
        <v>43</v>
      </c>
      <c r="T5" s="54" t="s">
        <v>44</v>
      </c>
      <c r="U5" s="55" t="s">
        <v>33</v>
      </c>
      <c r="W5" s="206"/>
      <c r="X5" s="208"/>
      <c r="Y5" s="54" t="s">
        <v>76</v>
      </c>
      <c r="Z5" s="54" t="s">
        <v>63</v>
      </c>
      <c r="AA5" s="54" t="s">
        <v>42</v>
      </c>
      <c r="AB5" s="54" t="s">
        <v>61</v>
      </c>
      <c r="AC5" s="54" t="s">
        <v>62</v>
      </c>
      <c r="AD5" s="54" t="s">
        <v>43</v>
      </c>
      <c r="AE5" s="54" t="s">
        <v>44</v>
      </c>
      <c r="AF5" s="55" t="s">
        <v>33</v>
      </c>
      <c r="AH5" s="206"/>
      <c r="AI5" s="208"/>
      <c r="AJ5" s="54" t="s">
        <v>76</v>
      </c>
      <c r="AK5" s="54" t="s">
        <v>63</v>
      </c>
      <c r="AL5" s="54" t="s">
        <v>42</v>
      </c>
      <c r="AM5" s="54" t="s">
        <v>61</v>
      </c>
      <c r="AN5" s="54" t="s">
        <v>62</v>
      </c>
      <c r="AO5" s="54" t="s">
        <v>43</v>
      </c>
      <c r="AP5" s="54" t="s">
        <v>44</v>
      </c>
      <c r="AQ5" s="55" t="s">
        <v>33</v>
      </c>
      <c r="AS5" s="206"/>
      <c r="AT5" s="208"/>
      <c r="AU5" s="54" t="s">
        <v>76</v>
      </c>
      <c r="AV5" s="54" t="s">
        <v>63</v>
      </c>
      <c r="AW5" s="54" t="s">
        <v>42</v>
      </c>
      <c r="AX5" s="54" t="s">
        <v>61</v>
      </c>
      <c r="AY5" s="54" t="s">
        <v>62</v>
      </c>
      <c r="AZ5" s="54" t="s">
        <v>43</v>
      </c>
      <c r="BA5" s="54" t="s">
        <v>44</v>
      </c>
      <c r="BB5" s="55" t="s">
        <v>33</v>
      </c>
    </row>
    <row r="6" spans="1:55" ht="15" customHeight="1" x14ac:dyDescent="0.2">
      <c r="A6" s="4" t="s">
        <v>1</v>
      </c>
      <c r="B6" s="48">
        <v>42853.908100219182</v>
      </c>
      <c r="C6" s="48">
        <v>926.19538386098077</v>
      </c>
      <c r="D6" s="48">
        <v>2800.9970000000003</v>
      </c>
      <c r="E6" s="48">
        <v>2126.9359865873444</v>
      </c>
      <c r="F6" s="48">
        <v>2075.4676048863616</v>
      </c>
      <c r="G6" s="48">
        <v>11295.848553760015</v>
      </c>
      <c r="H6" s="48">
        <v>5281.1139878596541</v>
      </c>
      <c r="I6" s="48">
        <v>15423.329909539942</v>
      </c>
      <c r="J6" s="49">
        <v>2924.0196737248925</v>
      </c>
      <c r="L6" s="4" t="s">
        <v>1</v>
      </c>
      <c r="M6" s="48">
        <v>38473.396805934099</v>
      </c>
      <c r="N6" s="48">
        <v>962.93833195800585</v>
      </c>
      <c r="O6" s="48">
        <v>2584.8454842784422</v>
      </c>
      <c r="P6" s="48">
        <v>1758.7336287299036</v>
      </c>
      <c r="Q6" s="48">
        <v>1745.0851062344475</v>
      </c>
      <c r="R6" s="48">
        <v>9097.2081533945438</v>
      </c>
      <c r="S6" s="48">
        <v>4630.6095372186455</v>
      </c>
      <c r="T6" s="48">
        <v>15335.572212863923</v>
      </c>
      <c r="U6" s="49">
        <v>2358.4043512561748</v>
      </c>
      <c r="W6" s="4" t="s">
        <v>1</v>
      </c>
      <c r="X6" s="48">
        <v>34963.784405904516</v>
      </c>
      <c r="Y6" s="48">
        <v>820.70888504506036</v>
      </c>
      <c r="Z6" s="48">
        <v>2349.0277674901245</v>
      </c>
      <c r="AA6" s="48">
        <v>1805.0517815135502</v>
      </c>
      <c r="AB6" s="48">
        <v>1717.142468619596</v>
      </c>
      <c r="AC6" s="48">
        <v>8336.647091624578</v>
      </c>
      <c r="AD6" s="48">
        <v>4514.6320064487909</v>
      </c>
      <c r="AE6" s="48">
        <v>13335.927000318776</v>
      </c>
      <c r="AF6" s="49">
        <v>2084.6474048440291</v>
      </c>
      <c r="AH6" s="4" t="s">
        <v>1</v>
      </c>
      <c r="AI6" s="48">
        <v>36961.487840728492</v>
      </c>
      <c r="AJ6" s="48">
        <v>812.70377709138097</v>
      </c>
      <c r="AK6" s="48">
        <v>2410.2717381952748</v>
      </c>
      <c r="AL6" s="48">
        <v>1754.1623252877978</v>
      </c>
      <c r="AM6" s="48">
        <v>1782.8994747830752</v>
      </c>
      <c r="AN6" s="48">
        <v>8176.4229189241878</v>
      </c>
      <c r="AO6" s="48">
        <v>4473.9616647927114</v>
      </c>
      <c r="AP6" s="48">
        <v>16210.153239024548</v>
      </c>
      <c r="AQ6" s="49">
        <v>1340.912702629515</v>
      </c>
      <c r="AS6" s="4" t="s">
        <v>1</v>
      </c>
      <c r="AT6" s="48">
        <v>34750.456158185443</v>
      </c>
      <c r="AU6" s="48">
        <v>664.39528430315806</v>
      </c>
      <c r="AV6" s="48">
        <v>2534.4438153288793</v>
      </c>
      <c r="AW6" s="48">
        <v>1614.5929999999998</v>
      </c>
      <c r="AX6" s="48">
        <v>1732.0998154108997</v>
      </c>
      <c r="AY6" s="48">
        <v>7362.1896222267696</v>
      </c>
      <c r="AZ6" s="48">
        <v>4637.2058225759365</v>
      </c>
      <c r="BA6" s="48">
        <v>14817.055234000551</v>
      </c>
      <c r="BB6" s="49">
        <v>1388.4735643392642</v>
      </c>
    </row>
    <row r="7" spans="1:55" ht="15" customHeight="1" x14ac:dyDescent="0.2">
      <c r="A7" s="7" t="s">
        <v>2</v>
      </c>
      <c r="B7" s="14">
        <v>5104.9564591392409</v>
      </c>
      <c r="C7" s="14">
        <v>30.648537743899002</v>
      </c>
      <c r="D7" s="14">
        <v>799.44699999999989</v>
      </c>
      <c r="E7" s="14">
        <v>39.480999999999995</v>
      </c>
      <c r="F7" s="14">
        <v>30.186</v>
      </c>
      <c r="G7" s="14">
        <v>1823.4374220236402</v>
      </c>
      <c r="H7" s="14">
        <v>16.358000000000001</v>
      </c>
      <c r="I7" s="14">
        <v>1374.8440000000001</v>
      </c>
      <c r="J7" s="16">
        <v>990.55449937170147</v>
      </c>
      <c r="L7" s="7" t="s">
        <v>2</v>
      </c>
      <c r="M7" s="14">
        <v>4637.7889084541584</v>
      </c>
      <c r="N7" s="14">
        <v>32.902999999999999</v>
      </c>
      <c r="O7" s="14">
        <v>771.76499999999987</v>
      </c>
      <c r="P7" s="14">
        <v>71.681273898270405</v>
      </c>
      <c r="Q7" s="14">
        <v>28.975999999999999</v>
      </c>
      <c r="R7" s="14">
        <v>1271.9781925451393</v>
      </c>
      <c r="S7" s="14">
        <v>109.96844201074948</v>
      </c>
      <c r="T7" s="14">
        <v>1635.8069999999998</v>
      </c>
      <c r="U7" s="16">
        <v>714.70999999999992</v>
      </c>
      <c r="W7" s="7" t="s">
        <v>2</v>
      </c>
      <c r="X7" s="14">
        <v>4786.6824400394871</v>
      </c>
      <c r="Y7" s="14">
        <v>19.738000000000003</v>
      </c>
      <c r="Z7" s="14">
        <v>763.93700000000013</v>
      </c>
      <c r="AA7" s="14">
        <v>72.03</v>
      </c>
      <c r="AB7" s="14">
        <v>32.451000000000001</v>
      </c>
      <c r="AC7" s="14">
        <v>1296.3452550336406</v>
      </c>
      <c r="AD7" s="14">
        <v>122.47861694325481</v>
      </c>
      <c r="AE7" s="14">
        <v>1688.0839999999998</v>
      </c>
      <c r="AF7" s="16">
        <v>791.61856806258857</v>
      </c>
      <c r="AH7" s="7" t="s">
        <v>2</v>
      </c>
      <c r="AI7" s="14">
        <v>4459.160082378382</v>
      </c>
      <c r="AJ7" s="14">
        <v>26.0691644552079</v>
      </c>
      <c r="AK7" s="14">
        <v>802.11193198992441</v>
      </c>
      <c r="AL7" s="14">
        <v>61.982000000000006</v>
      </c>
      <c r="AM7" s="14">
        <v>20.554516064576003</v>
      </c>
      <c r="AN7" s="14">
        <v>1263.3381234883502</v>
      </c>
      <c r="AO7" s="14">
        <v>76.567810289491888</v>
      </c>
      <c r="AP7" s="14">
        <v>2176.7406551414988</v>
      </c>
      <c r="AQ7" s="16">
        <v>31.795880949333501</v>
      </c>
      <c r="AS7" s="7" t="s">
        <v>2</v>
      </c>
      <c r="AT7" s="14">
        <v>3871.359891602825</v>
      </c>
      <c r="AU7" s="14">
        <v>27.992000000000001</v>
      </c>
      <c r="AV7" s="14">
        <v>851.68299999999999</v>
      </c>
      <c r="AW7" s="14">
        <v>78.634999999999991</v>
      </c>
      <c r="AX7" s="14">
        <v>17.196999999999999</v>
      </c>
      <c r="AY7" s="14">
        <v>951.91627327705351</v>
      </c>
      <c r="AZ7" s="14">
        <v>88.307000000000002</v>
      </c>
      <c r="BA7" s="14">
        <v>1693.2859999999998</v>
      </c>
      <c r="BB7" s="16">
        <v>162.34361832577139</v>
      </c>
    </row>
    <row r="8" spans="1:55" ht="15" customHeight="1" x14ac:dyDescent="0.2">
      <c r="A8" s="10" t="s">
        <v>3</v>
      </c>
      <c r="B8" s="14">
        <v>10775.812255917341</v>
      </c>
      <c r="C8" s="14">
        <v>141.5269173656857</v>
      </c>
      <c r="D8" s="14">
        <v>293.77300000000002</v>
      </c>
      <c r="E8" s="14">
        <v>142.78949952736269</v>
      </c>
      <c r="F8" s="14">
        <v>156.08000000000001</v>
      </c>
      <c r="G8" s="14">
        <v>609.71349830637951</v>
      </c>
      <c r="H8" s="14">
        <v>1221.4407400004611</v>
      </c>
      <c r="I8" s="14">
        <v>7635.7946007174532</v>
      </c>
      <c r="J8" s="16">
        <v>574.69399999999996</v>
      </c>
      <c r="L8" s="10" t="s">
        <v>3</v>
      </c>
      <c r="M8" s="14">
        <v>9505.4247892562762</v>
      </c>
      <c r="N8" s="14">
        <v>156.92878028933092</v>
      </c>
      <c r="O8" s="14">
        <v>225.96599999999995</v>
      </c>
      <c r="P8" s="14">
        <v>132.40599999999998</v>
      </c>
      <c r="Q8" s="14">
        <v>171.04815672274623</v>
      </c>
      <c r="R8" s="14">
        <v>357.11199999999991</v>
      </c>
      <c r="S8" s="14">
        <v>918.52173934399138</v>
      </c>
      <c r="T8" s="14">
        <v>7302.6770000000006</v>
      </c>
      <c r="U8" s="16">
        <v>240.76511290020602</v>
      </c>
      <c r="W8" s="10" t="s">
        <v>3</v>
      </c>
      <c r="X8" s="14">
        <v>8519.5359485610188</v>
      </c>
      <c r="Y8" s="14">
        <v>139.79497132453352</v>
      </c>
      <c r="Z8" s="14">
        <v>215.37899999999996</v>
      </c>
      <c r="AA8" s="14">
        <v>152.292</v>
      </c>
      <c r="AB8" s="14">
        <v>131.191</v>
      </c>
      <c r="AC8" s="14">
        <v>402.12267024657422</v>
      </c>
      <c r="AD8" s="14">
        <v>904.15943464329905</v>
      </c>
      <c r="AE8" s="14">
        <v>6346.5771507651079</v>
      </c>
      <c r="AF8" s="16">
        <v>228.01972158150406</v>
      </c>
      <c r="AH8" s="10" t="s">
        <v>3</v>
      </c>
      <c r="AI8" s="14">
        <v>10875.574213865961</v>
      </c>
      <c r="AJ8" s="14">
        <v>123.855</v>
      </c>
      <c r="AK8" s="14">
        <v>275.63203640444965</v>
      </c>
      <c r="AL8" s="14">
        <v>121.78399999999999</v>
      </c>
      <c r="AM8" s="14">
        <v>120.46474376374968</v>
      </c>
      <c r="AN8" s="14">
        <v>483.61290252275307</v>
      </c>
      <c r="AO8" s="14">
        <v>743.15222033924431</v>
      </c>
      <c r="AP8" s="14">
        <v>8784.4953108357622</v>
      </c>
      <c r="AQ8" s="16">
        <v>222.57799999999997</v>
      </c>
      <c r="AS8" s="10" t="s">
        <v>3</v>
      </c>
      <c r="AT8" s="14">
        <v>10286.294425777298</v>
      </c>
      <c r="AU8" s="14">
        <v>101.4981483302153</v>
      </c>
      <c r="AV8" s="14">
        <v>334.57564942474085</v>
      </c>
      <c r="AW8" s="14">
        <v>153.38300000000001</v>
      </c>
      <c r="AX8" s="14">
        <v>185.89963530995533</v>
      </c>
      <c r="AY8" s="14">
        <v>280.29999999999995</v>
      </c>
      <c r="AZ8" s="14">
        <v>642.36471520764496</v>
      </c>
      <c r="BA8" s="14">
        <v>8361.7612775047455</v>
      </c>
      <c r="BB8" s="16">
        <v>226.512</v>
      </c>
    </row>
    <row r="9" spans="1:55" ht="15" customHeight="1" x14ac:dyDescent="0.2">
      <c r="A9" s="10" t="s">
        <v>4</v>
      </c>
      <c r="B9" s="14">
        <v>2165.392930177527</v>
      </c>
      <c r="C9" s="14">
        <v>168.274</v>
      </c>
      <c r="D9" s="14">
        <v>51.621000000000002</v>
      </c>
      <c r="E9" s="14">
        <v>61.435000000000002</v>
      </c>
      <c r="F9" s="14">
        <v>46.084000000000003</v>
      </c>
      <c r="G9" s="14">
        <v>42.128999999999998</v>
      </c>
      <c r="H9" s="14">
        <v>229.2419301775254</v>
      </c>
      <c r="I9" s="14">
        <v>1527.155</v>
      </c>
      <c r="J9" s="16">
        <v>39.453000000000003</v>
      </c>
      <c r="L9" s="10" t="s">
        <v>4</v>
      </c>
      <c r="M9" s="14">
        <v>1919.6044842784434</v>
      </c>
      <c r="N9" s="14">
        <v>183.96299999999997</v>
      </c>
      <c r="O9" s="14">
        <v>41.451484278443303</v>
      </c>
      <c r="P9" s="14">
        <v>36.459999999999994</v>
      </c>
      <c r="Q9" s="14">
        <v>40.030999999999992</v>
      </c>
      <c r="R9" s="14">
        <v>45.267000000000003</v>
      </c>
      <c r="S9" s="14">
        <v>260.19599999999997</v>
      </c>
      <c r="T9" s="14">
        <v>1278.9390000000001</v>
      </c>
      <c r="U9" s="16">
        <v>33.296999999999997</v>
      </c>
      <c r="W9" s="10" t="s">
        <v>4</v>
      </c>
      <c r="X9" s="14">
        <v>1769.5564889753111</v>
      </c>
      <c r="Y9" s="14">
        <v>214.6100682059367</v>
      </c>
      <c r="Z9" s="14">
        <v>45.039209792295601</v>
      </c>
      <c r="AA9" s="14">
        <v>42.674999999999997</v>
      </c>
      <c r="AB9" s="14">
        <v>48.183</v>
      </c>
      <c r="AC9" s="14">
        <v>56.177000000000007</v>
      </c>
      <c r="AD9" s="14">
        <v>255.6882109770786</v>
      </c>
      <c r="AE9" s="14">
        <v>1077.202</v>
      </c>
      <c r="AF9" s="16">
        <v>29.981999999999999</v>
      </c>
      <c r="AH9" s="10" t="s">
        <v>4</v>
      </c>
      <c r="AI9" s="14">
        <v>2204.4313747574979</v>
      </c>
      <c r="AJ9" s="14">
        <v>206.7008157246164</v>
      </c>
      <c r="AK9" s="14">
        <v>46.922999999999995</v>
      </c>
      <c r="AL9" s="14">
        <v>50.510000000000005</v>
      </c>
      <c r="AM9" s="14">
        <v>47.795000000000002</v>
      </c>
      <c r="AN9" s="14">
        <v>49.464999999999996</v>
      </c>
      <c r="AO9" s="14">
        <v>257.30955903287997</v>
      </c>
      <c r="AP9" s="14">
        <v>1516.2410000000002</v>
      </c>
      <c r="AQ9" s="16">
        <v>29.486999999999998</v>
      </c>
      <c r="AS9" s="10" t="s">
        <v>4</v>
      </c>
      <c r="AT9" s="14">
        <v>1919.5349442577049</v>
      </c>
      <c r="AU9" s="14">
        <v>160.203</v>
      </c>
      <c r="AV9" s="14">
        <v>53.492999999999995</v>
      </c>
      <c r="AW9" s="14">
        <v>42.241999999999997</v>
      </c>
      <c r="AX9" s="14">
        <v>33.751000000000005</v>
      </c>
      <c r="AY9" s="14">
        <v>56.923999999999999</v>
      </c>
      <c r="AZ9" s="14">
        <v>247.6642383071013</v>
      </c>
      <c r="BA9" s="14">
        <v>1289.8319999999999</v>
      </c>
      <c r="BB9" s="16">
        <v>35.425705950603799</v>
      </c>
    </row>
    <row r="10" spans="1:55" ht="15" customHeight="1" x14ac:dyDescent="0.2">
      <c r="A10" s="10" t="s">
        <v>5</v>
      </c>
      <c r="B10" s="14">
        <v>2891.2626576964481</v>
      </c>
      <c r="C10" s="14">
        <v>17.567</v>
      </c>
      <c r="D10" s="14">
        <v>6.8900000000000006</v>
      </c>
      <c r="E10" s="14">
        <v>121.92700000000002</v>
      </c>
      <c r="F10" s="14">
        <v>90.63900000000001</v>
      </c>
      <c r="G10" s="14">
        <v>577.774</v>
      </c>
      <c r="H10" s="14">
        <v>451.79399999999998</v>
      </c>
      <c r="I10" s="14">
        <v>1605.673</v>
      </c>
      <c r="J10" s="16">
        <v>18.9986576964478</v>
      </c>
      <c r="L10" s="10" t="s">
        <v>5</v>
      </c>
      <c r="M10" s="14">
        <v>2701.5389891614559</v>
      </c>
      <c r="N10" s="14">
        <v>18.706</v>
      </c>
      <c r="O10" s="14">
        <v>6.8780000000000001</v>
      </c>
      <c r="P10" s="14">
        <v>54.518999999999998</v>
      </c>
      <c r="Q10" s="14">
        <v>80.638999999999996</v>
      </c>
      <c r="R10" s="14">
        <v>478.91998916145531</v>
      </c>
      <c r="S10" s="14">
        <v>282.89399999999995</v>
      </c>
      <c r="T10" s="14">
        <v>1753.5619999999999</v>
      </c>
      <c r="U10" s="16">
        <v>25.420999999999999</v>
      </c>
      <c r="W10" s="10" t="s">
        <v>5</v>
      </c>
      <c r="X10" s="14">
        <v>1863.0455668370198</v>
      </c>
      <c r="Y10" s="14">
        <v>20.576000000000001</v>
      </c>
      <c r="Z10" s="14">
        <v>7.2469999999999999</v>
      </c>
      <c r="AA10" s="14">
        <v>40.306000000000004</v>
      </c>
      <c r="AB10" s="14">
        <v>73.660992405583599</v>
      </c>
      <c r="AC10" s="14">
        <v>311.40757443143633</v>
      </c>
      <c r="AD10" s="14">
        <v>228.458</v>
      </c>
      <c r="AE10" s="14">
        <v>1126.028</v>
      </c>
      <c r="AF10" s="16">
        <v>55.362000000000002</v>
      </c>
      <c r="AH10" s="10" t="s">
        <v>5</v>
      </c>
      <c r="AI10" s="14">
        <v>2000.0759810118184</v>
      </c>
      <c r="AJ10" s="14">
        <v>22.614000000000001</v>
      </c>
      <c r="AK10" s="14">
        <v>7.5280000000000005</v>
      </c>
      <c r="AL10" s="14">
        <v>63.445000000000014</v>
      </c>
      <c r="AM10" s="14">
        <v>187.7482570278014</v>
      </c>
      <c r="AN10" s="14">
        <v>413.84672398401705</v>
      </c>
      <c r="AO10" s="14">
        <v>382.75</v>
      </c>
      <c r="AP10" s="14">
        <v>899.02300000000002</v>
      </c>
      <c r="AQ10" s="16">
        <v>23.121000000000002</v>
      </c>
      <c r="AS10" s="10" t="s">
        <v>5</v>
      </c>
      <c r="AT10" s="14">
        <v>1953.3016672929762</v>
      </c>
      <c r="AU10" s="14">
        <v>7.286999999999999</v>
      </c>
      <c r="AV10" s="14">
        <v>8.7949999999999999</v>
      </c>
      <c r="AW10" s="14">
        <v>51.099000000000004</v>
      </c>
      <c r="AX10" s="14">
        <v>164.51866991675959</v>
      </c>
      <c r="AY10" s="14">
        <v>412.71600000000001</v>
      </c>
      <c r="AZ10" s="14">
        <v>448.298</v>
      </c>
      <c r="BA10" s="14">
        <v>829.37999737621658</v>
      </c>
      <c r="BB10" s="16">
        <v>31.207999999999998</v>
      </c>
    </row>
    <row r="11" spans="1:55" ht="15" customHeight="1" x14ac:dyDescent="0.2">
      <c r="A11" s="10" t="s">
        <v>6</v>
      </c>
      <c r="B11" s="14">
        <v>245.45699999999999</v>
      </c>
      <c r="C11" s="14">
        <v>37.134999999999998</v>
      </c>
      <c r="D11" s="14">
        <v>16.001999999999999</v>
      </c>
      <c r="E11" s="14">
        <v>79.61699999999999</v>
      </c>
      <c r="F11" s="14">
        <v>83.046999999999997</v>
      </c>
      <c r="G11" s="14">
        <v>11.676</v>
      </c>
      <c r="H11" s="14">
        <v>17.98</v>
      </c>
      <c r="I11" s="14" t="s">
        <v>64</v>
      </c>
      <c r="J11" s="16" t="s">
        <v>64</v>
      </c>
      <c r="L11" s="10" t="s">
        <v>6</v>
      </c>
      <c r="M11" s="14">
        <v>144.04753184718587</v>
      </c>
      <c r="N11" s="14">
        <v>10.4185617912464</v>
      </c>
      <c r="O11" s="14">
        <v>12.445</v>
      </c>
      <c r="P11" s="14">
        <v>23.767970055939497</v>
      </c>
      <c r="Q11" s="14">
        <v>79.507999999999996</v>
      </c>
      <c r="R11" s="14">
        <v>9.2590000000000003</v>
      </c>
      <c r="S11" s="14">
        <v>8.6490000000000009</v>
      </c>
      <c r="T11" s="14" t="s">
        <v>64</v>
      </c>
      <c r="U11" s="16" t="s">
        <v>64</v>
      </c>
      <c r="W11" s="10" t="s">
        <v>6</v>
      </c>
      <c r="X11" s="14">
        <v>162.149</v>
      </c>
      <c r="Y11" s="14">
        <v>12.537000000000001</v>
      </c>
      <c r="Z11" s="14">
        <v>13.365</v>
      </c>
      <c r="AA11" s="14">
        <v>31.116</v>
      </c>
      <c r="AB11" s="14">
        <v>83.289000000000001</v>
      </c>
      <c r="AC11" s="14">
        <v>11.138</v>
      </c>
      <c r="AD11" s="14">
        <v>10.704000000000001</v>
      </c>
      <c r="AE11" s="14" t="s">
        <v>64</v>
      </c>
      <c r="AF11" s="16" t="s">
        <v>64</v>
      </c>
      <c r="AH11" s="10" t="s">
        <v>6</v>
      </c>
      <c r="AI11" s="14">
        <v>263.64471779796901</v>
      </c>
      <c r="AJ11" s="14">
        <v>51.356000000000002</v>
      </c>
      <c r="AK11" s="14">
        <v>14.282999999999999</v>
      </c>
      <c r="AL11" s="14">
        <v>33.576999999999998</v>
      </c>
      <c r="AM11" s="14">
        <v>145.15100000000001</v>
      </c>
      <c r="AN11" s="14">
        <v>10.217000000000001</v>
      </c>
      <c r="AO11" s="14">
        <v>8.1810000000000009</v>
      </c>
      <c r="AP11" s="14">
        <v>0.87971779796899996</v>
      </c>
      <c r="AQ11" s="16" t="s">
        <v>64</v>
      </c>
      <c r="AS11" s="10" t="s">
        <v>6</v>
      </c>
      <c r="AT11" s="14">
        <v>200.44</v>
      </c>
      <c r="AU11" s="14" t="s">
        <v>64</v>
      </c>
      <c r="AV11" s="14">
        <v>15.122</v>
      </c>
      <c r="AW11" s="14">
        <v>27.492000000000004</v>
      </c>
      <c r="AX11" s="14">
        <v>117.35600000000001</v>
      </c>
      <c r="AY11" s="14">
        <v>11.353</v>
      </c>
      <c r="AZ11" s="14">
        <v>27.912999999999997</v>
      </c>
      <c r="BA11" s="14">
        <v>1.204</v>
      </c>
      <c r="BB11" s="16" t="s">
        <v>64</v>
      </c>
    </row>
    <row r="12" spans="1:55" ht="15" customHeight="1" x14ac:dyDescent="0.2">
      <c r="A12" s="10" t="s">
        <v>7</v>
      </c>
      <c r="B12" s="14">
        <v>906.15834964498129</v>
      </c>
      <c r="C12" s="14">
        <v>73.607367530284606</v>
      </c>
      <c r="D12" s="14">
        <v>179.11799999999999</v>
      </c>
      <c r="E12" s="14">
        <v>461.09300000000007</v>
      </c>
      <c r="F12" s="14">
        <v>55.625999999999998</v>
      </c>
      <c r="G12" s="14">
        <v>36.460999999999999</v>
      </c>
      <c r="H12" s="14">
        <v>40.723999999999997</v>
      </c>
      <c r="I12" s="14">
        <v>30.010999999999999</v>
      </c>
      <c r="J12" s="16">
        <v>29.5179821146967</v>
      </c>
      <c r="L12" s="10" t="s">
        <v>7</v>
      </c>
      <c r="M12" s="14">
        <v>813.95555707879078</v>
      </c>
      <c r="N12" s="14">
        <v>76.824999999999989</v>
      </c>
      <c r="O12" s="14">
        <v>203.95500000000001</v>
      </c>
      <c r="P12" s="14">
        <v>346.74800000000005</v>
      </c>
      <c r="Q12" s="14">
        <v>56.03</v>
      </c>
      <c r="R12" s="14">
        <v>32.698263954423602</v>
      </c>
      <c r="S12" s="14">
        <v>45.027999999999999</v>
      </c>
      <c r="T12" s="14">
        <v>29.959</v>
      </c>
      <c r="U12" s="16">
        <v>22.712293124367203</v>
      </c>
      <c r="W12" s="10" t="s">
        <v>7</v>
      </c>
      <c r="X12" s="14">
        <v>705.41446060828696</v>
      </c>
      <c r="Y12" s="14">
        <v>10.0044606082869</v>
      </c>
      <c r="Z12" s="14">
        <v>161.673</v>
      </c>
      <c r="AA12" s="14">
        <v>382.23899999999998</v>
      </c>
      <c r="AB12" s="14">
        <v>71.233000000000004</v>
      </c>
      <c r="AC12" s="14">
        <v>25.399000000000001</v>
      </c>
      <c r="AD12" s="14">
        <v>34.325000000000003</v>
      </c>
      <c r="AE12" s="14">
        <v>5.827</v>
      </c>
      <c r="AF12" s="16">
        <v>14.713999999999999</v>
      </c>
      <c r="AH12" s="10" t="s">
        <v>7</v>
      </c>
      <c r="AI12" s="14">
        <v>675.80688027979443</v>
      </c>
      <c r="AJ12" s="14">
        <v>13.254</v>
      </c>
      <c r="AK12" s="14">
        <v>185.33558790931988</v>
      </c>
      <c r="AL12" s="14">
        <v>297.74499999999995</v>
      </c>
      <c r="AM12" s="14">
        <v>82.313540622757301</v>
      </c>
      <c r="AN12" s="14">
        <v>33.500999999999998</v>
      </c>
      <c r="AO12" s="14">
        <v>40.6958593081226</v>
      </c>
      <c r="AP12" s="14">
        <v>7.742</v>
      </c>
      <c r="AQ12" s="16">
        <v>15.2198924395947</v>
      </c>
      <c r="AS12" s="10" t="s">
        <v>7</v>
      </c>
      <c r="AT12" s="14">
        <v>484.64503272673221</v>
      </c>
      <c r="AU12" s="14">
        <v>16.504999999999999</v>
      </c>
      <c r="AV12" s="14">
        <v>134.78240121416567</v>
      </c>
      <c r="AW12" s="14">
        <v>157.31300000000002</v>
      </c>
      <c r="AX12" s="14">
        <v>68.303174413165891</v>
      </c>
      <c r="AY12" s="14">
        <v>27.622000000000003</v>
      </c>
      <c r="AZ12" s="14">
        <v>55.974000000000004</v>
      </c>
      <c r="BA12" s="14">
        <v>8.5440000000000005</v>
      </c>
      <c r="BB12" s="16">
        <v>15.6014570994006</v>
      </c>
    </row>
    <row r="13" spans="1:55" ht="15" customHeight="1" x14ac:dyDescent="0.2">
      <c r="A13" s="10" t="s">
        <v>8</v>
      </c>
      <c r="B13" s="14">
        <v>2341.1253879359319</v>
      </c>
      <c r="C13" s="14">
        <v>69.521000000000001</v>
      </c>
      <c r="D13" s="14">
        <v>17.998000000000001</v>
      </c>
      <c r="E13" s="14">
        <v>209.49299999999999</v>
      </c>
      <c r="F13" s="14">
        <v>83.605999999999995</v>
      </c>
      <c r="G13" s="14">
        <v>134.57832701281268</v>
      </c>
      <c r="H13" s="14">
        <v>389.09106092311987</v>
      </c>
      <c r="I13" s="14">
        <v>1427.145</v>
      </c>
      <c r="J13" s="16">
        <v>9.6930000000000014</v>
      </c>
      <c r="L13" s="10" t="s">
        <v>8</v>
      </c>
      <c r="M13" s="14">
        <v>2101.4161089037029</v>
      </c>
      <c r="N13" s="14">
        <v>46.144999999999996</v>
      </c>
      <c r="O13" s="14">
        <v>28.118000000000002</v>
      </c>
      <c r="P13" s="14">
        <v>151.89100000000002</v>
      </c>
      <c r="Q13" s="14">
        <v>108.71843843391639</v>
      </c>
      <c r="R13" s="14">
        <v>80.942245083207297</v>
      </c>
      <c r="S13" s="14">
        <v>356.63499999999999</v>
      </c>
      <c r="T13" s="14">
        <v>1319.1334253865793</v>
      </c>
      <c r="U13" s="16">
        <v>9.833000000000002</v>
      </c>
      <c r="W13" s="10" t="s">
        <v>8</v>
      </c>
      <c r="X13" s="14">
        <v>2227.1269489795923</v>
      </c>
      <c r="Y13" s="14">
        <v>31.186999999999998</v>
      </c>
      <c r="Z13" s="14">
        <v>24.55</v>
      </c>
      <c r="AA13" s="14">
        <v>123.55199999999999</v>
      </c>
      <c r="AB13" s="14">
        <v>58.454000000000008</v>
      </c>
      <c r="AC13" s="14">
        <v>105.17500000000001</v>
      </c>
      <c r="AD13" s="14">
        <v>358.78899999999999</v>
      </c>
      <c r="AE13" s="14">
        <v>1510.8770000000002</v>
      </c>
      <c r="AF13" s="16">
        <v>14.542948979591801</v>
      </c>
      <c r="AH13" s="10" t="s">
        <v>8</v>
      </c>
      <c r="AI13" s="14">
        <v>2278.3231705659427</v>
      </c>
      <c r="AJ13" s="14">
        <v>13.85</v>
      </c>
      <c r="AK13" s="14">
        <v>1.6339999999999999</v>
      </c>
      <c r="AL13" s="14">
        <v>180.87164367420661</v>
      </c>
      <c r="AM13" s="14">
        <v>48.310842251994202</v>
      </c>
      <c r="AN13" s="14">
        <v>128.90783600565092</v>
      </c>
      <c r="AO13" s="14">
        <v>430.25484863409071</v>
      </c>
      <c r="AP13" s="14">
        <v>1460.2549999999999</v>
      </c>
      <c r="AQ13" s="16">
        <v>14.239000000000001</v>
      </c>
      <c r="AS13" s="10" t="s">
        <v>8</v>
      </c>
      <c r="AT13" s="14">
        <v>2153.1659999999993</v>
      </c>
      <c r="AU13" s="14">
        <v>13.238999999999999</v>
      </c>
      <c r="AV13" s="14">
        <v>0.55300000000000005</v>
      </c>
      <c r="AW13" s="14">
        <v>201.24199999999999</v>
      </c>
      <c r="AX13" s="14">
        <v>51.236999999999995</v>
      </c>
      <c r="AY13" s="14">
        <v>100.958</v>
      </c>
      <c r="AZ13" s="14">
        <v>433.709</v>
      </c>
      <c r="BA13" s="14">
        <v>1337.5629999999999</v>
      </c>
      <c r="BB13" s="16">
        <v>14.664999999999999</v>
      </c>
    </row>
    <row r="14" spans="1:55" ht="15" customHeight="1" x14ac:dyDescent="0.2">
      <c r="A14" s="10" t="s">
        <v>9</v>
      </c>
      <c r="B14" s="14">
        <v>1194.0200000000002</v>
      </c>
      <c r="C14" s="14">
        <v>67.531999999999996</v>
      </c>
      <c r="D14" s="14">
        <v>18.382000000000001</v>
      </c>
      <c r="E14" s="14">
        <v>75.844999999999999</v>
      </c>
      <c r="F14" s="14">
        <v>98.090999999999994</v>
      </c>
      <c r="G14" s="14">
        <v>564.31099999999992</v>
      </c>
      <c r="H14" s="14">
        <v>240.16300000000001</v>
      </c>
      <c r="I14" s="14">
        <v>39.287999999999997</v>
      </c>
      <c r="J14" s="16">
        <v>90.408000000000001</v>
      </c>
      <c r="L14" s="10" t="s">
        <v>9</v>
      </c>
      <c r="M14" s="14">
        <v>1027.1983334262732</v>
      </c>
      <c r="N14" s="14">
        <v>51.0862423146474</v>
      </c>
      <c r="O14" s="14">
        <v>9.7160000000000011</v>
      </c>
      <c r="P14" s="14">
        <v>86.322000000000003</v>
      </c>
      <c r="Q14" s="14">
        <v>89.23899999999999</v>
      </c>
      <c r="R14" s="14">
        <v>403.70099999999996</v>
      </c>
      <c r="S14" s="14">
        <v>263.27794085695683</v>
      </c>
      <c r="T14" s="14">
        <v>41.352999999999994</v>
      </c>
      <c r="U14" s="16">
        <v>82.503150254668896</v>
      </c>
      <c r="W14" s="10" t="s">
        <v>9</v>
      </c>
      <c r="X14" s="14">
        <v>1029.7231623644116</v>
      </c>
      <c r="Y14" s="14">
        <v>49.374000000000002</v>
      </c>
      <c r="Z14" s="14">
        <v>9.3940000000000001</v>
      </c>
      <c r="AA14" s="14">
        <v>127.236</v>
      </c>
      <c r="AB14" s="14">
        <v>98.704000000000008</v>
      </c>
      <c r="AC14" s="14">
        <v>384.86216236441169</v>
      </c>
      <c r="AD14" s="14">
        <v>236.41600000000003</v>
      </c>
      <c r="AE14" s="14">
        <v>49.86</v>
      </c>
      <c r="AF14" s="16">
        <v>73.876999999999995</v>
      </c>
      <c r="AH14" s="10" t="s">
        <v>9</v>
      </c>
      <c r="AI14" s="14">
        <v>1087.5175090618345</v>
      </c>
      <c r="AJ14" s="14">
        <v>49.639274870344103</v>
      </c>
      <c r="AK14" s="14">
        <v>4.9969999999999999</v>
      </c>
      <c r="AL14" s="14">
        <v>133.56694585930862</v>
      </c>
      <c r="AM14" s="14">
        <v>106.59401481452801</v>
      </c>
      <c r="AN14" s="14">
        <v>384.87500000000006</v>
      </c>
      <c r="AO14" s="14">
        <v>276.67801313944585</v>
      </c>
      <c r="AP14" s="14">
        <v>57.231999999999999</v>
      </c>
      <c r="AQ14" s="16">
        <v>73.935260378207602</v>
      </c>
      <c r="AS14" s="10" t="s">
        <v>9</v>
      </c>
      <c r="AT14" s="14">
        <v>864.3580206483565</v>
      </c>
      <c r="AU14" s="14">
        <v>47.699135972942692</v>
      </c>
      <c r="AV14" s="14">
        <v>6.71</v>
      </c>
      <c r="AW14" s="14">
        <v>142.26900000000001</v>
      </c>
      <c r="AX14" s="14">
        <v>84.781445220439906</v>
      </c>
      <c r="AY14" s="14">
        <v>176.65</v>
      </c>
      <c r="AZ14" s="14">
        <v>321.29643945497378</v>
      </c>
      <c r="BA14" s="14">
        <v>24.905000000000001</v>
      </c>
      <c r="BB14" s="16">
        <v>60.046999999999997</v>
      </c>
    </row>
    <row r="15" spans="1:55" ht="15" customHeight="1" x14ac:dyDescent="0.2">
      <c r="A15" s="10" t="s">
        <v>10</v>
      </c>
      <c r="B15" s="14">
        <v>2276.875987092531</v>
      </c>
      <c r="C15" s="14">
        <v>15.694561221111499</v>
      </c>
      <c r="D15" s="14">
        <v>317.54799999999994</v>
      </c>
      <c r="E15" s="14">
        <v>37.906000000000006</v>
      </c>
      <c r="F15" s="14">
        <v>63.633999999999986</v>
      </c>
      <c r="G15" s="14">
        <v>428.28300000000002</v>
      </c>
      <c r="H15" s="14">
        <v>735.32311704893255</v>
      </c>
      <c r="I15" s="14">
        <v>621.60330882248616</v>
      </c>
      <c r="J15" s="16">
        <v>56.884</v>
      </c>
      <c r="L15" s="10" t="s">
        <v>10</v>
      </c>
      <c r="M15" s="14">
        <v>2316.9985205367407</v>
      </c>
      <c r="N15" s="14">
        <v>21.6747475627811</v>
      </c>
      <c r="O15" s="14">
        <v>324.53100000000001</v>
      </c>
      <c r="P15" s="14">
        <v>74.945999999999998</v>
      </c>
      <c r="Q15" s="14">
        <v>70.048400007760904</v>
      </c>
      <c r="R15" s="14">
        <v>397.30199999999991</v>
      </c>
      <c r="S15" s="14">
        <v>541.40653750757679</v>
      </c>
      <c r="T15" s="14">
        <v>816.11483545862279</v>
      </c>
      <c r="U15" s="16">
        <v>70.975000000000009</v>
      </c>
      <c r="W15" s="10" t="s">
        <v>10</v>
      </c>
      <c r="X15" s="14">
        <v>1870.3705607878026</v>
      </c>
      <c r="Y15" s="14">
        <v>45.464999999999996</v>
      </c>
      <c r="Z15" s="14">
        <v>238.00700000000001</v>
      </c>
      <c r="AA15" s="14">
        <v>64.632000000000005</v>
      </c>
      <c r="AB15" s="14">
        <v>63.625999999999998</v>
      </c>
      <c r="AC15" s="14">
        <v>467.43380702555805</v>
      </c>
      <c r="AD15" s="14">
        <v>496.33123943840394</v>
      </c>
      <c r="AE15" s="14">
        <v>439.26451432384158</v>
      </c>
      <c r="AF15" s="16">
        <v>55.611000000000004</v>
      </c>
      <c r="AH15" s="10" t="s">
        <v>10</v>
      </c>
      <c r="AI15" s="14">
        <v>1845.2526509743072</v>
      </c>
      <c r="AJ15" s="14">
        <v>43.7689192518704</v>
      </c>
      <c r="AK15" s="14">
        <v>302.35300000000001</v>
      </c>
      <c r="AL15" s="14">
        <v>64.789000000000001</v>
      </c>
      <c r="AM15" s="14">
        <v>75.911472471938495</v>
      </c>
      <c r="AN15" s="14">
        <v>497.52605216205808</v>
      </c>
      <c r="AO15" s="14">
        <v>512.57120708844047</v>
      </c>
      <c r="AP15" s="14">
        <v>286.53800000000001</v>
      </c>
      <c r="AQ15" s="16">
        <v>61.795000000000002</v>
      </c>
      <c r="AS15" s="10" t="s">
        <v>10</v>
      </c>
      <c r="AT15" s="14">
        <v>1940.6846691682786</v>
      </c>
      <c r="AU15" s="14">
        <v>46.203999999999994</v>
      </c>
      <c r="AV15" s="14">
        <v>350.209</v>
      </c>
      <c r="AW15" s="14">
        <v>47.491</v>
      </c>
      <c r="AX15" s="14">
        <v>105.72666916827889</v>
      </c>
      <c r="AY15" s="14">
        <v>509.36600000000004</v>
      </c>
      <c r="AZ15" s="14">
        <v>536.31999999999982</v>
      </c>
      <c r="BA15" s="14">
        <v>270.61400000000003</v>
      </c>
      <c r="BB15" s="16">
        <v>74.754000000000005</v>
      </c>
    </row>
    <row r="16" spans="1:55" ht="15" customHeight="1" x14ac:dyDescent="0.2">
      <c r="A16" s="10" t="s">
        <v>11</v>
      </c>
      <c r="B16" s="14">
        <v>1209.5927251873259</v>
      </c>
      <c r="C16" s="14">
        <v>49.384</v>
      </c>
      <c r="D16" s="14">
        <v>2.87</v>
      </c>
      <c r="E16" s="14">
        <v>14.807</v>
      </c>
      <c r="F16" s="14">
        <v>128.55738174302019</v>
      </c>
      <c r="G16" s="14">
        <v>456.18699999999995</v>
      </c>
      <c r="H16" s="14">
        <v>196.8493434443057</v>
      </c>
      <c r="I16" s="14">
        <v>309.892</v>
      </c>
      <c r="J16" s="16">
        <v>51.046000000000006</v>
      </c>
      <c r="L16" s="10" t="s">
        <v>11</v>
      </c>
      <c r="M16" s="14">
        <v>1182.0786533844614</v>
      </c>
      <c r="N16" s="14">
        <v>44.81</v>
      </c>
      <c r="O16" s="14">
        <v>3.9249999999999998</v>
      </c>
      <c r="P16" s="14">
        <v>14.690384775693801</v>
      </c>
      <c r="Q16" s="14">
        <v>117.062</v>
      </c>
      <c r="R16" s="14">
        <v>472.09226860876748</v>
      </c>
      <c r="S16" s="14">
        <v>208.54200000000003</v>
      </c>
      <c r="T16" s="14">
        <v>271.09500000000003</v>
      </c>
      <c r="U16" s="16">
        <v>49.862000000000002</v>
      </c>
      <c r="W16" s="10" t="s">
        <v>11</v>
      </c>
      <c r="X16" s="14">
        <v>1138.8476959639991</v>
      </c>
      <c r="Y16" s="14">
        <v>25.685000000000002</v>
      </c>
      <c r="Z16" s="14">
        <v>3.0620000000000003</v>
      </c>
      <c r="AA16" s="14">
        <v>7.7779999999999996</v>
      </c>
      <c r="AB16" s="14">
        <v>111.46699999999998</v>
      </c>
      <c r="AC16" s="14">
        <v>442.77600000000001</v>
      </c>
      <c r="AD16" s="14">
        <v>303.19499999999999</v>
      </c>
      <c r="AE16" s="14">
        <v>215.13669596399939</v>
      </c>
      <c r="AF16" s="16">
        <v>29.747999999999998</v>
      </c>
      <c r="AH16" s="10" t="s">
        <v>11</v>
      </c>
      <c r="AI16" s="14">
        <v>1312.0249774423357</v>
      </c>
      <c r="AJ16" s="14">
        <v>21.046676871697798</v>
      </c>
      <c r="AK16" s="14">
        <v>4.2200000000000006</v>
      </c>
      <c r="AL16" s="14">
        <v>10.674000000000001</v>
      </c>
      <c r="AM16" s="14">
        <v>166.109300570638</v>
      </c>
      <c r="AN16" s="14">
        <v>413.63</v>
      </c>
      <c r="AO16" s="14">
        <v>355.221</v>
      </c>
      <c r="AP16" s="14">
        <v>271.03700000000003</v>
      </c>
      <c r="AQ16" s="16">
        <v>70.087000000000003</v>
      </c>
      <c r="AS16" s="10" t="s">
        <v>11</v>
      </c>
      <c r="AT16" s="14">
        <v>1328.6999089427416</v>
      </c>
      <c r="AU16" s="14">
        <v>19.782999999999998</v>
      </c>
      <c r="AV16" s="14">
        <v>0.65</v>
      </c>
      <c r="AW16" s="14">
        <v>6.2410000000000005</v>
      </c>
      <c r="AX16" s="14">
        <v>163.7178421437049</v>
      </c>
      <c r="AY16" s="14">
        <v>384.35600000000005</v>
      </c>
      <c r="AZ16" s="14">
        <v>398.98432917400561</v>
      </c>
      <c r="BA16" s="14">
        <v>274.00573762503132</v>
      </c>
      <c r="BB16" s="16">
        <v>80.961999999999989</v>
      </c>
    </row>
    <row r="17" spans="1:54" ht="15" customHeight="1" x14ac:dyDescent="0.2">
      <c r="A17" s="10" t="s">
        <v>12</v>
      </c>
      <c r="B17" s="14">
        <v>4683.4546237254817</v>
      </c>
      <c r="C17" s="14">
        <v>115.435</v>
      </c>
      <c r="D17" s="14">
        <v>580.32600000000002</v>
      </c>
      <c r="E17" s="14">
        <v>252.86248705998179</v>
      </c>
      <c r="F17" s="14">
        <v>172.35852619318587</v>
      </c>
      <c r="G17" s="14">
        <v>2388.7900866190112</v>
      </c>
      <c r="H17" s="14">
        <v>845.50352385330893</v>
      </c>
      <c r="I17" s="14">
        <v>47.206000000000003</v>
      </c>
      <c r="J17" s="16">
        <v>280.97299999999996</v>
      </c>
      <c r="L17" s="10" t="s">
        <v>12</v>
      </c>
      <c r="M17" s="14">
        <v>4194.0779397993292</v>
      </c>
      <c r="N17" s="14">
        <v>179.33</v>
      </c>
      <c r="O17" s="14">
        <v>556.59500000000003</v>
      </c>
      <c r="P17" s="14">
        <v>207.84499999999997</v>
      </c>
      <c r="Q17" s="14">
        <v>126.19493979933107</v>
      </c>
      <c r="R17" s="14">
        <v>1925.9059999999999</v>
      </c>
      <c r="S17" s="14">
        <v>902.84299999999973</v>
      </c>
      <c r="T17" s="14">
        <v>32.375</v>
      </c>
      <c r="U17" s="16">
        <v>262.98900000000009</v>
      </c>
      <c r="W17" s="10" t="s">
        <v>12</v>
      </c>
      <c r="X17" s="14">
        <v>3846.8778133645596</v>
      </c>
      <c r="Y17" s="14">
        <v>120.09538490630312</v>
      </c>
      <c r="Z17" s="14">
        <v>508.685</v>
      </c>
      <c r="AA17" s="14">
        <v>198.52978151354998</v>
      </c>
      <c r="AB17" s="14">
        <v>132.64415636848219</v>
      </c>
      <c r="AC17" s="14">
        <v>1806.1529999999998</v>
      </c>
      <c r="AD17" s="14">
        <v>819.08400000000006</v>
      </c>
      <c r="AE17" s="14">
        <v>37.819000000000003</v>
      </c>
      <c r="AF17" s="16">
        <v>223.86749057622239</v>
      </c>
      <c r="AH17" s="10" t="s">
        <v>12</v>
      </c>
      <c r="AI17" s="14">
        <v>3397.7096664455044</v>
      </c>
      <c r="AJ17" s="14">
        <v>96.793000000000021</v>
      </c>
      <c r="AK17" s="14">
        <v>386.11199999999997</v>
      </c>
      <c r="AL17" s="14">
        <v>206.0842529218647</v>
      </c>
      <c r="AM17" s="14">
        <v>101.51299999999998</v>
      </c>
      <c r="AN17" s="14">
        <v>1668.7697840115388</v>
      </c>
      <c r="AO17" s="14">
        <v>685.19650764882999</v>
      </c>
      <c r="AP17" s="14">
        <v>24.377796900490498</v>
      </c>
      <c r="AQ17" s="16">
        <v>228.86332496277919</v>
      </c>
      <c r="AS17" s="10" t="s">
        <v>12</v>
      </c>
      <c r="AT17" s="14">
        <v>3223.3809829516213</v>
      </c>
      <c r="AU17" s="14">
        <v>106.53099999999998</v>
      </c>
      <c r="AV17" s="14">
        <v>400.08876468997232</v>
      </c>
      <c r="AW17" s="14">
        <v>199.85500000000005</v>
      </c>
      <c r="AX17" s="14">
        <v>110.33337036490049</v>
      </c>
      <c r="AY17" s="14">
        <v>1468.5669999999996</v>
      </c>
      <c r="AZ17" s="14">
        <v>711.4028478967499</v>
      </c>
      <c r="BA17" s="14">
        <v>23.305999999999997</v>
      </c>
      <c r="BB17" s="16">
        <v>203.29700000000003</v>
      </c>
    </row>
    <row r="18" spans="1:54" ht="15" customHeight="1" x14ac:dyDescent="0.2">
      <c r="A18" s="10" t="s">
        <v>13</v>
      </c>
      <c r="B18" s="14">
        <v>3305.1685530742679</v>
      </c>
      <c r="C18" s="14">
        <v>47.042999999999999</v>
      </c>
      <c r="D18" s="14">
        <v>89.324000000000012</v>
      </c>
      <c r="E18" s="14">
        <v>64.894000000000005</v>
      </c>
      <c r="F18" s="14">
        <v>186.25669695015583</v>
      </c>
      <c r="G18" s="14">
        <v>2061.9148561241118</v>
      </c>
      <c r="H18" s="14">
        <v>211.33500000000001</v>
      </c>
      <c r="I18" s="14">
        <v>118.35600000000001</v>
      </c>
      <c r="J18" s="16">
        <v>526.04499999999996</v>
      </c>
      <c r="L18" s="10" t="s">
        <v>13</v>
      </c>
      <c r="M18" s="14">
        <v>2895.2647910168789</v>
      </c>
      <c r="N18" s="14">
        <v>45.634</v>
      </c>
      <c r="O18" s="14">
        <v>73.131</v>
      </c>
      <c r="P18" s="14">
        <v>52.36</v>
      </c>
      <c r="Q18" s="14">
        <v>100.80699999999999</v>
      </c>
      <c r="R18" s="14">
        <v>1798.2329999999997</v>
      </c>
      <c r="S18" s="14">
        <v>184.74646504064759</v>
      </c>
      <c r="T18" s="14">
        <v>88.995999999999995</v>
      </c>
      <c r="U18" s="16">
        <v>551.35732597623087</v>
      </c>
      <c r="W18" s="10" t="s">
        <v>13</v>
      </c>
      <c r="X18" s="14">
        <v>2060.556210703121</v>
      </c>
      <c r="Y18" s="14">
        <v>39.884</v>
      </c>
      <c r="Z18" s="14">
        <v>59.397000000000006</v>
      </c>
      <c r="AA18" s="14">
        <v>103.10600000000001</v>
      </c>
      <c r="AB18" s="14">
        <v>189.102</v>
      </c>
      <c r="AC18" s="14">
        <v>1001.341</v>
      </c>
      <c r="AD18" s="14">
        <v>221.03950444675402</v>
      </c>
      <c r="AE18" s="14">
        <v>89.667999999999992</v>
      </c>
      <c r="AF18" s="16">
        <v>357.01870625636701</v>
      </c>
      <c r="AH18" s="10" t="s">
        <v>13</v>
      </c>
      <c r="AI18" s="14">
        <v>2104.2757493567387</v>
      </c>
      <c r="AJ18" s="14">
        <v>40.256999999999998</v>
      </c>
      <c r="AK18" s="14">
        <v>60.7471818915811</v>
      </c>
      <c r="AL18" s="14">
        <v>62.499318874392301</v>
      </c>
      <c r="AM18" s="14">
        <v>132.8501330132425</v>
      </c>
      <c r="AN18" s="14">
        <v>1060.1019999999999</v>
      </c>
      <c r="AO18" s="14">
        <v>254.32811557752342</v>
      </c>
      <c r="AP18" s="14">
        <v>96.576999999999998</v>
      </c>
      <c r="AQ18" s="16">
        <v>396.91499999999996</v>
      </c>
      <c r="AS18" s="10" t="s">
        <v>13</v>
      </c>
      <c r="AT18" s="14">
        <v>1777.9619999999998</v>
      </c>
      <c r="AU18" s="14">
        <v>27.048000000000002</v>
      </c>
      <c r="AV18" s="14">
        <v>73.259999999999991</v>
      </c>
      <c r="AW18" s="14">
        <v>53.984000000000002</v>
      </c>
      <c r="AX18" s="14">
        <v>105.995</v>
      </c>
      <c r="AY18" s="14">
        <v>955.75099999999998</v>
      </c>
      <c r="AZ18" s="14">
        <v>212.52299999999994</v>
      </c>
      <c r="BA18" s="14">
        <v>59.616999999999997</v>
      </c>
      <c r="BB18" s="16">
        <v>289.78399999999999</v>
      </c>
    </row>
    <row r="19" spans="1:54" ht="15" customHeight="1" x14ac:dyDescent="0.2">
      <c r="A19" s="10" t="s">
        <v>14</v>
      </c>
      <c r="B19" s="14">
        <v>2383.0085345420475</v>
      </c>
      <c r="C19" s="14">
        <v>38.932000000000002</v>
      </c>
      <c r="D19" s="14">
        <v>146.29999999999998</v>
      </c>
      <c r="E19" s="14">
        <v>518.15900000000011</v>
      </c>
      <c r="F19" s="14">
        <v>524.51699999999994</v>
      </c>
      <c r="G19" s="14">
        <v>423.28699999999998</v>
      </c>
      <c r="H19" s="14">
        <v>442.13600000000008</v>
      </c>
      <c r="I19" s="14">
        <v>152.023</v>
      </c>
      <c r="J19" s="16">
        <v>137.6545345420466</v>
      </c>
      <c r="L19" s="10" t="s">
        <v>14</v>
      </c>
      <c r="M19" s="14">
        <v>2065.7465357481401</v>
      </c>
      <c r="N19" s="14">
        <v>39.353000000000009</v>
      </c>
      <c r="O19" s="14">
        <v>128.738</v>
      </c>
      <c r="P19" s="14">
        <v>465.95299999999997</v>
      </c>
      <c r="Q19" s="14">
        <v>462.20817127069256</v>
      </c>
      <c r="R19" s="14">
        <v>333.78300000000007</v>
      </c>
      <c r="S19" s="14">
        <v>331.276412458724</v>
      </c>
      <c r="T19" s="14">
        <v>142.65795201872314</v>
      </c>
      <c r="U19" s="16">
        <v>161.77699999999996</v>
      </c>
      <c r="W19" s="10" t="s">
        <v>14</v>
      </c>
      <c r="X19" s="14">
        <v>2056.4336805386411</v>
      </c>
      <c r="Y19" s="14">
        <v>36.489999999999995</v>
      </c>
      <c r="Z19" s="14">
        <v>127.33399999999999</v>
      </c>
      <c r="AA19" s="14">
        <v>393.87099999999998</v>
      </c>
      <c r="AB19" s="14">
        <v>406.32631984553018</v>
      </c>
      <c r="AC19" s="14">
        <v>474.16962252295798</v>
      </c>
      <c r="AD19" s="14">
        <v>314.77700000000004</v>
      </c>
      <c r="AE19" s="14">
        <v>179.92473817015241</v>
      </c>
      <c r="AF19" s="16">
        <v>123.54099999999998</v>
      </c>
      <c r="AH19" s="10" t="s">
        <v>14</v>
      </c>
      <c r="AI19" s="14">
        <v>1936.652929533931</v>
      </c>
      <c r="AJ19" s="14">
        <v>36.040031516743305</v>
      </c>
      <c r="AK19" s="14">
        <v>152.89500000000001</v>
      </c>
      <c r="AL19" s="14">
        <v>409.45716395802594</v>
      </c>
      <c r="AM19" s="14">
        <v>363.00589340974199</v>
      </c>
      <c r="AN19" s="14">
        <v>441.75749674981978</v>
      </c>
      <c r="AO19" s="14">
        <v>256.59200000000004</v>
      </c>
      <c r="AP19" s="14">
        <v>182.79200000000003</v>
      </c>
      <c r="AQ19" s="16">
        <v>94.113343899600181</v>
      </c>
      <c r="AS19" s="10" t="s">
        <v>14</v>
      </c>
      <c r="AT19" s="14">
        <v>1845.7033908249844</v>
      </c>
      <c r="AU19" s="14">
        <v>25.724999999999998</v>
      </c>
      <c r="AV19" s="14">
        <v>158.68799999999999</v>
      </c>
      <c r="AW19" s="14">
        <v>412.839</v>
      </c>
      <c r="AX19" s="14">
        <v>293.96500000000003</v>
      </c>
      <c r="AY19" s="14">
        <v>415.2516242281738</v>
      </c>
      <c r="AZ19" s="14">
        <v>246.43025253546082</v>
      </c>
      <c r="BA19" s="14">
        <v>194.96331595429538</v>
      </c>
      <c r="BB19" s="16">
        <v>97.841198107054282</v>
      </c>
    </row>
    <row r="20" spans="1:54" ht="15" customHeight="1" x14ac:dyDescent="0.2">
      <c r="A20" s="10" t="s">
        <v>15</v>
      </c>
      <c r="B20" s="14">
        <v>3371.6226360860619</v>
      </c>
      <c r="C20" s="14">
        <v>53.894999999999996</v>
      </c>
      <c r="D20" s="14">
        <v>281.39800000000002</v>
      </c>
      <c r="E20" s="14">
        <v>46.627000000000002</v>
      </c>
      <c r="F20" s="14">
        <v>356.78499999999997</v>
      </c>
      <c r="G20" s="14">
        <v>1737.3063636740603</v>
      </c>
      <c r="H20" s="14">
        <v>243.17427241200031</v>
      </c>
      <c r="I20" s="14">
        <v>534.33899999999994</v>
      </c>
      <c r="J20" s="16">
        <v>118.09799999999998</v>
      </c>
      <c r="L20" s="10" t="s">
        <v>15</v>
      </c>
      <c r="M20" s="14">
        <v>2968.2556630422537</v>
      </c>
      <c r="N20" s="14">
        <v>55.161000000000001</v>
      </c>
      <c r="O20" s="14">
        <v>197.631</v>
      </c>
      <c r="P20" s="14">
        <v>39.143999999999998</v>
      </c>
      <c r="Q20" s="14">
        <v>214.57500000000002</v>
      </c>
      <c r="R20" s="14">
        <v>1490.0141940415522</v>
      </c>
      <c r="S20" s="14">
        <v>216.62500000000006</v>
      </c>
      <c r="T20" s="14">
        <v>622.90300000000002</v>
      </c>
      <c r="U20" s="16">
        <v>132.2024690007014</v>
      </c>
      <c r="W20" s="10" t="s">
        <v>15</v>
      </c>
      <c r="X20" s="14">
        <v>2927.464428181258</v>
      </c>
      <c r="Y20" s="14">
        <v>55.267999999999994</v>
      </c>
      <c r="Z20" s="14">
        <v>171.95855769782861</v>
      </c>
      <c r="AA20" s="14">
        <v>65.688999999999993</v>
      </c>
      <c r="AB20" s="14">
        <v>216.81100000000004</v>
      </c>
      <c r="AC20" s="14">
        <v>1552.1469999999999</v>
      </c>
      <c r="AD20" s="14">
        <v>209.18700000000001</v>
      </c>
      <c r="AE20" s="14">
        <v>569.65890109567454</v>
      </c>
      <c r="AF20" s="16">
        <v>86.744969387755106</v>
      </c>
      <c r="AH20" s="10" t="s">
        <v>15</v>
      </c>
      <c r="AI20" s="14">
        <v>2521.0379372564812</v>
      </c>
      <c r="AJ20" s="14">
        <v>67.459894400901007</v>
      </c>
      <c r="AK20" s="14">
        <v>165.5</v>
      </c>
      <c r="AL20" s="14">
        <v>57.177</v>
      </c>
      <c r="AM20" s="14">
        <v>184.57776077210741</v>
      </c>
      <c r="AN20" s="14">
        <v>1326.874</v>
      </c>
      <c r="AO20" s="14">
        <v>194.46352373464219</v>
      </c>
      <c r="AP20" s="14">
        <v>446.22275834882998</v>
      </c>
      <c r="AQ20" s="16">
        <v>78.763000000000005</v>
      </c>
      <c r="AS20" s="10" t="s">
        <v>15</v>
      </c>
      <c r="AT20" s="14">
        <v>2900.9252239919315</v>
      </c>
      <c r="AU20" s="14">
        <v>64.680999999999997</v>
      </c>
      <c r="AV20" s="14">
        <v>145.834</v>
      </c>
      <c r="AW20" s="14">
        <v>40.508000000000003</v>
      </c>
      <c r="AX20" s="14">
        <v>229.31800887369442</v>
      </c>
      <c r="AY20" s="14">
        <v>1610.458724721542</v>
      </c>
      <c r="AZ20" s="14">
        <v>266.01900000000001</v>
      </c>
      <c r="BA20" s="14">
        <v>448.07390554026017</v>
      </c>
      <c r="BB20" s="16">
        <v>96.032584856434198</v>
      </c>
    </row>
    <row r="23" spans="1:54" ht="12.75" x14ac:dyDescent="0.2">
      <c r="A23" s="39" t="s">
        <v>812</v>
      </c>
      <c r="B23" s="39"/>
      <c r="C23" s="39"/>
      <c r="D23" s="39"/>
      <c r="E23" s="39"/>
      <c r="F23" s="39"/>
      <c r="G23" s="39"/>
      <c r="H23" s="39"/>
      <c r="I23" s="39"/>
      <c r="J23" s="39"/>
      <c r="L23" s="39" t="s">
        <v>663</v>
      </c>
      <c r="M23" s="39"/>
      <c r="N23" s="39"/>
      <c r="O23" s="39"/>
      <c r="P23" s="39"/>
      <c r="Q23" s="39"/>
      <c r="R23" s="39"/>
      <c r="S23" s="39"/>
      <c r="T23" s="39"/>
      <c r="U23" s="39"/>
      <c r="W23" s="39" t="s">
        <v>430</v>
      </c>
      <c r="X23" s="39"/>
      <c r="Y23" s="39"/>
      <c r="Z23" s="39"/>
      <c r="AA23" s="39"/>
      <c r="AB23" s="39"/>
      <c r="AC23" s="39"/>
      <c r="AD23" s="39"/>
      <c r="AE23" s="39"/>
      <c r="AF23" s="39"/>
      <c r="AH23" s="39" t="s">
        <v>429</v>
      </c>
      <c r="AI23" s="39"/>
      <c r="AJ23" s="39"/>
      <c r="AK23" s="39"/>
      <c r="AL23" s="39"/>
      <c r="AM23" s="39"/>
      <c r="AN23" s="39"/>
      <c r="AO23" s="39"/>
      <c r="AP23" s="39"/>
      <c r="AQ23" s="39"/>
      <c r="AS23" s="39" t="s">
        <v>428</v>
      </c>
      <c r="AT23" s="39"/>
      <c r="AU23" s="39"/>
      <c r="AV23" s="39"/>
      <c r="AW23" s="39"/>
      <c r="AX23" s="39"/>
      <c r="AY23" s="39"/>
      <c r="AZ23" s="39"/>
      <c r="BA23" s="39"/>
      <c r="BB23" s="39"/>
    </row>
    <row r="25" spans="1:54" ht="12" thickBot="1" x14ac:dyDescent="0.25">
      <c r="A25" s="1" t="s">
        <v>0</v>
      </c>
      <c r="B25" s="1"/>
      <c r="J25" s="3" t="s">
        <v>73</v>
      </c>
      <c r="L25" s="1" t="s">
        <v>0</v>
      </c>
      <c r="M25" s="1"/>
      <c r="U25" s="3" t="s">
        <v>73</v>
      </c>
      <c r="W25" s="1" t="s">
        <v>0</v>
      </c>
      <c r="X25" s="1"/>
      <c r="AF25" s="3" t="s">
        <v>73</v>
      </c>
      <c r="AH25" s="1" t="s">
        <v>0</v>
      </c>
      <c r="AI25" s="1"/>
      <c r="AQ25" s="3" t="s">
        <v>73</v>
      </c>
      <c r="AS25" s="1" t="s">
        <v>0</v>
      </c>
      <c r="AT25" s="1"/>
      <c r="BB25" s="3" t="s">
        <v>73</v>
      </c>
    </row>
    <row r="26" spans="1:54" ht="18" customHeight="1" x14ac:dyDescent="0.2">
      <c r="A26" s="205" t="s">
        <v>38</v>
      </c>
      <c r="B26" s="207" t="s">
        <v>25</v>
      </c>
      <c r="C26" s="209" t="s">
        <v>51</v>
      </c>
      <c r="D26" s="209"/>
      <c r="E26" s="209"/>
      <c r="F26" s="209"/>
      <c r="G26" s="209"/>
      <c r="H26" s="209"/>
      <c r="I26" s="209"/>
      <c r="J26" s="221"/>
      <c r="L26" s="205" t="s">
        <v>38</v>
      </c>
      <c r="M26" s="207" t="s">
        <v>25</v>
      </c>
      <c r="N26" s="209" t="s">
        <v>51</v>
      </c>
      <c r="O26" s="209"/>
      <c r="P26" s="209"/>
      <c r="Q26" s="209"/>
      <c r="R26" s="209"/>
      <c r="S26" s="209"/>
      <c r="T26" s="209"/>
      <c r="U26" s="221"/>
      <c r="W26" s="205" t="s">
        <v>38</v>
      </c>
      <c r="X26" s="207" t="s">
        <v>25</v>
      </c>
      <c r="Y26" s="209" t="s">
        <v>51</v>
      </c>
      <c r="Z26" s="209"/>
      <c r="AA26" s="209"/>
      <c r="AB26" s="209"/>
      <c r="AC26" s="209"/>
      <c r="AD26" s="209"/>
      <c r="AE26" s="209"/>
      <c r="AF26" s="221"/>
      <c r="AH26" s="205" t="s">
        <v>38</v>
      </c>
      <c r="AI26" s="207" t="s">
        <v>25</v>
      </c>
      <c r="AJ26" s="209" t="s">
        <v>51</v>
      </c>
      <c r="AK26" s="209"/>
      <c r="AL26" s="209"/>
      <c r="AM26" s="209"/>
      <c r="AN26" s="209"/>
      <c r="AO26" s="209"/>
      <c r="AP26" s="209"/>
      <c r="AQ26" s="221"/>
      <c r="AS26" s="205" t="s">
        <v>38</v>
      </c>
      <c r="AT26" s="207" t="s">
        <v>25</v>
      </c>
      <c r="AU26" s="209" t="s">
        <v>51</v>
      </c>
      <c r="AV26" s="209"/>
      <c r="AW26" s="209"/>
      <c r="AX26" s="209"/>
      <c r="AY26" s="209"/>
      <c r="AZ26" s="209"/>
      <c r="BA26" s="209"/>
      <c r="BB26" s="221"/>
    </row>
    <row r="27" spans="1:54" ht="61.5" customHeight="1" thickBot="1" x14ac:dyDescent="0.25">
      <c r="A27" s="206"/>
      <c r="B27" s="208"/>
      <c r="C27" s="54" t="s">
        <v>76</v>
      </c>
      <c r="D27" s="54" t="s">
        <v>63</v>
      </c>
      <c r="E27" s="54" t="s">
        <v>42</v>
      </c>
      <c r="F27" s="54" t="s">
        <v>61</v>
      </c>
      <c r="G27" s="54" t="s">
        <v>62</v>
      </c>
      <c r="H27" s="54" t="s">
        <v>43</v>
      </c>
      <c r="I27" s="54" t="s">
        <v>44</v>
      </c>
      <c r="J27" s="55" t="s">
        <v>33</v>
      </c>
      <c r="L27" s="206"/>
      <c r="M27" s="208"/>
      <c r="N27" s="54" t="s">
        <v>76</v>
      </c>
      <c r="O27" s="54" t="s">
        <v>63</v>
      </c>
      <c r="P27" s="54" t="s">
        <v>42</v>
      </c>
      <c r="Q27" s="54" t="s">
        <v>61</v>
      </c>
      <c r="R27" s="54" t="s">
        <v>62</v>
      </c>
      <c r="S27" s="54" t="s">
        <v>43</v>
      </c>
      <c r="T27" s="54" t="s">
        <v>44</v>
      </c>
      <c r="U27" s="55" t="s">
        <v>33</v>
      </c>
      <c r="W27" s="206"/>
      <c r="X27" s="208"/>
      <c r="Y27" s="54" t="s">
        <v>76</v>
      </c>
      <c r="Z27" s="54" t="s">
        <v>63</v>
      </c>
      <c r="AA27" s="54" t="s">
        <v>42</v>
      </c>
      <c r="AB27" s="54" t="s">
        <v>61</v>
      </c>
      <c r="AC27" s="54" t="s">
        <v>62</v>
      </c>
      <c r="AD27" s="54" t="s">
        <v>43</v>
      </c>
      <c r="AE27" s="54" t="s">
        <v>44</v>
      </c>
      <c r="AF27" s="55" t="s">
        <v>33</v>
      </c>
      <c r="AH27" s="206"/>
      <c r="AI27" s="208"/>
      <c r="AJ27" s="54" t="s">
        <v>76</v>
      </c>
      <c r="AK27" s="54" t="s">
        <v>63</v>
      </c>
      <c r="AL27" s="54" t="s">
        <v>42</v>
      </c>
      <c r="AM27" s="54" t="s">
        <v>61</v>
      </c>
      <c r="AN27" s="54" t="s">
        <v>62</v>
      </c>
      <c r="AO27" s="54" t="s">
        <v>43</v>
      </c>
      <c r="AP27" s="54" t="s">
        <v>44</v>
      </c>
      <c r="AQ27" s="55" t="s">
        <v>33</v>
      </c>
      <c r="AS27" s="206"/>
      <c r="AT27" s="208"/>
      <c r="AU27" s="54" t="s">
        <v>76</v>
      </c>
      <c r="AV27" s="54" t="s">
        <v>63</v>
      </c>
      <c r="AW27" s="54" t="s">
        <v>42</v>
      </c>
      <c r="AX27" s="54" t="s">
        <v>61</v>
      </c>
      <c r="AY27" s="54" t="s">
        <v>62</v>
      </c>
      <c r="AZ27" s="54" t="s">
        <v>43</v>
      </c>
      <c r="BA27" s="54" t="s">
        <v>44</v>
      </c>
      <c r="BB27" s="55" t="s">
        <v>33</v>
      </c>
    </row>
    <row r="28" spans="1:54" ht="15" customHeight="1" x14ac:dyDescent="0.2">
      <c r="A28" s="4" t="s">
        <v>1</v>
      </c>
      <c r="B28" s="52">
        <f t="shared" ref="B28:J28" si="0">B6/B$6*100</f>
        <v>100</v>
      </c>
      <c r="C28" s="52">
        <f t="shared" si="0"/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2">
        <f t="shared" si="0"/>
        <v>100</v>
      </c>
      <c r="I28" s="52">
        <f t="shared" si="0"/>
        <v>100</v>
      </c>
      <c r="J28" s="53">
        <f t="shared" si="0"/>
        <v>100</v>
      </c>
      <c r="L28" s="4" t="s">
        <v>1</v>
      </c>
      <c r="M28" s="52">
        <f t="shared" ref="M28:U28" si="1">M6/M$6*100</f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2">
        <f t="shared" si="1"/>
        <v>100</v>
      </c>
      <c r="R28" s="52">
        <f t="shared" si="1"/>
        <v>100</v>
      </c>
      <c r="S28" s="52">
        <f t="shared" si="1"/>
        <v>100</v>
      </c>
      <c r="T28" s="52">
        <f t="shared" si="1"/>
        <v>100</v>
      </c>
      <c r="U28" s="53">
        <f t="shared" si="1"/>
        <v>100</v>
      </c>
      <c r="W28" s="4" t="s">
        <v>1</v>
      </c>
      <c r="X28" s="52">
        <f t="shared" ref="X28:AF28" si="2">X6/X$6*100</f>
        <v>100</v>
      </c>
      <c r="Y28" s="52">
        <f t="shared" si="2"/>
        <v>100</v>
      </c>
      <c r="Z28" s="52">
        <f t="shared" si="2"/>
        <v>100</v>
      </c>
      <c r="AA28" s="52">
        <f t="shared" si="2"/>
        <v>100</v>
      </c>
      <c r="AB28" s="52">
        <f t="shared" si="2"/>
        <v>100</v>
      </c>
      <c r="AC28" s="52">
        <f t="shared" si="2"/>
        <v>100</v>
      </c>
      <c r="AD28" s="52">
        <f t="shared" si="2"/>
        <v>100</v>
      </c>
      <c r="AE28" s="52">
        <f t="shared" si="2"/>
        <v>100</v>
      </c>
      <c r="AF28" s="53">
        <f t="shared" si="2"/>
        <v>100</v>
      </c>
      <c r="AH28" s="4" t="s">
        <v>1</v>
      </c>
      <c r="AI28" s="52">
        <f t="shared" ref="AI28:AQ28" si="3">AI6/AI$6*100</f>
        <v>100</v>
      </c>
      <c r="AJ28" s="52">
        <f t="shared" si="3"/>
        <v>100</v>
      </c>
      <c r="AK28" s="52">
        <f t="shared" si="3"/>
        <v>100</v>
      </c>
      <c r="AL28" s="52">
        <f t="shared" si="3"/>
        <v>100</v>
      </c>
      <c r="AM28" s="52">
        <f t="shared" si="3"/>
        <v>100</v>
      </c>
      <c r="AN28" s="52">
        <f t="shared" si="3"/>
        <v>100</v>
      </c>
      <c r="AO28" s="52">
        <f t="shared" si="3"/>
        <v>100</v>
      </c>
      <c r="AP28" s="52">
        <f t="shared" si="3"/>
        <v>100</v>
      </c>
      <c r="AQ28" s="53">
        <f t="shared" si="3"/>
        <v>100</v>
      </c>
      <c r="AS28" s="4" t="s">
        <v>1</v>
      </c>
      <c r="AT28" s="52">
        <f t="shared" ref="AT28:BB28" si="4">AT6/AT$6*100</f>
        <v>100</v>
      </c>
      <c r="AU28" s="52">
        <f t="shared" si="4"/>
        <v>100</v>
      </c>
      <c r="AV28" s="52">
        <f t="shared" si="4"/>
        <v>100</v>
      </c>
      <c r="AW28" s="52">
        <f t="shared" si="4"/>
        <v>100</v>
      </c>
      <c r="AX28" s="52">
        <f t="shared" si="4"/>
        <v>100</v>
      </c>
      <c r="AY28" s="52">
        <f t="shared" si="4"/>
        <v>100</v>
      </c>
      <c r="AZ28" s="52">
        <f t="shared" si="4"/>
        <v>100</v>
      </c>
      <c r="BA28" s="52">
        <f t="shared" si="4"/>
        <v>100</v>
      </c>
      <c r="BB28" s="53">
        <f t="shared" si="4"/>
        <v>100</v>
      </c>
    </row>
    <row r="29" spans="1:54" ht="15" customHeight="1" x14ac:dyDescent="0.2">
      <c r="A29" s="7" t="s">
        <v>2</v>
      </c>
      <c r="B29" s="18">
        <f t="shared" ref="B29:J29" si="5">B7/B$6*100</f>
        <v>11.912464196265757</v>
      </c>
      <c r="C29" s="18">
        <f t="shared" si="5"/>
        <v>3.3090790861142168</v>
      </c>
      <c r="D29" s="18">
        <f t="shared" si="5"/>
        <v>28.54151575314075</v>
      </c>
      <c r="E29" s="18">
        <f t="shared" si="5"/>
        <v>1.8562382812163059</v>
      </c>
      <c r="F29" s="18">
        <f t="shared" si="5"/>
        <v>1.454419232029053</v>
      </c>
      <c r="G29" s="18">
        <f t="shared" si="5"/>
        <v>16.142544876955508</v>
      </c>
      <c r="H29" s="18">
        <f t="shared" si="5"/>
        <v>0.30974525521706492</v>
      </c>
      <c r="I29" s="18">
        <f t="shared" si="5"/>
        <v>8.9140542805195686</v>
      </c>
      <c r="J29" s="20">
        <f t="shared" si="5"/>
        <v>33.876464931914754</v>
      </c>
      <c r="L29" s="7" t="s">
        <v>2</v>
      </c>
      <c r="M29" s="18">
        <f t="shared" ref="M29:U29" si="6">M7/M$6*100</f>
        <v>12.054534544604676</v>
      </c>
      <c r="N29" s="18">
        <f t="shared" si="6"/>
        <v>3.4169373996251835</v>
      </c>
      <c r="O29" s="18">
        <f t="shared" si="6"/>
        <v>29.857297261829853</v>
      </c>
      <c r="P29" s="18">
        <f t="shared" si="6"/>
        <v>4.0757322614019795</v>
      </c>
      <c r="Q29" s="18">
        <f t="shared" si="6"/>
        <v>1.6604347774490231</v>
      </c>
      <c r="R29" s="18">
        <f t="shared" si="6"/>
        <v>13.982071984035144</v>
      </c>
      <c r="S29" s="18">
        <f t="shared" si="6"/>
        <v>2.3748156938492708</v>
      </c>
      <c r="T29" s="18">
        <f t="shared" si="6"/>
        <v>10.666749028300604</v>
      </c>
      <c r="U29" s="20">
        <f t="shared" si="6"/>
        <v>30.304811794437136</v>
      </c>
      <c r="W29" s="7" t="s">
        <v>2</v>
      </c>
      <c r="X29" s="18">
        <f t="shared" ref="X29:AF29" si="7">X7/X$6*100</f>
        <v>13.690401429289031</v>
      </c>
      <c r="Y29" s="18">
        <f t="shared" si="7"/>
        <v>2.4049940678924542</v>
      </c>
      <c r="Z29" s="18">
        <f t="shared" si="7"/>
        <v>32.521412074078931</v>
      </c>
      <c r="AA29" s="18">
        <f t="shared" si="7"/>
        <v>3.9904672396490626</v>
      </c>
      <c r="AB29" s="18">
        <f t="shared" si="7"/>
        <v>1.8898257187761032</v>
      </c>
      <c r="AC29" s="18">
        <f t="shared" si="7"/>
        <v>15.549959603495934</v>
      </c>
      <c r="AD29" s="18">
        <f t="shared" si="7"/>
        <v>2.7129258103053338</v>
      </c>
      <c r="AE29" s="18">
        <f t="shared" si="7"/>
        <v>12.658167669631428</v>
      </c>
      <c r="AF29" s="20">
        <f t="shared" si="7"/>
        <v>37.973739166783297</v>
      </c>
      <c r="AH29" s="7" t="s">
        <v>2</v>
      </c>
      <c r="AI29" s="18">
        <f t="shared" ref="AI29:AQ29" si="8">AI7/AI$6*100</f>
        <v>12.064341407449399</v>
      </c>
      <c r="AJ29" s="18">
        <f t="shared" si="8"/>
        <v>3.2077080468984538</v>
      </c>
      <c r="AK29" s="18">
        <f t="shared" si="8"/>
        <v>33.278900435953211</v>
      </c>
      <c r="AL29" s="18">
        <f t="shared" si="8"/>
        <v>3.5334244218151754</v>
      </c>
      <c r="AM29" s="18">
        <f t="shared" si="8"/>
        <v>1.1528701620755633</v>
      </c>
      <c r="AN29" s="18">
        <f t="shared" si="8"/>
        <v>15.450987993348242</v>
      </c>
      <c r="AO29" s="18">
        <f t="shared" si="8"/>
        <v>1.7114096191756138</v>
      </c>
      <c r="AP29" s="18">
        <f t="shared" si="8"/>
        <v>13.428254644139843</v>
      </c>
      <c r="AQ29" s="20">
        <f t="shared" si="8"/>
        <v>2.3712118534623565</v>
      </c>
      <c r="AS29" s="7" t="s">
        <v>2</v>
      </c>
      <c r="AT29" s="18">
        <f t="shared" ref="AT29:BB29" si="9">AT7/AT$6*100</f>
        <v>11.140457765446998</v>
      </c>
      <c r="AU29" s="18">
        <f t="shared" si="9"/>
        <v>4.2131545273321782</v>
      </c>
      <c r="AV29" s="18">
        <f t="shared" si="9"/>
        <v>33.604335391016839</v>
      </c>
      <c r="AW29" s="18">
        <f t="shared" si="9"/>
        <v>4.8702676154300182</v>
      </c>
      <c r="AX29" s="18">
        <f t="shared" si="9"/>
        <v>0.99284116579161552</v>
      </c>
      <c r="AY29" s="18">
        <f t="shared" si="9"/>
        <v>12.929798363290956</v>
      </c>
      <c r="AZ29" s="18">
        <f t="shared" si="9"/>
        <v>1.9043148693138243</v>
      </c>
      <c r="BA29" s="18">
        <f t="shared" si="9"/>
        <v>11.4279522702624</v>
      </c>
      <c r="BB29" s="20">
        <f t="shared" si="9"/>
        <v>11.692236892030868</v>
      </c>
    </row>
    <row r="30" spans="1:54" ht="15" customHeight="1" x14ac:dyDescent="0.2">
      <c r="A30" s="10" t="s">
        <v>3</v>
      </c>
      <c r="B30" s="18">
        <f t="shared" ref="B30:J30" si="10">B8/B$6*100</f>
        <v>25.145459850982011</v>
      </c>
      <c r="C30" s="18">
        <f t="shared" si="10"/>
        <v>15.280460238930374</v>
      </c>
      <c r="D30" s="18">
        <f t="shared" si="10"/>
        <v>10.488158323625481</v>
      </c>
      <c r="E30" s="18">
        <f t="shared" si="10"/>
        <v>6.7133896096453549</v>
      </c>
      <c r="F30" s="18">
        <f t="shared" si="10"/>
        <v>7.5202330131549253</v>
      </c>
      <c r="G30" s="18">
        <f t="shared" si="10"/>
        <v>5.3976776990642819</v>
      </c>
      <c r="H30" s="18">
        <f t="shared" si="10"/>
        <v>23.12846764543119</v>
      </c>
      <c r="I30" s="18">
        <f t="shared" si="10"/>
        <v>49.508080586374618</v>
      </c>
      <c r="J30" s="20">
        <f t="shared" si="10"/>
        <v>19.654245324139712</v>
      </c>
      <c r="L30" s="10" t="s">
        <v>3</v>
      </c>
      <c r="M30" s="18">
        <f t="shared" ref="M30:U30" si="11">M8/M$6*100</f>
        <v>24.706487023236193</v>
      </c>
      <c r="N30" s="18">
        <f t="shared" si="11"/>
        <v>16.296867107807135</v>
      </c>
      <c r="O30" s="18">
        <f t="shared" si="11"/>
        <v>8.741953875942345</v>
      </c>
      <c r="P30" s="18">
        <f t="shared" si="11"/>
        <v>7.5284851461911826</v>
      </c>
      <c r="Q30" s="18">
        <f t="shared" si="11"/>
        <v>9.801708587831266</v>
      </c>
      <c r="R30" s="18">
        <f t="shared" si="11"/>
        <v>3.9255120249913893</v>
      </c>
      <c r="S30" s="18">
        <f t="shared" si="11"/>
        <v>19.835871108573265</v>
      </c>
      <c r="T30" s="18">
        <f t="shared" si="11"/>
        <v>47.619201283368504</v>
      </c>
      <c r="U30" s="20">
        <f t="shared" si="11"/>
        <v>10.208813970851329</v>
      </c>
      <c r="W30" s="10" t="s">
        <v>3</v>
      </c>
      <c r="X30" s="18">
        <f t="shared" ref="X30:AF30" si="12">X8/X$6*100</f>
        <v>24.366744313645523</v>
      </c>
      <c r="Y30" s="18">
        <f t="shared" si="12"/>
        <v>17.033441927079686</v>
      </c>
      <c r="Z30" s="18">
        <f t="shared" si="12"/>
        <v>9.1688571323329597</v>
      </c>
      <c r="AA30" s="18">
        <f t="shared" si="12"/>
        <v>8.4369878781151613</v>
      </c>
      <c r="AB30" s="18">
        <f t="shared" si="12"/>
        <v>7.6400766038629238</v>
      </c>
      <c r="AC30" s="18">
        <f t="shared" si="12"/>
        <v>4.8235539519307133</v>
      </c>
      <c r="AD30" s="18">
        <f t="shared" si="12"/>
        <v>20.027311934877076</v>
      </c>
      <c r="AE30" s="18">
        <f t="shared" si="12"/>
        <v>47.590071171005974</v>
      </c>
      <c r="AF30" s="20">
        <f t="shared" si="12"/>
        <v>10.938047415196539</v>
      </c>
      <c r="AH30" s="10" t="s">
        <v>3</v>
      </c>
      <c r="AI30" s="18">
        <f t="shared" ref="AI30:AQ30" si="13">AI8/AI$6*100</f>
        <v>29.424070429010111</v>
      </c>
      <c r="AJ30" s="18">
        <f t="shared" si="13"/>
        <v>15.239870109041423</v>
      </c>
      <c r="AK30" s="18">
        <f t="shared" si="13"/>
        <v>11.435724529999803</v>
      </c>
      <c r="AL30" s="18">
        <f t="shared" si="13"/>
        <v>6.9425730016188441</v>
      </c>
      <c r="AM30" s="18">
        <f t="shared" si="13"/>
        <v>6.7566761596812173</v>
      </c>
      <c r="AN30" s="18">
        <f t="shared" si="13"/>
        <v>5.9147246579361674</v>
      </c>
      <c r="AO30" s="18">
        <f t="shared" si="13"/>
        <v>16.610607689989585</v>
      </c>
      <c r="AP30" s="18">
        <f t="shared" si="13"/>
        <v>54.191315660655484</v>
      </c>
      <c r="AQ30" s="20">
        <f t="shared" si="13"/>
        <v>16.598992578974528</v>
      </c>
      <c r="AS30" s="10" t="s">
        <v>3</v>
      </c>
      <c r="AT30" s="18">
        <f t="shared" ref="AT30:BB30" si="14">AT8/AT$6*100</f>
        <v>29.600458707516474</v>
      </c>
      <c r="AU30" s="18">
        <f t="shared" si="14"/>
        <v>15.276771332997981</v>
      </c>
      <c r="AV30" s="18">
        <f t="shared" si="14"/>
        <v>13.201146831551483</v>
      </c>
      <c r="AW30" s="18">
        <f t="shared" si="14"/>
        <v>9.4997934463979483</v>
      </c>
      <c r="AX30" s="18">
        <f t="shared" si="14"/>
        <v>10.732616772772708</v>
      </c>
      <c r="AY30" s="18">
        <f t="shared" si="14"/>
        <v>3.8072912324040407</v>
      </c>
      <c r="AZ30" s="18">
        <f t="shared" si="14"/>
        <v>13.852408967493613</v>
      </c>
      <c r="BA30" s="18">
        <f t="shared" si="14"/>
        <v>56.433354303202535</v>
      </c>
      <c r="BB30" s="20">
        <f t="shared" si="14"/>
        <v>16.313742358342324</v>
      </c>
    </row>
    <row r="31" spans="1:54" ht="15" customHeight="1" x14ac:dyDescent="0.2">
      <c r="A31" s="10" t="s">
        <v>4</v>
      </c>
      <c r="B31" s="18">
        <f t="shared" ref="B31:J31" si="15">B9/B$6*100</f>
        <v>5.0529648897213457</v>
      </c>
      <c r="C31" s="18">
        <f t="shared" si="15"/>
        <v>18.168304758605601</v>
      </c>
      <c r="D31" s="18">
        <f t="shared" si="15"/>
        <v>1.8429509206900256</v>
      </c>
      <c r="E31" s="18">
        <f t="shared" si="15"/>
        <v>2.8884273145696349</v>
      </c>
      <c r="F31" s="18">
        <f t="shared" si="15"/>
        <v>2.2204152881742161</v>
      </c>
      <c r="G31" s="18">
        <f t="shared" si="15"/>
        <v>0.37296002862907224</v>
      </c>
      <c r="H31" s="18">
        <f t="shared" si="15"/>
        <v>4.3407873926696521</v>
      </c>
      <c r="I31" s="18">
        <f t="shared" si="15"/>
        <v>9.9015907003026253</v>
      </c>
      <c r="J31" s="20">
        <f t="shared" si="15"/>
        <v>1.3492727273527898</v>
      </c>
      <c r="L31" s="10" t="s">
        <v>4</v>
      </c>
      <c r="M31" s="18">
        <f t="shared" ref="M31:U31" si="16">M9/M$6*100</f>
        <v>4.9894333322353424</v>
      </c>
      <c r="N31" s="18">
        <f t="shared" si="16"/>
        <v>19.104338657485563</v>
      </c>
      <c r="O31" s="18">
        <f t="shared" si="16"/>
        <v>1.6036348992835237</v>
      </c>
      <c r="P31" s="18">
        <f t="shared" si="16"/>
        <v>2.0730825523777665</v>
      </c>
      <c r="Q31" s="18">
        <f t="shared" si="16"/>
        <v>2.2939282363356512</v>
      </c>
      <c r="R31" s="18">
        <f t="shared" si="16"/>
        <v>0.49759221990659863</v>
      </c>
      <c r="S31" s="18">
        <f t="shared" si="16"/>
        <v>5.6190442728687833</v>
      </c>
      <c r="T31" s="18">
        <f t="shared" si="16"/>
        <v>8.339688811397524</v>
      </c>
      <c r="U31" s="20">
        <f t="shared" si="16"/>
        <v>1.4118444100675427</v>
      </c>
      <c r="W31" s="10" t="s">
        <v>4</v>
      </c>
      <c r="X31" s="18">
        <f t="shared" ref="X31:AF31" si="17">X9/X$6*100</f>
        <v>5.0611125741768301</v>
      </c>
      <c r="Y31" s="18">
        <f t="shared" si="17"/>
        <v>26.149353579150507</v>
      </c>
      <c r="Z31" s="18">
        <f t="shared" si="17"/>
        <v>1.9173553593374009</v>
      </c>
      <c r="AA31" s="18">
        <f t="shared" si="17"/>
        <v>2.3641981042902089</v>
      </c>
      <c r="AB31" s="18">
        <f t="shared" si="17"/>
        <v>2.8059989709959314</v>
      </c>
      <c r="AC31" s="18">
        <f t="shared" si="17"/>
        <v>0.67385604047505254</v>
      </c>
      <c r="AD31" s="18">
        <f t="shared" si="17"/>
        <v>5.6635449049191262</v>
      </c>
      <c r="AE31" s="18">
        <f t="shared" si="17"/>
        <v>8.0774437350643193</v>
      </c>
      <c r="AF31" s="20">
        <f t="shared" si="17"/>
        <v>1.4382288309443496</v>
      </c>
      <c r="AH31" s="10" t="s">
        <v>4</v>
      </c>
      <c r="AI31" s="18">
        <f t="shared" ref="AI31:AQ31" si="18">AI9/AI$6*100</f>
        <v>5.9641305140546788</v>
      </c>
      <c r="AJ31" s="18">
        <f t="shared" si="18"/>
        <v>25.433721554043526</v>
      </c>
      <c r="AK31" s="18">
        <f t="shared" si="18"/>
        <v>1.9467929385893332</v>
      </c>
      <c r="AL31" s="18">
        <f t="shared" si="18"/>
        <v>2.8794370550463766</v>
      </c>
      <c r="AM31" s="18">
        <f t="shared" si="18"/>
        <v>2.6807456435991828</v>
      </c>
      <c r="AN31" s="18">
        <f t="shared" si="18"/>
        <v>0.60497115291717751</v>
      </c>
      <c r="AO31" s="18">
        <f t="shared" si="18"/>
        <v>5.751268748182305</v>
      </c>
      <c r="AP31" s="18">
        <f t="shared" si="18"/>
        <v>9.3536500096111403</v>
      </c>
      <c r="AQ31" s="20">
        <f t="shared" si="18"/>
        <v>2.1990245854317223</v>
      </c>
      <c r="AS31" s="10" t="s">
        <v>4</v>
      </c>
      <c r="AT31" s="18">
        <f t="shared" ref="AT31:BB31" si="19">AT9/AT$6*100</f>
        <v>5.5237690564978665</v>
      </c>
      <c r="AU31" s="18">
        <f t="shared" si="19"/>
        <v>24.112603413196517</v>
      </c>
      <c r="AV31" s="18">
        <f t="shared" si="19"/>
        <v>2.1106405940610107</v>
      </c>
      <c r="AW31" s="18">
        <f t="shared" si="19"/>
        <v>2.616263045857377</v>
      </c>
      <c r="AX31" s="18">
        <f t="shared" si="19"/>
        <v>1.9485597596460327</v>
      </c>
      <c r="AY31" s="18">
        <f t="shared" si="19"/>
        <v>0.77319388552753343</v>
      </c>
      <c r="AZ31" s="18">
        <f t="shared" si="19"/>
        <v>5.340807541933204</v>
      </c>
      <c r="BA31" s="18">
        <f t="shared" si="19"/>
        <v>8.7050495501983089</v>
      </c>
      <c r="BB31" s="20">
        <f t="shared" si="19"/>
        <v>2.5514137870865339</v>
      </c>
    </row>
    <row r="32" spans="1:54" ht="15" customHeight="1" x14ac:dyDescent="0.2">
      <c r="A32" s="10" t="s">
        <v>5</v>
      </c>
      <c r="B32" s="18">
        <f t="shared" ref="B32:J32" si="20">B10/B$6*100</f>
        <v>6.7467887664641264</v>
      </c>
      <c r="C32" s="18">
        <f t="shared" si="20"/>
        <v>1.8966840373107232</v>
      </c>
      <c r="D32" s="18">
        <f t="shared" si="20"/>
        <v>0.24598384075384586</v>
      </c>
      <c r="E32" s="18">
        <f t="shared" si="20"/>
        <v>5.7325185510463408</v>
      </c>
      <c r="F32" s="18">
        <f t="shared" si="20"/>
        <v>4.3671604310568259</v>
      </c>
      <c r="G32" s="18">
        <f t="shared" si="20"/>
        <v>5.1149233919896888</v>
      </c>
      <c r="H32" s="18">
        <f t="shared" si="20"/>
        <v>8.5548996109266788</v>
      </c>
      <c r="I32" s="18">
        <f t="shared" si="20"/>
        <v>10.410676614048354</v>
      </c>
      <c r="J32" s="20">
        <f t="shared" si="20"/>
        <v>0.64974452351223466</v>
      </c>
      <c r="L32" s="10" t="s">
        <v>5</v>
      </c>
      <c r="M32" s="18">
        <f t="shared" ref="M32:U32" si="21">M10/M$6*100</f>
        <v>7.0218364206010868</v>
      </c>
      <c r="N32" s="18">
        <f t="shared" si="21"/>
        <v>1.942595842245044</v>
      </c>
      <c r="O32" s="18">
        <f t="shared" si="21"/>
        <v>0.26608940618823834</v>
      </c>
      <c r="P32" s="18">
        <f t="shared" si="21"/>
        <v>3.0999009235623549</v>
      </c>
      <c r="Q32" s="18">
        <f t="shared" si="21"/>
        <v>4.6209207626557074</v>
      </c>
      <c r="R32" s="18">
        <f t="shared" si="21"/>
        <v>5.2644721444869935</v>
      </c>
      <c r="S32" s="18">
        <f t="shared" si="21"/>
        <v>6.1092173228218014</v>
      </c>
      <c r="T32" s="18">
        <f t="shared" si="21"/>
        <v>11.434604302075284</v>
      </c>
      <c r="U32" s="20">
        <f t="shared" si="21"/>
        <v>1.0778898023343546</v>
      </c>
      <c r="W32" s="10" t="s">
        <v>5</v>
      </c>
      <c r="X32" s="18">
        <f t="shared" ref="X32:AF32" si="22">X10/X$6*100</f>
        <v>5.328500900269816</v>
      </c>
      <c r="Y32" s="18">
        <f t="shared" si="22"/>
        <v>2.5071009190878071</v>
      </c>
      <c r="Z32" s="18">
        <f t="shared" si="22"/>
        <v>0.30851061448895656</v>
      </c>
      <c r="AA32" s="18">
        <f t="shared" si="22"/>
        <v>2.2329553319630038</v>
      </c>
      <c r="AB32" s="18">
        <f t="shared" si="22"/>
        <v>4.2897426248387749</v>
      </c>
      <c r="AC32" s="18">
        <f t="shared" si="22"/>
        <v>3.7354055054614497</v>
      </c>
      <c r="AD32" s="18">
        <f t="shared" si="22"/>
        <v>5.0603902970090591</v>
      </c>
      <c r="AE32" s="18">
        <f t="shared" si="22"/>
        <v>8.4435675148273077</v>
      </c>
      <c r="AF32" s="20">
        <f t="shared" si="22"/>
        <v>2.6557009051678033</v>
      </c>
      <c r="AH32" s="10" t="s">
        <v>5</v>
      </c>
      <c r="AI32" s="18">
        <f t="shared" ref="AI32:AQ32" si="23">AI10/AI$6*100</f>
        <v>5.4112431556607969</v>
      </c>
      <c r="AJ32" s="18">
        <f t="shared" si="23"/>
        <v>2.7825636643321849</v>
      </c>
      <c r="AK32" s="18">
        <f t="shared" si="23"/>
        <v>0.31232992864268067</v>
      </c>
      <c r="AL32" s="18">
        <f t="shared" si="23"/>
        <v>3.6168260534036309</v>
      </c>
      <c r="AM32" s="18">
        <f t="shared" si="23"/>
        <v>10.530501561264112</v>
      </c>
      <c r="AN32" s="18">
        <f t="shared" si="23"/>
        <v>5.0614642623998334</v>
      </c>
      <c r="AO32" s="18">
        <f t="shared" si="23"/>
        <v>8.5550576575566986</v>
      </c>
      <c r="AP32" s="18">
        <f t="shared" si="23"/>
        <v>5.546048743300461</v>
      </c>
      <c r="AQ32" s="20">
        <f t="shared" si="23"/>
        <v>1.724273321794922</v>
      </c>
      <c r="AS32" s="10" t="s">
        <v>5</v>
      </c>
      <c r="AT32" s="18">
        <f t="shared" ref="AT32:BB32" si="24">AT10/AT$6*100</f>
        <v>5.6209382069733707</v>
      </c>
      <c r="AU32" s="18">
        <f t="shared" si="24"/>
        <v>1.0967868334048863</v>
      </c>
      <c r="AV32" s="18">
        <f t="shared" si="24"/>
        <v>0.34701893752017249</v>
      </c>
      <c r="AW32" s="18">
        <f t="shared" si="24"/>
        <v>3.1648223422249453</v>
      </c>
      <c r="AX32" s="18">
        <f t="shared" si="24"/>
        <v>9.4982210870873764</v>
      </c>
      <c r="AY32" s="18">
        <f t="shared" si="24"/>
        <v>5.6058865796391943</v>
      </c>
      <c r="AZ32" s="18">
        <f t="shared" si="24"/>
        <v>9.667416482086912</v>
      </c>
      <c r="BA32" s="18">
        <f t="shared" si="24"/>
        <v>5.5974684866736979</v>
      </c>
      <c r="BB32" s="20">
        <f t="shared" si="24"/>
        <v>2.2476481224798119</v>
      </c>
    </row>
    <row r="33" spans="1:54" ht="15" customHeight="1" x14ac:dyDescent="0.2">
      <c r="A33" s="10" t="s">
        <v>6</v>
      </c>
      <c r="B33" s="18">
        <f t="shared" ref="B33:J33" si="25">B11/B$6*100</f>
        <v>0.57277623181056991</v>
      </c>
      <c r="C33" s="18">
        <f t="shared" si="25"/>
        <v>4.0094132023415323</v>
      </c>
      <c r="D33" s="18">
        <f t="shared" si="25"/>
        <v>0.57129657761147179</v>
      </c>
      <c r="E33" s="18">
        <f t="shared" si="25"/>
        <v>3.743272035551243</v>
      </c>
      <c r="F33" s="18">
        <f t="shared" si="25"/>
        <v>4.0013633459987004</v>
      </c>
      <c r="G33" s="18">
        <f t="shared" si="25"/>
        <v>0.10336540848994867</v>
      </c>
      <c r="H33" s="18">
        <f t="shared" si="25"/>
        <v>0.34045847223394221</v>
      </c>
      <c r="I33" s="18" t="e">
        <f t="shared" si="25"/>
        <v>#VALUE!</v>
      </c>
      <c r="J33" s="20" t="e">
        <f t="shared" si="25"/>
        <v>#VALUE!</v>
      </c>
      <c r="L33" s="10" t="s">
        <v>6</v>
      </c>
      <c r="M33" s="18">
        <f t="shared" ref="M33:U33" si="26">M11/M$6*100</f>
        <v>0.37440814642331793</v>
      </c>
      <c r="N33" s="18">
        <f t="shared" si="26"/>
        <v>1.0819552452607899</v>
      </c>
      <c r="O33" s="18">
        <f t="shared" si="26"/>
        <v>0.48146011340689532</v>
      </c>
      <c r="P33" s="18">
        <f t="shared" si="26"/>
        <v>1.3514252339112831</v>
      </c>
      <c r="Q33" s="18">
        <f t="shared" si="26"/>
        <v>4.5561101699826381</v>
      </c>
      <c r="R33" s="18">
        <f t="shared" si="26"/>
        <v>0.10177847801080692</v>
      </c>
      <c r="S33" s="18">
        <f t="shared" si="26"/>
        <v>0.18677886637781563</v>
      </c>
      <c r="T33" s="18" t="e">
        <f t="shared" si="26"/>
        <v>#VALUE!</v>
      </c>
      <c r="U33" s="20" t="e">
        <f t="shared" si="26"/>
        <v>#VALUE!</v>
      </c>
      <c r="W33" s="10" t="s">
        <v>6</v>
      </c>
      <c r="X33" s="18">
        <f t="shared" ref="X33:AF33" si="27">X11/X$6*100</f>
        <v>0.46376272693357828</v>
      </c>
      <c r="Y33" s="18">
        <f t="shared" si="27"/>
        <v>1.5275818537424104</v>
      </c>
      <c r="Z33" s="18">
        <f t="shared" si="27"/>
        <v>0.56895879158892015</v>
      </c>
      <c r="AA33" s="18">
        <f t="shared" si="27"/>
        <v>1.7238286634585622</v>
      </c>
      <c r="AB33" s="18">
        <f t="shared" si="27"/>
        <v>4.8504420292484935</v>
      </c>
      <c r="AC33" s="18">
        <f t="shared" si="27"/>
        <v>0.13360287268474882</v>
      </c>
      <c r="AD33" s="18">
        <f t="shared" si="27"/>
        <v>0.23709573636810691</v>
      </c>
      <c r="AE33" s="18" t="e">
        <f t="shared" si="27"/>
        <v>#VALUE!</v>
      </c>
      <c r="AF33" s="20" t="e">
        <f t="shared" si="27"/>
        <v>#VALUE!</v>
      </c>
      <c r="AH33" s="10" t="s">
        <v>6</v>
      </c>
      <c r="AI33" s="18">
        <f t="shared" ref="AI33:AQ33" si="28">AI11/AI$6*100</f>
        <v>0.71329573888920783</v>
      </c>
      <c r="AJ33" s="18">
        <f t="shared" si="28"/>
        <v>6.3191536015496457</v>
      </c>
      <c r="AK33" s="18">
        <f t="shared" si="28"/>
        <v>0.59258878464444831</v>
      </c>
      <c r="AL33" s="18">
        <f t="shared" si="28"/>
        <v>1.9141330033120605</v>
      </c>
      <c r="AM33" s="18">
        <f t="shared" si="28"/>
        <v>8.1412890660961406</v>
      </c>
      <c r="AN33" s="18">
        <f t="shared" si="28"/>
        <v>0.12495684361376333</v>
      </c>
      <c r="AO33" s="18">
        <f t="shared" si="28"/>
        <v>0.18285807105544444</v>
      </c>
      <c r="AP33" s="18">
        <f t="shared" si="28"/>
        <v>5.4269554704218037E-3</v>
      </c>
      <c r="AQ33" s="20" t="e">
        <f t="shared" si="28"/>
        <v>#VALUE!</v>
      </c>
      <c r="AS33" s="10" t="s">
        <v>6</v>
      </c>
      <c r="AT33" s="18">
        <f t="shared" ref="AT33:BB33" si="29">AT11/AT$6*100</f>
        <v>0.57679818384998816</v>
      </c>
      <c r="AU33" s="18" t="e">
        <f t="shared" si="29"/>
        <v>#VALUE!</v>
      </c>
      <c r="AV33" s="18">
        <f t="shared" si="29"/>
        <v>0.5966595080363899</v>
      </c>
      <c r="AW33" s="18">
        <f t="shared" si="29"/>
        <v>1.7027201282304585</v>
      </c>
      <c r="AX33" s="18">
        <f t="shared" si="29"/>
        <v>6.7753601123824421</v>
      </c>
      <c r="AY33" s="18">
        <f t="shared" si="29"/>
        <v>0.15420684039059249</v>
      </c>
      <c r="AZ33" s="18">
        <f t="shared" si="29"/>
        <v>0.60193575760876006</v>
      </c>
      <c r="BA33" s="18">
        <f t="shared" si="29"/>
        <v>8.1257711534825951E-3</v>
      </c>
      <c r="BB33" s="20" t="e">
        <f t="shared" si="29"/>
        <v>#VALUE!</v>
      </c>
    </row>
    <row r="34" spans="1:54" ht="15" customHeight="1" x14ac:dyDescent="0.2">
      <c r="A34" s="10" t="s">
        <v>7</v>
      </c>
      <c r="B34" s="18">
        <f t="shared" ref="B34:J34" si="30">B12/B$6*100</f>
        <v>2.1145290822153666</v>
      </c>
      <c r="C34" s="18">
        <f t="shared" si="30"/>
        <v>7.947282918150762</v>
      </c>
      <c r="D34" s="18">
        <f t="shared" si="30"/>
        <v>6.3947944249851023</v>
      </c>
      <c r="E34" s="18">
        <f t="shared" si="30"/>
        <v>21.678743643800065</v>
      </c>
      <c r="F34" s="18">
        <f t="shared" si="30"/>
        <v>2.6801671039835719</v>
      </c>
      <c r="G34" s="18">
        <f t="shared" si="30"/>
        <v>0.32278230206851821</v>
      </c>
      <c r="H34" s="18">
        <f t="shared" si="30"/>
        <v>0.77112518483064862</v>
      </c>
      <c r="I34" s="18">
        <f t="shared" si="30"/>
        <v>0.19458184565861492</v>
      </c>
      <c r="J34" s="20">
        <f t="shared" si="30"/>
        <v>1.0095001199870146</v>
      </c>
      <c r="L34" s="10" t="s">
        <v>7</v>
      </c>
      <c r="M34" s="18">
        <f t="shared" ref="M34:U34" si="31">M12/M$6*100</f>
        <v>2.1156321631399262</v>
      </c>
      <c r="N34" s="18">
        <f t="shared" si="31"/>
        <v>7.9781848380453049</v>
      </c>
      <c r="O34" s="18">
        <f t="shared" si="31"/>
        <v>7.8904136142951664</v>
      </c>
      <c r="P34" s="18">
        <f t="shared" si="31"/>
        <v>19.715776984966702</v>
      </c>
      <c r="Q34" s="18">
        <f t="shared" si="31"/>
        <v>3.2107316600106564</v>
      </c>
      <c r="R34" s="18">
        <f t="shared" si="31"/>
        <v>0.35943185429062136</v>
      </c>
      <c r="S34" s="18">
        <f t="shared" si="31"/>
        <v>0.97239898199332664</v>
      </c>
      <c r="T34" s="18">
        <f t="shared" si="31"/>
        <v>0.19535625788302521</v>
      </c>
      <c r="U34" s="20">
        <f t="shared" si="31"/>
        <v>0.96303643233484459</v>
      </c>
      <c r="W34" s="10" t="s">
        <v>7</v>
      </c>
      <c r="X34" s="18">
        <f t="shared" ref="X34:AF34" si="32">X12/X$6*100</f>
        <v>2.0175575172839699</v>
      </c>
      <c r="Y34" s="18">
        <f t="shared" si="32"/>
        <v>1.219002351575323</v>
      </c>
      <c r="Z34" s="18">
        <f t="shared" si="32"/>
        <v>6.8825495482645325</v>
      </c>
      <c r="AA34" s="18">
        <f t="shared" si="32"/>
        <v>21.176068405056476</v>
      </c>
      <c r="AB34" s="18">
        <f t="shared" si="32"/>
        <v>4.1483453645674446</v>
      </c>
      <c r="AC34" s="18">
        <f t="shared" si="32"/>
        <v>0.30466684892439716</v>
      </c>
      <c r="AD34" s="18">
        <f t="shared" si="32"/>
        <v>0.76030560078804843</v>
      </c>
      <c r="AE34" s="18">
        <f t="shared" si="32"/>
        <v>4.369400042352297E-2</v>
      </c>
      <c r="AF34" s="20">
        <f t="shared" si="32"/>
        <v>0.705826796695189</v>
      </c>
      <c r="AH34" s="10" t="s">
        <v>7</v>
      </c>
      <c r="AI34" s="18">
        <f t="shared" ref="AI34:AQ34" si="33">AI12/AI$6*100</f>
        <v>1.8284082155781385</v>
      </c>
      <c r="AJ34" s="18">
        <f t="shared" si="33"/>
        <v>1.630852516452586</v>
      </c>
      <c r="AK34" s="18">
        <f t="shared" si="33"/>
        <v>7.6894063425434576</v>
      </c>
      <c r="AL34" s="18">
        <f t="shared" si="33"/>
        <v>16.973628706291493</v>
      </c>
      <c r="AM34" s="18">
        <f t="shared" si="33"/>
        <v>4.616835765952108</v>
      </c>
      <c r="AN34" s="18">
        <f t="shared" si="33"/>
        <v>0.40972684916361801</v>
      </c>
      <c r="AO34" s="18">
        <f t="shared" si="33"/>
        <v>0.90961573561020059</v>
      </c>
      <c r="AP34" s="18">
        <f t="shared" si="33"/>
        <v>4.7760190084827833E-2</v>
      </c>
      <c r="AQ34" s="20">
        <f t="shared" si="33"/>
        <v>1.1350397687894715</v>
      </c>
      <c r="AS34" s="10" t="s">
        <v>7</v>
      </c>
      <c r="AT34" s="18">
        <f t="shared" ref="AT34:BB34" si="34">AT12/AT$6*100</f>
        <v>1.3946436573972121</v>
      </c>
      <c r="AU34" s="18">
        <f t="shared" si="34"/>
        <v>2.4842138994576164</v>
      </c>
      <c r="AV34" s="18">
        <f t="shared" si="34"/>
        <v>5.3180267954243758</v>
      </c>
      <c r="AW34" s="18">
        <f t="shared" si="34"/>
        <v>9.7431984407215957</v>
      </c>
      <c r="AX34" s="18">
        <f t="shared" si="34"/>
        <v>3.94337403684571</v>
      </c>
      <c r="AY34" s="18">
        <f t="shared" si="34"/>
        <v>0.3751872936905617</v>
      </c>
      <c r="AZ34" s="18">
        <f t="shared" si="34"/>
        <v>1.2070630923366439</v>
      </c>
      <c r="BA34" s="18">
        <f t="shared" si="34"/>
        <v>5.7663279680527667E-2</v>
      </c>
      <c r="BB34" s="20">
        <f t="shared" si="34"/>
        <v>1.1236409176306428</v>
      </c>
    </row>
    <row r="35" spans="1:54" ht="15" customHeight="1" x14ac:dyDescent="0.2">
      <c r="A35" s="10" t="s">
        <v>8</v>
      </c>
      <c r="B35" s="18">
        <f t="shared" ref="B35:J35" si="35">B13/B$6*100</f>
        <v>5.463038242535359</v>
      </c>
      <c r="C35" s="18">
        <f t="shared" si="35"/>
        <v>7.5060836203039107</v>
      </c>
      <c r="D35" s="18">
        <f t="shared" si="35"/>
        <v>0.64255691812593863</v>
      </c>
      <c r="E35" s="18">
        <f t="shared" si="35"/>
        <v>9.849520687086132</v>
      </c>
      <c r="F35" s="18">
        <f t="shared" si="35"/>
        <v>4.028297035480719</v>
      </c>
      <c r="G35" s="18">
        <f t="shared" si="35"/>
        <v>1.1913963468288178</v>
      </c>
      <c r="H35" s="18">
        <f t="shared" si="35"/>
        <v>7.3675944472619088</v>
      </c>
      <c r="I35" s="18">
        <f t="shared" si="35"/>
        <v>9.2531574463518034</v>
      </c>
      <c r="J35" s="20">
        <f t="shared" si="35"/>
        <v>0.33149571759386087</v>
      </c>
      <c r="L35" s="10" t="s">
        <v>8</v>
      </c>
      <c r="M35" s="18">
        <f t="shared" ref="M35:U35" si="36">M13/M$6*100</f>
        <v>5.4619978566061596</v>
      </c>
      <c r="N35" s="18">
        <f t="shared" si="36"/>
        <v>4.792103343333558</v>
      </c>
      <c r="O35" s="18">
        <f t="shared" si="36"/>
        <v>1.0878019661530802</v>
      </c>
      <c r="P35" s="18">
        <f t="shared" si="36"/>
        <v>8.6363845848384919</v>
      </c>
      <c r="Q35" s="18">
        <f t="shared" si="36"/>
        <v>6.229979159498388</v>
      </c>
      <c r="R35" s="18">
        <f t="shared" si="36"/>
        <v>0.88974819217480916</v>
      </c>
      <c r="S35" s="18">
        <f t="shared" si="36"/>
        <v>7.7016858608685705</v>
      </c>
      <c r="T35" s="18">
        <f t="shared" si="36"/>
        <v>8.6017880981320793</v>
      </c>
      <c r="U35" s="20">
        <f t="shared" si="36"/>
        <v>0.41693444106658711</v>
      </c>
      <c r="W35" s="10" t="s">
        <v>8</v>
      </c>
      <c r="X35" s="18">
        <f t="shared" ref="X35:AF35" si="37">X13/X$6*100</f>
        <v>6.3698108966816696</v>
      </c>
      <c r="Y35" s="18">
        <f t="shared" si="37"/>
        <v>3.8000075993191786</v>
      </c>
      <c r="Z35" s="18">
        <f t="shared" si="37"/>
        <v>1.0451132310892624</v>
      </c>
      <c r="AA35" s="18">
        <f t="shared" si="37"/>
        <v>6.8447897874930028</v>
      </c>
      <c r="AB35" s="18">
        <f t="shared" si="37"/>
        <v>3.4041438650685136</v>
      </c>
      <c r="AC35" s="18">
        <f t="shared" si="37"/>
        <v>1.261598324171167</v>
      </c>
      <c r="AD35" s="18">
        <f t="shared" si="37"/>
        <v>7.9472479592467016</v>
      </c>
      <c r="AE35" s="18">
        <f t="shared" si="37"/>
        <v>11.329373653319225</v>
      </c>
      <c r="AF35" s="20">
        <f t="shared" si="37"/>
        <v>0.69762152322732418</v>
      </c>
      <c r="AH35" s="10" t="s">
        <v>8</v>
      </c>
      <c r="AI35" s="18">
        <f t="shared" ref="AI35:AQ35" si="38">AI13/AI$6*100</f>
        <v>6.1640461563222555</v>
      </c>
      <c r="AJ35" s="18">
        <f t="shared" si="38"/>
        <v>1.7041879698859448</v>
      </c>
      <c r="AK35" s="18">
        <f t="shared" si="38"/>
        <v>6.7793185892951663E-2</v>
      </c>
      <c r="AL35" s="18">
        <f t="shared" si="38"/>
        <v>10.310998079640763</v>
      </c>
      <c r="AM35" s="18">
        <f t="shared" si="38"/>
        <v>2.7096784162703376</v>
      </c>
      <c r="AN35" s="18">
        <f t="shared" si="38"/>
        <v>1.5765798477387465</v>
      </c>
      <c r="AO35" s="18">
        <f t="shared" si="38"/>
        <v>9.6168648922481399</v>
      </c>
      <c r="AP35" s="18">
        <f t="shared" si="38"/>
        <v>9.008273879142374</v>
      </c>
      <c r="AQ35" s="20">
        <f t="shared" si="38"/>
        <v>1.0618886652410315</v>
      </c>
      <c r="AS35" s="10" t="s">
        <v>8</v>
      </c>
      <c r="AT35" s="18">
        <f t="shared" ref="AT35:BB35" si="39">AT13/AT$6*100</f>
        <v>6.1960798160424231</v>
      </c>
      <c r="AU35" s="18">
        <f t="shared" si="39"/>
        <v>1.9926390678533401</v>
      </c>
      <c r="AV35" s="18">
        <f t="shared" si="39"/>
        <v>2.1819382882166619E-2</v>
      </c>
      <c r="AW35" s="18">
        <f t="shared" si="39"/>
        <v>12.463946022310267</v>
      </c>
      <c r="AX35" s="18">
        <f t="shared" si="39"/>
        <v>2.9580858761217077</v>
      </c>
      <c r="AY35" s="18">
        <f t="shared" si="39"/>
        <v>1.3713039894436219</v>
      </c>
      <c r="AZ35" s="18">
        <f t="shared" si="39"/>
        <v>9.35280892404033</v>
      </c>
      <c r="BA35" s="18">
        <f t="shared" si="39"/>
        <v>9.027185084190732</v>
      </c>
      <c r="BB35" s="20">
        <f t="shared" si="39"/>
        <v>1.0561958381237646</v>
      </c>
    </row>
    <row r="36" spans="1:54" ht="15" customHeight="1" x14ac:dyDescent="0.2">
      <c r="A36" s="10" t="s">
        <v>9</v>
      </c>
      <c r="B36" s="18">
        <f t="shared" ref="B36:J36" si="40">B14/B$6*100</f>
        <v>2.7862569668270076</v>
      </c>
      <c r="C36" s="18">
        <f t="shared" si="40"/>
        <v>7.2913341155386666</v>
      </c>
      <c r="D36" s="18">
        <f t="shared" si="40"/>
        <v>0.65626632231309068</v>
      </c>
      <c r="E36" s="18">
        <f t="shared" si="40"/>
        <v>3.5659277231795223</v>
      </c>
      <c r="F36" s="18">
        <f t="shared" si="40"/>
        <v>4.7262120482661443</v>
      </c>
      <c r="G36" s="18">
        <f t="shared" si="40"/>
        <v>4.9957380121935095</v>
      </c>
      <c r="H36" s="18">
        <f t="shared" si="40"/>
        <v>4.5475822061802154</v>
      </c>
      <c r="I36" s="18">
        <f t="shared" si="40"/>
        <v>0.25473098371382702</v>
      </c>
      <c r="J36" s="20">
        <f t="shared" si="40"/>
        <v>3.0919080610982945</v>
      </c>
      <c r="L36" s="10" t="s">
        <v>9</v>
      </c>
      <c r="M36" s="18">
        <f t="shared" ref="M36:U36" si="41">M14/M$6*100</f>
        <v>2.6698924937863535</v>
      </c>
      <c r="N36" s="18">
        <f t="shared" si="41"/>
        <v>5.3052454782613525</v>
      </c>
      <c r="O36" s="18">
        <f t="shared" si="41"/>
        <v>0.37588320304229772</v>
      </c>
      <c r="P36" s="18">
        <f t="shared" si="41"/>
        <v>4.9081906770804604</v>
      </c>
      <c r="Q36" s="18">
        <f t="shared" si="41"/>
        <v>5.1137334036710858</v>
      </c>
      <c r="R36" s="18">
        <f t="shared" si="41"/>
        <v>4.4376361757685236</v>
      </c>
      <c r="S36" s="18">
        <f t="shared" si="41"/>
        <v>5.6856001081683409</v>
      </c>
      <c r="T36" s="18">
        <f t="shared" si="41"/>
        <v>0.26965410501808273</v>
      </c>
      <c r="U36" s="20">
        <f t="shared" si="41"/>
        <v>3.4982614499809848</v>
      </c>
      <c r="W36" s="10" t="s">
        <v>9</v>
      </c>
      <c r="X36" s="18">
        <f t="shared" ref="X36:AF36" si="42">X14/X$6*100</f>
        <v>2.9451135792683725</v>
      </c>
      <c r="Y36" s="18">
        <f t="shared" si="42"/>
        <v>6.0160187003810934</v>
      </c>
      <c r="Z36" s="18">
        <f t="shared" si="42"/>
        <v>0.39991013005509285</v>
      </c>
      <c r="AA36" s="18">
        <f t="shared" si="42"/>
        <v>7.04888365547672</v>
      </c>
      <c r="AB36" s="18">
        <f t="shared" si="42"/>
        <v>5.7481543787888354</v>
      </c>
      <c r="AC36" s="18">
        <f t="shared" si="42"/>
        <v>4.6165101885032884</v>
      </c>
      <c r="AD36" s="18">
        <f t="shared" si="42"/>
        <v>5.2366615853141223</v>
      </c>
      <c r="AE36" s="18">
        <f t="shared" si="42"/>
        <v>0.37387727151481986</v>
      </c>
      <c r="AF36" s="20">
        <f t="shared" si="42"/>
        <v>3.543860694539247</v>
      </c>
      <c r="AH36" s="10" t="s">
        <v>9</v>
      </c>
      <c r="AI36" s="18">
        <f t="shared" ref="AI36:AQ36" si="43">AI14/AI$6*100</f>
        <v>2.9422990593562646</v>
      </c>
      <c r="AJ36" s="18">
        <f t="shared" si="43"/>
        <v>6.1079173334225354</v>
      </c>
      <c r="AK36" s="18">
        <f t="shared" si="43"/>
        <v>0.20732102197495686</v>
      </c>
      <c r="AL36" s="18">
        <f t="shared" si="43"/>
        <v>7.6142865420048782</v>
      </c>
      <c r="AM36" s="18">
        <f t="shared" si="43"/>
        <v>5.9786890019414738</v>
      </c>
      <c r="AN36" s="18">
        <f t="shared" si="43"/>
        <v>4.7071317594056143</v>
      </c>
      <c r="AO36" s="18">
        <f t="shared" si="43"/>
        <v>6.1841838144642436</v>
      </c>
      <c r="AP36" s="18">
        <f t="shared" si="43"/>
        <v>0.35306267100682853</v>
      </c>
      <c r="AQ36" s="20">
        <f t="shared" si="43"/>
        <v>5.5138011768567319</v>
      </c>
      <c r="AS36" s="10" t="s">
        <v>9</v>
      </c>
      <c r="AT36" s="18">
        <f t="shared" ref="AT36:BB36" si="44">AT14/AT$6*100</f>
        <v>2.4873285596993746</v>
      </c>
      <c r="AU36" s="18">
        <f t="shared" si="44"/>
        <v>7.1793309043382632</v>
      </c>
      <c r="AV36" s="18">
        <f t="shared" si="44"/>
        <v>0.26475236734057506</v>
      </c>
      <c r="AW36" s="18">
        <f t="shared" si="44"/>
        <v>8.8114465998551967</v>
      </c>
      <c r="AX36" s="18">
        <f t="shared" si="44"/>
        <v>4.894720527426851</v>
      </c>
      <c r="AY36" s="18">
        <f t="shared" si="44"/>
        <v>2.3994220342639099</v>
      </c>
      <c r="AZ36" s="18">
        <f t="shared" si="44"/>
        <v>6.9286646258133047</v>
      </c>
      <c r="BA36" s="18">
        <f t="shared" si="44"/>
        <v>0.168083331044422</v>
      </c>
      <c r="BB36" s="20">
        <f t="shared" si="44"/>
        <v>4.3246772241266749</v>
      </c>
    </row>
    <row r="37" spans="1:54" ht="15" customHeight="1" x14ac:dyDescent="0.2">
      <c r="A37" s="10" t="s">
        <v>10</v>
      </c>
      <c r="B37" s="18">
        <f t="shared" ref="B37:J37" si="45">B15/B$6*100</f>
        <v>5.313111657792736</v>
      </c>
      <c r="C37" s="18">
        <f t="shared" si="45"/>
        <v>1.6945194820218632</v>
      </c>
      <c r="D37" s="18">
        <f t="shared" si="45"/>
        <v>11.336963231306564</v>
      </c>
      <c r="E37" s="18">
        <f t="shared" si="45"/>
        <v>1.7821880977631088</v>
      </c>
      <c r="F37" s="18">
        <f t="shared" si="45"/>
        <v>3.0660078649352922</v>
      </c>
      <c r="G37" s="18">
        <f t="shared" si="45"/>
        <v>3.7915079859798464</v>
      </c>
      <c r="H37" s="18">
        <f t="shared" si="45"/>
        <v>13.923636542201326</v>
      </c>
      <c r="I37" s="18">
        <f t="shared" si="45"/>
        <v>4.0302795341102042</v>
      </c>
      <c r="J37" s="20">
        <f t="shared" si="45"/>
        <v>1.9454041472824903</v>
      </c>
      <c r="L37" s="10" t="s">
        <v>10</v>
      </c>
      <c r="M37" s="18">
        <f t="shared" ref="M37:U37" si="46">M15/M$6*100</f>
        <v>6.0223393640651173</v>
      </c>
      <c r="N37" s="18">
        <f t="shared" si="46"/>
        <v>2.2508967442087813</v>
      </c>
      <c r="O37" s="18">
        <f t="shared" si="46"/>
        <v>12.555141186344166</v>
      </c>
      <c r="P37" s="18">
        <f t="shared" si="46"/>
        <v>4.2613616283736722</v>
      </c>
      <c r="Q37" s="18">
        <f t="shared" si="46"/>
        <v>4.0140391868286383</v>
      </c>
      <c r="R37" s="18">
        <f t="shared" si="46"/>
        <v>4.3672959143157577</v>
      </c>
      <c r="S37" s="18">
        <f t="shared" si="46"/>
        <v>11.69190650077506</v>
      </c>
      <c r="T37" s="18">
        <f t="shared" si="46"/>
        <v>5.321711013652572</v>
      </c>
      <c r="U37" s="20">
        <f t="shared" si="46"/>
        <v>3.0094500106479223</v>
      </c>
      <c r="W37" s="10" t="s">
        <v>10</v>
      </c>
      <c r="X37" s="18">
        <f t="shared" ref="X37:AF37" si="47">X15/X$6*100</f>
        <v>5.3494511322748668</v>
      </c>
      <c r="Y37" s="18">
        <f t="shared" si="47"/>
        <v>5.5397231379435814</v>
      </c>
      <c r="Z37" s="18">
        <f t="shared" si="47"/>
        <v>10.132149278690918</v>
      </c>
      <c r="AA37" s="18">
        <f t="shared" si="47"/>
        <v>3.5806175014993511</v>
      </c>
      <c r="AB37" s="18">
        <f t="shared" si="47"/>
        <v>3.7053419365458176</v>
      </c>
      <c r="AC37" s="18">
        <f t="shared" si="47"/>
        <v>5.606976064695913</v>
      </c>
      <c r="AD37" s="18">
        <f t="shared" si="47"/>
        <v>10.993836014307135</v>
      </c>
      <c r="AE37" s="18">
        <f t="shared" si="47"/>
        <v>3.2938431225166545</v>
      </c>
      <c r="AF37" s="20">
        <f t="shared" si="47"/>
        <v>2.6676453711442272</v>
      </c>
      <c r="AH37" s="10" t="s">
        <v>10</v>
      </c>
      <c r="AI37" s="18">
        <f t="shared" ref="AI37:AQ37" si="48">AI15/AI$6*100</f>
        <v>4.9923657265251968</v>
      </c>
      <c r="AJ37" s="18">
        <f t="shared" si="48"/>
        <v>5.3855931872885821</v>
      </c>
      <c r="AK37" s="18">
        <f t="shared" si="48"/>
        <v>12.544353203360842</v>
      </c>
      <c r="AL37" s="18">
        <f t="shared" si="48"/>
        <v>3.6934438202217321</v>
      </c>
      <c r="AM37" s="18">
        <f t="shared" si="48"/>
        <v>4.2577539309205648</v>
      </c>
      <c r="AN37" s="18">
        <f t="shared" si="48"/>
        <v>6.0848864729164482</v>
      </c>
      <c r="AO37" s="18">
        <f t="shared" si="48"/>
        <v>11.456763501619967</v>
      </c>
      <c r="AP37" s="18">
        <f t="shared" si="48"/>
        <v>1.7676452268827691</v>
      </c>
      <c r="AQ37" s="20">
        <f t="shared" si="48"/>
        <v>4.6084282652271611</v>
      </c>
      <c r="AS37" s="10" t="s">
        <v>10</v>
      </c>
      <c r="AT37" s="18">
        <f t="shared" ref="AT37:BB37" si="49">AT15/AT$6*100</f>
        <v>5.584630775303224</v>
      </c>
      <c r="AU37" s="18">
        <f t="shared" si="49"/>
        <v>6.9542937903992543</v>
      </c>
      <c r="AV37" s="18">
        <f t="shared" si="49"/>
        <v>13.817982386583525</v>
      </c>
      <c r="AW37" s="18">
        <f t="shared" si="49"/>
        <v>2.9413604543064418</v>
      </c>
      <c r="AX37" s="18">
        <f t="shared" si="49"/>
        <v>6.1039593808395933</v>
      </c>
      <c r="AY37" s="18">
        <f t="shared" si="49"/>
        <v>6.9186753688359515</v>
      </c>
      <c r="AZ37" s="18">
        <f t="shared" si="49"/>
        <v>11.565585408975391</v>
      </c>
      <c r="BA37" s="18">
        <f t="shared" si="49"/>
        <v>1.826368301435664</v>
      </c>
      <c r="BB37" s="20">
        <f t="shared" si="49"/>
        <v>5.3838979667987665</v>
      </c>
    </row>
    <row r="38" spans="1:54" ht="15" customHeight="1" x14ac:dyDescent="0.2">
      <c r="A38" s="10" t="s">
        <v>11</v>
      </c>
      <c r="B38" s="18">
        <f t="shared" ref="B38:J38" si="50">B16/B$6*100</f>
        <v>2.8225960683878428</v>
      </c>
      <c r="C38" s="18">
        <f t="shared" si="50"/>
        <v>5.3319203334976235</v>
      </c>
      <c r="D38" s="18">
        <f t="shared" si="50"/>
        <v>0.10246351566959908</v>
      </c>
      <c r="E38" s="18">
        <f t="shared" si="50"/>
        <v>0.69616575643904266</v>
      </c>
      <c r="F38" s="18">
        <f t="shared" si="50"/>
        <v>6.1941406091018756</v>
      </c>
      <c r="G38" s="18">
        <f t="shared" si="50"/>
        <v>4.0385367936625745</v>
      </c>
      <c r="H38" s="18">
        <f t="shared" si="50"/>
        <v>3.7274208414517749</v>
      </c>
      <c r="I38" s="18">
        <f t="shared" si="50"/>
        <v>2.0092418551477622</v>
      </c>
      <c r="J38" s="20">
        <f t="shared" si="50"/>
        <v>1.7457474879084105</v>
      </c>
      <c r="L38" s="10" t="s">
        <v>11</v>
      </c>
      <c r="M38" s="18">
        <f t="shared" ref="M38:U38" si="51">M16/M$6*100</f>
        <v>3.0724572081510066</v>
      </c>
      <c r="N38" s="18">
        <f t="shared" si="51"/>
        <v>4.6534651818133446</v>
      </c>
      <c r="O38" s="18">
        <f t="shared" si="51"/>
        <v>0.15184660065263672</v>
      </c>
      <c r="P38" s="18">
        <f t="shared" si="51"/>
        <v>0.83528196286908363</v>
      </c>
      <c r="Q38" s="18">
        <f t="shared" si="51"/>
        <v>6.7080969049467685</v>
      </c>
      <c r="R38" s="18">
        <f t="shared" si="51"/>
        <v>5.1894192223425204</v>
      </c>
      <c r="S38" s="18">
        <f t="shared" si="51"/>
        <v>4.5035539775884414</v>
      </c>
      <c r="T38" s="18">
        <f t="shared" si="51"/>
        <v>1.7677527531225583</v>
      </c>
      <c r="U38" s="20">
        <f t="shared" si="51"/>
        <v>2.1142260856770227</v>
      </c>
      <c r="W38" s="10" t="s">
        <v>11</v>
      </c>
      <c r="X38" s="18">
        <f t="shared" ref="X38:AF38" si="52">X16/X$6*100</f>
        <v>3.257220908191151</v>
      </c>
      <c r="Y38" s="18">
        <f t="shared" si="52"/>
        <v>3.1296115429029125</v>
      </c>
      <c r="Z38" s="18">
        <f t="shared" si="52"/>
        <v>0.13035180096111287</v>
      </c>
      <c r="AA38" s="18">
        <f t="shared" si="52"/>
        <v>0.43090176579189798</v>
      </c>
      <c r="AB38" s="18">
        <f t="shared" si="52"/>
        <v>6.4914240977108824</v>
      </c>
      <c r="AC38" s="18">
        <f t="shared" si="52"/>
        <v>5.3111999960372014</v>
      </c>
      <c r="AD38" s="18">
        <f t="shared" si="52"/>
        <v>6.715829763464888</v>
      </c>
      <c r="AE38" s="18">
        <f t="shared" si="52"/>
        <v>1.6132114097419463</v>
      </c>
      <c r="AF38" s="20">
        <f t="shared" si="52"/>
        <v>1.4270039111110835</v>
      </c>
      <c r="AH38" s="10" t="s">
        <v>11</v>
      </c>
      <c r="AI38" s="18">
        <f t="shared" ref="AI38:AQ38" si="53">AI16/AI$6*100</f>
        <v>3.54970823440877</v>
      </c>
      <c r="AJ38" s="18">
        <f t="shared" si="53"/>
        <v>2.5897107242472304</v>
      </c>
      <c r="AK38" s="18">
        <f t="shared" si="53"/>
        <v>0.17508399294262919</v>
      </c>
      <c r="AL38" s="18">
        <f t="shared" si="53"/>
        <v>0.6084955677205508</v>
      </c>
      <c r="AM38" s="18">
        <f t="shared" si="53"/>
        <v>9.3168068598398381</v>
      </c>
      <c r="AN38" s="18">
        <f t="shared" si="53"/>
        <v>5.0588136658472083</v>
      </c>
      <c r="AO38" s="18">
        <f t="shared" si="53"/>
        <v>7.9397417013061995</v>
      </c>
      <c r="AP38" s="18">
        <f t="shared" si="53"/>
        <v>1.6720199741696566</v>
      </c>
      <c r="AQ38" s="20">
        <f t="shared" si="53"/>
        <v>5.2268130402941351</v>
      </c>
      <c r="AS38" s="10" t="s">
        <v>11</v>
      </c>
      <c r="AT38" s="18">
        <f t="shared" ref="AT38:BB38" si="54">AT16/AT$6*100</f>
        <v>3.8235466691270106</v>
      </c>
      <c r="AU38" s="18">
        <f t="shared" si="54"/>
        <v>2.9775948847603768</v>
      </c>
      <c r="AV38" s="18">
        <f t="shared" si="54"/>
        <v>2.5646652573975231E-2</v>
      </c>
      <c r="AW38" s="18">
        <f t="shared" si="54"/>
        <v>0.38653704060404082</v>
      </c>
      <c r="AX38" s="18">
        <f t="shared" si="54"/>
        <v>9.4519865822436273</v>
      </c>
      <c r="AY38" s="18">
        <f t="shared" si="54"/>
        <v>5.2206750942628899</v>
      </c>
      <c r="AZ38" s="18">
        <f t="shared" si="54"/>
        <v>8.6039814586528856</v>
      </c>
      <c r="BA38" s="18">
        <f t="shared" si="54"/>
        <v>1.849259068672924</v>
      </c>
      <c r="BB38" s="20">
        <f t="shared" si="54"/>
        <v>5.8310076676560669</v>
      </c>
    </row>
    <row r="39" spans="1:54" ht="15" customHeight="1" x14ac:dyDescent="0.2">
      <c r="A39" s="10" t="s">
        <v>12</v>
      </c>
      <c r="B39" s="18">
        <f t="shared" ref="B39:J39" si="55">B17/B$6*100</f>
        <v>10.928885675426946</v>
      </c>
      <c r="C39" s="18">
        <f t="shared" si="55"/>
        <v>12.463352982692738</v>
      </c>
      <c r="D39" s="18">
        <f t="shared" si="55"/>
        <v>20.71855128727378</v>
      </c>
      <c r="E39" s="18">
        <f t="shared" si="55"/>
        <v>11.888580035062461</v>
      </c>
      <c r="F39" s="18">
        <f t="shared" si="55"/>
        <v>8.3045635493126877</v>
      </c>
      <c r="G39" s="18">
        <f t="shared" si="55"/>
        <v>21.1475045478001</v>
      </c>
      <c r="H39" s="18">
        <f t="shared" si="55"/>
        <v>16.00994649607965</v>
      </c>
      <c r="I39" s="18">
        <f t="shared" si="55"/>
        <v>0.30606879498052636</v>
      </c>
      <c r="J39" s="20">
        <f t="shared" si="55"/>
        <v>9.6091350726813012</v>
      </c>
      <c r="L39" s="10" t="s">
        <v>12</v>
      </c>
      <c r="M39" s="18">
        <f t="shared" ref="M39:U39" si="56">M17/M$6*100</f>
        <v>10.901241605868393</v>
      </c>
      <c r="N39" s="18">
        <f t="shared" si="56"/>
        <v>18.623207120164853</v>
      </c>
      <c r="O39" s="18">
        <f t="shared" si="56"/>
        <v>21.533008583504291</v>
      </c>
      <c r="P39" s="18">
        <f t="shared" si="56"/>
        <v>11.817878307705893</v>
      </c>
      <c r="Q39" s="18">
        <f t="shared" si="56"/>
        <v>7.2314490192191867</v>
      </c>
      <c r="R39" s="18">
        <f t="shared" si="56"/>
        <v>21.170297167283845</v>
      </c>
      <c r="S39" s="18">
        <f t="shared" si="56"/>
        <v>19.497282004526088</v>
      </c>
      <c r="T39" s="18">
        <f t="shared" si="56"/>
        <v>0.21111047928712379</v>
      </c>
      <c r="U39" s="20">
        <f t="shared" si="56"/>
        <v>11.151141230719078</v>
      </c>
      <c r="W39" s="10" t="s">
        <v>12</v>
      </c>
      <c r="X39" s="18">
        <f t="shared" ref="X39:AF39" si="57">X17/X$6*100</f>
        <v>11.002464060254637</v>
      </c>
      <c r="Y39" s="18">
        <f t="shared" si="57"/>
        <v>14.633128396034042</v>
      </c>
      <c r="Z39" s="18">
        <f t="shared" si="57"/>
        <v>21.655129285402904</v>
      </c>
      <c r="AA39" s="18">
        <f t="shared" si="57"/>
        <v>10.998564337422009</v>
      </c>
      <c r="AB39" s="18">
        <f t="shared" si="57"/>
        <v>7.7247030338207345</v>
      </c>
      <c r="AC39" s="18">
        <f t="shared" si="57"/>
        <v>21.66522080339173</v>
      </c>
      <c r="AD39" s="18">
        <f t="shared" si="57"/>
        <v>18.142874077665777</v>
      </c>
      <c r="AE39" s="18">
        <f t="shared" si="57"/>
        <v>0.28358733516684664</v>
      </c>
      <c r="AF39" s="20">
        <f t="shared" si="57"/>
        <v>10.73886596150642</v>
      </c>
      <c r="AH39" s="10" t="s">
        <v>12</v>
      </c>
      <c r="AI39" s="18">
        <f t="shared" ref="AI39:AQ39" si="58">AI17/AI$6*100</f>
        <v>9.1925673584533314</v>
      </c>
      <c r="AJ39" s="18">
        <f t="shared" si="58"/>
        <v>11.909997557340816</v>
      </c>
      <c r="AK39" s="18">
        <f t="shared" si="58"/>
        <v>16.019438550489198</v>
      </c>
      <c r="AL39" s="18">
        <f t="shared" si="58"/>
        <v>11.74830002622781</v>
      </c>
      <c r="AM39" s="18">
        <f t="shared" si="58"/>
        <v>5.6937029504902981</v>
      </c>
      <c r="AN39" s="18">
        <f t="shared" si="58"/>
        <v>20.409533613399574</v>
      </c>
      <c r="AO39" s="18">
        <f t="shared" si="58"/>
        <v>15.315207393056122</v>
      </c>
      <c r="AP39" s="18">
        <f t="shared" si="58"/>
        <v>0.15038597440154391</v>
      </c>
      <c r="AQ39" s="20">
        <f t="shared" si="58"/>
        <v>17.067727415362739</v>
      </c>
      <c r="AS39" s="10" t="s">
        <v>12</v>
      </c>
      <c r="AT39" s="18">
        <f t="shared" ref="AT39:BB39" si="59">AT17/AT$6*100</f>
        <v>9.2757947356968913</v>
      </c>
      <c r="AU39" s="18">
        <f t="shared" si="59"/>
        <v>16.034279971106894</v>
      </c>
      <c r="AV39" s="18">
        <f t="shared" si="59"/>
        <v>15.786057764237921</v>
      </c>
      <c r="AW39" s="18">
        <f t="shared" si="59"/>
        <v>12.37804202049681</v>
      </c>
      <c r="AX39" s="18">
        <f t="shared" si="59"/>
        <v>6.3699198731642674</v>
      </c>
      <c r="AY39" s="18">
        <f t="shared" si="59"/>
        <v>19.947421560106683</v>
      </c>
      <c r="AZ39" s="18">
        <f t="shared" si="59"/>
        <v>15.341196296125808</v>
      </c>
      <c r="BA39" s="18">
        <f t="shared" si="59"/>
        <v>0.1572917130424131</v>
      </c>
      <c r="BB39" s="20">
        <f t="shared" si="59"/>
        <v>14.641762380023662</v>
      </c>
    </row>
    <row r="40" spans="1:54" ht="15" customHeight="1" x14ac:dyDescent="0.2">
      <c r="A40" s="10" t="s">
        <v>13</v>
      </c>
      <c r="B40" s="18">
        <f t="shared" ref="B40:J40" si="60">B18/B$6*100</f>
        <v>7.7126420893625882</v>
      </c>
      <c r="C40" s="18">
        <f t="shared" si="60"/>
        <v>5.0791658887236499</v>
      </c>
      <c r="D40" s="18">
        <f t="shared" si="60"/>
        <v>3.1890073427426024</v>
      </c>
      <c r="E40" s="18">
        <f t="shared" si="60"/>
        <v>3.0510556222297045</v>
      </c>
      <c r="F40" s="18">
        <f t="shared" si="60"/>
        <v>8.9742040064438378</v>
      </c>
      <c r="G40" s="18">
        <f t="shared" si="60"/>
        <v>18.253740268479152</v>
      </c>
      <c r="H40" s="18">
        <f t="shared" si="60"/>
        <v>4.0017125266718683</v>
      </c>
      <c r="I40" s="18">
        <f t="shared" si="60"/>
        <v>0.76738292375365791</v>
      </c>
      <c r="J40" s="20">
        <f t="shared" si="60"/>
        <v>17.990474028852006</v>
      </c>
      <c r="L40" s="10" t="s">
        <v>13</v>
      </c>
      <c r="M40" s="18">
        <f t="shared" ref="M40:U40" si="61">M18/M$6*100</f>
        <v>7.5253682580226871</v>
      </c>
      <c r="N40" s="18">
        <f t="shared" si="61"/>
        <v>4.7390366013584053</v>
      </c>
      <c r="O40" s="18">
        <f t="shared" si="61"/>
        <v>2.8292213381727329</v>
      </c>
      <c r="P40" s="18">
        <f t="shared" si="61"/>
        <v>2.9771421404964307</v>
      </c>
      <c r="Q40" s="18">
        <f t="shared" si="61"/>
        <v>5.7766237096322355</v>
      </c>
      <c r="R40" s="18">
        <f t="shared" si="61"/>
        <v>19.766866599935991</v>
      </c>
      <c r="S40" s="18">
        <f t="shared" si="61"/>
        <v>3.989679189224292</v>
      </c>
      <c r="T40" s="18">
        <f t="shared" si="61"/>
        <v>0.58032396029766387</v>
      </c>
      <c r="U40" s="20">
        <f t="shared" si="61"/>
        <v>23.378405220570308</v>
      </c>
      <c r="W40" s="10" t="s">
        <v>13</v>
      </c>
      <c r="X40" s="18">
        <f t="shared" ref="X40:AF40" si="62">X18/X$6*100</f>
        <v>5.8934015459583486</v>
      </c>
      <c r="Y40" s="18">
        <f t="shared" si="62"/>
        <v>4.85970125665329</v>
      </c>
      <c r="Z40" s="18">
        <f t="shared" si="62"/>
        <v>2.5285780279840697</v>
      </c>
      <c r="AA40" s="18">
        <f t="shared" si="62"/>
        <v>5.7120799001979226</v>
      </c>
      <c r="AB40" s="18">
        <f t="shared" si="62"/>
        <v>11.012598165603483</v>
      </c>
      <c r="AC40" s="18">
        <f t="shared" si="62"/>
        <v>12.011315688365871</v>
      </c>
      <c r="AD40" s="18">
        <f t="shared" si="62"/>
        <v>4.8960691398771097</v>
      </c>
      <c r="AE40" s="18">
        <f t="shared" si="62"/>
        <v>0.67237920541899043</v>
      </c>
      <c r="AF40" s="20">
        <f t="shared" si="62"/>
        <v>17.126095541470178</v>
      </c>
      <c r="AH40" s="10" t="s">
        <v>13</v>
      </c>
      <c r="AI40" s="18">
        <f t="shared" ref="AI40:AQ40" si="63">AI18/AI$6*100</f>
        <v>5.6931575872278639</v>
      </c>
      <c r="AJ40" s="18">
        <f t="shared" si="63"/>
        <v>4.9534653504475434</v>
      </c>
      <c r="AK40" s="18">
        <f t="shared" si="63"/>
        <v>2.5203457738365391</v>
      </c>
      <c r="AL40" s="18">
        <f t="shared" si="63"/>
        <v>3.5629153570002883</v>
      </c>
      <c r="AM40" s="18">
        <f t="shared" si="63"/>
        <v>7.4513529726293921</v>
      </c>
      <c r="AN40" s="18">
        <f t="shared" si="63"/>
        <v>12.965351847767224</v>
      </c>
      <c r="AO40" s="18">
        <f t="shared" si="63"/>
        <v>5.6846288509561251</v>
      </c>
      <c r="AP40" s="18">
        <f t="shared" si="63"/>
        <v>0.59578091937773414</v>
      </c>
      <c r="AQ40" s="20">
        <f t="shared" si="63"/>
        <v>29.600360949795913</v>
      </c>
      <c r="AS40" s="10" t="s">
        <v>13</v>
      </c>
      <c r="AT40" s="18">
        <f t="shared" ref="AT40:BB40" si="64">AT18/AT$6*100</f>
        <v>5.1163702482253663</v>
      </c>
      <c r="AU40" s="18">
        <f t="shared" si="64"/>
        <v>4.0710704363847086</v>
      </c>
      <c r="AV40" s="18">
        <f t="shared" si="64"/>
        <v>2.8905750270298847</v>
      </c>
      <c r="AW40" s="18">
        <f t="shared" si="64"/>
        <v>3.3435051434014644</v>
      </c>
      <c r="AX40" s="18">
        <f t="shared" si="64"/>
        <v>6.1194510303007679</v>
      </c>
      <c r="AY40" s="18">
        <f t="shared" si="64"/>
        <v>12.98188513257722</v>
      </c>
      <c r="AZ40" s="18">
        <f t="shared" si="64"/>
        <v>4.5829969195101388</v>
      </c>
      <c r="BA40" s="18">
        <f t="shared" si="64"/>
        <v>0.40235390270529231</v>
      </c>
      <c r="BB40" s="20">
        <f t="shared" si="64"/>
        <v>20.870689038858302</v>
      </c>
    </row>
    <row r="41" spans="1:54" ht="15" customHeight="1" x14ac:dyDescent="0.2">
      <c r="A41" s="10" t="s">
        <v>14</v>
      </c>
      <c r="B41" s="18">
        <f t="shared" ref="B41:J41" si="65">B19/B$6*100</f>
        <v>5.5607729614043286</v>
      </c>
      <c r="C41" s="18">
        <f t="shared" si="65"/>
        <v>4.203432739829287</v>
      </c>
      <c r="D41" s="18">
        <f t="shared" si="65"/>
        <v>5.2231401890112688</v>
      </c>
      <c r="E41" s="18">
        <f t="shared" si="65"/>
        <v>24.361758100270002</v>
      </c>
      <c r="F41" s="18">
        <f t="shared" si="65"/>
        <v>25.272232568945295</v>
      </c>
      <c r="G41" s="18">
        <f t="shared" si="65"/>
        <v>3.7472793476777069</v>
      </c>
      <c r="H41" s="18">
        <f t="shared" si="65"/>
        <v>8.3720215283440655</v>
      </c>
      <c r="I41" s="18">
        <f t="shared" si="65"/>
        <v>0.98566911874178187</v>
      </c>
      <c r="J41" s="20">
        <f t="shared" si="65"/>
        <v>4.707715744151928</v>
      </c>
      <c r="L41" s="10" t="s">
        <v>14</v>
      </c>
      <c r="M41" s="18">
        <f t="shared" ref="M41:U41" si="66">M19/M$6*100</f>
        <v>5.3692855511773301</v>
      </c>
      <c r="N41" s="18">
        <f t="shared" si="66"/>
        <v>4.0867622249475692</v>
      </c>
      <c r="O41" s="18">
        <f t="shared" si="66"/>
        <v>4.9804911273424572</v>
      </c>
      <c r="P41" s="18">
        <f t="shared" si="66"/>
        <v>26.493665236645018</v>
      </c>
      <c r="Q41" s="18">
        <f t="shared" si="66"/>
        <v>26.486282509627706</v>
      </c>
      <c r="R41" s="18">
        <f t="shared" si="66"/>
        <v>3.6690707123751132</v>
      </c>
      <c r="S41" s="18">
        <f t="shared" si="66"/>
        <v>7.1540562812753086</v>
      </c>
      <c r="T41" s="18">
        <f t="shared" si="66"/>
        <v>0.9302421196846995</v>
      </c>
      <c r="U41" s="20">
        <f t="shared" si="66"/>
        <v>6.85959555297765</v>
      </c>
      <c r="W41" s="10" t="s">
        <v>14</v>
      </c>
      <c r="X41" s="18">
        <f t="shared" ref="X41:AF41" si="67">X19/X$6*100</f>
        <v>5.8816106879762149</v>
      </c>
      <c r="Y41" s="18">
        <f t="shared" si="67"/>
        <v>4.4461563247236615</v>
      </c>
      <c r="Z41" s="18">
        <f t="shared" si="67"/>
        <v>5.4207107196545863</v>
      </c>
      <c r="AA41" s="18">
        <f t="shared" si="67"/>
        <v>21.820482051198333</v>
      </c>
      <c r="AB41" s="18">
        <f t="shared" si="67"/>
        <v>23.662935794266058</v>
      </c>
      <c r="AC41" s="18">
        <f t="shared" si="67"/>
        <v>5.6877737213961357</v>
      </c>
      <c r="AD41" s="18">
        <f t="shared" si="67"/>
        <v>6.9723733750694681</v>
      </c>
      <c r="AE41" s="18">
        <f t="shared" si="67"/>
        <v>1.3491730883488757</v>
      </c>
      <c r="AF41" s="20">
        <f t="shared" si="67"/>
        <v>5.9262300047927372</v>
      </c>
      <c r="AH41" s="10" t="s">
        <v>14</v>
      </c>
      <c r="AI41" s="18">
        <f t="shared" ref="AI41:AQ41" si="68">AI19/AI$6*100</f>
        <v>5.2396508979270582</v>
      </c>
      <c r="AJ41" s="18">
        <f t="shared" si="68"/>
        <v>4.4345839815988626</v>
      </c>
      <c r="AK41" s="18">
        <f t="shared" si="68"/>
        <v>6.343475616342011</v>
      </c>
      <c r="AL41" s="18">
        <f t="shared" si="68"/>
        <v>23.342033861709353</v>
      </c>
      <c r="AM41" s="18">
        <f t="shared" si="68"/>
        <v>20.360424047682709</v>
      </c>
      <c r="AN41" s="18">
        <f t="shared" si="68"/>
        <v>5.4028210273636867</v>
      </c>
      <c r="AO41" s="18">
        <f t="shared" si="68"/>
        <v>5.7352301880281873</v>
      </c>
      <c r="AP41" s="18">
        <f t="shared" si="68"/>
        <v>1.1276389390320136</v>
      </c>
      <c r="AQ41" s="20">
        <f t="shared" si="68"/>
        <v>7.018603352406533</v>
      </c>
      <c r="AS41" s="10" t="s">
        <v>14</v>
      </c>
      <c r="AT41" s="18">
        <f t="shared" ref="AT41:BB41" si="69">AT19/AT$6*100</f>
        <v>5.3113069434923954</v>
      </c>
      <c r="AU41" s="18">
        <f t="shared" si="69"/>
        <v>3.8719419911267603</v>
      </c>
      <c r="AV41" s="18">
        <f t="shared" si="69"/>
        <v>6.2612553902445853</v>
      </c>
      <c r="AW41" s="18">
        <f t="shared" si="69"/>
        <v>25.569230140351163</v>
      </c>
      <c r="AX41" s="18">
        <f t="shared" si="69"/>
        <v>16.971596982144113</v>
      </c>
      <c r="AY41" s="18">
        <f t="shared" si="69"/>
        <v>5.6403277494308366</v>
      </c>
      <c r="AZ41" s="18">
        <f t="shared" si="69"/>
        <v>5.3141969962974489</v>
      </c>
      <c r="BA41" s="18">
        <f t="shared" si="69"/>
        <v>1.3158033959873146</v>
      </c>
      <c r="BB41" s="20">
        <f t="shared" si="69"/>
        <v>7.0466734563732354</v>
      </c>
    </row>
    <row r="42" spans="1:54" ht="15" customHeight="1" x14ac:dyDescent="0.2">
      <c r="A42" s="10" t="s">
        <v>15</v>
      </c>
      <c r="B42" s="18">
        <f t="shared" ref="B42:J42" si="70">B20/B$6*100</f>
        <v>7.8677133208040306</v>
      </c>
      <c r="C42" s="18">
        <f t="shared" si="70"/>
        <v>5.8189665959390569</v>
      </c>
      <c r="D42" s="18">
        <f t="shared" si="70"/>
        <v>10.046351352750467</v>
      </c>
      <c r="E42" s="18">
        <f t="shared" si="70"/>
        <v>2.1922145421410981</v>
      </c>
      <c r="F42" s="18">
        <f t="shared" si="70"/>
        <v>17.190583903116863</v>
      </c>
      <c r="G42" s="18">
        <f t="shared" si="70"/>
        <v>15.380042990181275</v>
      </c>
      <c r="H42" s="18">
        <f t="shared" si="70"/>
        <v>4.6046018505000061</v>
      </c>
      <c r="I42" s="18">
        <f t="shared" si="70"/>
        <v>3.4644853162966456</v>
      </c>
      <c r="J42" s="20">
        <f t="shared" si="70"/>
        <v>4.0388921135252005</v>
      </c>
      <c r="L42" s="10" t="s">
        <v>15</v>
      </c>
      <c r="M42" s="18">
        <f t="shared" ref="M42:U42" si="71">M20/M$6*100</f>
        <v>7.7150860320823895</v>
      </c>
      <c r="N42" s="18">
        <f t="shared" si="71"/>
        <v>5.7284042154431125</v>
      </c>
      <c r="O42" s="18">
        <f t="shared" si="71"/>
        <v>7.6457568238423566</v>
      </c>
      <c r="P42" s="18">
        <f t="shared" si="71"/>
        <v>2.2256923595796843</v>
      </c>
      <c r="Q42" s="18">
        <f t="shared" si="71"/>
        <v>12.295961912311023</v>
      </c>
      <c r="R42" s="18">
        <f t="shared" si="71"/>
        <v>16.3788073100819</v>
      </c>
      <c r="S42" s="18">
        <f t="shared" si="71"/>
        <v>4.6781098310896425</v>
      </c>
      <c r="T42" s="18">
        <f t="shared" si="71"/>
        <v>4.0618177877803019</v>
      </c>
      <c r="U42" s="20">
        <f t="shared" si="71"/>
        <v>5.6055895983352215</v>
      </c>
      <c r="W42" s="10" t="s">
        <v>15</v>
      </c>
      <c r="X42" s="18">
        <f t="shared" ref="X42:AF42" si="72">X20/X$6*100</f>
        <v>8.3728477277959694</v>
      </c>
      <c r="Y42" s="18">
        <f t="shared" si="72"/>
        <v>6.7341783435140394</v>
      </c>
      <c r="Z42" s="18">
        <f t="shared" si="72"/>
        <v>7.3204140060703455</v>
      </c>
      <c r="AA42" s="18">
        <f t="shared" si="72"/>
        <v>3.6391753783882721</v>
      </c>
      <c r="AB42" s="18">
        <f t="shared" si="72"/>
        <v>12.626267415906003</v>
      </c>
      <c r="AC42" s="18">
        <f t="shared" si="72"/>
        <v>18.618360390466403</v>
      </c>
      <c r="AD42" s="18">
        <f t="shared" si="72"/>
        <v>4.6335338007880402</v>
      </c>
      <c r="AE42" s="18">
        <f t="shared" si="72"/>
        <v>4.2716108230200849</v>
      </c>
      <c r="AF42" s="20">
        <f t="shared" si="72"/>
        <v>4.1611338774215998</v>
      </c>
      <c r="AH42" s="10" t="s">
        <v>15</v>
      </c>
      <c r="AI42" s="18">
        <f t="shared" ref="AI42:AQ42" si="73">AI20/AI$6*100</f>
        <v>6.8207155191369395</v>
      </c>
      <c r="AJ42" s="18">
        <f t="shared" si="73"/>
        <v>8.3006744034506639</v>
      </c>
      <c r="AK42" s="18">
        <f t="shared" si="73"/>
        <v>6.8664456947879442</v>
      </c>
      <c r="AL42" s="18">
        <f t="shared" si="73"/>
        <v>3.2595045039870651</v>
      </c>
      <c r="AM42" s="18">
        <f t="shared" si="73"/>
        <v>10.352673461557048</v>
      </c>
      <c r="AN42" s="18">
        <f t="shared" si="73"/>
        <v>16.228050006182695</v>
      </c>
      <c r="AO42" s="18">
        <f t="shared" si="73"/>
        <v>4.3465621367511673</v>
      </c>
      <c r="AP42" s="18">
        <f t="shared" si="73"/>
        <v>2.7527362127249178</v>
      </c>
      <c r="AQ42" s="20">
        <f t="shared" si="73"/>
        <v>5.8738350263627632</v>
      </c>
      <c r="AS42" s="10" t="s">
        <v>15</v>
      </c>
      <c r="AT42" s="18">
        <f t="shared" ref="AT42:BB42" si="74">AT20/AT$6*100</f>
        <v>8.3478766747314221</v>
      </c>
      <c r="AU42" s="18">
        <f t="shared" si="74"/>
        <v>9.7353189476412041</v>
      </c>
      <c r="AV42" s="18">
        <f t="shared" si="74"/>
        <v>5.7540829714970823</v>
      </c>
      <c r="AW42" s="18">
        <f t="shared" si="74"/>
        <v>2.5088675598122876</v>
      </c>
      <c r="AX42" s="18">
        <f t="shared" si="74"/>
        <v>13.239306813233171</v>
      </c>
      <c r="AY42" s="18">
        <f t="shared" si="74"/>
        <v>21.874724876136</v>
      </c>
      <c r="AZ42" s="18">
        <f t="shared" si="74"/>
        <v>5.7366226598117276</v>
      </c>
      <c r="BA42" s="18">
        <f t="shared" si="74"/>
        <v>3.0240415417502757</v>
      </c>
      <c r="BB42" s="20">
        <f t="shared" si="74"/>
        <v>6.9164143504693536</v>
      </c>
    </row>
    <row r="45" spans="1:54" ht="12.75" x14ac:dyDescent="0.2">
      <c r="A45" s="39" t="s">
        <v>813</v>
      </c>
      <c r="L45" s="39" t="s">
        <v>664</v>
      </c>
      <c r="W45" s="39" t="s">
        <v>431</v>
      </c>
      <c r="AH45" s="39" t="s">
        <v>432</v>
      </c>
      <c r="AS45" s="39" t="s">
        <v>433</v>
      </c>
    </row>
    <row r="46" spans="1:54" ht="12" customHeight="1" x14ac:dyDescent="0.2"/>
    <row r="47" spans="1:54" ht="13.5" customHeight="1" thickBot="1" x14ac:dyDescent="0.25">
      <c r="A47" s="1" t="s">
        <v>0</v>
      </c>
      <c r="B47" s="1"/>
      <c r="J47" s="3" t="s">
        <v>118</v>
      </c>
      <c r="L47" s="1" t="s">
        <v>0</v>
      </c>
      <c r="M47" s="1"/>
      <c r="U47" s="3" t="s">
        <v>118</v>
      </c>
      <c r="W47" s="1" t="s">
        <v>0</v>
      </c>
      <c r="X47" s="1"/>
      <c r="AF47" s="3" t="s">
        <v>118</v>
      </c>
      <c r="AH47" s="1" t="s">
        <v>0</v>
      </c>
      <c r="AI47" s="1"/>
      <c r="AQ47" s="3" t="s">
        <v>118</v>
      </c>
      <c r="AS47" s="1" t="s">
        <v>0</v>
      </c>
      <c r="AT47" s="1"/>
      <c r="BB47" s="3" t="s">
        <v>118</v>
      </c>
    </row>
    <row r="48" spans="1:54" ht="18" customHeight="1" x14ac:dyDescent="0.2">
      <c r="A48" s="205" t="s">
        <v>38</v>
      </c>
      <c r="B48" s="207" t="s">
        <v>25</v>
      </c>
      <c r="C48" s="209" t="s">
        <v>51</v>
      </c>
      <c r="D48" s="209"/>
      <c r="E48" s="209"/>
      <c r="F48" s="209"/>
      <c r="G48" s="209"/>
      <c r="H48" s="209"/>
      <c r="I48" s="209"/>
      <c r="J48" s="221"/>
      <c r="L48" s="205" t="s">
        <v>38</v>
      </c>
      <c r="M48" s="207" t="s">
        <v>25</v>
      </c>
      <c r="N48" s="209" t="s">
        <v>51</v>
      </c>
      <c r="O48" s="209"/>
      <c r="P48" s="209"/>
      <c r="Q48" s="209"/>
      <c r="R48" s="209"/>
      <c r="S48" s="209"/>
      <c r="T48" s="209"/>
      <c r="U48" s="221"/>
      <c r="W48" s="205" t="s">
        <v>38</v>
      </c>
      <c r="X48" s="207" t="s">
        <v>25</v>
      </c>
      <c r="Y48" s="209" t="s">
        <v>51</v>
      </c>
      <c r="Z48" s="209"/>
      <c r="AA48" s="209"/>
      <c r="AB48" s="209"/>
      <c r="AC48" s="209"/>
      <c r="AD48" s="209"/>
      <c r="AE48" s="209"/>
      <c r="AF48" s="221"/>
      <c r="AH48" s="205" t="s">
        <v>38</v>
      </c>
      <c r="AI48" s="207" t="s">
        <v>25</v>
      </c>
      <c r="AJ48" s="209" t="s">
        <v>51</v>
      </c>
      <c r="AK48" s="209"/>
      <c r="AL48" s="209"/>
      <c r="AM48" s="209"/>
      <c r="AN48" s="209"/>
      <c r="AO48" s="209"/>
      <c r="AP48" s="209"/>
      <c r="AQ48" s="221"/>
      <c r="AS48" s="205" t="s">
        <v>38</v>
      </c>
      <c r="AT48" s="207" t="s">
        <v>25</v>
      </c>
      <c r="AU48" s="209" t="s">
        <v>51</v>
      </c>
      <c r="AV48" s="209"/>
      <c r="AW48" s="209"/>
      <c r="AX48" s="209"/>
      <c r="AY48" s="209"/>
      <c r="AZ48" s="209"/>
      <c r="BA48" s="209"/>
      <c r="BB48" s="221"/>
    </row>
    <row r="49" spans="1:54" ht="61.5" customHeight="1" thickBot="1" x14ac:dyDescent="0.25">
      <c r="A49" s="206"/>
      <c r="B49" s="208"/>
      <c r="C49" s="54" t="s">
        <v>76</v>
      </c>
      <c r="D49" s="54" t="s">
        <v>63</v>
      </c>
      <c r="E49" s="54" t="s">
        <v>42</v>
      </c>
      <c r="F49" s="54" t="s">
        <v>61</v>
      </c>
      <c r="G49" s="54" t="s">
        <v>62</v>
      </c>
      <c r="H49" s="54" t="s">
        <v>43</v>
      </c>
      <c r="I49" s="54" t="s">
        <v>44</v>
      </c>
      <c r="J49" s="55" t="s">
        <v>33</v>
      </c>
      <c r="L49" s="206"/>
      <c r="M49" s="208"/>
      <c r="N49" s="54" t="s">
        <v>76</v>
      </c>
      <c r="O49" s="54" t="s">
        <v>63</v>
      </c>
      <c r="P49" s="54" t="s">
        <v>42</v>
      </c>
      <c r="Q49" s="54" t="s">
        <v>61</v>
      </c>
      <c r="R49" s="54" t="s">
        <v>62</v>
      </c>
      <c r="S49" s="54" t="s">
        <v>43</v>
      </c>
      <c r="T49" s="54" t="s">
        <v>44</v>
      </c>
      <c r="U49" s="55" t="s">
        <v>33</v>
      </c>
      <c r="W49" s="206"/>
      <c r="X49" s="208"/>
      <c r="Y49" s="54" t="s">
        <v>76</v>
      </c>
      <c r="Z49" s="54" t="s">
        <v>63</v>
      </c>
      <c r="AA49" s="54" t="s">
        <v>42</v>
      </c>
      <c r="AB49" s="54" t="s">
        <v>61</v>
      </c>
      <c r="AC49" s="54" t="s">
        <v>62</v>
      </c>
      <c r="AD49" s="54" t="s">
        <v>43</v>
      </c>
      <c r="AE49" s="54" t="s">
        <v>44</v>
      </c>
      <c r="AF49" s="55" t="s">
        <v>33</v>
      </c>
      <c r="AH49" s="206"/>
      <c r="AI49" s="208"/>
      <c r="AJ49" s="54" t="s">
        <v>76</v>
      </c>
      <c r="AK49" s="54" t="s">
        <v>63</v>
      </c>
      <c r="AL49" s="54" t="s">
        <v>42</v>
      </c>
      <c r="AM49" s="54" t="s">
        <v>61</v>
      </c>
      <c r="AN49" s="54" t="s">
        <v>62</v>
      </c>
      <c r="AO49" s="54" t="s">
        <v>43</v>
      </c>
      <c r="AP49" s="54" t="s">
        <v>44</v>
      </c>
      <c r="AQ49" s="55" t="s">
        <v>33</v>
      </c>
      <c r="AS49" s="206"/>
      <c r="AT49" s="208"/>
      <c r="AU49" s="54" t="s">
        <v>76</v>
      </c>
      <c r="AV49" s="54" t="s">
        <v>63</v>
      </c>
      <c r="AW49" s="54" t="s">
        <v>42</v>
      </c>
      <c r="AX49" s="54" t="s">
        <v>61</v>
      </c>
      <c r="AY49" s="54" t="s">
        <v>62</v>
      </c>
      <c r="AZ49" s="54" t="s">
        <v>43</v>
      </c>
      <c r="BA49" s="54" t="s">
        <v>44</v>
      </c>
      <c r="BB49" s="55" t="s">
        <v>33</v>
      </c>
    </row>
    <row r="50" spans="1:54" ht="15" customHeight="1" x14ac:dyDescent="0.2">
      <c r="A50" s="4" t="s">
        <v>1</v>
      </c>
      <c r="B50" s="52">
        <f>B6/$B6*100</f>
        <v>100</v>
      </c>
      <c r="C50" s="52">
        <f t="shared" ref="C50:J50" si="75">C6/$B6*100</f>
        <v>2.1612856911322016</v>
      </c>
      <c r="D50" s="52">
        <f t="shared" si="75"/>
        <v>6.536153000210672</v>
      </c>
      <c r="E50" s="52">
        <f t="shared" si="75"/>
        <v>4.9632252480059469</v>
      </c>
      <c r="F50" s="52">
        <f t="shared" si="75"/>
        <v>4.8431232923555614</v>
      </c>
      <c r="G50" s="52">
        <f t="shared" si="75"/>
        <v>26.358969472150058</v>
      </c>
      <c r="H50" s="52">
        <f t="shared" si="75"/>
        <v>12.323529456191286</v>
      </c>
      <c r="I50" s="52">
        <f t="shared" si="75"/>
        <v>35.990486266668078</v>
      </c>
      <c r="J50" s="53">
        <f t="shared" si="75"/>
        <v>6.8232275732862213</v>
      </c>
      <c r="L50" s="4" t="s">
        <v>1</v>
      </c>
      <c r="M50" s="52">
        <f t="shared" ref="M50:U50" si="76">M6/$M6*100</f>
        <v>100</v>
      </c>
      <c r="N50" s="52">
        <f t="shared" si="76"/>
        <v>2.5028679864562497</v>
      </c>
      <c r="O50" s="52">
        <f t="shared" si="76"/>
        <v>6.7185268233964672</v>
      </c>
      <c r="P50" s="52">
        <f t="shared" si="76"/>
        <v>4.571298026013233</v>
      </c>
      <c r="Q50" s="52">
        <f t="shared" si="76"/>
        <v>4.5358228051370997</v>
      </c>
      <c r="R50" s="52">
        <f t="shared" si="76"/>
        <v>23.645450905419924</v>
      </c>
      <c r="S50" s="52">
        <f t="shared" si="76"/>
        <v>12.035873932775349</v>
      </c>
      <c r="T50" s="52">
        <f t="shared" si="76"/>
        <v>39.860198178546533</v>
      </c>
      <c r="U50" s="53">
        <f t="shared" si="76"/>
        <v>6.1299613422551156</v>
      </c>
      <c r="W50" s="4" t="s">
        <v>1</v>
      </c>
      <c r="X50" s="52">
        <f t="shared" ref="X50:AF50" si="77">X6/$X6*100</f>
        <v>100</v>
      </c>
      <c r="Y50" s="52">
        <f t="shared" si="77"/>
        <v>2.3473113651463398</v>
      </c>
      <c r="Z50" s="52">
        <f t="shared" si="77"/>
        <v>6.7184597073920633</v>
      </c>
      <c r="AA50" s="52">
        <f t="shared" si="77"/>
        <v>5.1626327418056093</v>
      </c>
      <c r="AB50" s="52">
        <f t="shared" si="77"/>
        <v>4.911203114299072</v>
      </c>
      <c r="AC50" s="52">
        <f t="shared" si="77"/>
        <v>23.843663474302641</v>
      </c>
      <c r="AD50" s="52">
        <f t="shared" si="77"/>
        <v>12.91230935998559</v>
      </c>
      <c r="AE50" s="52">
        <f t="shared" si="77"/>
        <v>38.142115411473213</v>
      </c>
      <c r="AF50" s="53">
        <f t="shared" si="77"/>
        <v>5.9623048255954343</v>
      </c>
      <c r="AH50" s="4" t="s">
        <v>1</v>
      </c>
      <c r="AI50" s="52">
        <f t="shared" ref="AI50:AQ50" si="78">AI6/$AI6*100</f>
        <v>100</v>
      </c>
      <c r="AJ50" s="52">
        <f t="shared" si="78"/>
        <v>2.1987853427151514</v>
      </c>
      <c r="AK50" s="52">
        <f t="shared" si="78"/>
        <v>6.5210354858587571</v>
      </c>
      <c r="AL50" s="52">
        <f t="shared" si="78"/>
        <v>4.7459191384467383</v>
      </c>
      <c r="AM50" s="52">
        <f t="shared" si="78"/>
        <v>4.823668036486529</v>
      </c>
      <c r="AN50" s="52">
        <f t="shared" si="78"/>
        <v>22.121465873228317</v>
      </c>
      <c r="AO50" s="52">
        <f t="shared" si="78"/>
        <v>12.104387366849386</v>
      </c>
      <c r="AP50" s="52">
        <f t="shared" si="78"/>
        <v>43.856874238602231</v>
      </c>
      <c r="AQ50" s="53">
        <f t="shared" si="78"/>
        <v>3.6278645178128914</v>
      </c>
      <c r="AS50" s="4" t="s">
        <v>1</v>
      </c>
      <c r="AT50" s="52">
        <f t="shared" ref="AT50:BB50" si="79">AT6/$AT6*100</f>
        <v>100</v>
      </c>
      <c r="AU50" s="52">
        <f t="shared" si="79"/>
        <v>1.9119037784102879</v>
      </c>
      <c r="AV50" s="52">
        <f t="shared" si="79"/>
        <v>7.2932677596863522</v>
      </c>
      <c r="AW50" s="52">
        <f t="shared" si="79"/>
        <v>4.646249800722928</v>
      </c>
      <c r="AX50" s="52">
        <f t="shared" si="79"/>
        <v>4.9843944710432382</v>
      </c>
      <c r="AY50" s="52">
        <f t="shared" si="79"/>
        <v>21.185879082317058</v>
      </c>
      <c r="AZ50" s="52">
        <f t="shared" si="79"/>
        <v>13.34430201856112</v>
      </c>
      <c r="BA50" s="52">
        <f t="shared" si="79"/>
        <v>42.638448158932739</v>
      </c>
      <c r="BB50" s="53">
        <f t="shared" si="79"/>
        <v>3.9955549303263185</v>
      </c>
    </row>
    <row r="51" spans="1:54" ht="15" customHeight="1" x14ac:dyDescent="0.2">
      <c r="A51" s="7" t="s">
        <v>2</v>
      </c>
      <c r="B51" s="18">
        <f t="shared" ref="B51:J51" si="80">B7/$B7*100</f>
        <v>100</v>
      </c>
      <c r="C51" s="18">
        <f t="shared" si="80"/>
        <v>0.60036824974344105</v>
      </c>
      <c r="D51" s="18">
        <f t="shared" si="80"/>
        <v>15.660211921470465</v>
      </c>
      <c r="E51" s="18">
        <f t="shared" si="80"/>
        <v>0.77338563641063818</v>
      </c>
      <c r="F51" s="18">
        <f t="shared" si="80"/>
        <v>0.59130768776605269</v>
      </c>
      <c r="G51" s="18">
        <f t="shared" si="80"/>
        <v>35.718961300036128</v>
      </c>
      <c r="H51" s="18">
        <f t="shared" si="80"/>
        <v>0.32043368304767406</v>
      </c>
      <c r="I51" s="18">
        <f t="shared" si="80"/>
        <v>26.931551933977037</v>
      </c>
      <c r="J51" s="20">
        <f t="shared" si="80"/>
        <v>19.403779587548552</v>
      </c>
      <c r="L51" s="7" t="s">
        <v>2</v>
      </c>
      <c r="M51" s="18">
        <f t="shared" ref="M51:U51" si="81">M7/$M7*100</f>
        <v>100</v>
      </c>
      <c r="N51" s="18">
        <f t="shared" si="81"/>
        <v>0.70945445447121569</v>
      </c>
      <c r="O51" s="18">
        <f t="shared" si="81"/>
        <v>16.640796190468276</v>
      </c>
      <c r="P51" s="18">
        <f t="shared" si="81"/>
        <v>1.5455915591070486</v>
      </c>
      <c r="Q51" s="18">
        <f t="shared" si="81"/>
        <v>0.62478048423420196</v>
      </c>
      <c r="R51" s="18">
        <f t="shared" si="81"/>
        <v>27.42639256880512</v>
      </c>
      <c r="S51" s="18">
        <f t="shared" si="81"/>
        <v>2.3711394412602433</v>
      </c>
      <c r="T51" s="18">
        <f t="shared" si="81"/>
        <v>35.271268966513567</v>
      </c>
      <c r="U51" s="20">
        <f t="shared" si="81"/>
        <v>15.410576335140339</v>
      </c>
      <c r="W51" s="7" t="s">
        <v>2</v>
      </c>
      <c r="X51" s="18">
        <f t="shared" ref="X51:AF51" si="82">X7/$X7*100</f>
        <v>100</v>
      </c>
      <c r="Y51" s="18">
        <f t="shared" si="82"/>
        <v>0.41235240163199915</v>
      </c>
      <c r="Z51" s="18">
        <f t="shared" si="82"/>
        <v>15.95963403817735</v>
      </c>
      <c r="AA51" s="18">
        <f t="shared" si="82"/>
        <v>1.504800055200775</v>
      </c>
      <c r="AB51" s="18">
        <f t="shared" si="82"/>
        <v>0.67794344844259824</v>
      </c>
      <c r="AC51" s="18">
        <f t="shared" si="82"/>
        <v>27.082332518865542</v>
      </c>
      <c r="AD51" s="18">
        <f t="shared" si="82"/>
        <v>2.5587370475791253</v>
      </c>
      <c r="AE51" s="18">
        <f t="shared" si="82"/>
        <v>35.266262618125012</v>
      </c>
      <c r="AF51" s="20">
        <f t="shared" si="82"/>
        <v>16.537937871977533</v>
      </c>
      <c r="AH51" s="7" t="s">
        <v>2</v>
      </c>
      <c r="AI51" s="18">
        <f t="shared" ref="AI51:AQ51" si="83">AI7/$AI7*100</f>
        <v>100</v>
      </c>
      <c r="AJ51" s="18">
        <f t="shared" si="83"/>
        <v>0.58462051089458511</v>
      </c>
      <c r="AK51" s="18">
        <f t="shared" si="83"/>
        <v>17.987960000801362</v>
      </c>
      <c r="AL51" s="18">
        <f t="shared" si="83"/>
        <v>1.3899927083788539</v>
      </c>
      <c r="AM51" s="18">
        <f t="shared" si="83"/>
        <v>0.46095039614753736</v>
      </c>
      <c r="AN51" s="18">
        <f t="shared" si="83"/>
        <v>28.331302311410262</v>
      </c>
      <c r="AO51" s="18">
        <f t="shared" si="83"/>
        <v>1.7170904133285325</v>
      </c>
      <c r="AP51" s="18">
        <f t="shared" si="83"/>
        <v>48.815037247563687</v>
      </c>
      <c r="AQ51" s="20">
        <f t="shared" si="83"/>
        <v>0.71304641147519721</v>
      </c>
      <c r="AS51" s="7" t="s">
        <v>2</v>
      </c>
      <c r="AT51" s="18">
        <f t="shared" ref="AT51:BB51" si="84">AT7/$AT7*100</f>
        <v>100</v>
      </c>
      <c r="AU51" s="18">
        <f t="shared" si="84"/>
        <v>0.72305341750107144</v>
      </c>
      <c r="AV51" s="18">
        <f t="shared" si="84"/>
        <v>21.999582158386861</v>
      </c>
      <c r="AW51" s="18">
        <f t="shared" si="84"/>
        <v>2.0311983954414381</v>
      </c>
      <c r="AX51" s="18">
        <f t="shared" si="84"/>
        <v>0.44421083240804249</v>
      </c>
      <c r="AY51" s="18">
        <f t="shared" si="84"/>
        <v>24.588679428688817</v>
      </c>
      <c r="AZ51" s="18">
        <f t="shared" si="84"/>
        <v>2.2810330858554986</v>
      </c>
      <c r="BA51" s="18">
        <f t="shared" si="84"/>
        <v>43.73879069400968</v>
      </c>
      <c r="BB51" s="20">
        <f t="shared" si="84"/>
        <v>4.1934519877085794</v>
      </c>
    </row>
    <row r="52" spans="1:54" ht="15" customHeight="1" x14ac:dyDescent="0.2">
      <c r="A52" s="10" t="s">
        <v>3</v>
      </c>
      <c r="B52" s="18">
        <f t="shared" ref="B52:J52" si="85">B8/$B8*100</f>
        <v>100</v>
      </c>
      <c r="C52" s="18">
        <f t="shared" si="85"/>
        <v>1.3133758644316467</v>
      </c>
      <c r="D52" s="18">
        <f t="shared" si="85"/>
        <v>2.7262260423911893</v>
      </c>
      <c r="E52" s="18">
        <f t="shared" si="85"/>
        <v>1.3250926810547616</v>
      </c>
      <c r="F52" s="18">
        <f t="shared" si="85"/>
        <v>1.44842909558202</v>
      </c>
      <c r="G52" s="18">
        <f t="shared" si="85"/>
        <v>5.6581674200157526</v>
      </c>
      <c r="H52" s="18">
        <f t="shared" si="85"/>
        <v>11.335022465055749</v>
      </c>
      <c r="I52" s="18">
        <f t="shared" si="85"/>
        <v>70.860501458016728</v>
      </c>
      <c r="J52" s="20">
        <f t="shared" si="85"/>
        <v>5.3331849734521608</v>
      </c>
      <c r="L52" s="10" t="s">
        <v>3</v>
      </c>
      <c r="M52" s="18">
        <f t="shared" ref="M52:U52" si="86">M8/$M8*100</f>
        <v>100</v>
      </c>
      <c r="N52" s="18">
        <f t="shared" si="86"/>
        <v>1.6509391612535114</v>
      </c>
      <c r="O52" s="18">
        <f t="shared" si="86"/>
        <v>2.3772320018291366</v>
      </c>
      <c r="P52" s="18">
        <f t="shared" si="86"/>
        <v>1.392951950444707</v>
      </c>
      <c r="Q52" s="18">
        <f t="shared" si="86"/>
        <v>1.7994793553684978</v>
      </c>
      <c r="R52" s="18">
        <f t="shared" si="86"/>
        <v>3.7569283637237749</v>
      </c>
      <c r="S52" s="18">
        <f t="shared" si="86"/>
        <v>9.663131945267418</v>
      </c>
      <c r="T52" s="18">
        <f t="shared" si="86"/>
        <v>76.826413988925751</v>
      </c>
      <c r="U52" s="20">
        <f t="shared" si="86"/>
        <v>2.5329232331871827</v>
      </c>
      <c r="W52" s="10" t="s">
        <v>3</v>
      </c>
      <c r="X52" s="18">
        <f t="shared" ref="X52:AF52" si="87">X8/$X8*100</f>
        <v>100</v>
      </c>
      <c r="Y52" s="18">
        <f t="shared" si="87"/>
        <v>1.6408754205461791</v>
      </c>
      <c r="Z52" s="18">
        <f t="shared" si="87"/>
        <v>2.528060228871718</v>
      </c>
      <c r="AA52" s="18">
        <f t="shared" si="87"/>
        <v>1.787562150327245</v>
      </c>
      <c r="AB52" s="18">
        <f t="shared" si="87"/>
        <v>1.5398843410263283</v>
      </c>
      <c r="AC52" s="18">
        <f t="shared" si="87"/>
        <v>4.7200067312879197</v>
      </c>
      <c r="AD52" s="18">
        <f t="shared" si="87"/>
        <v>10.612777974086898</v>
      </c>
      <c r="AE52" s="18">
        <f t="shared" si="87"/>
        <v>74.494399566880958</v>
      </c>
      <c r="AF52" s="20">
        <f t="shared" si="87"/>
        <v>2.676433586972744</v>
      </c>
      <c r="AH52" s="10" t="s">
        <v>3</v>
      </c>
      <c r="AI52" s="18">
        <f t="shared" ref="AI52:AQ52" si="88">AI8/$AI8*100</f>
        <v>100</v>
      </c>
      <c r="AJ52" s="18">
        <f t="shared" si="88"/>
        <v>1.1388364197091259</v>
      </c>
      <c r="AK52" s="18">
        <f t="shared" si="88"/>
        <v>2.5344136409186455</v>
      </c>
      <c r="AL52" s="18">
        <f t="shared" si="88"/>
        <v>1.1197937470256036</v>
      </c>
      <c r="AM52" s="18">
        <f t="shared" si="88"/>
        <v>1.1076632957013115</v>
      </c>
      <c r="AN52" s="18">
        <f t="shared" si="88"/>
        <v>4.4467803999366238</v>
      </c>
      <c r="AO52" s="18">
        <f t="shared" si="88"/>
        <v>6.8332228324252746</v>
      </c>
      <c r="AP52" s="18">
        <f t="shared" si="88"/>
        <v>80.772703473770164</v>
      </c>
      <c r="AQ52" s="20">
        <f t="shared" si="88"/>
        <v>2.0465861905132434</v>
      </c>
      <c r="AS52" s="10" t="s">
        <v>3</v>
      </c>
      <c r="AT52" s="18">
        <f t="shared" ref="AT52:BB52" si="89">AT8/$AT8*100</f>
        <v>100</v>
      </c>
      <c r="AU52" s="18">
        <f t="shared" si="89"/>
        <v>0.98673189905844494</v>
      </c>
      <c r="AV52" s="18">
        <f t="shared" si="89"/>
        <v>3.2526353570659938</v>
      </c>
      <c r="AW52" s="18">
        <f t="shared" si="89"/>
        <v>1.4911395071059268</v>
      </c>
      <c r="AX52" s="18">
        <f t="shared" si="89"/>
        <v>1.8072556317666122</v>
      </c>
      <c r="AY52" s="18">
        <f t="shared" si="89"/>
        <v>2.7249851928948523</v>
      </c>
      <c r="AZ52" s="18">
        <f t="shared" si="89"/>
        <v>6.2448602831928355</v>
      </c>
      <c r="BA52" s="18">
        <f t="shared" si="89"/>
        <v>81.290316331509032</v>
      </c>
      <c r="BB52" s="20">
        <f t="shared" si="89"/>
        <v>2.2020757974063465</v>
      </c>
    </row>
    <row r="53" spans="1:54" ht="15" customHeight="1" x14ac:dyDescent="0.2">
      <c r="A53" s="10" t="s">
        <v>4</v>
      </c>
      <c r="B53" s="18">
        <f t="shared" ref="B53:J53" si="90">B9/$B9*100</f>
        <v>100</v>
      </c>
      <c r="C53" s="18">
        <f t="shared" si="90"/>
        <v>7.7710607462916332</v>
      </c>
      <c r="D53" s="18">
        <f t="shared" si="90"/>
        <v>2.3839091409505948</v>
      </c>
      <c r="E53" s="18">
        <f t="shared" si="90"/>
        <v>2.8371294255109318</v>
      </c>
      <c r="F53" s="18">
        <f t="shared" si="90"/>
        <v>2.1282049718441569</v>
      </c>
      <c r="G53" s="18">
        <f t="shared" si="90"/>
        <v>1.9455591367681293</v>
      </c>
      <c r="H53" s="18">
        <f t="shared" si="90"/>
        <v>10.586620422683808</v>
      </c>
      <c r="I53" s="18">
        <f t="shared" si="90"/>
        <v>70.525537361701737</v>
      </c>
      <c r="J53" s="20">
        <f t="shared" si="90"/>
        <v>1.8219787942489265</v>
      </c>
      <c r="L53" s="10" t="s">
        <v>4</v>
      </c>
      <c r="M53" s="18">
        <f t="shared" ref="M53:U53" si="91">M9/$M9*100</f>
        <v>100</v>
      </c>
      <c r="N53" s="18">
        <f t="shared" si="91"/>
        <v>9.5833804050082474</v>
      </c>
      <c r="O53" s="18">
        <f t="shared" si="91"/>
        <v>2.1593762995414356</v>
      </c>
      <c r="P53" s="18">
        <f t="shared" si="91"/>
        <v>1.8993495951175003</v>
      </c>
      <c r="Q53" s="18">
        <f t="shared" si="91"/>
        <v>2.0853774997846584</v>
      </c>
      <c r="R53" s="18">
        <f t="shared" si="91"/>
        <v>2.3581420220017528</v>
      </c>
      <c r="S53" s="18">
        <f t="shared" si="91"/>
        <v>13.554667231245013</v>
      </c>
      <c r="T53" s="18">
        <f t="shared" si="91"/>
        <v>66.625130878496478</v>
      </c>
      <c r="U53" s="20">
        <f t="shared" si="91"/>
        <v>1.734576068804921</v>
      </c>
      <c r="W53" s="10" t="s">
        <v>4</v>
      </c>
      <c r="X53" s="18">
        <f t="shared" ref="X53:AF53" si="92">X9/$X9*100</f>
        <v>100</v>
      </c>
      <c r="Y53" s="18">
        <f t="shared" si="92"/>
        <v>12.127901513345298</v>
      </c>
      <c r="Z53" s="18">
        <f t="shared" si="92"/>
        <v>2.5452258841635653</v>
      </c>
      <c r="AA53" s="18">
        <f t="shared" si="92"/>
        <v>2.4116212319795234</v>
      </c>
      <c r="AB53" s="18">
        <f t="shared" si="92"/>
        <v>2.7228856665605012</v>
      </c>
      <c r="AC53" s="18">
        <f t="shared" si="92"/>
        <v>3.1746372805838008</v>
      </c>
      <c r="AD53" s="18">
        <f t="shared" si="92"/>
        <v>14.449282211111486</v>
      </c>
      <c r="AE53" s="18">
        <f t="shared" si="92"/>
        <v>60.874123358659794</v>
      </c>
      <c r="AF53" s="20">
        <f t="shared" si="92"/>
        <v>1.694322853596018</v>
      </c>
      <c r="AH53" s="10" t="s">
        <v>4</v>
      </c>
      <c r="AI53" s="18">
        <f t="shared" ref="AI53:AQ53" si="93">AI9/$AI9*100</f>
        <v>100</v>
      </c>
      <c r="AJ53" s="18">
        <f t="shared" si="93"/>
        <v>9.3766046923259232</v>
      </c>
      <c r="AK53" s="18">
        <f t="shared" si="93"/>
        <v>2.1285761279441888</v>
      </c>
      <c r="AL53" s="18">
        <f t="shared" si="93"/>
        <v>2.2912938265341301</v>
      </c>
      <c r="AM53" s="18">
        <f t="shared" si="93"/>
        <v>2.1681328140803551</v>
      </c>
      <c r="AN53" s="18">
        <f t="shared" si="93"/>
        <v>2.2438893116117744</v>
      </c>
      <c r="AO53" s="18">
        <f t="shared" si="93"/>
        <v>11.672377828553895</v>
      </c>
      <c r="AP53" s="18">
        <f t="shared" si="93"/>
        <v>68.781501541040114</v>
      </c>
      <c r="AQ53" s="20">
        <f t="shared" si="93"/>
        <v>1.3376238579095601</v>
      </c>
      <c r="AS53" s="10" t="s">
        <v>4</v>
      </c>
      <c r="AT53" s="18">
        <f t="shared" ref="AT53:BB53" si="94">AT9/$AT9*100</f>
        <v>100</v>
      </c>
      <c r="AU53" s="18">
        <f t="shared" si="94"/>
        <v>8.345927771684897</v>
      </c>
      <c r="AV53" s="18">
        <f t="shared" si="94"/>
        <v>2.7867687514637063</v>
      </c>
      <c r="AW53" s="18">
        <f t="shared" si="94"/>
        <v>2.2006371973777856</v>
      </c>
      <c r="AX53" s="18">
        <f t="shared" si="94"/>
        <v>1.7582904703540945</v>
      </c>
      <c r="AY53" s="18">
        <f t="shared" si="94"/>
        <v>2.9655099622066445</v>
      </c>
      <c r="AZ53" s="18">
        <f t="shared" si="94"/>
        <v>12.902304229885978</v>
      </c>
      <c r="BA53" s="18">
        <f t="shared" si="94"/>
        <v>67.195025746133794</v>
      </c>
      <c r="BB53" s="20">
        <f t="shared" si="94"/>
        <v>1.8455358708930991</v>
      </c>
    </row>
    <row r="54" spans="1:54" ht="15" customHeight="1" x14ac:dyDescent="0.2">
      <c r="A54" s="10" t="s">
        <v>5</v>
      </c>
      <c r="B54" s="18">
        <f t="shared" ref="B54:J54" si="95">B10/$B10*100</f>
        <v>100</v>
      </c>
      <c r="C54" s="18">
        <f t="shared" si="95"/>
        <v>0.60758921204329919</v>
      </c>
      <c r="D54" s="18">
        <f t="shared" si="95"/>
        <v>0.2383041880217642</v>
      </c>
      <c r="E54" s="18">
        <f t="shared" si="95"/>
        <v>4.2170848668983529</v>
      </c>
      <c r="F54" s="18">
        <f t="shared" si="95"/>
        <v>3.1349279097394325</v>
      </c>
      <c r="G54" s="18">
        <f t="shared" si="95"/>
        <v>19.983449046456716</v>
      </c>
      <c r="H54" s="18">
        <f t="shared" si="95"/>
        <v>15.626183210900571</v>
      </c>
      <c r="I54" s="18">
        <f t="shared" si="95"/>
        <v>55.535355659429634</v>
      </c>
      <c r="J54" s="20">
        <f t="shared" si="95"/>
        <v>0.6571059065102226</v>
      </c>
      <c r="L54" s="10" t="s">
        <v>5</v>
      </c>
      <c r="M54" s="18">
        <f t="shared" ref="M54:U54" si="96">M10/$M10*100</f>
        <v>100</v>
      </c>
      <c r="N54" s="18">
        <f t="shared" si="96"/>
        <v>0.69242013811565417</v>
      </c>
      <c r="O54" s="18">
        <f t="shared" si="96"/>
        <v>0.25459562225807064</v>
      </c>
      <c r="P54" s="18">
        <f t="shared" si="96"/>
        <v>2.0180719293236047</v>
      </c>
      <c r="Q54" s="18">
        <f t="shared" si="96"/>
        <v>2.984928232519418</v>
      </c>
      <c r="R54" s="18">
        <f t="shared" si="96"/>
        <v>17.727672674089728</v>
      </c>
      <c r="S54" s="18">
        <f t="shared" si="96"/>
        <v>10.471586793119311</v>
      </c>
      <c r="T54" s="18">
        <f t="shared" si="96"/>
        <v>64.909742448110904</v>
      </c>
      <c r="U54" s="20">
        <f t="shared" si="96"/>
        <v>0.94098216246327615</v>
      </c>
      <c r="W54" s="10" t="s">
        <v>5</v>
      </c>
      <c r="X54" s="18">
        <f t="shared" ref="X54:AF54" si="97">X10/$X10*100</f>
        <v>100</v>
      </c>
      <c r="Y54" s="18">
        <f t="shared" si="97"/>
        <v>1.104428166774946</v>
      </c>
      <c r="Z54" s="18">
        <f t="shared" si="97"/>
        <v>0.38898672845149851</v>
      </c>
      <c r="AA54" s="18">
        <f t="shared" si="97"/>
        <v>2.1634468161951292</v>
      </c>
      <c r="AB54" s="18">
        <f t="shared" si="97"/>
        <v>3.9537944598231878</v>
      </c>
      <c r="AC54" s="18">
        <f t="shared" si="97"/>
        <v>16.714973588119353</v>
      </c>
      <c r="AD54" s="18">
        <f t="shared" si="97"/>
        <v>12.262609356778317</v>
      </c>
      <c r="AE54" s="18">
        <f t="shared" si="97"/>
        <v>60.44017495029447</v>
      </c>
      <c r="AF54" s="20">
        <f t="shared" si="97"/>
        <v>2.9715859335631105</v>
      </c>
      <c r="AH54" s="10" t="s">
        <v>5</v>
      </c>
      <c r="AI54" s="18">
        <f t="shared" ref="AI54:AQ54" si="98">AI10/$AI10*100</f>
        <v>100</v>
      </c>
      <c r="AJ54" s="18">
        <f t="shared" si="98"/>
        <v>1.1306570457668217</v>
      </c>
      <c r="AK54" s="18">
        <f t="shared" si="98"/>
        <v>0.37638570091680518</v>
      </c>
      <c r="AL54" s="18">
        <f t="shared" si="98"/>
        <v>3.1721294891958971</v>
      </c>
      <c r="AM54" s="18">
        <f t="shared" si="98"/>
        <v>9.387056232374805</v>
      </c>
      <c r="AN54" s="18">
        <f t="shared" si="98"/>
        <v>20.691550116743873</v>
      </c>
      <c r="AO54" s="18">
        <f t="shared" si="98"/>
        <v>19.136772984312856</v>
      </c>
      <c r="AP54" s="18">
        <f t="shared" si="98"/>
        <v>44.949442347944867</v>
      </c>
      <c r="AQ54" s="20">
        <f t="shared" si="98"/>
        <v>1.1560060827440826</v>
      </c>
      <c r="AS54" s="10" t="s">
        <v>5</v>
      </c>
      <c r="AT54" s="18">
        <f t="shared" ref="AT54:BB54" si="99">AT10/$AT10*100</f>
        <v>100</v>
      </c>
      <c r="AU54" s="18">
        <f t="shared" si="99"/>
        <v>0.37306065530056298</v>
      </c>
      <c r="AV54" s="18">
        <f t="shared" si="99"/>
        <v>0.45026327204178013</v>
      </c>
      <c r="AW54" s="18">
        <f t="shared" si="99"/>
        <v>2.6160321703312022</v>
      </c>
      <c r="AX54" s="18">
        <f t="shared" si="99"/>
        <v>8.4225940453305004</v>
      </c>
      <c r="AY54" s="18">
        <f t="shared" si="99"/>
        <v>21.129147991358195</v>
      </c>
      <c r="AZ54" s="18">
        <f t="shared" si="99"/>
        <v>22.950781617940414</v>
      </c>
      <c r="BA54" s="18">
        <f t="shared" si="99"/>
        <v>42.460415165960008</v>
      </c>
      <c r="BB54" s="20">
        <f t="shared" si="99"/>
        <v>1.5977050817373364</v>
      </c>
    </row>
    <row r="55" spans="1:54" ht="15" customHeight="1" x14ac:dyDescent="0.2">
      <c r="A55" s="10" t="s">
        <v>6</v>
      </c>
      <c r="B55" s="18">
        <f t="shared" ref="B55:J55" si="100">B11/$B11*100</f>
        <v>100</v>
      </c>
      <c r="C55" s="18">
        <f t="shared" si="100"/>
        <v>15.128922784846225</v>
      </c>
      <c r="D55" s="18">
        <f t="shared" si="100"/>
        <v>6.5192681406519268</v>
      </c>
      <c r="E55" s="18">
        <f t="shared" si="100"/>
        <v>32.436231193243621</v>
      </c>
      <c r="F55" s="18">
        <f t="shared" si="100"/>
        <v>33.833624626716698</v>
      </c>
      <c r="G55" s="18">
        <f t="shared" si="100"/>
        <v>4.7568413204756839</v>
      </c>
      <c r="H55" s="18">
        <f t="shared" si="100"/>
        <v>7.3251119340658448</v>
      </c>
      <c r="I55" s="18" t="e">
        <f t="shared" si="100"/>
        <v>#VALUE!</v>
      </c>
      <c r="J55" s="20" t="e">
        <f t="shared" si="100"/>
        <v>#VALUE!</v>
      </c>
      <c r="L55" s="10" t="s">
        <v>6</v>
      </c>
      <c r="M55" s="18">
        <f t="shared" ref="M55:U55" si="101">M11/$M11*100</f>
        <v>100</v>
      </c>
      <c r="N55" s="18">
        <f t="shared" si="101"/>
        <v>7.232724960743532</v>
      </c>
      <c r="O55" s="18">
        <f t="shared" si="101"/>
        <v>8.6395093622307897</v>
      </c>
      <c r="P55" s="18">
        <f t="shared" si="101"/>
        <v>16.500088374408222</v>
      </c>
      <c r="Q55" s="18">
        <f t="shared" si="101"/>
        <v>55.195669776797551</v>
      </c>
      <c r="R55" s="18">
        <f t="shared" si="101"/>
        <v>6.4277394282760039</v>
      </c>
      <c r="S55" s="18">
        <f t="shared" si="101"/>
        <v>6.0042680975439211</v>
      </c>
      <c r="T55" s="18" t="e">
        <f t="shared" si="101"/>
        <v>#VALUE!</v>
      </c>
      <c r="U55" s="20" t="e">
        <f t="shared" si="101"/>
        <v>#VALUE!</v>
      </c>
      <c r="W55" s="10" t="s">
        <v>6</v>
      </c>
      <c r="X55" s="18">
        <f t="shared" ref="X55:AF55" si="102">X11/$X11*100</f>
        <v>100</v>
      </c>
      <c r="Y55" s="18">
        <f t="shared" si="102"/>
        <v>7.7317775626121659</v>
      </c>
      <c r="Z55" s="18">
        <f t="shared" si="102"/>
        <v>8.2424190096762864</v>
      </c>
      <c r="AA55" s="18">
        <f t="shared" si="102"/>
        <v>19.189757568655988</v>
      </c>
      <c r="AB55" s="18">
        <f t="shared" si="102"/>
        <v>51.365719184207116</v>
      </c>
      <c r="AC55" s="18">
        <f t="shared" si="102"/>
        <v>6.8689908664253245</v>
      </c>
      <c r="AD55" s="18">
        <f t="shared" si="102"/>
        <v>6.6013358084231175</v>
      </c>
      <c r="AE55" s="18" t="e">
        <f t="shared" si="102"/>
        <v>#VALUE!</v>
      </c>
      <c r="AF55" s="20" t="e">
        <f t="shared" si="102"/>
        <v>#VALUE!</v>
      </c>
      <c r="AH55" s="10" t="s">
        <v>6</v>
      </c>
      <c r="AI55" s="18">
        <f t="shared" ref="AI55:AQ55" si="103">AI11/$AI11*100</f>
        <v>100</v>
      </c>
      <c r="AJ55" s="18">
        <f t="shared" si="103"/>
        <v>19.479244806775956</v>
      </c>
      <c r="AK55" s="18">
        <f t="shared" si="103"/>
        <v>5.4175179837834131</v>
      </c>
      <c r="AL55" s="18">
        <f t="shared" si="103"/>
        <v>12.735699876881304</v>
      </c>
      <c r="AM55" s="18">
        <f t="shared" si="103"/>
        <v>55.055531251428015</v>
      </c>
      <c r="AN55" s="18">
        <f t="shared" si="103"/>
        <v>3.8752909921105605</v>
      </c>
      <c r="AO55" s="18">
        <f t="shared" si="103"/>
        <v>3.1030396012974943</v>
      </c>
      <c r="AP55" s="18">
        <f t="shared" si="103"/>
        <v>0.33367548772326544</v>
      </c>
      <c r="AQ55" s="20" t="e">
        <f t="shared" si="103"/>
        <v>#VALUE!</v>
      </c>
      <c r="AS55" s="10" t="s">
        <v>6</v>
      </c>
      <c r="AT55" s="18">
        <f t="shared" ref="AT55:BB55" si="104">AT11/$AT11*100</f>
        <v>100</v>
      </c>
      <c r="AU55" s="18" t="e">
        <f t="shared" si="104"/>
        <v>#VALUE!</v>
      </c>
      <c r="AV55" s="18">
        <f t="shared" si="104"/>
        <v>7.5444023149072041</v>
      </c>
      <c r="AW55" s="18">
        <f t="shared" si="104"/>
        <v>13.715825184593896</v>
      </c>
      <c r="AX55" s="18">
        <f t="shared" si="104"/>
        <v>58.549191778088215</v>
      </c>
      <c r="AY55" s="18">
        <f t="shared" si="104"/>
        <v>5.664039113949312</v>
      </c>
      <c r="AZ55" s="18">
        <f t="shared" si="104"/>
        <v>13.925863101177407</v>
      </c>
      <c r="BA55" s="18">
        <f t="shared" si="104"/>
        <v>0.6006785072839752</v>
      </c>
      <c r="BB55" s="20" t="e">
        <f t="shared" si="104"/>
        <v>#VALUE!</v>
      </c>
    </row>
    <row r="56" spans="1:54" ht="15" customHeight="1" x14ac:dyDescent="0.2">
      <c r="A56" s="10" t="s">
        <v>7</v>
      </c>
      <c r="B56" s="18">
        <f t="shared" ref="B56:J56" si="105">B12/$B12*100</f>
        <v>100</v>
      </c>
      <c r="C56" s="18">
        <f t="shared" si="105"/>
        <v>8.1230137711717632</v>
      </c>
      <c r="D56" s="18">
        <f t="shared" si="105"/>
        <v>19.766743866585308</v>
      </c>
      <c r="E56" s="18">
        <f t="shared" si="105"/>
        <v>50.884373595481314</v>
      </c>
      <c r="F56" s="18">
        <f t="shared" si="105"/>
        <v>6.1386621909728465</v>
      </c>
      <c r="G56" s="18">
        <f t="shared" si="105"/>
        <v>4.0236896800967346</v>
      </c>
      <c r="H56" s="18">
        <f t="shared" si="105"/>
        <v>4.4941372571311655</v>
      </c>
      <c r="I56" s="18">
        <f t="shared" si="105"/>
        <v>3.3118935572086095</v>
      </c>
      <c r="J56" s="20">
        <f t="shared" si="105"/>
        <v>3.2574860813522699</v>
      </c>
      <c r="L56" s="10" t="s">
        <v>7</v>
      </c>
      <c r="M56" s="18">
        <f t="shared" ref="M56:U56" si="106">M12/$M12*100</f>
        <v>100</v>
      </c>
      <c r="N56" s="18">
        <f t="shared" si="106"/>
        <v>9.4384760116040756</v>
      </c>
      <c r="O56" s="18">
        <f t="shared" si="106"/>
        <v>25.057264887038201</v>
      </c>
      <c r="P56" s="18">
        <f t="shared" si="106"/>
        <v>42.600360300314883</v>
      </c>
      <c r="Q56" s="18">
        <f t="shared" si="106"/>
        <v>6.8836682190716107</v>
      </c>
      <c r="R56" s="18">
        <f t="shared" si="106"/>
        <v>4.0172050758857853</v>
      </c>
      <c r="S56" s="18">
        <f t="shared" si="106"/>
        <v>5.5319973687017034</v>
      </c>
      <c r="T56" s="18">
        <f t="shared" si="106"/>
        <v>3.6806677882414132</v>
      </c>
      <c r="U56" s="20">
        <f t="shared" si="106"/>
        <v>2.7903603491423374</v>
      </c>
      <c r="W56" s="10" t="s">
        <v>7</v>
      </c>
      <c r="X56" s="18">
        <f t="shared" ref="X56:AF56" si="107">X12/$X12*100</f>
        <v>100</v>
      </c>
      <c r="Y56" s="18">
        <f t="shared" si="107"/>
        <v>1.4182386620852567</v>
      </c>
      <c r="Z56" s="18">
        <f t="shared" si="107"/>
        <v>22.918866712852402</v>
      </c>
      <c r="AA56" s="18">
        <f t="shared" si="107"/>
        <v>54.186442346303885</v>
      </c>
      <c r="AB56" s="18">
        <f t="shared" si="107"/>
        <v>10.098035123716485</v>
      </c>
      <c r="AC56" s="18">
        <f t="shared" si="107"/>
        <v>3.6005783008896861</v>
      </c>
      <c r="AD56" s="18">
        <f t="shared" si="107"/>
        <v>4.8659337051867579</v>
      </c>
      <c r="AE56" s="18">
        <f t="shared" si="107"/>
        <v>0.82603920466491587</v>
      </c>
      <c r="AF56" s="20">
        <f t="shared" si="107"/>
        <v>2.0858659443005956</v>
      </c>
      <c r="AH56" s="10" t="s">
        <v>7</v>
      </c>
      <c r="AI56" s="18">
        <f t="shared" ref="AI56:AQ56" si="108">AI12/$AI12*100</f>
        <v>100</v>
      </c>
      <c r="AJ56" s="18">
        <f t="shared" si="108"/>
        <v>1.9612111664966534</v>
      </c>
      <c r="AK56" s="18">
        <f t="shared" si="108"/>
        <v>27.424341674738216</v>
      </c>
      <c r="AL56" s="18">
        <f t="shared" si="108"/>
        <v>44.057704750908862</v>
      </c>
      <c r="AM56" s="18">
        <f t="shared" si="108"/>
        <v>12.180038857946847</v>
      </c>
      <c r="AN56" s="18">
        <f t="shared" si="108"/>
        <v>4.9571853997890738</v>
      </c>
      <c r="AO56" s="18">
        <f t="shared" si="108"/>
        <v>6.0218178440672121</v>
      </c>
      <c r="AP56" s="18">
        <f t="shared" si="108"/>
        <v>1.1455935454215402</v>
      </c>
      <c r="AQ56" s="20">
        <f t="shared" si="108"/>
        <v>2.2521067606315919</v>
      </c>
      <c r="AS56" s="10" t="s">
        <v>7</v>
      </c>
      <c r="AT56" s="18">
        <f t="shared" ref="AT56:BB56" si="109">AT12/$AT12*100</f>
        <v>100</v>
      </c>
      <c r="AU56" s="18">
        <f t="shared" si="109"/>
        <v>3.4055853017080993</v>
      </c>
      <c r="AV56" s="18">
        <f t="shared" si="109"/>
        <v>27.810540109293335</v>
      </c>
      <c r="AW56" s="18">
        <f t="shared" si="109"/>
        <v>32.459426874741368</v>
      </c>
      <c r="AX56" s="18">
        <f t="shared" si="109"/>
        <v>14.093443613540291</v>
      </c>
      <c r="AY56" s="18">
        <f t="shared" si="109"/>
        <v>5.6994290944429649</v>
      </c>
      <c r="AZ56" s="18">
        <f t="shared" si="109"/>
        <v>11.549483894444663</v>
      </c>
      <c r="BA56" s="18">
        <f t="shared" si="109"/>
        <v>1.762939764786065</v>
      </c>
      <c r="BB56" s="20">
        <f t="shared" si="109"/>
        <v>3.2191513470432085</v>
      </c>
    </row>
    <row r="57" spans="1:54" ht="15" customHeight="1" x14ac:dyDescent="0.2">
      <c r="A57" s="10" t="s">
        <v>8</v>
      </c>
      <c r="B57" s="18">
        <f t="shared" ref="B57:J57" si="110">B13/$B13*100</f>
        <v>100</v>
      </c>
      <c r="C57" s="18">
        <f t="shared" si="110"/>
        <v>2.9695547431269209</v>
      </c>
      <c r="D57" s="18">
        <f t="shared" si="110"/>
        <v>0.76877556805567138</v>
      </c>
      <c r="E57" s="18">
        <f t="shared" si="110"/>
        <v>8.9483887142286225</v>
      </c>
      <c r="F57" s="18">
        <f t="shared" si="110"/>
        <v>3.5711884733227275</v>
      </c>
      <c r="G57" s="18">
        <f t="shared" si="110"/>
        <v>5.7484459271728507</v>
      </c>
      <c r="H57" s="18">
        <f t="shared" si="110"/>
        <v>16.619830058148423</v>
      </c>
      <c r="I57" s="18">
        <f t="shared" si="110"/>
        <v>60.959784869030507</v>
      </c>
      <c r="J57" s="20">
        <f t="shared" si="110"/>
        <v>0.41403164691430289</v>
      </c>
      <c r="L57" s="10" t="s">
        <v>8</v>
      </c>
      <c r="M57" s="18">
        <f t="shared" ref="M57:U57" si="111">M13/$M13*100</f>
        <v>100</v>
      </c>
      <c r="N57" s="18">
        <f t="shared" si="111"/>
        <v>2.1959001743863849</v>
      </c>
      <c r="O57" s="18">
        <f t="shared" si="111"/>
        <v>1.3380500835062603</v>
      </c>
      <c r="P57" s="18">
        <f t="shared" si="111"/>
        <v>7.2280306292712631</v>
      </c>
      <c r="Q57" s="18">
        <f t="shared" si="111"/>
        <v>5.1735797576346831</v>
      </c>
      <c r="R57" s="18">
        <f t="shared" si="111"/>
        <v>3.8517952127736574</v>
      </c>
      <c r="S57" s="18">
        <f t="shared" si="111"/>
        <v>16.971174746826058</v>
      </c>
      <c r="T57" s="18">
        <f t="shared" si="111"/>
        <v>62.773546838125448</v>
      </c>
      <c r="U57" s="20">
        <f t="shared" si="111"/>
        <v>0.46792255747624506</v>
      </c>
      <c r="W57" s="10" t="s">
        <v>8</v>
      </c>
      <c r="X57" s="18">
        <f t="shared" ref="X57:AF57" si="112">X13/$X13*100</f>
        <v>100</v>
      </c>
      <c r="Y57" s="18">
        <f t="shared" si="112"/>
        <v>1.4003243063575255</v>
      </c>
      <c r="Z57" s="18">
        <f t="shared" si="112"/>
        <v>1.1023170462396914</v>
      </c>
      <c r="AA57" s="18">
        <f t="shared" si="112"/>
        <v>5.5475957514055532</v>
      </c>
      <c r="AB57" s="18">
        <f t="shared" si="112"/>
        <v>2.6246370925008118</v>
      </c>
      <c r="AC57" s="18">
        <f t="shared" si="112"/>
        <v>4.7224519486052774</v>
      </c>
      <c r="AD57" s="18">
        <f t="shared" si="112"/>
        <v>16.109948297486461</v>
      </c>
      <c r="AE57" s="18">
        <f t="shared" si="112"/>
        <v>67.839734088451593</v>
      </c>
      <c r="AF57" s="20">
        <f t="shared" si="112"/>
        <v>0.65299146895308213</v>
      </c>
      <c r="AH57" s="10" t="s">
        <v>8</v>
      </c>
      <c r="AI57" s="18">
        <f t="shared" ref="AI57:AQ57" si="113">AI13/$AI13*100</f>
        <v>100</v>
      </c>
      <c r="AJ57" s="18">
        <f t="shared" si="113"/>
        <v>0.60790322369234451</v>
      </c>
      <c r="AK57" s="18">
        <f t="shared" si="113"/>
        <v>7.1719412816844116E-2</v>
      </c>
      <c r="AL57" s="18">
        <f t="shared" si="113"/>
        <v>7.9388054342298382</v>
      </c>
      <c r="AM57" s="18">
        <f t="shared" si="113"/>
        <v>2.1204560826194658</v>
      </c>
      <c r="AN57" s="18">
        <f t="shared" si="113"/>
        <v>5.6580136510497674</v>
      </c>
      <c r="AO57" s="18">
        <f t="shared" si="113"/>
        <v>18.88471548692603</v>
      </c>
      <c r="AP57" s="18">
        <f t="shared" si="113"/>
        <v>64.093409524394545</v>
      </c>
      <c r="AQ57" s="20">
        <f t="shared" si="113"/>
        <v>0.62497718427114046</v>
      </c>
      <c r="AS57" s="10" t="s">
        <v>8</v>
      </c>
      <c r="AT57" s="18">
        <f t="shared" ref="AT57:BB57" si="114">AT13/$AT13*100</f>
        <v>100</v>
      </c>
      <c r="AU57" s="18">
        <f t="shared" si="114"/>
        <v>0.61486202178559402</v>
      </c>
      <c r="AV57" s="18">
        <f t="shared" si="114"/>
        <v>2.568311035934992E-2</v>
      </c>
      <c r="AW57" s="18">
        <f t="shared" si="114"/>
        <v>9.3463300089263921</v>
      </c>
      <c r="AX57" s="18">
        <f t="shared" si="114"/>
        <v>2.3796121618119557</v>
      </c>
      <c r="AY57" s="18">
        <f t="shared" si="114"/>
        <v>4.688816375514012</v>
      </c>
      <c r="AZ57" s="18">
        <f t="shared" si="114"/>
        <v>20.142850110024039</v>
      </c>
      <c r="BA57" s="18">
        <f t="shared" si="114"/>
        <v>62.120756133061747</v>
      </c>
      <c r="BB57" s="20">
        <f t="shared" si="114"/>
        <v>0.68109007851693759</v>
      </c>
    </row>
    <row r="58" spans="1:54" ht="15" customHeight="1" x14ac:dyDescent="0.2">
      <c r="A58" s="10" t="s">
        <v>9</v>
      </c>
      <c r="B58" s="18">
        <f t="shared" ref="B58:J58" si="115">B14/$B14*100</f>
        <v>100</v>
      </c>
      <c r="C58" s="18">
        <f t="shared" si="115"/>
        <v>5.6558516607762002</v>
      </c>
      <c r="D58" s="18">
        <f t="shared" si="115"/>
        <v>1.5395052009179073</v>
      </c>
      <c r="E58" s="18">
        <f t="shared" si="115"/>
        <v>6.3520711545870245</v>
      </c>
      <c r="F58" s="18">
        <f t="shared" si="115"/>
        <v>8.2151890253094564</v>
      </c>
      <c r="G58" s="18">
        <f t="shared" si="115"/>
        <v>47.261436156848276</v>
      </c>
      <c r="H58" s="18">
        <f t="shared" si="115"/>
        <v>20.113817188991806</v>
      </c>
      <c r="I58" s="18">
        <f t="shared" si="115"/>
        <v>3.2903971457764518</v>
      </c>
      <c r="J58" s="20">
        <f t="shared" si="115"/>
        <v>7.5717324667928496</v>
      </c>
      <c r="L58" s="10" t="s">
        <v>9</v>
      </c>
      <c r="M58" s="18">
        <f t="shared" ref="M58:U58" si="116">M14/$M14*100</f>
        <v>100</v>
      </c>
      <c r="N58" s="18">
        <f t="shared" si="116"/>
        <v>4.9733572039828564</v>
      </c>
      <c r="O58" s="18">
        <f t="shared" si="116"/>
        <v>0.94587380876989746</v>
      </c>
      <c r="P58" s="18">
        <f t="shared" si="116"/>
        <v>8.4036351297483609</v>
      </c>
      <c r="Q58" s="18">
        <f t="shared" si="116"/>
        <v>8.687611447181645</v>
      </c>
      <c r="R58" s="18">
        <f t="shared" si="116"/>
        <v>39.301173577008683</v>
      </c>
      <c r="S58" s="18">
        <f t="shared" si="116"/>
        <v>25.630682244078379</v>
      </c>
      <c r="T58" s="18">
        <f t="shared" si="116"/>
        <v>4.0258048182442945</v>
      </c>
      <c r="U58" s="20">
        <f t="shared" si="116"/>
        <v>8.0318617709858788</v>
      </c>
      <c r="W58" s="10" t="s">
        <v>9</v>
      </c>
      <c r="X58" s="18">
        <f t="shared" ref="X58:AF58" si="117">X14/$X14*100</f>
        <v>100</v>
      </c>
      <c r="Y58" s="18">
        <f t="shared" si="117"/>
        <v>4.7948809742833483</v>
      </c>
      <c r="Z58" s="18">
        <f t="shared" si="117"/>
        <v>0.91228403354838128</v>
      </c>
      <c r="AA58" s="18">
        <f t="shared" si="117"/>
        <v>12.356330774170942</v>
      </c>
      <c r="AB58" s="18">
        <f t="shared" si="117"/>
        <v>9.5854889554353235</v>
      </c>
      <c r="AC58" s="18">
        <f t="shared" si="117"/>
        <v>37.375304007021235</v>
      </c>
      <c r="AD58" s="18">
        <f t="shared" si="117"/>
        <v>22.959180548794347</v>
      </c>
      <c r="AE58" s="18">
        <f t="shared" si="117"/>
        <v>4.84207812568898</v>
      </c>
      <c r="AF58" s="20">
        <f t="shared" si="117"/>
        <v>7.1744525810574569</v>
      </c>
      <c r="AH58" s="10" t="s">
        <v>9</v>
      </c>
      <c r="AI58" s="18">
        <f t="shared" ref="AI58:AQ58" si="118">AI14/$AI14*100</f>
        <v>100</v>
      </c>
      <c r="AJ58" s="18">
        <f t="shared" si="118"/>
        <v>4.5644575334852551</v>
      </c>
      <c r="AK58" s="18">
        <f t="shared" si="118"/>
        <v>0.45948685500344238</v>
      </c>
      <c r="AL58" s="18">
        <f t="shared" si="118"/>
        <v>12.281820269223291</v>
      </c>
      <c r="AM58" s="18">
        <f t="shared" si="118"/>
        <v>9.8015906802717261</v>
      </c>
      <c r="AN58" s="18">
        <f t="shared" si="118"/>
        <v>35.390234804772845</v>
      </c>
      <c r="AO58" s="18">
        <f t="shared" si="118"/>
        <v>25.441246769270581</v>
      </c>
      <c r="AP58" s="18">
        <f t="shared" si="118"/>
        <v>5.2626279138597187</v>
      </c>
      <c r="AQ58" s="20">
        <f t="shared" si="118"/>
        <v>6.7985351741131153</v>
      </c>
      <c r="AS58" s="10" t="s">
        <v>9</v>
      </c>
      <c r="AT58" s="18">
        <f t="shared" ref="AT58:BB58" si="119">AT14/$AT14*100</f>
        <v>100</v>
      </c>
      <c r="AU58" s="18">
        <f t="shared" si="119"/>
        <v>5.5184466197425328</v>
      </c>
      <c r="AV58" s="18">
        <f t="shared" si="119"/>
        <v>0.77629869101773552</v>
      </c>
      <c r="AW58" s="18">
        <f t="shared" si="119"/>
        <v>16.459499027183639</v>
      </c>
      <c r="AX58" s="18">
        <f t="shared" si="119"/>
        <v>9.8086028237286662</v>
      </c>
      <c r="AY58" s="18">
        <f t="shared" si="119"/>
        <v>20.437133199446052</v>
      </c>
      <c r="AZ58" s="18">
        <f t="shared" si="119"/>
        <v>37.171684855075299</v>
      </c>
      <c r="BA58" s="18">
        <f t="shared" si="119"/>
        <v>2.8813291952007014</v>
      </c>
      <c r="BB58" s="20">
        <f t="shared" si="119"/>
        <v>6.947005588605359</v>
      </c>
    </row>
    <row r="59" spans="1:54" ht="15" customHeight="1" x14ac:dyDescent="0.2">
      <c r="A59" s="10" t="s">
        <v>10</v>
      </c>
      <c r="B59" s="18">
        <f t="shared" ref="B59:J59" si="120">B15/$B15*100</f>
        <v>100</v>
      </c>
      <c r="C59" s="18">
        <f t="shared" si="120"/>
        <v>0.6893024174387623</v>
      </c>
      <c r="D59" s="18">
        <f t="shared" si="120"/>
        <v>13.946653300406343</v>
      </c>
      <c r="E59" s="18">
        <f t="shared" si="120"/>
        <v>1.6648249713592997</v>
      </c>
      <c r="F59" s="18">
        <f t="shared" si="120"/>
        <v>2.7947942865899238</v>
      </c>
      <c r="G59" s="18">
        <f t="shared" si="120"/>
        <v>18.810115369827336</v>
      </c>
      <c r="H59" s="18">
        <f t="shared" si="120"/>
        <v>32.29526426636469</v>
      </c>
      <c r="I59" s="18">
        <f t="shared" si="120"/>
        <v>27.300709935293661</v>
      </c>
      <c r="J59" s="20">
        <f t="shared" si="120"/>
        <v>2.4983354527199495</v>
      </c>
      <c r="L59" s="10" t="s">
        <v>10</v>
      </c>
      <c r="M59" s="18">
        <f t="shared" ref="M59:U59" si="121">M15/$M15*100</f>
        <v>100</v>
      </c>
      <c r="N59" s="18">
        <f t="shared" si="121"/>
        <v>0.93546661211333315</v>
      </c>
      <c r="O59" s="18">
        <f t="shared" si="121"/>
        <v>14.006525991428829</v>
      </c>
      <c r="P59" s="18">
        <f t="shared" si="121"/>
        <v>3.234615790028148</v>
      </c>
      <c r="Q59" s="18">
        <f t="shared" si="121"/>
        <v>3.0232388750742039</v>
      </c>
      <c r="R59" s="18">
        <f t="shared" si="121"/>
        <v>17.147270336105503</v>
      </c>
      <c r="S59" s="18">
        <f t="shared" si="121"/>
        <v>23.36671917175666</v>
      </c>
      <c r="T59" s="18">
        <f t="shared" si="121"/>
        <v>35.222932955070121</v>
      </c>
      <c r="U59" s="20">
        <f t="shared" si="121"/>
        <v>3.063230268423236</v>
      </c>
      <c r="W59" s="10" t="s">
        <v>10</v>
      </c>
      <c r="X59" s="18">
        <f t="shared" ref="X59:AF59" si="122">X15/$X15*100</f>
        <v>100</v>
      </c>
      <c r="Y59" s="18">
        <f t="shared" si="122"/>
        <v>2.4308017327245612</v>
      </c>
      <c r="Z59" s="18">
        <f t="shared" si="122"/>
        <v>12.725125437162097</v>
      </c>
      <c r="AA59" s="18">
        <f t="shared" si="122"/>
        <v>3.4555719254251369</v>
      </c>
      <c r="AB59" s="18">
        <f t="shared" si="122"/>
        <v>3.4017857922870984</v>
      </c>
      <c r="AC59" s="18">
        <f t="shared" si="122"/>
        <v>24.991507930314853</v>
      </c>
      <c r="AD59" s="18">
        <f t="shared" si="122"/>
        <v>26.536519010935915</v>
      </c>
      <c r="AE59" s="18">
        <f t="shared" si="122"/>
        <v>23.485427087711582</v>
      </c>
      <c r="AF59" s="20">
        <f t="shared" si="122"/>
        <v>2.9732610834388122</v>
      </c>
      <c r="AH59" s="10" t="s">
        <v>10</v>
      </c>
      <c r="AI59" s="18">
        <f t="shared" ref="AI59:AQ59" si="123">AI15/$AI15*100</f>
        <v>100</v>
      </c>
      <c r="AJ59" s="18">
        <f t="shared" si="123"/>
        <v>2.3719743325533273</v>
      </c>
      <c r="AK59" s="18">
        <f t="shared" si="123"/>
        <v>16.385452682609905</v>
      </c>
      <c r="AL59" s="18">
        <f t="shared" si="123"/>
        <v>3.5111181098041464</v>
      </c>
      <c r="AM59" s="18">
        <f t="shared" si="123"/>
        <v>4.1138796051509079</v>
      </c>
      <c r="AN59" s="18">
        <f t="shared" si="123"/>
        <v>26.96248949429015</v>
      </c>
      <c r="AO59" s="18">
        <f t="shared" si="123"/>
        <v>27.77783339413164</v>
      </c>
      <c r="AP59" s="18">
        <f t="shared" si="123"/>
        <v>15.528388475621796</v>
      </c>
      <c r="AQ59" s="20">
        <f t="shared" si="123"/>
        <v>3.3488639058381398</v>
      </c>
      <c r="AS59" s="10" t="s">
        <v>10</v>
      </c>
      <c r="AT59" s="18">
        <f t="shared" ref="AT59:BB59" si="124">AT15/$AT15*100</f>
        <v>100</v>
      </c>
      <c r="AU59" s="18">
        <f t="shared" si="124"/>
        <v>2.3808092439768536</v>
      </c>
      <c r="AV59" s="18">
        <f t="shared" si="124"/>
        <v>18.0456416008114</v>
      </c>
      <c r="AW59" s="18">
        <f t="shared" si="124"/>
        <v>2.447126045487507</v>
      </c>
      <c r="AX59" s="18">
        <f t="shared" si="124"/>
        <v>5.4479056205246517</v>
      </c>
      <c r="AY59" s="18">
        <f t="shared" si="124"/>
        <v>26.24671633121622</v>
      </c>
      <c r="AZ59" s="18">
        <f t="shared" si="124"/>
        <v>27.635607603879876</v>
      </c>
      <c r="BA59" s="18">
        <f t="shared" si="124"/>
        <v>13.944254020205014</v>
      </c>
      <c r="BB59" s="20">
        <f t="shared" si="124"/>
        <v>3.8519395338984879</v>
      </c>
    </row>
    <row r="60" spans="1:54" ht="15" customHeight="1" x14ac:dyDescent="0.2">
      <c r="A60" s="10" t="s">
        <v>11</v>
      </c>
      <c r="B60" s="18">
        <f t="shared" ref="B60:J60" si="125">B16/$B16*100</f>
        <v>100</v>
      </c>
      <c r="C60" s="18">
        <f t="shared" si="125"/>
        <v>4.0826965119480239</v>
      </c>
      <c r="D60" s="18">
        <f t="shared" si="125"/>
        <v>0.23726994551455591</v>
      </c>
      <c r="E60" s="18">
        <f t="shared" si="125"/>
        <v>1.2241310394543656</v>
      </c>
      <c r="F60" s="18">
        <f t="shared" si="125"/>
        <v>10.628154342041938</v>
      </c>
      <c r="G60" s="18">
        <f t="shared" si="125"/>
        <v>37.714099175766094</v>
      </c>
      <c r="H60" s="18">
        <f t="shared" si="125"/>
        <v>16.274018464671261</v>
      </c>
      <c r="I60" s="18">
        <f t="shared" si="125"/>
        <v>25.619532388639989</v>
      </c>
      <c r="J60" s="20">
        <f t="shared" si="125"/>
        <v>4.2200981319637707</v>
      </c>
      <c r="L60" s="10" t="s">
        <v>11</v>
      </c>
      <c r="M60" s="18">
        <f t="shared" ref="M60:U60" si="126">M16/$M16*100</f>
        <v>100</v>
      </c>
      <c r="N60" s="18">
        <f t="shared" si="126"/>
        <v>3.7907799004493077</v>
      </c>
      <c r="O60" s="18">
        <f t="shared" si="126"/>
        <v>0.33204220284006991</v>
      </c>
      <c r="P60" s="18">
        <f t="shared" si="126"/>
        <v>1.2427586551565848</v>
      </c>
      <c r="Q60" s="18">
        <f t="shared" si="126"/>
        <v>9.9030635283730604</v>
      </c>
      <c r="R60" s="18">
        <f t="shared" si="126"/>
        <v>39.937466703852522</v>
      </c>
      <c r="S60" s="18">
        <f t="shared" si="126"/>
        <v>17.64197326488506</v>
      </c>
      <c r="T60" s="18">
        <f t="shared" si="126"/>
        <v>22.933753115650639</v>
      </c>
      <c r="U60" s="20">
        <f t="shared" si="126"/>
        <v>4.2181626287927561</v>
      </c>
      <c r="W60" s="10" t="s">
        <v>11</v>
      </c>
      <c r="X60" s="18">
        <f t="shared" ref="X60:AF60" si="127">X16/$X16*100</f>
        <v>100</v>
      </c>
      <c r="Y60" s="18">
        <f t="shared" si="127"/>
        <v>2.2553498673286994</v>
      </c>
      <c r="Z60" s="18">
        <f t="shared" si="127"/>
        <v>0.26886826138837755</v>
      </c>
      <c r="AA60" s="18">
        <f t="shared" si="127"/>
        <v>0.68297104411456577</v>
      </c>
      <c r="AB60" s="18">
        <f t="shared" si="127"/>
        <v>9.7877003566878749</v>
      </c>
      <c r="AC60" s="18">
        <f t="shared" si="127"/>
        <v>38.879298923742731</v>
      </c>
      <c r="AD60" s="18">
        <f t="shared" si="127"/>
        <v>26.622962936528126</v>
      </c>
      <c r="AE60" s="18">
        <f t="shared" si="127"/>
        <v>18.890734619425373</v>
      </c>
      <c r="AF60" s="20">
        <f t="shared" si="127"/>
        <v>2.6121139907842763</v>
      </c>
      <c r="AH60" s="10" t="s">
        <v>11</v>
      </c>
      <c r="AI60" s="18">
        <f t="shared" ref="AI60:AQ60" si="128">AI16/$AI16*100</f>
        <v>100</v>
      </c>
      <c r="AJ60" s="18">
        <f t="shared" si="128"/>
        <v>1.6041369054365286</v>
      </c>
      <c r="AK60" s="18">
        <f t="shared" si="128"/>
        <v>0.32164021817835187</v>
      </c>
      <c r="AL60" s="18">
        <f t="shared" si="128"/>
        <v>0.81355158503216307</v>
      </c>
      <c r="AM60" s="18">
        <f t="shared" si="128"/>
        <v>12.660528833410764</v>
      </c>
      <c r="AN60" s="18">
        <f t="shared" si="128"/>
        <v>31.526076645761059</v>
      </c>
      <c r="AO60" s="18">
        <f t="shared" si="128"/>
        <v>27.074255910315713</v>
      </c>
      <c r="AP60" s="18">
        <f t="shared" si="128"/>
        <v>20.657914647963498</v>
      </c>
      <c r="AQ60" s="20">
        <f t="shared" si="128"/>
        <v>5.3418952539019298</v>
      </c>
      <c r="AS60" s="10" t="s">
        <v>11</v>
      </c>
      <c r="AT60" s="18">
        <f t="shared" ref="AT60:BB60" si="129">AT16/$AT16*100</f>
        <v>100</v>
      </c>
      <c r="AU60" s="18">
        <f t="shared" si="129"/>
        <v>1.4888990257959382</v>
      </c>
      <c r="AV60" s="18">
        <f t="shared" si="129"/>
        <v>4.8920000342079564E-2</v>
      </c>
      <c r="AW60" s="18">
        <f t="shared" si="129"/>
        <v>0.46970726482295161</v>
      </c>
      <c r="AX60" s="18">
        <f t="shared" si="129"/>
        <v>12.321656759499341</v>
      </c>
      <c r="AY60" s="18">
        <f t="shared" si="129"/>
        <v>28.927224079200514</v>
      </c>
      <c r="AZ60" s="18">
        <f t="shared" si="129"/>
        <v>30.02817464565652</v>
      </c>
      <c r="BA60" s="18">
        <f t="shared" si="129"/>
        <v>20.622093505151224</v>
      </c>
      <c r="BB60" s="20">
        <f t="shared" si="129"/>
        <v>6.0933247195314539</v>
      </c>
    </row>
    <row r="61" spans="1:54" ht="15" customHeight="1" x14ac:dyDescent="0.2">
      <c r="A61" s="10" t="s">
        <v>12</v>
      </c>
      <c r="B61" s="18">
        <f t="shared" ref="B61:J61" si="130">B17/$B17*100</f>
        <v>100</v>
      </c>
      <c r="C61" s="18">
        <f t="shared" si="130"/>
        <v>2.4647404378645725</v>
      </c>
      <c r="D61" s="18">
        <f t="shared" si="130"/>
        <v>12.390981585690612</v>
      </c>
      <c r="E61" s="18">
        <f t="shared" si="130"/>
        <v>5.3990591854787908</v>
      </c>
      <c r="F61" s="18">
        <f t="shared" si="130"/>
        <v>3.6801579184743387</v>
      </c>
      <c r="G61" s="18">
        <f t="shared" si="130"/>
        <v>51.004873080607197</v>
      </c>
      <c r="H61" s="18">
        <f t="shared" si="130"/>
        <v>18.052988483546962</v>
      </c>
      <c r="I61" s="18">
        <f t="shared" si="130"/>
        <v>1.0079311916648765</v>
      </c>
      <c r="J61" s="20">
        <f t="shared" si="130"/>
        <v>5.9992681166727806</v>
      </c>
      <c r="L61" s="10" t="s">
        <v>12</v>
      </c>
      <c r="M61" s="18">
        <f t="shared" ref="M61:U61" si="131">M17/$M17*100</f>
        <v>100</v>
      </c>
      <c r="N61" s="18">
        <f t="shared" si="131"/>
        <v>4.2757908311208039</v>
      </c>
      <c r="O61" s="18">
        <f t="shared" si="131"/>
        <v>13.270974168558988</v>
      </c>
      <c r="P61" s="18">
        <f t="shared" si="131"/>
        <v>4.955678053277774</v>
      </c>
      <c r="Q61" s="18">
        <f t="shared" si="131"/>
        <v>3.008883993352041</v>
      </c>
      <c r="R61" s="18">
        <f t="shared" si="131"/>
        <v>45.919652129596507</v>
      </c>
      <c r="S61" s="18">
        <f t="shared" si="131"/>
        <v>21.526614740097017</v>
      </c>
      <c r="T61" s="18">
        <f t="shared" si="131"/>
        <v>0.77192175407090835</v>
      </c>
      <c r="U61" s="20">
        <f t="shared" si="131"/>
        <v>6.2704843299259991</v>
      </c>
      <c r="W61" s="10" t="s">
        <v>12</v>
      </c>
      <c r="X61" s="18">
        <f t="shared" ref="X61:AF61" si="132">X17/$X17*100</f>
        <v>100</v>
      </c>
      <c r="Y61" s="18">
        <f t="shared" si="132"/>
        <v>3.1218923691591129</v>
      </c>
      <c r="Z61" s="18">
        <f t="shared" si="132"/>
        <v>13.223320954795117</v>
      </c>
      <c r="AA61" s="18">
        <f t="shared" si="132"/>
        <v>5.1608028938125194</v>
      </c>
      <c r="AB61" s="18">
        <f t="shared" si="132"/>
        <v>3.4480990248158894</v>
      </c>
      <c r="AC61" s="18">
        <f t="shared" si="132"/>
        <v>46.951140317615149</v>
      </c>
      <c r="AD61" s="18">
        <f t="shared" si="132"/>
        <v>21.292176142283349</v>
      </c>
      <c r="AE61" s="18">
        <f t="shared" si="132"/>
        <v>0.98310894795285209</v>
      </c>
      <c r="AF61" s="20">
        <f t="shared" si="132"/>
        <v>5.8194593495659594</v>
      </c>
      <c r="AH61" s="10" t="s">
        <v>12</v>
      </c>
      <c r="AI61" s="18">
        <f t="shared" ref="AI61:AQ61" si="133">AI17/$AI17*100</f>
        <v>100</v>
      </c>
      <c r="AJ61" s="18">
        <f t="shared" si="133"/>
        <v>2.8487719523504635</v>
      </c>
      <c r="AK61" s="18">
        <f t="shared" si="133"/>
        <v>11.363890323328565</v>
      </c>
      <c r="AL61" s="18">
        <f t="shared" si="133"/>
        <v>6.0653873683521233</v>
      </c>
      <c r="AM61" s="18">
        <f t="shared" si="133"/>
        <v>2.9876890601484867</v>
      </c>
      <c r="AN61" s="18">
        <f t="shared" si="133"/>
        <v>49.114549147376486</v>
      </c>
      <c r="AO61" s="18">
        <f t="shared" si="133"/>
        <v>20.166423117771703</v>
      </c>
      <c r="AP61" s="18">
        <f t="shared" si="133"/>
        <v>0.71747733896266652</v>
      </c>
      <c r="AQ61" s="20">
        <f t="shared" si="133"/>
        <v>6.7358116917094719</v>
      </c>
      <c r="AS61" s="10" t="s">
        <v>12</v>
      </c>
      <c r="AT61" s="18">
        <f t="shared" ref="AT61:BB61" si="134">AT17/$AT17*100</f>
        <v>100</v>
      </c>
      <c r="AU61" s="18">
        <f t="shared" si="134"/>
        <v>3.3049459732944908</v>
      </c>
      <c r="AV61" s="18">
        <f t="shared" si="134"/>
        <v>12.412084293046073</v>
      </c>
      <c r="AW61" s="18">
        <f t="shared" si="134"/>
        <v>6.2001668762404432</v>
      </c>
      <c r="AX61" s="18">
        <f t="shared" si="134"/>
        <v>3.4229081498107368</v>
      </c>
      <c r="AY61" s="18">
        <f t="shared" si="134"/>
        <v>45.559833223786214</v>
      </c>
      <c r="AZ61" s="18">
        <f t="shared" si="134"/>
        <v>22.070082675902761</v>
      </c>
      <c r="BA61" s="18">
        <f t="shared" si="134"/>
        <v>0.72302964257916857</v>
      </c>
      <c r="BB61" s="20">
        <f t="shared" si="134"/>
        <v>6.3069491653401384</v>
      </c>
    </row>
    <row r="62" spans="1:54" ht="15" customHeight="1" x14ac:dyDescent="0.2">
      <c r="A62" s="10" t="s">
        <v>13</v>
      </c>
      <c r="B62" s="18">
        <f t="shared" ref="B62:J62" si="135">B18/$B18*100</f>
        <v>100</v>
      </c>
      <c r="C62" s="18">
        <f t="shared" si="135"/>
        <v>1.423316216543433</v>
      </c>
      <c r="D62" s="18">
        <f t="shared" si="135"/>
        <v>2.7025550608278728</v>
      </c>
      <c r="E62" s="18">
        <f t="shared" si="135"/>
        <v>1.9634097008347586</v>
      </c>
      <c r="F62" s="18">
        <f t="shared" si="135"/>
        <v>5.6353161407429919</v>
      </c>
      <c r="G62" s="18">
        <f t="shared" si="135"/>
        <v>62.384559910151729</v>
      </c>
      <c r="H62" s="18">
        <f t="shared" si="135"/>
        <v>6.394076326407891</v>
      </c>
      <c r="I62" s="18">
        <f t="shared" si="135"/>
        <v>3.5809368901901362</v>
      </c>
      <c r="J62" s="20">
        <f t="shared" si="135"/>
        <v>15.915829754301175</v>
      </c>
      <c r="L62" s="10" t="s">
        <v>13</v>
      </c>
      <c r="M62" s="18">
        <f t="shared" ref="M62:U62" si="136">M18/$M18*100</f>
        <v>100</v>
      </c>
      <c r="N62" s="18">
        <f t="shared" si="136"/>
        <v>1.5761598089953064</v>
      </c>
      <c r="O62" s="18">
        <f t="shared" si="136"/>
        <v>2.5258829598903394</v>
      </c>
      <c r="P62" s="18">
        <f t="shared" si="136"/>
        <v>1.8084701669587204</v>
      </c>
      <c r="Q62" s="18">
        <f t="shared" si="136"/>
        <v>3.4817886195685204</v>
      </c>
      <c r="R62" s="18">
        <f t="shared" si="136"/>
        <v>62.109448696346071</v>
      </c>
      <c r="S62" s="18">
        <f t="shared" si="136"/>
        <v>6.3809868311133195</v>
      </c>
      <c r="T62" s="18">
        <f t="shared" si="136"/>
        <v>3.0738466573464147</v>
      </c>
      <c r="U62" s="20">
        <f t="shared" si="136"/>
        <v>19.043416259781281</v>
      </c>
      <c r="W62" s="10" t="s">
        <v>13</v>
      </c>
      <c r="X62" s="18">
        <f t="shared" ref="X62:AF62" si="137">X18/$X18*100</f>
        <v>100</v>
      </c>
      <c r="Y62" s="18">
        <f t="shared" si="137"/>
        <v>1.9355938844488223</v>
      </c>
      <c r="Z62" s="18">
        <f t="shared" si="137"/>
        <v>2.8825712053607138</v>
      </c>
      <c r="AA62" s="18">
        <f t="shared" si="137"/>
        <v>5.0037945805330528</v>
      </c>
      <c r="AB62" s="18">
        <f t="shared" si="137"/>
        <v>9.177230837855813</v>
      </c>
      <c r="AC62" s="18">
        <f t="shared" si="137"/>
        <v>48.595665325641065</v>
      </c>
      <c r="AD62" s="18">
        <f t="shared" si="137"/>
        <v>10.727176637968492</v>
      </c>
      <c r="AE62" s="18">
        <f t="shared" si="137"/>
        <v>4.3516405684173352</v>
      </c>
      <c r="AF62" s="20">
        <f t="shared" si="137"/>
        <v>17.326326959774711</v>
      </c>
      <c r="AH62" s="10" t="s">
        <v>13</v>
      </c>
      <c r="AI62" s="18">
        <f t="shared" ref="AI62:AQ62" si="138">AI18/$AI18*100</f>
        <v>100</v>
      </c>
      <c r="AJ62" s="18">
        <f t="shared" si="138"/>
        <v>1.9131047825983005</v>
      </c>
      <c r="AK62" s="18">
        <f t="shared" si="138"/>
        <v>2.8868451252242515</v>
      </c>
      <c r="AL62" s="18">
        <f t="shared" si="138"/>
        <v>2.9701106850420089</v>
      </c>
      <c r="AM62" s="18">
        <f t="shared" si="138"/>
        <v>6.3133423960169566</v>
      </c>
      <c r="AN62" s="18">
        <f t="shared" si="138"/>
        <v>50.378473464044106</v>
      </c>
      <c r="AO62" s="18">
        <f t="shared" si="138"/>
        <v>12.08625417344992</v>
      </c>
      <c r="AP62" s="18">
        <f t="shared" si="138"/>
        <v>4.5895600911393313</v>
      </c>
      <c r="AQ62" s="20">
        <f t="shared" si="138"/>
        <v>18.862309282485146</v>
      </c>
      <c r="AS62" s="10" t="s">
        <v>13</v>
      </c>
      <c r="AT62" s="18">
        <f t="shared" ref="AT62:BB62" si="139">AT18/$AT18*100</f>
        <v>100</v>
      </c>
      <c r="AU62" s="18">
        <f t="shared" si="139"/>
        <v>1.5212923560796014</v>
      </c>
      <c r="AV62" s="18">
        <f t="shared" si="139"/>
        <v>4.1204480185740753</v>
      </c>
      <c r="AW62" s="18">
        <f t="shared" si="139"/>
        <v>3.0362853649290598</v>
      </c>
      <c r="AX62" s="18">
        <f t="shared" si="139"/>
        <v>5.9616009790985425</v>
      </c>
      <c r="AY62" s="18">
        <f t="shared" si="139"/>
        <v>53.755423344255959</v>
      </c>
      <c r="AZ62" s="18">
        <f t="shared" si="139"/>
        <v>11.953180101711958</v>
      </c>
      <c r="BA62" s="18">
        <f t="shared" si="139"/>
        <v>3.3531087841022473</v>
      </c>
      <c r="BB62" s="20">
        <f t="shared" si="139"/>
        <v>16.298661051248565</v>
      </c>
    </row>
    <row r="63" spans="1:54" ht="15" customHeight="1" x14ac:dyDescent="0.2">
      <c r="A63" s="10" t="s">
        <v>14</v>
      </c>
      <c r="B63" s="18">
        <f t="shared" ref="B63:J63" si="140">B19/$B19*100</f>
        <v>100</v>
      </c>
      <c r="C63" s="18">
        <f t="shared" si="140"/>
        <v>1.6337331333763656</v>
      </c>
      <c r="D63" s="18">
        <f t="shared" si="140"/>
        <v>6.1392981971890022</v>
      </c>
      <c r="E63" s="18">
        <f t="shared" si="140"/>
        <v>21.743900304560885</v>
      </c>
      <c r="F63" s="18">
        <f t="shared" si="140"/>
        <v>22.010705895386081</v>
      </c>
      <c r="G63" s="18">
        <f t="shared" si="140"/>
        <v>17.762714395034461</v>
      </c>
      <c r="H63" s="18">
        <f t="shared" si="140"/>
        <v>18.553689321342155</v>
      </c>
      <c r="I63" s="18">
        <f t="shared" si="140"/>
        <v>6.3794567999402849</v>
      </c>
      <c r="J63" s="20">
        <f t="shared" si="140"/>
        <v>5.7765019531707313</v>
      </c>
      <c r="L63" s="10" t="s">
        <v>14</v>
      </c>
      <c r="M63" s="18">
        <f t="shared" ref="M63:U63" si="141">M19/$M19*100</f>
        <v>100</v>
      </c>
      <c r="N63" s="18">
        <f t="shared" si="141"/>
        <v>1.9050255836807077</v>
      </c>
      <c r="O63" s="18">
        <f t="shared" si="141"/>
        <v>6.2320327190274414</v>
      </c>
      <c r="P63" s="18">
        <f t="shared" si="141"/>
        <v>22.556155459374803</v>
      </c>
      <c r="Q63" s="18">
        <f t="shared" si="141"/>
        <v>22.37487335798906</v>
      </c>
      <c r="R63" s="18">
        <f t="shared" si="141"/>
        <v>16.157984255271458</v>
      </c>
      <c r="S63" s="18">
        <f t="shared" si="141"/>
        <v>16.036643737550669</v>
      </c>
      <c r="T63" s="18">
        <f t="shared" si="141"/>
        <v>6.9058787973258058</v>
      </c>
      <c r="U63" s="20">
        <f t="shared" si="141"/>
        <v>7.8314060897800353</v>
      </c>
      <c r="W63" s="10" t="s">
        <v>14</v>
      </c>
      <c r="X63" s="18">
        <f t="shared" ref="X63:AF63" si="142">X19/$X19*100</f>
        <v>100</v>
      </c>
      <c r="Y63" s="18">
        <f t="shared" si="142"/>
        <v>1.7744311594061317</v>
      </c>
      <c r="Z63" s="18">
        <f t="shared" si="142"/>
        <v>6.1919818375396103</v>
      </c>
      <c r="AA63" s="18">
        <f t="shared" si="142"/>
        <v>19.153109761207251</v>
      </c>
      <c r="AB63" s="18">
        <f t="shared" si="142"/>
        <v>19.758785497964674</v>
      </c>
      <c r="AC63" s="18">
        <f t="shared" si="142"/>
        <v>23.057861141369699</v>
      </c>
      <c r="AD63" s="18">
        <f t="shared" si="142"/>
        <v>15.306936614535052</v>
      </c>
      <c r="AE63" s="18">
        <f t="shared" si="142"/>
        <v>8.7493576803811521</v>
      </c>
      <c r="AF63" s="20">
        <f t="shared" si="142"/>
        <v>6.0075363075964079</v>
      </c>
      <c r="AH63" s="10" t="s">
        <v>14</v>
      </c>
      <c r="AI63" s="18">
        <f t="shared" ref="AI63:AQ63" si="143">AI19/$AI19*100</f>
        <v>100</v>
      </c>
      <c r="AJ63" s="18">
        <f t="shared" si="143"/>
        <v>1.8609442594041146</v>
      </c>
      <c r="AK63" s="18">
        <f t="shared" si="143"/>
        <v>7.8948064296061178</v>
      </c>
      <c r="AL63" s="18">
        <f t="shared" si="143"/>
        <v>21.142516437189634</v>
      </c>
      <c r="AM63" s="18">
        <f t="shared" si="143"/>
        <v>18.743982872403571</v>
      </c>
      <c r="AN63" s="18">
        <f t="shared" si="143"/>
        <v>22.810359564846337</v>
      </c>
      <c r="AO63" s="18">
        <f t="shared" si="143"/>
        <v>13.249250605876536</v>
      </c>
      <c r="AP63" s="18">
        <f t="shared" si="143"/>
        <v>9.4385523194385783</v>
      </c>
      <c r="AQ63" s="20">
        <f t="shared" si="143"/>
        <v>4.8595875112351292</v>
      </c>
      <c r="AS63" s="10" t="s">
        <v>14</v>
      </c>
      <c r="AT63" s="18">
        <f t="shared" ref="AT63:BB63" si="144">AT19/$AT19*100</f>
        <v>100</v>
      </c>
      <c r="AU63" s="18">
        <f t="shared" si="144"/>
        <v>1.3937775770407805</v>
      </c>
      <c r="AV63" s="18">
        <f t="shared" si="144"/>
        <v>8.5976978093468386</v>
      </c>
      <c r="AW63" s="18">
        <f t="shared" si="144"/>
        <v>22.367570111873235</v>
      </c>
      <c r="AX63" s="18">
        <f t="shared" si="144"/>
        <v>15.926990298728597</v>
      </c>
      <c r="AY63" s="18">
        <f t="shared" si="144"/>
        <v>22.49828581842538</v>
      </c>
      <c r="AZ63" s="18">
        <f t="shared" si="144"/>
        <v>13.351563082154414</v>
      </c>
      <c r="BA63" s="18">
        <f t="shared" si="144"/>
        <v>10.5630903060297</v>
      </c>
      <c r="BB63" s="20">
        <f t="shared" si="144"/>
        <v>5.3010249964010558</v>
      </c>
    </row>
    <row r="64" spans="1:54" ht="15" customHeight="1" x14ac:dyDescent="0.2">
      <c r="A64" s="10" t="s">
        <v>15</v>
      </c>
      <c r="B64" s="18">
        <f t="shared" ref="B64:J64" si="145">B20/$B20*100</f>
        <v>100</v>
      </c>
      <c r="C64" s="18">
        <f t="shared" si="145"/>
        <v>1.5984884969975122</v>
      </c>
      <c r="D64" s="18">
        <f t="shared" si="145"/>
        <v>8.3460704346990635</v>
      </c>
      <c r="E64" s="18">
        <f t="shared" si="145"/>
        <v>1.3829246340013548</v>
      </c>
      <c r="F64" s="18">
        <f t="shared" si="145"/>
        <v>10.581996816054502</v>
      </c>
      <c r="G64" s="18">
        <f t="shared" si="145"/>
        <v>51.527307507070461</v>
      </c>
      <c r="H64" s="18">
        <f t="shared" si="145"/>
        <v>7.2123810597703315</v>
      </c>
      <c r="I64" s="18">
        <f t="shared" si="145"/>
        <v>15.848125892887163</v>
      </c>
      <c r="J64" s="20">
        <f t="shared" si="145"/>
        <v>3.5027051585195692</v>
      </c>
      <c r="L64" s="10" t="s">
        <v>15</v>
      </c>
      <c r="M64" s="18">
        <f t="shared" ref="M64:U64" si="146">M20/$M20*100</f>
        <v>100</v>
      </c>
      <c r="N64" s="18">
        <f t="shared" si="146"/>
        <v>1.8583641795688128</v>
      </c>
      <c r="O64" s="18">
        <f t="shared" si="146"/>
        <v>6.6581528828767427</v>
      </c>
      <c r="P64" s="18">
        <f t="shared" si="146"/>
        <v>1.3187543272428275</v>
      </c>
      <c r="Q64" s="18">
        <f t="shared" si="146"/>
        <v>7.2289931986544484</v>
      </c>
      <c r="R64" s="18">
        <f t="shared" si="146"/>
        <v>50.198310495747265</v>
      </c>
      <c r="S64" s="18">
        <f t="shared" si="146"/>
        <v>7.2980573303437959</v>
      </c>
      <c r="T64" s="18">
        <f t="shared" si="146"/>
        <v>20.985490156921596</v>
      </c>
      <c r="U64" s="20">
        <f t="shared" si="146"/>
        <v>4.4538774286445104</v>
      </c>
      <c r="W64" s="10" t="s">
        <v>15</v>
      </c>
      <c r="X64" s="18">
        <f t="shared" ref="X64:AF64" si="147">X20/$X20*100</f>
        <v>100</v>
      </c>
      <c r="Y64" s="18">
        <f t="shared" si="147"/>
        <v>1.8879136316042711</v>
      </c>
      <c r="Z64" s="18">
        <f t="shared" si="147"/>
        <v>5.8739759924140591</v>
      </c>
      <c r="AA64" s="18">
        <f t="shared" si="147"/>
        <v>2.2438872140561075</v>
      </c>
      <c r="AB64" s="18">
        <f t="shared" si="147"/>
        <v>7.4061019465468929</v>
      </c>
      <c r="AC64" s="18">
        <f t="shared" si="147"/>
        <v>53.020183099690144</v>
      </c>
      <c r="AD64" s="18">
        <f t="shared" si="147"/>
        <v>7.1456717965984424</v>
      </c>
      <c r="AE64" s="18">
        <f t="shared" si="147"/>
        <v>19.45912290553726</v>
      </c>
      <c r="AF64" s="20">
        <f t="shared" si="147"/>
        <v>2.9631434135528347</v>
      </c>
      <c r="AH64" s="10" t="s">
        <v>15</v>
      </c>
      <c r="AI64" s="18">
        <f t="shared" ref="AI64:AQ64" si="148">AI20/$AI20*100</f>
        <v>100</v>
      </c>
      <c r="AJ64" s="18">
        <f t="shared" si="148"/>
        <v>2.6758777963616929</v>
      </c>
      <c r="AK64" s="18">
        <f t="shared" si="148"/>
        <v>6.564756426478267</v>
      </c>
      <c r="AL64" s="18">
        <f t="shared" si="148"/>
        <v>2.2679944301918304</v>
      </c>
      <c r="AM64" s="18">
        <f t="shared" si="148"/>
        <v>7.3214987384511199</v>
      </c>
      <c r="AN64" s="18">
        <f t="shared" si="148"/>
        <v>52.632052076295622</v>
      </c>
      <c r="AO64" s="18">
        <f t="shared" si="148"/>
        <v>7.7136294087770478</v>
      </c>
      <c r="AP64" s="18">
        <f t="shared" si="148"/>
        <v>17.699962057470337</v>
      </c>
      <c r="AQ64" s="20">
        <f t="shared" si="148"/>
        <v>3.1242290659740655</v>
      </c>
      <c r="AS64" s="10" t="s">
        <v>15</v>
      </c>
      <c r="AT64" s="18">
        <f t="shared" ref="AT64:BB64" si="149">AT20/$AT20*100</f>
        <v>100</v>
      </c>
      <c r="AU64" s="18">
        <f t="shared" si="149"/>
        <v>2.2296679509371558</v>
      </c>
      <c r="AV64" s="18">
        <f t="shared" si="149"/>
        <v>5.0271547433862986</v>
      </c>
      <c r="AW64" s="18">
        <f t="shared" si="149"/>
        <v>1.3963820806196923</v>
      </c>
      <c r="AX64" s="18">
        <f t="shared" si="149"/>
        <v>7.9049955158145169</v>
      </c>
      <c r="AY64" s="18">
        <f t="shared" si="149"/>
        <v>55.515347703633921</v>
      </c>
      <c r="AZ64" s="18">
        <f t="shared" si="149"/>
        <v>9.1701432977281012</v>
      </c>
      <c r="BA64" s="18">
        <f t="shared" si="149"/>
        <v>15.445896427611828</v>
      </c>
      <c r="BB64" s="20">
        <f t="shared" si="149"/>
        <v>3.310412280268459</v>
      </c>
    </row>
    <row r="67" spans="1:54" ht="30" customHeight="1" x14ac:dyDescent="0.2">
      <c r="A67" s="223" t="s">
        <v>814</v>
      </c>
      <c r="B67" s="223"/>
      <c r="C67" s="223"/>
      <c r="D67" s="223"/>
      <c r="E67" s="223"/>
      <c r="F67" s="223"/>
      <c r="G67" s="223"/>
      <c r="H67" s="223"/>
      <c r="I67" s="223"/>
      <c r="J67" s="223"/>
      <c r="L67" s="223" t="s">
        <v>665</v>
      </c>
      <c r="M67" s="223"/>
      <c r="N67" s="223"/>
      <c r="O67" s="223"/>
      <c r="P67" s="223"/>
      <c r="Q67" s="223"/>
      <c r="R67" s="223"/>
      <c r="S67" s="223"/>
      <c r="T67" s="223"/>
      <c r="U67" s="223"/>
      <c r="W67" s="223" t="s">
        <v>436</v>
      </c>
      <c r="X67" s="223"/>
      <c r="Y67" s="223"/>
      <c r="Z67" s="223"/>
      <c r="AA67" s="223"/>
      <c r="AB67" s="223"/>
      <c r="AC67" s="223"/>
      <c r="AD67" s="223"/>
      <c r="AE67" s="223"/>
      <c r="AF67" s="223"/>
      <c r="AH67" s="223" t="s">
        <v>435</v>
      </c>
      <c r="AI67" s="223"/>
      <c r="AJ67" s="223"/>
      <c r="AK67" s="223"/>
      <c r="AL67" s="223"/>
      <c r="AM67" s="223"/>
      <c r="AN67" s="223"/>
      <c r="AO67" s="223"/>
      <c r="AP67" s="223"/>
      <c r="AQ67" s="223"/>
      <c r="AS67" s="223" t="s">
        <v>434</v>
      </c>
      <c r="AT67" s="223"/>
      <c r="AU67" s="223"/>
      <c r="AV67" s="223"/>
      <c r="AW67" s="223"/>
      <c r="AX67" s="223"/>
      <c r="AY67" s="223"/>
      <c r="AZ67" s="223"/>
      <c r="BA67" s="223"/>
      <c r="BB67" s="223"/>
    </row>
    <row r="69" spans="1:54" ht="13.5" customHeight="1" thickBot="1" x14ac:dyDescent="0.25">
      <c r="A69" s="1" t="s">
        <v>0</v>
      </c>
      <c r="B69" s="1"/>
      <c r="J69" s="3" t="s">
        <v>100</v>
      </c>
      <c r="L69" s="1" t="s">
        <v>0</v>
      </c>
      <c r="M69" s="1"/>
      <c r="U69" s="3" t="s">
        <v>100</v>
      </c>
      <c r="W69" s="1" t="s">
        <v>0</v>
      </c>
      <c r="X69" s="1"/>
      <c r="AF69" s="3" t="s">
        <v>100</v>
      </c>
      <c r="AH69" s="1" t="s">
        <v>0</v>
      </c>
      <c r="AI69" s="1"/>
      <c r="AQ69" s="3" t="s">
        <v>100</v>
      </c>
      <c r="AS69" s="1" t="s">
        <v>0</v>
      </c>
      <c r="AT69" s="1"/>
      <c r="BB69" s="3" t="s">
        <v>100</v>
      </c>
    </row>
    <row r="70" spans="1:54" ht="18" customHeight="1" x14ac:dyDescent="0.2">
      <c r="A70" s="205" t="s">
        <v>38</v>
      </c>
      <c r="B70" s="207" t="s">
        <v>25</v>
      </c>
      <c r="C70" s="209" t="s">
        <v>51</v>
      </c>
      <c r="D70" s="209"/>
      <c r="E70" s="209"/>
      <c r="F70" s="209"/>
      <c r="G70" s="209"/>
      <c r="H70" s="209"/>
      <c r="I70" s="209"/>
      <c r="J70" s="221"/>
      <c r="L70" s="205" t="s">
        <v>38</v>
      </c>
      <c r="M70" s="207" t="s">
        <v>25</v>
      </c>
      <c r="N70" s="209" t="s">
        <v>51</v>
      </c>
      <c r="O70" s="209"/>
      <c r="P70" s="209"/>
      <c r="Q70" s="209"/>
      <c r="R70" s="209"/>
      <c r="S70" s="209"/>
      <c r="T70" s="209"/>
      <c r="U70" s="221"/>
      <c r="W70" s="205" t="s">
        <v>38</v>
      </c>
      <c r="X70" s="207" t="s">
        <v>25</v>
      </c>
      <c r="Y70" s="209" t="s">
        <v>51</v>
      </c>
      <c r="Z70" s="209"/>
      <c r="AA70" s="209"/>
      <c r="AB70" s="209"/>
      <c r="AC70" s="209"/>
      <c r="AD70" s="209"/>
      <c r="AE70" s="209"/>
      <c r="AF70" s="221"/>
      <c r="AH70" s="205" t="s">
        <v>38</v>
      </c>
      <c r="AI70" s="207" t="s">
        <v>25</v>
      </c>
      <c r="AJ70" s="209" t="s">
        <v>51</v>
      </c>
      <c r="AK70" s="209"/>
      <c r="AL70" s="209"/>
      <c r="AM70" s="209"/>
      <c r="AN70" s="209"/>
      <c r="AO70" s="209"/>
      <c r="AP70" s="209"/>
      <c r="AQ70" s="221"/>
      <c r="AS70" s="205" t="s">
        <v>38</v>
      </c>
      <c r="AT70" s="207" t="s">
        <v>25</v>
      </c>
      <c r="AU70" s="209" t="s">
        <v>51</v>
      </c>
      <c r="AV70" s="209"/>
      <c r="AW70" s="209"/>
      <c r="AX70" s="209"/>
      <c r="AY70" s="209"/>
      <c r="AZ70" s="209"/>
      <c r="BA70" s="209"/>
      <c r="BB70" s="221"/>
    </row>
    <row r="71" spans="1:54" ht="61.5" customHeight="1" thickBot="1" x14ac:dyDescent="0.25">
      <c r="A71" s="206"/>
      <c r="B71" s="208"/>
      <c r="C71" s="54" t="s">
        <v>76</v>
      </c>
      <c r="D71" s="54" t="s">
        <v>63</v>
      </c>
      <c r="E71" s="54" t="s">
        <v>42</v>
      </c>
      <c r="F71" s="54" t="s">
        <v>61</v>
      </c>
      <c r="G71" s="54" t="s">
        <v>62</v>
      </c>
      <c r="H71" s="54" t="s">
        <v>43</v>
      </c>
      <c r="I71" s="54" t="s">
        <v>44</v>
      </c>
      <c r="J71" s="55" t="s">
        <v>33</v>
      </c>
      <c r="L71" s="206"/>
      <c r="M71" s="208"/>
      <c r="N71" s="54" t="s">
        <v>76</v>
      </c>
      <c r="O71" s="54" t="s">
        <v>63</v>
      </c>
      <c r="P71" s="54" t="s">
        <v>42</v>
      </c>
      <c r="Q71" s="54" t="s">
        <v>61</v>
      </c>
      <c r="R71" s="54" t="s">
        <v>62</v>
      </c>
      <c r="S71" s="54" t="s">
        <v>43</v>
      </c>
      <c r="T71" s="54" t="s">
        <v>44</v>
      </c>
      <c r="U71" s="55" t="s">
        <v>33</v>
      </c>
      <c r="W71" s="206"/>
      <c r="X71" s="208"/>
      <c r="Y71" s="54" t="s">
        <v>76</v>
      </c>
      <c r="Z71" s="54" t="s">
        <v>63</v>
      </c>
      <c r="AA71" s="54" t="s">
        <v>42</v>
      </c>
      <c r="AB71" s="54" t="s">
        <v>61</v>
      </c>
      <c r="AC71" s="54" t="s">
        <v>62</v>
      </c>
      <c r="AD71" s="54" t="s">
        <v>43</v>
      </c>
      <c r="AE71" s="54" t="s">
        <v>44</v>
      </c>
      <c r="AF71" s="55" t="s">
        <v>33</v>
      </c>
      <c r="AH71" s="206"/>
      <c r="AI71" s="208"/>
      <c r="AJ71" s="54" t="s">
        <v>76</v>
      </c>
      <c r="AK71" s="54" t="s">
        <v>63</v>
      </c>
      <c r="AL71" s="54" t="s">
        <v>42</v>
      </c>
      <c r="AM71" s="54" t="s">
        <v>61</v>
      </c>
      <c r="AN71" s="54" t="s">
        <v>62</v>
      </c>
      <c r="AO71" s="54" t="s">
        <v>43</v>
      </c>
      <c r="AP71" s="54" t="s">
        <v>44</v>
      </c>
      <c r="AQ71" s="55" t="s">
        <v>33</v>
      </c>
      <c r="AS71" s="206"/>
      <c r="AT71" s="208"/>
      <c r="AU71" s="54" t="s">
        <v>76</v>
      </c>
      <c r="AV71" s="54" t="s">
        <v>63</v>
      </c>
      <c r="AW71" s="54" t="s">
        <v>42</v>
      </c>
      <c r="AX71" s="54" t="s">
        <v>61</v>
      </c>
      <c r="AY71" s="54" t="s">
        <v>62</v>
      </c>
      <c r="AZ71" s="54" t="s">
        <v>43</v>
      </c>
      <c r="BA71" s="54" t="s">
        <v>44</v>
      </c>
      <c r="BB71" s="55" t="s">
        <v>33</v>
      </c>
    </row>
    <row r="72" spans="1:54" ht="15" customHeight="1" x14ac:dyDescent="0.2">
      <c r="A72" s="4" t="s">
        <v>1</v>
      </c>
      <c r="B72" s="52">
        <f t="shared" ref="B72:J72" si="150">B6/B94</f>
        <v>29.513710812823128</v>
      </c>
      <c r="C72" s="52">
        <f t="shared" si="150"/>
        <v>5.5130677610772665</v>
      </c>
      <c r="D72" s="52">
        <f t="shared" si="150"/>
        <v>24.356495652173916</v>
      </c>
      <c r="E72" s="52">
        <f t="shared" si="150"/>
        <v>13.376955890486443</v>
      </c>
      <c r="F72" s="52">
        <f t="shared" si="150"/>
        <v>9.6984467518054274</v>
      </c>
      <c r="G72" s="52">
        <f t="shared" si="150"/>
        <v>41.992002058587417</v>
      </c>
      <c r="H72" s="52">
        <f t="shared" si="150"/>
        <v>19.134470970505994</v>
      </c>
      <c r="I72" s="52">
        <f t="shared" si="150"/>
        <v>137.70830276374949</v>
      </c>
      <c r="J72" s="53">
        <f t="shared" si="150"/>
        <v>21.036112760610738</v>
      </c>
      <c r="L72" s="4" t="s">
        <v>1</v>
      </c>
      <c r="M72" s="52">
        <f t="shared" ref="M72:U72" si="151">M6/M94</f>
        <v>26.496829756152959</v>
      </c>
      <c r="N72" s="52">
        <f t="shared" si="151"/>
        <v>5.7317757854643201</v>
      </c>
      <c r="O72" s="52">
        <f t="shared" si="151"/>
        <v>22.476917254595151</v>
      </c>
      <c r="P72" s="52">
        <f t="shared" si="151"/>
        <v>11.06121779075411</v>
      </c>
      <c r="Q72" s="52">
        <f t="shared" si="151"/>
        <v>8.1546033001609697</v>
      </c>
      <c r="R72" s="52">
        <f t="shared" si="151"/>
        <v>33.818617670611687</v>
      </c>
      <c r="S72" s="52">
        <f t="shared" si="151"/>
        <v>16.777570787024079</v>
      </c>
      <c r="T72" s="52">
        <f t="shared" si="151"/>
        <v>136.92475190057073</v>
      </c>
      <c r="U72" s="53">
        <f t="shared" si="151"/>
        <v>16.9669377788214</v>
      </c>
      <c r="W72" s="4" t="s">
        <v>1</v>
      </c>
      <c r="X72" s="52">
        <f t="shared" ref="X72:AF72" si="152">X6/X94</f>
        <v>24.6223833844398</v>
      </c>
      <c r="Y72" s="52">
        <f t="shared" si="152"/>
        <v>5.2609543913144892</v>
      </c>
      <c r="Z72" s="52">
        <f t="shared" si="152"/>
        <v>19.739729138572475</v>
      </c>
      <c r="AA72" s="52">
        <f t="shared" si="152"/>
        <v>11.497145105181849</v>
      </c>
      <c r="AB72" s="52">
        <f t="shared" si="152"/>
        <v>8.1768688981885518</v>
      </c>
      <c r="AC72" s="52">
        <f t="shared" si="152"/>
        <v>31.578208680396131</v>
      </c>
      <c r="AD72" s="52">
        <f t="shared" si="152"/>
        <v>16.659158695382992</v>
      </c>
      <c r="AE72" s="52">
        <f t="shared" si="152"/>
        <v>119.07077678856049</v>
      </c>
      <c r="AF72" s="53">
        <f t="shared" si="152"/>
        <v>15.913338968275031</v>
      </c>
      <c r="AH72" s="4" t="s">
        <v>1</v>
      </c>
      <c r="AI72" s="52">
        <f t="shared" ref="AI72:AQ72" si="153">AI6/AI94</f>
        <v>25.490681269467927</v>
      </c>
      <c r="AJ72" s="52">
        <f t="shared" si="153"/>
        <v>5.1764571789259932</v>
      </c>
      <c r="AK72" s="52">
        <f t="shared" si="153"/>
        <v>19.756325722912088</v>
      </c>
      <c r="AL72" s="52">
        <f t="shared" si="153"/>
        <v>10.82816250177653</v>
      </c>
      <c r="AM72" s="52">
        <f t="shared" si="153"/>
        <v>8.5306194965697379</v>
      </c>
      <c r="AN72" s="52">
        <f t="shared" si="153"/>
        <v>30.171302283853091</v>
      </c>
      <c r="AO72" s="52">
        <f t="shared" si="153"/>
        <v>15.643222604170319</v>
      </c>
      <c r="AP72" s="52">
        <f t="shared" si="153"/>
        <v>147.36502944567772</v>
      </c>
      <c r="AQ72" s="53">
        <f t="shared" si="153"/>
        <v>10.08205039571064</v>
      </c>
      <c r="AS72" s="4" t="s">
        <v>1</v>
      </c>
      <c r="AT72" s="52">
        <f t="shared" ref="AT72:BB72" si="154">AT6/AT94</f>
        <v>24.403410223444833</v>
      </c>
      <c r="AU72" s="52">
        <f t="shared" si="154"/>
        <v>4.3710216072576191</v>
      </c>
      <c r="AV72" s="52">
        <f t="shared" si="154"/>
        <v>19.64685128161922</v>
      </c>
      <c r="AW72" s="52">
        <f t="shared" si="154"/>
        <v>10.218943037974682</v>
      </c>
      <c r="AX72" s="52">
        <f t="shared" si="154"/>
        <v>8.6604990770544994</v>
      </c>
      <c r="AY72" s="52">
        <f t="shared" si="154"/>
        <v>29.09956372421648</v>
      </c>
      <c r="AZ72" s="52">
        <f t="shared" si="154"/>
        <v>15.990364905434264</v>
      </c>
      <c r="BA72" s="52">
        <f t="shared" si="154"/>
        <v>127.73323477586682</v>
      </c>
      <c r="BB72" s="53">
        <f t="shared" si="154"/>
        <v>11.019631463010032</v>
      </c>
    </row>
    <row r="73" spans="1:54" ht="15" customHeight="1" x14ac:dyDescent="0.2">
      <c r="A73" s="7" t="s">
        <v>2</v>
      </c>
      <c r="B73" s="18">
        <f t="shared" ref="B73:J73" si="155">B7/B95</f>
        <v>51.049564591392411</v>
      </c>
      <c r="C73" s="18">
        <f t="shared" si="155"/>
        <v>3.0648537743899</v>
      </c>
      <c r="D73" s="18">
        <f t="shared" si="155"/>
        <v>66.620583333333329</v>
      </c>
      <c r="E73" s="18">
        <f t="shared" si="155"/>
        <v>4.3867777777777768</v>
      </c>
      <c r="F73" s="18">
        <f t="shared" si="155"/>
        <v>10.061999999999999</v>
      </c>
      <c r="G73" s="18">
        <f t="shared" si="155"/>
        <v>50.651039500656672</v>
      </c>
      <c r="H73" s="18">
        <f t="shared" si="155"/>
        <v>2.3368571428571427</v>
      </c>
      <c r="I73" s="18">
        <f t="shared" si="155"/>
        <v>171.85550000000001</v>
      </c>
      <c r="J73" s="20">
        <f t="shared" si="155"/>
        <v>66.036966624780092</v>
      </c>
      <c r="L73" s="7" t="s">
        <v>2</v>
      </c>
      <c r="M73" s="18">
        <f t="shared" ref="M73:U73" si="156">M7/M95</f>
        <v>46.377889084541586</v>
      </c>
      <c r="N73" s="18">
        <f t="shared" si="156"/>
        <v>3.2902999999999998</v>
      </c>
      <c r="O73" s="18">
        <f t="shared" si="156"/>
        <v>64.313749999999985</v>
      </c>
      <c r="P73" s="18">
        <f t="shared" si="156"/>
        <v>7.9645859886967116</v>
      </c>
      <c r="Q73" s="18">
        <f t="shared" si="156"/>
        <v>9.658666666666667</v>
      </c>
      <c r="R73" s="18">
        <f t="shared" si="156"/>
        <v>35.332727570698317</v>
      </c>
      <c r="S73" s="18">
        <f t="shared" si="156"/>
        <v>15.709777430107069</v>
      </c>
      <c r="T73" s="18">
        <f t="shared" si="156"/>
        <v>204.47587499999997</v>
      </c>
      <c r="U73" s="20">
        <f t="shared" si="156"/>
        <v>47.647333333333329</v>
      </c>
      <c r="W73" s="7" t="s">
        <v>2</v>
      </c>
      <c r="X73" s="18">
        <f t="shared" ref="X73:AF73" si="157">X7/X95</f>
        <v>51.469703656338574</v>
      </c>
      <c r="Y73" s="18">
        <f t="shared" si="157"/>
        <v>2.8197142857142863</v>
      </c>
      <c r="Z73" s="18">
        <f t="shared" si="157"/>
        <v>63.661416666666675</v>
      </c>
      <c r="AA73" s="18">
        <f t="shared" si="157"/>
        <v>8.0033333333333339</v>
      </c>
      <c r="AB73" s="18">
        <f t="shared" si="157"/>
        <v>8.1127500000000001</v>
      </c>
      <c r="AC73" s="18">
        <f t="shared" si="157"/>
        <v>40.510789219801268</v>
      </c>
      <c r="AD73" s="18">
        <f t="shared" si="157"/>
        <v>15.309827117906851</v>
      </c>
      <c r="AE73" s="18">
        <f t="shared" si="157"/>
        <v>241.15485714285711</v>
      </c>
      <c r="AF73" s="20">
        <f t="shared" si="157"/>
        <v>56.544183433042043</v>
      </c>
      <c r="AH73" s="7" t="s">
        <v>2</v>
      </c>
      <c r="AI73" s="18">
        <f t="shared" ref="AI73:AQ73" si="158">AI7/AI95</f>
        <v>44.150099825528535</v>
      </c>
      <c r="AJ73" s="18">
        <f t="shared" si="158"/>
        <v>3.2586455569009876</v>
      </c>
      <c r="AK73" s="18">
        <f t="shared" si="158"/>
        <v>61.700917845378804</v>
      </c>
      <c r="AL73" s="18">
        <f t="shared" si="158"/>
        <v>6.8868888888888895</v>
      </c>
      <c r="AM73" s="18">
        <f t="shared" si="158"/>
        <v>2.9363594377965718</v>
      </c>
      <c r="AN73" s="18">
        <f t="shared" si="158"/>
        <v>39.479316359010944</v>
      </c>
      <c r="AO73" s="18">
        <f t="shared" si="158"/>
        <v>7.6567810289491884</v>
      </c>
      <c r="AP73" s="18">
        <f t="shared" si="158"/>
        <v>272.09258189268735</v>
      </c>
      <c r="AQ73" s="20">
        <f t="shared" si="158"/>
        <v>2.2711343535238213</v>
      </c>
      <c r="AS73" s="7" t="s">
        <v>2</v>
      </c>
      <c r="AT73" s="18">
        <f t="shared" ref="AT73:BB73" si="159">AT7/AT95</f>
        <v>39.503672363294129</v>
      </c>
      <c r="AU73" s="18">
        <f t="shared" si="159"/>
        <v>3.4990000000000001</v>
      </c>
      <c r="AV73" s="18">
        <f t="shared" si="159"/>
        <v>65.514076923076928</v>
      </c>
      <c r="AW73" s="18">
        <f t="shared" si="159"/>
        <v>8.737222222222222</v>
      </c>
      <c r="AX73" s="18">
        <f t="shared" si="159"/>
        <v>4.2992499999999998</v>
      </c>
      <c r="AY73" s="18">
        <f t="shared" si="159"/>
        <v>33.997009759894766</v>
      </c>
      <c r="AZ73" s="18">
        <f t="shared" si="159"/>
        <v>7.3589166666666666</v>
      </c>
      <c r="BA73" s="18">
        <f t="shared" si="159"/>
        <v>241.89799999999997</v>
      </c>
      <c r="BB73" s="20">
        <f t="shared" si="159"/>
        <v>9.5496246073983162</v>
      </c>
    </row>
    <row r="74" spans="1:54" ht="15" customHeight="1" x14ac:dyDescent="0.2">
      <c r="A74" s="10" t="s">
        <v>3</v>
      </c>
      <c r="B74" s="18">
        <f t="shared" ref="B74:J74" si="160">B8/B96</f>
        <v>60.200068468811956</v>
      </c>
      <c r="C74" s="18">
        <f t="shared" si="160"/>
        <v>5.8969548902369047</v>
      </c>
      <c r="D74" s="18">
        <f t="shared" si="160"/>
        <v>12.240541666666667</v>
      </c>
      <c r="E74" s="18">
        <f t="shared" si="160"/>
        <v>7.1394749763681347</v>
      </c>
      <c r="F74" s="18">
        <f t="shared" si="160"/>
        <v>7.0945454545454547</v>
      </c>
      <c r="G74" s="18">
        <f t="shared" si="160"/>
        <v>26.509282535059977</v>
      </c>
      <c r="H74" s="18">
        <f t="shared" si="160"/>
        <v>33.928909444457254</v>
      </c>
      <c r="I74" s="18">
        <f t="shared" si="160"/>
        <v>477.23716254484083</v>
      </c>
      <c r="J74" s="20">
        <f t="shared" si="160"/>
        <v>41.049571428571426</v>
      </c>
      <c r="L74" s="10" t="s">
        <v>3</v>
      </c>
      <c r="M74" s="18">
        <f t="shared" ref="M74:U74" si="161">M8/M96</f>
        <v>53.102931783554617</v>
      </c>
      <c r="N74" s="18">
        <f t="shared" si="161"/>
        <v>6.5386991787221218</v>
      </c>
      <c r="O74" s="18">
        <f t="shared" si="161"/>
        <v>9.4152499999999986</v>
      </c>
      <c r="P74" s="18">
        <f t="shared" si="161"/>
        <v>6.6202999999999985</v>
      </c>
      <c r="Q74" s="18">
        <f t="shared" si="161"/>
        <v>7.7749162146702835</v>
      </c>
      <c r="R74" s="18">
        <f t="shared" si="161"/>
        <v>15.52660869565217</v>
      </c>
      <c r="S74" s="18">
        <f t="shared" si="161"/>
        <v>25.514492759555317</v>
      </c>
      <c r="T74" s="18">
        <f t="shared" si="161"/>
        <v>456.41731250000004</v>
      </c>
      <c r="U74" s="20">
        <f t="shared" si="161"/>
        <v>17.197508064300429</v>
      </c>
      <c r="W74" s="10" t="s">
        <v>3</v>
      </c>
      <c r="X74" s="18">
        <f t="shared" ref="X74:AF74" si="162">X8/X96</f>
        <v>48.683062563205823</v>
      </c>
      <c r="Y74" s="18">
        <f t="shared" si="162"/>
        <v>5.8247904718555636</v>
      </c>
      <c r="Z74" s="18">
        <f t="shared" si="162"/>
        <v>8.6151599999999977</v>
      </c>
      <c r="AA74" s="18">
        <f t="shared" si="162"/>
        <v>8.0153684210526315</v>
      </c>
      <c r="AB74" s="18">
        <f t="shared" si="162"/>
        <v>6.5595499999999998</v>
      </c>
      <c r="AC74" s="18">
        <f t="shared" si="162"/>
        <v>17.483594358546704</v>
      </c>
      <c r="AD74" s="18">
        <f t="shared" si="162"/>
        <v>29.166433375590291</v>
      </c>
      <c r="AE74" s="18">
        <f t="shared" si="162"/>
        <v>352.58761948695042</v>
      </c>
      <c r="AF74" s="20">
        <f t="shared" si="162"/>
        <v>15.20131477210027</v>
      </c>
      <c r="AH74" s="10" t="s">
        <v>3</v>
      </c>
      <c r="AI74" s="18">
        <f t="shared" ref="AI74:AQ74" si="163">AI8/AI96</f>
        <v>61.443922112237068</v>
      </c>
      <c r="AJ74" s="18">
        <f t="shared" si="163"/>
        <v>6.1927500000000002</v>
      </c>
      <c r="AK74" s="18">
        <f t="shared" si="163"/>
        <v>9.5045529794637815</v>
      </c>
      <c r="AL74" s="18">
        <f t="shared" si="163"/>
        <v>6.0891999999999999</v>
      </c>
      <c r="AM74" s="18">
        <f t="shared" si="163"/>
        <v>5.7364163697023658</v>
      </c>
      <c r="AN74" s="18">
        <f t="shared" si="163"/>
        <v>21.982404660125141</v>
      </c>
      <c r="AO74" s="18">
        <f t="shared" si="163"/>
        <v>23.972652269007881</v>
      </c>
      <c r="AP74" s="18">
        <f t="shared" si="163"/>
        <v>462.3418584650401</v>
      </c>
      <c r="AQ74" s="20">
        <f t="shared" si="163"/>
        <v>14.838533333333332</v>
      </c>
      <c r="AS74" s="10" t="s">
        <v>3</v>
      </c>
      <c r="AT74" s="18">
        <f t="shared" ref="AT74:BB74" si="164">AT8/AT96</f>
        <v>59.804037359170337</v>
      </c>
      <c r="AU74" s="18">
        <f t="shared" si="164"/>
        <v>5.074907416510765</v>
      </c>
      <c r="AV74" s="18">
        <f t="shared" si="164"/>
        <v>11.152521647491362</v>
      </c>
      <c r="AW74" s="18">
        <f t="shared" si="164"/>
        <v>9.0225294117647064</v>
      </c>
      <c r="AX74" s="18">
        <f t="shared" si="164"/>
        <v>10.935272665291491</v>
      </c>
      <c r="AY74" s="18">
        <f t="shared" si="164"/>
        <v>14.014999999999997</v>
      </c>
      <c r="AZ74" s="18">
        <f t="shared" si="164"/>
        <v>19.465597430534697</v>
      </c>
      <c r="BA74" s="18">
        <f t="shared" si="164"/>
        <v>398.17910845260695</v>
      </c>
      <c r="BB74" s="20">
        <f t="shared" si="164"/>
        <v>16.17942857142857</v>
      </c>
    </row>
    <row r="75" spans="1:54" ht="15" customHeight="1" x14ac:dyDescent="0.2">
      <c r="A75" s="10" t="s">
        <v>4</v>
      </c>
      <c r="B75" s="18">
        <f t="shared" ref="B75:J75" si="165">B9/B97</f>
        <v>30.498491974331365</v>
      </c>
      <c r="C75" s="18">
        <f t="shared" si="165"/>
        <v>12.944153846153846</v>
      </c>
      <c r="D75" s="18">
        <f t="shared" si="165"/>
        <v>8.6035000000000004</v>
      </c>
      <c r="E75" s="18">
        <f t="shared" si="165"/>
        <v>7.6793750000000003</v>
      </c>
      <c r="F75" s="18">
        <f t="shared" si="165"/>
        <v>5.7605000000000004</v>
      </c>
      <c r="G75" s="18">
        <f t="shared" si="165"/>
        <v>6.0184285714285712</v>
      </c>
      <c r="H75" s="18">
        <f t="shared" si="165"/>
        <v>11.46209650887627</v>
      </c>
      <c r="I75" s="18">
        <f t="shared" si="165"/>
        <v>305.43099999999998</v>
      </c>
      <c r="J75" s="20">
        <f t="shared" si="165"/>
        <v>9.8632500000000007</v>
      </c>
      <c r="L75" s="10" t="s">
        <v>4</v>
      </c>
      <c r="M75" s="18">
        <f t="shared" ref="M75:U75" si="166">M9/M97</f>
        <v>27.036682877161173</v>
      </c>
      <c r="N75" s="18">
        <f t="shared" si="166"/>
        <v>14.150999999999998</v>
      </c>
      <c r="O75" s="18">
        <f t="shared" si="166"/>
        <v>6.9085807130738841</v>
      </c>
      <c r="P75" s="18">
        <f t="shared" si="166"/>
        <v>4.5574999999999992</v>
      </c>
      <c r="Q75" s="18">
        <f t="shared" si="166"/>
        <v>5.003874999999999</v>
      </c>
      <c r="R75" s="18">
        <f t="shared" si="166"/>
        <v>6.4667142857142865</v>
      </c>
      <c r="S75" s="18">
        <f t="shared" si="166"/>
        <v>13.009799999999998</v>
      </c>
      <c r="T75" s="18">
        <f t="shared" si="166"/>
        <v>255.7878</v>
      </c>
      <c r="U75" s="20">
        <f t="shared" si="166"/>
        <v>8.3242499999999993</v>
      </c>
      <c r="W75" s="10" t="s">
        <v>4</v>
      </c>
      <c r="X75" s="18">
        <f t="shared" ref="X75:AF75" si="167">X9/X97</f>
        <v>24.240499848976864</v>
      </c>
      <c r="Y75" s="18">
        <f t="shared" si="167"/>
        <v>15.329290586138336</v>
      </c>
      <c r="Z75" s="18">
        <f t="shared" si="167"/>
        <v>7.5065349653825999</v>
      </c>
      <c r="AA75" s="18">
        <f t="shared" si="167"/>
        <v>4.7416666666666663</v>
      </c>
      <c r="AB75" s="18">
        <f t="shared" si="167"/>
        <v>5.3536666666666664</v>
      </c>
      <c r="AC75" s="18">
        <f t="shared" si="167"/>
        <v>8.0252857142857152</v>
      </c>
      <c r="AD75" s="18">
        <f t="shared" si="167"/>
        <v>12.784410548853931</v>
      </c>
      <c r="AE75" s="18">
        <f t="shared" si="167"/>
        <v>215.44040000000001</v>
      </c>
      <c r="AF75" s="20">
        <f t="shared" si="167"/>
        <v>9.9939999999999998</v>
      </c>
      <c r="AH75" s="10" t="s">
        <v>4</v>
      </c>
      <c r="AI75" s="18">
        <f t="shared" ref="AI75:AQ75" si="168">AI9/AI97</f>
        <v>29.392418330099972</v>
      </c>
      <c r="AJ75" s="18">
        <f t="shared" si="168"/>
        <v>13.780054381641094</v>
      </c>
      <c r="AK75" s="18">
        <f t="shared" si="168"/>
        <v>6.7032857142857134</v>
      </c>
      <c r="AL75" s="18">
        <f t="shared" si="168"/>
        <v>6.3137500000000006</v>
      </c>
      <c r="AM75" s="18">
        <f t="shared" si="168"/>
        <v>5.3105555555555561</v>
      </c>
      <c r="AN75" s="18">
        <f t="shared" si="168"/>
        <v>8.2441666666666666</v>
      </c>
      <c r="AO75" s="18">
        <f t="shared" si="168"/>
        <v>12.865477951643999</v>
      </c>
      <c r="AP75" s="18">
        <f t="shared" si="168"/>
        <v>216.60585714285716</v>
      </c>
      <c r="AQ75" s="20">
        <f t="shared" si="168"/>
        <v>9.8289999999999988</v>
      </c>
      <c r="AS75" s="10" t="s">
        <v>4</v>
      </c>
      <c r="AT75" s="18">
        <f t="shared" ref="AT75:BB75" si="169">AT9/AT97</f>
        <v>24.297910686806389</v>
      </c>
      <c r="AU75" s="18">
        <f t="shared" si="169"/>
        <v>9.4237058823529409</v>
      </c>
      <c r="AV75" s="18">
        <f t="shared" si="169"/>
        <v>7.641857142857142</v>
      </c>
      <c r="AW75" s="18">
        <f t="shared" si="169"/>
        <v>3.8401818181818181</v>
      </c>
      <c r="AX75" s="18">
        <f t="shared" si="169"/>
        <v>4.8215714285714295</v>
      </c>
      <c r="AY75" s="18">
        <f t="shared" si="169"/>
        <v>11.3848</v>
      </c>
      <c r="AZ75" s="18">
        <f t="shared" si="169"/>
        <v>12.383211915355066</v>
      </c>
      <c r="BA75" s="18">
        <f t="shared" si="169"/>
        <v>161.22899999999998</v>
      </c>
      <c r="BB75" s="20">
        <f t="shared" si="169"/>
        <v>8.8564264876509498</v>
      </c>
    </row>
    <row r="76" spans="1:54" ht="15" customHeight="1" x14ac:dyDescent="0.2">
      <c r="A76" s="10" t="s">
        <v>5</v>
      </c>
      <c r="B76" s="18">
        <f t="shared" ref="B76:J76" si="170">B10/B98</f>
        <v>47.39774848682702</v>
      </c>
      <c r="C76" s="18">
        <f t="shared" si="170"/>
        <v>4.39175</v>
      </c>
      <c r="D76" s="18">
        <f t="shared" si="170"/>
        <v>3.4450000000000003</v>
      </c>
      <c r="E76" s="18">
        <f t="shared" si="170"/>
        <v>11.084272727272729</v>
      </c>
      <c r="F76" s="18">
        <f t="shared" si="170"/>
        <v>6.4742142857142868</v>
      </c>
      <c r="G76" s="18">
        <f t="shared" si="170"/>
        <v>48.147833333333331</v>
      </c>
      <c r="H76" s="18">
        <f t="shared" si="170"/>
        <v>50.199333333333328</v>
      </c>
      <c r="I76" s="18">
        <f t="shared" si="170"/>
        <v>401.41825</v>
      </c>
      <c r="J76" s="20">
        <f t="shared" si="170"/>
        <v>3.7997315392895601</v>
      </c>
      <c r="L76" s="10" t="s">
        <v>5</v>
      </c>
      <c r="M76" s="18">
        <f t="shared" ref="M76:U76" si="171">M10/M98</f>
        <v>44.287524412482881</v>
      </c>
      <c r="N76" s="18">
        <f t="shared" si="171"/>
        <v>4.6764999999999999</v>
      </c>
      <c r="O76" s="18">
        <f t="shared" si="171"/>
        <v>3.4390000000000001</v>
      </c>
      <c r="P76" s="18">
        <f t="shared" si="171"/>
        <v>4.9562727272727267</v>
      </c>
      <c r="Q76" s="18">
        <f t="shared" si="171"/>
        <v>5.7599285714285715</v>
      </c>
      <c r="R76" s="18">
        <f t="shared" si="171"/>
        <v>39.909999096787942</v>
      </c>
      <c r="S76" s="18">
        <f t="shared" si="171"/>
        <v>31.432666666666663</v>
      </c>
      <c r="T76" s="18">
        <f t="shared" si="171"/>
        <v>438.39049999999997</v>
      </c>
      <c r="U76" s="20">
        <f t="shared" si="171"/>
        <v>5.0842000000000001</v>
      </c>
      <c r="W76" s="10" t="s">
        <v>5</v>
      </c>
      <c r="X76" s="18">
        <f t="shared" ref="X76:AF76" si="172">X10/X98</f>
        <v>30.049122045758384</v>
      </c>
      <c r="Y76" s="18">
        <f t="shared" si="172"/>
        <v>5.1440000000000001</v>
      </c>
      <c r="Z76" s="18">
        <f t="shared" si="172"/>
        <v>2.4156666666666666</v>
      </c>
      <c r="AA76" s="18">
        <f t="shared" si="172"/>
        <v>4.0306000000000006</v>
      </c>
      <c r="AB76" s="18">
        <f t="shared" si="172"/>
        <v>5.666230185044892</v>
      </c>
      <c r="AC76" s="18">
        <f t="shared" si="172"/>
        <v>25.950631202619693</v>
      </c>
      <c r="AD76" s="18">
        <f t="shared" si="172"/>
        <v>22.845800000000001</v>
      </c>
      <c r="AE76" s="18">
        <f t="shared" si="172"/>
        <v>225.2056</v>
      </c>
      <c r="AF76" s="20">
        <f t="shared" si="172"/>
        <v>11.0724</v>
      </c>
      <c r="AH76" s="10" t="s">
        <v>5</v>
      </c>
      <c r="AI76" s="18">
        <f t="shared" ref="AI76:AQ76" si="173">AI10/AI98</f>
        <v>28.986608420461135</v>
      </c>
      <c r="AJ76" s="18">
        <f t="shared" si="173"/>
        <v>4.5228000000000002</v>
      </c>
      <c r="AK76" s="18">
        <f t="shared" si="173"/>
        <v>2.5093333333333336</v>
      </c>
      <c r="AL76" s="18">
        <f t="shared" si="173"/>
        <v>4.8803846153846164</v>
      </c>
      <c r="AM76" s="18">
        <f t="shared" si="173"/>
        <v>13.410589787700101</v>
      </c>
      <c r="AN76" s="18">
        <f t="shared" si="173"/>
        <v>34.487226998668085</v>
      </c>
      <c r="AO76" s="18">
        <f t="shared" si="173"/>
        <v>29.442307692307693</v>
      </c>
      <c r="AP76" s="18">
        <f t="shared" si="173"/>
        <v>179.80459999999999</v>
      </c>
      <c r="AQ76" s="20">
        <f t="shared" si="173"/>
        <v>5.7802500000000006</v>
      </c>
      <c r="AS76" s="10" t="s">
        <v>5</v>
      </c>
      <c r="AT76" s="18">
        <f t="shared" ref="AT76:BB76" si="174">AT10/AT98</f>
        <v>31.004788369729781</v>
      </c>
      <c r="AU76" s="18">
        <f t="shared" si="174"/>
        <v>1.8217499999999998</v>
      </c>
      <c r="AV76" s="18">
        <f t="shared" si="174"/>
        <v>2.9316666666666666</v>
      </c>
      <c r="AW76" s="18">
        <f t="shared" si="174"/>
        <v>5.6776666666666671</v>
      </c>
      <c r="AX76" s="18">
        <f t="shared" si="174"/>
        <v>11.751333565482827</v>
      </c>
      <c r="AY76" s="18">
        <f t="shared" si="174"/>
        <v>37.519636363636366</v>
      </c>
      <c r="AZ76" s="18">
        <f t="shared" si="174"/>
        <v>37.358166666666669</v>
      </c>
      <c r="BA76" s="18">
        <f t="shared" si="174"/>
        <v>138.22999956270277</v>
      </c>
      <c r="BB76" s="20">
        <f t="shared" si="174"/>
        <v>7.8019999999999996</v>
      </c>
    </row>
    <row r="77" spans="1:54" ht="15" customHeight="1" x14ac:dyDescent="0.2">
      <c r="A77" s="10" t="s">
        <v>6</v>
      </c>
      <c r="B77" s="18">
        <f t="shared" ref="B77:J77" si="175">B11/B99</f>
        <v>15.3410625</v>
      </c>
      <c r="C77" s="18">
        <f t="shared" si="175"/>
        <v>37.134999999999998</v>
      </c>
      <c r="D77" s="18">
        <f t="shared" si="175"/>
        <v>16.001999999999999</v>
      </c>
      <c r="E77" s="18">
        <f t="shared" si="175"/>
        <v>13.269499999999999</v>
      </c>
      <c r="F77" s="18">
        <f t="shared" si="175"/>
        <v>41.523499999999999</v>
      </c>
      <c r="G77" s="18">
        <f t="shared" si="175"/>
        <v>3.8919999999999999</v>
      </c>
      <c r="H77" s="18">
        <f t="shared" si="175"/>
        <v>5.9933333333333332</v>
      </c>
      <c r="I77" s="18" t="e">
        <f t="shared" si="175"/>
        <v>#VALUE!</v>
      </c>
      <c r="J77" s="20" t="e">
        <f t="shared" si="175"/>
        <v>#VALUE!</v>
      </c>
      <c r="L77" s="10" t="s">
        <v>6</v>
      </c>
      <c r="M77" s="18">
        <f t="shared" ref="M77:U77" si="176">M11/M99</f>
        <v>9.0029707404491166</v>
      </c>
      <c r="N77" s="18">
        <f t="shared" si="176"/>
        <v>10.4185617912464</v>
      </c>
      <c r="O77" s="18">
        <f t="shared" si="176"/>
        <v>12.445</v>
      </c>
      <c r="P77" s="18">
        <f t="shared" si="176"/>
        <v>3.9613283426565826</v>
      </c>
      <c r="Q77" s="18">
        <f t="shared" si="176"/>
        <v>39.753999999999998</v>
      </c>
      <c r="R77" s="18">
        <f t="shared" si="176"/>
        <v>3.0863333333333336</v>
      </c>
      <c r="S77" s="18">
        <f t="shared" si="176"/>
        <v>2.8830000000000005</v>
      </c>
      <c r="T77" s="18" t="e">
        <f t="shared" si="176"/>
        <v>#VALUE!</v>
      </c>
      <c r="U77" s="20" t="e">
        <f t="shared" si="176"/>
        <v>#VALUE!</v>
      </c>
      <c r="W77" s="10" t="s">
        <v>6</v>
      </c>
      <c r="X77" s="18">
        <f t="shared" ref="X77:AF77" si="177">X11/X99</f>
        <v>10.1343125</v>
      </c>
      <c r="Y77" s="18">
        <f t="shared" si="177"/>
        <v>12.537000000000001</v>
      </c>
      <c r="Z77" s="18">
        <f t="shared" si="177"/>
        <v>13.365</v>
      </c>
      <c r="AA77" s="18">
        <f t="shared" si="177"/>
        <v>5.1859999999999999</v>
      </c>
      <c r="AB77" s="18">
        <f t="shared" si="177"/>
        <v>41.644500000000001</v>
      </c>
      <c r="AC77" s="18">
        <f t="shared" si="177"/>
        <v>3.7126666666666668</v>
      </c>
      <c r="AD77" s="18">
        <f t="shared" si="177"/>
        <v>3.5680000000000001</v>
      </c>
      <c r="AE77" s="18" t="e">
        <f t="shared" si="177"/>
        <v>#VALUE!</v>
      </c>
      <c r="AF77" s="20" t="e">
        <f t="shared" si="177"/>
        <v>#VALUE!</v>
      </c>
      <c r="AH77" s="10" t="s">
        <v>6</v>
      </c>
      <c r="AI77" s="18">
        <f t="shared" ref="AI77:AQ77" si="178">AI11/AI99</f>
        <v>17.576314519864599</v>
      </c>
      <c r="AJ77" s="18">
        <f t="shared" si="178"/>
        <v>51.356000000000002</v>
      </c>
      <c r="AK77" s="18">
        <f t="shared" si="178"/>
        <v>14.282999999999999</v>
      </c>
      <c r="AL77" s="18">
        <f t="shared" si="178"/>
        <v>8.3942499999999995</v>
      </c>
      <c r="AM77" s="18">
        <f t="shared" si="178"/>
        <v>72.575500000000005</v>
      </c>
      <c r="AN77" s="18">
        <f t="shared" si="178"/>
        <v>3.4056666666666668</v>
      </c>
      <c r="AO77" s="18">
        <f t="shared" si="178"/>
        <v>2.7270000000000003</v>
      </c>
      <c r="AP77" s="18">
        <f t="shared" si="178"/>
        <v>0.87971779796899996</v>
      </c>
      <c r="AQ77" s="20" t="e">
        <f t="shared" si="178"/>
        <v>#VALUE!</v>
      </c>
      <c r="AS77" s="10" t="s">
        <v>6</v>
      </c>
      <c r="AT77" s="18">
        <f t="shared" ref="AT77:BB77" si="179">AT11/AT99</f>
        <v>11.790588235294118</v>
      </c>
      <c r="AU77" s="18" t="e">
        <f t="shared" si="179"/>
        <v>#VALUE!</v>
      </c>
      <c r="AV77" s="18">
        <f t="shared" si="179"/>
        <v>15.122</v>
      </c>
      <c r="AW77" s="18">
        <f t="shared" si="179"/>
        <v>6.8730000000000011</v>
      </c>
      <c r="AX77" s="18">
        <f t="shared" si="179"/>
        <v>58.678000000000004</v>
      </c>
      <c r="AY77" s="18">
        <f t="shared" si="179"/>
        <v>3.7843333333333331</v>
      </c>
      <c r="AZ77" s="18">
        <f t="shared" si="179"/>
        <v>5.5825999999999993</v>
      </c>
      <c r="BA77" s="18">
        <f t="shared" si="179"/>
        <v>0.60199999999999998</v>
      </c>
      <c r="BB77" s="20" t="e">
        <f t="shared" si="179"/>
        <v>#VALUE!</v>
      </c>
    </row>
    <row r="78" spans="1:54" ht="15" customHeight="1" x14ac:dyDescent="0.2">
      <c r="A78" s="10" t="s">
        <v>7</v>
      </c>
      <c r="B78" s="18">
        <f t="shared" ref="B78:J78" si="180">B12/B100</f>
        <v>14.615457252338407</v>
      </c>
      <c r="C78" s="18">
        <f t="shared" si="180"/>
        <v>10.515338218612087</v>
      </c>
      <c r="D78" s="18">
        <f t="shared" si="180"/>
        <v>11.194875</v>
      </c>
      <c r="E78" s="18">
        <f t="shared" si="180"/>
        <v>46.109300000000005</v>
      </c>
      <c r="F78" s="18">
        <f t="shared" si="180"/>
        <v>4.6354999999999995</v>
      </c>
      <c r="G78" s="18">
        <f t="shared" si="180"/>
        <v>7.2921999999999993</v>
      </c>
      <c r="H78" s="18">
        <f t="shared" si="180"/>
        <v>10.180999999999999</v>
      </c>
      <c r="I78" s="18">
        <f t="shared" si="180"/>
        <v>15.0055</v>
      </c>
      <c r="J78" s="20">
        <f t="shared" si="180"/>
        <v>4.9196636857827833</v>
      </c>
      <c r="L78" s="10" t="s">
        <v>7</v>
      </c>
      <c r="M78" s="18">
        <f t="shared" ref="M78:U78" si="181">M12/M100</f>
        <v>13.12831543675469</v>
      </c>
      <c r="N78" s="18">
        <f t="shared" si="181"/>
        <v>10.974999999999998</v>
      </c>
      <c r="O78" s="18">
        <f t="shared" si="181"/>
        <v>12.747187500000001</v>
      </c>
      <c r="P78" s="18">
        <f t="shared" si="181"/>
        <v>34.674800000000005</v>
      </c>
      <c r="Q78" s="18">
        <f t="shared" si="181"/>
        <v>4.6691666666666665</v>
      </c>
      <c r="R78" s="18">
        <f t="shared" si="181"/>
        <v>6.5396527908847206</v>
      </c>
      <c r="S78" s="18">
        <f t="shared" si="181"/>
        <v>11.257</v>
      </c>
      <c r="T78" s="18">
        <f t="shared" si="181"/>
        <v>14.9795</v>
      </c>
      <c r="U78" s="20">
        <f t="shared" si="181"/>
        <v>3.7853821873945339</v>
      </c>
      <c r="W78" s="10" t="s">
        <v>7</v>
      </c>
      <c r="X78" s="18">
        <f t="shared" ref="X78:AF78" si="182">X12/X100</f>
        <v>11.377652590456242</v>
      </c>
      <c r="Y78" s="18">
        <f t="shared" si="182"/>
        <v>2.0008921216573801</v>
      </c>
      <c r="Z78" s="18">
        <f t="shared" si="182"/>
        <v>9.5101764705882346</v>
      </c>
      <c r="AA78" s="18">
        <f t="shared" si="182"/>
        <v>38.2239</v>
      </c>
      <c r="AB78" s="18">
        <f t="shared" si="182"/>
        <v>5.479461538461539</v>
      </c>
      <c r="AC78" s="18">
        <f t="shared" si="182"/>
        <v>5.0798000000000005</v>
      </c>
      <c r="AD78" s="18">
        <f t="shared" si="182"/>
        <v>6.8650000000000002</v>
      </c>
      <c r="AE78" s="18">
        <f t="shared" si="182"/>
        <v>5.827</v>
      </c>
      <c r="AF78" s="20">
        <f t="shared" si="182"/>
        <v>2.4523333333333333</v>
      </c>
      <c r="AH78" s="10" t="s">
        <v>7</v>
      </c>
      <c r="AI78" s="18">
        <f t="shared" ref="AI78:AQ78" si="183">AI12/AI100</f>
        <v>9.6543840039970625</v>
      </c>
      <c r="AJ78" s="18">
        <f t="shared" si="183"/>
        <v>1.6567499999999999</v>
      </c>
      <c r="AK78" s="18">
        <f t="shared" si="183"/>
        <v>9.7545046268063089</v>
      </c>
      <c r="AL78" s="18">
        <f t="shared" si="183"/>
        <v>27.067727272727268</v>
      </c>
      <c r="AM78" s="18">
        <f t="shared" si="183"/>
        <v>5.8795386159112359</v>
      </c>
      <c r="AN78" s="18">
        <f t="shared" si="183"/>
        <v>4.7858571428571421</v>
      </c>
      <c r="AO78" s="18">
        <f t="shared" si="183"/>
        <v>10.17396482703065</v>
      </c>
      <c r="AP78" s="18">
        <f t="shared" si="183"/>
        <v>7.742</v>
      </c>
      <c r="AQ78" s="20">
        <f t="shared" si="183"/>
        <v>2.53664873993245</v>
      </c>
      <c r="AS78" s="10" t="s">
        <v>7</v>
      </c>
      <c r="AT78" s="18">
        <f t="shared" ref="AT78:BB78" si="184">AT12/AT100</f>
        <v>6.7311810100935032</v>
      </c>
      <c r="AU78" s="18">
        <f t="shared" si="184"/>
        <v>1.6504999999999999</v>
      </c>
      <c r="AV78" s="18">
        <f t="shared" si="184"/>
        <v>6.7391200607082835</v>
      </c>
      <c r="AW78" s="18">
        <f t="shared" si="184"/>
        <v>15.731300000000001</v>
      </c>
      <c r="AX78" s="18">
        <f t="shared" si="184"/>
        <v>4.2689484008228682</v>
      </c>
      <c r="AY78" s="18">
        <f t="shared" si="184"/>
        <v>5.5244000000000009</v>
      </c>
      <c r="AZ78" s="18">
        <f t="shared" si="184"/>
        <v>13.993500000000001</v>
      </c>
      <c r="BA78" s="18">
        <f t="shared" si="184"/>
        <v>8.5440000000000005</v>
      </c>
      <c r="BB78" s="20">
        <f t="shared" si="184"/>
        <v>2.6002428499000998</v>
      </c>
    </row>
    <row r="79" spans="1:54" ht="15" customHeight="1" x14ac:dyDescent="0.2">
      <c r="A79" s="10" t="s">
        <v>8</v>
      </c>
      <c r="B79" s="18">
        <f t="shared" ref="B79:J79" si="185">B13/B101</f>
        <v>28.550309608974779</v>
      </c>
      <c r="C79" s="18">
        <f t="shared" si="185"/>
        <v>6.9520999999999997</v>
      </c>
      <c r="D79" s="18">
        <f t="shared" si="185"/>
        <v>5.9993333333333334</v>
      </c>
      <c r="E79" s="18">
        <f t="shared" si="185"/>
        <v>16.114846153846152</v>
      </c>
      <c r="F79" s="18">
        <f t="shared" si="185"/>
        <v>9.2895555555555553</v>
      </c>
      <c r="G79" s="18">
        <f t="shared" si="185"/>
        <v>9.6127376437723342</v>
      </c>
      <c r="H79" s="18">
        <f t="shared" si="185"/>
        <v>17.685957314687268</v>
      </c>
      <c r="I79" s="18">
        <f t="shared" si="185"/>
        <v>178.393125</v>
      </c>
      <c r="J79" s="20">
        <f t="shared" si="185"/>
        <v>3.2310000000000003</v>
      </c>
      <c r="L79" s="10" t="s">
        <v>8</v>
      </c>
      <c r="M79" s="18">
        <f t="shared" ref="M79:U79" si="186">M13/M101</f>
        <v>25.62702571833784</v>
      </c>
      <c r="N79" s="18">
        <f t="shared" si="186"/>
        <v>4.6144999999999996</v>
      </c>
      <c r="O79" s="18">
        <f t="shared" si="186"/>
        <v>9.3726666666666674</v>
      </c>
      <c r="P79" s="18">
        <f t="shared" si="186"/>
        <v>11.683923076923078</v>
      </c>
      <c r="Q79" s="18">
        <f t="shared" si="186"/>
        <v>12.079826492657377</v>
      </c>
      <c r="R79" s="18">
        <f t="shared" si="186"/>
        <v>5.781588934514807</v>
      </c>
      <c r="S79" s="18">
        <f t="shared" si="186"/>
        <v>16.210681818181818</v>
      </c>
      <c r="T79" s="18">
        <f t="shared" si="186"/>
        <v>164.89167817332242</v>
      </c>
      <c r="U79" s="20">
        <f t="shared" si="186"/>
        <v>3.2776666666666672</v>
      </c>
      <c r="W79" s="10" t="s">
        <v>8</v>
      </c>
      <c r="X79" s="18">
        <f t="shared" ref="X79:AF79" si="187">X13/X101</f>
        <v>27.495394431846819</v>
      </c>
      <c r="Y79" s="18">
        <f t="shared" si="187"/>
        <v>3.8983749999999997</v>
      </c>
      <c r="Z79" s="18">
        <f t="shared" si="187"/>
        <v>8.1833333333333336</v>
      </c>
      <c r="AA79" s="18">
        <f t="shared" si="187"/>
        <v>11.231999999999999</v>
      </c>
      <c r="AB79" s="18">
        <f t="shared" si="187"/>
        <v>6.49488888888889</v>
      </c>
      <c r="AC79" s="18">
        <f t="shared" si="187"/>
        <v>7.0116666666666676</v>
      </c>
      <c r="AD79" s="18">
        <f t="shared" si="187"/>
        <v>15.599521739130434</v>
      </c>
      <c r="AE79" s="18">
        <f t="shared" si="187"/>
        <v>188.85962500000002</v>
      </c>
      <c r="AF79" s="20">
        <f t="shared" si="187"/>
        <v>3.6357372448979501</v>
      </c>
      <c r="AH79" s="10" t="s">
        <v>8</v>
      </c>
      <c r="AI79" s="18">
        <f t="shared" ref="AI79:AQ79" si="188">AI13/AI101</f>
        <v>27.122894887689796</v>
      </c>
      <c r="AJ79" s="18">
        <f t="shared" si="188"/>
        <v>1.73125</v>
      </c>
      <c r="AK79" s="18">
        <f t="shared" si="188"/>
        <v>1.6339999999999999</v>
      </c>
      <c r="AL79" s="18">
        <f t="shared" si="188"/>
        <v>16.442876697655148</v>
      </c>
      <c r="AM79" s="18">
        <f t="shared" si="188"/>
        <v>4.8310842251994206</v>
      </c>
      <c r="AN79" s="18">
        <f t="shared" si="188"/>
        <v>7.5828138826853486</v>
      </c>
      <c r="AO79" s="18">
        <f t="shared" si="188"/>
        <v>17.210193945363628</v>
      </c>
      <c r="AP79" s="18">
        <f t="shared" si="188"/>
        <v>208.60785714285711</v>
      </c>
      <c r="AQ79" s="20">
        <f t="shared" si="188"/>
        <v>2.8478000000000003</v>
      </c>
      <c r="AS79" s="10" t="s">
        <v>8</v>
      </c>
      <c r="AT79" s="18">
        <f t="shared" ref="AT79:BB79" si="189">AT13/AT101</f>
        <v>27.2552658227848</v>
      </c>
      <c r="AU79" s="18">
        <f t="shared" si="189"/>
        <v>2.2064999999999997</v>
      </c>
      <c r="AV79" s="18">
        <f t="shared" si="189"/>
        <v>0.55300000000000005</v>
      </c>
      <c r="AW79" s="18">
        <f t="shared" si="189"/>
        <v>15.480153846153845</v>
      </c>
      <c r="AX79" s="18">
        <f t="shared" si="189"/>
        <v>5.1236999999999995</v>
      </c>
      <c r="AY79" s="18">
        <f t="shared" si="189"/>
        <v>5.9387058823529415</v>
      </c>
      <c r="AZ79" s="18">
        <f t="shared" si="189"/>
        <v>22.826789473684212</v>
      </c>
      <c r="BA79" s="18">
        <f t="shared" si="189"/>
        <v>167.19537499999998</v>
      </c>
      <c r="BB79" s="20">
        <f t="shared" si="189"/>
        <v>2.9329999999999998</v>
      </c>
    </row>
    <row r="80" spans="1:54" ht="15" customHeight="1" x14ac:dyDescent="0.2">
      <c r="A80" s="10" t="s">
        <v>9</v>
      </c>
      <c r="B80" s="18">
        <f t="shared" ref="B80:J80" si="190">B14/B102</f>
        <v>11.592427184466022</v>
      </c>
      <c r="C80" s="18">
        <f t="shared" si="190"/>
        <v>4.2207499999999998</v>
      </c>
      <c r="D80" s="18">
        <f t="shared" si="190"/>
        <v>4.5955000000000004</v>
      </c>
      <c r="E80" s="18">
        <f t="shared" si="190"/>
        <v>7.5845000000000002</v>
      </c>
      <c r="F80" s="18">
        <f t="shared" si="190"/>
        <v>7.0065</v>
      </c>
      <c r="G80" s="18">
        <f t="shared" si="190"/>
        <v>23.51295833333333</v>
      </c>
      <c r="H80" s="18">
        <f t="shared" si="190"/>
        <v>12.640157894736843</v>
      </c>
      <c r="I80" s="18">
        <f t="shared" si="190"/>
        <v>7.8575999999999997</v>
      </c>
      <c r="J80" s="20">
        <f t="shared" si="190"/>
        <v>8.2189090909090918</v>
      </c>
      <c r="L80" s="10" t="s">
        <v>9</v>
      </c>
      <c r="M80" s="18">
        <f t="shared" ref="M80:U80" si="191">M14/M102</f>
        <v>9.9727993536531372</v>
      </c>
      <c r="N80" s="18">
        <f t="shared" si="191"/>
        <v>3.1928901446654625</v>
      </c>
      <c r="O80" s="18">
        <f t="shared" si="191"/>
        <v>2.4290000000000003</v>
      </c>
      <c r="P80" s="18">
        <f t="shared" si="191"/>
        <v>8.632200000000001</v>
      </c>
      <c r="Q80" s="18">
        <f t="shared" si="191"/>
        <v>6.3742142857142854</v>
      </c>
      <c r="R80" s="18">
        <f t="shared" si="191"/>
        <v>16.820874999999997</v>
      </c>
      <c r="S80" s="18">
        <f t="shared" si="191"/>
        <v>13.856733729313518</v>
      </c>
      <c r="T80" s="18">
        <f t="shared" si="191"/>
        <v>8.2705999999999982</v>
      </c>
      <c r="U80" s="20">
        <f t="shared" si="191"/>
        <v>7.5002863867880816</v>
      </c>
      <c r="W80" s="10" t="s">
        <v>9</v>
      </c>
      <c r="X80" s="18">
        <f t="shared" ref="X80:AF80" si="192">X14/X102</f>
        <v>10.095325121219721</v>
      </c>
      <c r="Y80" s="18">
        <f t="shared" si="192"/>
        <v>3.0858750000000001</v>
      </c>
      <c r="Z80" s="18">
        <f t="shared" si="192"/>
        <v>2.3485</v>
      </c>
      <c r="AA80" s="18">
        <f t="shared" si="192"/>
        <v>12.723600000000001</v>
      </c>
      <c r="AB80" s="18">
        <f t="shared" si="192"/>
        <v>7.5926153846153852</v>
      </c>
      <c r="AC80" s="18">
        <f t="shared" si="192"/>
        <v>16.035923431850488</v>
      </c>
      <c r="AD80" s="18">
        <f t="shared" si="192"/>
        <v>12.442947368421054</v>
      </c>
      <c r="AE80" s="18">
        <f t="shared" si="192"/>
        <v>9.9719999999999995</v>
      </c>
      <c r="AF80" s="20">
        <f t="shared" si="192"/>
        <v>6.7160909090909087</v>
      </c>
      <c r="AH80" s="10" t="s">
        <v>9</v>
      </c>
      <c r="AI80" s="18">
        <f t="shared" ref="AI80:AQ80" si="193">AI14/AI102</f>
        <v>10.875175090618345</v>
      </c>
      <c r="AJ80" s="18">
        <f t="shared" si="193"/>
        <v>3.3092849913562734</v>
      </c>
      <c r="AK80" s="18">
        <f t="shared" si="193"/>
        <v>1.6656666666666666</v>
      </c>
      <c r="AL80" s="18">
        <f t="shared" si="193"/>
        <v>13.356694585930862</v>
      </c>
      <c r="AM80" s="18">
        <f t="shared" si="193"/>
        <v>8.1995396011175394</v>
      </c>
      <c r="AN80" s="18">
        <f t="shared" si="193"/>
        <v>16.036458333333336</v>
      </c>
      <c r="AO80" s="18">
        <f t="shared" si="193"/>
        <v>13.833900656972293</v>
      </c>
      <c r="AP80" s="18">
        <f t="shared" si="193"/>
        <v>11.446400000000001</v>
      </c>
      <c r="AQ80" s="20">
        <f t="shared" si="193"/>
        <v>7.3935260378207603</v>
      </c>
      <c r="AS80" s="10" t="s">
        <v>9</v>
      </c>
      <c r="AT80" s="18">
        <f t="shared" ref="AT80:BB80" si="194">AT14/AT102</f>
        <v>8.558000204439173</v>
      </c>
      <c r="AU80" s="18">
        <f t="shared" si="194"/>
        <v>3.4070811409244781</v>
      </c>
      <c r="AV80" s="18">
        <f t="shared" si="194"/>
        <v>1.6775</v>
      </c>
      <c r="AW80" s="18">
        <f t="shared" si="194"/>
        <v>12.933545454545454</v>
      </c>
      <c r="AX80" s="18">
        <f t="shared" si="194"/>
        <v>6.0558175157457077</v>
      </c>
      <c r="AY80" s="18">
        <f t="shared" si="194"/>
        <v>8.4119047619047613</v>
      </c>
      <c r="AZ80" s="18">
        <f t="shared" si="194"/>
        <v>13.969410411085816</v>
      </c>
      <c r="BA80" s="18">
        <f t="shared" si="194"/>
        <v>4.9809999999999999</v>
      </c>
      <c r="BB80" s="20">
        <f t="shared" si="194"/>
        <v>6.6718888888888888</v>
      </c>
    </row>
    <row r="81" spans="1:54" ht="15" customHeight="1" x14ac:dyDescent="0.2">
      <c r="A81" s="10" t="s">
        <v>10</v>
      </c>
      <c r="B81" s="18">
        <f t="shared" ref="B81:J81" si="195">B15/B103</f>
        <v>24.222084969069478</v>
      </c>
      <c r="C81" s="18">
        <f t="shared" si="195"/>
        <v>1.7438401356790554</v>
      </c>
      <c r="D81" s="18">
        <f t="shared" si="195"/>
        <v>45.36399999999999</v>
      </c>
      <c r="E81" s="18">
        <f t="shared" si="195"/>
        <v>6.3176666666666677</v>
      </c>
      <c r="F81" s="18">
        <f t="shared" si="195"/>
        <v>6.3633999999999986</v>
      </c>
      <c r="G81" s="18">
        <f t="shared" si="195"/>
        <v>20.394428571428573</v>
      </c>
      <c r="H81" s="18">
        <f t="shared" si="195"/>
        <v>35.015386526139643</v>
      </c>
      <c r="I81" s="18">
        <f t="shared" si="195"/>
        <v>47.815639140191244</v>
      </c>
      <c r="J81" s="20">
        <f t="shared" si="195"/>
        <v>8.1262857142857143</v>
      </c>
      <c r="L81" s="10" t="s">
        <v>10</v>
      </c>
      <c r="M81" s="18">
        <f t="shared" ref="M81:U81" si="196">M15/M103</f>
        <v>24.648920431241923</v>
      </c>
      <c r="N81" s="18">
        <f t="shared" si="196"/>
        <v>2.4083052847534554</v>
      </c>
      <c r="O81" s="18">
        <f t="shared" si="196"/>
        <v>46.36157142857143</v>
      </c>
      <c r="P81" s="18">
        <f t="shared" si="196"/>
        <v>12.491</v>
      </c>
      <c r="Q81" s="18">
        <f t="shared" si="196"/>
        <v>7.00484000077609</v>
      </c>
      <c r="R81" s="18">
        <f t="shared" si="196"/>
        <v>18.919142857142852</v>
      </c>
      <c r="S81" s="18">
        <f t="shared" si="196"/>
        <v>25.78126369083699</v>
      </c>
      <c r="T81" s="18">
        <f t="shared" si="196"/>
        <v>62.778064266047906</v>
      </c>
      <c r="U81" s="20">
        <f t="shared" si="196"/>
        <v>10.139285714285716</v>
      </c>
      <c r="W81" s="10" t="s">
        <v>10</v>
      </c>
      <c r="X81" s="18">
        <f t="shared" ref="X81:AF81" si="197">X15/X103</f>
        <v>20.330114791171766</v>
      </c>
      <c r="Y81" s="18">
        <f t="shared" si="197"/>
        <v>5.6831249999999995</v>
      </c>
      <c r="Z81" s="18">
        <f t="shared" si="197"/>
        <v>34.000999999999998</v>
      </c>
      <c r="AA81" s="18">
        <f t="shared" si="197"/>
        <v>10.772</v>
      </c>
      <c r="AB81" s="18">
        <f t="shared" si="197"/>
        <v>7.0695555555555556</v>
      </c>
      <c r="AC81" s="18">
        <f t="shared" si="197"/>
        <v>20.32320900111122</v>
      </c>
      <c r="AD81" s="18">
        <f t="shared" si="197"/>
        <v>22.560510883563815</v>
      </c>
      <c r="AE81" s="18">
        <f t="shared" si="197"/>
        <v>39.933137665803777</v>
      </c>
      <c r="AF81" s="20">
        <f t="shared" si="197"/>
        <v>9.2685000000000013</v>
      </c>
      <c r="AH81" s="10" t="s">
        <v>10</v>
      </c>
      <c r="AI81" s="18">
        <f t="shared" ref="AI81:AQ81" si="198">AI15/AI103</f>
        <v>20.057094032329427</v>
      </c>
      <c r="AJ81" s="18">
        <f t="shared" si="198"/>
        <v>5.4711149064838001</v>
      </c>
      <c r="AK81" s="18">
        <f t="shared" si="198"/>
        <v>43.193285714285715</v>
      </c>
      <c r="AL81" s="18">
        <f t="shared" si="198"/>
        <v>9.2555714285714288</v>
      </c>
      <c r="AM81" s="18">
        <f t="shared" si="198"/>
        <v>9.4889340589923119</v>
      </c>
      <c r="AN81" s="18">
        <f t="shared" si="198"/>
        <v>20.730252173419085</v>
      </c>
      <c r="AO81" s="18">
        <f t="shared" si="198"/>
        <v>22.285704656019153</v>
      </c>
      <c r="AP81" s="18">
        <f t="shared" si="198"/>
        <v>31.837555555555557</v>
      </c>
      <c r="AQ81" s="20">
        <f t="shared" si="198"/>
        <v>10.299166666666666</v>
      </c>
      <c r="AS81" s="10" t="s">
        <v>10</v>
      </c>
      <c r="AT81" s="18">
        <f t="shared" ref="AT81:BB81" si="199">AT15/AT103</f>
        <v>21.805445720991894</v>
      </c>
      <c r="AU81" s="18">
        <f t="shared" si="199"/>
        <v>6.6005714285714276</v>
      </c>
      <c r="AV81" s="18">
        <f t="shared" si="199"/>
        <v>43.776125</v>
      </c>
      <c r="AW81" s="18">
        <f t="shared" si="199"/>
        <v>7.9151666666666669</v>
      </c>
      <c r="AX81" s="18">
        <f t="shared" si="199"/>
        <v>13.215833646034861</v>
      </c>
      <c r="AY81" s="18">
        <f t="shared" si="199"/>
        <v>21.223583333333334</v>
      </c>
      <c r="AZ81" s="18">
        <f t="shared" si="199"/>
        <v>24.378181818181812</v>
      </c>
      <c r="BA81" s="18">
        <f t="shared" si="199"/>
        <v>33.826750000000004</v>
      </c>
      <c r="BB81" s="20">
        <f t="shared" si="199"/>
        <v>12.459000000000001</v>
      </c>
    </row>
    <row r="82" spans="1:54" ht="15" customHeight="1" x14ac:dyDescent="0.2">
      <c r="A82" s="10" t="s">
        <v>11</v>
      </c>
      <c r="B82" s="18">
        <f t="shared" ref="B82:J82" si="200">B16/B104</f>
        <v>14.751130794967388</v>
      </c>
      <c r="C82" s="18">
        <f t="shared" si="200"/>
        <v>4.1153333333333331</v>
      </c>
      <c r="D82" s="18">
        <f t="shared" si="200"/>
        <v>1.4350000000000001</v>
      </c>
      <c r="E82" s="18">
        <f t="shared" si="200"/>
        <v>2.9614000000000003</v>
      </c>
      <c r="F82" s="18">
        <f t="shared" si="200"/>
        <v>6.7661779864747471</v>
      </c>
      <c r="G82" s="18">
        <f t="shared" si="200"/>
        <v>38.015583333333332</v>
      </c>
      <c r="H82" s="18">
        <f t="shared" si="200"/>
        <v>10.93607463579476</v>
      </c>
      <c r="I82" s="18">
        <f t="shared" si="200"/>
        <v>44.270285714285713</v>
      </c>
      <c r="J82" s="20">
        <f t="shared" si="200"/>
        <v>7.2922857142857156</v>
      </c>
      <c r="L82" s="10" t="s">
        <v>11</v>
      </c>
      <c r="M82" s="18">
        <f t="shared" ref="M82:U82" si="201">M16/M104</f>
        <v>14.415593333956846</v>
      </c>
      <c r="N82" s="18">
        <f t="shared" si="201"/>
        <v>3.7341666666666669</v>
      </c>
      <c r="O82" s="18">
        <f t="shared" si="201"/>
        <v>1.9624999999999999</v>
      </c>
      <c r="P82" s="18">
        <f t="shared" si="201"/>
        <v>2.9380769551387602</v>
      </c>
      <c r="Q82" s="18">
        <f t="shared" si="201"/>
        <v>6.1611578947368422</v>
      </c>
      <c r="R82" s="18">
        <f t="shared" si="201"/>
        <v>39.341022384063955</v>
      </c>
      <c r="S82" s="18">
        <f t="shared" si="201"/>
        <v>11.585666666666668</v>
      </c>
      <c r="T82" s="18">
        <f t="shared" si="201"/>
        <v>38.727857142857147</v>
      </c>
      <c r="U82" s="20">
        <f t="shared" si="201"/>
        <v>7.1231428571428577</v>
      </c>
      <c r="W82" s="10" t="s">
        <v>11</v>
      </c>
      <c r="X82" s="18">
        <f t="shared" ref="X82:AF82" si="202">X16/X104</f>
        <v>15.184635946186654</v>
      </c>
      <c r="Y82" s="18">
        <f t="shared" si="202"/>
        <v>2.8538888888888891</v>
      </c>
      <c r="Z82" s="18">
        <f t="shared" si="202"/>
        <v>1.5310000000000001</v>
      </c>
      <c r="AA82" s="18">
        <f t="shared" si="202"/>
        <v>1.9444999999999999</v>
      </c>
      <c r="AB82" s="18">
        <f t="shared" si="202"/>
        <v>5.8666842105263148</v>
      </c>
      <c r="AC82" s="18">
        <f t="shared" si="202"/>
        <v>36.898000000000003</v>
      </c>
      <c r="AD82" s="18">
        <f t="shared" si="202"/>
        <v>17.835000000000001</v>
      </c>
      <c r="AE82" s="18">
        <f t="shared" si="202"/>
        <v>30.733813709142769</v>
      </c>
      <c r="AF82" s="20">
        <f t="shared" si="202"/>
        <v>5.9495999999999993</v>
      </c>
      <c r="AH82" s="10" t="s">
        <v>11</v>
      </c>
      <c r="AI82" s="18">
        <f t="shared" ref="AI82:AQ82" si="203">AI16/AI104</f>
        <v>17.26348654529389</v>
      </c>
      <c r="AJ82" s="18">
        <f t="shared" si="203"/>
        <v>2.6308346089622248</v>
      </c>
      <c r="AK82" s="18">
        <f t="shared" si="203"/>
        <v>2.1100000000000003</v>
      </c>
      <c r="AL82" s="18">
        <f t="shared" si="203"/>
        <v>2.6685000000000003</v>
      </c>
      <c r="AM82" s="18">
        <f t="shared" si="203"/>
        <v>8.3054650285319003</v>
      </c>
      <c r="AN82" s="18">
        <f t="shared" si="203"/>
        <v>37.602727272727272</v>
      </c>
      <c r="AO82" s="18">
        <f t="shared" si="203"/>
        <v>19.734500000000001</v>
      </c>
      <c r="AP82" s="18">
        <f t="shared" si="203"/>
        <v>45.172833333333337</v>
      </c>
      <c r="AQ82" s="20">
        <f t="shared" si="203"/>
        <v>10.012428571428572</v>
      </c>
      <c r="AS82" s="10" t="s">
        <v>11</v>
      </c>
      <c r="AT82" s="18">
        <f t="shared" ref="AT82:BB82" si="204">AT16/AT104</f>
        <v>17.715998785903221</v>
      </c>
      <c r="AU82" s="18">
        <f t="shared" si="204"/>
        <v>2.1981111111111109</v>
      </c>
      <c r="AV82" s="18">
        <f t="shared" si="204"/>
        <v>0.65</v>
      </c>
      <c r="AW82" s="18">
        <f t="shared" si="204"/>
        <v>2.0803333333333334</v>
      </c>
      <c r="AX82" s="18">
        <f t="shared" si="204"/>
        <v>7.7960877211288047</v>
      </c>
      <c r="AY82" s="18">
        <f t="shared" si="204"/>
        <v>38.435600000000008</v>
      </c>
      <c r="AZ82" s="18">
        <f t="shared" si="204"/>
        <v>23.46966642200033</v>
      </c>
      <c r="BA82" s="18">
        <f t="shared" si="204"/>
        <v>39.1436768035759</v>
      </c>
      <c r="BB82" s="20">
        <f t="shared" si="204"/>
        <v>11.565999999999999</v>
      </c>
    </row>
    <row r="83" spans="1:54" ht="15" customHeight="1" x14ac:dyDescent="0.2">
      <c r="A83" s="10" t="s">
        <v>12</v>
      </c>
      <c r="B83" s="18">
        <f t="shared" ref="B83:J83" si="205">B17/B105</f>
        <v>20.815353883224365</v>
      </c>
      <c r="C83" s="18">
        <f t="shared" si="205"/>
        <v>4.1226785714285716</v>
      </c>
      <c r="D83" s="18">
        <f t="shared" si="205"/>
        <v>30.543473684210529</v>
      </c>
      <c r="E83" s="18">
        <f t="shared" si="205"/>
        <v>10.114499482399271</v>
      </c>
      <c r="F83" s="18">
        <f t="shared" si="205"/>
        <v>6.1556616497566381</v>
      </c>
      <c r="G83" s="18">
        <f t="shared" si="205"/>
        <v>51.930219274326326</v>
      </c>
      <c r="H83" s="18">
        <f t="shared" si="205"/>
        <v>17.614656746943936</v>
      </c>
      <c r="I83" s="18">
        <f t="shared" si="205"/>
        <v>6.7437142857142858</v>
      </c>
      <c r="J83" s="20">
        <f t="shared" si="205"/>
        <v>11.707208333333332</v>
      </c>
      <c r="L83" s="10" t="s">
        <v>12</v>
      </c>
      <c r="M83" s="18">
        <f t="shared" ref="M83:U83" si="206">M17/M105</f>
        <v>18.640346399108129</v>
      </c>
      <c r="N83" s="18">
        <f t="shared" si="206"/>
        <v>6.404642857142858</v>
      </c>
      <c r="O83" s="18">
        <f t="shared" si="206"/>
        <v>29.294473684210526</v>
      </c>
      <c r="P83" s="18">
        <f t="shared" si="206"/>
        <v>8.3137999999999987</v>
      </c>
      <c r="Q83" s="18">
        <f t="shared" si="206"/>
        <v>4.5069621356903955</v>
      </c>
      <c r="R83" s="18">
        <f t="shared" si="206"/>
        <v>41.867521739130432</v>
      </c>
      <c r="S83" s="18">
        <f t="shared" si="206"/>
        <v>18.809229166666661</v>
      </c>
      <c r="T83" s="18">
        <f t="shared" si="206"/>
        <v>4.625</v>
      </c>
      <c r="U83" s="20">
        <f t="shared" si="206"/>
        <v>10.957875000000003</v>
      </c>
      <c r="W83" s="10" t="s">
        <v>12</v>
      </c>
      <c r="X83" s="18">
        <f t="shared" ref="X83:AF83" si="207">X17/X105</f>
        <v>17.892454945881674</v>
      </c>
      <c r="Y83" s="18">
        <f t="shared" si="207"/>
        <v>4.2891208895108255</v>
      </c>
      <c r="Z83" s="18">
        <f t="shared" si="207"/>
        <v>25.434249999999999</v>
      </c>
      <c r="AA83" s="18">
        <f t="shared" si="207"/>
        <v>8.6317296310239122</v>
      </c>
      <c r="AB83" s="18">
        <f t="shared" si="207"/>
        <v>5.3057662547392876</v>
      </c>
      <c r="AC83" s="18">
        <f t="shared" si="207"/>
        <v>43.00364285714285</v>
      </c>
      <c r="AD83" s="18">
        <f t="shared" si="207"/>
        <v>17.064250000000001</v>
      </c>
      <c r="AE83" s="18">
        <f t="shared" si="207"/>
        <v>7.5638000000000005</v>
      </c>
      <c r="AF83" s="20">
        <f t="shared" si="207"/>
        <v>9.3278121073426004</v>
      </c>
      <c r="AH83" s="10" t="s">
        <v>12</v>
      </c>
      <c r="AI83" s="18">
        <f t="shared" ref="AI83:AQ83" si="208">AI17/AI105</f>
        <v>16.414056359640117</v>
      </c>
      <c r="AJ83" s="18">
        <f t="shared" si="208"/>
        <v>3.8717200000000007</v>
      </c>
      <c r="AK83" s="18">
        <f t="shared" si="208"/>
        <v>21.450666666666663</v>
      </c>
      <c r="AL83" s="18">
        <f t="shared" si="208"/>
        <v>9.3674660419029419</v>
      </c>
      <c r="AM83" s="18">
        <f t="shared" si="208"/>
        <v>4.0605199999999995</v>
      </c>
      <c r="AN83" s="18">
        <f t="shared" si="208"/>
        <v>37.083772978034197</v>
      </c>
      <c r="AO83" s="18">
        <f t="shared" si="208"/>
        <v>14.895576253235435</v>
      </c>
      <c r="AP83" s="18">
        <f t="shared" si="208"/>
        <v>6.0944492251226245</v>
      </c>
      <c r="AQ83" s="20">
        <f t="shared" si="208"/>
        <v>10.402878407399054</v>
      </c>
      <c r="AS83" s="10" t="s">
        <v>12</v>
      </c>
      <c r="AT83" s="18">
        <f t="shared" ref="AT83:BB83" si="209">AT17/AT105</f>
        <v>15.647480499765152</v>
      </c>
      <c r="AU83" s="18">
        <f t="shared" si="209"/>
        <v>4.438791666666666</v>
      </c>
      <c r="AV83" s="18">
        <f t="shared" si="209"/>
        <v>18.185852940453287</v>
      </c>
      <c r="AW83" s="18">
        <f t="shared" si="209"/>
        <v>8.3272916666666692</v>
      </c>
      <c r="AX83" s="18">
        <f t="shared" si="209"/>
        <v>4.2435911678807878</v>
      </c>
      <c r="AY83" s="18">
        <f t="shared" si="209"/>
        <v>35.818707317073162</v>
      </c>
      <c r="AZ83" s="18">
        <f t="shared" si="209"/>
        <v>14.518425467280609</v>
      </c>
      <c r="BA83" s="18">
        <f t="shared" si="209"/>
        <v>5.8264999999999993</v>
      </c>
      <c r="BB83" s="20">
        <f t="shared" si="209"/>
        <v>12.706062500000002</v>
      </c>
    </row>
    <row r="84" spans="1:54" ht="15" customHeight="1" x14ac:dyDescent="0.2">
      <c r="A84" s="10" t="s">
        <v>13</v>
      </c>
      <c r="B84" s="18">
        <f t="shared" ref="B84:J84" si="210">B18/B106</f>
        <v>35.925745142111609</v>
      </c>
      <c r="C84" s="18">
        <f t="shared" si="210"/>
        <v>3.9202499999999998</v>
      </c>
      <c r="D84" s="18">
        <f t="shared" si="210"/>
        <v>17.864800000000002</v>
      </c>
      <c r="E84" s="18">
        <f t="shared" si="210"/>
        <v>9.2705714285714294</v>
      </c>
      <c r="F84" s="18">
        <f t="shared" si="210"/>
        <v>13.304049782153987</v>
      </c>
      <c r="G84" s="18">
        <f t="shared" si="210"/>
        <v>128.86967850775699</v>
      </c>
      <c r="H84" s="18">
        <f t="shared" si="210"/>
        <v>8.8056250000000009</v>
      </c>
      <c r="I84" s="18">
        <f t="shared" si="210"/>
        <v>23.671200000000002</v>
      </c>
      <c r="J84" s="20">
        <f t="shared" si="210"/>
        <v>58.449444444444438</v>
      </c>
      <c r="L84" s="10" t="s">
        <v>13</v>
      </c>
      <c r="M84" s="18">
        <f t="shared" ref="M84:U84" si="211">M18/M106</f>
        <v>31.47026946757477</v>
      </c>
      <c r="N84" s="18">
        <f t="shared" si="211"/>
        <v>3.8028333333333335</v>
      </c>
      <c r="O84" s="18">
        <f t="shared" si="211"/>
        <v>14.626200000000001</v>
      </c>
      <c r="P84" s="18">
        <f t="shared" si="211"/>
        <v>7.4799999999999995</v>
      </c>
      <c r="Q84" s="18">
        <f t="shared" si="211"/>
        <v>7.200499999999999</v>
      </c>
      <c r="R84" s="18">
        <f t="shared" si="211"/>
        <v>112.38956249999998</v>
      </c>
      <c r="S84" s="18">
        <f t="shared" si="211"/>
        <v>7.6977693766936497</v>
      </c>
      <c r="T84" s="18">
        <f t="shared" si="211"/>
        <v>17.799199999999999</v>
      </c>
      <c r="U84" s="20">
        <f t="shared" si="211"/>
        <v>61.261925108470095</v>
      </c>
      <c r="W84" s="10" t="s">
        <v>13</v>
      </c>
      <c r="X84" s="18">
        <f t="shared" ref="X84:AF84" si="212">X18/X106</f>
        <v>23.15231697419237</v>
      </c>
      <c r="Y84" s="18">
        <f t="shared" si="212"/>
        <v>3.9883999999999999</v>
      </c>
      <c r="Z84" s="18">
        <f t="shared" si="212"/>
        <v>14.849250000000001</v>
      </c>
      <c r="AA84" s="18">
        <f t="shared" si="212"/>
        <v>9.3732727272727274</v>
      </c>
      <c r="AB84" s="18">
        <f t="shared" si="212"/>
        <v>14.546307692307693</v>
      </c>
      <c r="AC84" s="18">
        <f t="shared" si="212"/>
        <v>66.756066666666669</v>
      </c>
      <c r="AD84" s="18">
        <f t="shared" si="212"/>
        <v>9.6104132368153916</v>
      </c>
      <c r="AE84" s="18">
        <f t="shared" si="212"/>
        <v>22.416999999999998</v>
      </c>
      <c r="AF84" s="20">
        <f t="shared" si="212"/>
        <v>39.668745139596332</v>
      </c>
      <c r="AH84" s="10" t="s">
        <v>13</v>
      </c>
      <c r="AI84" s="18">
        <f t="shared" ref="AI84:AQ84" si="213">AI18/AI106</f>
        <v>22.150271045860407</v>
      </c>
      <c r="AJ84" s="18">
        <f t="shared" si="213"/>
        <v>3.6597272727272725</v>
      </c>
      <c r="AK84" s="18">
        <f t="shared" si="213"/>
        <v>15.186795472895275</v>
      </c>
      <c r="AL84" s="18">
        <f t="shared" si="213"/>
        <v>4.8076399134147927</v>
      </c>
      <c r="AM84" s="18">
        <f t="shared" si="213"/>
        <v>11.070844417770209</v>
      </c>
      <c r="AN84" s="18">
        <f t="shared" si="213"/>
        <v>70.673466666666656</v>
      </c>
      <c r="AO84" s="18">
        <f t="shared" si="213"/>
        <v>9.7818505991355167</v>
      </c>
      <c r="AP84" s="18">
        <f t="shared" si="213"/>
        <v>24.14425</v>
      </c>
      <c r="AQ84" s="20">
        <f t="shared" si="213"/>
        <v>39.691499999999998</v>
      </c>
      <c r="AS84" s="10" t="s">
        <v>13</v>
      </c>
      <c r="AT84" s="18">
        <f t="shared" ref="AT84:BB84" si="214">AT18/AT106</f>
        <v>19.75513333333333</v>
      </c>
      <c r="AU84" s="18">
        <f t="shared" si="214"/>
        <v>3.0053333333333336</v>
      </c>
      <c r="AV84" s="18">
        <f t="shared" si="214"/>
        <v>18.314999999999998</v>
      </c>
      <c r="AW84" s="18">
        <f t="shared" si="214"/>
        <v>4.1526153846153848</v>
      </c>
      <c r="AX84" s="18">
        <f t="shared" si="214"/>
        <v>11.777222222222223</v>
      </c>
      <c r="AY84" s="18">
        <f t="shared" si="214"/>
        <v>63.71673333333333</v>
      </c>
      <c r="AZ84" s="18">
        <f t="shared" si="214"/>
        <v>7.5901071428571409</v>
      </c>
      <c r="BA84" s="18">
        <f t="shared" si="214"/>
        <v>9.9361666666666668</v>
      </c>
      <c r="BB84" s="20">
        <f t="shared" si="214"/>
        <v>48.297333333333334</v>
      </c>
    </row>
    <row r="85" spans="1:54" ht="15" customHeight="1" x14ac:dyDescent="0.2">
      <c r="A85" s="10" t="s">
        <v>14</v>
      </c>
      <c r="B85" s="18">
        <f t="shared" ref="B85:J85" si="215">B19/B107</f>
        <v>17.268177786536576</v>
      </c>
      <c r="C85" s="18">
        <f t="shared" si="215"/>
        <v>3.5392727272727273</v>
      </c>
      <c r="D85" s="18">
        <f t="shared" si="215"/>
        <v>24.383333333333329</v>
      </c>
      <c r="E85" s="18">
        <f t="shared" si="215"/>
        <v>24.674238095238099</v>
      </c>
      <c r="F85" s="18">
        <f t="shared" si="215"/>
        <v>15.894454545454543</v>
      </c>
      <c r="G85" s="18">
        <f t="shared" si="215"/>
        <v>21.164349999999999</v>
      </c>
      <c r="H85" s="18">
        <f t="shared" si="215"/>
        <v>20.097090909090912</v>
      </c>
      <c r="I85" s="18">
        <f t="shared" si="215"/>
        <v>11.694076923076922</v>
      </c>
      <c r="J85" s="20">
        <f t="shared" si="215"/>
        <v>11.471211211837216</v>
      </c>
      <c r="L85" s="10" t="s">
        <v>14</v>
      </c>
      <c r="M85" s="18">
        <f t="shared" ref="M85:U85" si="216">M19/M107</f>
        <v>14.969177795276378</v>
      </c>
      <c r="N85" s="18">
        <f t="shared" si="216"/>
        <v>3.5775454545454553</v>
      </c>
      <c r="O85" s="18">
        <f t="shared" si="216"/>
        <v>21.456333333333333</v>
      </c>
      <c r="P85" s="18">
        <f t="shared" si="216"/>
        <v>22.188238095238095</v>
      </c>
      <c r="Q85" s="18">
        <f t="shared" si="216"/>
        <v>14.006308220324017</v>
      </c>
      <c r="R85" s="18">
        <f t="shared" si="216"/>
        <v>16.689150000000005</v>
      </c>
      <c r="S85" s="18">
        <f t="shared" si="216"/>
        <v>15.058018748123818</v>
      </c>
      <c r="T85" s="18">
        <f t="shared" si="216"/>
        <v>10.973688616824857</v>
      </c>
      <c r="U85" s="20">
        <f t="shared" si="216"/>
        <v>13.481416666666663</v>
      </c>
      <c r="W85" s="10" t="s">
        <v>14</v>
      </c>
      <c r="X85" s="18">
        <f t="shared" ref="X85:AF85" si="217">X19/X107</f>
        <v>15.120835886313538</v>
      </c>
      <c r="Y85" s="18">
        <f t="shared" si="217"/>
        <v>3.6489999999999996</v>
      </c>
      <c r="Z85" s="18">
        <f t="shared" si="217"/>
        <v>18.190571428571428</v>
      </c>
      <c r="AA85" s="18">
        <f t="shared" si="217"/>
        <v>18.755761904761904</v>
      </c>
      <c r="AB85" s="18">
        <f t="shared" si="217"/>
        <v>12.312918783197885</v>
      </c>
      <c r="AC85" s="18">
        <f t="shared" si="217"/>
        <v>21.553164660134453</v>
      </c>
      <c r="AD85" s="18">
        <f t="shared" si="217"/>
        <v>14.989380952380955</v>
      </c>
      <c r="AE85" s="18">
        <f t="shared" si="217"/>
        <v>13.840364474627108</v>
      </c>
      <c r="AF85" s="20">
        <f t="shared" si="217"/>
        <v>13.726777777777777</v>
      </c>
      <c r="AH85" s="10" t="s">
        <v>14</v>
      </c>
      <c r="AI85" s="18">
        <f t="shared" ref="AI85:AQ85" si="218">AI19/AI107</f>
        <v>14.033716880680659</v>
      </c>
      <c r="AJ85" s="18">
        <f t="shared" si="218"/>
        <v>3.0033359597286089</v>
      </c>
      <c r="AK85" s="18">
        <f t="shared" si="218"/>
        <v>19.111875000000001</v>
      </c>
      <c r="AL85" s="18">
        <f t="shared" si="218"/>
        <v>20.472858197901296</v>
      </c>
      <c r="AM85" s="18">
        <f t="shared" si="218"/>
        <v>11.709867529346516</v>
      </c>
      <c r="AN85" s="18">
        <f t="shared" si="218"/>
        <v>16.990672951916146</v>
      </c>
      <c r="AO85" s="18">
        <f t="shared" si="218"/>
        <v>12.829600000000003</v>
      </c>
      <c r="AP85" s="18">
        <f t="shared" si="218"/>
        <v>13.056571428571431</v>
      </c>
      <c r="AQ85" s="20">
        <f t="shared" si="218"/>
        <v>13.444763414228598</v>
      </c>
      <c r="AS85" s="10" t="s">
        <v>14</v>
      </c>
      <c r="AT85" s="18">
        <f t="shared" ref="AT85:BB85" si="219">AT19/AT107</f>
        <v>13.374662252354959</v>
      </c>
      <c r="AU85" s="18">
        <f t="shared" si="219"/>
        <v>2.1437499999999998</v>
      </c>
      <c r="AV85" s="18">
        <f t="shared" si="219"/>
        <v>19.835999999999999</v>
      </c>
      <c r="AW85" s="18">
        <f t="shared" si="219"/>
        <v>21.728368421052632</v>
      </c>
      <c r="AX85" s="18">
        <f t="shared" si="219"/>
        <v>10.136724137931036</v>
      </c>
      <c r="AY85" s="18">
        <f t="shared" si="219"/>
        <v>15.971216316468222</v>
      </c>
      <c r="AZ85" s="18">
        <f t="shared" si="219"/>
        <v>12.321512626773041</v>
      </c>
      <c r="BA85" s="18">
        <f t="shared" si="219"/>
        <v>12.997554396953026</v>
      </c>
      <c r="BB85" s="20">
        <f t="shared" si="219"/>
        <v>10.871244234117142</v>
      </c>
    </row>
    <row r="86" spans="1:54" ht="15" customHeight="1" x14ac:dyDescent="0.2">
      <c r="A86" s="10" t="s">
        <v>15</v>
      </c>
      <c r="B86" s="18">
        <f t="shared" ref="B86:J86" si="220">B20/B108</f>
        <v>22.936208408748719</v>
      </c>
      <c r="C86" s="18">
        <f t="shared" si="220"/>
        <v>4.8995454545454544</v>
      </c>
      <c r="D86" s="18">
        <f t="shared" si="220"/>
        <v>35.174750000000003</v>
      </c>
      <c r="E86" s="18">
        <f t="shared" si="220"/>
        <v>5.8283750000000003</v>
      </c>
      <c r="F86" s="18">
        <f t="shared" si="220"/>
        <v>13.722499999999998</v>
      </c>
      <c r="G86" s="18">
        <f t="shared" si="220"/>
        <v>57.910212122468678</v>
      </c>
      <c r="H86" s="18">
        <f t="shared" si="220"/>
        <v>10.572794452695666</v>
      </c>
      <c r="I86" s="18">
        <f t="shared" si="220"/>
        <v>28.123105263157893</v>
      </c>
      <c r="J86" s="20">
        <f t="shared" si="220"/>
        <v>5.3680909090909088</v>
      </c>
      <c r="L86" s="10" t="s">
        <v>15</v>
      </c>
      <c r="M86" s="18">
        <f t="shared" ref="M86:U86" si="221">M20/M108</f>
        <v>20.192215394845263</v>
      </c>
      <c r="N86" s="18">
        <f t="shared" si="221"/>
        <v>5.014636363636364</v>
      </c>
      <c r="O86" s="18">
        <f t="shared" si="221"/>
        <v>24.703875</v>
      </c>
      <c r="P86" s="18">
        <f t="shared" si="221"/>
        <v>4.8929999999999998</v>
      </c>
      <c r="Q86" s="18">
        <f t="shared" si="221"/>
        <v>8.252884615384616</v>
      </c>
      <c r="R86" s="18">
        <f t="shared" si="221"/>
        <v>49.667139801385069</v>
      </c>
      <c r="S86" s="18">
        <f t="shared" si="221"/>
        <v>9.4184782608695681</v>
      </c>
      <c r="T86" s="18">
        <f t="shared" si="221"/>
        <v>32.784368421052633</v>
      </c>
      <c r="U86" s="20">
        <f t="shared" si="221"/>
        <v>6.0092031363955183</v>
      </c>
      <c r="W86" s="10" t="s">
        <v>15</v>
      </c>
      <c r="X86" s="18">
        <f t="shared" ref="X86:AF86" si="222">X20/X108</f>
        <v>19.647412269672873</v>
      </c>
      <c r="Y86" s="18">
        <f t="shared" si="222"/>
        <v>4.6056666666666661</v>
      </c>
      <c r="Z86" s="18">
        <f t="shared" si="222"/>
        <v>21.494819712228576</v>
      </c>
      <c r="AA86" s="18">
        <f t="shared" si="222"/>
        <v>8.2111249999999991</v>
      </c>
      <c r="AB86" s="18">
        <f t="shared" si="222"/>
        <v>7.7432500000000015</v>
      </c>
      <c r="AC86" s="18">
        <f t="shared" si="222"/>
        <v>53.522310344827581</v>
      </c>
      <c r="AD86" s="18">
        <f t="shared" si="222"/>
        <v>9.9612857142857152</v>
      </c>
      <c r="AE86" s="18">
        <f t="shared" si="222"/>
        <v>24.767778308507587</v>
      </c>
      <c r="AF86" s="20">
        <f t="shared" si="222"/>
        <v>4.3372484693877551</v>
      </c>
      <c r="AH86" s="10" t="s">
        <v>15</v>
      </c>
      <c r="AI86" s="18">
        <f t="shared" ref="AI86:AQ86" si="223">AI20/AI108</f>
        <v>16.695615478519745</v>
      </c>
      <c r="AJ86" s="18">
        <f t="shared" si="223"/>
        <v>5.1892226462231541</v>
      </c>
      <c r="AK86" s="18">
        <f t="shared" si="223"/>
        <v>23.642857142857142</v>
      </c>
      <c r="AL86" s="18">
        <f t="shared" si="223"/>
        <v>5.7176999999999998</v>
      </c>
      <c r="AM86" s="18">
        <f t="shared" si="223"/>
        <v>8.0251200335698876</v>
      </c>
      <c r="AN86" s="18">
        <f t="shared" si="223"/>
        <v>49.14348148148148</v>
      </c>
      <c r="AO86" s="18">
        <f t="shared" si="223"/>
        <v>7.2023527309126738</v>
      </c>
      <c r="AP86" s="18">
        <f t="shared" si="223"/>
        <v>22.311137917441499</v>
      </c>
      <c r="AQ86" s="20">
        <f t="shared" si="223"/>
        <v>3.2817916666666669</v>
      </c>
      <c r="AS86" s="10" t="s">
        <v>15</v>
      </c>
      <c r="AT86" s="18">
        <f t="shared" ref="AT86:BB86" si="224">AT20/AT108</f>
        <v>20.00638085511677</v>
      </c>
      <c r="AU86" s="18">
        <f t="shared" si="224"/>
        <v>5.3900833333333331</v>
      </c>
      <c r="AV86" s="18">
        <f t="shared" si="224"/>
        <v>20.833428571428573</v>
      </c>
      <c r="AW86" s="18">
        <f t="shared" si="224"/>
        <v>4.5008888888888894</v>
      </c>
      <c r="AX86" s="18">
        <f t="shared" si="224"/>
        <v>9.9703482118997577</v>
      </c>
      <c r="AY86" s="18">
        <f t="shared" si="224"/>
        <v>59.646619434131189</v>
      </c>
      <c r="AZ86" s="18">
        <f t="shared" si="224"/>
        <v>10.2315</v>
      </c>
      <c r="BA86" s="18">
        <f t="shared" si="224"/>
        <v>24.892994752236675</v>
      </c>
      <c r="BB86" s="20">
        <f t="shared" si="224"/>
        <v>4.1753297763667039</v>
      </c>
    </row>
    <row r="89" spans="1:54" ht="15" x14ac:dyDescent="0.25">
      <c r="A89" s="39" t="s">
        <v>742</v>
      </c>
      <c r="B89" s="39"/>
      <c r="C89" s="39"/>
      <c r="D89" s="39"/>
      <c r="E89" s="39"/>
      <c r="F89" s="39"/>
      <c r="G89" s="39"/>
      <c r="H89" s="39"/>
      <c r="I89" s="39"/>
      <c r="J89" s="61"/>
      <c r="L89" s="39" t="s">
        <v>595</v>
      </c>
      <c r="M89" s="39"/>
      <c r="N89" s="39"/>
      <c r="O89" s="39"/>
      <c r="P89" s="39"/>
      <c r="Q89" s="39"/>
      <c r="R89" s="39"/>
      <c r="S89" s="39"/>
      <c r="T89" s="39"/>
      <c r="U89" s="61"/>
      <c r="V89" s="137"/>
      <c r="W89" s="39" t="s">
        <v>135</v>
      </c>
      <c r="X89" s="39"/>
      <c r="Y89" s="39"/>
      <c r="Z89" s="39"/>
      <c r="AA89" s="39"/>
      <c r="AB89" s="39"/>
      <c r="AC89" s="39"/>
      <c r="AD89" s="39"/>
      <c r="AE89" s="39"/>
      <c r="AF89" s="61"/>
      <c r="AG89" s="137"/>
      <c r="AH89" s="39" t="s">
        <v>137</v>
      </c>
      <c r="AI89" s="39"/>
      <c r="AJ89" s="39"/>
      <c r="AK89" s="39"/>
      <c r="AL89" s="39"/>
      <c r="AM89" s="39"/>
      <c r="AN89" s="39"/>
      <c r="AO89" s="39"/>
      <c r="AP89" s="39"/>
      <c r="AQ89" s="61"/>
      <c r="AR89" s="137"/>
      <c r="AS89" s="39" t="s">
        <v>136</v>
      </c>
      <c r="AT89" s="39"/>
      <c r="AU89" s="39"/>
      <c r="AV89" s="39"/>
      <c r="AW89" s="39"/>
      <c r="AX89" s="39"/>
      <c r="AY89" s="39"/>
      <c r="AZ89" s="39"/>
      <c r="BA89" s="39"/>
      <c r="BB89" s="61"/>
    </row>
    <row r="91" spans="1:54" ht="12" thickBot="1" x14ac:dyDescent="0.25">
      <c r="A91" s="1" t="s">
        <v>0</v>
      </c>
      <c r="B91" s="1"/>
      <c r="J91" s="3"/>
      <c r="L91" s="1" t="s">
        <v>0</v>
      </c>
      <c r="M91" s="1"/>
      <c r="U91" s="3"/>
      <c r="W91" s="1" t="s">
        <v>0</v>
      </c>
      <c r="X91" s="1"/>
      <c r="AF91" s="3"/>
      <c r="AH91" s="1" t="s">
        <v>0</v>
      </c>
      <c r="AI91" s="1"/>
      <c r="AQ91" s="3"/>
      <c r="AS91" s="1" t="s">
        <v>0</v>
      </c>
      <c r="AT91" s="1"/>
      <c r="BB91" s="3"/>
    </row>
    <row r="92" spans="1:54" x14ac:dyDescent="0.2">
      <c r="A92" s="229" t="s">
        <v>38</v>
      </c>
      <c r="B92" s="231" t="s">
        <v>25</v>
      </c>
      <c r="C92" s="226" t="s">
        <v>51</v>
      </c>
      <c r="D92" s="226"/>
      <c r="E92" s="226"/>
      <c r="F92" s="226"/>
      <c r="G92" s="226"/>
      <c r="H92" s="226"/>
      <c r="I92" s="226"/>
      <c r="J92" s="237"/>
      <c r="L92" s="229" t="s">
        <v>38</v>
      </c>
      <c r="M92" s="231" t="s">
        <v>25</v>
      </c>
      <c r="N92" s="226" t="s">
        <v>51</v>
      </c>
      <c r="O92" s="226"/>
      <c r="P92" s="226"/>
      <c r="Q92" s="226"/>
      <c r="R92" s="226"/>
      <c r="S92" s="226"/>
      <c r="T92" s="226"/>
      <c r="U92" s="237"/>
      <c r="W92" s="229" t="s">
        <v>38</v>
      </c>
      <c r="X92" s="231" t="s">
        <v>25</v>
      </c>
      <c r="Y92" s="226" t="s">
        <v>51</v>
      </c>
      <c r="Z92" s="226"/>
      <c r="AA92" s="226"/>
      <c r="AB92" s="226"/>
      <c r="AC92" s="226"/>
      <c r="AD92" s="226"/>
      <c r="AE92" s="226"/>
      <c r="AF92" s="237"/>
      <c r="AH92" s="229" t="s">
        <v>38</v>
      </c>
      <c r="AI92" s="231" t="s">
        <v>25</v>
      </c>
      <c r="AJ92" s="226" t="s">
        <v>51</v>
      </c>
      <c r="AK92" s="226"/>
      <c r="AL92" s="226"/>
      <c r="AM92" s="226"/>
      <c r="AN92" s="226"/>
      <c r="AO92" s="226"/>
      <c r="AP92" s="226"/>
      <c r="AQ92" s="237"/>
      <c r="AS92" s="229" t="s">
        <v>38</v>
      </c>
      <c r="AT92" s="231" t="s">
        <v>25</v>
      </c>
      <c r="AU92" s="226" t="s">
        <v>51</v>
      </c>
      <c r="AV92" s="226"/>
      <c r="AW92" s="226"/>
      <c r="AX92" s="226"/>
      <c r="AY92" s="226"/>
      <c r="AZ92" s="226"/>
      <c r="BA92" s="226"/>
      <c r="BB92" s="237"/>
    </row>
    <row r="93" spans="1:54" ht="57" thickBot="1" x14ac:dyDescent="0.25">
      <c r="A93" s="230"/>
      <c r="B93" s="232"/>
      <c r="C93" s="146" t="s">
        <v>76</v>
      </c>
      <c r="D93" s="146" t="s">
        <v>63</v>
      </c>
      <c r="E93" s="146" t="s">
        <v>42</v>
      </c>
      <c r="F93" s="146" t="s">
        <v>61</v>
      </c>
      <c r="G93" s="146" t="s">
        <v>62</v>
      </c>
      <c r="H93" s="146" t="s">
        <v>43</v>
      </c>
      <c r="I93" s="146" t="s">
        <v>44</v>
      </c>
      <c r="J93" s="147" t="s">
        <v>33</v>
      </c>
      <c r="L93" s="230"/>
      <c r="M93" s="232"/>
      <c r="N93" s="146" t="s">
        <v>76</v>
      </c>
      <c r="O93" s="146" t="s">
        <v>63</v>
      </c>
      <c r="P93" s="146" t="s">
        <v>42</v>
      </c>
      <c r="Q93" s="146" t="s">
        <v>61</v>
      </c>
      <c r="R93" s="146" t="s">
        <v>62</v>
      </c>
      <c r="S93" s="146" t="s">
        <v>43</v>
      </c>
      <c r="T93" s="146" t="s">
        <v>44</v>
      </c>
      <c r="U93" s="147" t="s">
        <v>33</v>
      </c>
      <c r="W93" s="230"/>
      <c r="X93" s="232"/>
      <c r="Y93" s="146" t="s">
        <v>76</v>
      </c>
      <c r="Z93" s="146" t="s">
        <v>63</v>
      </c>
      <c r="AA93" s="146" t="s">
        <v>42</v>
      </c>
      <c r="AB93" s="146" t="s">
        <v>61</v>
      </c>
      <c r="AC93" s="146" t="s">
        <v>62</v>
      </c>
      <c r="AD93" s="146" t="s">
        <v>43</v>
      </c>
      <c r="AE93" s="146" t="s">
        <v>44</v>
      </c>
      <c r="AF93" s="147" t="s">
        <v>33</v>
      </c>
      <c r="AH93" s="230"/>
      <c r="AI93" s="232"/>
      <c r="AJ93" s="146" t="s">
        <v>76</v>
      </c>
      <c r="AK93" s="146" t="s">
        <v>63</v>
      </c>
      <c r="AL93" s="146" t="s">
        <v>42</v>
      </c>
      <c r="AM93" s="146" t="s">
        <v>61</v>
      </c>
      <c r="AN93" s="146" t="s">
        <v>62</v>
      </c>
      <c r="AO93" s="146" t="s">
        <v>43</v>
      </c>
      <c r="AP93" s="146" t="s">
        <v>44</v>
      </c>
      <c r="AQ93" s="147" t="s">
        <v>33</v>
      </c>
      <c r="AS93" s="230"/>
      <c r="AT93" s="232"/>
      <c r="AU93" s="146" t="s">
        <v>76</v>
      </c>
      <c r="AV93" s="146" t="s">
        <v>63</v>
      </c>
      <c r="AW93" s="146" t="s">
        <v>42</v>
      </c>
      <c r="AX93" s="146" t="s">
        <v>61</v>
      </c>
      <c r="AY93" s="146" t="s">
        <v>62</v>
      </c>
      <c r="AZ93" s="146" t="s">
        <v>43</v>
      </c>
      <c r="BA93" s="146" t="s">
        <v>44</v>
      </c>
      <c r="BB93" s="147" t="s">
        <v>33</v>
      </c>
    </row>
    <row r="94" spans="1:54" ht="22.5" x14ac:dyDescent="0.2">
      <c r="A94" s="4" t="s">
        <v>1</v>
      </c>
      <c r="B94" s="48">
        <v>1452</v>
      </c>
      <c r="C94" s="48">
        <v>168</v>
      </c>
      <c r="D94" s="48">
        <v>115</v>
      </c>
      <c r="E94" s="48">
        <v>159</v>
      </c>
      <c r="F94" s="48">
        <v>214</v>
      </c>
      <c r="G94" s="48">
        <v>269</v>
      </c>
      <c r="H94" s="48">
        <v>276</v>
      </c>
      <c r="I94" s="48">
        <v>112</v>
      </c>
      <c r="J94" s="49">
        <v>139</v>
      </c>
      <c r="L94" s="4" t="s">
        <v>1</v>
      </c>
      <c r="M94" s="48">
        <v>1452</v>
      </c>
      <c r="N94" s="48">
        <v>168</v>
      </c>
      <c r="O94" s="48">
        <v>115</v>
      </c>
      <c r="P94" s="48">
        <v>159</v>
      </c>
      <c r="Q94" s="48">
        <v>214</v>
      </c>
      <c r="R94" s="48">
        <v>269</v>
      </c>
      <c r="S94" s="48">
        <v>276</v>
      </c>
      <c r="T94" s="48">
        <v>112</v>
      </c>
      <c r="U94" s="49">
        <v>139</v>
      </c>
      <c r="W94" s="4" t="s">
        <v>1</v>
      </c>
      <c r="X94" s="48">
        <v>1420</v>
      </c>
      <c r="Y94" s="48">
        <v>156</v>
      </c>
      <c r="Z94" s="48">
        <v>119</v>
      </c>
      <c r="AA94" s="48">
        <v>157</v>
      </c>
      <c r="AB94" s="48">
        <v>210</v>
      </c>
      <c r="AC94" s="48">
        <v>264</v>
      </c>
      <c r="AD94" s="48">
        <v>271</v>
      </c>
      <c r="AE94" s="48">
        <v>112</v>
      </c>
      <c r="AF94" s="49">
        <v>131</v>
      </c>
      <c r="AH94" s="4" t="s">
        <v>1</v>
      </c>
      <c r="AI94" s="48">
        <v>1450</v>
      </c>
      <c r="AJ94" s="48">
        <v>157</v>
      </c>
      <c r="AK94" s="48">
        <v>122</v>
      </c>
      <c r="AL94" s="48">
        <v>162</v>
      </c>
      <c r="AM94" s="48">
        <v>209</v>
      </c>
      <c r="AN94" s="48">
        <v>271</v>
      </c>
      <c r="AO94" s="48">
        <v>286</v>
      </c>
      <c r="AP94" s="48">
        <v>110</v>
      </c>
      <c r="AQ94" s="49">
        <v>133</v>
      </c>
      <c r="AS94" s="4" t="s">
        <v>1</v>
      </c>
      <c r="AT94" s="48">
        <v>1424</v>
      </c>
      <c r="AU94" s="48">
        <v>152</v>
      </c>
      <c r="AV94" s="48">
        <v>129</v>
      </c>
      <c r="AW94" s="48">
        <v>158</v>
      </c>
      <c r="AX94" s="48">
        <v>200</v>
      </c>
      <c r="AY94" s="48">
        <v>253</v>
      </c>
      <c r="AZ94" s="48">
        <v>290</v>
      </c>
      <c r="BA94" s="48">
        <v>116</v>
      </c>
      <c r="BB94" s="49">
        <v>126</v>
      </c>
    </row>
    <row r="95" spans="1:54" x14ac:dyDescent="0.2">
      <c r="A95" s="7" t="s">
        <v>2</v>
      </c>
      <c r="B95" s="14">
        <v>100</v>
      </c>
      <c r="C95" s="14">
        <v>10</v>
      </c>
      <c r="D95" s="14">
        <v>12</v>
      </c>
      <c r="E95" s="14">
        <v>9</v>
      </c>
      <c r="F95" s="14">
        <v>3</v>
      </c>
      <c r="G95" s="14">
        <v>36</v>
      </c>
      <c r="H95" s="14">
        <v>7</v>
      </c>
      <c r="I95" s="14">
        <v>8</v>
      </c>
      <c r="J95" s="16">
        <v>15</v>
      </c>
      <c r="L95" s="7" t="s">
        <v>2</v>
      </c>
      <c r="M95" s="14">
        <v>100</v>
      </c>
      <c r="N95" s="14">
        <v>10</v>
      </c>
      <c r="O95" s="14">
        <v>12</v>
      </c>
      <c r="P95" s="14">
        <v>9</v>
      </c>
      <c r="Q95" s="14">
        <v>3</v>
      </c>
      <c r="R95" s="14">
        <v>36</v>
      </c>
      <c r="S95" s="14">
        <v>7</v>
      </c>
      <c r="T95" s="14">
        <v>8</v>
      </c>
      <c r="U95" s="16">
        <v>15</v>
      </c>
      <c r="W95" s="7" t="s">
        <v>2</v>
      </c>
      <c r="X95" s="14">
        <v>93</v>
      </c>
      <c r="Y95" s="14">
        <v>7</v>
      </c>
      <c r="Z95" s="14">
        <v>12</v>
      </c>
      <c r="AA95" s="14">
        <v>9</v>
      </c>
      <c r="AB95" s="14">
        <v>4</v>
      </c>
      <c r="AC95" s="14">
        <v>32</v>
      </c>
      <c r="AD95" s="14">
        <v>8</v>
      </c>
      <c r="AE95" s="14">
        <v>7</v>
      </c>
      <c r="AF95" s="16">
        <v>14</v>
      </c>
      <c r="AH95" s="7" t="s">
        <v>2</v>
      </c>
      <c r="AI95" s="14">
        <v>101</v>
      </c>
      <c r="AJ95" s="14">
        <v>8</v>
      </c>
      <c r="AK95" s="14">
        <v>13</v>
      </c>
      <c r="AL95" s="14">
        <v>9</v>
      </c>
      <c r="AM95" s="14">
        <v>7</v>
      </c>
      <c r="AN95" s="14">
        <v>32</v>
      </c>
      <c r="AO95" s="14">
        <v>10</v>
      </c>
      <c r="AP95" s="14">
        <v>8</v>
      </c>
      <c r="AQ95" s="16">
        <v>14</v>
      </c>
      <c r="AS95" s="7" t="s">
        <v>2</v>
      </c>
      <c r="AT95" s="14">
        <v>98</v>
      </c>
      <c r="AU95" s="14">
        <v>8</v>
      </c>
      <c r="AV95" s="14">
        <v>13</v>
      </c>
      <c r="AW95" s="14">
        <v>9</v>
      </c>
      <c r="AX95" s="14">
        <v>4</v>
      </c>
      <c r="AY95" s="14">
        <v>28</v>
      </c>
      <c r="AZ95" s="14">
        <v>12</v>
      </c>
      <c r="BA95" s="14">
        <v>7</v>
      </c>
      <c r="BB95" s="16">
        <v>17</v>
      </c>
    </row>
    <row r="96" spans="1:54" x14ac:dyDescent="0.2">
      <c r="A96" s="10" t="s">
        <v>3</v>
      </c>
      <c r="B96" s="14">
        <v>179</v>
      </c>
      <c r="C96" s="14">
        <v>24</v>
      </c>
      <c r="D96" s="14">
        <v>24</v>
      </c>
      <c r="E96" s="14">
        <v>20</v>
      </c>
      <c r="F96" s="14">
        <v>22</v>
      </c>
      <c r="G96" s="14">
        <v>23</v>
      </c>
      <c r="H96" s="14">
        <v>36</v>
      </c>
      <c r="I96" s="14">
        <v>16</v>
      </c>
      <c r="J96" s="16">
        <v>14</v>
      </c>
      <c r="L96" s="10" t="s">
        <v>3</v>
      </c>
      <c r="M96" s="14">
        <v>179</v>
      </c>
      <c r="N96" s="14">
        <v>24</v>
      </c>
      <c r="O96" s="14">
        <v>24</v>
      </c>
      <c r="P96" s="14">
        <v>20</v>
      </c>
      <c r="Q96" s="14">
        <v>22</v>
      </c>
      <c r="R96" s="14">
        <v>23</v>
      </c>
      <c r="S96" s="14">
        <v>36</v>
      </c>
      <c r="T96" s="14">
        <v>16</v>
      </c>
      <c r="U96" s="16">
        <v>14</v>
      </c>
      <c r="W96" s="10" t="s">
        <v>3</v>
      </c>
      <c r="X96" s="14">
        <v>175</v>
      </c>
      <c r="Y96" s="14">
        <v>24</v>
      </c>
      <c r="Z96" s="14">
        <v>25</v>
      </c>
      <c r="AA96" s="14">
        <v>19</v>
      </c>
      <c r="AB96" s="14">
        <v>20</v>
      </c>
      <c r="AC96" s="14">
        <v>23</v>
      </c>
      <c r="AD96" s="14">
        <v>31</v>
      </c>
      <c r="AE96" s="14">
        <v>18</v>
      </c>
      <c r="AF96" s="16">
        <v>15</v>
      </c>
      <c r="AH96" s="10" t="s">
        <v>3</v>
      </c>
      <c r="AI96" s="14">
        <v>177</v>
      </c>
      <c r="AJ96" s="14">
        <v>20</v>
      </c>
      <c r="AK96" s="14">
        <v>29</v>
      </c>
      <c r="AL96" s="14">
        <v>20</v>
      </c>
      <c r="AM96" s="14">
        <v>21</v>
      </c>
      <c r="AN96" s="14">
        <v>22</v>
      </c>
      <c r="AO96" s="14">
        <v>31</v>
      </c>
      <c r="AP96" s="14">
        <v>19</v>
      </c>
      <c r="AQ96" s="16">
        <v>15</v>
      </c>
      <c r="AS96" s="10" t="s">
        <v>3</v>
      </c>
      <c r="AT96" s="14">
        <v>172</v>
      </c>
      <c r="AU96" s="14">
        <v>20</v>
      </c>
      <c r="AV96" s="14">
        <v>30</v>
      </c>
      <c r="AW96" s="14">
        <v>17</v>
      </c>
      <c r="AX96" s="14">
        <v>17</v>
      </c>
      <c r="AY96" s="14">
        <v>20</v>
      </c>
      <c r="AZ96" s="14">
        <v>33</v>
      </c>
      <c r="BA96" s="14">
        <v>21</v>
      </c>
      <c r="BB96" s="16">
        <v>14</v>
      </c>
    </row>
    <row r="97" spans="1:54" x14ac:dyDescent="0.2">
      <c r="A97" s="10" t="s">
        <v>4</v>
      </c>
      <c r="B97" s="14">
        <v>71</v>
      </c>
      <c r="C97" s="14">
        <v>13</v>
      </c>
      <c r="D97" s="14">
        <v>6</v>
      </c>
      <c r="E97" s="14">
        <v>8</v>
      </c>
      <c r="F97" s="14">
        <v>8</v>
      </c>
      <c r="G97" s="14">
        <v>7</v>
      </c>
      <c r="H97" s="14">
        <v>20</v>
      </c>
      <c r="I97" s="14">
        <v>5</v>
      </c>
      <c r="J97" s="16">
        <v>4</v>
      </c>
      <c r="L97" s="10" t="s">
        <v>4</v>
      </c>
      <c r="M97" s="14">
        <v>71</v>
      </c>
      <c r="N97" s="14">
        <v>13</v>
      </c>
      <c r="O97" s="14">
        <v>6</v>
      </c>
      <c r="P97" s="14">
        <v>8</v>
      </c>
      <c r="Q97" s="14">
        <v>8</v>
      </c>
      <c r="R97" s="14">
        <v>7</v>
      </c>
      <c r="S97" s="14">
        <v>20</v>
      </c>
      <c r="T97" s="14">
        <v>5</v>
      </c>
      <c r="U97" s="16">
        <v>4</v>
      </c>
      <c r="W97" s="10" t="s">
        <v>4</v>
      </c>
      <c r="X97" s="14">
        <v>73</v>
      </c>
      <c r="Y97" s="14">
        <v>14</v>
      </c>
      <c r="Z97" s="14">
        <v>6</v>
      </c>
      <c r="AA97" s="14">
        <v>9</v>
      </c>
      <c r="AB97" s="14">
        <v>9</v>
      </c>
      <c r="AC97" s="14">
        <v>7</v>
      </c>
      <c r="AD97" s="14">
        <v>20</v>
      </c>
      <c r="AE97" s="14">
        <v>5</v>
      </c>
      <c r="AF97" s="16">
        <v>3</v>
      </c>
      <c r="AH97" s="10" t="s">
        <v>4</v>
      </c>
      <c r="AI97" s="14">
        <v>75</v>
      </c>
      <c r="AJ97" s="14">
        <v>15</v>
      </c>
      <c r="AK97" s="14">
        <v>7</v>
      </c>
      <c r="AL97" s="14">
        <v>8</v>
      </c>
      <c r="AM97" s="14">
        <v>9</v>
      </c>
      <c r="AN97" s="14">
        <v>6</v>
      </c>
      <c r="AO97" s="14">
        <v>20</v>
      </c>
      <c r="AP97" s="14">
        <v>7</v>
      </c>
      <c r="AQ97" s="16">
        <v>3</v>
      </c>
      <c r="AS97" s="10" t="s">
        <v>4</v>
      </c>
      <c r="AT97" s="14">
        <v>79</v>
      </c>
      <c r="AU97" s="14">
        <v>17</v>
      </c>
      <c r="AV97" s="14">
        <v>7</v>
      </c>
      <c r="AW97" s="14">
        <v>11</v>
      </c>
      <c r="AX97" s="14">
        <v>7</v>
      </c>
      <c r="AY97" s="14">
        <v>5</v>
      </c>
      <c r="AZ97" s="14">
        <v>20</v>
      </c>
      <c r="BA97" s="14">
        <v>8</v>
      </c>
      <c r="BB97" s="16">
        <v>4</v>
      </c>
    </row>
    <row r="98" spans="1:54" x14ac:dyDescent="0.2">
      <c r="A98" s="10" t="s">
        <v>5</v>
      </c>
      <c r="B98" s="14">
        <v>61</v>
      </c>
      <c r="C98" s="14">
        <v>4</v>
      </c>
      <c r="D98" s="14">
        <v>2</v>
      </c>
      <c r="E98" s="14">
        <v>11</v>
      </c>
      <c r="F98" s="14">
        <v>14</v>
      </c>
      <c r="G98" s="14">
        <v>12</v>
      </c>
      <c r="H98" s="14">
        <v>9</v>
      </c>
      <c r="I98" s="14">
        <v>4</v>
      </c>
      <c r="J98" s="16">
        <v>5</v>
      </c>
      <c r="L98" s="10" t="s">
        <v>5</v>
      </c>
      <c r="M98" s="14">
        <v>61</v>
      </c>
      <c r="N98" s="14">
        <v>4</v>
      </c>
      <c r="O98" s="14">
        <v>2</v>
      </c>
      <c r="P98" s="14">
        <v>11</v>
      </c>
      <c r="Q98" s="14">
        <v>14</v>
      </c>
      <c r="R98" s="14">
        <v>12</v>
      </c>
      <c r="S98" s="14">
        <v>9</v>
      </c>
      <c r="T98" s="14">
        <v>4</v>
      </c>
      <c r="U98" s="16">
        <v>5</v>
      </c>
      <c r="W98" s="10" t="s">
        <v>5</v>
      </c>
      <c r="X98" s="14">
        <v>62</v>
      </c>
      <c r="Y98" s="14">
        <v>4</v>
      </c>
      <c r="Z98" s="14">
        <v>3</v>
      </c>
      <c r="AA98" s="14">
        <v>10</v>
      </c>
      <c r="AB98" s="14">
        <v>13</v>
      </c>
      <c r="AC98" s="14">
        <v>12</v>
      </c>
      <c r="AD98" s="14">
        <v>10</v>
      </c>
      <c r="AE98" s="14">
        <v>5</v>
      </c>
      <c r="AF98" s="16">
        <v>5</v>
      </c>
      <c r="AH98" s="10" t="s">
        <v>5</v>
      </c>
      <c r="AI98" s="14">
        <v>69</v>
      </c>
      <c r="AJ98" s="14">
        <v>5</v>
      </c>
      <c r="AK98" s="14">
        <v>3</v>
      </c>
      <c r="AL98" s="14">
        <v>13</v>
      </c>
      <c r="AM98" s="14">
        <v>14</v>
      </c>
      <c r="AN98" s="14">
        <v>12</v>
      </c>
      <c r="AO98" s="14">
        <v>13</v>
      </c>
      <c r="AP98" s="14">
        <v>5</v>
      </c>
      <c r="AQ98" s="16">
        <v>4</v>
      </c>
      <c r="AS98" s="10" t="s">
        <v>5</v>
      </c>
      <c r="AT98" s="14">
        <v>63</v>
      </c>
      <c r="AU98" s="14">
        <v>4</v>
      </c>
      <c r="AV98" s="14">
        <v>3</v>
      </c>
      <c r="AW98" s="14">
        <v>9</v>
      </c>
      <c r="AX98" s="14">
        <v>14</v>
      </c>
      <c r="AY98" s="14">
        <v>11</v>
      </c>
      <c r="AZ98" s="14">
        <v>12</v>
      </c>
      <c r="BA98" s="14">
        <v>6</v>
      </c>
      <c r="BB98" s="16">
        <v>4</v>
      </c>
    </row>
    <row r="99" spans="1:54" x14ac:dyDescent="0.2">
      <c r="A99" s="10" t="s">
        <v>6</v>
      </c>
      <c r="B99" s="14">
        <v>16</v>
      </c>
      <c r="C99" s="14">
        <v>1</v>
      </c>
      <c r="D99" s="14">
        <v>1</v>
      </c>
      <c r="E99" s="14">
        <v>6</v>
      </c>
      <c r="F99" s="14">
        <v>2</v>
      </c>
      <c r="G99" s="14">
        <v>3</v>
      </c>
      <c r="H99" s="14">
        <v>3</v>
      </c>
      <c r="I99" s="14" t="s">
        <v>64</v>
      </c>
      <c r="J99" s="16" t="s">
        <v>64</v>
      </c>
      <c r="L99" s="10" t="s">
        <v>6</v>
      </c>
      <c r="M99" s="14">
        <v>16</v>
      </c>
      <c r="N99" s="14">
        <v>1</v>
      </c>
      <c r="O99" s="14">
        <v>1</v>
      </c>
      <c r="P99" s="14">
        <v>6</v>
      </c>
      <c r="Q99" s="14">
        <v>2</v>
      </c>
      <c r="R99" s="14">
        <v>3</v>
      </c>
      <c r="S99" s="14">
        <v>3</v>
      </c>
      <c r="T99" s="14" t="s">
        <v>64</v>
      </c>
      <c r="U99" s="16" t="s">
        <v>64</v>
      </c>
      <c r="W99" s="10" t="s">
        <v>6</v>
      </c>
      <c r="X99" s="14">
        <v>16</v>
      </c>
      <c r="Y99" s="14">
        <v>1</v>
      </c>
      <c r="Z99" s="14">
        <v>1</v>
      </c>
      <c r="AA99" s="14">
        <v>6</v>
      </c>
      <c r="AB99" s="14">
        <v>2</v>
      </c>
      <c r="AC99" s="14">
        <v>3</v>
      </c>
      <c r="AD99" s="14">
        <v>3</v>
      </c>
      <c r="AE99" s="14" t="s">
        <v>64</v>
      </c>
      <c r="AF99" s="16" t="s">
        <v>64</v>
      </c>
      <c r="AH99" s="10" t="s">
        <v>6</v>
      </c>
      <c r="AI99" s="14">
        <v>15</v>
      </c>
      <c r="AJ99" s="14">
        <v>1</v>
      </c>
      <c r="AK99" s="14">
        <v>1</v>
      </c>
      <c r="AL99" s="14">
        <v>4</v>
      </c>
      <c r="AM99" s="14">
        <v>2</v>
      </c>
      <c r="AN99" s="14">
        <v>3</v>
      </c>
      <c r="AO99" s="14">
        <v>3</v>
      </c>
      <c r="AP99" s="14">
        <v>1</v>
      </c>
      <c r="AQ99" s="16" t="s">
        <v>64</v>
      </c>
      <c r="AS99" s="10" t="s">
        <v>6</v>
      </c>
      <c r="AT99" s="14">
        <v>17</v>
      </c>
      <c r="AU99" s="14" t="s">
        <v>64</v>
      </c>
      <c r="AV99" s="14">
        <v>1</v>
      </c>
      <c r="AW99" s="14">
        <v>4</v>
      </c>
      <c r="AX99" s="14">
        <v>2</v>
      </c>
      <c r="AY99" s="14">
        <v>3</v>
      </c>
      <c r="AZ99" s="14">
        <v>5</v>
      </c>
      <c r="BA99" s="14">
        <v>2</v>
      </c>
      <c r="BB99" s="16" t="s">
        <v>64</v>
      </c>
    </row>
    <row r="100" spans="1:54" x14ac:dyDescent="0.2">
      <c r="A100" s="10" t="s">
        <v>7</v>
      </c>
      <c r="B100" s="14">
        <v>62</v>
      </c>
      <c r="C100" s="14">
        <v>7</v>
      </c>
      <c r="D100" s="14">
        <v>16</v>
      </c>
      <c r="E100" s="14">
        <v>10</v>
      </c>
      <c r="F100" s="14">
        <v>12</v>
      </c>
      <c r="G100" s="14">
        <v>5</v>
      </c>
      <c r="H100" s="14">
        <v>4</v>
      </c>
      <c r="I100" s="14">
        <v>2</v>
      </c>
      <c r="J100" s="16">
        <v>6</v>
      </c>
      <c r="L100" s="10" t="s">
        <v>7</v>
      </c>
      <c r="M100" s="14">
        <v>62</v>
      </c>
      <c r="N100" s="14">
        <v>7</v>
      </c>
      <c r="O100" s="14">
        <v>16</v>
      </c>
      <c r="P100" s="14">
        <v>10</v>
      </c>
      <c r="Q100" s="14">
        <v>12</v>
      </c>
      <c r="R100" s="14">
        <v>5</v>
      </c>
      <c r="S100" s="14">
        <v>4</v>
      </c>
      <c r="T100" s="14">
        <v>2</v>
      </c>
      <c r="U100" s="16">
        <v>6</v>
      </c>
      <c r="W100" s="10" t="s">
        <v>7</v>
      </c>
      <c r="X100" s="14">
        <v>62</v>
      </c>
      <c r="Y100" s="14">
        <v>5</v>
      </c>
      <c r="Z100" s="14">
        <v>17</v>
      </c>
      <c r="AA100" s="14">
        <v>10</v>
      </c>
      <c r="AB100" s="14">
        <v>13</v>
      </c>
      <c r="AC100" s="14">
        <v>5</v>
      </c>
      <c r="AD100" s="14">
        <v>5</v>
      </c>
      <c r="AE100" s="14">
        <v>1</v>
      </c>
      <c r="AF100" s="16">
        <v>6</v>
      </c>
      <c r="AH100" s="10" t="s">
        <v>7</v>
      </c>
      <c r="AI100" s="14">
        <v>70</v>
      </c>
      <c r="AJ100" s="14">
        <v>8</v>
      </c>
      <c r="AK100" s="14">
        <v>19</v>
      </c>
      <c r="AL100" s="14">
        <v>11</v>
      </c>
      <c r="AM100" s="14">
        <v>14</v>
      </c>
      <c r="AN100" s="14">
        <v>7</v>
      </c>
      <c r="AO100" s="14">
        <v>4</v>
      </c>
      <c r="AP100" s="14">
        <v>1</v>
      </c>
      <c r="AQ100" s="16">
        <v>6</v>
      </c>
      <c r="AS100" s="10" t="s">
        <v>7</v>
      </c>
      <c r="AT100" s="14">
        <v>72</v>
      </c>
      <c r="AU100" s="14">
        <v>10</v>
      </c>
      <c r="AV100" s="14">
        <v>20</v>
      </c>
      <c r="AW100" s="14">
        <v>10</v>
      </c>
      <c r="AX100" s="14">
        <v>16</v>
      </c>
      <c r="AY100" s="14">
        <v>5</v>
      </c>
      <c r="AZ100" s="14">
        <v>4</v>
      </c>
      <c r="BA100" s="14">
        <v>1</v>
      </c>
      <c r="BB100" s="16">
        <v>6</v>
      </c>
    </row>
    <row r="101" spans="1:54" x14ac:dyDescent="0.2">
      <c r="A101" s="10" t="s">
        <v>8</v>
      </c>
      <c r="B101" s="14">
        <v>82</v>
      </c>
      <c r="C101" s="14">
        <v>10</v>
      </c>
      <c r="D101" s="14">
        <v>3</v>
      </c>
      <c r="E101" s="14">
        <v>13</v>
      </c>
      <c r="F101" s="14">
        <v>9</v>
      </c>
      <c r="G101" s="14">
        <v>14</v>
      </c>
      <c r="H101" s="14">
        <v>22</v>
      </c>
      <c r="I101" s="14">
        <v>8</v>
      </c>
      <c r="J101" s="16">
        <v>3</v>
      </c>
      <c r="L101" s="10" t="s">
        <v>8</v>
      </c>
      <c r="M101" s="14">
        <v>82</v>
      </c>
      <c r="N101" s="14">
        <v>10</v>
      </c>
      <c r="O101" s="14">
        <v>3</v>
      </c>
      <c r="P101" s="14">
        <v>13</v>
      </c>
      <c r="Q101" s="14">
        <v>9</v>
      </c>
      <c r="R101" s="14">
        <v>14</v>
      </c>
      <c r="S101" s="14">
        <v>22</v>
      </c>
      <c r="T101" s="14">
        <v>8</v>
      </c>
      <c r="U101" s="16">
        <v>3</v>
      </c>
      <c r="W101" s="10" t="s">
        <v>8</v>
      </c>
      <c r="X101" s="14">
        <v>81</v>
      </c>
      <c r="Y101" s="14">
        <v>8</v>
      </c>
      <c r="Z101" s="14">
        <v>3</v>
      </c>
      <c r="AA101" s="14">
        <v>11</v>
      </c>
      <c r="AB101" s="14">
        <v>9</v>
      </c>
      <c r="AC101" s="14">
        <v>15</v>
      </c>
      <c r="AD101" s="14">
        <v>23</v>
      </c>
      <c r="AE101" s="14">
        <v>8</v>
      </c>
      <c r="AF101" s="16">
        <v>4</v>
      </c>
      <c r="AH101" s="10" t="s">
        <v>8</v>
      </c>
      <c r="AI101" s="14">
        <v>84</v>
      </c>
      <c r="AJ101" s="14">
        <v>8</v>
      </c>
      <c r="AK101" s="14">
        <v>1</v>
      </c>
      <c r="AL101" s="14">
        <v>11</v>
      </c>
      <c r="AM101" s="14">
        <v>10</v>
      </c>
      <c r="AN101" s="14">
        <v>17</v>
      </c>
      <c r="AO101" s="14">
        <v>25</v>
      </c>
      <c r="AP101" s="14">
        <v>7</v>
      </c>
      <c r="AQ101" s="16">
        <v>5</v>
      </c>
      <c r="AS101" s="10" t="s">
        <v>8</v>
      </c>
      <c r="AT101" s="14">
        <v>79</v>
      </c>
      <c r="AU101" s="14">
        <v>6</v>
      </c>
      <c r="AV101" s="14">
        <v>1</v>
      </c>
      <c r="AW101" s="14">
        <v>13</v>
      </c>
      <c r="AX101" s="14">
        <v>10</v>
      </c>
      <c r="AY101" s="14">
        <v>17</v>
      </c>
      <c r="AZ101" s="14">
        <v>19</v>
      </c>
      <c r="BA101" s="14">
        <v>8</v>
      </c>
      <c r="BB101" s="16">
        <v>5</v>
      </c>
    </row>
    <row r="102" spans="1:54" x14ac:dyDescent="0.2">
      <c r="A102" s="10" t="s">
        <v>9</v>
      </c>
      <c r="B102" s="14">
        <v>103</v>
      </c>
      <c r="C102" s="14">
        <v>16</v>
      </c>
      <c r="D102" s="14">
        <v>4</v>
      </c>
      <c r="E102" s="14">
        <v>10</v>
      </c>
      <c r="F102" s="14">
        <v>14</v>
      </c>
      <c r="G102" s="14">
        <v>24</v>
      </c>
      <c r="H102" s="14">
        <v>19</v>
      </c>
      <c r="I102" s="14">
        <v>5</v>
      </c>
      <c r="J102" s="16">
        <v>11</v>
      </c>
      <c r="L102" s="10" t="s">
        <v>9</v>
      </c>
      <c r="M102" s="14">
        <v>103</v>
      </c>
      <c r="N102" s="14">
        <v>16</v>
      </c>
      <c r="O102" s="14">
        <v>4</v>
      </c>
      <c r="P102" s="14">
        <v>10</v>
      </c>
      <c r="Q102" s="14">
        <v>14</v>
      </c>
      <c r="R102" s="14">
        <v>24</v>
      </c>
      <c r="S102" s="14">
        <v>19</v>
      </c>
      <c r="T102" s="14">
        <v>5</v>
      </c>
      <c r="U102" s="16">
        <v>11</v>
      </c>
      <c r="W102" s="10" t="s">
        <v>9</v>
      </c>
      <c r="X102" s="14">
        <v>102</v>
      </c>
      <c r="Y102" s="14">
        <v>16</v>
      </c>
      <c r="Z102" s="14">
        <v>4</v>
      </c>
      <c r="AA102" s="14">
        <v>10</v>
      </c>
      <c r="AB102" s="14">
        <v>13</v>
      </c>
      <c r="AC102" s="14">
        <v>24</v>
      </c>
      <c r="AD102" s="14">
        <v>19</v>
      </c>
      <c r="AE102" s="14">
        <v>5</v>
      </c>
      <c r="AF102" s="16">
        <v>11</v>
      </c>
      <c r="AH102" s="10" t="s">
        <v>9</v>
      </c>
      <c r="AI102" s="14">
        <v>100</v>
      </c>
      <c r="AJ102" s="14">
        <v>15</v>
      </c>
      <c r="AK102" s="14">
        <v>3</v>
      </c>
      <c r="AL102" s="14">
        <v>10</v>
      </c>
      <c r="AM102" s="14">
        <v>13</v>
      </c>
      <c r="AN102" s="14">
        <v>24</v>
      </c>
      <c r="AO102" s="14">
        <v>20</v>
      </c>
      <c r="AP102" s="14">
        <v>5</v>
      </c>
      <c r="AQ102" s="16">
        <v>10</v>
      </c>
      <c r="AS102" s="10" t="s">
        <v>9</v>
      </c>
      <c r="AT102" s="14">
        <v>101</v>
      </c>
      <c r="AU102" s="14">
        <v>14</v>
      </c>
      <c r="AV102" s="14">
        <v>4</v>
      </c>
      <c r="AW102" s="14">
        <v>11</v>
      </c>
      <c r="AX102" s="14">
        <v>14</v>
      </c>
      <c r="AY102" s="14">
        <v>21</v>
      </c>
      <c r="AZ102" s="14">
        <v>23</v>
      </c>
      <c r="BA102" s="14">
        <v>5</v>
      </c>
      <c r="BB102" s="16">
        <v>9</v>
      </c>
    </row>
    <row r="103" spans="1:54" x14ac:dyDescent="0.2">
      <c r="A103" s="10" t="s">
        <v>10</v>
      </c>
      <c r="B103" s="14">
        <v>94</v>
      </c>
      <c r="C103" s="14">
        <v>9</v>
      </c>
      <c r="D103" s="14">
        <v>7</v>
      </c>
      <c r="E103" s="14">
        <v>6</v>
      </c>
      <c r="F103" s="14">
        <v>10</v>
      </c>
      <c r="G103" s="14">
        <v>21</v>
      </c>
      <c r="H103" s="14">
        <v>21</v>
      </c>
      <c r="I103" s="14">
        <v>13</v>
      </c>
      <c r="J103" s="16">
        <v>7</v>
      </c>
      <c r="L103" s="10" t="s">
        <v>10</v>
      </c>
      <c r="M103" s="14">
        <v>94</v>
      </c>
      <c r="N103" s="14">
        <v>9</v>
      </c>
      <c r="O103" s="14">
        <v>7</v>
      </c>
      <c r="P103" s="14">
        <v>6</v>
      </c>
      <c r="Q103" s="14">
        <v>10</v>
      </c>
      <c r="R103" s="14">
        <v>21</v>
      </c>
      <c r="S103" s="14">
        <v>21</v>
      </c>
      <c r="T103" s="14">
        <v>13</v>
      </c>
      <c r="U103" s="16">
        <v>7</v>
      </c>
      <c r="W103" s="10" t="s">
        <v>10</v>
      </c>
      <c r="X103" s="14">
        <v>92</v>
      </c>
      <c r="Y103" s="14">
        <v>8</v>
      </c>
      <c r="Z103" s="14">
        <v>7</v>
      </c>
      <c r="AA103" s="14">
        <v>6</v>
      </c>
      <c r="AB103" s="14">
        <v>9</v>
      </c>
      <c r="AC103" s="14">
        <v>23</v>
      </c>
      <c r="AD103" s="14">
        <v>22</v>
      </c>
      <c r="AE103" s="14">
        <v>11</v>
      </c>
      <c r="AF103" s="16">
        <v>6</v>
      </c>
      <c r="AH103" s="10" t="s">
        <v>10</v>
      </c>
      <c r="AI103" s="14">
        <v>92</v>
      </c>
      <c r="AJ103" s="14">
        <v>8</v>
      </c>
      <c r="AK103" s="14">
        <v>7</v>
      </c>
      <c r="AL103" s="14">
        <v>7</v>
      </c>
      <c r="AM103" s="14">
        <v>8</v>
      </c>
      <c r="AN103" s="14">
        <v>24</v>
      </c>
      <c r="AO103" s="14">
        <v>23</v>
      </c>
      <c r="AP103" s="14">
        <v>9</v>
      </c>
      <c r="AQ103" s="16">
        <v>6</v>
      </c>
      <c r="AS103" s="10" t="s">
        <v>10</v>
      </c>
      <c r="AT103" s="14">
        <v>89</v>
      </c>
      <c r="AU103" s="14">
        <v>7</v>
      </c>
      <c r="AV103" s="14">
        <v>8</v>
      </c>
      <c r="AW103" s="14">
        <v>6</v>
      </c>
      <c r="AX103" s="14">
        <v>8</v>
      </c>
      <c r="AY103" s="14">
        <v>24</v>
      </c>
      <c r="AZ103" s="14">
        <v>22</v>
      </c>
      <c r="BA103" s="14">
        <v>8</v>
      </c>
      <c r="BB103" s="16">
        <v>6</v>
      </c>
    </row>
    <row r="104" spans="1:54" x14ac:dyDescent="0.2">
      <c r="A104" s="10" t="s">
        <v>11</v>
      </c>
      <c r="B104" s="14">
        <v>82</v>
      </c>
      <c r="C104" s="14">
        <v>12</v>
      </c>
      <c r="D104" s="14">
        <v>2</v>
      </c>
      <c r="E104" s="14">
        <v>5</v>
      </c>
      <c r="F104" s="14">
        <v>19</v>
      </c>
      <c r="G104" s="14">
        <v>12</v>
      </c>
      <c r="H104" s="14">
        <v>18</v>
      </c>
      <c r="I104" s="14">
        <v>7</v>
      </c>
      <c r="J104" s="16">
        <v>7</v>
      </c>
      <c r="L104" s="10" t="s">
        <v>11</v>
      </c>
      <c r="M104" s="14">
        <v>82</v>
      </c>
      <c r="N104" s="14">
        <v>12</v>
      </c>
      <c r="O104" s="14">
        <v>2</v>
      </c>
      <c r="P104" s="14">
        <v>5</v>
      </c>
      <c r="Q104" s="14">
        <v>19</v>
      </c>
      <c r="R104" s="14">
        <v>12</v>
      </c>
      <c r="S104" s="14">
        <v>18</v>
      </c>
      <c r="T104" s="14">
        <v>7</v>
      </c>
      <c r="U104" s="16">
        <v>7</v>
      </c>
      <c r="W104" s="10" t="s">
        <v>11</v>
      </c>
      <c r="X104" s="14">
        <v>75</v>
      </c>
      <c r="Y104" s="14">
        <v>9</v>
      </c>
      <c r="Z104" s="14">
        <v>2</v>
      </c>
      <c r="AA104" s="14">
        <v>4</v>
      </c>
      <c r="AB104" s="14">
        <v>19</v>
      </c>
      <c r="AC104" s="14">
        <v>12</v>
      </c>
      <c r="AD104" s="14">
        <v>17</v>
      </c>
      <c r="AE104" s="14">
        <v>7</v>
      </c>
      <c r="AF104" s="16">
        <v>5</v>
      </c>
      <c r="AH104" s="10" t="s">
        <v>11</v>
      </c>
      <c r="AI104" s="14">
        <v>76</v>
      </c>
      <c r="AJ104" s="14">
        <v>8</v>
      </c>
      <c r="AK104" s="14">
        <v>2</v>
      </c>
      <c r="AL104" s="14">
        <v>4</v>
      </c>
      <c r="AM104" s="14">
        <v>20</v>
      </c>
      <c r="AN104" s="14">
        <v>11</v>
      </c>
      <c r="AO104" s="14">
        <v>18</v>
      </c>
      <c r="AP104" s="14">
        <v>6</v>
      </c>
      <c r="AQ104" s="16">
        <v>7</v>
      </c>
      <c r="AS104" s="10" t="s">
        <v>11</v>
      </c>
      <c r="AT104" s="14">
        <v>75</v>
      </c>
      <c r="AU104" s="14">
        <v>9</v>
      </c>
      <c r="AV104" s="14">
        <v>1</v>
      </c>
      <c r="AW104" s="14">
        <v>3</v>
      </c>
      <c r="AX104" s="14">
        <v>21</v>
      </c>
      <c r="AY104" s="14">
        <v>10</v>
      </c>
      <c r="AZ104" s="14">
        <v>17</v>
      </c>
      <c r="BA104" s="14">
        <v>7</v>
      </c>
      <c r="BB104" s="16">
        <v>7</v>
      </c>
    </row>
    <row r="105" spans="1:54" x14ac:dyDescent="0.2">
      <c r="A105" s="10" t="s">
        <v>12</v>
      </c>
      <c r="B105" s="14">
        <v>225</v>
      </c>
      <c r="C105" s="14">
        <v>28</v>
      </c>
      <c r="D105" s="14">
        <v>19</v>
      </c>
      <c r="E105" s="14">
        <v>25</v>
      </c>
      <c r="F105" s="14">
        <v>28</v>
      </c>
      <c r="G105" s="14">
        <v>46</v>
      </c>
      <c r="H105" s="14">
        <v>48</v>
      </c>
      <c r="I105" s="14">
        <v>7</v>
      </c>
      <c r="J105" s="16">
        <v>24</v>
      </c>
      <c r="L105" s="10" t="s">
        <v>12</v>
      </c>
      <c r="M105" s="14">
        <v>225</v>
      </c>
      <c r="N105" s="14">
        <v>28</v>
      </c>
      <c r="O105" s="14">
        <v>19</v>
      </c>
      <c r="P105" s="14">
        <v>25</v>
      </c>
      <c r="Q105" s="14">
        <v>28</v>
      </c>
      <c r="R105" s="14">
        <v>46</v>
      </c>
      <c r="S105" s="14">
        <v>48</v>
      </c>
      <c r="T105" s="14">
        <v>7</v>
      </c>
      <c r="U105" s="16">
        <v>24</v>
      </c>
      <c r="W105" s="10" t="s">
        <v>12</v>
      </c>
      <c r="X105" s="14">
        <v>215</v>
      </c>
      <c r="Y105" s="14">
        <v>28</v>
      </c>
      <c r="Z105" s="14">
        <v>20</v>
      </c>
      <c r="AA105" s="14">
        <v>23</v>
      </c>
      <c r="AB105" s="14">
        <v>25</v>
      </c>
      <c r="AC105" s="14">
        <v>42</v>
      </c>
      <c r="AD105" s="14">
        <v>48</v>
      </c>
      <c r="AE105" s="14">
        <v>5</v>
      </c>
      <c r="AF105" s="16">
        <v>24</v>
      </c>
      <c r="AH105" s="10" t="s">
        <v>12</v>
      </c>
      <c r="AI105" s="14">
        <v>207</v>
      </c>
      <c r="AJ105" s="14">
        <v>25</v>
      </c>
      <c r="AK105" s="14">
        <v>18</v>
      </c>
      <c r="AL105" s="14">
        <v>22</v>
      </c>
      <c r="AM105" s="14">
        <v>25</v>
      </c>
      <c r="AN105" s="14">
        <v>45</v>
      </c>
      <c r="AO105" s="14">
        <v>46</v>
      </c>
      <c r="AP105" s="14">
        <v>4</v>
      </c>
      <c r="AQ105" s="16">
        <v>22</v>
      </c>
      <c r="AS105" s="10" t="s">
        <v>12</v>
      </c>
      <c r="AT105" s="14">
        <v>206</v>
      </c>
      <c r="AU105" s="14">
        <v>24</v>
      </c>
      <c r="AV105" s="14">
        <v>22</v>
      </c>
      <c r="AW105" s="14">
        <v>24</v>
      </c>
      <c r="AX105" s="14">
        <v>26</v>
      </c>
      <c r="AY105" s="14">
        <v>41</v>
      </c>
      <c r="AZ105" s="14">
        <v>49</v>
      </c>
      <c r="BA105" s="14">
        <v>4</v>
      </c>
      <c r="BB105" s="16">
        <v>16</v>
      </c>
    </row>
    <row r="106" spans="1:54" x14ac:dyDescent="0.2">
      <c r="A106" s="10" t="s">
        <v>13</v>
      </c>
      <c r="B106" s="14">
        <v>92</v>
      </c>
      <c r="C106" s="14">
        <v>12</v>
      </c>
      <c r="D106" s="14">
        <v>5</v>
      </c>
      <c r="E106" s="14">
        <v>7</v>
      </c>
      <c r="F106" s="14">
        <v>14</v>
      </c>
      <c r="G106" s="14">
        <v>16</v>
      </c>
      <c r="H106" s="14">
        <v>24</v>
      </c>
      <c r="I106" s="14">
        <v>5</v>
      </c>
      <c r="J106" s="16">
        <v>9</v>
      </c>
      <c r="L106" s="10" t="s">
        <v>13</v>
      </c>
      <c r="M106" s="14">
        <v>92</v>
      </c>
      <c r="N106" s="14">
        <v>12</v>
      </c>
      <c r="O106" s="14">
        <v>5</v>
      </c>
      <c r="P106" s="14">
        <v>7</v>
      </c>
      <c r="Q106" s="14">
        <v>14</v>
      </c>
      <c r="R106" s="14">
        <v>16</v>
      </c>
      <c r="S106" s="14">
        <v>24</v>
      </c>
      <c r="T106" s="14">
        <v>5</v>
      </c>
      <c r="U106" s="16">
        <v>9</v>
      </c>
      <c r="W106" s="10" t="s">
        <v>13</v>
      </c>
      <c r="X106" s="14">
        <v>89</v>
      </c>
      <c r="Y106" s="14">
        <v>10</v>
      </c>
      <c r="Z106" s="14">
        <v>4</v>
      </c>
      <c r="AA106" s="14">
        <v>11</v>
      </c>
      <c r="AB106" s="14">
        <v>13</v>
      </c>
      <c r="AC106" s="14">
        <v>15</v>
      </c>
      <c r="AD106" s="14">
        <v>23</v>
      </c>
      <c r="AE106" s="14">
        <v>4</v>
      </c>
      <c r="AF106" s="16">
        <v>9</v>
      </c>
      <c r="AH106" s="10" t="s">
        <v>13</v>
      </c>
      <c r="AI106" s="14">
        <v>95</v>
      </c>
      <c r="AJ106" s="14">
        <v>11</v>
      </c>
      <c r="AK106" s="14">
        <v>4</v>
      </c>
      <c r="AL106" s="14">
        <v>13</v>
      </c>
      <c r="AM106" s="14">
        <v>12</v>
      </c>
      <c r="AN106" s="14">
        <v>15</v>
      </c>
      <c r="AO106" s="14">
        <v>26</v>
      </c>
      <c r="AP106" s="14">
        <v>4</v>
      </c>
      <c r="AQ106" s="16">
        <v>10</v>
      </c>
      <c r="AS106" s="10" t="s">
        <v>13</v>
      </c>
      <c r="AT106" s="14">
        <v>90</v>
      </c>
      <c r="AU106" s="14">
        <v>9</v>
      </c>
      <c r="AV106" s="14">
        <v>4</v>
      </c>
      <c r="AW106" s="14">
        <v>13</v>
      </c>
      <c r="AX106" s="14">
        <v>9</v>
      </c>
      <c r="AY106" s="14">
        <v>15</v>
      </c>
      <c r="AZ106" s="14">
        <v>28</v>
      </c>
      <c r="BA106" s="14">
        <v>6</v>
      </c>
      <c r="BB106" s="16">
        <v>6</v>
      </c>
    </row>
    <row r="107" spans="1:54" x14ac:dyDescent="0.2">
      <c r="A107" s="10" t="s">
        <v>14</v>
      </c>
      <c r="B107" s="14">
        <v>138</v>
      </c>
      <c r="C107" s="14">
        <v>11</v>
      </c>
      <c r="D107" s="14">
        <v>6</v>
      </c>
      <c r="E107" s="14">
        <v>21</v>
      </c>
      <c r="F107" s="14">
        <v>33</v>
      </c>
      <c r="G107" s="14">
        <v>20</v>
      </c>
      <c r="H107" s="14">
        <v>22</v>
      </c>
      <c r="I107" s="14">
        <v>13</v>
      </c>
      <c r="J107" s="16">
        <v>12</v>
      </c>
      <c r="L107" s="10" t="s">
        <v>14</v>
      </c>
      <c r="M107" s="14">
        <v>138</v>
      </c>
      <c r="N107" s="14">
        <v>11</v>
      </c>
      <c r="O107" s="14">
        <v>6</v>
      </c>
      <c r="P107" s="14">
        <v>21</v>
      </c>
      <c r="Q107" s="14">
        <v>33</v>
      </c>
      <c r="R107" s="14">
        <v>20</v>
      </c>
      <c r="S107" s="14">
        <v>22</v>
      </c>
      <c r="T107" s="14">
        <v>13</v>
      </c>
      <c r="U107" s="16">
        <v>12</v>
      </c>
      <c r="W107" s="10" t="s">
        <v>14</v>
      </c>
      <c r="X107" s="14">
        <v>136</v>
      </c>
      <c r="Y107" s="14">
        <v>10</v>
      </c>
      <c r="Z107" s="14">
        <v>7</v>
      </c>
      <c r="AA107" s="14">
        <v>21</v>
      </c>
      <c r="AB107" s="14">
        <v>33</v>
      </c>
      <c r="AC107" s="14">
        <v>22</v>
      </c>
      <c r="AD107" s="14">
        <v>21</v>
      </c>
      <c r="AE107" s="14">
        <v>13</v>
      </c>
      <c r="AF107" s="16">
        <v>9</v>
      </c>
      <c r="AH107" s="10" t="s">
        <v>14</v>
      </c>
      <c r="AI107" s="14">
        <v>138</v>
      </c>
      <c r="AJ107" s="14">
        <v>12</v>
      </c>
      <c r="AK107" s="14">
        <v>8</v>
      </c>
      <c r="AL107" s="14">
        <v>20</v>
      </c>
      <c r="AM107" s="14">
        <v>31</v>
      </c>
      <c r="AN107" s="14">
        <v>26</v>
      </c>
      <c r="AO107" s="14">
        <v>20</v>
      </c>
      <c r="AP107" s="14">
        <v>14</v>
      </c>
      <c r="AQ107" s="16">
        <v>7</v>
      </c>
      <c r="AS107" s="10" t="s">
        <v>14</v>
      </c>
      <c r="AT107" s="14">
        <v>138</v>
      </c>
      <c r="AU107" s="14">
        <v>12</v>
      </c>
      <c r="AV107" s="14">
        <v>8</v>
      </c>
      <c r="AW107" s="14">
        <v>19</v>
      </c>
      <c r="AX107" s="14">
        <v>29</v>
      </c>
      <c r="AY107" s="14">
        <v>26</v>
      </c>
      <c r="AZ107" s="14">
        <v>20</v>
      </c>
      <c r="BA107" s="14">
        <v>15</v>
      </c>
      <c r="BB107" s="16">
        <v>9</v>
      </c>
    </row>
    <row r="108" spans="1:54" x14ac:dyDescent="0.2">
      <c r="A108" s="10" t="s">
        <v>15</v>
      </c>
      <c r="B108" s="14">
        <v>147</v>
      </c>
      <c r="C108" s="14">
        <v>11</v>
      </c>
      <c r="D108" s="14">
        <v>8</v>
      </c>
      <c r="E108" s="14">
        <v>8</v>
      </c>
      <c r="F108" s="14">
        <v>26</v>
      </c>
      <c r="G108" s="14">
        <v>30</v>
      </c>
      <c r="H108" s="14">
        <v>23</v>
      </c>
      <c r="I108" s="14">
        <v>19</v>
      </c>
      <c r="J108" s="16">
        <v>22</v>
      </c>
      <c r="L108" s="10" t="s">
        <v>15</v>
      </c>
      <c r="M108" s="14">
        <v>147</v>
      </c>
      <c r="N108" s="14">
        <v>11</v>
      </c>
      <c r="O108" s="14">
        <v>8</v>
      </c>
      <c r="P108" s="14">
        <v>8</v>
      </c>
      <c r="Q108" s="14">
        <v>26</v>
      </c>
      <c r="R108" s="14">
        <v>30</v>
      </c>
      <c r="S108" s="14">
        <v>23</v>
      </c>
      <c r="T108" s="14">
        <v>19</v>
      </c>
      <c r="U108" s="16">
        <v>22</v>
      </c>
      <c r="W108" s="10" t="s">
        <v>15</v>
      </c>
      <c r="X108" s="14">
        <v>149</v>
      </c>
      <c r="Y108" s="14">
        <v>12</v>
      </c>
      <c r="Z108" s="14">
        <v>8</v>
      </c>
      <c r="AA108" s="14">
        <v>8</v>
      </c>
      <c r="AB108" s="14">
        <v>28</v>
      </c>
      <c r="AC108" s="14">
        <v>29</v>
      </c>
      <c r="AD108" s="14">
        <v>21</v>
      </c>
      <c r="AE108" s="14">
        <v>23</v>
      </c>
      <c r="AF108" s="16">
        <v>20</v>
      </c>
      <c r="AH108" s="10" t="s">
        <v>15</v>
      </c>
      <c r="AI108" s="14">
        <v>151</v>
      </c>
      <c r="AJ108" s="14">
        <v>13</v>
      </c>
      <c r="AK108" s="14">
        <v>7</v>
      </c>
      <c r="AL108" s="14">
        <v>10</v>
      </c>
      <c r="AM108" s="14">
        <v>23</v>
      </c>
      <c r="AN108" s="14">
        <v>27</v>
      </c>
      <c r="AO108" s="14">
        <v>27</v>
      </c>
      <c r="AP108" s="14">
        <v>20</v>
      </c>
      <c r="AQ108" s="16">
        <v>24</v>
      </c>
      <c r="AS108" s="10" t="s">
        <v>15</v>
      </c>
      <c r="AT108" s="14">
        <v>145</v>
      </c>
      <c r="AU108" s="14">
        <v>12</v>
      </c>
      <c r="AV108" s="14">
        <v>7</v>
      </c>
      <c r="AW108" s="14">
        <v>9</v>
      </c>
      <c r="AX108" s="14">
        <v>23</v>
      </c>
      <c r="AY108" s="14">
        <v>27</v>
      </c>
      <c r="AZ108" s="14">
        <v>26</v>
      </c>
      <c r="BA108" s="14">
        <v>18</v>
      </c>
      <c r="BB108" s="16">
        <v>23</v>
      </c>
    </row>
  </sheetData>
  <mergeCells count="85">
    <mergeCell ref="L1:U1"/>
    <mergeCell ref="W1:AF1"/>
    <mergeCell ref="AH1:AQ1"/>
    <mergeCell ref="AS1:BB1"/>
    <mergeCell ref="L67:U67"/>
    <mergeCell ref="W67:AF67"/>
    <mergeCell ref="AH67:AQ67"/>
    <mergeCell ref="AS67:BB67"/>
    <mergeCell ref="AU4:BB4"/>
    <mergeCell ref="L4:L5"/>
    <mergeCell ref="M4:M5"/>
    <mergeCell ref="N4:U4"/>
    <mergeCell ref="W4:W5"/>
    <mergeCell ref="X4:X5"/>
    <mergeCell ref="Y4:AF4"/>
    <mergeCell ref="AH4:AH5"/>
    <mergeCell ref="AI4:AI5"/>
    <mergeCell ref="AJ4:AQ4"/>
    <mergeCell ref="AS4:AS5"/>
    <mergeCell ref="AT4:AT5"/>
    <mergeCell ref="AU26:BB26"/>
    <mergeCell ref="AT26:AT27"/>
    <mergeCell ref="L26:L27"/>
    <mergeCell ref="M26:M27"/>
    <mergeCell ref="N26:U26"/>
    <mergeCell ref="W26:W27"/>
    <mergeCell ref="X26:X27"/>
    <mergeCell ref="Y26:AF26"/>
    <mergeCell ref="AH26:AH27"/>
    <mergeCell ref="AI26:AI27"/>
    <mergeCell ref="AJ26:AQ26"/>
    <mergeCell ref="AS26:AS27"/>
    <mergeCell ref="AU48:BB48"/>
    <mergeCell ref="L48:L49"/>
    <mergeCell ref="M48:M49"/>
    <mergeCell ref="N48:U48"/>
    <mergeCell ref="W48:W49"/>
    <mergeCell ref="X48:X49"/>
    <mergeCell ref="Y48:AF48"/>
    <mergeCell ref="AH48:AH49"/>
    <mergeCell ref="AI48:AI49"/>
    <mergeCell ref="AJ48:AQ48"/>
    <mergeCell ref="AS48:AS49"/>
    <mergeCell ref="AT48:AT49"/>
    <mergeCell ref="AU70:BB70"/>
    <mergeCell ref="L70:L71"/>
    <mergeCell ref="M70:M71"/>
    <mergeCell ref="N70:U70"/>
    <mergeCell ref="W70:W71"/>
    <mergeCell ref="X70:X71"/>
    <mergeCell ref="Y70:AF70"/>
    <mergeCell ref="AH70:AH71"/>
    <mergeCell ref="AI70:AI71"/>
    <mergeCell ref="AJ70:AQ70"/>
    <mergeCell ref="AS70:AS71"/>
    <mergeCell ref="AT70:AT71"/>
    <mergeCell ref="L92:L93"/>
    <mergeCell ref="M92:M93"/>
    <mergeCell ref="N92:U92"/>
    <mergeCell ref="W92:W93"/>
    <mergeCell ref="X92:X93"/>
    <mergeCell ref="AT92:AT93"/>
    <mergeCell ref="AU92:BB92"/>
    <mergeCell ref="Y92:AF92"/>
    <mergeCell ref="AH92:AH93"/>
    <mergeCell ref="AI92:AI93"/>
    <mergeCell ref="AJ92:AQ92"/>
    <mergeCell ref="AS92:AS93"/>
    <mergeCell ref="A1:J1"/>
    <mergeCell ref="A4:A5"/>
    <mergeCell ref="B4:B5"/>
    <mergeCell ref="C4:J4"/>
    <mergeCell ref="A26:A27"/>
    <mergeCell ref="B26:B27"/>
    <mergeCell ref="C26:J26"/>
    <mergeCell ref="A92:A93"/>
    <mergeCell ref="B92:B93"/>
    <mergeCell ref="C92:J92"/>
    <mergeCell ref="A48:A49"/>
    <mergeCell ref="B48:B49"/>
    <mergeCell ref="C48:J48"/>
    <mergeCell ref="A67:J67"/>
    <mergeCell ref="A70:A71"/>
    <mergeCell ref="B70:B71"/>
    <mergeCell ref="C70:J70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1" width="6.42578125" style="38" customWidth="1"/>
    <col min="12" max="14" width="6.42578125" style="125" customWidth="1"/>
    <col min="15" max="15" width="8.7109375" style="38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26" width="4.7109375" style="38" customWidth="1"/>
    <col min="27" max="16384" width="9.140625" style="38"/>
  </cols>
  <sheetData>
    <row r="1" spans="1:25" s="40" customFormat="1" ht="18.75" customHeight="1" thickBot="1" x14ac:dyDescent="0.3">
      <c r="A1" s="39" t="s">
        <v>422</v>
      </c>
      <c r="B1" s="39"/>
      <c r="C1" s="39"/>
      <c r="D1" s="39"/>
      <c r="E1" s="39"/>
      <c r="F1" s="39"/>
      <c r="G1" s="39"/>
      <c r="H1" s="39"/>
      <c r="I1" s="39"/>
      <c r="O1" s="124" t="s">
        <v>49</v>
      </c>
      <c r="P1" s="39" t="s">
        <v>423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40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2021</v>
      </c>
      <c r="P4" s="89" t="s">
        <v>67</v>
      </c>
      <c r="Q4" s="90" t="s">
        <v>68</v>
      </c>
      <c r="S4" s="93" t="s">
        <v>67</v>
      </c>
      <c r="T4" s="117" t="s">
        <v>72</v>
      </c>
      <c r="U4" s="50" t="s">
        <v>69</v>
      </c>
      <c r="W4" s="93" t="s">
        <v>67</v>
      </c>
      <c r="X4" s="117" t="s">
        <v>71</v>
      </c>
      <c r="Y4" s="50" t="s">
        <v>69</v>
      </c>
    </row>
    <row r="5" spans="1:25" ht="15" customHeight="1" x14ac:dyDescent="0.2">
      <c r="A5" s="4" t="s">
        <v>1</v>
      </c>
      <c r="B5" s="5">
        <v>4098.3591399999996</v>
      </c>
      <c r="C5" s="5">
        <v>4958.0163299999995</v>
      </c>
      <c r="D5" s="5">
        <v>5600.5519799999993</v>
      </c>
      <c r="E5" s="5">
        <v>5859.2479500000018</v>
      </c>
      <c r="F5" s="5">
        <v>7719.0662400000001</v>
      </c>
      <c r="G5" s="5">
        <v>7930.7894899999965</v>
      </c>
      <c r="H5" s="5">
        <v>8628.9630707343676</v>
      </c>
      <c r="I5" s="5">
        <v>10580.125486085117</v>
      </c>
      <c r="J5" s="5">
        <v>12808.447359358217</v>
      </c>
      <c r="K5" s="5">
        <v>13458.970778366374</v>
      </c>
      <c r="L5" s="6">
        <v>15505.831771369982</v>
      </c>
      <c r="M5" s="6">
        <v>19242.563400645922</v>
      </c>
      <c r="N5" s="6">
        <v>21779.812714455264</v>
      </c>
      <c r="P5" s="91">
        <f>N5-M5</f>
        <v>2537.2493138093414</v>
      </c>
      <c r="Q5" s="87">
        <f>N5/M5-1</f>
        <v>0.13185609739106652</v>
      </c>
      <c r="S5" s="91">
        <f>N5-G5</f>
        <v>13849.023224455268</v>
      </c>
      <c r="T5" s="23">
        <f>N5/G5*100</f>
        <v>274.62351310569551</v>
      </c>
      <c r="U5" s="23">
        <f>(N5/G5)^(1/6)*100-100</f>
        <v>18.337653397628827</v>
      </c>
      <c r="W5" s="91">
        <f>N5-B5</f>
        <v>17681.453574455263</v>
      </c>
      <c r="X5" s="23">
        <f>N5/B5*100</f>
        <v>531.42762677590201</v>
      </c>
      <c r="Y5" s="23">
        <f>(N5/B5)^(1/11)*100-100</f>
        <v>16.399058139965049</v>
      </c>
    </row>
    <row r="6" spans="1:25" ht="15" customHeight="1" x14ac:dyDescent="0.2">
      <c r="A6" s="7" t="s">
        <v>2</v>
      </c>
      <c r="B6" s="8">
        <v>2345.9963600000001</v>
      </c>
      <c r="C6" s="8">
        <v>2938.7964400000001</v>
      </c>
      <c r="D6" s="8">
        <v>3461.6277599999999</v>
      </c>
      <c r="E6" s="8">
        <v>3377.6016100000011</v>
      </c>
      <c r="F6" s="8">
        <v>3637.4321800000007</v>
      </c>
      <c r="G6" s="8">
        <v>3755.9016999999967</v>
      </c>
      <c r="H6" s="8">
        <v>3723.9479638444659</v>
      </c>
      <c r="I6" s="8">
        <v>5642.3303664539735</v>
      </c>
      <c r="J6" s="8">
        <v>7386.0067190634099</v>
      </c>
      <c r="K6" s="8">
        <v>7590.5432030047969</v>
      </c>
      <c r="L6" s="9">
        <v>9129.5643656729826</v>
      </c>
      <c r="M6" s="9">
        <v>11637.521695912379</v>
      </c>
      <c r="N6" s="9">
        <v>13487.078801058768</v>
      </c>
      <c r="P6" s="92">
        <f>N6-M6</f>
        <v>1849.5571051463885</v>
      </c>
      <c r="Q6" s="88">
        <f>N6/M6-1</f>
        <v>0.15893049684247096</v>
      </c>
      <c r="S6" s="92">
        <f t="shared" ref="S6:S19" si="0">N6-G6</f>
        <v>9731.1771010587709</v>
      </c>
      <c r="T6" s="25">
        <f t="shared" ref="T6:T19" si="1">N6/G6*100</f>
        <v>359.09030316365255</v>
      </c>
      <c r="U6" s="25">
        <f t="shared" ref="U6:U19" si="2">(N6/G6)^(1/6)*100-100</f>
        <v>23.746791182460385</v>
      </c>
      <c r="W6" s="92">
        <f t="shared" ref="W6:W19" si="3">N6-B6</f>
        <v>11141.082441058767</v>
      </c>
      <c r="X6" s="25">
        <f t="shared" ref="X6:X19" si="4">N6/B6*100</f>
        <v>574.89768658715082</v>
      </c>
      <c r="Y6" s="25">
        <f t="shared" ref="Y6:Y19" si="5">(N6/B6)^(1/11)*100-100</f>
        <v>17.234028097911164</v>
      </c>
    </row>
    <row r="7" spans="1:25" ht="15" customHeight="1" x14ac:dyDescent="0.2">
      <c r="A7" s="10" t="s">
        <v>3</v>
      </c>
      <c r="B7" s="8">
        <v>22.727</v>
      </c>
      <c r="C7" s="8">
        <v>66.284500000000008</v>
      </c>
      <c r="D7" s="8">
        <v>83.080060000000003</v>
      </c>
      <c r="E7" s="8">
        <v>50.186419999999998</v>
      </c>
      <c r="F7" s="8">
        <v>70.599310000000003</v>
      </c>
      <c r="G7" s="8">
        <v>43.133000000000003</v>
      </c>
      <c r="H7" s="8">
        <v>78.676999999999992</v>
      </c>
      <c r="I7" s="8">
        <v>148.97377137828471</v>
      </c>
      <c r="J7" s="8">
        <v>126.441</v>
      </c>
      <c r="K7" s="8">
        <v>102.426</v>
      </c>
      <c r="L7" s="9">
        <v>112.66600000000001</v>
      </c>
      <c r="M7" s="9">
        <v>131.78627439136011</v>
      </c>
      <c r="N7" s="9">
        <v>187.60600000000002</v>
      </c>
      <c r="P7" s="92">
        <f t="shared" ref="P7:P19" si="6">N7-M7</f>
        <v>55.819725608639914</v>
      </c>
      <c r="Q7" s="88">
        <f t="shared" ref="Q7:Q19" si="7">N7/M7-1</f>
        <v>0.4235625133682317</v>
      </c>
      <c r="S7" s="92">
        <f t="shared" si="0"/>
        <v>144.47300000000001</v>
      </c>
      <c r="T7" s="25">
        <f t="shared" si="1"/>
        <v>434.94771984327548</v>
      </c>
      <c r="U7" s="25">
        <f t="shared" si="2"/>
        <v>27.76331639661349</v>
      </c>
      <c r="W7" s="92">
        <f t="shared" si="3"/>
        <v>164.87900000000002</v>
      </c>
      <c r="X7" s="25">
        <f t="shared" si="4"/>
        <v>825.47630571566867</v>
      </c>
      <c r="Y7" s="25">
        <f t="shared" si="5"/>
        <v>21.153728173187687</v>
      </c>
    </row>
    <row r="8" spans="1:25" ht="15" customHeight="1" x14ac:dyDescent="0.2">
      <c r="A8" s="10" t="s">
        <v>4</v>
      </c>
      <c r="B8" s="8">
        <v>60.270990000000005</v>
      </c>
      <c r="C8" s="8">
        <v>54.853749999999998</v>
      </c>
      <c r="D8" s="8">
        <v>52.637740000000001</v>
      </c>
      <c r="E8" s="8">
        <v>43.802229999999987</v>
      </c>
      <c r="F8" s="8">
        <v>36.33043</v>
      </c>
      <c r="G8" s="8">
        <v>23.045999999999999</v>
      </c>
      <c r="H8" s="8">
        <v>62.491</v>
      </c>
      <c r="I8" s="8">
        <v>84.882000000000005</v>
      </c>
      <c r="J8" s="8">
        <v>81.235000000000014</v>
      </c>
      <c r="K8" s="8">
        <v>83.575999999999993</v>
      </c>
      <c r="L8" s="9">
        <v>88.203360462142683</v>
      </c>
      <c r="M8" s="9">
        <v>73.488565562487494</v>
      </c>
      <c r="N8" s="9">
        <v>70.486999999999995</v>
      </c>
      <c r="P8" s="92">
        <f t="shared" si="6"/>
        <v>-3.0015655624874995</v>
      </c>
      <c r="Q8" s="88">
        <f t="shared" si="7"/>
        <v>-4.0843980822230952E-2</v>
      </c>
      <c r="S8" s="92">
        <f t="shared" si="0"/>
        <v>47.440999999999995</v>
      </c>
      <c r="T8" s="25">
        <f t="shared" si="1"/>
        <v>305.85351037056319</v>
      </c>
      <c r="U8" s="25">
        <f t="shared" si="2"/>
        <v>20.481096547265992</v>
      </c>
      <c r="W8" s="92">
        <f t="shared" si="3"/>
        <v>10.21600999999999</v>
      </c>
      <c r="X8" s="25">
        <f t="shared" si="4"/>
        <v>116.95012807986063</v>
      </c>
      <c r="Y8" s="25">
        <f t="shared" si="5"/>
        <v>1.4336099469769721</v>
      </c>
    </row>
    <row r="9" spans="1:25" ht="15" customHeight="1" x14ac:dyDescent="0.2">
      <c r="A9" s="10" t="s">
        <v>5</v>
      </c>
      <c r="B9" s="8">
        <v>195.76288000000005</v>
      </c>
      <c r="C9" s="8">
        <v>398.17359999999996</v>
      </c>
      <c r="D9" s="8">
        <v>256.63457999999997</v>
      </c>
      <c r="E9" s="8">
        <v>360.06399999999996</v>
      </c>
      <c r="F9" s="8">
        <v>414.28733</v>
      </c>
      <c r="G9" s="8">
        <v>425.36999999999995</v>
      </c>
      <c r="H9" s="8">
        <v>284.55762354561153</v>
      </c>
      <c r="I9" s="8">
        <v>251.81611384346178</v>
      </c>
      <c r="J9" s="8">
        <v>260.55733633988024</v>
      </c>
      <c r="K9" s="8">
        <v>242.8044348605932</v>
      </c>
      <c r="L9" s="9">
        <v>217.79299999999998</v>
      </c>
      <c r="M9" s="9">
        <v>203.29199999999997</v>
      </c>
      <c r="N9" s="9">
        <v>321.46900000000005</v>
      </c>
      <c r="P9" s="92">
        <f t="shared" si="6"/>
        <v>118.17700000000008</v>
      </c>
      <c r="Q9" s="88">
        <f t="shared" si="7"/>
        <v>0.58131652991755756</v>
      </c>
      <c r="S9" s="92">
        <f t="shared" si="0"/>
        <v>-103.9009999999999</v>
      </c>
      <c r="T9" s="25">
        <f t="shared" si="1"/>
        <v>75.573970895925925</v>
      </c>
      <c r="U9" s="25">
        <f t="shared" si="2"/>
        <v>-4.5603787881283182</v>
      </c>
      <c r="W9" s="92">
        <f t="shared" si="3"/>
        <v>125.70612</v>
      </c>
      <c r="X9" s="25">
        <f t="shared" si="4"/>
        <v>164.21346069285451</v>
      </c>
      <c r="Y9" s="25">
        <f t="shared" si="5"/>
        <v>4.6122670949202842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4.2930000000000001</v>
      </c>
      <c r="G10" s="8">
        <v>4.9559899999999999</v>
      </c>
      <c r="H10" s="8">
        <v>3.6</v>
      </c>
      <c r="I10" s="8">
        <v>33.263999999999996</v>
      </c>
      <c r="J10" s="8">
        <v>22.391999999999999</v>
      </c>
      <c r="K10" s="8">
        <v>22.981000000000002</v>
      </c>
      <c r="L10" s="9">
        <v>31.120999999999999</v>
      </c>
      <c r="M10" s="9">
        <v>35.280384664268105</v>
      </c>
      <c r="N10" s="9" t="s">
        <v>64</v>
      </c>
      <c r="P10" s="92" t="e">
        <f t="shared" si="6"/>
        <v>#VALUE!</v>
      </c>
      <c r="Q10" s="88" t="e">
        <f t="shared" si="7"/>
        <v>#VALUE!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78.850000000000009</v>
      </c>
      <c r="C11" s="8">
        <v>87.833709999999996</v>
      </c>
      <c r="D11" s="8">
        <v>99.972999999999999</v>
      </c>
      <c r="E11" s="8">
        <v>53.700919999999996</v>
      </c>
      <c r="F11" s="8">
        <v>75.151959999999988</v>
      </c>
      <c r="G11" s="8">
        <v>52.237000000000002</v>
      </c>
      <c r="H11" s="8">
        <v>56.011999999999993</v>
      </c>
      <c r="I11" s="8">
        <v>50.984000000000002</v>
      </c>
      <c r="J11" s="8">
        <v>52.558737598289291</v>
      </c>
      <c r="K11" s="8">
        <v>60.472000000000001</v>
      </c>
      <c r="L11" s="9">
        <v>35.507000000000005</v>
      </c>
      <c r="M11" s="9">
        <v>39.671000000000006</v>
      </c>
      <c r="N11" s="9">
        <v>55.449347032328902</v>
      </c>
      <c r="P11" s="92">
        <f t="shared" si="6"/>
        <v>15.778347032328895</v>
      </c>
      <c r="Q11" s="88">
        <f t="shared" si="7"/>
        <v>0.39773000510017131</v>
      </c>
      <c r="S11" s="92">
        <f t="shared" si="0"/>
        <v>3.2123470323288998</v>
      </c>
      <c r="T11" s="25">
        <f t="shared" si="1"/>
        <v>106.14956263248061</v>
      </c>
      <c r="U11" s="25">
        <f t="shared" si="2"/>
        <v>0.99961109613444421</v>
      </c>
      <c r="W11" s="92">
        <f t="shared" si="3"/>
        <v>-23.400652967671107</v>
      </c>
      <c r="X11" s="25">
        <f t="shared" si="4"/>
        <v>70.322570744868614</v>
      </c>
      <c r="Y11" s="25">
        <f t="shared" si="5"/>
        <v>-3.1500230501928428</v>
      </c>
    </row>
    <row r="12" spans="1:25" ht="15" customHeight="1" x14ac:dyDescent="0.2">
      <c r="A12" s="10" t="s">
        <v>8</v>
      </c>
      <c r="B12" s="8">
        <v>26.097130000000003</v>
      </c>
      <c r="C12" s="8">
        <v>40.208730000000003</v>
      </c>
      <c r="D12" s="8">
        <v>50.279409999999999</v>
      </c>
      <c r="E12" s="8">
        <v>33.557310000000001</v>
      </c>
      <c r="F12" s="8">
        <v>34.243000000000002</v>
      </c>
      <c r="G12" s="8">
        <v>41.160000000000004</v>
      </c>
      <c r="H12" s="8">
        <v>50.591527610774705</v>
      </c>
      <c r="I12" s="8">
        <v>36.769138950779798</v>
      </c>
      <c r="J12" s="8">
        <v>34.810644354353698</v>
      </c>
      <c r="K12" s="8">
        <v>30.263248732548202</v>
      </c>
      <c r="L12" s="9">
        <v>38.780999999999999</v>
      </c>
      <c r="M12" s="9">
        <v>54.238</v>
      </c>
      <c r="N12" s="9">
        <v>42.123058556943704</v>
      </c>
      <c r="P12" s="92">
        <f t="shared" si="6"/>
        <v>-12.114941443056296</v>
      </c>
      <c r="Q12" s="88">
        <f t="shared" si="7"/>
        <v>-0.22336630117364753</v>
      </c>
      <c r="S12" s="92">
        <f t="shared" si="0"/>
        <v>0.96305855694370024</v>
      </c>
      <c r="T12" s="25">
        <f t="shared" si="1"/>
        <v>102.33979241239966</v>
      </c>
      <c r="U12" s="25">
        <f t="shared" si="2"/>
        <v>0.38621705288089458</v>
      </c>
      <c r="W12" s="92">
        <f t="shared" si="3"/>
        <v>16.0259285569437</v>
      </c>
      <c r="X12" s="25">
        <f t="shared" si="4"/>
        <v>161.40877773511377</v>
      </c>
      <c r="Y12" s="25">
        <f t="shared" si="5"/>
        <v>4.4485626941920771</v>
      </c>
    </row>
    <row r="13" spans="1:25" ht="15" customHeight="1" x14ac:dyDescent="0.2">
      <c r="A13" s="10" t="s">
        <v>9</v>
      </c>
      <c r="B13" s="8">
        <v>212.44226</v>
      </c>
      <c r="C13" s="8">
        <v>208.48166000000001</v>
      </c>
      <c r="D13" s="8">
        <v>231.85325</v>
      </c>
      <c r="E13" s="8">
        <v>222.34300000000002</v>
      </c>
      <c r="F13" s="8">
        <v>274.80965000000003</v>
      </c>
      <c r="G13" s="8">
        <v>295.71300000000002</v>
      </c>
      <c r="H13" s="8">
        <v>362.1407898350767</v>
      </c>
      <c r="I13" s="8">
        <v>458.19600000000003</v>
      </c>
      <c r="J13" s="8">
        <v>588.09900000000005</v>
      </c>
      <c r="K13" s="8">
        <v>633.46400000000006</v>
      </c>
      <c r="L13" s="9">
        <v>648.36829649128231</v>
      </c>
      <c r="M13" s="9">
        <v>703.94199999999989</v>
      </c>
      <c r="N13" s="9">
        <v>746.12900000000002</v>
      </c>
      <c r="P13" s="92">
        <f t="shared" si="6"/>
        <v>42.187000000000126</v>
      </c>
      <c r="Q13" s="88">
        <f t="shared" si="7"/>
        <v>5.9929653295299978E-2</v>
      </c>
      <c r="S13" s="92">
        <f t="shared" si="0"/>
        <v>450.416</v>
      </c>
      <c r="T13" s="25">
        <f t="shared" si="1"/>
        <v>252.31525161220506</v>
      </c>
      <c r="U13" s="25">
        <f t="shared" si="2"/>
        <v>16.678431910471446</v>
      </c>
      <c r="W13" s="92">
        <f t="shared" si="3"/>
        <v>533.68673999999999</v>
      </c>
      <c r="X13" s="25">
        <f t="shared" si="4"/>
        <v>351.2149607145019</v>
      </c>
      <c r="Y13" s="25">
        <f t="shared" si="5"/>
        <v>12.097917901662726</v>
      </c>
    </row>
    <row r="14" spans="1:25" ht="15" customHeight="1" x14ac:dyDescent="0.2">
      <c r="A14" s="10" t="s">
        <v>10</v>
      </c>
      <c r="B14" s="8">
        <v>85.332580000000007</v>
      </c>
      <c r="C14" s="8">
        <v>82.085890000000006</v>
      </c>
      <c r="D14" s="8">
        <v>67.813949999999991</v>
      </c>
      <c r="E14" s="8">
        <v>71.166470000000004</v>
      </c>
      <c r="F14" s="8">
        <v>90.391080000000002</v>
      </c>
      <c r="G14" s="8">
        <v>79.457729999999998</v>
      </c>
      <c r="H14" s="8">
        <v>77.010999999999996</v>
      </c>
      <c r="I14" s="8">
        <v>93.062999999999988</v>
      </c>
      <c r="J14" s="8">
        <v>110.22199999999999</v>
      </c>
      <c r="K14" s="8">
        <v>130.21600000000001</v>
      </c>
      <c r="L14" s="9">
        <v>137.73499999999999</v>
      </c>
      <c r="M14" s="9">
        <v>169.43</v>
      </c>
      <c r="N14" s="9">
        <v>215.27599999999998</v>
      </c>
      <c r="P14" s="92">
        <f t="shared" si="6"/>
        <v>45.845999999999975</v>
      </c>
      <c r="Q14" s="88">
        <f t="shared" si="7"/>
        <v>0.27058962403352393</v>
      </c>
      <c r="S14" s="92">
        <f t="shared" si="0"/>
        <v>135.81826999999998</v>
      </c>
      <c r="T14" s="25">
        <f t="shared" si="1"/>
        <v>270.93147513778712</v>
      </c>
      <c r="U14" s="25">
        <f t="shared" si="2"/>
        <v>18.071000569988314</v>
      </c>
      <c r="W14" s="92">
        <f t="shared" si="3"/>
        <v>129.94341999999997</v>
      </c>
      <c r="X14" s="25">
        <f t="shared" si="4"/>
        <v>252.27878964868981</v>
      </c>
      <c r="Y14" s="25">
        <f t="shared" si="5"/>
        <v>8.7763827302847375</v>
      </c>
    </row>
    <row r="15" spans="1:25" ht="15" customHeight="1" x14ac:dyDescent="0.2">
      <c r="A15" s="10" t="s">
        <v>11</v>
      </c>
      <c r="B15" s="8">
        <v>28.106999999999999</v>
      </c>
      <c r="C15" s="8">
        <v>7.2220000000000004</v>
      </c>
      <c r="D15" s="8">
        <v>6.9</v>
      </c>
      <c r="E15" s="8">
        <v>7.819</v>
      </c>
      <c r="F15" s="8">
        <v>6.2370000000000001</v>
      </c>
      <c r="G15" s="8">
        <v>8.0019999999999989</v>
      </c>
      <c r="H15" s="8">
        <v>1.2170000000000001</v>
      </c>
      <c r="I15" s="8">
        <v>1.585</v>
      </c>
      <c r="J15" s="8">
        <v>12.456999999999999</v>
      </c>
      <c r="K15" s="8">
        <v>22.312000000000001</v>
      </c>
      <c r="L15" s="9">
        <v>20.98</v>
      </c>
      <c r="M15" s="9">
        <v>19.274999999999999</v>
      </c>
      <c r="N15" s="9">
        <v>34.894999999999996</v>
      </c>
      <c r="P15" s="92">
        <f t="shared" si="6"/>
        <v>15.619999999999997</v>
      </c>
      <c r="Q15" s="88">
        <f t="shared" si="7"/>
        <v>0.81037613488975357</v>
      </c>
      <c r="S15" s="92">
        <f t="shared" si="0"/>
        <v>26.892999999999997</v>
      </c>
      <c r="T15" s="25">
        <f t="shared" si="1"/>
        <v>436.07848037990505</v>
      </c>
      <c r="U15" s="25">
        <f t="shared" si="2"/>
        <v>27.818615559887888</v>
      </c>
      <c r="W15" s="92">
        <f t="shared" si="3"/>
        <v>6.7879999999999967</v>
      </c>
      <c r="X15" s="25">
        <f t="shared" si="4"/>
        <v>124.15056747429465</v>
      </c>
      <c r="Y15" s="25">
        <f t="shared" si="5"/>
        <v>1.9860547397858426</v>
      </c>
    </row>
    <row r="16" spans="1:25" ht="15" customHeight="1" x14ac:dyDescent="0.2">
      <c r="A16" s="10" t="s">
        <v>12</v>
      </c>
      <c r="B16" s="8">
        <v>814.81636999999989</v>
      </c>
      <c r="C16" s="8">
        <v>809.82641000000024</v>
      </c>
      <c r="D16" s="8">
        <v>966.82709999999975</v>
      </c>
      <c r="E16" s="8">
        <v>1304.3286400000004</v>
      </c>
      <c r="F16" s="8">
        <v>2585.68815</v>
      </c>
      <c r="G16" s="8">
        <v>2808.2813299999998</v>
      </c>
      <c r="H16" s="8">
        <v>3550.4920000000006</v>
      </c>
      <c r="I16" s="8">
        <v>3099.683095458618</v>
      </c>
      <c r="J16" s="8">
        <v>3423.0943360148826</v>
      </c>
      <c r="K16" s="8">
        <v>3775.5144354028776</v>
      </c>
      <c r="L16" s="9">
        <v>4460.7875866723998</v>
      </c>
      <c r="M16" s="9">
        <v>5504.3151313654898</v>
      </c>
      <c r="N16" s="9">
        <v>5807.6485381990196</v>
      </c>
      <c r="P16" s="92">
        <f t="shared" si="6"/>
        <v>303.33340683352981</v>
      </c>
      <c r="Q16" s="88">
        <f t="shared" si="7"/>
        <v>5.5108292238762235E-2</v>
      </c>
      <c r="S16" s="92">
        <f t="shared" si="0"/>
        <v>2999.3672081990198</v>
      </c>
      <c r="T16" s="25">
        <f t="shared" si="1"/>
        <v>206.80437092102238</v>
      </c>
      <c r="U16" s="25">
        <f t="shared" si="2"/>
        <v>12.873836225435213</v>
      </c>
      <c r="W16" s="92">
        <f t="shared" si="3"/>
        <v>4992.8321681990201</v>
      </c>
      <c r="X16" s="25">
        <f t="shared" si="4"/>
        <v>712.75550566062145</v>
      </c>
      <c r="Y16" s="25">
        <f t="shared" si="5"/>
        <v>19.547377310750875</v>
      </c>
    </row>
    <row r="17" spans="1:25" ht="15" customHeight="1" x14ac:dyDescent="0.2">
      <c r="A17" s="10" t="s">
        <v>13</v>
      </c>
      <c r="B17" s="8">
        <v>61.455599999999997</v>
      </c>
      <c r="C17" s="8">
        <v>67.209580000000003</v>
      </c>
      <c r="D17" s="8">
        <v>105.76774</v>
      </c>
      <c r="E17" s="8">
        <v>101.17815</v>
      </c>
      <c r="F17" s="8">
        <v>143.95094</v>
      </c>
      <c r="G17" s="8">
        <v>112.313</v>
      </c>
      <c r="H17" s="8">
        <v>125.06202611820569</v>
      </c>
      <c r="I17" s="8">
        <v>349.12700000000001</v>
      </c>
      <c r="J17" s="8">
        <v>344.94382171457471</v>
      </c>
      <c r="K17" s="8">
        <v>361.26400000000007</v>
      </c>
      <c r="L17" s="9">
        <v>130.88812357555329</v>
      </c>
      <c r="M17" s="9">
        <v>144.517</v>
      </c>
      <c r="N17" s="9">
        <v>170.83608891844173</v>
      </c>
      <c r="P17" s="92">
        <f t="shared" si="6"/>
        <v>26.319088918441736</v>
      </c>
      <c r="Q17" s="88">
        <f t="shared" si="7"/>
        <v>0.18211759805726491</v>
      </c>
      <c r="S17" s="92">
        <f t="shared" si="0"/>
        <v>58.523088918441729</v>
      </c>
      <c r="T17" s="25">
        <f t="shared" si="1"/>
        <v>152.10713712432374</v>
      </c>
      <c r="U17" s="25">
        <f t="shared" si="2"/>
        <v>7.2403605377785283</v>
      </c>
      <c r="W17" s="92">
        <f t="shared" si="3"/>
        <v>109.38048891844173</v>
      </c>
      <c r="X17" s="25">
        <f t="shared" si="4"/>
        <v>277.98294853266708</v>
      </c>
      <c r="Y17" s="25">
        <f t="shared" si="5"/>
        <v>9.7400836771595891</v>
      </c>
    </row>
    <row r="18" spans="1:25" ht="15" customHeight="1" x14ac:dyDescent="0.2">
      <c r="A18" s="10" t="s">
        <v>14</v>
      </c>
      <c r="B18" s="8">
        <v>60.269240000000003</v>
      </c>
      <c r="C18" s="8">
        <v>66.488710000000012</v>
      </c>
      <c r="D18" s="8">
        <v>74.30932</v>
      </c>
      <c r="E18" s="8">
        <v>55.80863999999999</v>
      </c>
      <c r="F18" s="8">
        <v>70.820039999999977</v>
      </c>
      <c r="G18" s="8">
        <v>55.420740000000002</v>
      </c>
      <c r="H18" s="8">
        <v>69.570139780231798</v>
      </c>
      <c r="I18" s="8">
        <v>100.72199999999998</v>
      </c>
      <c r="J18" s="8">
        <v>128.30800000000002</v>
      </c>
      <c r="K18" s="8">
        <v>162.57158233130258</v>
      </c>
      <c r="L18" s="9">
        <v>196.80496093736141</v>
      </c>
      <c r="M18" s="9">
        <v>256.37700000000001</v>
      </c>
      <c r="N18" s="9">
        <v>317.41049019064428</v>
      </c>
      <c r="P18" s="92">
        <f t="shared" si="6"/>
        <v>61.033490190644272</v>
      </c>
      <c r="Q18" s="88">
        <f t="shared" si="7"/>
        <v>0.23806148831854768</v>
      </c>
      <c r="S18" s="92">
        <f t="shared" si="0"/>
        <v>261.98975019064426</v>
      </c>
      <c r="T18" s="25">
        <f t="shared" si="1"/>
        <v>572.72871165315416</v>
      </c>
      <c r="U18" s="25">
        <f t="shared" si="2"/>
        <v>33.759558278626855</v>
      </c>
      <c r="W18" s="92">
        <f t="shared" si="3"/>
        <v>257.14125019064426</v>
      </c>
      <c r="X18" s="25">
        <f t="shared" si="4"/>
        <v>526.65421065645467</v>
      </c>
      <c r="Y18" s="25">
        <f t="shared" si="5"/>
        <v>16.303620068617803</v>
      </c>
    </row>
    <row r="19" spans="1:25" ht="15" customHeight="1" x14ac:dyDescent="0.2">
      <c r="A19" s="10" t="s">
        <v>15</v>
      </c>
      <c r="B19" s="8">
        <v>106.23173</v>
      </c>
      <c r="C19" s="8">
        <v>130.55134999999999</v>
      </c>
      <c r="D19" s="8">
        <v>142.84806999999995</v>
      </c>
      <c r="E19" s="8">
        <v>177.69155999999998</v>
      </c>
      <c r="F19" s="8">
        <v>274.83216999999996</v>
      </c>
      <c r="G19" s="8">
        <v>225.798</v>
      </c>
      <c r="H19" s="8">
        <v>183.59299999999999</v>
      </c>
      <c r="I19" s="8">
        <v>228.72999999999996</v>
      </c>
      <c r="J19" s="8">
        <v>237.32176427282647</v>
      </c>
      <c r="K19" s="8">
        <v>240.56287403425569</v>
      </c>
      <c r="L19" s="9">
        <v>256.63207755826318</v>
      </c>
      <c r="M19" s="9">
        <v>269.42934874994239</v>
      </c>
      <c r="N19" s="9">
        <v>323.40439049912402</v>
      </c>
      <c r="P19" s="92">
        <f t="shared" si="6"/>
        <v>53.975041749181628</v>
      </c>
      <c r="Q19" s="88">
        <f t="shared" si="7"/>
        <v>0.20033096616833634</v>
      </c>
      <c r="S19" s="92">
        <f t="shared" si="0"/>
        <v>97.606390499124018</v>
      </c>
      <c r="T19" s="25">
        <f t="shared" si="1"/>
        <v>143.22730515731939</v>
      </c>
      <c r="U19" s="25">
        <f t="shared" si="2"/>
        <v>6.1706077650067499</v>
      </c>
      <c r="W19" s="92">
        <f t="shared" si="3"/>
        <v>217.17266049912402</v>
      </c>
      <c r="X19" s="25">
        <f t="shared" si="4"/>
        <v>304.43295096401425</v>
      </c>
      <c r="Y19" s="25">
        <f t="shared" si="5"/>
        <v>10.650603521334531</v>
      </c>
    </row>
    <row r="20" spans="1:25" ht="7.5" customHeight="1" x14ac:dyDescent="0.2"/>
    <row r="21" spans="1:25" s="63" customFormat="1" ht="13.5" customHeight="1" x14ac:dyDescent="0.2">
      <c r="L21" s="135"/>
      <c r="M21" s="135"/>
      <c r="N21" s="135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424</v>
      </c>
      <c r="B23" s="39"/>
      <c r="C23" s="39"/>
      <c r="D23" s="39"/>
      <c r="E23" s="39"/>
      <c r="F23" s="39"/>
      <c r="G23" s="39"/>
      <c r="H23" s="39"/>
      <c r="I23" s="39"/>
      <c r="L23" s="124"/>
      <c r="M23" s="124"/>
      <c r="N23" s="124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57.242332354504214</v>
      </c>
      <c r="C28" s="24">
        <f t="shared" ref="C28:N28" si="10">C6/C$5*100</f>
        <v>59.273633735692044</v>
      </c>
      <c r="D28" s="24">
        <f t="shared" si="10"/>
        <v>61.808689078536148</v>
      </c>
      <c r="E28" s="24">
        <f t="shared" si="10"/>
        <v>57.645650752841071</v>
      </c>
      <c r="F28" s="24">
        <f t="shared" si="10"/>
        <v>47.122696799140314</v>
      </c>
      <c r="G28" s="24">
        <f t="shared" si="10"/>
        <v>47.35848435689595</v>
      </c>
      <c r="H28" s="24">
        <f t="shared" si="10"/>
        <v>43.15637850478759</v>
      </c>
      <c r="I28" s="25">
        <f t="shared" si="10"/>
        <v>53.329522167527358</v>
      </c>
      <c r="J28" s="25">
        <f t="shared" si="10"/>
        <v>57.6651213987071</v>
      </c>
      <c r="K28" s="25">
        <f t="shared" si="10"/>
        <v>56.397649775758886</v>
      </c>
      <c r="L28" s="25">
        <f t="shared" si="10"/>
        <v>58.878262709710548</v>
      </c>
      <c r="M28" s="25">
        <f t="shared" si="10"/>
        <v>60.478021839448573</v>
      </c>
      <c r="N28" s="25">
        <f t="shared" si="10"/>
        <v>61.924677580479802</v>
      </c>
    </row>
    <row r="29" spans="1:25" ht="15" customHeight="1" x14ac:dyDescent="0.2">
      <c r="A29" s="10" t="s">
        <v>3</v>
      </c>
      <c r="B29" s="24">
        <f t="shared" si="9"/>
        <v>0.55453900509070575</v>
      </c>
      <c r="C29" s="24">
        <f t="shared" ref="C29:N29" si="11">C7/C$5*100</f>
        <v>1.3369157257293667</v>
      </c>
      <c r="D29" s="24">
        <f t="shared" si="11"/>
        <v>1.4834262818501689</v>
      </c>
      <c r="E29" s="24">
        <f t="shared" si="11"/>
        <v>0.85653347371995037</v>
      </c>
      <c r="F29" s="24">
        <f t="shared" si="11"/>
        <v>0.91460945929128334</v>
      </c>
      <c r="G29" s="24">
        <f t="shared" si="11"/>
        <v>0.54386766985035706</v>
      </c>
      <c r="H29" s="24">
        <f t="shared" si="11"/>
        <v>0.9117781517322473</v>
      </c>
      <c r="I29" s="25">
        <f t="shared" si="11"/>
        <v>1.408052972284815</v>
      </c>
      <c r="J29" s="25">
        <f t="shared" si="11"/>
        <v>0.98716883047982074</v>
      </c>
      <c r="K29" s="25">
        <f t="shared" si="11"/>
        <v>0.76102401652165774</v>
      </c>
      <c r="L29" s="25">
        <f t="shared" si="11"/>
        <v>0.72660403944293317</v>
      </c>
      <c r="M29" s="25">
        <f t="shared" si="11"/>
        <v>0.68486859909182574</v>
      </c>
      <c r="N29" s="25">
        <f t="shared" si="11"/>
        <v>0.86137563467424072</v>
      </c>
    </row>
    <row r="30" spans="1:25" ht="15" customHeight="1" x14ac:dyDescent="0.2">
      <c r="A30" s="10" t="s">
        <v>4</v>
      </c>
      <c r="B30" s="24">
        <f t="shared" si="9"/>
        <v>1.4706126998914013</v>
      </c>
      <c r="C30" s="24">
        <f t="shared" ref="C30:N30" si="12">C8/C$5*100</f>
        <v>1.106364851363852</v>
      </c>
      <c r="D30" s="24">
        <f t="shared" si="12"/>
        <v>0.93986700218073871</v>
      </c>
      <c r="E30" s="24">
        <f t="shared" si="12"/>
        <v>0.74757426846904429</v>
      </c>
      <c r="F30" s="24">
        <f t="shared" si="12"/>
        <v>0.47065835258333011</v>
      </c>
      <c r="G30" s="24">
        <f t="shared" si="12"/>
        <v>0.29058897640719006</v>
      </c>
      <c r="H30" s="24">
        <f t="shared" si="12"/>
        <v>0.72420057297431106</v>
      </c>
      <c r="I30" s="25">
        <f t="shared" si="12"/>
        <v>0.80227781902621131</v>
      </c>
      <c r="J30" s="25">
        <f t="shared" si="12"/>
        <v>0.63422987752412785</v>
      </c>
      <c r="K30" s="25">
        <f t="shared" si="12"/>
        <v>0.6209687306427476</v>
      </c>
      <c r="L30" s="25">
        <f t="shared" si="12"/>
        <v>0.56883991625010177</v>
      </c>
      <c r="M30" s="25">
        <f t="shared" si="12"/>
        <v>0.38190631898877192</v>
      </c>
      <c r="N30" s="25">
        <f t="shared" si="12"/>
        <v>0.32363455519164203</v>
      </c>
    </row>
    <row r="31" spans="1:25" ht="15" customHeight="1" x14ac:dyDescent="0.2">
      <c r="A31" s="10" t="s">
        <v>5</v>
      </c>
      <c r="B31" s="24">
        <f t="shared" si="9"/>
        <v>4.7766160385836773</v>
      </c>
      <c r="C31" s="24">
        <f t="shared" ref="C31:N31" si="13">C9/C$5*100</f>
        <v>8.0309053762233162</v>
      </c>
      <c r="D31" s="24">
        <f t="shared" si="13"/>
        <v>4.5823086887946358</v>
      </c>
      <c r="E31" s="24">
        <f t="shared" si="13"/>
        <v>6.145225514820547</v>
      </c>
      <c r="F31" s="24">
        <f t="shared" si="13"/>
        <v>5.3670653563403024</v>
      </c>
      <c r="G31" s="24">
        <f t="shared" si="13"/>
        <v>5.3635265509991505</v>
      </c>
      <c r="H31" s="24">
        <f t="shared" si="13"/>
        <v>3.2977035735696374</v>
      </c>
      <c r="I31" s="25">
        <f t="shared" si="13"/>
        <v>2.3800862681132471</v>
      </c>
      <c r="J31" s="25">
        <f t="shared" si="13"/>
        <v>2.0342616792620816</v>
      </c>
      <c r="K31" s="25">
        <f t="shared" si="13"/>
        <v>1.8040341929478829</v>
      </c>
      <c r="L31" s="25">
        <f t="shared" si="13"/>
        <v>1.4045876623151148</v>
      </c>
      <c r="M31" s="25">
        <f t="shared" si="13"/>
        <v>1.0564704700059662</v>
      </c>
      <c r="N31" s="25">
        <f t="shared" si="13"/>
        <v>1.4759952448380838</v>
      </c>
    </row>
    <row r="32" spans="1:25" ht="15" customHeight="1" x14ac:dyDescent="0.2">
      <c r="A32" s="10" t="s">
        <v>6</v>
      </c>
      <c r="B32" s="24" t="e">
        <f t="shared" si="9"/>
        <v>#VALUE!</v>
      </c>
      <c r="C32" s="24" t="e">
        <f t="shared" ref="C32:N32" si="14">C10/C$5*100</f>
        <v>#VALUE!</v>
      </c>
      <c r="D32" s="24" t="e">
        <f t="shared" si="14"/>
        <v>#VALUE!</v>
      </c>
      <c r="E32" s="24" t="e">
        <f t="shared" si="14"/>
        <v>#VALUE!</v>
      </c>
      <c r="F32" s="24">
        <f t="shared" si="14"/>
        <v>5.5615535176441244E-2</v>
      </c>
      <c r="G32" s="24">
        <f t="shared" si="14"/>
        <v>6.2490499921212792E-2</v>
      </c>
      <c r="H32" s="24">
        <f t="shared" si="14"/>
        <v>4.1719960677657902E-2</v>
      </c>
      <c r="I32" s="25">
        <f t="shared" si="14"/>
        <v>0.31440080785193425</v>
      </c>
      <c r="J32" s="25">
        <f t="shared" si="14"/>
        <v>0.17482212614661499</v>
      </c>
      <c r="K32" s="25">
        <f t="shared" si="14"/>
        <v>0.17074856895401772</v>
      </c>
      <c r="L32" s="25">
        <f t="shared" si="14"/>
        <v>0.20070513119755315</v>
      </c>
      <c r="M32" s="25">
        <f t="shared" si="14"/>
        <v>0.18334555500585664</v>
      </c>
      <c r="N32" s="25" t="e">
        <f t="shared" si="14"/>
        <v>#VALUE!</v>
      </c>
    </row>
    <row r="33" spans="1:14" ht="15" customHeight="1" x14ac:dyDescent="0.2">
      <c r="A33" s="10" t="s">
        <v>7</v>
      </c>
      <c r="B33" s="24">
        <f t="shared" si="9"/>
        <v>1.9239407115502334</v>
      </c>
      <c r="C33" s="24">
        <f t="shared" ref="C33:N33" si="15">C11/C$5*100</f>
        <v>1.7715494293259015</v>
      </c>
      <c r="D33" s="24">
        <f t="shared" si="15"/>
        <v>1.7850561936932512</v>
      </c>
      <c r="E33" s="24">
        <f t="shared" si="15"/>
        <v>0.91651557432383424</v>
      </c>
      <c r="F33" s="24">
        <f t="shared" si="15"/>
        <v>0.97358874329338563</v>
      </c>
      <c r="G33" s="24">
        <f t="shared" si="15"/>
        <v>0.65866078107187309</v>
      </c>
      <c r="H33" s="24">
        <f t="shared" si="15"/>
        <v>0.64911623263249285</v>
      </c>
      <c r="I33" s="25">
        <f t="shared" si="15"/>
        <v>0.48188464368455447</v>
      </c>
      <c r="J33" s="25">
        <f t="shared" si="15"/>
        <v>0.41034433076612037</v>
      </c>
      <c r="K33" s="25">
        <f t="shared" si="15"/>
        <v>0.44930627308591264</v>
      </c>
      <c r="L33" s="25">
        <f t="shared" si="15"/>
        <v>0.22899126292315544</v>
      </c>
      <c r="M33" s="25">
        <f t="shared" si="15"/>
        <v>0.2061627610314557</v>
      </c>
      <c r="N33" s="25">
        <f t="shared" si="15"/>
        <v>0.2545905594290403</v>
      </c>
    </row>
    <row r="34" spans="1:14" ht="15" customHeight="1" x14ac:dyDescent="0.2">
      <c r="A34" s="10" t="s">
        <v>8</v>
      </c>
      <c r="B34" s="24">
        <f t="shared" si="9"/>
        <v>0.63677020750309365</v>
      </c>
      <c r="C34" s="24">
        <f t="shared" ref="C34:N34" si="16">C12/C$5*100</f>
        <v>0.81098421876315219</v>
      </c>
      <c r="D34" s="24">
        <f t="shared" si="16"/>
        <v>0.89775811704902708</v>
      </c>
      <c r="E34" s="24">
        <f t="shared" si="16"/>
        <v>0.57272384248562125</v>
      </c>
      <c r="F34" s="24">
        <f t="shared" si="16"/>
        <v>0.4436158329948468</v>
      </c>
      <c r="G34" s="24">
        <f t="shared" si="16"/>
        <v>0.51898994484595784</v>
      </c>
      <c r="H34" s="24">
        <f t="shared" si="16"/>
        <v>0.58629903959560126</v>
      </c>
      <c r="I34" s="25">
        <f t="shared" si="16"/>
        <v>0.34753027267151254</v>
      </c>
      <c r="J34" s="25">
        <f t="shared" si="16"/>
        <v>0.27177879861386989</v>
      </c>
      <c r="K34" s="25">
        <f t="shared" si="16"/>
        <v>0.22485559431626539</v>
      </c>
      <c r="L34" s="25">
        <f t="shared" si="16"/>
        <v>0.25010589932753796</v>
      </c>
      <c r="M34" s="25">
        <f t="shared" si="16"/>
        <v>0.28186473325159667</v>
      </c>
      <c r="N34" s="25">
        <f t="shared" si="16"/>
        <v>0.19340413578940754</v>
      </c>
    </row>
    <row r="35" spans="1:14" ht="15" customHeight="1" x14ac:dyDescent="0.2">
      <c r="A35" s="10" t="s">
        <v>9</v>
      </c>
      <c r="B35" s="24">
        <f t="shared" si="9"/>
        <v>5.1835930611000585</v>
      </c>
      <c r="C35" s="24">
        <f t="shared" ref="C35:N35" si="17">C13/C$5*100</f>
        <v>4.2049409708176579</v>
      </c>
      <c r="D35" s="24">
        <f t="shared" si="17"/>
        <v>4.1398285531134382</v>
      </c>
      <c r="E35" s="24">
        <f t="shared" si="17"/>
        <v>3.794736148689525</v>
      </c>
      <c r="F35" s="24">
        <f t="shared" si="17"/>
        <v>3.5601411032845345</v>
      </c>
      <c r="G35" s="24">
        <f t="shared" si="17"/>
        <v>3.7286703974789295</v>
      </c>
      <c r="H35" s="24">
        <f t="shared" si="17"/>
        <v>4.1968054199153819</v>
      </c>
      <c r="I35" s="25">
        <f t="shared" si="17"/>
        <v>4.3307236818940869</v>
      </c>
      <c r="J35" s="25">
        <f t="shared" si="17"/>
        <v>4.5914932817389307</v>
      </c>
      <c r="K35" s="25">
        <f t="shared" si="17"/>
        <v>4.706630324350022</v>
      </c>
      <c r="L35" s="25">
        <f t="shared" si="17"/>
        <v>4.1814480258223341</v>
      </c>
      <c r="M35" s="25">
        <f t="shared" si="17"/>
        <v>3.6582548039123024</v>
      </c>
      <c r="N35" s="25">
        <f t="shared" si="17"/>
        <v>3.4257824425863594</v>
      </c>
    </row>
    <row r="36" spans="1:14" ht="15" customHeight="1" x14ac:dyDescent="0.2">
      <c r="A36" s="10" t="s">
        <v>10</v>
      </c>
      <c r="B36" s="24">
        <f t="shared" si="9"/>
        <v>2.0821157220496791</v>
      </c>
      <c r="C36" s="24">
        <f t="shared" ref="C36:N36" si="18">C14/C$5*100</f>
        <v>1.6556195973642551</v>
      </c>
      <c r="D36" s="24">
        <f t="shared" si="18"/>
        <v>1.2108440425545339</v>
      </c>
      <c r="E36" s="24">
        <f t="shared" si="18"/>
        <v>1.214600757764484</v>
      </c>
      <c r="F36" s="24">
        <f t="shared" si="18"/>
        <v>1.171010549586889</v>
      </c>
      <c r="G36" s="24">
        <f t="shared" si="18"/>
        <v>1.0018892835346211</v>
      </c>
      <c r="H36" s="24">
        <f t="shared" si="18"/>
        <v>0.89247108104086448</v>
      </c>
      <c r="I36" s="25">
        <f t="shared" si="18"/>
        <v>0.87960204368460071</v>
      </c>
      <c r="J36" s="25">
        <f t="shared" si="18"/>
        <v>0.86054146070615389</v>
      </c>
      <c r="K36" s="25">
        <f t="shared" si="18"/>
        <v>0.96750340084923936</v>
      </c>
      <c r="L36" s="25">
        <f t="shared" si="18"/>
        <v>0.8882786943059342</v>
      </c>
      <c r="M36" s="25">
        <f t="shared" si="18"/>
        <v>0.88049599459452832</v>
      </c>
      <c r="N36" s="25">
        <f t="shared" si="18"/>
        <v>0.98841988598515951</v>
      </c>
    </row>
    <row r="37" spans="1:14" ht="15" customHeight="1" x14ac:dyDescent="0.2">
      <c r="A37" s="10" t="s">
        <v>11</v>
      </c>
      <c r="B37" s="24">
        <f t="shared" si="9"/>
        <v>0.6858110536403601</v>
      </c>
      <c r="C37" s="24">
        <f t="shared" ref="C37:N37" si="19">C15/C$5*100</f>
        <v>0.14566309425608528</v>
      </c>
      <c r="D37" s="24">
        <f t="shared" si="19"/>
        <v>0.123202141943159</v>
      </c>
      <c r="E37" s="24">
        <f t="shared" si="19"/>
        <v>0.13344716022813127</v>
      </c>
      <c r="F37" s="24">
        <f t="shared" si="19"/>
        <v>8.0799928463886325E-2</v>
      </c>
      <c r="G37" s="24">
        <f t="shared" si="19"/>
        <v>0.10089789938428945</v>
      </c>
      <c r="H37" s="24">
        <f t="shared" si="19"/>
        <v>1.4103664484641575E-2</v>
      </c>
      <c r="I37" s="25">
        <f t="shared" si="19"/>
        <v>1.4980918724306031E-2</v>
      </c>
      <c r="J37" s="25">
        <f t="shared" si="19"/>
        <v>9.7256128322989591E-2</v>
      </c>
      <c r="K37" s="25">
        <f t="shared" si="19"/>
        <v>0.16577790655332852</v>
      </c>
      <c r="L37" s="25">
        <f t="shared" si="19"/>
        <v>0.13530393151006281</v>
      </c>
      <c r="M37" s="25">
        <f t="shared" si="19"/>
        <v>0.10016856693507367</v>
      </c>
      <c r="N37" s="25">
        <f t="shared" si="19"/>
        <v>0.16021717200919813</v>
      </c>
    </row>
    <row r="38" spans="1:14" ht="15" customHeight="1" x14ac:dyDescent="0.2">
      <c r="A38" s="10" t="s">
        <v>12</v>
      </c>
      <c r="B38" s="24">
        <f t="shared" si="9"/>
        <v>19.881526780983862</v>
      </c>
      <c r="C38" s="24">
        <f t="shared" ref="C38:N38" si="20">C16/C$5*100</f>
        <v>16.333677747285684</v>
      </c>
      <c r="D38" s="24">
        <f t="shared" si="20"/>
        <v>17.263068059230832</v>
      </c>
      <c r="E38" s="24">
        <f t="shared" si="20"/>
        <v>22.261024812919892</v>
      </c>
      <c r="F38" s="24">
        <f t="shared" si="20"/>
        <v>33.497421444591723</v>
      </c>
      <c r="G38" s="24">
        <f t="shared" si="20"/>
        <v>35.409858420034809</v>
      </c>
      <c r="H38" s="24">
        <f t="shared" si="20"/>
        <v>41.146218507316384</v>
      </c>
      <c r="I38" s="25">
        <f t="shared" si="20"/>
        <v>29.2972243054706</v>
      </c>
      <c r="J38" s="25">
        <f t="shared" si="20"/>
        <v>26.725287148202803</v>
      </c>
      <c r="K38" s="25">
        <f t="shared" si="20"/>
        <v>28.052029368185778</v>
      </c>
      <c r="L38" s="25">
        <f t="shared" si="20"/>
        <v>28.76845081544618</v>
      </c>
      <c r="M38" s="25">
        <f t="shared" si="20"/>
        <v>28.604895391331929</v>
      </c>
      <c r="N38" s="25">
        <f t="shared" si="20"/>
        <v>26.665282270055897</v>
      </c>
    </row>
    <row r="39" spans="1:14" ht="15" customHeight="1" x14ac:dyDescent="0.2">
      <c r="A39" s="10" t="s">
        <v>13</v>
      </c>
      <c r="B39" s="24">
        <f t="shared" si="9"/>
        <v>1.4995171945814394</v>
      </c>
      <c r="C39" s="24">
        <f t="shared" ref="C39:N39" si="21">C17/C$5*100</f>
        <v>1.35557399424701</v>
      </c>
      <c r="D39" s="24">
        <f t="shared" si="21"/>
        <v>1.8885234951430629</v>
      </c>
      <c r="E39" s="24">
        <f t="shared" si="21"/>
        <v>1.7268112027926719</v>
      </c>
      <c r="F39" s="24">
        <f t="shared" si="21"/>
        <v>1.8648750447826188</v>
      </c>
      <c r="G39" s="24">
        <f t="shared" si="21"/>
        <v>1.4161641806483007</v>
      </c>
      <c r="H39" s="24">
        <f t="shared" si="21"/>
        <v>1.4493285588666021</v>
      </c>
      <c r="I39" s="25">
        <f t="shared" si="21"/>
        <v>3.2998379883033389</v>
      </c>
      <c r="J39" s="25">
        <f t="shared" si="21"/>
        <v>2.6930962983780304</v>
      </c>
      <c r="K39" s="25">
        <f t="shared" si="21"/>
        <v>2.6841874163267159</v>
      </c>
      <c r="L39" s="25">
        <f t="shared" si="21"/>
        <v>0.844121911713408</v>
      </c>
      <c r="M39" s="25">
        <f t="shared" si="21"/>
        <v>0.75102779703014488</v>
      </c>
      <c r="N39" s="25">
        <f t="shared" si="21"/>
        <v>0.78437813565337877</v>
      </c>
    </row>
    <row r="40" spans="1:14" ht="15" customHeight="1" x14ac:dyDescent="0.2">
      <c r="A40" s="10" t="s">
        <v>14</v>
      </c>
      <c r="B40" s="24">
        <f t="shared" si="9"/>
        <v>1.470569999875609</v>
      </c>
      <c r="C40" s="24">
        <f t="shared" ref="C40:N40" si="22">C18/C$5*100</f>
        <v>1.3410345100658436</v>
      </c>
      <c r="D40" s="24">
        <f t="shared" si="22"/>
        <v>1.326821360918786</v>
      </c>
      <c r="E40" s="24">
        <f t="shared" si="22"/>
        <v>0.95248810899016445</v>
      </c>
      <c r="F40" s="24">
        <f t="shared" si="22"/>
        <v>0.91746900205380255</v>
      </c>
      <c r="G40" s="24">
        <f t="shared" si="22"/>
        <v>0.69880482983290015</v>
      </c>
      <c r="H40" s="24">
        <f t="shared" si="22"/>
        <v>0.80623985999178727</v>
      </c>
      <c r="I40" s="25">
        <f t="shared" si="22"/>
        <v>0.95199248943189407</v>
      </c>
      <c r="J40" s="25">
        <f t="shared" si="22"/>
        <v>1.0017451483395803</v>
      </c>
      <c r="K40" s="25">
        <f t="shared" si="22"/>
        <v>1.207905010036995</v>
      </c>
      <c r="L40" s="25">
        <f t="shared" si="22"/>
        <v>1.2692318853912934</v>
      </c>
      <c r="M40" s="25">
        <f t="shared" si="22"/>
        <v>1.3323432780862974</v>
      </c>
      <c r="N40" s="25">
        <f t="shared" si="22"/>
        <v>1.4573609716119318</v>
      </c>
    </row>
    <row r="41" spans="1:14" ht="15" customHeight="1" x14ac:dyDescent="0.2">
      <c r="A41" s="10" t="s">
        <v>15</v>
      </c>
      <c r="B41" s="24">
        <f t="shared" si="9"/>
        <v>2.5920551706456845</v>
      </c>
      <c r="C41" s="24">
        <f t="shared" ref="C41:N41" si="23">C19/C$5*100</f>
        <v>2.6331367488658515</v>
      </c>
      <c r="D41" s="24">
        <f t="shared" si="23"/>
        <v>2.5506069849922182</v>
      </c>
      <c r="E41" s="24">
        <f t="shared" si="23"/>
        <v>3.0326683819550584</v>
      </c>
      <c r="F41" s="24">
        <f t="shared" si="23"/>
        <v>3.5604328484166494</v>
      </c>
      <c r="G41" s="24">
        <f t="shared" si="23"/>
        <v>2.8471062090944503</v>
      </c>
      <c r="H41" s="24">
        <f t="shared" si="23"/>
        <v>2.1276368724147909</v>
      </c>
      <c r="I41" s="25">
        <f t="shared" si="23"/>
        <v>2.1618836213315573</v>
      </c>
      <c r="J41" s="25">
        <f t="shared" si="23"/>
        <v>1.8528534928117766</v>
      </c>
      <c r="K41" s="25">
        <f t="shared" si="23"/>
        <v>1.787379421470553</v>
      </c>
      <c r="L41" s="25">
        <f t="shared" si="23"/>
        <v>1.6550681146438688</v>
      </c>
      <c r="M41" s="25">
        <f t="shared" si="23"/>
        <v>1.4001738912857025</v>
      </c>
      <c r="N41" s="25">
        <f t="shared" si="23"/>
        <v>1.4848814116958888</v>
      </c>
    </row>
    <row r="42" spans="1:14" ht="7.5" customHeight="1" x14ac:dyDescent="0.2"/>
    <row r="43" spans="1:14" s="63" customFormat="1" ht="13.5" customHeight="1" x14ac:dyDescent="0.25">
      <c r="L43" s="135"/>
      <c r="M43" s="135"/>
      <c r="N43" s="135"/>
    </row>
  </sheetData>
  <mergeCells count="3">
    <mergeCell ref="P2:Q3"/>
    <mergeCell ref="S2:U3"/>
    <mergeCell ref="W2:Y3"/>
  </mergeCells>
  <hyperlinks>
    <hyperlink ref="Q1" location="OBSAH!A1" display="Obsah"/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"/>
  <sheetViews>
    <sheetView workbookViewId="0">
      <selection sqref="A1:L1"/>
    </sheetView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4.28515625" style="125" customWidth="1"/>
    <col min="16" max="16" width="10" style="38" bestFit="1" customWidth="1"/>
    <col min="17" max="27" width="9.140625" style="38"/>
    <col min="28" max="30" width="9.140625" style="125"/>
    <col min="31" max="42" width="9.140625" style="38"/>
    <col min="43" max="45" width="9.140625" style="125"/>
    <col min="46" max="16384" width="9.140625" style="38"/>
  </cols>
  <sheetData>
    <row r="1" spans="1:45" s="40" customFormat="1" ht="30" customHeight="1" x14ac:dyDescent="0.25">
      <c r="A1" s="223" t="s">
        <v>417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197"/>
      <c r="N1" s="166"/>
      <c r="O1" s="137"/>
      <c r="P1" s="61" t="s">
        <v>49</v>
      </c>
      <c r="Q1" s="65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F1" s="39" t="s">
        <v>422</v>
      </c>
      <c r="AG1" s="39"/>
      <c r="AH1" s="39"/>
      <c r="AI1" s="39"/>
      <c r="AJ1" s="39"/>
      <c r="AK1" s="39"/>
      <c r="AL1" s="39"/>
      <c r="AM1" s="39"/>
      <c r="AN1" s="39"/>
      <c r="AQ1" s="124"/>
      <c r="AR1" s="124"/>
      <c r="AS1" s="124"/>
    </row>
    <row r="2" spans="1:45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Q2"/>
      <c r="R2"/>
      <c r="S2"/>
      <c r="T2"/>
      <c r="U2"/>
      <c r="V2"/>
      <c r="W2"/>
      <c r="X2"/>
      <c r="Y2"/>
      <c r="Z2"/>
      <c r="AA2"/>
      <c r="AB2" s="136"/>
      <c r="AC2" s="136"/>
      <c r="AD2" s="136"/>
      <c r="AF2" s="36"/>
      <c r="AG2" s="37"/>
      <c r="AH2" s="37"/>
      <c r="AI2" s="37"/>
      <c r="AJ2" s="37"/>
      <c r="AK2" s="37"/>
      <c r="AL2" s="37"/>
      <c r="AM2" s="37"/>
      <c r="AN2" s="37"/>
    </row>
    <row r="3" spans="1:45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3" t="s">
        <v>100</v>
      </c>
      <c r="Q3" s="69" t="s">
        <v>309</v>
      </c>
      <c r="R3"/>
      <c r="S3"/>
      <c r="T3"/>
      <c r="U3"/>
      <c r="V3"/>
      <c r="W3"/>
      <c r="X3"/>
      <c r="Y3"/>
      <c r="Z3"/>
      <c r="AA3"/>
      <c r="AD3" s="86" t="s">
        <v>107</v>
      </c>
      <c r="AF3" s="1" t="s">
        <v>0</v>
      </c>
      <c r="AG3" s="2"/>
      <c r="AH3" s="2"/>
      <c r="AI3" s="2"/>
      <c r="AJ3" s="2"/>
      <c r="AK3" s="2"/>
      <c r="AL3" s="2"/>
      <c r="AM3" s="2"/>
      <c r="AS3" s="3" t="s">
        <v>40</v>
      </c>
    </row>
    <row r="4" spans="1:4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Q4" s="129" t="s">
        <v>78</v>
      </c>
      <c r="R4" s="130">
        <v>2010</v>
      </c>
      <c r="S4" s="130">
        <v>2011</v>
      </c>
      <c r="T4" s="130">
        <v>2012</v>
      </c>
      <c r="U4" s="130">
        <v>2013</v>
      </c>
      <c r="V4" s="130">
        <v>2014</v>
      </c>
      <c r="W4" s="130">
        <v>2015</v>
      </c>
      <c r="X4" s="130">
        <v>2016</v>
      </c>
      <c r="Y4" s="131">
        <v>2017</v>
      </c>
      <c r="Z4" s="130">
        <v>2018</v>
      </c>
      <c r="AA4" s="131">
        <v>2019</v>
      </c>
      <c r="AB4" s="131">
        <v>2020</v>
      </c>
      <c r="AC4" s="131">
        <v>2021</v>
      </c>
      <c r="AD4" s="131">
        <v>2022</v>
      </c>
      <c r="AF4" s="129" t="s">
        <v>24</v>
      </c>
      <c r="AG4" s="130">
        <v>2010</v>
      </c>
      <c r="AH4" s="130">
        <v>2011</v>
      </c>
      <c r="AI4" s="130">
        <v>2012</v>
      </c>
      <c r="AJ4" s="130">
        <v>2013</v>
      </c>
      <c r="AK4" s="130">
        <v>2014</v>
      </c>
      <c r="AL4" s="130">
        <v>2015</v>
      </c>
      <c r="AM4" s="130">
        <v>2016</v>
      </c>
      <c r="AN4" s="131">
        <v>2017</v>
      </c>
      <c r="AO4" s="130">
        <v>2018</v>
      </c>
      <c r="AP4" s="131">
        <v>2019</v>
      </c>
      <c r="AQ4" s="131">
        <v>2020</v>
      </c>
      <c r="AR4" s="131">
        <v>2021</v>
      </c>
      <c r="AS4" s="131">
        <v>2021</v>
      </c>
    </row>
    <row r="5" spans="1:45" ht="15" customHeight="1" x14ac:dyDescent="0.2">
      <c r="A5" s="4" t="s">
        <v>1</v>
      </c>
      <c r="B5" s="22">
        <f t="shared" ref="B5:M5" si="0">AG5/(R5*1000)*100</f>
        <v>2.2087745770658964</v>
      </c>
      <c r="C5" s="22">
        <f t="shared" si="0"/>
        <v>2.6103203291583088</v>
      </c>
      <c r="D5" s="22">
        <f t="shared" si="0"/>
        <v>2.9554519971081636</v>
      </c>
      <c r="E5" s="22">
        <f t="shared" si="0"/>
        <v>3.1059486816577091</v>
      </c>
      <c r="F5" s="22">
        <f t="shared" si="0"/>
        <v>3.8743719646245123</v>
      </c>
      <c r="G5" s="22">
        <f t="shared" si="0"/>
        <v>3.6706082004239504</v>
      </c>
      <c r="H5" s="22">
        <f t="shared" si="0"/>
        <v>3.7816639878053491</v>
      </c>
      <c r="I5" s="23">
        <f t="shared" si="0"/>
        <v>4.1848120361697623</v>
      </c>
      <c r="J5" s="23">
        <f t="shared" si="0"/>
        <v>4.5080642395575916</v>
      </c>
      <c r="K5" s="23">
        <f t="shared" si="0"/>
        <v>4.0724044086895823</v>
      </c>
      <c r="L5" s="23">
        <f t="shared" si="0"/>
        <v>4.3354401532686655</v>
      </c>
      <c r="M5" s="23">
        <f t="shared" si="0"/>
        <v>5.0114496371209158</v>
      </c>
      <c r="N5" s="23">
        <f t="shared" ref="N5:N19" si="1">AS5/(AD5*1000)*100</f>
        <v>4.8696306638350269</v>
      </c>
      <c r="Q5" s="4" t="s">
        <v>1</v>
      </c>
      <c r="R5" s="5">
        <v>185.54900000000001</v>
      </c>
      <c r="S5" s="5">
        <v>189.93899999999999</v>
      </c>
      <c r="T5" s="5">
        <v>189.499</v>
      </c>
      <c r="U5" s="5">
        <v>188.64599999999999</v>
      </c>
      <c r="V5" s="5">
        <v>199.23400000000001</v>
      </c>
      <c r="W5" s="5">
        <v>216.06200000000001</v>
      </c>
      <c r="X5" s="5">
        <v>228.179</v>
      </c>
      <c r="Y5" s="6">
        <v>252.822</v>
      </c>
      <c r="Z5" s="6">
        <v>284.12299999999999</v>
      </c>
      <c r="AA5" s="6">
        <v>330.49200000000002</v>
      </c>
      <c r="AB5" s="6">
        <v>357.65300000000002</v>
      </c>
      <c r="AC5" s="6">
        <v>383.97199999999998</v>
      </c>
      <c r="AD5" s="6">
        <v>447.25799999999998</v>
      </c>
      <c r="AF5" s="4" t="s">
        <v>1</v>
      </c>
      <c r="AG5" s="5">
        <v>4098.3591399999996</v>
      </c>
      <c r="AH5" s="5">
        <v>4958.0163299999995</v>
      </c>
      <c r="AI5" s="5">
        <v>5600.5519799999993</v>
      </c>
      <c r="AJ5" s="5">
        <v>5859.2479500000018</v>
      </c>
      <c r="AK5" s="5">
        <v>7719.0662400000001</v>
      </c>
      <c r="AL5" s="5">
        <v>7930.7894899999965</v>
      </c>
      <c r="AM5" s="5">
        <v>8628.9630707343676</v>
      </c>
      <c r="AN5" s="5">
        <v>10580.125486085117</v>
      </c>
      <c r="AO5" s="5">
        <v>12808.447359358217</v>
      </c>
      <c r="AP5" s="5">
        <v>13458.970778366374</v>
      </c>
      <c r="AQ5" s="6">
        <v>15505.831771369982</v>
      </c>
      <c r="AR5" s="6">
        <v>19242.563400645922</v>
      </c>
      <c r="AS5" s="6">
        <v>21779.812714455264</v>
      </c>
    </row>
    <row r="6" spans="1:45" ht="15" customHeight="1" x14ac:dyDescent="0.2">
      <c r="A6" s="7" t="s">
        <v>2</v>
      </c>
      <c r="B6" s="24">
        <f t="shared" ref="B6:B19" si="2">AG6/(R6*1000)*100</f>
        <v>1.9581953524089348</v>
      </c>
      <c r="C6" s="24">
        <f t="shared" ref="C6:C19" si="3">AH6/(S6*1000)*100</f>
        <v>2.3646575796588349</v>
      </c>
      <c r="D6" s="24">
        <f t="shared" ref="D6:D19" si="4">AI6/(T6*1000)*100</f>
        <v>2.8263723178418627</v>
      </c>
      <c r="E6" s="24">
        <f t="shared" ref="E6:E19" si="5">AJ6/(U6*1000)*100</f>
        <v>2.7508483271436028</v>
      </c>
      <c r="F6" s="24">
        <f t="shared" ref="F6:F19" si="6">AK6/(V6*1000)*100</f>
        <v>2.8088713184759619</v>
      </c>
      <c r="G6" s="24">
        <f t="shared" ref="G6:G19" si="7">AL6/(W6*1000)*100</f>
        <v>2.6727640633339238</v>
      </c>
      <c r="H6" s="24">
        <f t="shared" ref="H6:H19" si="8">AM6/(X6*1000)*100</f>
        <v>2.5293232837136648</v>
      </c>
      <c r="I6" s="25">
        <f t="shared" ref="I6:I19" si="9">AN6/(Y6*1000)*100</f>
        <v>3.4047576719953496</v>
      </c>
      <c r="J6" s="25">
        <f t="shared" ref="J6:J19" si="10">AO6/(Z6*1000)*100</f>
        <v>3.9777934840201254</v>
      </c>
      <c r="K6" s="25">
        <f t="shared" ref="K6:K19" si="11">AP6/(AA6*1000)*100</f>
        <v>3.609937414635036</v>
      </c>
      <c r="L6" s="25">
        <f t="shared" ref="L6:M19" si="12">AQ6/(AB6*1000)*100</f>
        <v>3.9640674078507834</v>
      </c>
      <c r="M6" s="25">
        <f t="shared" si="12"/>
        <v>4.721659625640493</v>
      </c>
      <c r="N6" s="25">
        <f t="shared" si="1"/>
        <v>4.6766804677897174</v>
      </c>
      <c r="Q6" s="7" t="s">
        <v>79</v>
      </c>
      <c r="R6" s="8">
        <v>119.804</v>
      </c>
      <c r="S6" s="8">
        <v>124.28</v>
      </c>
      <c r="T6" s="8">
        <v>122.476</v>
      </c>
      <c r="U6" s="8">
        <v>122.78400000000001</v>
      </c>
      <c r="V6" s="8">
        <v>129.49799999999999</v>
      </c>
      <c r="W6" s="8">
        <v>140.52500000000001</v>
      </c>
      <c r="X6" s="8">
        <v>147.23099999999999</v>
      </c>
      <c r="Y6" s="9">
        <v>165.71899999999999</v>
      </c>
      <c r="Z6" s="9">
        <v>185.68100000000001</v>
      </c>
      <c r="AA6" s="9">
        <v>210.268</v>
      </c>
      <c r="AB6" s="9">
        <v>230.30799999999999</v>
      </c>
      <c r="AC6" s="9">
        <v>246.471</v>
      </c>
      <c r="AD6" s="9">
        <v>288.39</v>
      </c>
      <c r="AF6" s="7" t="s">
        <v>2</v>
      </c>
      <c r="AG6" s="8">
        <v>2345.9963600000001</v>
      </c>
      <c r="AH6" s="8">
        <v>2938.7964400000001</v>
      </c>
      <c r="AI6" s="8">
        <v>3461.6277599999999</v>
      </c>
      <c r="AJ6" s="8">
        <v>3377.6016100000011</v>
      </c>
      <c r="AK6" s="8">
        <v>3637.4321800000007</v>
      </c>
      <c r="AL6" s="8">
        <v>3755.9016999999967</v>
      </c>
      <c r="AM6" s="8">
        <v>3723.9479638444659</v>
      </c>
      <c r="AN6" s="8">
        <v>5642.3303664539735</v>
      </c>
      <c r="AO6" s="8">
        <v>7386.0067190634099</v>
      </c>
      <c r="AP6" s="8">
        <v>7590.5432030047969</v>
      </c>
      <c r="AQ6" s="9">
        <v>9129.5643656729826</v>
      </c>
      <c r="AR6" s="9">
        <v>11637.521695912379</v>
      </c>
      <c r="AS6" s="9">
        <v>13487.078801058768</v>
      </c>
    </row>
    <row r="7" spans="1:45" ht="15" customHeight="1" x14ac:dyDescent="0.2">
      <c r="A7" s="10" t="s">
        <v>3</v>
      </c>
      <c r="B7" s="24">
        <f t="shared" si="2"/>
        <v>0.38936097310262124</v>
      </c>
      <c r="C7" s="24">
        <f t="shared" si="3"/>
        <v>1.148380110880111</v>
      </c>
      <c r="D7" s="24">
        <f t="shared" si="4"/>
        <v>1.4514336128581413</v>
      </c>
      <c r="E7" s="24">
        <f t="shared" si="5"/>
        <v>0.94602111215834117</v>
      </c>
      <c r="F7" s="24">
        <f t="shared" si="6"/>
        <v>1.2405431382885257</v>
      </c>
      <c r="G7" s="24">
        <f t="shared" si="7"/>
        <v>0.71235342691990089</v>
      </c>
      <c r="H7" s="24">
        <f t="shared" si="8"/>
        <v>1.2085560675883256</v>
      </c>
      <c r="I7" s="25">
        <f t="shared" si="9"/>
        <v>1.9953625954766234</v>
      </c>
      <c r="J7" s="25">
        <f t="shared" si="10"/>
        <v>1.4894687242313582</v>
      </c>
      <c r="K7" s="25">
        <f t="shared" si="11"/>
        <v>0.76821420535513385</v>
      </c>
      <c r="L7" s="25">
        <f t="shared" si="12"/>
        <v>1.1326631145068866</v>
      </c>
      <c r="M7" s="25">
        <f t="shared" si="12"/>
        <v>1.3017213985713167</v>
      </c>
      <c r="N7" s="25">
        <f t="shared" si="1"/>
        <v>1.5908250657169509</v>
      </c>
      <c r="Q7" s="10" t="s">
        <v>80</v>
      </c>
      <c r="R7" s="8">
        <v>5.8369999999999997</v>
      </c>
      <c r="S7" s="8">
        <v>5.7720000000000002</v>
      </c>
      <c r="T7" s="8">
        <v>5.7240000000000002</v>
      </c>
      <c r="U7" s="8">
        <v>5.3049999999999997</v>
      </c>
      <c r="V7" s="8">
        <v>5.6909999999999998</v>
      </c>
      <c r="W7" s="8">
        <v>6.0549999999999997</v>
      </c>
      <c r="X7" s="8">
        <v>6.51</v>
      </c>
      <c r="Y7" s="9">
        <v>7.4660000000000002</v>
      </c>
      <c r="Z7" s="9">
        <v>8.4890000000000008</v>
      </c>
      <c r="AA7" s="9">
        <v>13.333</v>
      </c>
      <c r="AB7" s="9">
        <v>9.9469999999999992</v>
      </c>
      <c r="AC7" s="9">
        <v>10.124000000000001</v>
      </c>
      <c r="AD7" s="9">
        <v>11.792999999999999</v>
      </c>
      <c r="AF7" s="10" t="s">
        <v>3</v>
      </c>
      <c r="AG7" s="8">
        <v>22.727</v>
      </c>
      <c r="AH7" s="8">
        <v>66.284500000000008</v>
      </c>
      <c r="AI7" s="8">
        <v>83.080060000000003</v>
      </c>
      <c r="AJ7" s="8">
        <v>50.186419999999998</v>
      </c>
      <c r="AK7" s="8">
        <v>70.599310000000003</v>
      </c>
      <c r="AL7" s="8">
        <v>43.133000000000003</v>
      </c>
      <c r="AM7" s="8">
        <v>78.676999999999992</v>
      </c>
      <c r="AN7" s="8">
        <v>148.97377137828471</v>
      </c>
      <c r="AO7" s="8">
        <v>126.441</v>
      </c>
      <c r="AP7" s="8">
        <v>102.426</v>
      </c>
      <c r="AQ7" s="9">
        <v>112.66600000000001</v>
      </c>
      <c r="AR7" s="9">
        <v>131.78627439136011</v>
      </c>
      <c r="AS7" s="9">
        <v>187.60600000000002</v>
      </c>
    </row>
    <row r="8" spans="1:45" ht="15" customHeight="1" x14ac:dyDescent="0.2">
      <c r="A8" s="10" t="s">
        <v>4</v>
      </c>
      <c r="B8" s="24">
        <f t="shared" si="2"/>
        <v>1.6462985523081126</v>
      </c>
      <c r="C8" s="24">
        <f t="shared" si="3"/>
        <v>1.5645678836280663</v>
      </c>
      <c r="D8" s="24">
        <f t="shared" si="4"/>
        <v>1.623118717237126</v>
      </c>
      <c r="E8" s="24">
        <f t="shared" si="5"/>
        <v>1.4456181518151812</v>
      </c>
      <c r="F8" s="24">
        <f t="shared" si="6"/>
        <v>1.1296775497512437</v>
      </c>
      <c r="G8" s="24">
        <f t="shared" si="7"/>
        <v>0.68345195729537367</v>
      </c>
      <c r="H8" s="24">
        <f t="shared" si="8"/>
        <v>1.7613021420518602</v>
      </c>
      <c r="I8" s="25">
        <f t="shared" si="9"/>
        <v>2.1204596552585562</v>
      </c>
      <c r="J8" s="25">
        <f t="shared" si="10"/>
        <v>1.8128765900468649</v>
      </c>
      <c r="K8" s="25">
        <f t="shared" si="11"/>
        <v>1.6758772809304192</v>
      </c>
      <c r="L8" s="25">
        <f t="shared" si="12"/>
        <v>1.8596533936778976</v>
      </c>
      <c r="M8" s="25">
        <f t="shared" si="12"/>
        <v>1.5186725679373319</v>
      </c>
      <c r="N8" s="25">
        <f t="shared" si="1"/>
        <v>1.2904979860856827</v>
      </c>
      <c r="Q8" s="10" t="s">
        <v>81</v>
      </c>
      <c r="R8" s="8">
        <v>3.661</v>
      </c>
      <c r="S8" s="8">
        <v>3.5059999999999998</v>
      </c>
      <c r="T8" s="8">
        <v>3.2429999999999999</v>
      </c>
      <c r="U8" s="8">
        <v>3.03</v>
      </c>
      <c r="V8" s="8">
        <v>3.2160000000000002</v>
      </c>
      <c r="W8" s="8">
        <v>3.3719999999999999</v>
      </c>
      <c r="X8" s="8">
        <v>3.548</v>
      </c>
      <c r="Y8" s="9">
        <v>4.0030000000000001</v>
      </c>
      <c r="Z8" s="9">
        <v>4.4809999999999999</v>
      </c>
      <c r="AA8" s="9">
        <v>4.9870000000000001</v>
      </c>
      <c r="AB8" s="9">
        <v>4.7430000000000003</v>
      </c>
      <c r="AC8" s="9">
        <v>4.8390000000000004</v>
      </c>
      <c r="AD8" s="9">
        <v>5.4619999999999997</v>
      </c>
      <c r="AF8" s="10" t="s">
        <v>4</v>
      </c>
      <c r="AG8" s="8">
        <v>60.270990000000005</v>
      </c>
      <c r="AH8" s="8">
        <v>54.853749999999998</v>
      </c>
      <c r="AI8" s="8">
        <v>52.637740000000001</v>
      </c>
      <c r="AJ8" s="8">
        <v>43.802229999999987</v>
      </c>
      <c r="AK8" s="8">
        <v>36.33043</v>
      </c>
      <c r="AL8" s="8">
        <v>23.045999999999999</v>
      </c>
      <c r="AM8" s="8">
        <v>62.491</v>
      </c>
      <c r="AN8" s="8">
        <v>84.882000000000005</v>
      </c>
      <c r="AO8" s="8">
        <v>81.235000000000014</v>
      </c>
      <c r="AP8" s="8">
        <v>83.575999999999993</v>
      </c>
      <c r="AQ8" s="9">
        <v>88.203360462142683</v>
      </c>
      <c r="AR8" s="9">
        <v>73.488565562487494</v>
      </c>
      <c r="AS8" s="9">
        <v>70.486999999999995</v>
      </c>
    </row>
    <row r="9" spans="1:45" ht="15" customHeight="1" x14ac:dyDescent="0.2">
      <c r="A9" s="10" t="s">
        <v>5</v>
      </c>
      <c r="B9" s="24">
        <f t="shared" si="2"/>
        <v>4.5378507185906365</v>
      </c>
      <c r="C9" s="24">
        <f t="shared" si="3"/>
        <v>10.027036011080332</v>
      </c>
      <c r="D9" s="24">
        <f t="shared" si="4"/>
        <v>6.5003693009118537</v>
      </c>
      <c r="E9" s="24">
        <f t="shared" si="5"/>
        <v>8.8948616600790515</v>
      </c>
      <c r="F9" s="24">
        <f t="shared" si="6"/>
        <v>10.292852919254656</v>
      </c>
      <c r="G9" s="24">
        <f t="shared" si="7"/>
        <v>10.257294429708223</v>
      </c>
      <c r="H9" s="24">
        <f t="shared" si="8"/>
        <v>6.1579230371264133</v>
      </c>
      <c r="I9" s="25">
        <f t="shared" si="9"/>
        <v>4.8886840194809125</v>
      </c>
      <c r="J9" s="25">
        <f t="shared" si="10"/>
        <v>4.4730873191395748</v>
      </c>
      <c r="K9" s="25">
        <f t="shared" si="11"/>
        <v>3.7950052338323417</v>
      </c>
      <c r="L9" s="25">
        <f t="shared" si="12"/>
        <v>3.4003590944574551</v>
      </c>
      <c r="M9" s="25">
        <f t="shared" si="12"/>
        <v>2.9326601269474892</v>
      </c>
      <c r="N9" s="25">
        <f t="shared" si="1"/>
        <v>3.8554689373950595</v>
      </c>
      <c r="Q9" s="10" t="s">
        <v>82</v>
      </c>
      <c r="R9" s="8">
        <v>4.3140000000000001</v>
      </c>
      <c r="S9" s="8">
        <v>3.9710000000000001</v>
      </c>
      <c r="T9" s="8">
        <v>3.948</v>
      </c>
      <c r="U9" s="8">
        <v>4.048</v>
      </c>
      <c r="V9" s="8">
        <v>4.0250000000000004</v>
      </c>
      <c r="W9" s="8">
        <v>4.1470000000000002</v>
      </c>
      <c r="X9" s="8">
        <v>4.6210000000000004</v>
      </c>
      <c r="Y9" s="9">
        <v>5.1509999999999998</v>
      </c>
      <c r="Z9" s="9">
        <v>5.8250000000000002</v>
      </c>
      <c r="AA9" s="9">
        <v>6.3979999999999997</v>
      </c>
      <c r="AB9" s="9">
        <v>6.4050000000000002</v>
      </c>
      <c r="AC9" s="9">
        <v>6.9320000000000004</v>
      </c>
      <c r="AD9" s="9">
        <v>8.3379999999999992</v>
      </c>
      <c r="AF9" s="10" t="s">
        <v>5</v>
      </c>
      <c r="AG9" s="8">
        <v>195.76288000000005</v>
      </c>
      <c r="AH9" s="8">
        <v>398.17359999999996</v>
      </c>
      <c r="AI9" s="8">
        <v>256.63457999999997</v>
      </c>
      <c r="AJ9" s="8">
        <v>360.06399999999996</v>
      </c>
      <c r="AK9" s="8">
        <v>414.28733</v>
      </c>
      <c r="AL9" s="8">
        <v>425.36999999999995</v>
      </c>
      <c r="AM9" s="8">
        <v>284.55762354561153</v>
      </c>
      <c r="AN9" s="8">
        <v>251.81611384346178</v>
      </c>
      <c r="AO9" s="8">
        <v>260.55733633988024</v>
      </c>
      <c r="AP9" s="8">
        <v>242.8044348605932</v>
      </c>
      <c r="AQ9" s="9">
        <v>217.79299999999998</v>
      </c>
      <c r="AR9" s="9">
        <v>203.29199999999997</v>
      </c>
      <c r="AS9" s="9">
        <v>321.46900000000005</v>
      </c>
    </row>
    <row r="10" spans="1:45" ht="15" customHeight="1" x14ac:dyDescent="0.2">
      <c r="A10" s="10" t="s">
        <v>6</v>
      </c>
      <c r="B10" s="24" t="e">
        <f t="shared" si="2"/>
        <v>#VALUE!</v>
      </c>
      <c r="C10" s="24" t="e">
        <f t="shared" si="3"/>
        <v>#VALUE!</v>
      </c>
      <c r="D10" s="24" t="e">
        <f t="shared" si="4"/>
        <v>#VALUE!</v>
      </c>
      <c r="E10" s="24" t="e">
        <f t="shared" si="5"/>
        <v>#VALUE!</v>
      </c>
      <c r="F10" s="24">
        <f t="shared" si="6"/>
        <v>0.63979135618479877</v>
      </c>
      <c r="G10" s="24">
        <f t="shared" si="7"/>
        <v>0.77558528951486694</v>
      </c>
      <c r="H10" s="24">
        <f t="shared" si="8"/>
        <v>0.53892215568862278</v>
      </c>
      <c r="I10" s="25">
        <f t="shared" si="9"/>
        <v>4.3312499999999998</v>
      </c>
      <c r="J10" s="25">
        <f t="shared" si="10"/>
        <v>2.5445454545454544</v>
      </c>
      <c r="K10" s="25">
        <f t="shared" si="11"/>
        <v>2.2935129740518962</v>
      </c>
      <c r="L10" s="25">
        <f t="shared" si="12"/>
        <v>2.9952839268527427</v>
      </c>
      <c r="M10" s="25">
        <f t="shared" si="12"/>
        <v>3.1641600595756145</v>
      </c>
      <c r="N10" s="25">
        <f t="shared" si="1"/>
        <v>0</v>
      </c>
      <c r="Q10" s="10" t="s">
        <v>83</v>
      </c>
      <c r="R10" s="8">
        <v>0.71</v>
      </c>
      <c r="S10" s="8">
        <v>0.61399999999999999</v>
      </c>
      <c r="T10" s="8">
        <v>0.58599999999999997</v>
      </c>
      <c r="U10" s="8">
        <v>0.64300000000000002</v>
      </c>
      <c r="V10" s="8">
        <v>0.67100000000000004</v>
      </c>
      <c r="W10" s="8">
        <v>0.63900000000000001</v>
      </c>
      <c r="X10" s="8">
        <v>0.66800000000000004</v>
      </c>
      <c r="Y10" s="9">
        <v>0.76800000000000002</v>
      </c>
      <c r="Z10" s="9">
        <v>0.88</v>
      </c>
      <c r="AA10" s="9">
        <v>1.002</v>
      </c>
      <c r="AB10" s="9">
        <v>1.0389999999999999</v>
      </c>
      <c r="AC10" s="9">
        <v>1.115</v>
      </c>
      <c r="AD10" s="9">
        <v>1.224</v>
      </c>
      <c r="AF10" s="10" t="s">
        <v>6</v>
      </c>
      <c r="AG10" s="8" t="s">
        <v>64</v>
      </c>
      <c r="AH10" s="8" t="s">
        <v>64</v>
      </c>
      <c r="AI10" s="8" t="s">
        <v>64</v>
      </c>
      <c r="AJ10" s="8" t="s">
        <v>64</v>
      </c>
      <c r="AK10" s="8">
        <v>4.2930000000000001</v>
      </c>
      <c r="AL10" s="8">
        <v>4.9559899999999999</v>
      </c>
      <c r="AM10" s="8">
        <v>3.6</v>
      </c>
      <c r="AN10" s="8">
        <v>33.263999999999996</v>
      </c>
      <c r="AO10" s="8">
        <v>22.391999999999999</v>
      </c>
      <c r="AP10" s="8">
        <v>22.981000000000002</v>
      </c>
      <c r="AQ10" s="9">
        <v>31.120999999999999</v>
      </c>
      <c r="AR10" s="9">
        <v>35.280384664268105</v>
      </c>
      <c r="AS10" s="9"/>
    </row>
    <row r="11" spans="1:45" ht="15" customHeight="1" x14ac:dyDescent="0.2">
      <c r="A11" s="10" t="s">
        <v>7</v>
      </c>
      <c r="B11" s="24">
        <f t="shared" si="2"/>
        <v>1.4491821356368317</v>
      </c>
      <c r="C11" s="24">
        <f t="shared" si="3"/>
        <v>1.6943231095679012</v>
      </c>
      <c r="D11" s="24">
        <f t="shared" si="4"/>
        <v>1.9408464375849348</v>
      </c>
      <c r="E11" s="24">
        <f t="shared" si="5"/>
        <v>1.1499126338329764</v>
      </c>
      <c r="F11" s="24">
        <f t="shared" si="6"/>
        <v>1.8043687875150056</v>
      </c>
      <c r="G11" s="24">
        <f t="shared" si="7"/>
        <v>1.3124874371859296</v>
      </c>
      <c r="H11" s="24">
        <f t="shared" si="8"/>
        <v>1.3007895959126798</v>
      </c>
      <c r="I11" s="25">
        <f t="shared" si="9"/>
        <v>1.1302150299268456</v>
      </c>
      <c r="J11" s="25">
        <f t="shared" si="10"/>
        <v>1.061792678753319</v>
      </c>
      <c r="K11" s="25">
        <f t="shared" si="11"/>
        <v>1.0779322638146167</v>
      </c>
      <c r="L11" s="25">
        <f t="shared" si="12"/>
        <v>0.58055918901242642</v>
      </c>
      <c r="M11" s="25">
        <f t="shared" si="12"/>
        <v>0.59131018035474747</v>
      </c>
      <c r="N11" s="25">
        <f t="shared" si="1"/>
        <v>0.69112983961521746</v>
      </c>
      <c r="Q11" s="10" t="s">
        <v>84</v>
      </c>
      <c r="R11" s="8">
        <v>5.4409999999999998</v>
      </c>
      <c r="S11" s="8">
        <v>5.1840000000000002</v>
      </c>
      <c r="T11" s="8">
        <v>5.1509999999999998</v>
      </c>
      <c r="U11" s="8">
        <v>4.67</v>
      </c>
      <c r="V11" s="8">
        <v>4.165</v>
      </c>
      <c r="W11" s="8">
        <v>3.98</v>
      </c>
      <c r="X11" s="8">
        <v>4.306</v>
      </c>
      <c r="Y11" s="9">
        <v>4.5110000000000001</v>
      </c>
      <c r="Z11" s="9">
        <v>4.95</v>
      </c>
      <c r="AA11" s="9">
        <v>5.61</v>
      </c>
      <c r="AB11" s="9">
        <v>6.1159999999999997</v>
      </c>
      <c r="AC11" s="9">
        <v>6.7089999999999996</v>
      </c>
      <c r="AD11" s="9">
        <v>8.0229999999999997</v>
      </c>
      <c r="AF11" s="10" t="s">
        <v>7</v>
      </c>
      <c r="AG11" s="8">
        <v>78.850000000000009</v>
      </c>
      <c r="AH11" s="8">
        <v>87.833709999999996</v>
      </c>
      <c r="AI11" s="8">
        <v>99.972999999999999</v>
      </c>
      <c r="AJ11" s="8">
        <v>53.700919999999996</v>
      </c>
      <c r="AK11" s="8">
        <v>75.151959999999988</v>
      </c>
      <c r="AL11" s="8">
        <v>52.237000000000002</v>
      </c>
      <c r="AM11" s="8">
        <v>56.011999999999993</v>
      </c>
      <c r="AN11" s="8">
        <v>50.984000000000002</v>
      </c>
      <c r="AO11" s="8">
        <v>52.558737598289291</v>
      </c>
      <c r="AP11" s="8">
        <v>60.472000000000001</v>
      </c>
      <c r="AQ11" s="9">
        <v>35.507000000000005</v>
      </c>
      <c r="AR11" s="9">
        <v>39.671000000000006</v>
      </c>
      <c r="AS11" s="9">
        <v>55.449347032328902</v>
      </c>
    </row>
    <row r="12" spans="1:45" ht="15" customHeight="1" x14ac:dyDescent="0.2">
      <c r="A12" s="10" t="s">
        <v>8</v>
      </c>
      <c r="B12" s="24">
        <f t="shared" si="2"/>
        <v>1.2893838932806327</v>
      </c>
      <c r="C12" s="24">
        <f t="shared" si="3"/>
        <v>1.8144733754512636</v>
      </c>
      <c r="D12" s="24">
        <f t="shared" si="4"/>
        <v>2.5253345052737317</v>
      </c>
      <c r="E12" s="24">
        <f t="shared" si="5"/>
        <v>1.8684471046770603</v>
      </c>
      <c r="F12" s="24">
        <f t="shared" si="6"/>
        <v>1.7155811623246493</v>
      </c>
      <c r="G12" s="24">
        <f t="shared" si="7"/>
        <v>1.8325912733748888</v>
      </c>
      <c r="H12" s="24">
        <f t="shared" si="8"/>
        <v>2.1185731830307666</v>
      </c>
      <c r="I12" s="25">
        <f t="shared" si="9"/>
        <v>1.3932981792641075</v>
      </c>
      <c r="J12" s="25">
        <f t="shared" si="10"/>
        <v>1.1701056925833175</v>
      </c>
      <c r="K12" s="25">
        <f t="shared" si="11"/>
        <v>0.76114810695543766</v>
      </c>
      <c r="L12" s="25">
        <f t="shared" si="12"/>
        <v>0.87462787550744248</v>
      </c>
      <c r="M12" s="25">
        <f t="shared" si="12"/>
        <v>1.3047389944671637</v>
      </c>
      <c r="N12" s="25">
        <f t="shared" si="1"/>
        <v>0.87994690948284326</v>
      </c>
      <c r="Q12" s="10" t="s">
        <v>85</v>
      </c>
      <c r="R12" s="8">
        <v>2.024</v>
      </c>
      <c r="S12" s="8">
        <v>2.2160000000000002</v>
      </c>
      <c r="T12" s="8">
        <v>1.9910000000000001</v>
      </c>
      <c r="U12" s="8">
        <v>1.796</v>
      </c>
      <c r="V12" s="8">
        <v>1.996</v>
      </c>
      <c r="W12" s="8">
        <v>2.246</v>
      </c>
      <c r="X12" s="8">
        <v>2.3879999999999999</v>
      </c>
      <c r="Y12" s="9">
        <v>2.6389999999999998</v>
      </c>
      <c r="Z12" s="9">
        <v>2.9750000000000001</v>
      </c>
      <c r="AA12" s="9">
        <v>3.976</v>
      </c>
      <c r="AB12" s="9">
        <v>4.4340000000000002</v>
      </c>
      <c r="AC12" s="9">
        <v>4.157</v>
      </c>
      <c r="AD12" s="9">
        <v>4.7869999999999999</v>
      </c>
      <c r="AF12" s="10" t="s">
        <v>8</v>
      </c>
      <c r="AG12" s="8">
        <v>26.097130000000003</v>
      </c>
      <c r="AH12" s="8">
        <v>40.208730000000003</v>
      </c>
      <c r="AI12" s="8">
        <v>50.279409999999999</v>
      </c>
      <c r="AJ12" s="8">
        <v>33.557310000000001</v>
      </c>
      <c r="AK12" s="8">
        <v>34.243000000000002</v>
      </c>
      <c r="AL12" s="8">
        <v>41.160000000000004</v>
      </c>
      <c r="AM12" s="8">
        <v>50.591527610774705</v>
      </c>
      <c r="AN12" s="8">
        <v>36.769138950779798</v>
      </c>
      <c r="AO12" s="8">
        <v>34.810644354353698</v>
      </c>
      <c r="AP12" s="8">
        <v>30.263248732548202</v>
      </c>
      <c r="AQ12" s="9">
        <v>38.780999999999999</v>
      </c>
      <c r="AR12" s="9">
        <v>54.238</v>
      </c>
      <c r="AS12" s="9">
        <v>42.123058556943704</v>
      </c>
    </row>
    <row r="13" spans="1:45" ht="15" customHeight="1" x14ac:dyDescent="0.2">
      <c r="A13" s="10" t="s">
        <v>9</v>
      </c>
      <c r="B13" s="24">
        <f t="shared" si="2"/>
        <v>4.6762548976447285</v>
      </c>
      <c r="C13" s="24">
        <f t="shared" si="3"/>
        <v>4.6525699620620395</v>
      </c>
      <c r="D13" s="24">
        <f t="shared" si="4"/>
        <v>5.2183941030835017</v>
      </c>
      <c r="E13" s="24">
        <f t="shared" si="5"/>
        <v>5.5062654779593858</v>
      </c>
      <c r="F13" s="24">
        <f t="shared" si="6"/>
        <v>7.0301777948324391</v>
      </c>
      <c r="G13" s="24">
        <f t="shared" si="7"/>
        <v>6.8818478007912507</v>
      </c>
      <c r="H13" s="24">
        <f t="shared" si="8"/>
        <v>8.0475731074461478</v>
      </c>
      <c r="I13" s="25">
        <f t="shared" si="9"/>
        <v>9.6239445494643991</v>
      </c>
      <c r="J13" s="25">
        <f t="shared" si="10"/>
        <v>11.348880741026631</v>
      </c>
      <c r="K13" s="25">
        <f t="shared" si="11"/>
        <v>9.5100435370064567</v>
      </c>
      <c r="L13" s="25">
        <f t="shared" si="12"/>
        <v>10.402186691661838</v>
      </c>
      <c r="M13" s="25">
        <f t="shared" si="12"/>
        <v>10.516014341201075</v>
      </c>
      <c r="N13" s="25">
        <f t="shared" si="1"/>
        <v>10.039410656620023</v>
      </c>
      <c r="Q13" s="10" t="s">
        <v>86</v>
      </c>
      <c r="R13" s="8">
        <v>4.5430000000000001</v>
      </c>
      <c r="S13" s="8">
        <v>4.4809999999999999</v>
      </c>
      <c r="T13" s="8">
        <v>4.4429999999999996</v>
      </c>
      <c r="U13" s="8">
        <v>4.0380000000000003</v>
      </c>
      <c r="V13" s="8">
        <v>3.9089999999999998</v>
      </c>
      <c r="W13" s="8">
        <v>4.2969999999999997</v>
      </c>
      <c r="X13" s="8">
        <v>4.5</v>
      </c>
      <c r="Y13" s="9">
        <v>4.7610000000000001</v>
      </c>
      <c r="Z13" s="9">
        <v>5.1820000000000004</v>
      </c>
      <c r="AA13" s="9">
        <v>6.6609999999999996</v>
      </c>
      <c r="AB13" s="9">
        <v>6.2329999999999997</v>
      </c>
      <c r="AC13" s="9">
        <v>6.694</v>
      </c>
      <c r="AD13" s="9">
        <v>7.4320000000000004</v>
      </c>
      <c r="AF13" s="10" t="s">
        <v>9</v>
      </c>
      <c r="AG13" s="8">
        <v>212.44226</v>
      </c>
      <c r="AH13" s="8">
        <v>208.48166000000001</v>
      </c>
      <c r="AI13" s="8">
        <v>231.85325</v>
      </c>
      <c r="AJ13" s="8">
        <v>222.34300000000002</v>
      </c>
      <c r="AK13" s="8">
        <v>274.80965000000003</v>
      </c>
      <c r="AL13" s="8">
        <v>295.71300000000002</v>
      </c>
      <c r="AM13" s="8">
        <v>362.1407898350767</v>
      </c>
      <c r="AN13" s="8">
        <v>458.19600000000003</v>
      </c>
      <c r="AO13" s="8">
        <v>588.09900000000005</v>
      </c>
      <c r="AP13" s="8">
        <v>633.46400000000006</v>
      </c>
      <c r="AQ13" s="9">
        <v>648.36829649128231</v>
      </c>
      <c r="AR13" s="9">
        <v>703.94199999999989</v>
      </c>
      <c r="AS13" s="9">
        <v>746.12900000000002</v>
      </c>
    </row>
    <row r="14" spans="1:45" ht="15" customHeight="1" x14ac:dyDescent="0.2">
      <c r="A14" s="10" t="s">
        <v>10</v>
      </c>
      <c r="B14" s="24">
        <f t="shared" si="2"/>
        <v>1.9358570780399276</v>
      </c>
      <c r="C14" s="24">
        <f t="shared" si="3"/>
        <v>1.9134240093240094</v>
      </c>
      <c r="D14" s="24">
        <f t="shared" si="4"/>
        <v>1.6507777507302823</v>
      </c>
      <c r="E14" s="24">
        <f t="shared" si="5"/>
        <v>2.0275347578347582</v>
      </c>
      <c r="F14" s="24">
        <f t="shared" si="6"/>
        <v>2.516455456570156</v>
      </c>
      <c r="G14" s="24">
        <f t="shared" si="7"/>
        <v>2.126812901498929</v>
      </c>
      <c r="H14" s="24">
        <f t="shared" si="8"/>
        <v>1.8977575160177427</v>
      </c>
      <c r="I14" s="25">
        <f t="shared" si="9"/>
        <v>1.9712560898114806</v>
      </c>
      <c r="J14" s="25">
        <f t="shared" si="10"/>
        <v>2.0891205458680817</v>
      </c>
      <c r="K14" s="25">
        <f t="shared" si="11"/>
        <v>2.2599097535577926</v>
      </c>
      <c r="L14" s="25">
        <f t="shared" si="12"/>
        <v>2.3215068262261922</v>
      </c>
      <c r="M14" s="25">
        <f t="shared" si="12"/>
        <v>3.0788660730510631</v>
      </c>
      <c r="N14" s="25">
        <f t="shared" si="1"/>
        <v>3.3982004735595894</v>
      </c>
      <c r="Q14" s="10" t="s">
        <v>87</v>
      </c>
      <c r="R14" s="8">
        <v>4.4080000000000004</v>
      </c>
      <c r="S14" s="8">
        <v>4.29</v>
      </c>
      <c r="T14" s="8">
        <v>4.1079999999999997</v>
      </c>
      <c r="U14" s="8">
        <v>3.51</v>
      </c>
      <c r="V14" s="8">
        <v>3.5920000000000001</v>
      </c>
      <c r="W14" s="8">
        <v>3.7360000000000002</v>
      </c>
      <c r="X14" s="8">
        <v>4.0579999999999998</v>
      </c>
      <c r="Y14" s="9">
        <v>4.7210000000000001</v>
      </c>
      <c r="Z14" s="9">
        <v>5.2759999999999998</v>
      </c>
      <c r="AA14" s="9">
        <v>5.7619999999999996</v>
      </c>
      <c r="AB14" s="9">
        <v>5.9329999999999998</v>
      </c>
      <c r="AC14" s="9">
        <v>5.5030000000000001</v>
      </c>
      <c r="AD14" s="9">
        <v>6.335</v>
      </c>
      <c r="AF14" s="10" t="s">
        <v>10</v>
      </c>
      <c r="AG14" s="8">
        <v>85.332580000000007</v>
      </c>
      <c r="AH14" s="8">
        <v>82.085890000000006</v>
      </c>
      <c r="AI14" s="8">
        <v>67.813949999999991</v>
      </c>
      <c r="AJ14" s="8">
        <v>71.166470000000004</v>
      </c>
      <c r="AK14" s="8">
        <v>90.391080000000002</v>
      </c>
      <c r="AL14" s="8">
        <v>79.457729999999998</v>
      </c>
      <c r="AM14" s="8">
        <v>77.010999999999996</v>
      </c>
      <c r="AN14" s="8">
        <v>93.062999999999988</v>
      </c>
      <c r="AO14" s="8">
        <v>110.22199999999999</v>
      </c>
      <c r="AP14" s="8">
        <v>130.21600000000001</v>
      </c>
      <c r="AQ14" s="9">
        <v>137.73499999999999</v>
      </c>
      <c r="AR14" s="9">
        <v>169.43</v>
      </c>
      <c r="AS14" s="9">
        <v>215.27599999999998</v>
      </c>
    </row>
    <row r="15" spans="1:45" ht="15" customHeight="1" x14ac:dyDescent="0.2">
      <c r="A15" s="10" t="s">
        <v>11</v>
      </c>
      <c r="B15" s="24">
        <f t="shared" si="2"/>
        <v>1.5184764991896271</v>
      </c>
      <c r="C15" s="24">
        <f t="shared" si="3"/>
        <v>0.3942139737991267</v>
      </c>
      <c r="D15" s="24">
        <f t="shared" si="4"/>
        <v>0.38764044943820225</v>
      </c>
      <c r="E15" s="24">
        <f t="shared" si="5"/>
        <v>0.44350538854225752</v>
      </c>
      <c r="F15" s="24">
        <f t="shared" si="6"/>
        <v>0.31837672281776419</v>
      </c>
      <c r="G15" s="24">
        <f t="shared" si="7"/>
        <v>0.38268770923003342</v>
      </c>
      <c r="H15" s="24">
        <f t="shared" si="8"/>
        <v>5.3612334801762127E-2</v>
      </c>
      <c r="I15" s="25">
        <f t="shared" si="9"/>
        <v>6.3552526062550116E-2</v>
      </c>
      <c r="J15" s="25">
        <f t="shared" si="10"/>
        <v>0.47455238095238089</v>
      </c>
      <c r="K15" s="25">
        <f t="shared" si="11"/>
        <v>0.73636963696369639</v>
      </c>
      <c r="L15" s="25">
        <f t="shared" si="12"/>
        <v>0.65809284818067759</v>
      </c>
      <c r="M15" s="25">
        <f t="shared" si="12"/>
        <v>0.60804416403785488</v>
      </c>
      <c r="N15" s="25">
        <f t="shared" si="1"/>
        <v>0.98629169022046348</v>
      </c>
      <c r="Q15" s="10" t="s">
        <v>11</v>
      </c>
      <c r="R15" s="8">
        <v>1.851</v>
      </c>
      <c r="S15" s="8">
        <v>1.8320000000000001</v>
      </c>
      <c r="T15" s="8">
        <v>1.78</v>
      </c>
      <c r="U15" s="8">
        <v>1.7629999999999999</v>
      </c>
      <c r="V15" s="8">
        <v>1.9590000000000001</v>
      </c>
      <c r="W15" s="8">
        <v>2.0910000000000002</v>
      </c>
      <c r="X15" s="8">
        <v>2.27</v>
      </c>
      <c r="Y15" s="9">
        <v>2.4940000000000002</v>
      </c>
      <c r="Z15" s="9">
        <v>2.625</v>
      </c>
      <c r="AA15" s="9">
        <v>3.03</v>
      </c>
      <c r="AB15" s="9">
        <v>3.1880000000000002</v>
      </c>
      <c r="AC15" s="9">
        <v>3.17</v>
      </c>
      <c r="AD15" s="9">
        <v>3.5379999999999998</v>
      </c>
      <c r="AF15" s="10" t="s">
        <v>11</v>
      </c>
      <c r="AG15" s="8">
        <v>28.106999999999999</v>
      </c>
      <c r="AH15" s="8">
        <v>7.2220000000000004</v>
      </c>
      <c r="AI15" s="8">
        <v>6.9</v>
      </c>
      <c r="AJ15" s="8">
        <v>7.819</v>
      </c>
      <c r="AK15" s="8">
        <v>6.2370000000000001</v>
      </c>
      <c r="AL15" s="8">
        <v>8.0019999999999989</v>
      </c>
      <c r="AM15" s="8">
        <v>1.2170000000000001</v>
      </c>
      <c r="AN15" s="8">
        <v>1.585</v>
      </c>
      <c r="AO15" s="8">
        <v>12.456999999999999</v>
      </c>
      <c r="AP15" s="8">
        <v>22.312000000000001</v>
      </c>
      <c r="AQ15" s="9">
        <v>20.98</v>
      </c>
      <c r="AR15" s="9">
        <v>19.274999999999999</v>
      </c>
      <c r="AS15" s="9">
        <v>34.894999999999996</v>
      </c>
    </row>
    <row r="16" spans="1:45" ht="15" customHeight="1" x14ac:dyDescent="0.2">
      <c r="A16" s="10" t="s">
        <v>12</v>
      </c>
      <c r="B16" s="24">
        <f t="shared" si="2"/>
        <v>4.4950425884040381</v>
      </c>
      <c r="C16" s="24">
        <f t="shared" si="3"/>
        <v>4.2461535759228202</v>
      </c>
      <c r="D16" s="24">
        <f t="shared" si="4"/>
        <v>4.5925665019950586</v>
      </c>
      <c r="E16" s="24">
        <f t="shared" si="5"/>
        <v>6.0388380943562217</v>
      </c>
      <c r="F16" s="24">
        <f t="shared" si="6"/>
        <v>10.692614961541642</v>
      </c>
      <c r="G16" s="24">
        <f t="shared" si="7"/>
        <v>9.9867757112375521</v>
      </c>
      <c r="H16" s="24">
        <f t="shared" si="8"/>
        <v>11.726696832579188</v>
      </c>
      <c r="I16" s="25">
        <f t="shared" si="9"/>
        <v>10.170565001340742</v>
      </c>
      <c r="J16" s="25">
        <f t="shared" si="10"/>
        <v>9.6664812380404452</v>
      </c>
      <c r="K16" s="25">
        <f t="shared" si="11"/>
        <v>8.8521123429764312</v>
      </c>
      <c r="L16" s="25">
        <f t="shared" si="12"/>
        <v>8.8458546574767976</v>
      </c>
      <c r="M16" s="25">
        <f t="shared" si="12"/>
        <v>9.6551687125988703</v>
      </c>
      <c r="N16" s="25">
        <f t="shared" si="1"/>
        <v>8.7502803004309406</v>
      </c>
      <c r="Q16" s="10" t="s">
        <v>88</v>
      </c>
      <c r="R16" s="8">
        <v>18.126999999999999</v>
      </c>
      <c r="S16" s="8">
        <v>19.071999999999999</v>
      </c>
      <c r="T16" s="8">
        <v>21.052</v>
      </c>
      <c r="U16" s="8">
        <v>21.599</v>
      </c>
      <c r="V16" s="8">
        <v>24.181999999999999</v>
      </c>
      <c r="W16" s="8">
        <v>28.12</v>
      </c>
      <c r="X16" s="8">
        <v>30.277000000000001</v>
      </c>
      <c r="Y16" s="9">
        <v>30.477</v>
      </c>
      <c r="Z16" s="9">
        <v>35.411999999999999</v>
      </c>
      <c r="AA16" s="9">
        <v>42.651000000000003</v>
      </c>
      <c r="AB16" s="9">
        <v>50.427999999999997</v>
      </c>
      <c r="AC16" s="9">
        <v>57.009</v>
      </c>
      <c r="AD16" s="9">
        <v>66.370999999999995</v>
      </c>
      <c r="AF16" s="10" t="s">
        <v>12</v>
      </c>
      <c r="AG16" s="8">
        <v>814.81636999999989</v>
      </c>
      <c r="AH16" s="8">
        <v>809.82641000000024</v>
      </c>
      <c r="AI16" s="8">
        <v>966.82709999999975</v>
      </c>
      <c r="AJ16" s="8">
        <v>1304.3286400000004</v>
      </c>
      <c r="AK16" s="8">
        <v>2585.68815</v>
      </c>
      <c r="AL16" s="8">
        <v>2808.2813299999998</v>
      </c>
      <c r="AM16" s="8">
        <v>3550.4920000000006</v>
      </c>
      <c r="AN16" s="8">
        <v>3099.683095458618</v>
      </c>
      <c r="AO16" s="8">
        <v>3423.0943360148826</v>
      </c>
      <c r="AP16" s="8">
        <v>3775.5144354028776</v>
      </c>
      <c r="AQ16" s="9">
        <v>4460.7875866723998</v>
      </c>
      <c r="AR16" s="9">
        <v>5504.3151313654898</v>
      </c>
      <c r="AS16" s="9">
        <v>5807.6485381990196</v>
      </c>
    </row>
    <row r="17" spans="1:45" ht="15" customHeight="1" x14ac:dyDescent="0.2">
      <c r="A17" s="10" t="s">
        <v>13</v>
      </c>
      <c r="B17" s="24">
        <f t="shared" si="2"/>
        <v>1.8926886356636894</v>
      </c>
      <c r="C17" s="24">
        <f t="shared" si="3"/>
        <v>2.4106736011477765</v>
      </c>
      <c r="D17" s="24">
        <f t="shared" si="4"/>
        <v>3.675043085476025</v>
      </c>
      <c r="E17" s="24">
        <f t="shared" si="5"/>
        <v>3.3118870703764318</v>
      </c>
      <c r="F17" s="24">
        <f t="shared" si="6"/>
        <v>4.3358716867469882</v>
      </c>
      <c r="G17" s="24">
        <f t="shared" si="7"/>
        <v>3.2687136204889411</v>
      </c>
      <c r="H17" s="24">
        <f t="shared" si="8"/>
        <v>3.5906410025324629</v>
      </c>
      <c r="I17" s="25">
        <f t="shared" si="9"/>
        <v>8.7085806934397603</v>
      </c>
      <c r="J17" s="25">
        <f t="shared" si="10"/>
        <v>7.6382600025370841</v>
      </c>
      <c r="K17" s="25">
        <f t="shared" si="11"/>
        <v>7.1665145804403902</v>
      </c>
      <c r="L17" s="25">
        <f t="shared" si="12"/>
        <v>2.3767590988842073</v>
      </c>
      <c r="M17" s="25">
        <f t="shared" si="12"/>
        <v>2.5407348804500702</v>
      </c>
      <c r="N17" s="25">
        <f t="shared" si="1"/>
        <v>2.626631133432376</v>
      </c>
      <c r="Q17" s="10" t="s">
        <v>89</v>
      </c>
      <c r="R17" s="8">
        <v>3.2469999999999999</v>
      </c>
      <c r="S17" s="8">
        <v>2.7879999999999998</v>
      </c>
      <c r="T17" s="8">
        <v>2.8780000000000001</v>
      </c>
      <c r="U17" s="8">
        <v>3.0550000000000002</v>
      </c>
      <c r="V17" s="8">
        <v>3.32</v>
      </c>
      <c r="W17" s="8">
        <v>3.4359999999999999</v>
      </c>
      <c r="X17" s="8">
        <v>3.4830000000000001</v>
      </c>
      <c r="Y17" s="9">
        <v>4.0090000000000003</v>
      </c>
      <c r="Z17" s="9">
        <v>4.516</v>
      </c>
      <c r="AA17" s="9">
        <v>5.0410000000000004</v>
      </c>
      <c r="AB17" s="9">
        <v>5.5069999999999997</v>
      </c>
      <c r="AC17" s="9">
        <v>5.6879999999999997</v>
      </c>
      <c r="AD17" s="9">
        <v>6.5039999999999996</v>
      </c>
      <c r="AF17" s="10" t="s">
        <v>13</v>
      </c>
      <c r="AG17" s="8">
        <v>61.455599999999997</v>
      </c>
      <c r="AH17" s="8">
        <v>67.209580000000003</v>
      </c>
      <c r="AI17" s="8">
        <v>105.76774</v>
      </c>
      <c r="AJ17" s="8">
        <v>101.17815</v>
      </c>
      <c r="AK17" s="8">
        <v>143.95094</v>
      </c>
      <c r="AL17" s="8">
        <v>112.313</v>
      </c>
      <c r="AM17" s="8">
        <v>125.06202611820569</v>
      </c>
      <c r="AN17" s="8">
        <v>349.12700000000001</v>
      </c>
      <c r="AO17" s="8">
        <v>344.94382171457471</v>
      </c>
      <c r="AP17" s="8">
        <v>361.26400000000007</v>
      </c>
      <c r="AQ17" s="9">
        <v>130.88812357555329</v>
      </c>
      <c r="AR17" s="9">
        <v>144.517</v>
      </c>
      <c r="AS17" s="9">
        <v>170.83608891844173</v>
      </c>
    </row>
    <row r="18" spans="1:45" ht="15" customHeight="1" x14ac:dyDescent="0.2">
      <c r="A18" s="10" t="s">
        <v>14</v>
      </c>
      <c r="B18" s="24">
        <f t="shared" si="2"/>
        <v>2.6491973626373628</v>
      </c>
      <c r="C18" s="24">
        <f t="shared" si="3"/>
        <v>2.8758092560553639</v>
      </c>
      <c r="D18" s="24">
        <f t="shared" si="4"/>
        <v>2.8914132295719841</v>
      </c>
      <c r="E18" s="24">
        <f t="shared" si="5"/>
        <v>1.9178226804123708</v>
      </c>
      <c r="F18" s="24">
        <f t="shared" si="6"/>
        <v>2.341932539682539</v>
      </c>
      <c r="G18" s="24">
        <f t="shared" si="7"/>
        <v>1.9856947330705841</v>
      </c>
      <c r="H18" s="24">
        <f t="shared" si="8"/>
        <v>2.3647226301914275</v>
      </c>
      <c r="I18" s="25">
        <f t="shared" si="9"/>
        <v>2.9416471962616817</v>
      </c>
      <c r="J18" s="25">
        <f t="shared" si="10"/>
        <v>3.4556423377322925</v>
      </c>
      <c r="K18" s="25">
        <f t="shared" si="11"/>
        <v>3.8378560512583233</v>
      </c>
      <c r="L18" s="25">
        <f t="shared" si="12"/>
        <v>4.375388193360636</v>
      </c>
      <c r="M18" s="25">
        <f t="shared" si="12"/>
        <v>4.4134446548459287</v>
      </c>
      <c r="N18" s="25">
        <f t="shared" si="1"/>
        <v>4.7867665539231528</v>
      </c>
      <c r="Q18" s="10" t="s">
        <v>90</v>
      </c>
      <c r="R18" s="8">
        <v>2.2749999999999999</v>
      </c>
      <c r="S18" s="8">
        <v>2.3119999999999998</v>
      </c>
      <c r="T18" s="8">
        <v>2.57</v>
      </c>
      <c r="U18" s="8">
        <v>2.91</v>
      </c>
      <c r="V18" s="8">
        <v>3.024</v>
      </c>
      <c r="W18" s="8">
        <v>2.7909999999999999</v>
      </c>
      <c r="X18" s="8">
        <v>2.9420000000000002</v>
      </c>
      <c r="Y18" s="9">
        <v>3.4239999999999999</v>
      </c>
      <c r="Z18" s="9">
        <v>3.7130000000000001</v>
      </c>
      <c r="AA18" s="9">
        <v>4.2359999999999998</v>
      </c>
      <c r="AB18" s="9">
        <v>4.4980000000000002</v>
      </c>
      <c r="AC18" s="9">
        <v>5.8090000000000002</v>
      </c>
      <c r="AD18" s="9">
        <v>6.6310000000000002</v>
      </c>
      <c r="AF18" s="10" t="s">
        <v>14</v>
      </c>
      <c r="AG18" s="8">
        <v>60.269240000000003</v>
      </c>
      <c r="AH18" s="8">
        <v>66.488710000000012</v>
      </c>
      <c r="AI18" s="8">
        <v>74.30932</v>
      </c>
      <c r="AJ18" s="8">
        <v>55.80863999999999</v>
      </c>
      <c r="AK18" s="8">
        <v>70.820039999999977</v>
      </c>
      <c r="AL18" s="8">
        <v>55.420740000000002</v>
      </c>
      <c r="AM18" s="8">
        <v>69.570139780231798</v>
      </c>
      <c r="AN18" s="8">
        <v>100.72199999999998</v>
      </c>
      <c r="AO18" s="8">
        <v>128.30800000000002</v>
      </c>
      <c r="AP18" s="8">
        <v>162.57158233130258</v>
      </c>
      <c r="AQ18" s="9">
        <v>196.80496093736141</v>
      </c>
      <c r="AR18" s="9">
        <v>256.37700000000001</v>
      </c>
      <c r="AS18" s="9">
        <v>317.41049019064428</v>
      </c>
    </row>
    <row r="19" spans="1:45" ht="15" customHeight="1" x14ac:dyDescent="0.2">
      <c r="A19" s="10" t="s">
        <v>15</v>
      </c>
      <c r="B19" s="24">
        <f t="shared" si="2"/>
        <v>1.1414175351885678</v>
      </c>
      <c r="C19" s="24">
        <f t="shared" si="3"/>
        <v>1.3569415861137093</v>
      </c>
      <c r="D19" s="24">
        <f t="shared" si="4"/>
        <v>1.4959479526652002</v>
      </c>
      <c r="E19" s="24">
        <f t="shared" si="5"/>
        <v>1.8714224328593994</v>
      </c>
      <c r="F19" s="24">
        <f t="shared" si="6"/>
        <v>2.7521747446424989</v>
      </c>
      <c r="G19" s="24">
        <f t="shared" si="7"/>
        <v>2.1247576926696152</v>
      </c>
      <c r="H19" s="24">
        <f t="shared" si="8"/>
        <v>1.6137206644985498</v>
      </c>
      <c r="I19" s="25">
        <f t="shared" si="9"/>
        <v>1.8040066251281646</v>
      </c>
      <c r="J19" s="25">
        <f t="shared" si="10"/>
        <v>1.6809871389207147</v>
      </c>
      <c r="K19" s="25">
        <f t="shared" si="11"/>
        <v>1.3717447341863243</v>
      </c>
      <c r="L19" s="25">
        <f t="shared" si="12"/>
        <v>1.3597121837356321</v>
      </c>
      <c r="M19" s="25">
        <f t="shared" si="12"/>
        <v>1.3640611014071606</v>
      </c>
      <c r="N19" s="25">
        <f t="shared" si="1"/>
        <v>1.4418385666479003</v>
      </c>
      <c r="Q19" s="10" t="s">
        <v>91</v>
      </c>
      <c r="R19" s="8">
        <v>9.3070000000000004</v>
      </c>
      <c r="S19" s="8">
        <v>9.6210000000000004</v>
      </c>
      <c r="T19" s="8">
        <v>9.5489999999999995</v>
      </c>
      <c r="U19" s="8">
        <v>9.4949999999999992</v>
      </c>
      <c r="V19" s="8">
        <v>9.9860000000000007</v>
      </c>
      <c r="W19" s="8">
        <v>10.627000000000001</v>
      </c>
      <c r="X19" s="8">
        <v>11.377000000000001</v>
      </c>
      <c r="Y19" s="9">
        <v>12.679</v>
      </c>
      <c r="Z19" s="9">
        <v>14.118</v>
      </c>
      <c r="AA19" s="9">
        <v>17.536999999999999</v>
      </c>
      <c r="AB19" s="9">
        <v>18.873999999999999</v>
      </c>
      <c r="AC19" s="9">
        <v>19.751999999999999</v>
      </c>
      <c r="AD19" s="9">
        <v>22.43</v>
      </c>
      <c r="AF19" s="10" t="s">
        <v>15</v>
      </c>
      <c r="AG19" s="8">
        <v>106.23173</v>
      </c>
      <c r="AH19" s="8">
        <v>130.55134999999999</v>
      </c>
      <c r="AI19" s="8">
        <v>142.84806999999995</v>
      </c>
      <c r="AJ19" s="8">
        <v>177.69155999999998</v>
      </c>
      <c r="AK19" s="8">
        <v>274.83216999999996</v>
      </c>
      <c r="AL19" s="8">
        <v>225.798</v>
      </c>
      <c r="AM19" s="8">
        <v>183.59299999999999</v>
      </c>
      <c r="AN19" s="8">
        <v>228.72999999999996</v>
      </c>
      <c r="AO19" s="8">
        <v>237.32176427282647</v>
      </c>
      <c r="AP19" s="8">
        <v>240.56287403425569</v>
      </c>
      <c r="AQ19" s="9">
        <v>256.63207755826318</v>
      </c>
      <c r="AR19" s="9">
        <v>269.42934874994239</v>
      </c>
      <c r="AS19" s="9">
        <v>323.40439049912402</v>
      </c>
    </row>
    <row r="20" spans="1:45" ht="7.5" customHeight="1" x14ac:dyDescent="0.25">
      <c r="R20"/>
      <c r="S20"/>
      <c r="T20"/>
      <c r="U20"/>
      <c r="V20"/>
      <c r="W20"/>
      <c r="X20"/>
      <c r="Y20"/>
      <c r="Z20"/>
      <c r="AA20"/>
      <c r="AB20" s="136"/>
      <c r="AC20" s="136"/>
      <c r="AD20" s="136"/>
    </row>
    <row r="21" spans="1:45" s="63" customFormat="1" ht="13.5" customHeight="1" x14ac:dyDescent="0.25">
      <c r="O21" s="135"/>
      <c r="Q21" s="63" t="s">
        <v>93</v>
      </c>
      <c r="R21"/>
      <c r="S21"/>
      <c r="T21"/>
      <c r="U21"/>
      <c r="V21"/>
      <c r="W21"/>
      <c r="X21"/>
      <c r="Y21"/>
      <c r="Z21"/>
      <c r="AA21"/>
      <c r="AB21" s="136"/>
      <c r="AC21" s="136"/>
      <c r="AD21" s="136"/>
      <c r="AQ21" s="135"/>
      <c r="AR21" s="135"/>
      <c r="AS21" s="135"/>
    </row>
    <row r="22" spans="1:45" ht="15" x14ac:dyDescent="0.25">
      <c r="Q22" s="63" t="s">
        <v>657</v>
      </c>
      <c r="R22"/>
      <c r="S22"/>
      <c r="T22"/>
      <c r="U22"/>
      <c r="V22"/>
      <c r="W22"/>
      <c r="X22"/>
      <c r="Y22"/>
      <c r="Z22"/>
      <c r="AA22"/>
      <c r="AB22" s="136"/>
      <c r="AC22" s="136"/>
      <c r="AD22" s="136"/>
    </row>
    <row r="23" spans="1:45" s="40" customFormat="1" ht="30" customHeight="1" x14ac:dyDescent="0.25">
      <c r="A23" s="223" t="s">
        <v>418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197"/>
      <c r="N23" s="166"/>
      <c r="O23" s="137"/>
      <c r="Q23" s="65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F23" s="39" t="s">
        <v>422</v>
      </c>
      <c r="AG23" s="39"/>
      <c r="AH23" s="39"/>
      <c r="AI23" s="39"/>
      <c r="AJ23" s="39"/>
      <c r="AK23" s="39"/>
      <c r="AL23" s="39"/>
      <c r="AM23" s="39"/>
      <c r="AN23" s="39"/>
      <c r="AQ23" s="124"/>
      <c r="AR23" s="124"/>
      <c r="AS23" s="124"/>
    </row>
    <row r="24" spans="1:45" ht="7.5" customHeight="1" x14ac:dyDescent="0.25">
      <c r="A24" s="36"/>
      <c r="B24" s="37"/>
      <c r="C24" s="37"/>
      <c r="D24" s="37"/>
      <c r="E24" s="37"/>
      <c r="F24" s="37"/>
      <c r="G24" s="37"/>
      <c r="H24" s="37"/>
      <c r="I24" s="37"/>
      <c r="Q24"/>
      <c r="R24"/>
      <c r="S24"/>
      <c r="T24"/>
      <c r="U24"/>
      <c r="V24"/>
      <c r="W24"/>
      <c r="X24"/>
      <c r="Y24"/>
      <c r="Z24"/>
      <c r="AA24"/>
      <c r="AB24" s="136"/>
      <c r="AC24" s="136"/>
      <c r="AD24" s="136"/>
      <c r="AF24" s="36"/>
      <c r="AG24" s="37"/>
      <c r="AH24" s="37"/>
      <c r="AI24" s="37"/>
      <c r="AJ24" s="37"/>
      <c r="AK24" s="37"/>
      <c r="AL24" s="37"/>
      <c r="AM24" s="37"/>
      <c r="AN24" s="37"/>
    </row>
    <row r="25" spans="1:45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N25" s="3" t="s">
        <v>100</v>
      </c>
      <c r="P25" s="61"/>
      <c r="Q25" s="69" t="s">
        <v>310</v>
      </c>
      <c r="R25"/>
      <c r="S25"/>
      <c r="T25"/>
      <c r="U25"/>
      <c r="V25"/>
      <c r="W25"/>
      <c r="X25"/>
      <c r="Y25"/>
      <c r="Z25"/>
      <c r="AA25"/>
      <c r="AD25" s="86" t="s">
        <v>107</v>
      </c>
      <c r="AF25" s="1" t="s">
        <v>0</v>
      </c>
      <c r="AG25" s="2"/>
      <c r="AH25" s="2"/>
      <c r="AI25" s="2"/>
      <c r="AJ25" s="2"/>
      <c r="AK25" s="2"/>
      <c r="AL25" s="2"/>
      <c r="AM25" s="2"/>
      <c r="AS25" s="3" t="s">
        <v>40</v>
      </c>
    </row>
    <row r="26" spans="1:4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Q26" s="129" t="s">
        <v>78</v>
      </c>
      <c r="R26" s="130">
        <v>2010</v>
      </c>
      <c r="S26" s="130">
        <v>2011</v>
      </c>
      <c r="T26" s="130">
        <v>2012</v>
      </c>
      <c r="U26" s="130">
        <v>2013</v>
      </c>
      <c r="V26" s="130">
        <v>2014</v>
      </c>
      <c r="W26" s="130">
        <v>2015</v>
      </c>
      <c r="X26" s="130">
        <v>2016</v>
      </c>
      <c r="Y26" s="131">
        <v>2017</v>
      </c>
      <c r="Z26" s="130">
        <v>2018</v>
      </c>
      <c r="AA26" s="131">
        <v>2019</v>
      </c>
      <c r="AB26" s="131">
        <v>2020</v>
      </c>
      <c r="AC26" s="131">
        <v>2021</v>
      </c>
      <c r="AD26" s="131">
        <v>2022</v>
      </c>
      <c r="AF26" s="129" t="s">
        <v>24</v>
      </c>
      <c r="AG26" s="130">
        <v>2010</v>
      </c>
      <c r="AH26" s="130">
        <v>2011</v>
      </c>
      <c r="AI26" s="130">
        <v>2012</v>
      </c>
      <c r="AJ26" s="130">
        <v>2013</v>
      </c>
      <c r="AK26" s="130">
        <v>2014</v>
      </c>
      <c r="AL26" s="130">
        <v>2015</v>
      </c>
      <c r="AM26" s="130">
        <v>2016</v>
      </c>
      <c r="AN26" s="131">
        <v>2017</v>
      </c>
      <c r="AO26" s="130">
        <v>2018</v>
      </c>
      <c r="AP26" s="131">
        <v>2019</v>
      </c>
      <c r="AQ26" s="131">
        <v>2020</v>
      </c>
      <c r="AR26" s="131">
        <v>2021</v>
      </c>
      <c r="AS26" s="131">
        <v>2021</v>
      </c>
    </row>
    <row r="27" spans="1:45" ht="15" customHeight="1" x14ac:dyDescent="0.2">
      <c r="A27" s="4" t="s">
        <v>1</v>
      </c>
      <c r="B27" s="22">
        <f t="shared" ref="B27:M27" si="13">AG27/(R27*1000)*100</f>
        <v>7.6285443004988451</v>
      </c>
      <c r="C27" s="22">
        <f t="shared" si="13"/>
        <v>9.5225604617216604</v>
      </c>
      <c r="D27" s="22">
        <f t="shared" si="13"/>
        <v>10.658784980207063</v>
      </c>
      <c r="E27" s="22">
        <f t="shared" si="13"/>
        <v>9.9491407152075002</v>
      </c>
      <c r="F27" s="22">
        <f t="shared" si="13"/>
        <v>12.272355623390251</v>
      </c>
      <c r="G27" s="22">
        <f t="shared" si="13"/>
        <v>10.668984314253038</v>
      </c>
      <c r="H27" s="22">
        <f t="shared" si="13"/>
        <v>11.659657965779409</v>
      </c>
      <c r="I27" s="23">
        <f t="shared" si="13"/>
        <v>12.804993024006192</v>
      </c>
      <c r="J27" s="23">
        <f t="shared" si="13"/>
        <v>12.577277007952059</v>
      </c>
      <c r="K27" s="23">
        <f t="shared" si="13"/>
        <v>11.960871609301376</v>
      </c>
      <c r="L27" s="23">
        <f t="shared" si="13"/>
        <v>12.405161623560927</v>
      </c>
      <c r="M27" s="23">
        <f t="shared" si="13"/>
        <v>13.859324556435318</v>
      </c>
      <c r="N27" s="23">
        <f t="shared" ref="N27:N41" si="14">AS27/(AD27*1000)*100</f>
        <v>12.78113019169235</v>
      </c>
      <c r="Q27" s="4" t="s">
        <v>1</v>
      </c>
      <c r="R27" s="5">
        <v>53.723999999999997</v>
      </c>
      <c r="S27" s="5">
        <v>52.066000000000003</v>
      </c>
      <c r="T27" s="5">
        <v>52.543999999999997</v>
      </c>
      <c r="U27" s="5">
        <v>58.892000000000003</v>
      </c>
      <c r="V27" s="5">
        <v>62.898000000000003</v>
      </c>
      <c r="W27" s="5">
        <v>74.334999999999994</v>
      </c>
      <c r="X27" s="5">
        <v>74.007000000000005</v>
      </c>
      <c r="Y27" s="6">
        <v>82.625</v>
      </c>
      <c r="Z27" s="6">
        <v>101.83799999999999</v>
      </c>
      <c r="AA27" s="6">
        <v>112.52500000000001</v>
      </c>
      <c r="AB27" s="6">
        <v>124.995</v>
      </c>
      <c r="AC27" s="6">
        <v>138.84200000000001</v>
      </c>
      <c r="AD27" s="6">
        <v>170.40600000000001</v>
      </c>
      <c r="AF27" s="4" t="s">
        <v>1</v>
      </c>
      <c r="AG27" s="5">
        <v>4098.3591399999996</v>
      </c>
      <c r="AH27" s="5">
        <v>4958.0163299999995</v>
      </c>
      <c r="AI27" s="5">
        <v>5600.5519799999993</v>
      </c>
      <c r="AJ27" s="5">
        <v>5859.2479500000018</v>
      </c>
      <c r="AK27" s="5">
        <v>7719.0662400000001</v>
      </c>
      <c r="AL27" s="5">
        <v>7930.7894899999965</v>
      </c>
      <c r="AM27" s="5">
        <v>8628.9630707343676</v>
      </c>
      <c r="AN27" s="5">
        <v>10580.125486085117</v>
      </c>
      <c r="AO27" s="5">
        <v>12808.447359358217</v>
      </c>
      <c r="AP27" s="5">
        <v>13458.970778366374</v>
      </c>
      <c r="AQ27" s="6">
        <v>15505.831771369982</v>
      </c>
      <c r="AR27" s="6">
        <v>19242.563400645922</v>
      </c>
      <c r="AS27" s="6">
        <v>21779.812714455264</v>
      </c>
    </row>
    <row r="28" spans="1:45" ht="15" customHeight="1" x14ac:dyDescent="0.2">
      <c r="A28" s="7" t="s">
        <v>2</v>
      </c>
      <c r="B28" s="24">
        <f t="shared" ref="B28:B41" si="15">AG28/(R28*1000)*100</f>
        <v>8.3185460605630812</v>
      </c>
      <c r="C28" s="24">
        <f t="shared" ref="C28:C41" si="16">AH28/(S28*1000)*100</f>
        <v>10.655148254232987</v>
      </c>
      <c r="D28" s="24">
        <f t="shared" ref="D28:D41" si="17">AI28/(T28*1000)*100</f>
        <v>11.963462104717468</v>
      </c>
      <c r="E28" s="24">
        <f t="shared" ref="E28:E41" si="18">AJ28/(U28*1000)*100</f>
        <v>9.7241941901307118</v>
      </c>
      <c r="F28" s="24">
        <f t="shared" ref="F28:F41" si="19">AK28/(V28*1000)*100</f>
        <v>9.0095662447675444</v>
      </c>
      <c r="G28" s="24">
        <f t="shared" ref="G28:G41" si="20">AL28/(W28*1000)*100</f>
        <v>7.7441272164948378</v>
      </c>
      <c r="H28" s="24">
        <f t="shared" ref="H28:H41" si="21">AM28/(X28*1000)*100</f>
        <v>8.3829276812562536</v>
      </c>
      <c r="I28" s="25">
        <f t="shared" ref="I28:I41" si="22">AN28/(Y28*1000)*100</f>
        <v>11.901641846215773</v>
      </c>
      <c r="J28" s="25">
        <f t="shared" ref="J28:J41" si="23">AO28/(Z28*1000)*100</f>
        <v>10.035607922855798</v>
      </c>
      <c r="K28" s="25">
        <f t="shared" ref="K28:K41" si="24">AP28/(AA28*1000)*100</f>
        <v>10.955694248318222</v>
      </c>
      <c r="L28" s="25">
        <f t="shared" ref="L28:M41" si="25">AQ28/(AB28*1000)*100</f>
        <v>9.7209893582275466</v>
      </c>
      <c r="M28" s="25">
        <f t="shared" si="25"/>
        <v>12.80227244275415</v>
      </c>
      <c r="N28" s="25">
        <f t="shared" si="14"/>
        <v>12.13674459717687</v>
      </c>
      <c r="Q28" s="7" t="s">
        <v>79</v>
      </c>
      <c r="R28" s="8">
        <v>28.202000000000002</v>
      </c>
      <c r="S28" s="8">
        <v>27.581</v>
      </c>
      <c r="T28" s="8">
        <v>28.934999999999999</v>
      </c>
      <c r="U28" s="8">
        <v>34.734000000000002</v>
      </c>
      <c r="V28" s="8">
        <v>40.372999999999998</v>
      </c>
      <c r="W28" s="8">
        <v>48.5</v>
      </c>
      <c r="X28" s="8">
        <v>44.423000000000002</v>
      </c>
      <c r="Y28" s="9">
        <v>47.408000000000001</v>
      </c>
      <c r="Z28" s="9">
        <v>73.597999999999999</v>
      </c>
      <c r="AA28" s="9">
        <v>69.284000000000006</v>
      </c>
      <c r="AB28" s="9">
        <v>93.915999999999997</v>
      </c>
      <c r="AC28" s="9">
        <v>90.902000000000001</v>
      </c>
      <c r="AD28" s="9">
        <v>111.126</v>
      </c>
      <c r="AF28" s="7" t="s">
        <v>2</v>
      </c>
      <c r="AG28" s="8">
        <v>2345.9963600000001</v>
      </c>
      <c r="AH28" s="8">
        <v>2938.7964400000001</v>
      </c>
      <c r="AI28" s="8">
        <v>3461.6277599999999</v>
      </c>
      <c r="AJ28" s="8">
        <v>3377.6016100000011</v>
      </c>
      <c r="AK28" s="8">
        <v>3637.4321800000007</v>
      </c>
      <c r="AL28" s="8">
        <v>3755.9016999999967</v>
      </c>
      <c r="AM28" s="8">
        <v>3723.9479638444659</v>
      </c>
      <c r="AN28" s="8">
        <v>5642.3303664539735</v>
      </c>
      <c r="AO28" s="8">
        <v>7386.0067190634099</v>
      </c>
      <c r="AP28" s="8">
        <v>7590.5432030047969</v>
      </c>
      <c r="AQ28" s="9">
        <v>9129.5643656729826</v>
      </c>
      <c r="AR28" s="9">
        <v>11637.521695912379</v>
      </c>
      <c r="AS28" s="9">
        <v>13487.078801058768</v>
      </c>
    </row>
    <row r="29" spans="1:45" ht="15" customHeight="1" x14ac:dyDescent="0.2">
      <c r="A29" s="10" t="s">
        <v>3</v>
      </c>
      <c r="B29" s="24">
        <f t="shared" si="15"/>
        <v>0.84205261207854765</v>
      </c>
      <c r="C29" s="24">
        <f t="shared" si="16"/>
        <v>2.63766414643852</v>
      </c>
      <c r="D29" s="24">
        <f t="shared" si="17"/>
        <v>3.6990231522707036</v>
      </c>
      <c r="E29" s="24">
        <f t="shared" si="18"/>
        <v>2.091100833333333</v>
      </c>
      <c r="F29" s="24">
        <f t="shared" si="19"/>
        <v>3.3554805133079846</v>
      </c>
      <c r="G29" s="24">
        <f t="shared" si="20"/>
        <v>1.9420531292210719</v>
      </c>
      <c r="H29" s="24">
        <f t="shared" si="21"/>
        <v>3.3380144251166732</v>
      </c>
      <c r="I29" s="25">
        <f t="shared" si="22"/>
        <v>4.068098617648408</v>
      </c>
      <c r="J29" s="25">
        <f t="shared" si="23"/>
        <v>4.9799527372981487</v>
      </c>
      <c r="K29" s="25">
        <f t="shared" si="24"/>
        <v>2.8483314794215797</v>
      </c>
      <c r="L29" s="25">
        <f t="shared" si="25"/>
        <v>3.9797244789826922</v>
      </c>
      <c r="M29" s="25">
        <f t="shared" si="25"/>
        <v>4.0301612963718689</v>
      </c>
      <c r="N29" s="25">
        <f t="shared" si="14"/>
        <v>4.1105609114811568</v>
      </c>
      <c r="Q29" s="10" t="s">
        <v>80</v>
      </c>
      <c r="R29" s="8">
        <v>2.6989999999999998</v>
      </c>
      <c r="S29" s="8">
        <v>2.5129999999999999</v>
      </c>
      <c r="T29" s="8">
        <v>2.246</v>
      </c>
      <c r="U29" s="8">
        <v>2.4</v>
      </c>
      <c r="V29" s="8">
        <v>2.1040000000000001</v>
      </c>
      <c r="W29" s="8">
        <v>2.2210000000000001</v>
      </c>
      <c r="X29" s="8">
        <v>2.3570000000000002</v>
      </c>
      <c r="Y29" s="9">
        <v>3.6619999999999999</v>
      </c>
      <c r="Z29" s="9">
        <v>2.5390000000000001</v>
      </c>
      <c r="AA29" s="9">
        <v>3.5960000000000001</v>
      </c>
      <c r="AB29" s="9">
        <v>2.831</v>
      </c>
      <c r="AC29" s="9">
        <v>3.27</v>
      </c>
      <c r="AD29" s="9">
        <v>4.5640000000000001</v>
      </c>
      <c r="AF29" s="10" t="s">
        <v>3</v>
      </c>
      <c r="AG29" s="8">
        <v>22.727</v>
      </c>
      <c r="AH29" s="8">
        <v>66.284500000000008</v>
      </c>
      <c r="AI29" s="8">
        <v>83.080060000000003</v>
      </c>
      <c r="AJ29" s="8">
        <v>50.186419999999998</v>
      </c>
      <c r="AK29" s="8">
        <v>70.599310000000003</v>
      </c>
      <c r="AL29" s="8">
        <v>43.133000000000003</v>
      </c>
      <c r="AM29" s="8">
        <v>78.676999999999992</v>
      </c>
      <c r="AN29" s="8">
        <v>148.97377137828471</v>
      </c>
      <c r="AO29" s="8">
        <v>126.441</v>
      </c>
      <c r="AP29" s="8">
        <v>102.426</v>
      </c>
      <c r="AQ29" s="9">
        <v>112.66600000000001</v>
      </c>
      <c r="AR29" s="9">
        <v>131.78627439136011</v>
      </c>
      <c r="AS29" s="9">
        <v>187.60600000000002</v>
      </c>
    </row>
    <row r="30" spans="1:45" ht="15" customHeight="1" x14ac:dyDescent="0.2">
      <c r="A30" s="10" t="s">
        <v>4</v>
      </c>
      <c r="B30" s="24">
        <f t="shared" si="15"/>
        <v>2.7761856287425153</v>
      </c>
      <c r="C30" s="24">
        <f t="shared" si="16"/>
        <v>2.8348191214470284</v>
      </c>
      <c r="D30" s="24">
        <f t="shared" si="17"/>
        <v>2.4689371482176359</v>
      </c>
      <c r="E30" s="24">
        <f t="shared" si="18"/>
        <v>3.1995785244704154</v>
      </c>
      <c r="F30" s="24">
        <f t="shared" si="19"/>
        <v>2.1676867541766112</v>
      </c>
      <c r="G30" s="24">
        <f t="shared" si="20"/>
        <v>1.0749067164179105</v>
      </c>
      <c r="H30" s="24">
        <f t="shared" si="21"/>
        <v>3.3099046610169491</v>
      </c>
      <c r="I30" s="25">
        <f t="shared" si="22"/>
        <v>3.29</v>
      </c>
      <c r="J30" s="25">
        <f t="shared" si="23"/>
        <v>5.3655878467635416</v>
      </c>
      <c r="K30" s="25">
        <f t="shared" si="24"/>
        <v>3.4224406224406221</v>
      </c>
      <c r="L30" s="25">
        <f t="shared" si="25"/>
        <v>5.1460537025754194</v>
      </c>
      <c r="M30" s="25">
        <f t="shared" si="25"/>
        <v>3.125842856762548</v>
      </c>
      <c r="N30" s="25">
        <f t="shared" si="14"/>
        <v>1.5010008517887563</v>
      </c>
      <c r="Q30" s="10" t="s">
        <v>81</v>
      </c>
      <c r="R30" s="8">
        <v>2.1709999999999998</v>
      </c>
      <c r="S30" s="8">
        <v>1.9350000000000001</v>
      </c>
      <c r="T30" s="8">
        <v>2.1320000000000001</v>
      </c>
      <c r="U30" s="8">
        <v>1.369</v>
      </c>
      <c r="V30" s="8">
        <v>1.6759999999999999</v>
      </c>
      <c r="W30" s="8">
        <v>2.1440000000000001</v>
      </c>
      <c r="X30" s="8">
        <v>1.8879999999999999</v>
      </c>
      <c r="Y30" s="9">
        <v>2.58</v>
      </c>
      <c r="Z30" s="9">
        <v>1.514</v>
      </c>
      <c r="AA30" s="9">
        <v>2.4420000000000002</v>
      </c>
      <c r="AB30" s="9">
        <v>1.714</v>
      </c>
      <c r="AC30" s="9">
        <v>2.351</v>
      </c>
      <c r="AD30" s="9">
        <v>4.6959999999999997</v>
      </c>
      <c r="AF30" s="10" t="s">
        <v>4</v>
      </c>
      <c r="AG30" s="8">
        <v>60.270990000000005</v>
      </c>
      <c r="AH30" s="8">
        <v>54.853749999999998</v>
      </c>
      <c r="AI30" s="8">
        <v>52.637740000000001</v>
      </c>
      <c r="AJ30" s="8">
        <v>43.802229999999987</v>
      </c>
      <c r="AK30" s="8">
        <v>36.33043</v>
      </c>
      <c r="AL30" s="8">
        <v>23.045999999999999</v>
      </c>
      <c r="AM30" s="8">
        <v>62.491</v>
      </c>
      <c r="AN30" s="8">
        <v>84.882000000000005</v>
      </c>
      <c r="AO30" s="8">
        <v>81.235000000000014</v>
      </c>
      <c r="AP30" s="8">
        <v>83.575999999999993</v>
      </c>
      <c r="AQ30" s="9">
        <v>88.203360462142683</v>
      </c>
      <c r="AR30" s="9">
        <v>73.488565562487494</v>
      </c>
      <c r="AS30" s="9">
        <v>70.486999999999995</v>
      </c>
    </row>
    <row r="31" spans="1:45" ht="15" customHeight="1" x14ac:dyDescent="0.2">
      <c r="A31" s="10" t="s">
        <v>5</v>
      </c>
      <c r="B31" s="24">
        <f t="shared" si="15"/>
        <v>8.8460406687754212</v>
      </c>
      <c r="C31" s="24">
        <f t="shared" si="16"/>
        <v>16.412761747732894</v>
      </c>
      <c r="D31" s="24">
        <f t="shared" si="17"/>
        <v>11.958740913327119</v>
      </c>
      <c r="E31" s="24">
        <f t="shared" si="18"/>
        <v>15.02771285475793</v>
      </c>
      <c r="F31" s="24">
        <f t="shared" si="19"/>
        <v>18.388252552152686</v>
      </c>
      <c r="G31" s="24">
        <f t="shared" si="20"/>
        <v>22.364353312302836</v>
      </c>
      <c r="H31" s="24">
        <f t="shared" si="21"/>
        <v>18.06715070130867</v>
      </c>
      <c r="I31" s="25">
        <f t="shared" si="22"/>
        <v>9.3821204859710061</v>
      </c>
      <c r="J31" s="25">
        <f t="shared" si="23"/>
        <v>12.147195167360383</v>
      </c>
      <c r="K31" s="25">
        <f t="shared" si="24"/>
        <v>7.5288196855997898</v>
      </c>
      <c r="L31" s="25">
        <f t="shared" si="25"/>
        <v>11.609434968017055</v>
      </c>
      <c r="M31" s="25">
        <f t="shared" si="25"/>
        <v>5.4780921584478577</v>
      </c>
      <c r="N31" s="25">
        <f t="shared" si="14"/>
        <v>8.6789686825054009</v>
      </c>
      <c r="Q31" s="10" t="s">
        <v>82</v>
      </c>
      <c r="R31" s="8">
        <v>2.2130000000000001</v>
      </c>
      <c r="S31" s="8">
        <v>2.4260000000000002</v>
      </c>
      <c r="T31" s="8">
        <v>2.1459999999999999</v>
      </c>
      <c r="U31" s="8">
        <v>2.3959999999999999</v>
      </c>
      <c r="V31" s="8">
        <v>2.2530000000000001</v>
      </c>
      <c r="W31" s="8">
        <v>1.9019999999999999</v>
      </c>
      <c r="X31" s="8">
        <v>1.575</v>
      </c>
      <c r="Y31" s="9">
        <v>2.6840000000000002</v>
      </c>
      <c r="Z31" s="9">
        <v>2.145</v>
      </c>
      <c r="AA31" s="9">
        <v>3.2250000000000001</v>
      </c>
      <c r="AB31" s="9">
        <v>1.8759999999999999</v>
      </c>
      <c r="AC31" s="9">
        <v>3.7109999999999999</v>
      </c>
      <c r="AD31" s="9">
        <v>3.7040000000000002</v>
      </c>
      <c r="AF31" s="10" t="s">
        <v>5</v>
      </c>
      <c r="AG31" s="8">
        <v>195.76288000000005</v>
      </c>
      <c r="AH31" s="8">
        <v>398.17359999999996</v>
      </c>
      <c r="AI31" s="8">
        <v>256.63457999999997</v>
      </c>
      <c r="AJ31" s="8">
        <v>360.06399999999996</v>
      </c>
      <c r="AK31" s="8">
        <v>414.28733</v>
      </c>
      <c r="AL31" s="8">
        <v>425.36999999999995</v>
      </c>
      <c r="AM31" s="8">
        <v>284.55762354561153</v>
      </c>
      <c r="AN31" s="8">
        <v>251.81611384346178</v>
      </c>
      <c r="AO31" s="8">
        <v>260.55733633988024</v>
      </c>
      <c r="AP31" s="8">
        <v>242.8044348605932</v>
      </c>
      <c r="AQ31" s="9">
        <v>217.79299999999998</v>
      </c>
      <c r="AR31" s="9">
        <v>203.29199999999997</v>
      </c>
      <c r="AS31" s="9">
        <v>321.46900000000005</v>
      </c>
    </row>
    <row r="32" spans="1:45" ht="15" customHeight="1" x14ac:dyDescent="0.2">
      <c r="A32" s="10" t="s">
        <v>6</v>
      </c>
      <c r="B32" s="24" t="e">
        <f t="shared" si="15"/>
        <v>#VALUE!</v>
      </c>
      <c r="C32" s="24" t="e">
        <f t="shared" si="16"/>
        <v>#VALUE!</v>
      </c>
      <c r="D32" s="24" t="e">
        <f t="shared" si="17"/>
        <v>#VALUE!</v>
      </c>
      <c r="E32" s="24" t="e">
        <f t="shared" si="18"/>
        <v>#VALUE!</v>
      </c>
      <c r="F32" s="24">
        <f t="shared" si="19"/>
        <v>0.6203757225433526</v>
      </c>
      <c r="G32" s="24">
        <f t="shared" si="20"/>
        <v>0.53520410367170623</v>
      </c>
      <c r="H32" s="24">
        <f t="shared" si="21"/>
        <v>0.35749751737835161</v>
      </c>
      <c r="I32" s="25">
        <f t="shared" si="22"/>
        <v>2.7310344827586204</v>
      </c>
      <c r="J32" s="25">
        <f t="shared" si="23"/>
        <v>3.5769968051118215</v>
      </c>
      <c r="K32" s="25">
        <f t="shared" si="24"/>
        <v>2.1102846648301194</v>
      </c>
      <c r="L32" s="25">
        <f t="shared" si="25"/>
        <v>4.0734293193717273</v>
      </c>
      <c r="M32" s="25">
        <f t="shared" si="25"/>
        <v>3.2546480317590505</v>
      </c>
      <c r="N32" s="25">
        <f t="shared" si="14"/>
        <v>0</v>
      </c>
      <c r="Q32" s="10" t="s">
        <v>83</v>
      </c>
      <c r="R32" s="8">
        <v>1.0620000000000001</v>
      </c>
      <c r="S32" s="8">
        <v>0.94799999999999995</v>
      </c>
      <c r="T32" s="8">
        <v>0.96199999999999997</v>
      </c>
      <c r="U32" s="8">
        <v>0.995</v>
      </c>
      <c r="V32" s="8">
        <v>0.69199999999999995</v>
      </c>
      <c r="W32" s="8">
        <v>0.92600000000000005</v>
      </c>
      <c r="X32" s="8">
        <v>1.0069999999999999</v>
      </c>
      <c r="Y32" s="9">
        <v>1.218</v>
      </c>
      <c r="Z32" s="9">
        <v>0.626</v>
      </c>
      <c r="AA32" s="9">
        <v>1.089</v>
      </c>
      <c r="AB32" s="9">
        <v>0.76400000000000001</v>
      </c>
      <c r="AC32" s="9">
        <v>1.0840000000000001</v>
      </c>
      <c r="AD32" s="9">
        <v>1.7010000000000001</v>
      </c>
      <c r="AF32" s="10" t="s">
        <v>6</v>
      </c>
      <c r="AG32" s="8" t="s">
        <v>64</v>
      </c>
      <c r="AH32" s="8" t="s">
        <v>64</v>
      </c>
      <c r="AI32" s="8" t="s">
        <v>64</v>
      </c>
      <c r="AJ32" s="8" t="s">
        <v>64</v>
      </c>
      <c r="AK32" s="8">
        <v>4.2930000000000001</v>
      </c>
      <c r="AL32" s="8">
        <v>4.9559899999999999</v>
      </c>
      <c r="AM32" s="8">
        <v>3.6</v>
      </c>
      <c r="AN32" s="8">
        <v>33.263999999999996</v>
      </c>
      <c r="AO32" s="8">
        <v>22.391999999999999</v>
      </c>
      <c r="AP32" s="8">
        <v>22.981000000000002</v>
      </c>
      <c r="AQ32" s="9">
        <v>31.120999999999999</v>
      </c>
      <c r="AR32" s="9">
        <v>35.280384664268105</v>
      </c>
      <c r="AS32" s="9"/>
    </row>
    <row r="33" spans="1:45" ht="15" customHeight="1" x14ac:dyDescent="0.2">
      <c r="A33" s="10" t="s">
        <v>7</v>
      </c>
      <c r="B33" s="24">
        <f t="shared" si="15"/>
        <v>5.0222929936305745</v>
      </c>
      <c r="C33" s="24">
        <f t="shared" si="16"/>
        <v>6.7512459646425826</v>
      </c>
      <c r="D33" s="24">
        <f t="shared" si="17"/>
        <v>7.1205840455840459</v>
      </c>
      <c r="E33" s="24">
        <f t="shared" si="18"/>
        <v>3.4938789850357836</v>
      </c>
      <c r="F33" s="24">
        <f t="shared" si="19"/>
        <v>7.5911070707070687</v>
      </c>
      <c r="G33" s="24">
        <f t="shared" si="20"/>
        <v>4.3639933166248959</v>
      </c>
      <c r="H33" s="24">
        <f t="shared" si="21"/>
        <v>4.695054484492875</v>
      </c>
      <c r="I33" s="25">
        <f t="shared" si="22"/>
        <v>2.9368663594470048</v>
      </c>
      <c r="J33" s="25">
        <f t="shared" si="23"/>
        <v>5.3143314052870867</v>
      </c>
      <c r="K33" s="25">
        <f t="shared" si="24"/>
        <v>2.6383944153577659</v>
      </c>
      <c r="L33" s="25">
        <f t="shared" si="25"/>
        <v>2.1338341346153848</v>
      </c>
      <c r="M33" s="25">
        <f t="shared" si="25"/>
        <v>1.4462632154575283</v>
      </c>
      <c r="N33" s="25">
        <f t="shared" si="14"/>
        <v>1.4239688503422934</v>
      </c>
      <c r="Q33" s="10" t="s">
        <v>84</v>
      </c>
      <c r="R33" s="8">
        <v>1.57</v>
      </c>
      <c r="S33" s="8">
        <v>1.3009999999999999</v>
      </c>
      <c r="T33" s="8">
        <v>1.4039999999999999</v>
      </c>
      <c r="U33" s="8">
        <v>1.5369999999999999</v>
      </c>
      <c r="V33" s="8">
        <v>0.99</v>
      </c>
      <c r="W33" s="8">
        <v>1.1970000000000001</v>
      </c>
      <c r="X33" s="8">
        <v>1.1930000000000001</v>
      </c>
      <c r="Y33" s="9">
        <v>1.736</v>
      </c>
      <c r="Z33" s="9">
        <v>0.98899999999999999</v>
      </c>
      <c r="AA33" s="9">
        <v>2.2919999999999998</v>
      </c>
      <c r="AB33" s="9">
        <v>1.6639999999999999</v>
      </c>
      <c r="AC33" s="9">
        <v>2.7429999999999999</v>
      </c>
      <c r="AD33" s="9">
        <v>3.8940000000000001</v>
      </c>
      <c r="AF33" s="10" t="s">
        <v>7</v>
      </c>
      <c r="AG33" s="8">
        <v>78.850000000000009</v>
      </c>
      <c r="AH33" s="8">
        <v>87.833709999999996</v>
      </c>
      <c r="AI33" s="8">
        <v>99.972999999999999</v>
      </c>
      <c r="AJ33" s="8">
        <v>53.700919999999996</v>
      </c>
      <c r="AK33" s="8">
        <v>75.151959999999988</v>
      </c>
      <c r="AL33" s="8">
        <v>52.237000000000002</v>
      </c>
      <c r="AM33" s="8">
        <v>56.011999999999993</v>
      </c>
      <c r="AN33" s="8">
        <v>50.984000000000002</v>
      </c>
      <c r="AO33" s="8">
        <v>52.558737598289291</v>
      </c>
      <c r="AP33" s="8">
        <v>60.472000000000001</v>
      </c>
      <c r="AQ33" s="9">
        <v>35.507000000000005</v>
      </c>
      <c r="AR33" s="9">
        <v>39.671000000000006</v>
      </c>
      <c r="AS33" s="9">
        <v>55.449347032328902</v>
      </c>
    </row>
    <row r="34" spans="1:45" ht="15" customHeight="1" x14ac:dyDescent="0.2">
      <c r="A34" s="10" t="s">
        <v>8</v>
      </c>
      <c r="B34" s="24">
        <f t="shared" si="15"/>
        <v>1.6968224967490249</v>
      </c>
      <c r="C34" s="24">
        <f t="shared" si="16"/>
        <v>2.9608784977908691</v>
      </c>
      <c r="D34" s="24">
        <f t="shared" si="17"/>
        <v>3.7438131049888308</v>
      </c>
      <c r="E34" s="24">
        <f t="shared" si="18"/>
        <v>2.563583651642475</v>
      </c>
      <c r="F34" s="24">
        <f t="shared" si="19"/>
        <v>3.9863795110593716</v>
      </c>
      <c r="G34" s="24">
        <f t="shared" si="20"/>
        <v>3.668449197860963</v>
      </c>
      <c r="H34" s="24">
        <f t="shared" si="21"/>
        <v>2.8028547152783769</v>
      </c>
      <c r="I34" s="25">
        <f t="shared" si="22"/>
        <v>2.6452617950201294</v>
      </c>
      <c r="J34" s="25">
        <f t="shared" si="23"/>
        <v>4.4064106777662913</v>
      </c>
      <c r="K34" s="25">
        <f t="shared" si="24"/>
        <v>1.831915782841901</v>
      </c>
      <c r="L34" s="25">
        <f t="shared" si="25"/>
        <v>3.0250390015600623</v>
      </c>
      <c r="M34" s="25">
        <f t="shared" si="25"/>
        <v>2.3040781648258282</v>
      </c>
      <c r="N34" s="25">
        <f t="shared" si="14"/>
        <v>1.7306104583789526</v>
      </c>
      <c r="Q34" s="10" t="s">
        <v>85</v>
      </c>
      <c r="R34" s="8">
        <v>1.538</v>
      </c>
      <c r="S34" s="8">
        <v>1.3580000000000001</v>
      </c>
      <c r="T34" s="8">
        <v>1.343</v>
      </c>
      <c r="U34" s="8">
        <v>1.3089999999999999</v>
      </c>
      <c r="V34" s="8">
        <v>0.85899999999999999</v>
      </c>
      <c r="W34" s="8">
        <v>1.1220000000000001</v>
      </c>
      <c r="X34" s="8">
        <v>1.8049999999999999</v>
      </c>
      <c r="Y34" s="9">
        <v>1.39</v>
      </c>
      <c r="Z34" s="9">
        <v>0.79</v>
      </c>
      <c r="AA34" s="9">
        <v>1.6519999999999999</v>
      </c>
      <c r="AB34" s="9">
        <v>1.282</v>
      </c>
      <c r="AC34" s="9">
        <v>2.3540000000000001</v>
      </c>
      <c r="AD34" s="9">
        <v>2.4340000000000002</v>
      </c>
      <c r="AF34" s="10" t="s">
        <v>8</v>
      </c>
      <c r="AG34" s="8">
        <v>26.097130000000003</v>
      </c>
      <c r="AH34" s="8">
        <v>40.208730000000003</v>
      </c>
      <c r="AI34" s="8">
        <v>50.279409999999999</v>
      </c>
      <c r="AJ34" s="8">
        <v>33.557310000000001</v>
      </c>
      <c r="AK34" s="8">
        <v>34.243000000000002</v>
      </c>
      <c r="AL34" s="8">
        <v>41.160000000000004</v>
      </c>
      <c r="AM34" s="8">
        <v>50.591527610774705</v>
      </c>
      <c r="AN34" s="8">
        <v>36.769138950779798</v>
      </c>
      <c r="AO34" s="8">
        <v>34.810644354353698</v>
      </c>
      <c r="AP34" s="8">
        <v>30.263248732548202</v>
      </c>
      <c r="AQ34" s="9">
        <v>38.780999999999999</v>
      </c>
      <c r="AR34" s="9">
        <v>54.238</v>
      </c>
      <c r="AS34" s="9">
        <v>42.123058556943704</v>
      </c>
    </row>
    <row r="35" spans="1:45" ht="15" customHeight="1" x14ac:dyDescent="0.2">
      <c r="A35" s="10" t="s">
        <v>9</v>
      </c>
      <c r="B35" s="24">
        <f t="shared" si="15"/>
        <v>19.295391462306995</v>
      </c>
      <c r="C35" s="24">
        <f t="shared" si="16"/>
        <v>19.83650428163654</v>
      </c>
      <c r="D35" s="24">
        <f t="shared" si="17"/>
        <v>22.933061325420379</v>
      </c>
      <c r="E35" s="24">
        <f t="shared" si="18"/>
        <v>18.906717687074831</v>
      </c>
      <c r="F35" s="24">
        <f t="shared" si="19"/>
        <v>29.486013948497856</v>
      </c>
      <c r="G35" s="24">
        <f t="shared" si="20"/>
        <v>24.479552980132453</v>
      </c>
      <c r="H35" s="24">
        <f t="shared" si="21"/>
        <v>28.832865432729037</v>
      </c>
      <c r="I35" s="25">
        <f t="shared" si="22"/>
        <v>27.602168674698795</v>
      </c>
      <c r="J35" s="25">
        <f t="shared" si="23"/>
        <v>58.459145129224652</v>
      </c>
      <c r="K35" s="25">
        <f t="shared" si="24"/>
        <v>20.283829650976624</v>
      </c>
      <c r="L35" s="25">
        <f t="shared" si="25"/>
        <v>51.621679656949226</v>
      </c>
      <c r="M35" s="25">
        <f t="shared" si="25"/>
        <v>38.487807545106612</v>
      </c>
      <c r="N35" s="25">
        <f t="shared" si="14"/>
        <v>29.352045633359559</v>
      </c>
      <c r="Q35" s="10" t="s">
        <v>86</v>
      </c>
      <c r="R35" s="8">
        <v>1.101</v>
      </c>
      <c r="S35" s="8">
        <v>1.0509999999999999</v>
      </c>
      <c r="T35" s="8">
        <v>1.0109999999999999</v>
      </c>
      <c r="U35" s="8">
        <v>1.1759999999999999</v>
      </c>
      <c r="V35" s="8">
        <v>0.93200000000000005</v>
      </c>
      <c r="W35" s="8">
        <v>1.208</v>
      </c>
      <c r="X35" s="8">
        <v>1.256</v>
      </c>
      <c r="Y35" s="9">
        <v>1.66</v>
      </c>
      <c r="Z35" s="9">
        <v>1.006</v>
      </c>
      <c r="AA35" s="9">
        <v>3.1230000000000002</v>
      </c>
      <c r="AB35" s="9">
        <v>1.256</v>
      </c>
      <c r="AC35" s="9">
        <v>1.829</v>
      </c>
      <c r="AD35" s="9">
        <v>2.5419999999999998</v>
      </c>
      <c r="AF35" s="10" t="s">
        <v>9</v>
      </c>
      <c r="AG35" s="8">
        <v>212.44226</v>
      </c>
      <c r="AH35" s="8">
        <v>208.48166000000001</v>
      </c>
      <c r="AI35" s="8">
        <v>231.85325</v>
      </c>
      <c r="AJ35" s="8">
        <v>222.34300000000002</v>
      </c>
      <c r="AK35" s="8">
        <v>274.80965000000003</v>
      </c>
      <c r="AL35" s="8">
        <v>295.71300000000002</v>
      </c>
      <c r="AM35" s="8">
        <v>362.1407898350767</v>
      </c>
      <c r="AN35" s="8">
        <v>458.19600000000003</v>
      </c>
      <c r="AO35" s="8">
        <v>588.09900000000005</v>
      </c>
      <c r="AP35" s="8">
        <v>633.46400000000006</v>
      </c>
      <c r="AQ35" s="9">
        <v>648.36829649128231</v>
      </c>
      <c r="AR35" s="9">
        <v>703.94199999999989</v>
      </c>
      <c r="AS35" s="9">
        <v>746.12900000000002</v>
      </c>
    </row>
    <row r="36" spans="1:45" ht="15" customHeight="1" x14ac:dyDescent="0.2">
      <c r="A36" s="10" t="s">
        <v>10</v>
      </c>
      <c r="B36" s="24">
        <f t="shared" si="15"/>
        <v>6.9263457792207799</v>
      </c>
      <c r="C36" s="24">
        <f t="shared" si="16"/>
        <v>4.0798156063618292</v>
      </c>
      <c r="D36" s="24">
        <f t="shared" si="17"/>
        <v>4.6006750339213021</v>
      </c>
      <c r="E36" s="24">
        <f t="shared" si="18"/>
        <v>4.4340479750778812</v>
      </c>
      <c r="F36" s="24">
        <f t="shared" si="19"/>
        <v>5.5625280000000004</v>
      </c>
      <c r="G36" s="24">
        <f t="shared" si="20"/>
        <v>4.0957592783505152</v>
      </c>
      <c r="H36" s="24">
        <f t="shared" si="21"/>
        <v>4.4233773693279721</v>
      </c>
      <c r="I36" s="25">
        <f t="shared" si="22"/>
        <v>5.6436021831412972</v>
      </c>
      <c r="J36" s="25">
        <f t="shared" si="23"/>
        <v>10.577927063339731</v>
      </c>
      <c r="K36" s="25">
        <f t="shared" si="24"/>
        <v>7.5443800695249141</v>
      </c>
      <c r="L36" s="25">
        <f t="shared" si="25"/>
        <v>10.402945619335346</v>
      </c>
      <c r="M36" s="25">
        <f t="shared" si="25"/>
        <v>10.025443786982249</v>
      </c>
      <c r="N36" s="25">
        <f t="shared" si="14"/>
        <v>9.8886541111621487</v>
      </c>
      <c r="Q36" s="10" t="s">
        <v>87</v>
      </c>
      <c r="R36" s="8">
        <v>1.232</v>
      </c>
      <c r="S36" s="8">
        <v>2.012</v>
      </c>
      <c r="T36" s="8">
        <v>1.474</v>
      </c>
      <c r="U36" s="8">
        <v>1.605</v>
      </c>
      <c r="V36" s="8">
        <v>1.625</v>
      </c>
      <c r="W36" s="8">
        <v>1.94</v>
      </c>
      <c r="X36" s="8">
        <v>1.7410000000000001</v>
      </c>
      <c r="Y36" s="9">
        <v>1.649</v>
      </c>
      <c r="Z36" s="9">
        <v>1.042</v>
      </c>
      <c r="AA36" s="9">
        <v>1.726</v>
      </c>
      <c r="AB36" s="9">
        <v>1.3240000000000001</v>
      </c>
      <c r="AC36" s="9">
        <v>1.69</v>
      </c>
      <c r="AD36" s="9">
        <v>2.177</v>
      </c>
      <c r="AF36" s="10" t="s">
        <v>10</v>
      </c>
      <c r="AG36" s="8">
        <v>85.332580000000007</v>
      </c>
      <c r="AH36" s="8">
        <v>82.085890000000006</v>
      </c>
      <c r="AI36" s="8">
        <v>67.813949999999991</v>
      </c>
      <c r="AJ36" s="8">
        <v>71.166470000000004</v>
      </c>
      <c r="AK36" s="8">
        <v>90.391080000000002</v>
      </c>
      <c r="AL36" s="8">
        <v>79.457729999999998</v>
      </c>
      <c r="AM36" s="8">
        <v>77.010999999999996</v>
      </c>
      <c r="AN36" s="8">
        <v>93.062999999999988</v>
      </c>
      <c r="AO36" s="8">
        <v>110.22199999999999</v>
      </c>
      <c r="AP36" s="8">
        <v>130.21600000000001</v>
      </c>
      <c r="AQ36" s="9">
        <v>137.73499999999999</v>
      </c>
      <c r="AR36" s="9">
        <v>169.43</v>
      </c>
      <c r="AS36" s="9">
        <v>215.27599999999998</v>
      </c>
    </row>
    <row r="37" spans="1:45" ht="15" customHeight="1" x14ac:dyDescent="0.2">
      <c r="A37" s="10" t="s">
        <v>11</v>
      </c>
      <c r="B37" s="24">
        <f t="shared" si="15"/>
        <v>1.5528729281767957</v>
      </c>
      <c r="C37" s="24">
        <f t="shared" si="16"/>
        <v>0.70596285434995132</v>
      </c>
      <c r="D37" s="24">
        <f t="shared" si="17"/>
        <v>0.53948397185301022</v>
      </c>
      <c r="E37" s="24">
        <f t="shared" si="18"/>
        <v>0.65321637426900581</v>
      </c>
      <c r="F37" s="24">
        <f t="shared" si="19"/>
        <v>0.43737727910238433</v>
      </c>
      <c r="G37" s="24">
        <f t="shared" si="20"/>
        <v>0.57444364680545579</v>
      </c>
      <c r="H37" s="24">
        <f t="shared" si="21"/>
        <v>7.8465506125080589E-2</v>
      </c>
      <c r="I37" s="25">
        <f t="shared" si="22"/>
        <v>0.11837191934279312</v>
      </c>
      <c r="J37" s="25">
        <f t="shared" si="23"/>
        <v>1.5044685990338162</v>
      </c>
      <c r="K37" s="25">
        <f t="shared" si="24"/>
        <v>1.531365820178449</v>
      </c>
      <c r="L37" s="25">
        <f t="shared" si="25"/>
        <v>1.7734573119188504</v>
      </c>
      <c r="M37" s="25">
        <f t="shared" si="25"/>
        <v>1.1548831635710004</v>
      </c>
      <c r="N37" s="25">
        <f t="shared" si="14"/>
        <v>1.5536509349955474</v>
      </c>
      <c r="Q37" s="10" t="s">
        <v>11</v>
      </c>
      <c r="R37" s="8">
        <v>1.81</v>
      </c>
      <c r="S37" s="8">
        <v>1.0229999999999999</v>
      </c>
      <c r="T37" s="8">
        <v>1.2789999999999999</v>
      </c>
      <c r="U37" s="8">
        <v>1.1970000000000001</v>
      </c>
      <c r="V37" s="8">
        <v>1.4259999999999999</v>
      </c>
      <c r="W37" s="8">
        <v>1.393</v>
      </c>
      <c r="X37" s="8">
        <v>1.5509999999999999</v>
      </c>
      <c r="Y37" s="9">
        <v>1.339</v>
      </c>
      <c r="Z37" s="9">
        <v>0.82799999999999996</v>
      </c>
      <c r="AA37" s="9">
        <v>1.4570000000000001</v>
      </c>
      <c r="AB37" s="9">
        <v>1.1830000000000001</v>
      </c>
      <c r="AC37" s="9">
        <v>1.669</v>
      </c>
      <c r="AD37" s="9">
        <v>2.246</v>
      </c>
      <c r="AF37" s="10" t="s">
        <v>11</v>
      </c>
      <c r="AG37" s="8">
        <v>28.106999999999999</v>
      </c>
      <c r="AH37" s="8">
        <v>7.2220000000000004</v>
      </c>
      <c r="AI37" s="8">
        <v>6.9</v>
      </c>
      <c r="AJ37" s="8">
        <v>7.819</v>
      </c>
      <c r="AK37" s="8">
        <v>6.2370000000000001</v>
      </c>
      <c r="AL37" s="8">
        <v>8.0019999999999989</v>
      </c>
      <c r="AM37" s="8">
        <v>1.2170000000000001</v>
      </c>
      <c r="AN37" s="8">
        <v>1.585</v>
      </c>
      <c r="AO37" s="8">
        <v>12.456999999999999</v>
      </c>
      <c r="AP37" s="8">
        <v>22.312000000000001</v>
      </c>
      <c r="AQ37" s="9">
        <v>20.98</v>
      </c>
      <c r="AR37" s="9">
        <v>19.274999999999999</v>
      </c>
      <c r="AS37" s="9">
        <v>34.894999999999996</v>
      </c>
    </row>
    <row r="38" spans="1:45" ht="15" customHeight="1" x14ac:dyDescent="0.2">
      <c r="A38" s="10" t="s">
        <v>12</v>
      </c>
      <c r="B38" s="24">
        <f t="shared" si="15"/>
        <v>19.700589216634427</v>
      </c>
      <c r="C38" s="24">
        <f t="shared" si="16"/>
        <v>18.608143612132359</v>
      </c>
      <c r="D38" s="24">
        <f t="shared" si="17"/>
        <v>22.637019433387959</v>
      </c>
      <c r="E38" s="24">
        <f t="shared" si="18"/>
        <v>24.815993911719946</v>
      </c>
      <c r="F38" s="24">
        <f t="shared" si="19"/>
        <v>47.106725268719259</v>
      </c>
      <c r="G38" s="24">
        <f t="shared" si="20"/>
        <v>40.262097921146953</v>
      </c>
      <c r="H38" s="24">
        <f t="shared" si="21"/>
        <v>35.80929904185578</v>
      </c>
      <c r="I38" s="25">
        <f t="shared" si="22"/>
        <v>29.639348780441939</v>
      </c>
      <c r="J38" s="25">
        <f t="shared" si="23"/>
        <v>38.285363337600749</v>
      </c>
      <c r="K38" s="25">
        <f t="shared" si="24"/>
        <v>26.038030588985361</v>
      </c>
      <c r="L38" s="25">
        <f t="shared" si="25"/>
        <v>39.917562296844736</v>
      </c>
      <c r="M38" s="25">
        <f t="shared" si="25"/>
        <v>37.322451392497221</v>
      </c>
      <c r="N38" s="25">
        <f t="shared" si="14"/>
        <v>32.313183876921045</v>
      </c>
      <c r="Q38" s="10" t="s">
        <v>88</v>
      </c>
      <c r="R38" s="8">
        <v>4.1360000000000001</v>
      </c>
      <c r="S38" s="8">
        <v>4.3520000000000003</v>
      </c>
      <c r="T38" s="8">
        <v>4.2709999999999999</v>
      </c>
      <c r="U38" s="8">
        <v>5.2560000000000002</v>
      </c>
      <c r="V38" s="8">
        <v>5.4889999999999999</v>
      </c>
      <c r="W38" s="8">
        <v>6.9749999999999996</v>
      </c>
      <c r="X38" s="8">
        <v>9.9149999999999991</v>
      </c>
      <c r="Y38" s="9">
        <v>10.458</v>
      </c>
      <c r="Z38" s="9">
        <v>8.9410000000000007</v>
      </c>
      <c r="AA38" s="9">
        <v>14.5</v>
      </c>
      <c r="AB38" s="9">
        <v>11.175000000000001</v>
      </c>
      <c r="AC38" s="9">
        <v>14.747999999999999</v>
      </c>
      <c r="AD38" s="9">
        <v>17.972999999999999</v>
      </c>
      <c r="AF38" s="10" t="s">
        <v>12</v>
      </c>
      <c r="AG38" s="8">
        <v>814.81636999999989</v>
      </c>
      <c r="AH38" s="8">
        <v>809.82641000000024</v>
      </c>
      <c r="AI38" s="8">
        <v>966.82709999999975</v>
      </c>
      <c r="AJ38" s="8">
        <v>1304.3286400000004</v>
      </c>
      <c r="AK38" s="8">
        <v>2585.68815</v>
      </c>
      <c r="AL38" s="8">
        <v>2808.2813299999998</v>
      </c>
      <c r="AM38" s="8">
        <v>3550.4920000000006</v>
      </c>
      <c r="AN38" s="8">
        <v>3099.683095458618</v>
      </c>
      <c r="AO38" s="8">
        <v>3423.0943360148826</v>
      </c>
      <c r="AP38" s="8">
        <v>3775.5144354028776</v>
      </c>
      <c r="AQ38" s="9">
        <v>4460.7875866723998</v>
      </c>
      <c r="AR38" s="9">
        <v>5504.3151313654898</v>
      </c>
      <c r="AS38" s="9">
        <v>5807.6485381990196</v>
      </c>
    </row>
    <row r="39" spans="1:45" ht="15" customHeight="1" x14ac:dyDescent="0.2">
      <c r="A39" s="10" t="s">
        <v>13</v>
      </c>
      <c r="B39" s="24">
        <f t="shared" si="15"/>
        <v>4.3278591549295777</v>
      </c>
      <c r="C39" s="24">
        <f t="shared" si="16"/>
        <v>4.2323413098236777</v>
      </c>
      <c r="D39" s="24">
        <f t="shared" si="17"/>
        <v>5.5961767195767198</v>
      </c>
      <c r="E39" s="24">
        <f t="shared" si="18"/>
        <v>6.5957073011734035</v>
      </c>
      <c r="F39" s="24">
        <f t="shared" si="19"/>
        <v>10.48440932265113</v>
      </c>
      <c r="G39" s="24">
        <f t="shared" si="20"/>
        <v>7.5580753701211307</v>
      </c>
      <c r="H39" s="24">
        <f t="shared" si="21"/>
        <v>7.8163766323878558</v>
      </c>
      <c r="I39" s="25">
        <f t="shared" si="22"/>
        <v>17.839908022483396</v>
      </c>
      <c r="J39" s="25">
        <f t="shared" si="23"/>
        <v>17.492080208649831</v>
      </c>
      <c r="K39" s="25">
        <f t="shared" si="24"/>
        <v>12.792634560906519</v>
      </c>
      <c r="L39" s="25">
        <f t="shared" si="25"/>
        <v>10.177925627959043</v>
      </c>
      <c r="M39" s="25">
        <f t="shared" si="25"/>
        <v>4.947517973296816</v>
      </c>
      <c r="N39" s="25">
        <f t="shared" si="14"/>
        <v>6.0090077002617566</v>
      </c>
      <c r="Q39" s="10" t="s">
        <v>89</v>
      </c>
      <c r="R39" s="8">
        <v>1.42</v>
      </c>
      <c r="S39" s="8">
        <v>1.5880000000000001</v>
      </c>
      <c r="T39" s="8">
        <v>1.89</v>
      </c>
      <c r="U39" s="8">
        <v>1.534</v>
      </c>
      <c r="V39" s="8">
        <v>1.373</v>
      </c>
      <c r="W39" s="8">
        <v>1.486</v>
      </c>
      <c r="X39" s="8">
        <v>1.6</v>
      </c>
      <c r="Y39" s="9">
        <v>1.9570000000000001</v>
      </c>
      <c r="Z39" s="9">
        <v>1.972</v>
      </c>
      <c r="AA39" s="9">
        <v>2.8239999999999998</v>
      </c>
      <c r="AB39" s="9">
        <v>1.286</v>
      </c>
      <c r="AC39" s="9">
        <v>2.9209999999999998</v>
      </c>
      <c r="AD39" s="9">
        <v>2.843</v>
      </c>
      <c r="AF39" s="10" t="s">
        <v>13</v>
      </c>
      <c r="AG39" s="8">
        <v>61.455599999999997</v>
      </c>
      <c r="AH39" s="8">
        <v>67.209580000000003</v>
      </c>
      <c r="AI39" s="8">
        <v>105.76774</v>
      </c>
      <c r="AJ39" s="8">
        <v>101.17815</v>
      </c>
      <c r="AK39" s="8">
        <v>143.95094</v>
      </c>
      <c r="AL39" s="8">
        <v>112.313</v>
      </c>
      <c r="AM39" s="8">
        <v>125.06202611820569</v>
      </c>
      <c r="AN39" s="8">
        <v>349.12700000000001</v>
      </c>
      <c r="AO39" s="8">
        <v>344.94382171457471</v>
      </c>
      <c r="AP39" s="8">
        <v>361.26400000000007</v>
      </c>
      <c r="AQ39" s="9">
        <v>130.88812357555329</v>
      </c>
      <c r="AR39" s="9">
        <v>144.517</v>
      </c>
      <c r="AS39" s="9">
        <v>170.83608891844173</v>
      </c>
    </row>
    <row r="40" spans="1:45" ht="15" customHeight="1" x14ac:dyDescent="0.2">
      <c r="A40" s="10" t="s">
        <v>14</v>
      </c>
      <c r="B40" s="24">
        <f t="shared" si="15"/>
        <v>3.6372504526252265</v>
      </c>
      <c r="C40" s="24">
        <f t="shared" si="16"/>
        <v>4.5292036784741159</v>
      </c>
      <c r="D40" s="24">
        <f t="shared" si="17"/>
        <v>6.3349803921568624</v>
      </c>
      <c r="E40" s="24">
        <f t="shared" si="18"/>
        <v>5.2108907563025202</v>
      </c>
      <c r="F40" s="24">
        <f t="shared" si="19"/>
        <v>6.9911194471865734</v>
      </c>
      <c r="G40" s="24">
        <f t="shared" si="20"/>
        <v>5.1220646950092421</v>
      </c>
      <c r="H40" s="24">
        <f t="shared" si="21"/>
        <v>5.5969541255214637</v>
      </c>
      <c r="I40" s="25">
        <f t="shared" si="22"/>
        <v>5.1127918781725876</v>
      </c>
      <c r="J40" s="25">
        <f t="shared" si="23"/>
        <v>11.580144404332133</v>
      </c>
      <c r="K40" s="25">
        <f t="shared" si="24"/>
        <v>8.9472527425042685</v>
      </c>
      <c r="L40" s="25">
        <f t="shared" si="25"/>
        <v>14.168823681595494</v>
      </c>
      <c r="M40" s="25">
        <f t="shared" si="25"/>
        <v>9.8492892815981552</v>
      </c>
      <c r="N40" s="25">
        <f t="shared" si="14"/>
        <v>8.8711707711191803</v>
      </c>
      <c r="Q40" s="10" t="s">
        <v>90</v>
      </c>
      <c r="R40" s="8">
        <v>1.657</v>
      </c>
      <c r="S40" s="8">
        <v>1.468</v>
      </c>
      <c r="T40" s="8">
        <v>1.173</v>
      </c>
      <c r="U40" s="8">
        <v>1.071</v>
      </c>
      <c r="V40" s="8">
        <v>1.0129999999999999</v>
      </c>
      <c r="W40" s="8">
        <v>1.0820000000000001</v>
      </c>
      <c r="X40" s="8">
        <v>1.2430000000000001</v>
      </c>
      <c r="Y40" s="9">
        <v>1.97</v>
      </c>
      <c r="Z40" s="9">
        <v>1.1080000000000001</v>
      </c>
      <c r="AA40" s="9">
        <v>1.8169999999999999</v>
      </c>
      <c r="AB40" s="9">
        <v>1.389</v>
      </c>
      <c r="AC40" s="9">
        <v>2.6030000000000002</v>
      </c>
      <c r="AD40" s="9">
        <v>3.5779999999999998</v>
      </c>
      <c r="AF40" s="10" t="s">
        <v>14</v>
      </c>
      <c r="AG40" s="8">
        <v>60.269240000000003</v>
      </c>
      <c r="AH40" s="8">
        <v>66.488710000000012</v>
      </c>
      <c r="AI40" s="8">
        <v>74.30932</v>
      </c>
      <c r="AJ40" s="8">
        <v>55.80863999999999</v>
      </c>
      <c r="AK40" s="8">
        <v>70.820039999999977</v>
      </c>
      <c r="AL40" s="8">
        <v>55.420740000000002</v>
      </c>
      <c r="AM40" s="8">
        <v>69.570139780231798</v>
      </c>
      <c r="AN40" s="8">
        <v>100.72199999999998</v>
      </c>
      <c r="AO40" s="8">
        <v>128.30800000000002</v>
      </c>
      <c r="AP40" s="8">
        <v>162.57158233130258</v>
      </c>
      <c r="AQ40" s="9">
        <v>196.80496093736141</v>
      </c>
      <c r="AR40" s="9">
        <v>256.37700000000001</v>
      </c>
      <c r="AS40" s="9">
        <v>317.41049019064428</v>
      </c>
    </row>
    <row r="41" spans="1:45" ht="15" customHeight="1" x14ac:dyDescent="0.2">
      <c r="A41" s="10" t="s">
        <v>15</v>
      </c>
      <c r="B41" s="24">
        <f t="shared" si="15"/>
        <v>3.6455638297872341</v>
      </c>
      <c r="C41" s="24">
        <f t="shared" si="16"/>
        <v>5.2012490039840635</v>
      </c>
      <c r="D41" s="24">
        <f t="shared" si="17"/>
        <v>6.2707669007901643</v>
      </c>
      <c r="E41" s="24">
        <f t="shared" si="18"/>
        <v>7.6822983138780794</v>
      </c>
      <c r="F41" s="24">
        <f t="shared" si="19"/>
        <v>13.131016244624938</v>
      </c>
      <c r="G41" s="24">
        <f t="shared" si="20"/>
        <v>10.084769986601161</v>
      </c>
      <c r="H41" s="24">
        <f t="shared" si="21"/>
        <v>7.4844272319608631</v>
      </c>
      <c r="I41" s="25">
        <f t="shared" si="22"/>
        <v>7.8493479752916944</v>
      </c>
      <c r="J41" s="25">
        <f t="shared" si="23"/>
        <v>5.0067882757980273</v>
      </c>
      <c r="K41" s="25">
        <f t="shared" si="24"/>
        <v>6.8771547751359545</v>
      </c>
      <c r="L41" s="25">
        <f t="shared" si="25"/>
        <v>7.6951147693632134</v>
      </c>
      <c r="M41" s="25">
        <f t="shared" si="25"/>
        <v>3.867221885315665</v>
      </c>
      <c r="N41" s="25">
        <f t="shared" si="14"/>
        <v>4.668077230068187</v>
      </c>
      <c r="Q41" s="10" t="s">
        <v>91</v>
      </c>
      <c r="R41" s="8">
        <v>2.9140000000000001</v>
      </c>
      <c r="S41" s="8">
        <v>2.5099999999999998</v>
      </c>
      <c r="T41" s="8">
        <v>2.278</v>
      </c>
      <c r="U41" s="8">
        <v>2.3130000000000002</v>
      </c>
      <c r="V41" s="8">
        <v>2.093</v>
      </c>
      <c r="W41" s="8">
        <v>2.2389999999999999</v>
      </c>
      <c r="X41" s="8">
        <v>2.4529999999999998</v>
      </c>
      <c r="Y41" s="9">
        <v>2.9140000000000001</v>
      </c>
      <c r="Z41" s="9">
        <v>4.74</v>
      </c>
      <c r="AA41" s="9">
        <v>3.4980000000000002</v>
      </c>
      <c r="AB41" s="9">
        <v>3.335</v>
      </c>
      <c r="AC41" s="9">
        <v>6.9669999999999996</v>
      </c>
      <c r="AD41" s="9">
        <v>6.9279999999999999</v>
      </c>
      <c r="AF41" s="10" t="s">
        <v>15</v>
      </c>
      <c r="AG41" s="8">
        <v>106.23173</v>
      </c>
      <c r="AH41" s="8">
        <v>130.55134999999999</v>
      </c>
      <c r="AI41" s="8">
        <v>142.84806999999995</v>
      </c>
      <c r="AJ41" s="8">
        <v>177.69155999999998</v>
      </c>
      <c r="AK41" s="8">
        <v>274.83216999999996</v>
      </c>
      <c r="AL41" s="8">
        <v>225.798</v>
      </c>
      <c r="AM41" s="8">
        <v>183.59299999999999</v>
      </c>
      <c r="AN41" s="8">
        <v>228.72999999999996</v>
      </c>
      <c r="AO41" s="8">
        <v>237.32176427282647</v>
      </c>
      <c r="AP41" s="8">
        <v>240.56287403425569</v>
      </c>
      <c r="AQ41" s="9">
        <v>256.63207755826318</v>
      </c>
      <c r="AR41" s="9">
        <v>269.42934874994239</v>
      </c>
      <c r="AS41" s="9">
        <v>323.40439049912402</v>
      </c>
    </row>
    <row r="42" spans="1:45" ht="7.5" customHeight="1" x14ac:dyDescent="0.25">
      <c r="R42"/>
      <c r="S42"/>
      <c r="T42"/>
      <c r="U42"/>
      <c r="V42"/>
      <c r="W42"/>
      <c r="X42"/>
      <c r="Y42"/>
      <c r="Z42"/>
      <c r="AA42"/>
      <c r="AB42" s="136"/>
      <c r="AC42" s="136"/>
      <c r="AD42" s="136"/>
    </row>
    <row r="43" spans="1:45" s="63" customFormat="1" ht="13.5" customHeight="1" x14ac:dyDescent="0.25">
      <c r="O43" s="135"/>
      <c r="Q43" s="63" t="s">
        <v>93</v>
      </c>
      <c r="R43"/>
      <c r="S43"/>
      <c r="T43"/>
      <c r="U43"/>
      <c r="V43"/>
      <c r="W43"/>
      <c r="X43"/>
      <c r="Y43"/>
      <c r="Z43"/>
      <c r="AA43"/>
      <c r="AB43" s="136"/>
      <c r="AC43" s="136"/>
      <c r="AD43" s="136"/>
      <c r="AQ43" s="135"/>
      <c r="AR43" s="135"/>
      <c r="AS43" s="135"/>
    </row>
    <row r="44" spans="1:45" ht="15" x14ac:dyDescent="0.25">
      <c r="Q44" s="63" t="s">
        <v>657</v>
      </c>
      <c r="R44"/>
      <c r="S44"/>
      <c r="T44"/>
      <c r="U44"/>
      <c r="V44"/>
      <c r="W44"/>
      <c r="X44"/>
      <c r="Y44"/>
      <c r="Z44"/>
      <c r="AA44"/>
      <c r="AB44" s="136"/>
      <c r="AC44" s="136"/>
      <c r="AD44" s="136"/>
    </row>
    <row r="45" spans="1:45" s="40" customFormat="1" ht="30" customHeight="1" x14ac:dyDescent="0.25">
      <c r="A45" s="223" t="s">
        <v>535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97"/>
      <c r="N45" s="166"/>
      <c r="O45" s="137"/>
      <c r="Q45"/>
      <c r="R45"/>
      <c r="S45"/>
      <c r="T45"/>
      <c r="U45"/>
      <c r="V45"/>
      <c r="W45"/>
      <c r="X45"/>
      <c r="Y45"/>
      <c r="Z45"/>
      <c r="AA45"/>
      <c r="AB45" s="136"/>
      <c r="AC45" s="136"/>
      <c r="AD45" s="136"/>
      <c r="AF45" s="39" t="s">
        <v>422</v>
      </c>
      <c r="AG45" s="39"/>
      <c r="AH45" s="39"/>
      <c r="AI45" s="39"/>
      <c r="AJ45" s="39"/>
      <c r="AK45" s="39"/>
      <c r="AL45" s="39"/>
      <c r="AM45" s="39"/>
      <c r="AN45" s="39"/>
      <c r="AQ45" s="124"/>
      <c r="AR45" s="124"/>
      <c r="AS45" s="124"/>
    </row>
    <row r="46" spans="1:45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Q46"/>
      <c r="R46"/>
      <c r="S46"/>
      <c r="T46"/>
      <c r="U46"/>
      <c r="V46"/>
      <c r="W46"/>
      <c r="X46"/>
      <c r="Y46"/>
      <c r="Z46"/>
      <c r="AA46"/>
      <c r="AB46" s="136"/>
      <c r="AC46" s="136"/>
      <c r="AD46" s="136"/>
      <c r="AF46" s="36"/>
      <c r="AG46" s="37"/>
      <c r="AH46" s="37"/>
      <c r="AI46" s="37"/>
      <c r="AJ46" s="37"/>
      <c r="AK46" s="37"/>
      <c r="AL46" s="37"/>
      <c r="AM46" s="37"/>
      <c r="AN46" s="37"/>
    </row>
    <row r="47" spans="1:45" ht="13.5" customHeight="1" thickBot="1" x14ac:dyDescent="0.3">
      <c r="A47" s="1" t="s">
        <v>0</v>
      </c>
      <c r="B47" s="2"/>
      <c r="C47" s="2"/>
      <c r="D47" s="2"/>
      <c r="E47" s="2"/>
      <c r="F47" s="2"/>
      <c r="G47" s="2"/>
      <c r="H47" s="2"/>
      <c r="N47" s="3" t="s">
        <v>298</v>
      </c>
      <c r="P47" s="61"/>
      <c r="Q47" s="111" t="s">
        <v>534</v>
      </c>
      <c r="R47"/>
      <c r="S47"/>
      <c r="T47"/>
      <c r="U47"/>
      <c r="V47"/>
      <c r="W47"/>
      <c r="X47"/>
      <c r="Y47"/>
      <c r="Z47"/>
      <c r="AA47"/>
      <c r="AB47" s="38"/>
      <c r="AC47" s="38"/>
      <c r="AD47" s="86" t="s">
        <v>77</v>
      </c>
      <c r="AF47" s="1" t="s">
        <v>0</v>
      </c>
      <c r="AG47" s="2"/>
      <c r="AH47" s="2"/>
      <c r="AI47" s="2"/>
      <c r="AJ47" s="2"/>
      <c r="AK47" s="2"/>
      <c r="AL47" s="2"/>
      <c r="AM47" s="2"/>
      <c r="AS47" s="3" t="s">
        <v>40</v>
      </c>
    </row>
    <row r="48" spans="1:45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Q48" s="129" t="s">
        <v>78</v>
      </c>
      <c r="R48" s="130">
        <v>2010</v>
      </c>
      <c r="S48" s="130">
        <v>2011</v>
      </c>
      <c r="T48" s="130">
        <v>2012</v>
      </c>
      <c r="U48" s="130">
        <v>2013</v>
      </c>
      <c r="V48" s="130">
        <v>2014</v>
      </c>
      <c r="W48" s="130">
        <v>2015</v>
      </c>
      <c r="X48" s="130">
        <v>2016</v>
      </c>
      <c r="Y48" s="131">
        <v>2017</v>
      </c>
      <c r="Z48" s="130">
        <v>2018</v>
      </c>
      <c r="AA48" s="131">
        <v>2019</v>
      </c>
      <c r="AB48" s="131">
        <v>2020</v>
      </c>
      <c r="AC48" s="131">
        <v>2021</v>
      </c>
      <c r="AD48" s="131">
        <v>2022</v>
      </c>
      <c r="AF48" s="129" t="s">
        <v>24</v>
      </c>
      <c r="AG48" s="130">
        <v>2010</v>
      </c>
      <c r="AH48" s="130">
        <v>2011</v>
      </c>
      <c r="AI48" s="130">
        <v>2012</v>
      </c>
      <c r="AJ48" s="130">
        <v>2013</v>
      </c>
      <c r="AK48" s="130">
        <v>2014</v>
      </c>
      <c r="AL48" s="130">
        <v>2015</v>
      </c>
      <c r="AM48" s="130">
        <v>2016</v>
      </c>
      <c r="AN48" s="131">
        <v>2017</v>
      </c>
      <c r="AO48" s="130">
        <v>2018</v>
      </c>
      <c r="AP48" s="131">
        <v>2019</v>
      </c>
      <c r="AQ48" s="131">
        <v>2020</v>
      </c>
      <c r="AR48" s="131">
        <v>2021</v>
      </c>
      <c r="AS48" s="131">
        <v>2021</v>
      </c>
    </row>
    <row r="49" spans="1:45" ht="15" customHeight="1" x14ac:dyDescent="0.2">
      <c r="A49" s="4" t="s">
        <v>1</v>
      </c>
      <c r="B49" s="22">
        <f t="shared" ref="B49:M49" si="26">AG49*1000/R49</f>
        <v>31.548894499826794</v>
      </c>
      <c r="C49" s="22">
        <f t="shared" si="26"/>
        <v>39.114648063996967</v>
      </c>
      <c r="D49" s="22">
        <f t="shared" si="26"/>
        <v>43.933133927941071</v>
      </c>
      <c r="E49" s="22">
        <f t="shared" si="26"/>
        <v>45.18131096597088</v>
      </c>
      <c r="F49" s="22">
        <f t="shared" si="26"/>
        <v>57.481001720170681</v>
      </c>
      <c r="G49" s="22">
        <f t="shared" si="26"/>
        <v>57.73389355599555</v>
      </c>
      <c r="H49" s="22">
        <f t="shared" si="26"/>
        <v>59.826966766975197</v>
      </c>
      <c r="I49" s="23">
        <f t="shared" si="26"/>
        <v>69.972523783002543</v>
      </c>
      <c r="J49" s="23">
        <f t="shared" si="26"/>
        <v>80.921692671044198</v>
      </c>
      <c r="K49" s="23">
        <f t="shared" si="26"/>
        <v>81.491485597829794</v>
      </c>
      <c r="L49" s="23">
        <f t="shared" si="26"/>
        <v>90.915566931903371</v>
      </c>
      <c r="M49" s="23">
        <f t="shared" si="26"/>
        <v>109.87274617093055</v>
      </c>
      <c r="N49" s="23">
        <f t="shared" ref="N49:N63" si="27">AS49*1000/AD49</f>
        <v>119.71271293136665</v>
      </c>
      <c r="Q49" s="4" t="s">
        <v>1</v>
      </c>
      <c r="R49" s="5">
        <v>129905</v>
      </c>
      <c r="S49" s="5">
        <v>126756</v>
      </c>
      <c r="T49" s="5">
        <v>127479</v>
      </c>
      <c r="U49" s="5">
        <v>129683</v>
      </c>
      <c r="V49" s="5">
        <v>134289</v>
      </c>
      <c r="W49" s="5">
        <v>137368</v>
      </c>
      <c r="X49" s="5">
        <v>144232</v>
      </c>
      <c r="Y49" s="6">
        <v>151204</v>
      </c>
      <c r="Z49" s="6">
        <v>158282</v>
      </c>
      <c r="AA49" s="6">
        <v>165158</v>
      </c>
      <c r="AB49" s="6">
        <v>170552</v>
      </c>
      <c r="AC49" s="6">
        <v>175135</v>
      </c>
      <c r="AD49" s="6">
        <v>181934</v>
      </c>
      <c r="AF49" s="4" t="s">
        <v>1</v>
      </c>
      <c r="AG49" s="5">
        <v>4098.3591399999996</v>
      </c>
      <c r="AH49" s="5">
        <v>4958.0163299999995</v>
      </c>
      <c r="AI49" s="5">
        <v>5600.5519799999993</v>
      </c>
      <c r="AJ49" s="5">
        <v>5859.2479500000018</v>
      </c>
      <c r="AK49" s="5">
        <v>7719.0662400000001</v>
      </c>
      <c r="AL49" s="5">
        <v>7930.7894899999965</v>
      </c>
      <c r="AM49" s="5">
        <v>8628.9630707343676</v>
      </c>
      <c r="AN49" s="5">
        <v>10580.125486085117</v>
      </c>
      <c r="AO49" s="5">
        <v>12808.447359358217</v>
      </c>
      <c r="AP49" s="5">
        <v>13458.970778366374</v>
      </c>
      <c r="AQ49" s="6">
        <v>15505.831771369982</v>
      </c>
      <c r="AR49" s="6">
        <v>19242.563400645922</v>
      </c>
      <c r="AS49" s="6">
        <v>21779.812714455264</v>
      </c>
    </row>
    <row r="50" spans="1:45" ht="15" customHeight="1" x14ac:dyDescent="0.2">
      <c r="A50" s="7" t="s">
        <v>2</v>
      </c>
      <c r="B50" s="24">
        <f t="shared" ref="B50:B63" si="28">AG50*1000/R50</f>
        <v>36.686574194254618</v>
      </c>
      <c r="C50" s="24">
        <f t="shared" ref="C50:C63" si="29">AH50*1000/S50</f>
        <v>46.672751008480766</v>
      </c>
      <c r="D50" s="24">
        <f t="shared" ref="D50:D63" si="30">AI50*1000/T50</f>
        <v>55.532650356942327</v>
      </c>
      <c r="E50" s="24">
        <f t="shared" ref="E50:E63" si="31">AJ50*1000/U50</f>
        <v>53.901912004085432</v>
      </c>
      <c r="F50" s="24">
        <f t="shared" ref="F50:F63" si="32">AK50*1000/V50</f>
        <v>57.463383570300167</v>
      </c>
      <c r="G50" s="24">
        <f t="shared" ref="G50:G63" si="33">AL50*1000/W50</f>
        <v>59.420362606590786</v>
      </c>
      <c r="H50" s="24">
        <f t="shared" ref="H50:H63" si="34">AM50*1000/X50</f>
        <v>55.968918538001475</v>
      </c>
      <c r="I50" s="25">
        <f t="shared" ref="I50:I63" si="35">AN50*1000/Y50</f>
        <v>79.799880723757155</v>
      </c>
      <c r="J50" s="25">
        <f t="shared" ref="J50:J63" si="36">AO50*1000/Z50</f>
        <v>97.834382661943309</v>
      </c>
      <c r="K50" s="25">
        <f t="shared" ref="K50:K63" si="37">AP50*1000/AA50</f>
        <v>99.438562147991675</v>
      </c>
      <c r="L50" s="25">
        <f t="shared" ref="L50:M63" si="38">AQ50*1000/AB50</f>
        <v>116.14335248801596</v>
      </c>
      <c r="M50" s="25">
        <f t="shared" si="38"/>
        <v>138.08656805430164</v>
      </c>
      <c r="N50" s="25">
        <f t="shared" si="27"/>
        <v>156.91772892447665</v>
      </c>
      <c r="Q50" s="7" t="s">
        <v>79</v>
      </c>
      <c r="R50" s="8">
        <v>63947</v>
      </c>
      <c r="S50" s="8">
        <v>62966</v>
      </c>
      <c r="T50" s="8">
        <v>62335</v>
      </c>
      <c r="U50" s="8">
        <v>62662</v>
      </c>
      <c r="V50" s="8">
        <v>63300</v>
      </c>
      <c r="W50" s="8">
        <v>63209</v>
      </c>
      <c r="X50" s="8">
        <v>66536</v>
      </c>
      <c r="Y50" s="9">
        <v>70706</v>
      </c>
      <c r="Z50" s="9">
        <v>75495</v>
      </c>
      <c r="AA50" s="9">
        <v>76334</v>
      </c>
      <c r="AB50" s="9">
        <v>78606</v>
      </c>
      <c r="AC50" s="9">
        <v>84277</v>
      </c>
      <c r="AD50" s="9">
        <v>85950</v>
      </c>
      <c r="AF50" s="7" t="s">
        <v>2</v>
      </c>
      <c r="AG50" s="8">
        <v>2345.9963600000001</v>
      </c>
      <c r="AH50" s="8">
        <v>2938.7964400000001</v>
      </c>
      <c r="AI50" s="8">
        <v>3461.6277599999999</v>
      </c>
      <c r="AJ50" s="8">
        <v>3377.6016100000011</v>
      </c>
      <c r="AK50" s="8">
        <v>3637.4321800000007</v>
      </c>
      <c r="AL50" s="8">
        <v>3755.9016999999967</v>
      </c>
      <c r="AM50" s="8">
        <v>3723.9479638444659</v>
      </c>
      <c r="AN50" s="8">
        <v>5642.3303664539735</v>
      </c>
      <c r="AO50" s="8">
        <v>7386.0067190634099</v>
      </c>
      <c r="AP50" s="8">
        <v>7590.5432030047969</v>
      </c>
      <c r="AQ50" s="9">
        <v>9129.5643656729826</v>
      </c>
      <c r="AR50" s="9">
        <v>11637.521695912379</v>
      </c>
      <c r="AS50" s="9">
        <v>13487.078801058768</v>
      </c>
    </row>
    <row r="51" spans="1:45" ht="15" customHeight="1" x14ac:dyDescent="0.2">
      <c r="A51" s="10" t="s">
        <v>3</v>
      </c>
      <c r="B51" s="24">
        <f t="shared" si="28"/>
        <v>4.0346174329842004</v>
      </c>
      <c r="C51" s="24">
        <f t="shared" si="29"/>
        <v>12.803650762990152</v>
      </c>
      <c r="D51" s="24">
        <f t="shared" si="30"/>
        <v>15.702147042147041</v>
      </c>
      <c r="E51" s="24">
        <f t="shared" si="31"/>
        <v>9.6013812894585797</v>
      </c>
      <c r="F51" s="24">
        <f t="shared" si="32"/>
        <v>13.692651280062064</v>
      </c>
      <c r="G51" s="24">
        <f t="shared" si="33"/>
        <v>8.1199171686746983</v>
      </c>
      <c r="H51" s="24">
        <f t="shared" si="34"/>
        <v>15.003241800152553</v>
      </c>
      <c r="I51" s="25">
        <f t="shared" si="35"/>
        <v>24.043539602692817</v>
      </c>
      <c r="J51" s="25">
        <f t="shared" si="36"/>
        <v>20.552828348504551</v>
      </c>
      <c r="K51" s="25">
        <f t="shared" si="37"/>
        <v>16.568424458104172</v>
      </c>
      <c r="L51" s="25">
        <f t="shared" si="38"/>
        <v>18.919563392107474</v>
      </c>
      <c r="M51" s="25">
        <f t="shared" si="38"/>
        <v>24.310325473410831</v>
      </c>
      <c r="N51" s="25">
        <f t="shared" si="27"/>
        <v>33.169377652050926</v>
      </c>
      <c r="Q51" s="10" t="s">
        <v>80</v>
      </c>
      <c r="R51" s="8">
        <v>5633</v>
      </c>
      <c r="S51" s="8">
        <v>5177</v>
      </c>
      <c r="T51" s="8">
        <v>5291</v>
      </c>
      <c r="U51" s="8">
        <v>5227</v>
      </c>
      <c r="V51" s="8">
        <v>5156</v>
      </c>
      <c r="W51" s="8">
        <v>5312</v>
      </c>
      <c r="X51" s="8">
        <v>5244</v>
      </c>
      <c r="Y51" s="9">
        <v>6196</v>
      </c>
      <c r="Z51" s="9">
        <v>6152</v>
      </c>
      <c r="AA51" s="9">
        <v>6182</v>
      </c>
      <c r="AB51" s="9">
        <v>5955</v>
      </c>
      <c r="AC51" s="9">
        <v>5421</v>
      </c>
      <c r="AD51" s="9">
        <v>5656</v>
      </c>
      <c r="AF51" s="10" t="s">
        <v>3</v>
      </c>
      <c r="AG51" s="8">
        <v>22.727</v>
      </c>
      <c r="AH51" s="8">
        <v>66.284500000000008</v>
      </c>
      <c r="AI51" s="8">
        <v>83.080060000000003</v>
      </c>
      <c r="AJ51" s="8">
        <v>50.186419999999998</v>
      </c>
      <c r="AK51" s="8">
        <v>70.599310000000003</v>
      </c>
      <c r="AL51" s="8">
        <v>43.133000000000003</v>
      </c>
      <c r="AM51" s="8">
        <v>78.676999999999992</v>
      </c>
      <c r="AN51" s="8">
        <v>148.97377137828471</v>
      </c>
      <c r="AO51" s="8">
        <v>126.441</v>
      </c>
      <c r="AP51" s="8">
        <v>102.426</v>
      </c>
      <c r="AQ51" s="9">
        <v>112.66600000000001</v>
      </c>
      <c r="AR51" s="9">
        <v>131.78627439136011</v>
      </c>
      <c r="AS51" s="9">
        <v>187.60600000000002</v>
      </c>
    </row>
    <row r="52" spans="1:45" ht="15" customHeight="1" x14ac:dyDescent="0.2">
      <c r="A52" s="10" t="s">
        <v>4</v>
      </c>
      <c r="B52" s="24">
        <f t="shared" si="28"/>
        <v>19.632244299674269</v>
      </c>
      <c r="C52" s="24">
        <f t="shared" si="29"/>
        <v>18.837139423076923</v>
      </c>
      <c r="D52" s="24">
        <f t="shared" si="30"/>
        <v>18.232677519916869</v>
      </c>
      <c r="E52" s="24">
        <f t="shared" si="31"/>
        <v>16.021298463789314</v>
      </c>
      <c r="F52" s="24">
        <f t="shared" si="32"/>
        <v>11.892121112929624</v>
      </c>
      <c r="G52" s="24">
        <f t="shared" si="33"/>
        <v>7.8735907072087459</v>
      </c>
      <c r="H52" s="24">
        <f t="shared" si="34"/>
        <v>19.534542044388871</v>
      </c>
      <c r="I52" s="25">
        <f t="shared" si="35"/>
        <v>24.405405405405407</v>
      </c>
      <c r="J52" s="25">
        <f t="shared" si="36"/>
        <v>22.99971687429219</v>
      </c>
      <c r="K52" s="25">
        <f t="shared" si="37"/>
        <v>23.885681623320949</v>
      </c>
      <c r="L52" s="25">
        <f t="shared" si="38"/>
        <v>26.487495634277082</v>
      </c>
      <c r="M52" s="25">
        <f t="shared" si="38"/>
        <v>22.249035895394336</v>
      </c>
      <c r="N52" s="25">
        <f t="shared" si="27"/>
        <v>21.688307692307692</v>
      </c>
      <c r="Q52" s="10" t="s">
        <v>81</v>
      </c>
      <c r="R52" s="8">
        <v>3070</v>
      </c>
      <c r="S52" s="8">
        <v>2912</v>
      </c>
      <c r="T52" s="8">
        <v>2887</v>
      </c>
      <c r="U52" s="8">
        <v>2734</v>
      </c>
      <c r="V52" s="8">
        <v>3055</v>
      </c>
      <c r="W52" s="8">
        <v>2927</v>
      </c>
      <c r="X52" s="8">
        <v>3199</v>
      </c>
      <c r="Y52" s="9">
        <v>3478</v>
      </c>
      <c r="Z52" s="9">
        <v>3532</v>
      </c>
      <c r="AA52" s="9">
        <v>3499</v>
      </c>
      <c r="AB52" s="9">
        <v>3330</v>
      </c>
      <c r="AC52" s="9">
        <v>3303</v>
      </c>
      <c r="AD52" s="9">
        <v>3250</v>
      </c>
      <c r="AF52" s="10" t="s">
        <v>4</v>
      </c>
      <c r="AG52" s="8">
        <v>60.270990000000005</v>
      </c>
      <c r="AH52" s="8">
        <v>54.853749999999998</v>
      </c>
      <c r="AI52" s="8">
        <v>52.637740000000001</v>
      </c>
      <c r="AJ52" s="8">
        <v>43.802229999999987</v>
      </c>
      <c r="AK52" s="8">
        <v>36.33043</v>
      </c>
      <c r="AL52" s="8">
        <v>23.045999999999999</v>
      </c>
      <c r="AM52" s="8">
        <v>62.491</v>
      </c>
      <c r="AN52" s="8">
        <v>84.882000000000005</v>
      </c>
      <c r="AO52" s="8">
        <v>81.235000000000014</v>
      </c>
      <c r="AP52" s="8">
        <v>83.575999999999993</v>
      </c>
      <c r="AQ52" s="9">
        <v>88.203360462142683</v>
      </c>
      <c r="AR52" s="9">
        <v>73.488565562487494</v>
      </c>
      <c r="AS52" s="9">
        <v>70.486999999999995</v>
      </c>
    </row>
    <row r="53" spans="1:45" ht="15" customHeight="1" x14ac:dyDescent="0.2">
      <c r="A53" s="10" t="s">
        <v>5</v>
      </c>
      <c r="B53" s="24">
        <f t="shared" si="28"/>
        <v>50.272953261427851</v>
      </c>
      <c r="C53" s="24">
        <f t="shared" si="29"/>
        <v>106.63460096411355</v>
      </c>
      <c r="D53" s="24">
        <f t="shared" si="30"/>
        <v>65.451308339709243</v>
      </c>
      <c r="E53" s="24">
        <f t="shared" si="31"/>
        <v>87.927716727716728</v>
      </c>
      <c r="F53" s="24">
        <f t="shared" si="32"/>
        <v>105.92874712349783</v>
      </c>
      <c r="G53" s="24">
        <f t="shared" si="33"/>
        <v>104.18074944893459</v>
      </c>
      <c r="H53" s="24">
        <f t="shared" si="34"/>
        <v>67.92972631788291</v>
      </c>
      <c r="I53" s="25">
        <f t="shared" si="35"/>
        <v>56.959084787030491</v>
      </c>
      <c r="J53" s="25">
        <f t="shared" si="36"/>
        <v>60.119366945057742</v>
      </c>
      <c r="K53" s="25">
        <f t="shared" si="37"/>
        <v>52.036955606642351</v>
      </c>
      <c r="L53" s="25">
        <f t="shared" si="38"/>
        <v>46.408054549328781</v>
      </c>
      <c r="M53" s="25">
        <f t="shared" si="38"/>
        <v>42.762305427008826</v>
      </c>
      <c r="N53" s="25">
        <f t="shared" si="27"/>
        <v>62.518280824581886</v>
      </c>
      <c r="Q53" s="10" t="s">
        <v>82</v>
      </c>
      <c r="R53" s="8">
        <v>3894</v>
      </c>
      <c r="S53" s="8">
        <v>3734</v>
      </c>
      <c r="T53" s="8">
        <v>3921</v>
      </c>
      <c r="U53" s="8">
        <v>4094.9999999999995</v>
      </c>
      <c r="V53" s="8">
        <v>3911</v>
      </c>
      <c r="W53" s="8">
        <v>4083</v>
      </c>
      <c r="X53" s="8">
        <v>4189</v>
      </c>
      <c r="Y53" s="9">
        <v>4421</v>
      </c>
      <c r="Z53" s="9">
        <v>4334</v>
      </c>
      <c r="AA53" s="9">
        <v>4666</v>
      </c>
      <c r="AB53" s="9">
        <v>4693</v>
      </c>
      <c r="AC53" s="9">
        <v>4754</v>
      </c>
      <c r="AD53" s="9">
        <v>5142</v>
      </c>
      <c r="AF53" s="10" t="s">
        <v>5</v>
      </c>
      <c r="AG53" s="8">
        <v>195.76288000000005</v>
      </c>
      <c r="AH53" s="8">
        <v>398.17359999999996</v>
      </c>
      <c r="AI53" s="8">
        <v>256.63457999999997</v>
      </c>
      <c r="AJ53" s="8">
        <v>360.06399999999996</v>
      </c>
      <c r="AK53" s="8">
        <v>414.28733</v>
      </c>
      <c r="AL53" s="8">
        <v>425.36999999999995</v>
      </c>
      <c r="AM53" s="8">
        <v>284.55762354561153</v>
      </c>
      <c r="AN53" s="8">
        <v>251.81611384346178</v>
      </c>
      <c r="AO53" s="8">
        <v>260.55733633988024</v>
      </c>
      <c r="AP53" s="8">
        <v>242.8044348605932</v>
      </c>
      <c r="AQ53" s="9">
        <v>217.79299999999998</v>
      </c>
      <c r="AR53" s="9">
        <v>203.29199999999997</v>
      </c>
      <c r="AS53" s="9">
        <v>321.46900000000005</v>
      </c>
    </row>
    <row r="54" spans="1:45" ht="15" customHeight="1" x14ac:dyDescent="0.2">
      <c r="A54" s="10" t="s">
        <v>6</v>
      </c>
      <c r="B54" s="24" t="e">
        <f t="shared" si="28"/>
        <v>#VALUE!</v>
      </c>
      <c r="C54" s="24" t="e">
        <f t="shared" si="29"/>
        <v>#VALUE!</v>
      </c>
      <c r="D54" s="24" t="e">
        <f t="shared" si="30"/>
        <v>#VALUE!</v>
      </c>
      <c r="E54" s="24" t="e">
        <f t="shared" si="31"/>
        <v>#VALUE!</v>
      </c>
      <c r="F54" s="24">
        <f t="shared" si="32"/>
        <v>6.4653614457831328</v>
      </c>
      <c r="G54" s="24">
        <f t="shared" si="33"/>
        <v>7.3969999999999994</v>
      </c>
      <c r="H54" s="24">
        <f t="shared" si="34"/>
        <v>5.2708638360175692</v>
      </c>
      <c r="I54" s="25">
        <f t="shared" si="35"/>
        <v>47.793103448275851</v>
      </c>
      <c r="J54" s="25">
        <f t="shared" si="36"/>
        <v>27.74721189591078</v>
      </c>
      <c r="K54" s="25">
        <f t="shared" si="37"/>
        <v>27.754830917874397</v>
      </c>
      <c r="L54" s="25">
        <f t="shared" si="38"/>
        <v>37.768203883495147</v>
      </c>
      <c r="M54" s="25">
        <f t="shared" si="38"/>
        <v>46.178513958466105</v>
      </c>
      <c r="N54" s="25">
        <f t="shared" si="27"/>
        <v>0</v>
      </c>
      <c r="Q54" s="10" t="s">
        <v>83</v>
      </c>
      <c r="R54" s="8">
        <v>737</v>
      </c>
      <c r="S54" s="8">
        <v>677</v>
      </c>
      <c r="T54" s="8">
        <v>629</v>
      </c>
      <c r="U54" s="8">
        <v>650</v>
      </c>
      <c r="V54" s="8">
        <v>664</v>
      </c>
      <c r="W54" s="8">
        <v>670</v>
      </c>
      <c r="X54" s="8">
        <v>683</v>
      </c>
      <c r="Y54" s="9">
        <v>696</v>
      </c>
      <c r="Z54" s="9">
        <v>807</v>
      </c>
      <c r="AA54" s="9">
        <v>828</v>
      </c>
      <c r="AB54" s="9">
        <v>824</v>
      </c>
      <c r="AC54" s="9">
        <v>764</v>
      </c>
      <c r="AD54" s="9">
        <v>795</v>
      </c>
      <c r="AF54" s="10" t="s">
        <v>6</v>
      </c>
      <c r="AG54" s="8" t="s">
        <v>64</v>
      </c>
      <c r="AH54" s="8" t="s">
        <v>64</v>
      </c>
      <c r="AI54" s="8" t="s">
        <v>64</v>
      </c>
      <c r="AJ54" s="8" t="s">
        <v>64</v>
      </c>
      <c r="AK54" s="8">
        <v>4.2930000000000001</v>
      </c>
      <c r="AL54" s="8">
        <v>4.9559899999999999</v>
      </c>
      <c r="AM54" s="8">
        <v>3.6</v>
      </c>
      <c r="AN54" s="8">
        <v>33.263999999999996</v>
      </c>
      <c r="AO54" s="8">
        <v>22.391999999999999</v>
      </c>
      <c r="AP54" s="8">
        <v>22.981000000000002</v>
      </c>
      <c r="AQ54" s="9">
        <v>31.120999999999999</v>
      </c>
      <c r="AR54" s="9">
        <v>35.280384664268105</v>
      </c>
      <c r="AS54" s="9"/>
    </row>
    <row r="55" spans="1:45" ht="15" customHeight="1" x14ac:dyDescent="0.2">
      <c r="A55" s="10" t="s">
        <v>7</v>
      </c>
      <c r="B55" s="24">
        <f t="shared" si="28"/>
        <v>18.214368214368218</v>
      </c>
      <c r="C55" s="24">
        <f t="shared" si="29"/>
        <v>22.304141696292533</v>
      </c>
      <c r="D55" s="24">
        <f t="shared" si="30"/>
        <v>24.974519110667</v>
      </c>
      <c r="E55" s="24">
        <f t="shared" si="31"/>
        <v>12.983781431334622</v>
      </c>
      <c r="F55" s="24">
        <f t="shared" si="32"/>
        <v>18.401557296767876</v>
      </c>
      <c r="G55" s="24">
        <f t="shared" si="33"/>
        <v>13.703305351521511</v>
      </c>
      <c r="H55" s="24">
        <f t="shared" si="34"/>
        <v>13.735164296223635</v>
      </c>
      <c r="I55" s="25">
        <f t="shared" si="35"/>
        <v>12.098718557190319</v>
      </c>
      <c r="J55" s="25">
        <f t="shared" si="36"/>
        <v>11.538691020480634</v>
      </c>
      <c r="K55" s="25">
        <f t="shared" si="37"/>
        <v>13.405453336289071</v>
      </c>
      <c r="L55" s="25">
        <f t="shared" si="38"/>
        <v>7.8659725299069576</v>
      </c>
      <c r="M55" s="25">
        <f t="shared" si="38"/>
        <v>9.0079473206176228</v>
      </c>
      <c r="N55" s="25">
        <f t="shared" si="27"/>
        <v>11.853216552443117</v>
      </c>
      <c r="Q55" s="10" t="s">
        <v>84</v>
      </c>
      <c r="R55" s="8">
        <v>4329</v>
      </c>
      <c r="S55" s="8">
        <v>3938</v>
      </c>
      <c r="T55" s="8">
        <v>4003</v>
      </c>
      <c r="U55" s="8">
        <v>4136</v>
      </c>
      <c r="V55" s="8">
        <v>4083.9999999999995</v>
      </c>
      <c r="W55" s="8">
        <v>3812</v>
      </c>
      <c r="X55" s="8">
        <v>4078.0000000000005</v>
      </c>
      <c r="Y55" s="9">
        <v>4214</v>
      </c>
      <c r="Z55" s="9">
        <v>4555</v>
      </c>
      <c r="AA55" s="9">
        <v>4511</v>
      </c>
      <c r="AB55" s="9">
        <v>4514</v>
      </c>
      <c r="AC55" s="9">
        <v>4404</v>
      </c>
      <c r="AD55" s="9">
        <v>4678</v>
      </c>
      <c r="AF55" s="10" t="s">
        <v>7</v>
      </c>
      <c r="AG55" s="8">
        <v>78.850000000000009</v>
      </c>
      <c r="AH55" s="8">
        <v>87.833709999999996</v>
      </c>
      <c r="AI55" s="8">
        <v>99.972999999999999</v>
      </c>
      <c r="AJ55" s="8">
        <v>53.700919999999996</v>
      </c>
      <c r="AK55" s="8">
        <v>75.151959999999988</v>
      </c>
      <c r="AL55" s="8">
        <v>52.237000000000002</v>
      </c>
      <c r="AM55" s="8">
        <v>56.011999999999993</v>
      </c>
      <c r="AN55" s="8">
        <v>50.984000000000002</v>
      </c>
      <c r="AO55" s="8">
        <v>52.558737598289291</v>
      </c>
      <c r="AP55" s="8">
        <v>60.472000000000001</v>
      </c>
      <c r="AQ55" s="9">
        <v>35.507000000000005</v>
      </c>
      <c r="AR55" s="9">
        <v>39.671000000000006</v>
      </c>
      <c r="AS55" s="9">
        <v>55.449347032328902</v>
      </c>
    </row>
    <row r="56" spans="1:45" ht="15" customHeight="1" x14ac:dyDescent="0.2">
      <c r="A56" s="10" t="s">
        <v>8</v>
      </c>
      <c r="B56" s="24">
        <f t="shared" si="28"/>
        <v>13.147168765743075</v>
      </c>
      <c r="C56" s="24">
        <f t="shared" si="29"/>
        <v>20.124489489489491</v>
      </c>
      <c r="D56" s="24">
        <f t="shared" si="30"/>
        <v>25.890530381050461</v>
      </c>
      <c r="E56" s="24">
        <f t="shared" si="31"/>
        <v>18.367438423645318</v>
      </c>
      <c r="F56" s="24">
        <f t="shared" si="32"/>
        <v>17.329453441295545</v>
      </c>
      <c r="G56" s="24">
        <f t="shared" si="33"/>
        <v>19.600000000000005</v>
      </c>
      <c r="H56" s="24">
        <f t="shared" si="34"/>
        <v>23.818986634074719</v>
      </c>
      <c r="I56" s="25">
        <f t="shared" si="35"/>
        <v>17.711531286502794</v>
      </c>
      <c r="J56" s="25">
        <f t="shared" si="36"/>
        <v>16.320039547282558</v>
      </c>
      <c r="K56" s="25">
        <f t="shared" si="37"/>
        <v>11.520079456622842</v>
      </c>
      <c r="L56" s="25">
        <f t="shared" si="38"/>
        <v>13.208787465940054</v>
      </c>
      <c r="M56" s="25">
        <f t="shared" si="38"/>
        <v>19.017531556802243</v>
      </c>
      <c r="N56" s="25">
        <f t="shared" si="27"/>
        <v>13.860828745292432</v>
      </c>
      <c r="Q56" s="10" t="s">
        <v>85</v>
      </c>
      <c r="R56" s="8">
        <v>1985</v>
      </c>
      <c r="S56" s="8">
        <v>1998</v>
      </c>
      <c r="T56" s="8">
        <v>1942</v>
      </c>
      <c r="U56" s="8">
        <v>1827</v>
      </c>
      <c r="V56" s="8">
        <v>1976</v>
      </c>
      <c r="W56" s="8">
        <v>2100</v>
      </c>
      <c r="X56" s="8">
        <v>2124</v>
      </c>
      <c r="Y56" s="9">
        <v>2076</v>
      </c>
      <c r="Z56" s="9">
        <v>2133</v>
      </c>
      <c r="AA56" s="9">
        <v>2627</v>
      </c>
      <c r="AB56" s="9">
        <v>2936</v>
      </c>
      <c r="AC56" s="9">
        <v>2852</v>
      </c>
      <c r="AD56" s="9">
        <v>3039</v>
      </c>
      <c r="AF56" s="10" t="s">
        <v>8</v>
      </c>
      <c r="AG56" s="8">
        <v>26.097130000000003</v>
      </c>
      <c r="AH56" s="8">
        <v>40.208730000000003</v>
      </c>
      <c r="AI56" s="8">
        <v>50.279409999999999</v>
      </c>
      <c r="AJ56" s="8">
        <v>33.557310000000001</v>
      </c>
      <c r="AK56" s="8">
        <v>34.243000000000002</v>
      </c>
      <c r="AL56" s="8">
        <v>41.160000000000004</v>
      </c>
      <c r="AM56" s="8">
        <v>50.591527610774705</v>
      </c>
      <c r="AN56" s="8">
        <v>36.769138950779798</v>
      </c>
      <c r="AO56" s="8">
        <v>34.810644354353698</v>
      </c>
      <c r="AP56" s="8">
        <v>30.263248732548202</v>
      </c>
      <c r="AQ56" s="9">
        <v>38.780999999999999</v>
      </c>
      <c r="AR56" s="9">
        <v>54.238</v>
      </c>
      <c r="AS56" s="9">
        <v>42.123058556943704</v>
      </c>
    </row>
    <row r="57" spans="1:45" ht="15" customHeight="1" x14ac:dyDescent="0.2">
      <c r="A57" s="10" t="s">
        <v>9</v>
      </c>
      <c r="B57" s="24">
        <f t="shared" si="28"/>
        <v>57.525659355537506</v>
      </c>
      <c r="C57" s="24">
        <f t="shared" si="29"/>
        <v>57.338190319031902</v>
      </c>
      <c r="D57" s="24">
        <f t="shared" si="30"/>
        <v>63.504039989044095</v>
      </c>
      <c r="E57" s="24">
        <f t="shared" si="31"/>
        <v>63.111836502980424</v>
      </c>
      <c r="F57" s="24">
        <f t="shared" si="32"/>
        <v>79.264392846841659</v>
      </c>
      <c r="G57" s="24">
        <f t="shared" si="33"/>
        <v>82.028571428571425</v>
      </c>
      <c r="H57" s="24">
        <f t="shared" si="34"/>
        <v>103.73554564167193</v>
      </c>
      <c r="I57" s="25">
        <f t="shared" si="35"/>
        <v>115.06680060271221</v>
      </c>
      <c r="J57" s="25">
        <f t="shared" si="36"/>
        <v>151.33787956767884</v>
      </c>
      <c r="K57" s="25">
        <f t="shared" si="37"/>
        <v>164.28008298755188</v>
      </c>
      <c r="L57" s="25">
        <f t="shared" si="38"/>
        <v>171.07342915337264</v>
      </c>
      <c r="M57" s="25">
        <f t="shared" si="38"/>
        <v>181.897157622739</v>
      </c>
      <c r="N57" s="25">
        <f t="shared" si="27"/>
        <v>186.6255627813907</v>
      </c>
      <c r="Q57" s="10" t="s">
        <v>86</v>
      </c>
      <c r="R57" s="8">
        <v>3693</v>
      </c>
      <c r="S57" s="8">
        <v>3636</v>
      </c>
      <c r="T57" s="8">
        <v>3651</v>
      </c>
      <c r="U57" s="8">
        <v>3523</v>
      </c>
      <c r="V57" s="8">
        <v>3467</v>
      </c>
      <c r="W57" s="8">
        <v>3605</v>
      </c>
      <c r="X57" s="8">
        <v>3491</v>
      </c>
      <c r="Y57" s="9">
        <v>3982</v>
      </c>
      <c r="Z57" s="9">
        <v>3886</v>
      </c>
      <c r="AA57" s="9">
        <v>3856</v>
      </c>
      <c r="AB57" s="9">
        <v>3790</v>
      </c>
      <c r="AC57" s="9">
        <v>3870</v>
      </c>
      <c r="AD57" s="9">
        <v>3998</v>
      </c>
      <c r="AF57" s="10" t="s">
        <v>9</v>
      </c>
      <c r="AG57" s="8">
        <v>212.44226</v>
      </c>
      <c r="AH57" s="8">
        <v>208.48166000000001</v>
      </c>
      <c r="AI57" s="8">
        <v>231.85325</v>
      </c>
      <c r="AJ57" s="8">
        <v>222.34300000000002</v>
      </c>
      <c r="AK57" s="8">
        <v>274.80965000000003</v>
      </c>
      <c r="AL57" s="8">
        <v>295.71300000000002</v>
      </c>
      <c r="AM57" s="8">
        <v>362.1407898350767</v>
      </c>
      <c r="AN57" s="8">
        <v>458.19600000000003</v>
      </c>
      <c r="AO57" s="8">
        <v>588.09900000000005</v>
      </c>
      <c r="AP57" s="8">
        <v>633.46400000000006</v>
      </c>
      <c r="AQ57" s="9">
        <v>648.36829649128231</v>
      </c>
      <c r="AR57" s="9">
        <v>703.94199999999989</v>
      </c>
      <c r="AS57" s="9">
        <v>746.12900000000002</v>
      </c>
    </row>
    <row r="58" spans="1:45" ht="15" customHeight="1" x14ac:dyDescent="0.2">
      <c r="A58" s="10" t="s">
        <v>10</v>
      </c>
      <c r="B58" s="24">
        <f t="shared" si="28"/>
        <v>19.393768181818182</v>
      </c>
      <c r="C58" s="24">
        <f t="shared" si="29"/>
        <v>19.378161000944289</v>
      </c>
      <c r="D58" s="24">
        <f t="shared" si="30"/>
        <v>15.792722403353515</v>
      </c>
      <c r="E58" s="24">
        <f t="shared" si="31"/>
        <v>17.984955774576701</v>
      </c>
      <c r="F58" s="24">
        <f t="shared" si="32"/>
        <v>23.058948979591836</v>
      </c>
      <c r="G58" s="24">
        <f t="shared" si="33"/>
        <v>20.866000525210083</v>
      </c>
      <c r="H58" s="24">
        <f t="shared" si="34"/>
        <v>19.976913099870298</v>
      </c>
      <c r="I58" s="25">
        <f t="shared" si="35"/>
        <v>22.120988828143567</v>
      </c>
      <c r="J58" s="25">
        <f t="shared" si="36"/>
        <v>24.171491228070174</v>
      </c>
      <c r="K58" s="25">
        <f t="shared" si="37"/>
        <v>29.111558238318803</v>
      </c>
      <c r="L58" s="25">
        <f t="shared" si="38"/>
        <v>30.539911308203983</v>
      </c>
      <c r="M58" s="25">
        <f t="shared" si="38"/>
        <v>41.628992628992627</v>
      </c>
      <c r="N58" s="25">
        <f t="shared" si="27"/>
        <v>57.269486565575946</v>
      </c>
      <c r="Q58" s="10" t="s">
        <v>87</v>
      </c>
      <c r="R58" s="8">
        <v>4400</v>
      </c>
      <c r="S58" s="8">
        <v>4236</v>
      </c>
      <c r="T58" s="8">
        <v>4294</v>
      </c>
      <c r="U58" s="8">
        <v>3957</v>
      </c>
      <c r="V58" s="8">
        <v>3920</v>
      </c>
      <c r="W58" s="8">
        <v>3808</v>
      </c>
      <c r="X58" s="8">
        <v>3855</v>
      </c>
      <c r="Y58" s="9">
        <v>4207</v>
      </c>
      <c r="Z58" s="9">
        <v>4560</v>
      </c>
      <c r="AA58" s="9">
        <v>4473</v>
      </c>
      <c r="AB58" s="9">
        <v>4510</v>
      </c>
      <c r="AC58" s="9">
        <v>4070</v>
      </c>
      <c r="AD58" s="9">
        <v>3759</v>
      </c>
      <c r="AF58" s="10" t="s">
        <v>10</v>
      </c>
      <c r="AG58" s="8">
        <v>85.332580000000007</v>
      </c>
      <c r="AH58" s="8">
        <v>82.085890000000006</v>
      </c>
      <c r="AI58" s="8">
        <v>67.813949999999991</v>
      </c>
      <c r="AJ58" s="8">
        <v>71.166470000000004</v>
      </c>
      <c r="AK58" s="8">
        <v>90.391080000000002</v>
      </c>
      <c r="AL58" s="8">
        <v>79.457729999999998</v>
      </c>
      <c r="AM58" s="8">
        <v>77.010999999999996</v>
      </c>
      <c r="AN58" s="8">
        <v>93.062999999999988</v>
      </c>
      <c r="AO58" s="8">
        <v>110.22199999999999</v>
      </c>
      <c r="AP58" s="8">
        <v>130.21600000000001</v>
      </c>
      <c r="AQ58" s="9">
        <v>137.73499999999999</v>
      </c>
      <c r="AR58" s="9">
        <v>169.43</v>
      </c>
      <c r="AS58" s="9">
        <v>215.27599999999998</v>
      </c>
    </row>
    <row r="59" spans="1:45" ht="15" customHeight="1" x14ac:dyDescent="0.2">
      <c r="A59" s="10" t="s">
        <v>11</v>
      </c>
      <c r="B59" s="24">
        <f t="shared" si="28"/>
        <v>14.465774575398868</v>
      </c>
      <c r="C59" s="24">
        <f t="shared" si="29"/>
        <v>4.0099944475291505</v>
      </c>
      <c r="D59" s="24">
        <f t="shared" si="30"/>
        <v>3.865546218487395</v>
      </c>
      <c r="E59" s="24">
        <f t="shared" si="31"/>
        <v>4.0958617077003669</v>
      </c>
      <c r="F59" s="24">
        <f t="shared" si="32"/>
        <v>3.0483870967741939</v>
      </c>
      <c r="G59" s="24">
        <f t="shared" si="33"/>
        <v>3.9283259695630823</v>
      </c>
      <c r="H59" s="24">
        <f t="shared" si="34"/>
        <v>0.53565140845070425</v>
      </c>
      <c r="I59" s="25">
        <f t="shared" si="35"/>
        <v>0.69762323943661975</v>
      </c>
      <c r="J59" s="25">
        <f t="shared" si="36"/>
        <v>5.1731727574750819</v>
      </c>
      <c r="K59" s="25">
        <f t="shared" si="37"/>
        <v>8.9606425702811237</v>
      </c>
      <c r="L59" s="25">
        <f t="shared" si="38"/>
        <v>8.408817635270541</v>
      </c>
      <c r="M59" s="25">
        <f t="shared" si="38"/>
        <v>7.9451772464962902</v>
      </c>
      <c r="N59" s="25">
        <f t="shared" si="27"/>
        <v>13.035113933507654</v>
      </c>
      <c r="Q59" s="10" t="s">
        <v>11</v>
      </c>
      <c r="R59" s="8">
        <v>1943</v>
      </c>
      <c r="S59" s="8">
        <v>1801</v>
      </c>
      <c r="T59" s="8">
        <v>1785</v>
      </c>
      <c r="U59" s="8">
        <v>1909</v>
      </c>
      <c r="V59" s="8">
        <v>2045.9999999999998</v>
      </c>
      <c r="W59" s="8">
        <v>2037</v>
      </c>
      <c r="X59" s="8">
        <v>2272</v>
      </c>
      <c r="Y59" s="9">
        <v>2272</v>
      </c>
      <c r="Z59" s="9">
        <v>2408</v>
      </c>
      <c r="AA59" s="9">
        <v>2490</v>
      </c>
      <c r="AB59" s="9">
        <v>2495</v>
      </c>
      <c r="AC59" s="9">
        <v>2426</v>
      </c>
      <c r="AD59" s="9">
        <v>2677</v>
      </c>
      <c r="AF59" s="10" t="s">
        <v>11</v>
      </c>
      <c r="AG59" s="8">
        <v>28.106999999999999</v>
      </c>
      <c r="AH59" s="8">
        <v>7.2220000000000004</v>
      </c>
      <c r="AI59" s="8">
        <v>6.9</v>
      </c>
      <c r="AJ59" s="8">
        <v>7.819</v>
      </c>
      <c r="AK59" s="8">
        <v>6.2370000000000001</v>
      </c>
      <c r="AL59" s="8">
        <v>8.0019999999999989</v>
      </c>
      <c r="AM59" s="8">
        <v>1.2170000000000001</v>
      </c>
      <c r="AN59" s="8">
        <v>1.585</v>
      </c>
      <c r="AO59" s="8">
        <v>12.456999999999999</v>
      </c>
      <c r="AP59" s="8">
        <v>22.312000000000001</v>
      </c>
      <c r="AQ59" s="9">
        <v>20.98</v>
      </c>
      <c r="AR59" s="9">
        <v>19.274999999999999</v>
      </c>
      <c r="AS59" s="9">
        <v>34.894999999999996</v>
      </c>
    </row>
    <row r="60" spans="1:45" ht="15" customHeight="1" x14ac:dyDescent="0.2">
      <c r="A60" s="10" t="s">
        <v>12</v>
      </c>
      <c r="B60" s="24">
        <f t="shared" si="28"/>
        <v>42.669478948470875</v>
      </c>
      <c r="C60" s="24">
        <f t="shared" si="29"/>
        <v>42.728138553263349</v>
      </c>
      <c r="D60" s="24">
        <f t="shared" si="30"/>
        <v>48.244865269461066</v>
      </c>
      <c r="E60" s="24">
        <f t="shared" si="31"/>
        <v>60.090695660186142</v>
      </c>
      <c r="F60" s="24">
        <f t="shared" si="32"/>
        <v>104.84503081664099</v>
      </c>
      <c r="G60" s="24">
        <f t="shared" si="33"/>
        <v>101.72352410620493</v>
      </c>
      <c r="H60" s="24">
        <f t="shared" si="34"/>
        <v>122.943730738599</v>
      </c>
      <c r="I60" s="25">
        <f t="shared" si="35"/>
        <v>108.52092201304548</v>
      </c>
      <c r="J60" s="25">
        <f t="shared" si="36"/>
        <v>118.14365762459042</v>
      </c>
      <c r="K60" s="25">
        <f t="shared" si="37"/>
        <v>117.04843859755945</v>
      </c>
      <c r="L60" s="25">
        <f t="shared" si="38"/>
        <v>128.82024912418854</v>
      </c>
      <c r="M60" s="25">
        <f t="shared" si="38"/>
        <v>156.0710879938043</v>
      </c>
      <c r="N60" s="25">
        <f t="shared" si="27"/>
        <v>151.29206601711567</v>
      </c>
      <c r="Q60" s="10" t="s">
        <v>88</v>
      </c>
      <c r="R60" s="8">
        <v>19096</v>
      </c>
      <c r="S60" s="8">
        <v>18953</v>
      </c>
      <c r="T60" s="8">
        <v>20040</v>
      </c>
      <c r="U60" s="8">
        <v>21706</v>
      </c>
      <c r="V60" s="8">
        <v>24662</v>
      </c>
      <c r="W60" s="8">
        <v>27607</v>
      </c>
      <c r="X60" s="8">
        <v>28879</v>
      </c>
      <c r="Y60" s="9">
        <v>28563</v>
      </c>
      <c r="Z60" s="9">
        <v>28974</v>
      </c>
      <c r="AA60" s="9">
        <v>32256</v>
      </c>
      <c r="AB60" s="9">
        <v>34628</v>
      </c>
      <c r="AC60" s="9">
        <v>35268</v>
      </c>
      <c r="AD60" s="9">
        <v>38387</v>
      </c>
      <c r="AF60" s="10" t="s">
        <v>12</v>
      </c>
      <c r="AG60" s="8">
        <v>814.81636999999989</v>
      </c>
      <c r="AH60" s="8">
        <v>809.82641000000024</v>
      </c>
      <c r="AI60" s="8">
        <v>966.82709999999975</v>
      </c>
      <c r="AJ60" s="8">
        <v>1304.3286400000004</v>
      </c>
      <c r="AK60" s="8">
        <v>2585.68815</v>
      </c>
      <c r="AL60" s="8">
        <v>2808.2813299999998</v>
      </c>
      <c r="AM60" s="8">
        <v>3550.4920000000006</v>
      </c>
      <c r="AN60" s="8">
        <v>3099.683095458618</v>
      </c>
      <c r="AO60" s="8">
        <v>3423.0943360148826</v>
      </c>
      <c r="AP60" s="8">
        <v>3775.5144354028776</v>
      </c>
      <c r="AQ60" s="9">
        <v>4460.7875866723998</v>
      </c>
      <c r="AR60" s="9">
        <v>5504.3151313654898</v>
      </c>
      <c r="AS60" s="9">
        <v>5807.6485381990196</v>
      </c>
    </row>
    <row r="61" spans="1:45" ht="15" customHeight="1" x14ac:dyDescent="0.2">
      <c r="A61" s="10" t="s">
        <v>13</v>
      </c>
      <c r="B61" s="24">
        <f t="shared" si="28"/>
        <v>16.596165271401567</v>
      </c>
      <c r="C61" s="24">
        <f t="shared" si="29"/>
        <v>20.231661649608672</v>
      </c>
      <c r="D61" s="24">
        <f t="shared" si="30"/>
        <v>30.005032624113475</v>
      </c>
      <c r="E61" s="24">
        <f t="shared" si="31"/>
        <v>28.858571021106677</v>
      </c>
      <c r="F61" s="24">
        <f t="shared" si="32"/>
        <v>37.832047306176086</v>
      </c>
      <c r="G61" s="24">
        <f t="shared" si="33"/>
        <v>29.610598470867387</v>
      </c>
      <c r="H61" s="24">
        <f t="shared" si="34"/>
        <v>30.841436773910164</v>
      </c>
      <c r="I61" s="25">
        <f t="shared" si="35"/>
        <v>85.298558514537021</v>
      </c>
      <c r="J61" s="25">
        <f t="shared" si="36"/>
        <v>75.546172079407512</v>
      </c>
      <c r="K61" s="25">
        <f t="shared" si="37"/>
        <v>79.172474249397339</v>
      </c>
      <c r="L61" s="25">
        <f t="shared" si="38"/>
        <v>28.29401720180573</v>
      </c>
      <c r="M61" s="25">
        <f t="shared" si="38"/>
        <v>31.47147212543554</v>
      </c>
      <c r="N61" s="25">
        <f t="shared" si="27"/>
        <v>37.041649808855539</v>
      </c>
      <c r="Q61" s="10" t="s">
        <v>89</v>
      </c>
      <c r="R61" s="8">
        <v>3703</v>
      </c>
      <c r="S61" s="8">
        <v>3322</v>
      </c>
      <c r="T61" s="8">
        <v>3525</v>
      </c>
      <c r="U61" s="8">
        <v>3506</v>
      </c>
      <c r="V61" s="8">
        <v>3805</v>
      </c>
      <c r="W61" s="8">
        <v>3793</v>
      </c>
      <c r="X61" s="8">
        <v>4054.9999999999995</v>
      </c>
      <c r="Y61" s="9">
        <v>4093</v>
      </c>
      <c r="Z61" s="9">
        <v>4566</v>
      </c>
      <c r="AA61" s="9">
        <v>4563</v>
      </c>
      <c r="AB61" s="9">
        <v>4626</v>
      </c>
      <c r="AC61" s="9">
        <v>4592</v>
      </c>
      <c r="AD61" s="9">
        <v>4612</v>
      </c>
      <c r="AF61" s="10" t="s">
        <v>13</v>
      </c>
      <c r="AG61" s="8">
        <v>61.455599999999997</v>
      </c>
      <c r="AH61" s="8">
        <v>67.209580000000003</v>
      </c>
      <c r="AI61" s="8">
        <v>105.76774</v>
      </c>
      <c r="AJ61" s="8">
        <v>101.17815</v>
      </c>
      <c r="AK61" s="8">
        <v>143.95094</v>
      </c>
      <c r="AL61" s="8">
        <v>112.313</v>
      </c>
      <c r="AM61" s="8">
        <v>125.06202611820569</v>
      </c>
      <c r="AN61" s="8">
        <v>349.12700000000001</v>
      </c>
      <c r="AO61" s="8">
        <v>344.94382171457471</v>
      </c>
      <c r="AP61" s="8">
        <v>361.26400000000007</v>
      </c>
      <c r="AQ61" s="9">
        <v>130.88812357555329</v>
      </c>
      <c r="AR61" s="9">
        <v>144.517</v>
      </c>
      <c r="AS61" s="9">
        <v>170.83608891844173</v>
      </c>
    </row>
    <row r="62" spans="1:45" ht="15" customHeight="1" x14ac:dyDescent="0.2">
      <c r="A62" s="10" t="s">
        <v>14</v>
      </c>
      <c r="B62" s="24">
        <f t="shared" si="28"/>
        <v>18.098870870870872</v>
      </c>
      <c r="C62" s="24">
        <f t="shared" si="29"/>
        <v>21.57323491239455</v>
      </c>
      <c r="D62" s="24">
        <f t="shared" si="30"/>
        <v>24.118571892242777</v>
      </c>
      <c r="E62" s="24">
        <f t="shared" si="31"/>
        <v>15.144814111261871</v>
      </c>
      <c r="F62" s="24">
        <f t="shared" si="32"/>
        <v>20.491909722222218</v>
      </c>
      <c r="G62" s="24">
        <f t="shared" si="33"/>
        <v>16.200157848582286</v>
      </c>
      <c r="H62" s="24">
        <f t="shared" si="34"/>
        <v>19.449298233221079</v>
      </c>
      <c r="I62" s="25">
        <f t="shared" si="35"/>
        <v>28.025041736227042</v>
      </c>
      <c r="J62" s="25">
        <f t="shared" si="36"/>
        <v>33.641321447299426</v>
      </c>
      <c r="K62" s="25">
        <f t="shared" si="37"/>
        <v>41.314252180763042</v>
      </c>
      <c r="L62" s="25">
        <f t="shared" si="38"/>
        <v>49.950497699837918</v>
      </c>
      <c r="M62" s="25">
        <f t="shared" si="38"/>
        <v>58.413533834586467</v>
      </c>
      <c r="N62" s="25">
        <f t="shared" si="27"/>
        <v>66.85140905447436</v>
      </c>
      <c r="Q62" s="10" t="s">
        <v>90</v>
      </c>
      <c r="R62" s="8">
        <v>3330</v>
      </c>
      <c r="S62" s="8">
        <v>3082</v>
      </c>
      <c r="T62" s="8">
        <v>3081</v>
      </c>
      <c r="U62" s="8">
        <v>3685</v>
      </c>
      <c r="V62" s="8">
        <v>3456</v>
      </c>
      <c r="W62" s="8">
        <v>3421</v>
      </c>
      <c r="X62" s="8">
        <v>3577</v>
      </c>
      <c r="Y62" s="9">
        <v>3594</v>
      </c>
      <c r="Z62" s="9">
        <v>3814</v>
      </c>
      <c r="AA62" s="9">
        <v>3935</v>
      </c>
      <c r="AB62" s="9">
        <v>3940</v>
      </c>
      <c r="AC62" s="9">
        <v>4389</v>
      </c>
      <c r="AD62" s="9">
        <v>4748</v>
      </c>
      <c r="AF62" s="10" t="s">
        <v>14</v>
      </c>
      <c r="AG62" s="8">
        <v>60.269240000000003</v>
      </c>
      <c r="AH62" s="8">
        <v>66.488710000000012</v>
      </c>
      <c r="AI62" s="8">
        <v>74.30932</v>
      </c>
      <c r="AJ62" s="8">
        <v>55.80863999999999</v>
      </c>
      <c r="AK62" s="8">
        <v>70.820039999999977</v>
      </c>
      <c r="AL62" s="8">
        <v>55.420740000000002</v>
      </c>
      <c r="AM62" s="8">
        <v>69.570139780231798</v>
      </c>
      <c r="AN62" s="8">
        <v>100.72199999999998</v>
      </c>
      <c r="AO62" s="8">
        <v>128.30800000000002</v>
      </c>
      <c r="AP62" s="8">
        <v>162.57158233130258</v>
      </c>
      <c r="AQ62" s="9">
        <v>196.80496093736141</v>
      </c>
      <c r="AR62" s="9">
        <v>256.37700000000001</v>
      </c>
      <c r="AS62" s="9">
        <v>317.41049019064428</v>
      </c>
    </row>
    <row r="63" spans="1:45" ht="15" customHeight="1" x14ac:dyDescent="0.2">
      <c r="A63" s="10" t="s">
        <v>15</v>
      </c>
      <c r="B63" s="24">
        <f t="shared" si="28"/>
        <v>10.47133859043864</v>
      </c>
      <c r="C63" s="24">
        <f t="shared" si="29"/>
        <v>12.645423285548237</v>
      </c>
      <c r="D63" s="24">
        <f t="shared" si="30"/>
        <v>14.150378405151059</v>
      </c>
      <c r="E63" s="24">
        <f t="shared" si="31"/>
        <v>17.652648519769517</v>
      </c>
      <c r="F63" s="24">
        <f t="shared" si="32"/>
        <v>25.478091220914063</v>
      </c>
      <c r="G63" s="24">
        <f t="shared" si="33"/>
        <v>20.556991988346685</v>
      </c>
      <c r="H63" s="24">
        <f t="shared" si="34"/>
        <v>15.235933609958506</v>
      </c>
      <c r="I63" s="25">
        <f t="shared" si="35"/>
        <v>18.001731465449392</v>
      </c>
      <c r="J63" s="25">
        <f t="shared" si="36"/>
        <v>18.163306618156014</v>
      </c>
      <c r="K63" s="25">
        <f t="shared" si="37"/>
        <v>16.104088501422925</v>
      </c>
      <c r="L63" s="25">
        <f t="shared" si="38"/>
        <v>16.340788128510869</v>
      </c>
      <c r="M63" s="25">
        <f t="shared" si="38"/>
        <v>18.272590623936409</v>
      </c>
      <c r="N63" s="25">
        <f t="shared" si="27"/>
        <v>21.216584038517617</v>
      </c>
      <c r="Q63" s="10" t="s">
        <v>91</v>
      </c>
      <c r="R63" s="8">
        <v>10145</v>
      </c>
      <c r="S63" s="8">
        <v>10324</v>
      </c>
      <c r="T63" s="8">
        <v>10095</v>
      </c>
      <c r="U63" s="8">
        <v>10066</v>
      </c>
      <c r="V63" s="8">
        <v>10787</v>
      </c>
      <c r="W63" s="8">
        <v>10984</v>
      </c>
      <c r="X63" s="8">
        <v>12050</v>
      </c>
      <c r="Y63" s="9">
        <v>12706</v>
      </c>
      <c r="Z63" s="9">
        <v>13066</v>
      </c>
      <c r="AA63" s="9">
        <v>14938</v>
      </c>
      <c r="AB63" s="9">
        <v>15705</v>
      </c>
      <c r="AC63" s="9">
        <v>14745</v>
      </c>
      <c r="AD63" s="9">
        <v>15243</v>
      </c>
      <c r="AF63" s="10" t="s">
        <v>15</v>
      </c>
      <c r="AG63" s="8">
        <v>106.23173</v>
      </c>
      <c r="AH63" s="8">
        <v>130.55134999999999</v>
      </c>
      <c r="AI63" s="8">
        <v>142.84806999999995</v>
      </c>
      <c r="AJ63" s="8">
        <v>177.69155999999998</v>
      </c>
      <c r="AK63" s="8">
        <v>274.83216999999996</v>
      </c>
      <c r="AL63" s="8">
        <v>225.798</v>
      </c>
      <c r="AM63" s="8">
        <v>183.59299999999999</v>
      </c>
      <c r="AN63" s="8">
        <v>228.72999999999996</v>
      </c>
      <c r="AO63" s="8">
        <v>237.32176427282647</v>
      </c>
      <c r="AP63" s="8">
        <v>240.56287403425569</v>
      </c>
      <c r="AQ63" s="9">
        <v>256.63207755826318</v>
      </c>
      <c r="AR63" s="9">
        <v>269.42934874994239</v>
      </c>
      <c r="AS63" s="9">
        <v>323.40439049912402</v>
      </c>
    </row>
    <row r="64" spans="1:45" ht="7.5" customHeight="1" x14ac:dyDescent="0.25">
      <c r="Q64" s="63" t="s">
        <v>93</v>
      </c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45" s="63" customFormat="1" ht="13.5" customHeight="1" x14ac:dyDescent="0.25">
      <c r="O65" s="135"/>
      <c r="Q65" s="63" t="s">
        <v>94</v>
      </c>
      <c r="R65"/>
      <c r="S65"/>
      <c r="T65"/>
      <c r="U65"/>
      <c r="V65"/>
      <c r="W65"/>
      <c r="X65"/>
      <c r="Y65"/>
      <c r="Z65"/>
      <c r="AA65"/>
      <c r="AB65"/>
      <c r="AC65"/>
      <c r="AD65"/>
      <c r="AQ65" s="135"/>
      <c r="AR65" s="135"/>
      <c r="AS65" s="135"/>
    </row>
    <row r="66" spans="1:45" ht="15" x14ac:dyDescent="0.25">
      <c r="Q66" s="63" t="s">
        <v>770</v>
      </c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45" s="40" customFormat="1" ht="18.75" customHeight="1" x14ac:dyDescent="0.25">
      <c r="A67" s="39" t="s">
        <v>419</v>
      </c>
      <c r="B67" s="39"/>
      <c r="C67" s="39"/>
      <c r="D67" s="39"/>
      <c r="E67" s="39"/>
      <c r="F67" s="39"/>
      <c r="G67" s="39"/>
      <c r="H67" s="39"/>
      <c r="I67" s="39"/>
      <c r="L67" s="61"/>
      <c r="M67" s="61"/>
      <c r="N67" s="61"/>
      <c r="O67" s="137"/>
      <c r="R67"/>
      <c r="S67"/>
      <c r="T67"/>
      <c r="U67"/>
      <c r="V67"/>
      <c r="W67"/>
      <c r="X67"/>
      <c r="Y67"/>
      <c r="Z67"/>
      <c r="AA67"/>
      <c r="AB67" s="136"/>
      <c r="AC67" s="136"/>
      <c r="AD67" s="136"/>
      <c r="AF67" s="39" t="s">
        <v>422</v>
      </c>
      <c r="AG67" s="39"/>
      <c r="AH67" s="39"/>
      <c r="AI67" s="39"/>
      <c r="AJ67" s="39"/>
      <c r="AK67" s="39"/>
      <c r="AL67" s="39"/>
      <c r="AM67" s="39"/>
      <c r="AN67" s="39"/>
      <c r="AQ67" s="124"/>
      <c r="AR67" s="124"/>
      <c r="AS67" s="124"/>
    </row>
    <row r="68" spans="1:45" ht="7.5" customHeight="1" x14ac:dyDescent="0.2">
      <c r="A68" s="36"/>
      <c r="B68" s="37"/>
      <c r="C68" s="37"/>
      <c r="D68" s="37"/>
      <c r="E68" s="37"/>
      <c r="F68" s="37"/>
      <c r="G68" s="37"/>
      <c r="H68" s="37"/>
      <c r="I68" s="37"/>
      <c r="AF68" s="36"/>
      <c r="AG68" s="37"/>
      <c r="AH68" s="37"/>
      <c r="AI68" s="37"/>
      <c r="AJ68" s="37"/>
      <c r="AK68" s="37"/>
      <c r="AL68" s="37"/>
      <c r="AM68" s="37"/>
      <c r="AN68" s="37"/>
    </row>
    <row r="69" spans="1:45" ht="13.5" customHeight="1" thickBot="1" x14ac:dyDescent="0.25">
      <c r="A69" s="1" t="s">
        <v>0</v>
      </c>
      <c r="B69" s="2"/>
      <c r="C69" s="2"/>
      <c r="D69" s="2"/>
      <c r="E69" s="2"/>
      <c r="F69" s="2"/>
      <c r="G69" s="2"/>
      <c r="H69" s="2"/>
      <c r="N69" s="3" t="s">
        <v>298</v>
      </c>
      <c r="Q69" s="111" t="s">
        <v>66</v>
      </c>
      <c r="AD69" s="125" t="s">
        <v>77</v>
      </c>
      <c r="AF69" s="1" t="s">
        <v>0</v>
      </c>
      <c r="AG69" s="2"/>
      <c r="AH69" s="2"/>
      <c r="AI69" s="2"/>
      <c r="AJ69" s="2"/>
      <c r="AK69" s="2"/>
      <c r="AL69" s="2"/>
      <c r="AM69" s="2"/>
      <c r="AS69" s="3" t="s">
        <v>40</v>
      </c>
    </row>
    <row r="70" spans="1:45" ht="22.5" customHeight="1" thickBot="1" x14ac:dyDescent="0.25">
      <c r="A70" s="41" t="s">
        <v>24</v>
      </c>
      <c r="B70" s="42">
        <v>2010</v>
      </c>
      <c r="C70" s="42">
        <v>2011</v>
      </c>
      <c r="D70" s="42">
        <v>2012</v>
      </c>
      <c r="E70" s="42">
        <v>2013</v>
      </c>
      <c r="F70" s="42">
        <v>2014</v>
      </c>
      <c r="G70" s="42">
        <v>2015</v>
      </c>
      <c r="H70" s="42">
        <v>2016</v>
      </c>
      <c r="I70" s="43">
        <v>2017</v>
      </c>
      <c r="J70" s="42">
        <v>2018</v>
      </c>
      <c r="K70" s="43">
        <v>2019</v>
      </c>
      <c r="L70" s="43">
        <v>2020</v>
      </c>
      <c r="M70" s="43">
        <v>2021</v>
      </c>
      <c r="N70" s="43">
        <v>2022</v>
      </c>
      <c r="Q70" s="129" t="s">
        <v>78</v>
      </c>
      <c r="R70" s="130">
        <v>2010</v>
      </c>
      <c r="S70" s="130">
        <v>2011</v>
      </c>
      <c r="T70" s="130">
        <v>2012</v>
      </c>
      <c r="U70" s="130">
        <v>2013</v>
      </c>
      <c r="V70" s="130">
        <v>2014</v>
      </c>
      <c r="W70" s="130">
        <v>2015</v>
      </c>
      <c r="X70" s="130">
        <v>2016</v>
      </c>
      <c r="Y70" s="131">
        <v>2017</v>
      </c>
      <c r="Z70" s="130">
        <v>2018</v>
      </c>
      <c r="AA70" s="131">
        <v>2019</v>
      </c>
      <c r="AB70" s="131">
        <v>2020</v>
      </c>
      <c r="AC70" s="131">
        <v>2021</v>
      </c>
      <c r="AD70" s="131">
        <v>2022</v>
      </c>
      <c r="AF70" s="129" t="s">
        <v>24</v>
      </c>
      <c r="AG70" s="130">
        <v>2010</v>
      </c>
      <c r="AH70" s="130">
        <v>2011</v>
      </c>
      <c r="AI70" s="130">
        <v>2012</v>
      </c>
      <c r="AJ70" s="130">
        <v>2013</v>
      </c>
      <c r="AK70" s="130">
        <v>2014</v>
      </c>
      <c r="AL70" s="130">
        <v>2015</v>
      </c>
      <c r="AM70" s="130">
        <v>2016</v>
      </c>
      <c r="AN70" s="131">
        <v>2017</v>
      </c>
      <c r="AO70" s="130">
        <v>2018</v>
      </c>
      <c r="AP70" s="131">
        <v>2019</v>
      </c>
      <c r="AQ70" s="131">
        <v>2020</v>
      </c>
      <c r="AR70" s="131">
        <v>2021</v>
      </c>
      <c r="AS70" s="131">
        <v>2021</v>
      </c>
    </row>
    <row r="71" spans="1:45" ht="15" customHeight="1" x14ac:dyDescent="0.2">
      <c r="A71" s="4" t="s">
        <v>1</v>
      </c>
      <c r="B71" s="22">
        <f t="shared" ref="B71:M71" si="39">AG71*1000/R71</f>
        <v>0.38967984112192094</v>
      </c>
      <c r="C71" s="22">
        <f t="shared" si="39"/>
        <v>0.47234174126808948</v>
      </c>
      <c r="D71" s="22">
        <f t="shared" si="39"/>
        <v>0.53291460333270968</v>
      </c>
      <c r="E71" s="22">
        <f t="shared" si="39"/>
        <v>0.55745453284404256</v>
      </c>
      <c r="F71" s="22">
        <f t="shared" si="39"/>
        <v>0.7334180894750989</v>
      </c>
      <c r="G71" s="22">
        <f t="shared" si="39"/>
        <v>0.75223685096626691</v>
      </c>
      <c r="H71" s="22">
        <f t="shared" si="39"/>
        <v>0.81672798106840916</v>
      </c>
      <c r="I71" s="23">
        <f t="shared" si="39"/>
        <v>0.9991122818986532</v>
      </c>
      <c r="J71" s="23">
        <f t="shared" si="39"/>
        <v>1.2053387035305572</v>
      </c>
      <c r="K71" s="23">
        <f t="shared" si="39"/>
        <v>1.261464248191017</v>
      </c>
      <c r="L71" s="23">
        <f t="shared" si="39"/>
        <v>1.4491221642462173</v>
      </c>
      <c r="M71" s="23">
        <f t="shared" si="39"/>
        <v>1.7988219660230524</v>
      </c>
      <c r="N71" s="23">
        <f t="shared" ref="N71:N85" si="40">AS71*1000/AD71</f>
        <v>2.0378009444750851</v>
      </c>
      <c r="Q71" s="4" t="s">
        <v>1</v>
      </c>
      <c r="R71" s="5">
        <v>10517247</v>
      </c>
      <c r="S71" s="5">
        <v>10496672</v>
      </c>
      <c r="T71" s="5">
        <v>10509286</v>
      </c>
      <c r="U71" s="5">
        <v>10510719</v>
      </c>
      <c r="V71" s="5">
        <v>10524783</v>
      </c>
      <c r="W71" s="5">
        <v>10542942</v>
      </c>
      <c r="X71" s="5">
        <v>10565284</v>
      </c>
      <c r="Y71" s="6">
        <v>10589526</v>
      </c>
      <c r="Z71" s="6">
        <v>10626430</v>
      </c>
      <c r="AA71" s="6">
        <v>10669324</v>
      </c>
      <c r="AB71" s="6">
        <v>10700155</v>
      </c>
      <c r="AC71" s="6">
        <v>10697314</v>
      </c>
      <c r="AD71" s="6">
        <v>10687900</v>
      </c>
      <c r="AF71" s="4" t="s">
        <v>1</v>
      </c>
      <c r="AG71" s="5">
        <v>4098.3591399999996</v>
      </c>
      <c r="AH71" s="5">
        <v>4958.0163299999995</v>
      </c>
      <c r="AI71" s="5">
        <v>5600.5519799999993</v>
      </c>
      <c r="AJ71" s="5">
        <v>5859.2479500000018</v>
      </c>
      <c r="AK71" s="5">
        <v>7719.0662400000001</v>
      </c>
      <c r="AL71" s="5">
        <v>7930.7894899999965</v>
      </c>
      <c r="AM71" s="5">
        <v>8628.9630707343676</v>
      </c>
      <c r="AN71" s="5">
        <v>10580.125486085117</v>
      </c>
      <c r="AO71" s="5">
        <v>12808.447359358217</v>
      </c>
      <c r="AP71" s="5">
        <v>13458.970778366374</v>
      </c>
      <c r="AQ71" s="6">
        <v>15505.831771369982</v>
      </c>
      <c r="AR71" s="6">
        <v>19242.563400645922</v>
      </c>
      <c r="AS71" s="6">
        <v>21779.812714455264</v>
      </c>
    </row>
    <row r="72" spans="1:45" ht="15" customHeight="1" x14ac:dyDescent="0.2">
      <c r="A72" s="7" t="s">
        <v>2</v>
      </c>
      <c r="B72" s="24">
        <f t="shared" ref="B72:B85" si="41">AG72*1000/R72</f>
        <v>1.8742091799643052</v>
      </c>
      <c r="C72" s="24">
        <f t="shared" ref="C72:C85" si="42">AH72*1000/S72</f>
        <v>2.3739351811836249</v>
      </c>
      <c r="D72" s="24">
        <f t="shared" ref="D72:D85" si="43">AI72*1000/T72</f>
        <v>2.7833413819304571</v>
      </c>
      <c r="E72" s="24">
        <f t="shared" ref="E72:E85" si="44">AJ72*1000/U72</f>
        <v>2.7134517361551858</v>
      </c>
      <c r="F72" s="24">
        <f t="shared" ref="F72:F85" si="45">AK72*1000/V72</f>
        <v>2.9074453410067349</v>
      </c>
      <c r="G72" s="24">
        <f t="shared" ref="G72:G85" si="46">AL72*1000/W72</f>
        <v>2.9749551487635291</v>
      </c>
      <c r="H72" s="24">
        <f t="shared" ref="H72:H85" si="47">AM72*1000/X72</f>
        <v>2.9259482466414499</v>
      </c>
      <c r="I72" s="25">
        <f t="shared" ref="I72:I85" si="48">AN72*1000/Y72</f>
        <v>4.3856148801013974</v>
      </c>
      <c r="J72" s="25">
        <f t="shared" ref="J72:J85" si="49">AO72*1000/Z72</f>
        <v>5.6765875324723485</v>
      </c>
      <c r="K72" s="25">
        <f t="shared" ref="K72:K85" si="50">AP72*1000/AA72</f>
        <v>5.7709113684936844</v>
      </c>
      <c r="L72" s="25">
        <f t="shared" ref="L72:M85" si="51">AQ72*1000/AB72</f>
        <v>6.8784426746537131</v>
      </c>
      <c r="M72" s="25">
        <f t="shared" si="51"/>
        <v>8.7736656294691926</v>
      </c>
      <c r="N72" s="25">
        <f t="shared" si="40"/>
        <v>10.17717615463812</v>
      </c>
      <c r="Q72" s="7" t="s">
        <v>79</v>
      </c>
      <c r="R72" s="8">
        <v>1251726</v>
      </c>
      <c r="S72" s="8">
        <v>1237943</v>
      </c>
      <c r="T72" s="8">
        <v>1243695</v>
      </c>
      <c r="U72" s="8">
        <v>1244762</v>
      </c>
      <c r="V72" s="8">
        <v>1251075</v>
      </c>
      <c r="W72" s="8">
        <v>1262507</v>
      </c>
      <c r="X72" s="8">
        <v>1272732</v>
      </c>
      <c r="Y72" s="9">
        <v>1286554</v>
      </c>
      <c r="Z72" s="9">
        <v>1301135</v>
      </c>
      <c r="AA72" s="9">
        <v>1315311</v>
      </c>
      <c r="AB72" s="9">
        <v>1327272</v>
      </c>
      <c r="AC72" s="9">
        <v>1326415</v>
      </c>
      <c r="AD72" s="9">
        <v>1325228</v>
      </c>
      <c r="AF72" s="7" t="s">
        <v>2</v>
      </c>
      <c r="AG72" s="8">
        <v>2345.9963600000001</v>
      </c>
      <c r="AH72" s="8">
        <v>2938.7964400000001</v>
      </c>
      <c r="AI72" s="8">
        <v>3461.6277599999999</v>
      </c>
      <c r="AJ72" s="8">
        <v>3377.6016100000011</v>
      </c>
      <c r="AK72" s="8">
        <v>3637.4321800000007</v>
      </c>
      <c r="AL72" s="8">
        <v>3755.9016999999967</v>
      </c>
      <c r="AM72" s="8">
        <v>3723.9479638444659</v>
      </c>
      <c r="AN72" s="8">
        <v>5642.3303664539735</v>
      </c>
      <c r="AO72" s="8">
        <v>7386.0067190634099</v>
      </c>
      <c r="AP72" s="8">
        <v>7590.5432030047969</v>
      </c>
      <c r="AQ72" s="9">
        <v>9129.5643656729826</v>
      </c>
      <c r="AR72" s="9">
        <v>11637.521695912379</v>
      </c>
      <c r="AS72" s="9">
        <v>13487.078801058768</v>
      </c>
    </row>
    <row r="73" spans="1:45" ht="15" customHeight="1" x14ac:dyDescent="0.2">
      <c r="A73" s="10" t="s">
        <v>3</v>
      </c>
      <c r="B73" s="24">
        <f t="shared" si="41"/>
        <v>1.8077560026535284E-2</v>
      </c>
      <c r="C73" s="24">
        <f t="shared" si="42"/>
        <v>5.2065676218723843E-2</v>
      </c>
      <c r="D73" s="24">
        <f t="shared" si="43"/>
        <v>6.4606231215176391E-2</v>
      </c>
      <c r="E73" s="24">
        <f t="shared" si="44"/>
        <v>3.8687998618572639E-2</v>
      </c>
      <c r="F73" s="24">
        <f t="shared" si="45"/>
        <v>5.39280473654822E-2</v>
      </c>
      <c r="G73" s="24">
        <f t="shared" si="46"/>
        <v>3.2658676586500859E-2</v>
      </c>
      <c r="H73" s="24">
        <f t="shared" si="47"/>
        <v>5.9011482476266613E-2</v>
      </c>
      <c r="I73" s="25">
        <f t="shared" si="48"/>
        <v>0.11069828839104383</v>
      </c>
      <c r="J73" s="25">
        <f t="shared" si="49"/>
        <v>9.2903149012709796E-2</v>
      </c>
      <c r="K73" s="25">
        <f t="shared" si="50"/>
        <v>7.4356172935851408E-2</v>
      </c>
      <c r="L73" s="25">
        <f t="shared" si="51"/>
        <v>8.0914560182475392E-2</v>
      </c>
      <c r="M73" s="25">
        <f t="shared" si="51"/>
        <v>9.4658339306738698E-2</v>
      </c>
      <c r="N73" s="25">
        <f t="shared" si="40"/>
        <v>0.13487073384298848</v>
      </c>
      <c r="Q73" s="10" t="s">
        <v>80</v>
      </c>
      <c r="R73" s="8">
        <v>1257194</v>
      </c>
      <c r="S73" s="8">
        <v>1273094</v>
      </c>
      <c r="T73" s="8">
        <v>1285945</v>
      </c>
      <c r="U73" s="8">
        <v>1297209</v>
      </c>
      <c r="V73" s="8">
        <v>1309139</v>
      </c>
      <c r="W73" s="8">
        <v>1320721</v>
      </c>
      <c r="X73" s="8">
        <v>1333249</v>
      </c>
      <c r="Y73" s="9">
        <v>1345764</v>
      </c>
      <c r="Z73" s="9">
        <v>1360998</v>
      </c>
      <c r="AA73" s="9">
        <v>1377505</v>
      </c>
      <c r="AB73" s="9">
        <v>1392407</v>
      </c>
      <c r="AC73" s="9">
        <v>1392231</v>
      </c>
      <c r="AD73" s="9">
        <v>1391006</v>
      </c>
      <c r="AF73" s="10" t="s">
        <v>3</v>
      </c>
      <c r="AG73" s="8">
        <v>22.727</v>
      </c>
      <c r="AH73" s="8">
        <v>66.284500000000008</v>
      </c>
      <c r="AI73" s="8">
        <v>83.080060000000003</v>
      </c>
      <c r="AJ73" s="8">
        <v>50.186419999999998</v>
      </c>
      <c r="AK73" s="8">
        <v>70.599310000000003</v>
      </c>
      <c r="AL73" s="8">
        <v>43.133000000000003</v>
      </c>
      <c r="AM73" s="8">
        <v>78.676999999999992</v>
      </c>
      <c r="AN73" s="8">
        <v>148.97377137828471</v>
      </c>
      <c r="AO73" s="8">
        <v>126.441</v>
      </c>
      <c r="AP73" s="8">
        <v>102.426</v>
      </c>
      <c r="AQ73" s="9">
        <v>112.66600000000001</v>
      </c>
      <c r="AR73" s="9">
        <v>131.78627439136011</v>
      </c>
      <c r="AS73" s="9">
        <v>187.60600000000002</v>
      </c>
    </row>
    <row r="74" spans="1:45" ht="15" customHeight="1" x14ac:dyDescent="0.2">
      <c r="A74" s="10" t="s">
        <v>4</v>
      </c>
      <c r="B74" s="24">
        <f t="shared" si="41"/>
        <v>9.4481964540452421E-2</v>
      </c>
      <c r="C74" s="24">
        <f t="shared" si="42"/>
        <v>8.6260648176541541E-2</v>
      </c>
      <c r="D74" s="24">
        <f t="shared" si="43"/>
        <v>8.2714191655627683E-2</v>
      </c>
      <c r="E74" s="24">
        <f t="shared" si="44"/>
        <v>6.8823492441585477E-2</v>
      </c>
      <c r="F74" s="24">
        <f t="shared" si="45"/>
        <v>5.7041611779353789E-2</v>
      </c>
      <c r="G74" s="24">
        <f t="shared" si="46"/>
        <v>3.616238710041865E-2</v>
      </c>
      <c r="H74" s="24">
        <f t="shared" si="47"/>
        <v>9.7901166679983137E-2</v>
      </c>
      <c r="I74" s="25">
        <f t="shared" si="48"/>
        <v>0.13279827278700834</v>
      </c>
      <c r="J74" s="25">
        <f t="shared" si="49"/>
        <v>0.1267496633687466</v>
      </c>
      <c r="K74" s="25">
        <f t="shared" si="50"/>
        <v>0.12994892287120322</v>
      </c>
      <c r="L74" s="25">
        <f t="shared" si="51"/>
        <v>0.1370130133514913</v>
      </c>
      <c r="M74" s="25">
        <f t="shared" si="51"/>
        <v>0.11417437615743832</v>
      </c>
      <c r="N74" s="25">
        <f t="shared" si="40"/>
        <v>0.10960742420142873</v>
      </c>
      <c r="Q74" s="10" t="s">
        <v>81</v>
      </c>
      <c r="R74" s="8">
        <v>637910</v>
      </c>
      <c r="S74" s="8">
        <v>635907</v>
      </c>
      <c r="T74" s="8">
        <v>636381</v>
      </c>
      <c r="U74" s="8">
        <v>636443</v>
      </c>
      <c r="V74" s="8">
        <v>636911</v>
      </c>
      <c r="W74" s="8">
        <v>637292</v>
      </c>
      <c r="X74" s="8">
        <v>638307</v>
      </c>
      <c r="Y74" s="9">
        <v>639180</v>
      </c>
      <c r="Z74" s="9">
        <v>640909</v>
      </c>
      <c r="AA74" s="9">
        <v>643145</v>
      </c>
      <c r="AB74" s="9">
        <v>643759</v>
      </c>
      <c r="AC74" s="9">
        <v>643652</v>
      </c>
      <c r="AD74" s="9">
        <v>643086</v>
      </c>
      <c r="AF74" s="10" t="s">
        <v>4</v>
      </c>
      <c r="AG74" s="8">
        <v>60.270990000000005</v>
      </c>
      <c r="AH74" s="8">
        <v>54.853749999999998</v>
      </c>
      <c r="AI74" s="8">
        <v>52.637740000000001</v>
      </c>
      <c r="AJ74" s="8">
        <v>43.802229999999987</v>
      </c>
      <c r="AK74" s="8">
        <v>36.33043</v>
      </c>
      <c r="AL74" s="8">
        <v>23.045999999999999</v>
      </c>
      <c r="AM74" s="8">
        <v>62.491</v>
      </c>
      <c r="AN74" s="8">
        <v>84.882000000000005</v>
      </c>
      <c r="AO74" s="8">
        <v>81.235000000000014</v>
      </c>
      <c r="AP74" s="8">
        <v>83.575999999999993</v>
      </c>
      <c r="AQ74" s="9">
        <v>88.203360462142683</v>
      </c>
      <c r="AR74" s="9">
        <v>73.488565562487494</v>
      </c>
      <c r="AS74" s="9">
        <v>70.486999999999995</v>
      </c>
    </row>
    <row r="75" spans="1:45" ht="15" customHeight="1" x14ac:dyDescent="0.2">
      <c r="A75" s="10" t="s">
        <v>5</v>
      </c>
      <c r="B75" s="24">
        <f t="shared" si="41"/>
        <v>0.34222903624504619</v>
      </c>
      <c r="C75" s="24">
        <f t="shared" si="42"/>
        <v>0.69672036773596357</v>
      </c>
      <c r="D75" s="24">
        <f t="shared" si="43"/>
        <v>0.44864930351598548</v>
      </c>
      <c r="E75" s="24">
        <f t="shared" si="44"/>
        <v>0.62851337622756509</v>
      </c>
      <c r="F75" s="24">
        <f t="shared" si="45"/>
        <v>0.72176373231032442</v>
      </c>
      <c r="G75" s="24">
        <f t="shared" si="46"/>
        <v>0.73891933676704324</v>
      </c>
      <c r="H75" s="24">
        <f t="shared" si="47"/>
        <v>0.49262275602645861</v>
      </c>
      <c r="I75" s="25">
        <f t="shared" si="48"/>
        <v>0.43474437327522458</v>
      </c>
      <c r="J75" s="25">
        <f t="shared" si="49"/>
        <v>0.44723118624904568</v>
      </c>
      <c r="K75" s="25">
        <f t="shared" si="50"/>
        <v>0.41326233826060788</v>
      </c>
      <c r="L75" s="25">
        <f t="shared" si="51"/>
        <v>0.36858530113100763</v>
      </c>
      <c r="M75" s="25">
        <f t="shared" si="51"/>
        <v>0.344157888856159</v>
      </c>
      <c r="N75" s="25">
        <f t="shared" si="40"/>
        <v>0.54470114796458691</v>
      </c>
      <c r="Q75" s="10" t="s">
        <v>82</v>
      </c>
      <c r="R75" s="8">
        <v>572023</v>
      </c>
      <c r="S75" s="8">
        <v>571497</v>
      </c>
      <c r="T75" s="8">
        <v>572016</v>
      </c>
      <c r="U75" s="8">
        <v>572882</v>
      </c>
      <c r="V75" s="8">
        <v>573993</v>
      </c>
      <c r="W75" s="8">
        <v>575665</v>
      </c>
      <c r="X75" s="8">
        <v>577638</v>
      </c>
      <c r="Y75" s="9">
        <v>579228</v>
      </c>
      <c r="Z75" s="9">
        <v>582601</v>
      </c>
      <c r="AA75" s="9">
        <v>587531</v>
      </c>
      <c r="AB75" s="9">
        <v>590889</v>
      </c>
      <c r="AC75" s="9">
        <v>590694</v>
      </c>
      <c r="AD75" s="9">
        <v>590175</v>
      </c>
      <c r="AF75" s="10" t="s">
        <v>5</v>
      </c>
      <c r="AG75" s="8">
        <v>195.76288000000005</v>
      </c>
      <c r="AH75" s="8">
        <v>398.17359999999996</v>
      </c>
      <c r="AI75" s="8">
        <v>256.63457999999997</v>
      </c>
      <c r="AJ75" s="8">
        <v>360.06399999999996</v>
      </c>
      <c r="AK75" s="8">
        <v>414.28733</v>
      </c>
      <c r="AL75" s="8">
        <v>425.36999999999995</v>
      </c>
      <c r="AM75" s="8">
        <v>284.55762354561153</v>
      </c>
      <c r="AN75" s="8">
        <v>251.81611384346178</v>
      </c>
      <c r="AO75" s="8">
        <v>260.55733633988024</v>
      </c>
      <c r="AP75" s="8">
        <v>242.8044348605932</v>
      </c>
      <c r="AQ75" s="9">
        <v>217.79299999999998</v>
      </c>
      <c r="AR75" s="9">
        <v>203.29199999999997</v>
      </c>
      <c r="AS75" s="9">
        <v>321.46900000000005</v>
      </c>
    </row>
    <row r="76" spans="1:45" ht="15" customHeight="1" x14ac:dyDescent="0.2">
      <c r="A76" s="10" t="s">
        <v>6</v>
      </c>
      <c r="B76" s="24" t="e">
        <f t="shared" si="41"/>
        <v>#VALUE!</v>
      </c>
      <c r="C76" s="24" t="e">
        <f t="shared" si="42"/>
        <v>#VALUE!</v>
      </c>
      <c r="D76" s="24" t="e">
        <f t="shared" si="43"/>
        <v>#VALUE!</v>
      </c>
      <c r="E76" s="24" t="e">
        <f t="shared" si="44"/>
        <v>#VALUE!</v>
      </c>
      <c r="F76" s="24">
        <f t="shared" si="45"/>
        <v>1.4315726290516206E-2</v>
      </c>
      <c r="G76" s="24">
        <f t="shared" si="46"/>
        <v>1.6602647852974477E-2</v>
      </c>
      <c r="H76" s="24">
        <f t="shared" si="47"/>
        <v>1.2108288459792074E-2</v>
      </c>
      <c r="I76" s="25">
        <f t="shared" si="48"/>
        <v>0.11233814917630847</v>
      </c>
      <c r="J76" s="25">
        <f t="shared" si="49"/>
        <v>7.5831823492558043E-2</v>
      </c>
      <c r="K76" s="25">
        <f t="shared" si="50"/>
        <v>7.7952694474690221E-2</v>
      </c>
      <c r="L76" s="25">
        <f t="shared" si="51"/>
        <v>0.10578645555378041</v>
      </c>
      <c r="M76" s="25">
        <f t="shared" si="51"/>
        <v>0.1199862080767662</v>
      </c>
      <c r="N76" s="25">
        <f t="shared" si="40"/>
        <v>0</v>
      </c>
      <c r="Q76" s="10" t="s">
        <v>83</v>
      </c>
      <c r="R76" s="8">
        <v>307619</v>
      </c>
      <c r="S76" s="8">
        <v>303519</v>
      </c>
      <c r="T76" s="8">
        <v>302484</v>
      </c>
      <c r="U76" s="8">
        <v>300999</v>
      </c>
      <c r="V76" s="8">
        <v>299880</v>
      </c>
      <c r="W76" s="8">
        <v>298506</v>
      </c>
      <c r="X76" s="8">
        <v>297317</v>
      </c>
      <c r="Y76" s="9">
        <v>296106</v>
      </c>
      <c r="Z76" s="9">
        <v>295285</v>
      </c>
      <c r="AA76" s="9">
        <v>294807</v>
      </c>
      <c r="AB76" s="9">
        <v>294187</v>
      </c>
      <c r="AC76" s="9">
        <v>294037</v>
      </c>
      <c r="AD76" s="9">
        <v>293779</v>
      </c>
      <c r="AF76" s="10" t="s">
        <v>6</v>
      </c>
      <c r="AG76" s="8" t="s">
        <v>64</v>
      </c>
      <c r="AH76" s="8" t="s">
        <v>64</v>
      </c>
      <c r="AI76" s="8" t="s">
        <v>64</v>
      </c>
      <c r="AJ76" s="8" t="s">
        <v>64</v>
      </c>
      <c r="AK76" s="8">
        <v>4.2930000000000001</v>
      </c>
      <c r="AL76" s="8">
        <v>4.9559899999999999</v>
      </c>
      <c r="AM76" s="8">
        <v>3.6</v>
      </c>
      <c r="AN76" s="8">
        <v>33.263999999999996</v>
      </c>
      <c r="AO76" s="8">
        <v>22.391999999999999</v>
      </c>
      <c r="AP76" s="8">
        <v>22.981000000000002</v>
      </c>
      <c r="AQ76" s="9">
        <v>31.120999999999999</v>
      </c>
      <c r="AR76" s="9">
        <v>35.280384664268105</v>
      </c>
      <c r="AS76" s="9"/>
    </row>
    <row r="77" spans="1:45" ht="15" customHeight="1" x14ac:dyDescent="0.2">
      <c r="A77" s="10" t="s">
        <v>7</v>
      </c>
      <c r="B77" s="24">
        <f t="shared" si="41"/>
        <v>9.4341202877257141E-2</v>
      </c>
      <c r="C77" s="24">
        <f t="shared" si="42"/>
        <v>0.10600318611625703</v>
      </c>
      <c r="D77" s="24">
        <f t="shared" si="43"/>
        <v>0.12084001658372788</v>
      </c>
      <c r="E77" s="24">
        <f t="shared" si="44"/>
        <v>6.5025658661099828E-2</v>
      </c>
      <c r="F77" s="24">
        <f t="shared" si="45"/>
        <v>9.111658860629808E-2</v>
      </c>
      <c r="G77" s="24">
        <f t="shared" si="46"/>
        <v>6.3442076025558028E-2</v>
      </c>
      <c r="H77" s="24">
        <f t="shared" si="47"/>
        <v>6.8116259272771484E-2</v>
      </c>
      <c r="I77" s="25">
        <f t="shared" si="48"/>
        <v>6.210464383990489E-2</v>
      </c>
      <c r="J77" s="25">
        <f t="shared" si="49"/>
        <v>6.4050717295436516E-2</v>
      </c>
      <c r="K77" s="25">
        <f t="shared" si="50"/>
        <v>7.3698078209757753E-2</v>
      </c>
      <c r="L77" s="25">
        <f t="shared" si="51"/>
        <v>4.3328907741044288E-2</v>
      </c>
      <c r="M77" s="25">
        <f t="shared" si="51"/>
        <v>4.8427045707289271E-2</v>
      </c>
      <c r="N77" s="25">
        <f t="shared" si="40"/>
        <v>6.774739640736506E-2</v>
      </c>
      <c r="Q77" s="10" t="s">
        <v>84</v>
      </c>
      <c r="R77" s="8">
        <v>835796</v>
      </c>
      <c r="S77" s="8">
        <v>828595</v>
      </c>
      <c r="T77" s="8">
        <v>827317</v>
      </c>
      <c r="U77" s="8">
        <v>825842</v>
      </c>
      <c r="V77" s="8">
        <v>824789</v>
      </c>
      <c r="W77" s="8">
        <v>823381</v>
      </c>
      <c r="X77" s="8">
        <v>822300</v>
      </c>
      <c r="Y77" s="9">
        <v>820937</v>
      </c>
      <c r="Z77" s="9">
        <v>820580</v>
      </c>
      <c r="AA77" s="9">
        <v>820537</v>
      </c>
      <c r="AB77" s="9">
        <v>819476</v>
      </c>
      <c r="AC77" s="9">
        <v>819191</v>
      </c>
      <c r="AD77" s="9">
        <v>818472</v>
      </c>
      <c r="AF77" s="10" t="s">
        <v>7</v>
      </c>
      <c r="AG77" s="8">
        <v>78.850000000000009</v>
      </c>
      <c r="AH77" s="8">
        <v>87.833709999999996</v>
      </c>
      <c r="AI77" s="8">
        <v>99.972999999999999</v>
      </c>
      <c r="AJ77" s="8">
        <v>53.700919999999996</v>
      </c>
      <c r="AK77" s="8">
        <v>75.151959999999988</v>
      </c>
      <c r="AL77" s="8">
        <v>52.237000000000002</v>
      </c>
      <c r="AM77" s="8">
        <v>56.011999999999993</v>
      </c>
      <c r="AN77" s="8">
        <v>50.984000000000002</v>
      </c>
      <c r="AO77" s="8">
        <v>52.558737598289291</v>
      </c>
      <c r="AP77" s="8">
        <v>60.472000000000001</v>
      </c>
      <c r="AQ77" s="9">
        <v>35.507000000000005</v>
      </c>
      <c r="AR77" s="9">
        <v>39.671000000000006</v>
      </c>
      <c r="AS77" s="9">
        <v>55.449347032328902</v>
      </c>
    </row>
    <row r="78" spans="1:45" ht="15" customHeight="1" x14ac:dyDescent="0.2">
      <c r="A78" s="10" t="s">
        <v>8</v>
      </c>
      <c r="B78" s="24">
        <f t="shared" si="41"/>
        <v>5.9381432273830852E-2</v>
      </c>
      <c r="C78" s="24">
        <f t="shared" si="42"/>
        <v>9.1773095779354177E-2</v>
      </c>
      <c r="D78" s="24">
        <f t="shared" si="43"/>
        <v>0.11463796731821985</v>
      </c>
      <c r="E78" s="24">
        <f t="shared" si="44"/>
        <v>7.6532215210514662E-2</v>
      </c>
      <c r="F78" s="24">
        <f t="shared" si="45"/>
        <v>7.8035518546624646E-2</v>
      </c>
      <c r="G78" s="24">
        <f t="shared" si="46"/>
        <v>9.3726090283091062E-2</v>
      </c>
      <c r="H78" s="24">
        <f t="shared" si="47"/>
        <v>0.1149339873341861</v>
      </c>
      <c r="I78" s="25">
        <f t="shared" si="48"/>
        <v>8.3389212332865698E-2</v>
      </c>
      <c r="J78" s="25">
        <f t="shared" si="49"/>
        <v>7.8827023863593262E-2</v>
      </c>
      <c r="K78" s="25">
        <f t="shared" si="50"/>
        <v>6.8322505249043805E-2</v>
      </c>
      <c r="L78" s="25">
        <f t="shared" si="51"/>
        <v>8.7509956877974374E-2</v>
      </c>
      <c r="M78" s="25">
        <f t="shared" si="51"/>
        <v>0.12241268408283022</v>
      </c>
      <c r="N78" s="25">
        <f t="shared" si="40"/>
        <v>9.5153356006161705E-2</v>
      </c>
      <c r="Q78" s="10" t="s">
        <v>85</v>
      </c>
      <c r="R78" s="8">
        <v>439483</v>
      </c>
      <c r="S78" s="8">
        <v>438132</v>
      </c>
      <c r="T78" s="8">
        <v>438593</v>
      </c>
      <c r="U78" s="8">
        <v>438473</v>
      </c>
      <c r="V78" s="8">
        <v>438813</v>
      </c>
      <c r="W78" s="8">
        <v>439152</v>
      </c>
      <c r="X78" s="8">
        <v>440179</v>
      </c>
      <c r="Y78" s="9">
        <v>440934</v>
      </c>
      <c r="Z78" s="9">
        <v>441608</v>
      </c>
      <c r="AA78" s="9">
        <v>442947</v>
      </c>
      <c r="AB78" s="9">
        <v>443161</v>
      </c>
      <c r="AC78" s="9">
        <v>443075</v>
      </c>
      <c r="AD78" s="9">
        <v>442686</v>
      </c>
      <c r="AF78" s="10" t="s">
        <v>8</v>
      </c>
      <c r="AG78" s="8">
        <v>26.097130000000003</v>
      </c>
      <c r="AH78" s="8">
        <v>40.208730000000003</v>
      </c>
      <c r="AI78" s="8">
        <v>50.279409999999999</v>
      </c>
      <c r="AJ78" s="8">
        <v>33.557310000000001</v>
      </c>
      <c r="AK78" s="8">
        <v>34.243000000000002</v>
      </c>
      <c r="AL78" s="8">
        <v>41.160000000000004</v>
      </c>
      <c r="AM78" s="8">
        <v>50.591527610774705</v>
      </c>
      <c r="AN78" s="8">
        <v>36.769138950779798</v>
      </c>
      <c r="AO78" s="8">
        <v>34.810644354353698</v>
      </c>
      <c r="AP78" s="8">
        <v>30.263248732548202</v>
      </c>
      <c r="AQ78" s="9">
        <v>38.780999999999999</v>
      </c>
      <c r="AR78" s="9">
        <v>54.238</v>
      </c>
      <c r="AS78" s="9">
        <v>42.123058556943704</v>
      </c>
    </row>
    <row r="79" spans="1:45" ht="15" customHeight="1" x14ac:dyDescent="0.2">
      <c r="A79" s="10" t="s">
        <v>9</v>
      </c>
      <c r="B79" s="24">
        <f t="shared" si="41"/>
        <v>0.38326500642256123</v>
      </c>
      <c r="C79" s="24">
        <f t="shared" si="42"/>
        <v>0.37628672502481725</v>
      </c>
      <c r="D79" s="24">
        <f t="shared" si="43"/>
        <v>0.41904471434509932</v>
      </c>
      <c r="E79" s="24">
        <f t="shared" si="44"/>
        <v>0.40275661938255936</v>
      </c>
      <c r="F79" s="24">
        <f t="shared" si="45"/>
        <v>0.49808719844851651</v>
      </c>
      <c r="G79" s="24">
        <f t="shared" si="46"/>
        <v>0.53642135432728066</v>
      </c>
      <c r="H79" s="24">
        <f t="shared" si="47"/>
        <v>0.6570317517513915</v>
      </c>
      <c r="I79" s="25">
        <f t="shared" si="48"/>
        <v>0.83180115022655976</v>
      </c>
      <c r="J79" s="25">
        <f t="shared" si="49"/>
        <v>1.0679350194665582</v>
      </c>
      <c r="K79" s="25">
        <f t="shared" si="50"/>
        <v>1.1492286033584418</v>
      </c>
      <c r="L79" s="25">
        <f t="shared" si="51"/>
        <v>1.1754213549392813</v>
      </c>
      <c r="M79" s="25">
        <f t="shared" si="51"/>
        <v>1.2764573938177379</v>
      </c>
      <c r="N79" s="25">
        <f t="shared" si="40"/>
        <v>1.3541434889845134</v>
      </c>
      <c r="Q79" s="10" t="s">
        <v>86</v>
      </c>
      <c r="R79" s="8">
        <v>554296</v>
      </c>
      <c r="S79" s="8">
        <v>554050</v>
      </c>
      <c r="T79" s="8">
        <v>553290</v>
      </c>
      <c r="U79" s="8">
        <v>552053</v>
      </c>
      <c r="V79" s="8">
        <v>551730</v>
      </c>
      <c r="W79" s="8">
        <v>551270</v>
      </c>
      <c r="X79" s="8">
        <v>551177</v>
      </c>
      <c r="Y79" s="9">
        <v>550848</v>
      </c>
      <c r="Z79" s="9">
        <v>550688</v>
      </c>
      <c r="AA79" s="9">
        <v>551208</v>
      </c>
      <c r="AB79" s="9">
        <v>551605</v>
      </c>
      <c r="AC79" s="9">
        <v>551481</v>
      </c>
      <c r="AD79" s="9">
        <v>550997</v>
      </c>
      <c r="AF79" s="10" t="s">
        <v>9</v>
      </c>
      <c r="AG79" s="8">
        <v>212.44226</v>
      </c>
      <c r="AH79" s="8">
        <v>208.48166000000001</v>
      </c>
      <c r="AI79" s="8">
        <v>231.85325</v>
      </c>
      <c r="AJ79" s="8">
        <v>222.34300000000002</v>
      </c>
      <c r="AK79" s="8">
        <v>274.80965000000003</v>
      </c>
      <c r="AL79" s="8">
        <v>295.71300000000002</v>
      </c>
      <c r="AM79" s="8">
        <v>362.1407898350767</v>
      </c>
      <c r="AN79" s="8">
        <v>458.19600000000003</v>
      </c>
      <c r="AO79" s="8">
        <v>588.09900000000005</v>
      </c>
      <c r="AP79" s="8">
        <v>633.46400000000006</v>
      </c>
      <c r="AQ79" s="9">
        <v>648.36829649128231</v>
      </c>
      <c r="AR79" s="9">
        <v>703.94199999999989</v>
      </c>
      <c r="AS79" s="9">
        <v>746.12900000000002</v>
      </c>
    </row>
    <row r="80" spans="1:45" ht="15" customHeight="1" x14ac:dyDescent="0.2">
      <c r="A80" s="10" t="s">
        <v>10</v>
      </c>
      <c r="B80" s="24">
        <f t="shared" si="41"/>
        <v>0.16512488970076011</v>
      </c>
      <c r="C80" s="24">
        <f t="shared" si="42"/>
        <v>0.15900106535466627</v>
      </c>
      <c r="D80" s="24">
        <f t="shared" si="43"/>
        <v>0.13131829615672849</v>
      </c>
      <c r="E80" s="24">
        <f t="shared" si="44"/>
        <v>0.13797807596635006</v>
      </c>
      <c r="F80" s="24">
        <f t="shared" si="45"/>
        <v>0.17513951510242992</v>
      </c>
      <c r="G80" s="24">
        <f t="shared" si="46"/>
        <v>0.1539141728668641</v>
      </c>
      <c r="H80" s="24">
        <f t="shared" si="47"/>
        <v>0.14908634738352114</v>
      </c>
      <c r="I80" s="25">
        <f t="shared" si="48"/>
        <v>0.17992123624679307</v>
      </c>
      <c r="J80" s="25">
        <f t="shared" si="49"/>
        <v>0.21232265831928726</v>
      </c>
      <c r="K80" s="25">
        <f t="shared" si="50"/>
        <v>0.24986472121056291</v>
      </c>
      <c r="L80" s="25">
        <f t="shared" si="51"/>
        <v>0.26317951657590516</v>
      </c>
      <c r="M80" s="25">
        <f t="shared" si="51"/>
        <v>0.32382481389103906</v>
      </c>
      <c r="N80" s="25">
        <f t="shared" si="40"/>
        <v>0.41180971619646639</v>
      </c>
      <c r="Q80" s="10" t="s">
        <v>87</v>
      </c>
      <c r="R80" s="8">
        <v>516776</v>
      </c>
      <c r="S80" s="8">
        <v>516260</v>
      </c>
      <c r="T80" s="8">
        <v>516409</v>
      </c>
      <c r="U80" s="8">
        <v>515781</v>
      </c>
      <c r="V80" s="8">
        <v>516109</v>
      </c>
      <c r="W80" s="8">
        <v>516247</v>
      </c>
      <c r="X80" s="8">
        <v>516553</v>
      </c>
      <c r="Y80" s="9">
        <v>517243</v>
      </c>
      <c r="Z80" s="9">
        <v>519125</v>
      </c>
      <c r="AA80" s="9">
        <v>521146</v>
      </c>
      <c r="AB80" s="9">
        <v>523350</v>
      </c>
      <c r="AC80" s="9">
        <v>523215</v>
      </c>
      <c r="AD80" s="9">
        <v>522756</v>
      </c>
      <c r="AF80" s="10" t="s">
        <v>10</v>
      </c>
      <c r="AG80" s="8">
        <v>85.332580000000007</v>
      </c>
      <c r="AH80" s="8">
        <v>82.085890000000006</v>
      </c>
      <c r="AI80" s="8">
        <v>67.813949999999991</v>
      </c>
      <c r="AJ80" s="8">
        <v>71.166470000000004</v>
      </c>
      <c r="AK80" s="8">
        <v>90.391080000000002</v>
      </c>
      <c r="AL80" s="8">
        <v>79.457729999999998</v>
      </c>
      <c r="AM80" s="8">
        <v>77.010999999999996</v>
      </c>
      <c r="AN80" s="8">
        <v>93.062999999999988</v>
      </c>
      <c r="AO80" s="8">
        <v>110.22199999999999</v>
      </c>
      <c r="AP80" s="8">
        <v>130.21600000000001</v>
      </c>
      <c r="AQ80" s="9">
        <v>137.73499999999999</v>
      </c>
      <c r="AR80" s="9">
        <v>169.43</v>
      </c>
      <c r="AS80" s="9">
        <v>215.27599999999998</v>
      </c>
    </row>
    <row r="81" spans="1:45" ht="15" customHeight="1" x14ac:dyDescent="0.2">
      <c r="A81" s="10" t="s">
        <v>11</v>
      </c>
      <c r="B81" s="24">
        <f t="shared" si="41"/>
        <v>5.45979020979021E-2</v>
      </c>
      <c r="C81" s="24">
        <f t="shared" si="42"/>
        <v>1.4106240185010117E-2</v>
      </c>
      <c r="D81" s="24">
        <f t="shared" si="43"/>
        <v>1.3486387544050646E-2</v>
      </c>
      <c r="E81" s="24">
        <f t="shared" si="44"/>
        <v>1.5315696483207384E-2</v>
      </c>
      <c r="F81" s="24">
        <f t="shared" si="45"/>
        <v>1.2229267890965989E-2</v>
      </c>
      <c r="G81" s="24">
        <f t="shared" si="46"/>
        <v>1.5705377943777021E-2</v>
      </c>
      <c r="H81" s="24">
        <f t="shared" si="47"/>
        <v>2.3900845858201409E-3</v>
      </c>
      <c r="I81" s="25">
        <f t="shared" si="48"/>
        <v>3.1160058506204489E-3</v>
      </c>
      <c r="J81" s="25">
        <f t="shared" si="49"/>
        <v>2.4472563892506956E-2</v>
      </c>
      <c r="K81" s="25">
        <f t="shared" si="50"/>
        <v>4.3803129355870975E-2</v>
      </c>
      <c r="L81" s="25">
        <f t="shared" si="51"/>
        <v>4.1148954114405077E-2</v>
      </c>
      <c r="M81" s="25">
        <f t="shared" si="51"/>
        <v>3.7811318089797714E-2</v>
      </c>
      <c r="N81" s="25">
        <f t="shared" si="40"/>
        <v>6.8512784668215115E-2</v>
      </c>
      <c r="Q81" s="10" t="s">
        <v>11</v>
      </c>
      <c r="R81" s="8">
        <v>514800</v>
      </c>
      <c r="S81" s="8">
        <v>511972</v>
      </c>
      <c r="T81" s="8">
        <v>511627</v>
      </c>
      <c r="U81" s="8">
        <v>510522</v>
      </c>
      <c r="V81" s="8">
        <v>510006</v>
      </c>
      <c r="W81" s="8">
        <v>509507</v>
      </c>
      <c r="X81" s="8">
        <v>509187</v>
      </c>
      <c r="Y81" s="9">
        <v>508664</v>
      </c>
      <c r="Z81" s="9">
        <v>509019</v>
      </c>
      <c r="AA81" s="9">
        <v>509370</v>
      </c>
      <c r="AB81" s="9">
        <v>509855</v>
      </c>
      <c r="AC81" s="9">
        <v>509768</v>
      </c>
      <c r="AD81" s="9">
        <v>509321</v>
      </c>
      <c r="AF81" s="10" t="s">
        <v>11</v>
      </c>
      <c r="AG81" s="8">
        <v>28.106999999999999</v>
      </c>
      <c r="AH81" s="8">
        <v>7.2220000000000004</v>
      </c>
      <c r="AI81" s="8">
        <v>6.9</v>
      </c>
      <c r="AJ81" s="8">
        <v>7.819</v>
      </c>
      <c r="AK81" s="8">
        <v>6.2370000000000001</v>
      </c>
      <c r="AL81" s="8">
        <v>8.0019999999999989</v>
      </c>
      <c r="AM81" s="8">
        <v>1.2170000000000001</v>
      </c>
      <c r="AN81" s="8">
        <v>1.585</v>
      </c>
      <c r="AO81" s="8">
        <v>12.456999999999999</v>
      </c>
      <c r="AP81" s="8">
        <v>22.312000000000001</v>
      </c>
      <c r="AQ81" s="9">
        <v>20.98</v>
      </c>
      <c r="AR81" s="9">
        <v>19.274999999999999</v>
      </c>
      <c r="AS81" s="9">
        <v>34.894999999999996</v>
      </c>
    </row>
    <row r="82" spans="1:45" ht="15" customHeight="1" x14ac:dyDescent="0.2">
      <c r="A82" s="10" t="s">
        <v>12</v>
      </c>
      <c r="B82" s="24">
        <f t="shared" si="41"/>
        <v>0.70683649312739361</v>
      </c>
      <c r="C82" s="24">
        <f t="shared" si="42"/>
        <v>0.69534901552677986</v>
      </c>
      <c r="D82" s="24">
        <f t="shared" si="43"/>
        <v>0.82837144066446045</v>
      </c>
      <c r="E82" s="24">
        <f t="shared" si="44"/>
        <v>1.1161683312267829</v>
      </c>
      <c r="F82" s="24">
        <f t="shared" si="45"/>
        <v>2.2087099526940799</v>
      </c>
      <c r="G82" s="24">
        <f t="shared" si="46"/>
        <v>2.3929531946729741</v>
      </c>
      <c r="H82" s="24">
        <f t="shared" si="47"/>
        <v>3.0166325112237167</v>
      </c>
      <c r="I82" s="25">
        <f t="shared" si="48"/>
        <v>2.6257886392183991</v>
      </c>
      <c r="J82" s="25">
        <f t="shared" si="49"/>
        <v>2.8893479741062156</v>
      </c>
      <c r="K82" s="25">
        <f t="shared" si="50"/>
        <v>3.1739547850015364</v>
      </c>
      <c r="L82" s="25">
        <f t="shared" si="51"/>
        <v>3.736053068275957</v>
      </c>
      <c r="M82" s="25">
        <f t="shared" si="51"/>
        <v>4.6106742485177747</v>
      </c>
      <c r="N82" s="25">
        <f t="shared" si="40"/>
        <v>4.8690308534809388</v>
      </c>
      <c r="Q82" s="10" t="s">
        <v>88</v>
      </c>
      <c r="R82" s="8">
        <v>1152765</v>
      </c>
      <c r="S82" s="8">
        <v>1164633</v>
      </c>
      <c r="T82" s="8">
        <v>1167142</v>
      </c>
      <c r="U82" s="8">
        <v>1168577</v>
      </c>
      <c r="V82" s="8">
        <v>1170678</v>
      </c>
      <c r="W82" s="8">
        <v>1173563</v>
      </c>
      <c r="X82" s="8">
        <v>1176972</v>
      </c>
      <c r="Y82" s="9">
        <v>1180477</v>
      </c>
      <c r="Z82" s="9">
        <v>1184729</v>
      </c>
      <c r="AA82" s="9">
        <v>1189530</v>
      </c>
      <c r="AB82" s="9">
        <v>1193984</v>
      </c>
      <c r="AC82" s="9">
        <v>1193820</v>
      </c>
      <c r="AD82" s="9">
        <v>1192773</v>
      </c>
      <c r="AF82" s="10" t="s">
        <v>12</v>
      </c>
      <c r="AG82" s="8">
        <v>814.81636999999989</v>
      </c>
      <c r="AH82" s="8">
        <v>809.82641000000024</v>
      </c>
      <c r="AI82" s="8">
        <v>966.82709999999975</v>
      </c>
      <c r="AJ82" s="8">
        <v>1304.3286400000004</v>
      </c>
      <c r="AK82" s="8">
        <v>2585.68815</v>
      </c>
      <c r="AL82" s="8">
        <v>2808.2813299999998</v>
      </c>
      <c r="AM82" s="8">
        <v>3550.4920000000006</v>
      </c>
      <c r="AN82" s="8">
        <v>3099.683095458618</v>
      </c>
      <c r="AO82" s="8">
        <v>3423.0943360148826</v>
      </c>
      <c r="AP82" s="8">
        <v>3775.5144354028776</v>
      </c>
      <c r="AQ82" s="9">
        <v>4460.7875866723998</v>
      </c>
      <c r="AR82" s="9">
        <v>5504.3151313654898</v>
      </c>
      <c r="AS82" s="9">
        <v>5807.6485381990196</v>
      </c>
    </row>
    <row r="83" spans="1:45" ht="15" customHeight="1" x14ac:dyDescent="0.2">
      <c r="A83" s="10" t="s">
        <v>13</v>
      </c>
      <c r="B83" s="24">
        <f t="shared" si="41"/>
        <v>9.5775806851281287E-2</v>
      </c>
      <c r="C83" s="24">
        <f t="shared" si="42"/>
        <v>0.10520433655580044</v>
      </c>
      <c r="D83" s="24">
        <f t="shared" si="43"/>
        <v>0.1658225220550078</v>
      </c>
      <c r="E83" s="24">
        <f t="shared" si="44"/>
        <v>0.15892047391146596</v>
      </c>
      <c r="F83" s="24">
        <f t="shared" si="45"/>
        <v>0.22629917199725205</v>
      </c>
      <c r="G83" s="24">
        <f t="shared" si="46"/>
        <v>0.17684468755806226</v>
      </c>
      <c r="H83" s="24">
        <f t="shared" si="47"/>
        <v>0.19723351767077976</v>
      </c>
      <c r="I83" s="25">
        <f t="shared" si="48"/>
        <v>0.55142758314603724</v>
      </c>
      <c r="J83" s="25">
        <f t="shared" si="49"/>
        <v>0.54532520384188798</v>
      </c>
      <c r="K83" s="25">
        <f t="shared" si="50"/>
        <v>0.57149275240808628</v>
      </c>
      <c r="L83" s="25">
        <f t="shared" si="51"/>
        <v>0.20717784179223242</v>
      </c>
      <c r="M83" s="25">
        <f t="shared" si="51"/>
        <v>0.22879211971148669</v>
      </c>
      <c r="N83" s="25">
        <f t="shared" si="40"/>
        <v>0.27069660958906816</v>
      </c>
      <c r="Q83" s="10" t="s">
        <v>89</v>
      </c>
      <c r="R83" s="8">
        <v>641661</v>
      </c>
      <c r="S83" s="8">
        <v>638848</v>
      </c>
      <c r="T83" s="8">
        <v>637837</v>
      </c>
      <c r="U83" s="8">
        <v>636659</v>
      </c>
      <c r="V83" s="8">
        <v>636109</v>
      </c>
      <c r="W83" s="8">
        <v>635094</v>
      </c>
      <c r="X83" s="8">
        <v>634081</v>
      </c>
      <c r="Y83" s="9">
        <v>633133</v>
      </c>
      <c r="Z83" s="9">
        <v>632547</v>
      </c>
      <c r="AA83" s="9">
        <v>632141</v>
      </c>
      <c r="AB83" s="9">
        <v>631767</v>
      </c>
      <c r="AC83" s="9">
        <v>631652</v>
      </c>
      <c r="AD83" s="9">
        <v>631098</v>
      </c>
      <c r="AF83" s="10" t="s">
        <v>13</v>
      </c>
      <c r="AG83" s="8">
        <v>61.455599999999997</v>
      </c>
      <c r="AH83" s="8">
        <v>67.209580000000003</v>
      </c>
      <c r="AI83" s="8">
        <v>105.76774</v>
      </c>
      <c r="AJ83" s="8">
        <v>101.17815</v>
      </c>
      <c r="AK83" s="8">
        <v>143.95094</v>
      </c>
      <c r="AL83" s="8">
        <v>112.313</v>
      </c>
      <c r="AM83" s="8">
        <v>125.06202611820569</v>
      </c>
      <c r="AN83" s="8">
        <v>349.12700000000001</v>
      </c>
      <c r="AO83" s="8">
        <v>344.94382171457471</v>
      </c>
      <c r="AP83" s="8">
        <v>361.26400000000007</v>
      </c>
      <c r="AQ83" s="9">
        <v>130.88812357555329</v>
      </c>
      <c r="AR83" s="9">
        <v>144.517</v>
      </c>
      <c r="AS83" s="9">
        <v>170.83608891844173</v>
      </c>
    </row>
    <row r="84" spans="1:45" ht="15" customHeight="1" x14ac:dyDescent="0.2">
      <c r="A84" s="10" t="s">
        <v>14</v>
      </c>
      <c r="B84" s="24">
        <f t="shared" si="41"/>
        <v>0.10207184580131728</v>
      </c>
      <c r="C84" s="24">
        <f t="shared" si="42"/>
        <v>0.11276994755731044</v>
      </c>
      <c r="D84" s="24">
        <f t="shared" si="43"/>
        <v>0.12631216439259627</v>
      </c>
      <c r="E84" s="24">
        <f t="shared" si="44"/>
        <v>9.514014804106416E-2</v>
      </c>
      <c r="F84" s="24">
        <f t="shared" si="45"/>
        <v>0.12088858694260608</v>
      </c>
      <c r="G84" s="24">
        <f t="shared" si="46"/>
        <v>9.4764169978181628E-2</v>
      </c>
      <c r="H84" s="24">
        <f t="shared" si="47"/>
        <v>0.11909534246943328</v>
      </c>
      <c r="I84" s="25">
        <f t="shared" si="48"/>
        <v>0.17275345217043797</v>
      </c>
      <c r="J84" s="25">
        <f t="shared" si="49"/>
        <v>0.22013519541570878</v>
      </c>
      <c r="K84" s="25">
        <f t="shared" si="50"/>
        <v>0.27899226430180118</v>
      </c>
      <c r="L84" s="25">
        <f t="shared" si="51"/>
        <v>0.33851696315514868</v>
      </c>
      <c r="M84" s="25">
        <f t="shared" si="51"/>
        <v>0.44107491548459798</v>
      </c>
      <c r="N84" s="25">
        <f t="shared" si="40"/>
        <v>0.54655742226044868</v>
      </c>
      <c r="Q84" s="10" t="s">
        <v>90</v>
      </c>
      <c r="R84" s="8">
        <v>590459</v>
      </c>
      <c r="S84" s="8">
        <v>589596</v>
      </c>
      <c r="T84" s="8">
        <v>588299</v>
      </c>
      <c r="U84" s="8">
        <v>586594</v>
      </c>
      <c r="V84" s="8">
        <v>585829</v>
      </c>
      <c r="W84" s="8">
        <v>584828</v>
      </c>
      <c r="X84" s="8">
        <v>584155</v>
      </c>
      <c r="Y84" s="9">
        <v>583039</v>
      </c>
      <c r="Z84" s="9">
        <v>582860</v>
      </c>
      <c r="AA84" s="9">
        <v>582710</v>
      </c>
      <c r="AB84" s="9">
        <v>581374</v>
      </c>
      <c r="AC84" s="9">
        <v>581255</v>
      </c>
      <c r="AD84" s="9">
        <v>580745</v>
      </c>
      <c r="AF84" s="10" t="s">
        <v>14</v>
      </c>
      <c r="AG84" s="8">
        <v>60.269240000000003</v>
      </c>
      <c r="AH84" s="8">
        <v>66.488710000000012</v>
      </c>
      <c r="AI84" s="8">
        <v>74.30932</v>
      </c>
      <c r="AJ84" s="8">
        <v>55.80863999999999</v>
      </c>
      <c r="AK84" s="8">
        <v>70.820039999999977</v>
      </c>
      <c r="AL84" s="8">
        <v>55.420740000000002</v>
      </c>
      <c r="AM84" s="8">
        <v>69.570139780231798</v>
      </c>
      <c r="AN84" s="8">
        <v>100.72199999999998</v>
      </c>
      <c r="AO84" s="8">
        <v>128.30800000000002</v>
      </c>
      <c r="AP84" s="8">
        <v>162.57158233130258</v>
      </c>
      <c r="AQ84" s="9">
        <v>196.80496093736141</v>
      </c>
      <c r="AR84" s="9">
        <v>256.37700000000001</v>
      </c>
      <c r="AS84" s="9">
        <v>317.41049019064428</v>
      </c>
    </row>
    <row r="85" spans="1:45" ht="15" customHeight="1" x14ac:dyDescent="0.2">
      <c r="A85" s="10" t="s">
        <v>15</v>
      </c>
      <c r="B85" s="24">
        <f t="shared" si="41"/>
        <v>8.5344582277891184E-2</v>
      </c>
      <c r="C85" s="24">
        <f t="shared" si="42"/>
        <v>0.1059131885908621</v>
      </c>
      <c r="D85" s="24">
        <f t="shared" si="43"/>
        <v>0.11630201807285315</v>
      </c>
      <c r="E85" s="24">
        <f t="shared" si="44"/>
        <v>0.14518197631713758</v>
      </c>
      <c r="F85" s="24">
        <f t="shared" si="45"/>
        <v>0.22532361472532264</v>
      </c>
      <c r="G85" s="24">
        <f t="shared" si="46"/>
        <v>0.18581001292781735</v>
      </c>
      <c r="H85" s="24">
        <f t="shared" si="47"/>
        <v>0.15154977105701742</v>
      </c>
      <c r="I85" s="25">
        <f t="shared" si="48"/>
        <v>0.18943713822624952</v>
      </c>
      <c r="J85" s="25">
        <f t="shared" si="49"/>
        <v>0.1970544712838557</v>
      </c>
      <c r="K85" s="25">
        <f t="shared" si="50"/>
        <v>0.20022945378218707</v>
      </c>
      <c r="L85" s="25">
        <f t="shared" si="51"/>
        <v>0.2143836968113477</v>
      </c>
      <c r="M85" s="25">
        <f t="shared" si="51"/>
        <v>0.22511952323136022</v>
      </c>
      <c r="N85" s="25">
        <f t="shared" si="40"/>
        <v>0.27045521033095105</v>
      </c>
      <c r="Q85" s="10" t="s">
        <v>91</v>
      </c>
      <c r="R85" s="8">
        <v>1244739</v>
      </c>
      <c r="S85" s="8">
        <v>1232626</v>
      </c>
      <c r="T85" s="8">
        <v>1228251</v>
      </c>
      <c r="U85" s="8">
        <v>1223923</v>
      </c>
      <c r="V85" s="8">
        <v>1219722</v>
      </c>
      <c r="W85" s="8">
        <v>1215209</v>
      </c>
      <c r="X85" s="8">
        <v>1211437</v>
      </c>
      <c r="Y85" s="9">
        <v>1207419</v>
      </c>
      <c r="Z85" s="9">
        <v>1204346</v>
      </c>
      <c r="AA85" s="9">
        <v>1201436</v>
      </c>
      <c r="AB85" s="9">
        <v>1197069</v>
      </c>
      <c r="AC85" s="9">
        <v>1196828</v>
      </c>
      <c r="AD85" s="9">
        <v>1195778</v>
      </c>
      <c r="AF85" s="10" t="s">
        <v>15</v>
      </c>
      <c r="AG85" s="8">
        <v>106.23173</v>
      </c>
      <c r="AH85" s="8">
        <v>130.55134999999999</v>
      </c>
      <c r="AI85" s="8">
        <v>142.84806999999995</v>
      </c>
      <c r="AJ85" s="8">
        <v>177.69155999999998</v>
      </c>
      <c r="AK85" s="8">
        <v>274.83216999999996</v>
      </c>
      <c r="AL85" s="8">
        <v>225.798</v>
      </c>
      <c r="AM85" s="8">
        <v>183.59299999999999</v>
      </c>
      <c r="AN85" s="8">
        <v>228.72999999999996</v>
      </c>
      <c r="AO85" s="8">
        <v>237.32176427282647</v>
      </c>
      <c r="AP85" s="8">
        <v>240.56287403425569</v>
      </c>
      <c r="AQ85" s="9">
        <v>256.63207755826318</v>
      </c>
      <c r="AR85" s="9">
        <v>269.42934874994239</v>
      </c>
      <c r="AS85" s="9">
        <v>323.40439049912402</v>
      </c>
    </row>
    <row r="86" spans="1:45" ht="7.5" customHeight="1" x14ac:dyDescent="0.2"/>
    <row r="87" spans="1:45" s="63" customFormat="1" ht="13.5" customHeight="1" x14ac:dyDescent="0.25">
      <c r="O87" s="135"/>
      <c r="Q87" s="63" t="s">
        <v>764</v>
      </c>
      <c r="AB87" s="135"/>
      <c r="AC87" s="135"/>
      <c r="AD87" s="135"/>
      <c r="AQ87" s="135"/>
      <c r="AR87" s="135"/>
      <c r="AS87" s="135"/>
    </row>
    <row r="89" spans="1:45" s="40" customFormat="1" ht="30" customHeight="1" x14ac:dyDescent="0.25">
      <c r="A89" s="223" t="s">
        <v>420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197"/>
      <c r="N89" s="166"/>
      <c r="O89" s="137"/>
      <c r="Q89" s="39" t="s">
        <v>311</v>
      </c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137"/>
      <c r="AC89" s="137"/>
      <c r="AD89" s="137"/>
      <c r="AF89" s="39" t="s">
        <v>422</v>
      </c>
      <c r="AG89" s="39"/>
      <c r="AH89" s="39"/>
      <c r="AI89" s="39"/>
      <c r="AJ89" s="39"/>
      <c r="AK89" s="39"/>
      <c r="AL89" s="39"/>
      <c r="AM89" s="39"/>
      <c r="AN89" s="39"/>
      <c r="AQ89" s="124"/>
      <c r="AR89" s="124"/>
      <c r="AS89" s="124"/>
    </row>
    <row r="90" spans="1:45" ht="7.5" customHeight="1" x14ac:dyDescent="0.25">
      <c r="A90" s="36"/>
      <c r="B90" s="37"/>
      <c r="C90" s="37"/>
      <c r="D90" s="37"/>
      <c r="E90" s="37"/>
      <c r="F90" s="37"/>
      <c r="G90" s="37"/>
      <c r="H90" s="37"/>
      <c r="I90" s="37"/>
      <c r="Q90" s="36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124"/>
      <c r="AC90" s="124"/>
      <c r="AD90" s="124"/>
      <c r="AF90" s="36"/>
      <c r="AG90" s="37"/>
      <c r="AH90" s="37"/>
      <c r="AI90" s="37"/>
      <c r="AJ90" s="37"/>
      <c r="AK90" s="37"/>
      <c r="AL90" s="37"/>
      <c r="AM90" s="37"/>
      <c r="AN90" s="37"/>
    </row>
    <row r="91" spans="1:45" ht="13.5" customHeight="1" thickBot="1" x14ac:dyDescent="0.25">
      <c r="A91" s="1" t="s">
        <v>0</v>
      </c>
      <c r="B91" s="2"/>
      <c r="C91" s="2"/>
      <c r="D91" s="2"/>
      <c r="E91" s="2"/>
      <c r="F91" s="2"/>
      <c r="G91" s="2"/>
      <c r="H91" s="2"/>
      <c r="N91" s="3" t="s">
        <v>100</v>
      </c>
      <c r="Q91" s="1" t="s">
        <v>0</v>
      </c>
      <c r="R91" s="2"/>
      <c r="S91" s="2"/>
      <c r="T91" s="2"/>
      <c r="U91" s="2"/>
      <c r="V91" s="2"/>
      <c r="W91" s="2"/>
      <c r="X91" s="2"/>
      <c r="Y91" s="2"/>
      <c r="Z91" s="3"/>
      <c r="AA91" s="2"/>
      <c r="AB91" s="2"/>
      <c r="AC91" s="2"/>
      <c r="AD91" s="2"/>
      <c r="AF91" s="1" t="s">
        <v>0</v>
      </c>
      <c r="AG91" s="2"/>
      <c r="AH91" s="2"/>
      <c r="AI91" s="2"/>
      <c r="AJ91" s="2"/>
      <c r="AK91" s="2"/>
      <c r="AL91" s="2"/>
      <c r="AM91" s="2"/>
      <c r="AS91" s="3" t="s">
        <v>40</v>
      </c>
    </row>
    <row r="92" spans="1:45" ht="22.5" customHeight="1" thickBot="1" x14ac:dyDescent="0.25">
      <c r="A92" s="41" t="s">
        <v>24</v>
      </c>
      <c r="B92" s="42">
        <v>2010</v>
      </c>
      <c r="C92" s="42">
        <v>2011</v>
      </c>
      <c r="D92" s="42">
        <v>2012</v>
      </c>
      <c r="E92" s="42">
        <v>2013</v>
      </c>
      <c r="F92" s="42">
        <v>2014</v>
      </c>
      <c r="G92" s="42">
        <v>2015</v>
      </c>
      <c r="H92" s="42">
        <v>2016</v>
      </c>
      <c r="I92" s="43">
        <v>2017</v>
      </c>
      <c r="J92" s="42">
        <v>2018</v>
      </c>
      <c r="K92" s="43">
        <v>2019</v>
      </c>
      <c r="L92" s="43">
        <v>2020</v>
      </c>
      <c r="M92" s="43">
        <v>2021</v>
      </c>
      <c r="N92" s="43">
        <v>2022</v>
      </c>
      <c r="Q92" s="129" t="s">
        <v>24</v>
      </c>
      <c r="R92" s="130">
        <v>2010</v>
      </c>
      <c r="S92" s="130">
        <v>2011</v>
      </c>
      <c r="T92" s="130">
        <v>2012</v>
      </c>
      <c r="U92" s="130">
        <v>2013</v>
      </c>
      <c r="V92" s="130">
        <v>2014</v>
      </c>
      <c r="W92" s="130">
        <v>2015</v>
      </c>
      <c r="X92" s="130">
        <v>2016</v>
      </c>
      <c r="Y92" s="131">
        <v>2017</v>
      </c>
      <c r="Z92" s="131">
        <v>2018</v>
      </c>
      <c r="AA92" s="131">
        <v>2019</v>
      </c>
      <c r="AB92" s="131">
        <v>2020</v>
      </c>
      <c r="AC92" s="131">
        <v>2021</v>
      </c>
      <c r="AD92" s="131">
        <v>2022</v>
      </c>
      <c r="AF92" s="129" t="s">
        <v>24</v>
      </c>
      <c r="AG92" s="130">
        <v>2010</v>
      </c>
      <c r="AH92" s="130">
        <v>2011</v>
      </c>
      <c r="AI92" s="130">
        <v>2012</v>
      </c>
      <c r="AJ92" s="130">
        <v>2013</v>
      </c>
      <c r="AK92" s="130">
        <v>2014</v>
      </c>
      <c r="AL92" s="130">
        <v>2015</v>
      </c>
      <c r="AM92" s="130">
        <v>2016</v>
      </c>
      <c r="AN92" s="131">
        <v>2017</v>
      </c>
      <c r="AO92" s="130">
        <v>2018</v>
      </c>
      <c r="AP92" s="131">
        <v>2019</v>
      </c>
      <c r="AQ92" s="131">
        <v>2020</v>
      </c>
      <c r="AR92" s="131">
        <v>2021</v>
      </c>
      <c r="AS92" s="131">
        <v>2021</v>
      </c>
    </row>
    <row r="93" spans="1:45" ht="15" customHeight="1" x14ac:dyDescent="0.2">
      <c r="A93" s="4" t="s">
        <v>1</v>
      </c>
      <c r="B93" s="22">
        <f t="shared" ref="B93:M93" si="52">AG93/R93</f>
        <v>17.589524206008583</v>
      </c>
      <c r="C93" s="22">
        <f t="shared" si="52"/>
        <v>18.363023444444444</v>
      </c>
      <c r="D93" s="22">
        <f t="shared" si="52"/>
        <v>20.819895836431225</v>
      </c>
      <c r="E93" s="22">
        <f t="shared" si="52"/>
        <v>22.622578957528965</v>
      </c>
      <c r="F93" s="22">
        <f t="shared" si="52"/>
        <v>28.695413531598515</v>
      </c>
      <c r="G93" s="22">
        <f t="shared" si="52"/>
        <v>29.927507509433948</v>
      </c>
      <c r="H93" s="22">
        <f t="shared" si="52"/>
        <v>31.039435506238732</v>
      </c>
      <c r="I93" s="23">
        <f t="shared" si="52"/>
        <v>31.582464137567513</v>
      </c>
      <c r="J93" s="23">
        <f t="shared" si="52"/>
        <v>36.3876345436313</v>
      </c>
      <c r="K93" s="23">
        <f t="shared" si="52"/>
        <v>36.873892543469516</v>
      </c>
      <c r="L93" s="23">
        <f t="shared" si="52"/>
        <v>40.912484884881216</v>
      </c>
      <c r="M93" s="23">
        <f t="shared" si="52"/>
        <v>46.256162020783464</v>
      </c>
      <c r="N93" s="23">
        <f t="shared" ref="N93:N107" si="53">AS93/AD93</f>
        <v>49.053632239764106</v>
      </c>
      <c r="Q93" s="4" t="s">
        <v>1</v>
      </c>
      <c r="R93" s="5">
        <v>233</v>
      </c>
      <c r="S93" s="5">
        <v>270</v>
      </c>
      <c r="T93" s="5">
        <v>269</v>
      </c>
      <c r="U93" s="5">
        <v>259</v>
      </c>
      <c r="V93" s="5">
        <v>269</v>
      </c>
      <c r="W93" s="5">
        <v>265</v>
      </c>
      <c r="X93" s="5">
        <v>278</v>
      </c>
      <c r="Y93" s="6">
        <v>335</v>
      </c>
      <c r="Z93" s="6">
        <v>352</v>
      </c>
      <c r="AA93" s="6">
        <v>365</v>
      </c>
      <c r="AB93" s="6">
        <v>379</v>
      </c>
      <c r="AC93" s="6">
        <v>416</v>
      </c>
      <c r="AD93" s="6">
        <v>444</v>
      </c>
      <c r="AF93" s="4" t="s">
        <v>1</v>
      </c>
      <c r="AG93" s="5">
        <v>4098.3591399999996</v>
      </c>
      <c r="AH93" s="5">
        <v>4958.0163299999995</v>
      </c>
      <c r="AI93" s="5">
        <v>5600.5519799999993</v>
      </c>
      <c r="AJ93" s="5">
        <v>5859.2479500000018</v>
      </c>
      <c r="AK93" s="5">
        <v>7719.0662400000001</v>
      </c>
      <c r="AL93" s="5">
        <v>7930.7894899999965</v>
      </c>
      <c r="AM93" s="5">
        <v>8628.9630707343676</v>
      </c>
      <c r="AN93" s="5">
        <v>10580.125486085117</v>
      </c>
      <c r="AO93" s="5">
        <v>12808.447359358217</v>
      </c>
      <c r="AP93" s="5">
        <v>13458.970778366374</v>
      </c>
      <c r="AQ93" s="6">
        <v>15505.831771369982</v>
      </c>
      <c r="AR93" s="6">
        <v>19242.563400645922</v>
      </c>
      <c r="AS93" s="6">
        <v>21779.812714455264</v>
      </c>
    </row>
    <row r="94" spans="1:45" ht="15" customHeight="1" x14ac:dyDescent="0.2">
      <c r="A94" s="7" t="s">
        <v>2</v>
      </c>
      <c r="B94" s="24">
        <f t="shared" ref="B94:B107" si="54">AG94/R94</f>
        <v>23.938738367346939</v>
      </c>
      <c r="C94" s="24">
        <f t="shared" ref="C94:C107" si="55">AH94/S94</f>
        <v>26.716331272727274</v>
      </c>
      <c r="D94" s="24">
        <f t="shared" ref="D94:D107" si="56">AI94/T94</f>
        <v>31.758052844036698</v>
      </c>
      <c r="E94" s="24">
        <f t="shared" ref="E94:E107" si="57">AJ94/U94</f>
        <v>30.428843333333344</v>
      </c>
      <c r="F94" s="24">
        <f t="shared" ref="F94:F107" si="58">AK94/V94</f>
        <v>33.679927592592598</v>
      </c>
      <c r="G94" s="24">
        <f t="shared" ref="G94:G107" si="59">AL94/W94</f>
        <v>33.23806814159289</v>
      </c>
      <c r="H94" s="24">
        <f t="shared" ref="H94:H107" si="60">AM94/X94</f>
        <v>33.549080755355547</v>
      </c>
      <c r="I94" s="25">
        <f t="shared" ref="I94:I107" si="61">AN94/Y94</f>
        <v>44.080705987921668</v>
      </c>
      <c r="J94" s="25">
        <f t="shared" ref="J94:J107" si="62">AO94/Z94</f>
        <v>58.157533220971729</v>
      </c>
      <c r="K94" s="25">
        <f t="shared" ref="K94:K107" si="63">AP94/AA94</f>
        <v>57.943077885532801</v>
      </c>
      <c r="L94" s="25">
        <f t="shared" ref="L94:M107" si="64">AQ94/AB94</f>
        <v>67.129149747595463</v>
      </c>
      <c r="M94" s="25">
        <f t="shared" si="64"/>
        <v>80.258770316637097</v>
      </c>
      <c r="N94" s="25">
        <f t="shared" si="53"/>
        <v>89.913858673725116</v>
      </c>
      <c r="Q94" s="7" t="s">
        <v>2</v>
      </c>
      <c r="R94" s="8">
        <v>98</v>
      </c>
      <c r="S94" s="8">
        <v>110</v>
      </c>
      <c r="T94" s="8">
        <v>109</v>
      </c>
      <c r="U94" s="8">
        <v>111</v>
      </c>
      <c r="V94" s="8">
        <v>108</v>
      </c>
      <c r="W94" s="8">
        <v>113</v>
      </c>
      <c r="X94" s="8">
        <v>111</v>
      </c>
      <c r="Y94" s="9">
        <v>128</v>
      </c>
      <c r="Z94" s="9">
        <v>127</v>
      </c>
      <c r="AA94" s="9">
        <v>131</v>
      </c>
      <c r="AB94" s="9">
        <v>136</v>
      </c>
      <c r="AC94" s="9">
        <v>145</v>
      </c>
      <c r="AD94" s="9">
        <v>150</v>
      </c>
      <c r="AF94" s="7" t="s">
        <v>2</v>
      </c>
      <c r="AG94" s="8">
        <v>2345.9963600000001</v>
      </c>
      <c r="AH94" s="8">
        <v>2938.7964400000001</v>
      </c>
      <c r="AI94" s="8">
        <v>3461.6277599999999</v>
      </c>
      <c r="AJ94" s="8">
        <v>3377.6016100000011</v>
      </c>
      <c r="AK94" s="8">
        <v>3637.4321800000007</v>
      </c>
      <c r="AL94" s="8">
        <v>3755.9016999999967</v>
      </c>
      <c r="AM94" s="8">
        <v>3723.9479638444659</v>
      </c>
      <c r="AN94" s="8">
        <v>5642.3303664539735</v>
      </c>
      <c r="AO94" s="8">
        <v>7386.0067190634099</v>
      </c>
      <c r="AP94" s="8">
        <v>7590.5432030047969</v>
      </c>
      <c r="AQ94" s="9">
        <v>9129.5643656729826</v>
      </c>
      <c r="AR94" s="9">
        <v>11637.521695912379</v>
      </c>
      <c r="AS94" s="9">
        <v>13487.078801058768</v>
      </c>
    </row>
    <row r="95" spans="1:45" ht="15" customHeight="1" x14ac:dyDescent="0.2">
      <c r="A95" s="10" t="s">
        <v>3</v>
      </c>
      <c r="B95" s="24">
        <f t="shared" si="54"/>
        <v>3.2467142857142859</v>
      </c>
      <c r="C95" s="24">
        <f t="shared" si="55"/>
        <v>4.4189666666666669</v>
      </c>
      <c r="D95" s="24">
        <f t="shared" si="56"/>
        <v>5.5386706666666665</v>
      </c>
      <c r="E95" s="24">
        <f t="shared" si="57"/>
        <v>3.3457613333333334</v>
      </c>
      <c r="F95" s="24">
        <f t="shared" si="58"/>
        <v>4.7066206666666668</v>
      </c>
      <c r="G95" s="24">
        <f t="shared" si="59"/>
        <v>4.7925555555555555</v>
      </c>
      <c r="H95" s="24">
        <f t="shared" si="60"/>
        <v>5.2451333333333325</v>
      </c>
      <c r="I95" s="25">
        <f t="shared" si="61"/>
        <v>7.8407248093834054</v>
      </c>
      <c r="J95" s="25">
        <f t="shared" si="62"/>
        <v>7.9025625000000002</v>
      </c>
      <c r="K95" s="25">
        <f t="shared" si="63"/>
        <v>8.5355000000000008</v>
      </c>
      <c r="L95" s="25">
        <f t="shared" si="64"/>
        <v>7.0416250000000007</v>
      </c>
      <c r="M95" s="25">
        <f t="shared" si="64"/>
        <v>7.3214596884088952</v>
      </c>
      <c r="N95" s="25">
        <f t="shared" si="53"/>
        <v>8.1567826086956536</v>
      </c>
      <c r="Q95" s="10" t="s">
        <v>3</v>
      </c>
      <c r="R95" s="8">
        <v>7</v>
      </c>
      <c r="S95" s="8">
        <v>15</v>
      </c>
      <c r="T95" s="8">
        <v>15</v>
      </c>
      <c r="U95" s="8">
        <v>15</v>
      </c>
      <c r="V95" s="8">
        <v>15</v>
      </c>
      <c r="W95" s="8">
        <v>9</v>
      </c>
      <c r="X95" s="8">
        <v>15</v>
      </c>
      <c r="Y95" s="9">
        <v>19</v>
      </c>
      <c r="Z95" s="9">
        <v>16</v>
      </c>
      <c r="AA95" s="9">
        <v>12</v>
      </c>
      <c r="AB95" s="9">
        <v>16</v>
      </c>
      <c r="AC95" s="9">
        <v>18</v>
      </c>
      <c r="AD95" s="9">
        <v>23</v>
      </c>
      <c r="AF95" s="10" t="s">
        <v>3</v>
      </c>
      <c r="AG95" s="8">
        <v>22.727</v>
      </c>
      <c r="AH95" s="8">
        <v>66.284500000000008</v>
      </c>
      <c r="AI95" s="8">
        <v>83.080060000000003</v>
      </c>
      <c r="AJ95" s="8">
        <v>50.186419999999998</v>
      </c>
      <c r="AK95" s="8">
        <v>70.599310000000003</v>
      </c>
      <c r="AL95" s="8">
        <v>43.133000000000003</v>
      </c>
      <c r="AM95" s="8">
        <v>78.676999999999992</v>
      </c>
      <c r="AN95" s="8">
        <v>148.97377137828471</v>
      </c>
      <c r="AO95" s="8">
        <v>126.441</v>
      </c>
      <c r="AP95" s="8">
        <v>102.426</v>
      </c>
      <c r="AQ95" s="9">
        <v>112.66600000000001</v>
      </c>
      <c r="AR95" s="9">
        <v>131.78627439136011</v>
      </c>
      <c r="AS95" s="9">
        <v>187.60600000000002</v>
      </c>
    </row>
    <row r="96" spans="1:45" ht="15" customHeight="1" x14ac:dyDescent="0.2">
      <c r="A96" s="10" t="s">
        <v>4</v>
      </c>
      <c r="B96" s="24">
        <f t="shared" si="54"/>
        <v>5.0225825000000004</v>
      </c>
      <c r="C96" s="24">
        <f t="shared" si="55"/>
        <v>4.9867045454545451</v>
      </c>
      <c r="D96" s="24">
        <f t="shared" si="56"/>
        <v>4.7852490909090912</v>
      </c>
      <c r="E96" s="24">
        <f t="shared" si="57"/>
        <v>5.4752787499999984</v>
      </c>
      <c r="F96" s="24">
        <f t="shared" si="58"/>
        <v>4.0367144444444447</v>
      </c>
      <c r="G96" s="24">
        <f t="shared" si="59"/>
        <v>5.7614999999999998</v>
      </c>
      <c r="H96" s="24">
        <f t="shared" si="60"/>
        <v>8.9272857142857145</v>
      </c>
      <c r="I96" s="25">
        <f t="shared" si="61"/>
        <v>8.4882000000000009</v>
      </c>
      <c r="J96" s="25">
        <f t="shared" si="62"/>
        <v>8.1235000000000017</v>
      </c>
      <c r="K96" s="25">
        <f t="shared" si="63"/>
        <v>6.4289230769230761</v>
      </c>
      <c r="L96" s="25">
        <f t="shared" si="64"/>
        <v>5.8802240308095124</v>
      </c>
      <c r="M96" s="25">
        <f t="shared" si="64"/>
        <v>6.1240471302072912</v>
      </c>
      <c r="N96" s="25">
        <f t="shared" si="53"/>
        <v>5.8739166666666662</v>
      </c>
      <c r="Q96" s="10" t="s">
        <v>4</v>
      </c>
      <c r="R96" s="8">
        <v>12</v>
      </c>
      <c r="S96" s="8">
        <v>11</v>
      </c>
      <c r="T96" s="8">
        <v>11</v>
      </c>
      <c r="U96" s="8">
        <v>8</v>
      </c>
      <c r="V96" s="8">
        <v>9</v>
      </c>
      <c r="W96" s="8">
        <v>4</v>
      </c>
      <c r="X96" s="8">
        <v>7</v>
      </c>
      <c r="Y96" s="9">
        <v>10</v>
      </c>
      <c r="Z96" s="9">
        <v>10</v>
      </c>
      <c r="AA96" s="9">
        <v>13</v>
      </c>
      <c r="AB96" s="9">
        <v>15</v>
      </c>
      <c r="AC96" s="9">
        <v>12</v>
      </c>
      <c r="AD96" s="9">
        <v>12</v>
      </c>
      <c r="AF96" s="10" t="s">
        <v>4</v>
      </c>
      <c r="AG96" s="8">
        <v>60.270990000000005</v>
      </c>
      <c r="AH96" s="8">
        <v>54.853749999999998</v>
      </c>
      <c r="AI96" s="8">
        <v>52.637740000000001</v>
      </c>
      <c r="AJ96" s="8">
        <v>43.802229999999987</v>
      </c>
      <c r="AK96" s="8">
        <v>36.33043</v>
      </c>
      <c r="AL96" s="8">
        <v>23.045999999999999</v>
      </c>
      <c r="AM96" s="8">
        <v>62.491</v>
      </c>
      <c r="AN96" s="8">
        <v>84.882000000000005</v>
      </c>
      <c r="AO96" s="8">
        <v>81.235000000000014</v>
      </c>
      <c r="AP96" s="8">
        <v>83.575999999999993</v>
      </c>
      <c r="AQ96" s="9">
        <v>88.203360462142683</v>
      </c>
      <c r="AR96" s="9">
        <v>73.488565562487494</v>
      </c>
      <c r="AS96" s="9">
        <v>70.486999999999995</v>
      </c>
    </row>
    <row r="97" spans="1:45" ht="15" customHeight="1" x14ac:dyDescent="0.2">
      <c r="A97" s="10" t="s">
        <v>5</v>
      </c>
      <c r="B97" s="24">
        <f t="shared" si="54"/>
        <v>21.751431111111117</v>
      </c>
      <c r="C97" s="24">
        <f t="shared" si="55"/>
        <v>28.440971428571427</v>
      </c>
      <c r="D97" s="24">
        <f t="shared" si="56"/>
        <v>17.108971999999998</v>
      </c>
      <c r="E97" s="24">
        <f t="shared" si="57"/>
        <v>45.007999999999996</v>
      </c>
      <c r="F97" s="24">
        <f t="shared" si="58"/>
        <v>31.868256153846154</v>
      </c>
      <c r="G97" s="24">
        <f t="shared" si="59"/>
        <v>26.585624999999997</v>
      </c>
      <c r="H97" s="24">
        <f t="shared" si="60"/>
        <v>17.784851471600721</v>
      </c>
      <c r="I97" s="25">
        <f t="shared" si="61"/>
        <v>11.991243516355322</v>
      </c>
      <c r="J97" s="25">
        <f t="shared" si="62"/>
        <v>10.422293453595209</v>
      </c>
      <c r="K97" s="25">
        <f t="shared" si="63"/>
        <v>10.556714559156227</v>
      </c>
      <c r="L97" s="25">
        <f t="shared" si="64"/>
        <v>12.099611111111109</v>
      </c>
      <c r="M97" s="25">
        <f t="shared" si="64"/>
        <v>9.6805714285714277</v>
      </c>
      <c r="N97" s="25">
        <f t="shared" si="53"/>
        <v>13.394541666666669</v>
      </c>
      <c r="Q97" s="10" t="s">
        <v>5</v>
      </c>
      <c r="R97" s="8">
        <v>9</v>
      </c>
      <c r="S97" s="8">
        <v>14</v>
      </c>
      <c r="T97" s="8">
        <v>15</v>
      </c>
      <c r="U97" s="8">
        <v>8</v>
      </c>
      <c r="V97" s="8">
        <v>13</v>
      </c>
      <c r="W97" s="8">
        <v>16</v>
      </c>
      <c r="X97" s="8">
        <v>16</v>
      </c>
      <c r="Y97" s="9">
        <v>21</v>
      </c>
      <c r="Z97" s="9">
        <v>25</v>
      </c>
      <c r="AA97" s="9">
        <v>23</v>
      </c>
      <c r="AB97" s="9">
        <v>18</v>
      </c>
      <c r="AC97" s="9">
        <v>21</v>
      </c>
      <c r="AD97" s="9">
        <v>24</v>
      </c>
      <c r="AF97" s="10" t="s">
        <v>5</v>
      </c>
      <c r="AG97" s="8">
        <v>195.76288000000005</v>
      </c>
      <c r="AH97" s="8">
        <v>398.17359999999996</v>
      </c>
      <c r="AI97" s="8">
        <v>256.63457999999997</v>
      </c>
      <c r="AJ97" s="8">
        <v>360.06399999999996</v>
      </c>
      <c r="AK97" s="8">
        <v>414.28733</v>
      </c>
      <c r="AL97" s="8">
        <v>425.36999999999995</v>
      </c>
      <c r="AM97" s="8">
        <v>284.55762354561153</v>
      </c>
      <c r="AN97" s="8">
        <v>251.81611384346178</v>
      </c>
      <c r="AO97" s="8">
        <v>260.55733633988024</v>
      </c>
      <c r="AP97" s="8">
        <v>242.8044348605932</v>
      </c>
      <c r="AQ97" s="9">
        <v>217.79299999999998</v>
      </c>
      <c r="AR97" s="9">
        <v>203.29199999999997</v>
      </c>
      <c r="AS97" s="9">
        <v>321.46900000000005</v>
      </c>
    </row>
    <row r="98" spans="1:45" ht="15" customHeight="1" x14ac:dyDescent="0.2">
      <c r="A98" s="10" t="s">
        <v>6</v>
      </c>
      <c r="B98" s="24" t="e">
        <f t="shared" si="54"/>
        <v>#VALUE!</v>
      </c>
      <c r="C98" s="24" t="e">
        <f t="shared" si="55"/>
        <v>#VALUE!</v>
      </c>
      <c r="D98" s="24" t="e">
        <f t="shared" si="56"/>
        <v>#VALUE!</v>
      </c>
      <c r="E98" s="24" t="e">
        <f t="shared" si="57"/>
        <v>#VALUE!</v>
      </c>
      <c r="F98" s="24">
        <f t="shared" si="58"/>
        <v>4.2930000000000001</v>
      </c>
      <c r="G98" s="24">
        <f t="shared" si="59"/>
        <v>4.9559899999999999</v>
      </c>
      <c r="H98" s="24">
        <f t="shared" si="60"/>
        <v>3.6</v>
      </c>
      <c r="I98" s="25">
        <f t="shared" si="61"/>
        <v>16.631999999999998</v>
      </c>
      <c r="J98" s="25">
        <f t="shared" si="62"/>
        <v>11.196</v>
      </c>
      <c r="K98" s="25">
        <f t="shared" si="63"/>
        <v>11.490500000000001</v>
      </c>
      <c r="L98" s="25">
        <f t="shared" si="64"/>
        <v>31.120999999999999</v>
      </c>
      <c r="M98" s="25">
        <f t="shared" si="64"/>
        <v>35.280384664268105</v>
      </c>
      <c r="N98" s="25" t="e">
        <f t="shared" si="53"/>
        <v>#VALUE!</v>
      </c>
      <c r="Q98" s="10" t="s">
        <v>6</v>
      </c>
      <c r="R98" s="8" t="s">
        <v>64</v>
      </c>
      <c r="S98" s="8" t="s">
        <v>64</v>
      </c>
      <c r="T98" s="8" t="s">
        <v>64</v>
      </c>
      <c r="U98" s="8" t="s">
        <v>64</v>
      </c>
      <c r="V98" s="8">
        <v>1</v>
      </c>
      <c r="W98" s="8">
        <v>1</v>
      </c>
      <c r="X98" s="8">
        <v>1</v>
      </c>
      <c r="Y98" s="9">
        <v>2</v>
      </c>
      <c r="Z98" s="9">
        <v>2</v>
      </c>
      <c r="AA98" s="9">
        <v>2</v>
      </c>
      <c r="AB98" s="9">
        <v>1</v>
      </c>
      <c r="AC98" s="9">
        <v>1</v>
      </c>
      <c r="AD98" s="9" t="s">
        <v>64</v>
      </c>
      <c r="AF98" s="10" t="s">
        <v>6</v>
      </c>
      <c r="AG98" s="8" t="s">
        <v>64</v>
      </c>
      <c r="AH98" s="8" t="s">
        <v>64</v>
      </c>
      <c r="AI98" s="8" t="s">
        <v>64</v>
      </c>
      <c r="AJ98" s="8" t="s">
        <v>64</v>
      </c>
      <c r="AK98" s="8">
        <v>4.2930000000000001</v>
      </c>
      <c r="AL98" s="8">
        <v>4.9559899999999999</v>
      </c>
      <c r="AM98" s="8">
        <v>3.6</v>
      </c>
      <c r="AN98" s="8">
        <v>33.263999999999996</v>
      </c>
      <c r="AO98" s="8">
        <v>22.391999999999999</v>
      </c>
      <c r="AP98" s="8">
        <v>22.981000000000002</v>
      </c>
      <c r="AQ98" s="9">
        <v>31.120999999999999</v>
      </c>
      <c r="AR98" s="9">
        <v>35.280384664268105</v>
      </c>
      <c r="AS98" s="9"/>
    </row>
    <row r="99" spans="1:45" ht="15" customHeight="1" x14ac:dyDescent="0.2">
      <c r="A99" s="10" t="s">
        <v>7</v>
      </c>
      <c r="B99" s="24">
        <f t="shared" si="54"/>
        <v>19.712500000000002</v>
      </c>
      <c r="C99" s="24">
        <f t="shared" si="55"/>
        <v>17.566741999999998</v>
      </c>
      <c r="D99" s="24">
        <f t="shared" si="56"/>
        <v>24.99325</v>
      </c>
      <c r="E99" s="24">
        <f t="shared" si="57"/>
        <v>8.9501533333333327</v>
      </c>
      <c r="F99" s="24">
        <f t="shared" si="58"/>
        <v>9.3939949999999985</v>
      </c>
      <c r="G99" s="24">
        <f t="shared" si="59"/>
        <v>8.7061666666666664</v>
      </c>
      <c r="H99" s="24">
        <f t="shared" si="60"/>
        <v>8.001714285714284</v>
      </c>
      <c r="I99" s="25">
        <f t="shared" si="61"/>
        <v>7.2834285714285718</v>
      </c>
      <c r="J99" s="25">
        <f t="shared" si="62"/>
        <v>8.7597895997148818</v>
      </c>
      <c r="K99" s="25">
        <f t="shared" si="63"/>
        <v>10.078666666666667</v>
      </c>
      <c r="L99" s="25">
        <f t="shared" si="64"/>
        <v>4.4383750000000006</v>
      </c>
      <c r="M99" s="25">
        <f t="shared" si="64"/>
        <v>3.9671000000000007</v>
      </c>
      <c r="N99" s="25">
        <f t="shared" si="53"/>
        <v>5.5449347032328902</v>
      </c>
      <c r="Q99" s="10" t="s">
        <v>7</v>
      </c>
      <c r="R99" s="8">
        <v>4</v>
      </c>
      <c r="S99" s="8">
        <v>5</v>
      </c>
      <c r="T99" s="8">
        <v>4</v>
      </c>
      <c r="U99" s="8">
        <v>6</v>
      </c>
      <c r="V99" s="8">
        <v>8</v>
      </c>
      <c r="W99" s="8">
        <v>6</v>
      </c>
      <c r="X99" s="8">
        <v>7</v>
      </c>
      <c r="Y99" s="9">
        <v>7</v>
      </c>
      <c r="Z99" s="9">
        <v>6</v>
      </c>
      <c r="AA99" s="9">
        <v>6</v>
      </c>
      <c r="AB99" s="9">
        <v>8</v>
      </c>
      <c r="AC99" s="9">
        <v>10</v>
      </c>
      <c r="AD99" s="9">
        <v>10</v>
      </c>
      <c r="AF99" s="10" t="s">
        <v>7</v>
      </c>
      <c r="AG99" s="8">
        <v>78.850000000000009</v>
      </c>
      <c r="AH99" s="8">
        <v>87.833709999999996</v>
      </c>
      <c r="AI99" s="8">
        <v>99.972999999999999</v>
      </c>
      <c r="AJ99" s="8">
        <v>53.700919999999996</v>
      </c>
      <c r="AK99" s="8">
        <v>75.151959999999988</v>
      </c>
      <c r="AL99" s="8">
        <v>52.237000000000002</v>
      </c>
      <c r="AM99" s="8">
        <v>56.011999999999993</v>
      </c>
      <c r="AN99" s="8">
        <v>50.984000000000002</v>
      </c>
      <c r="AO99" s="8">
        <v>52.558737598289291</v>
      </c>
      <c r="AP99" s="8">
        <v>60.472000000000001</v>
      </c>
      <c r="AQ99" s="9">
        <v>35.507000000000005</v>
      </c>
      <c r="AR99" s="9">
        <v>39.671000000000006</v>
      </c>
      <c r="AS99" s="9">
        <v>55.449347032328902</v>
      </c>
    </row>
    <row r="100" spans="1:45" ht="15" customHeight="1" x14ac:dyDescent="0.2">
      <c r="A100" s="10" t="s">
        <v>8</v>
      </c>
      <c r="B100" s="24">
        <f t="shared" si="54"/>
        <v>8.6990433333333339</v>
      </c>
      <c r="C100" s="24">
        <f t="shared" si="55"/>
        <v>10.052182500000001</v>
      </c>
      <c r="D100" s="24">
        <f t="shared" si="56"/>
        <v>12.5698525</v>
      </c>
      <c r="E100" s="24">
        <f t="shared" si="57"/>
        <v>16.778655000000001</v>
      </c>
      <c r="F100" s="24">
        <f t="shared" si="58"/>
        <v>8.5607500000000005</v>
      </c>
      <c r="G100" s="24">
        <f t="shared" si="59"/>
        <v>10.290000000000001</v>
      </c>
      <c r="H100" s="24">
        <f t="shared" si="60"/>
        <v>10.118305522154941</v>
      </c>
      <c r="I100" s="25">
        <f t="shared" si="61"/>
        <v>6.128189825129966</v>
      </c>
      <c r="J100" s="25">
        <f t="shared" si="62"/>
        <v>5.8017740590589497</v>
      </c>
      <c r="K100" s="25">
        <f t="shared" si="63"/>
        <v>5.0438747887580337</v>
      </c>
      <c r="L100" s="25">
        <f t="shared" si="64"/>
        <v>6.4634999999999998</v>
      </c>
      <c r="M100" s="25">
        <f t="shared" si="64"/>
        <v>5.4238</v>
      </c>
      <c r="N100" s="25">
        <f t="shared" si="53"/>
        <v>4.6803398396604114</v>
      </c>
      <c r="Q100" s="10" t="s">
        <v>8</v>
      </c>
      <c r="R100" s="8">
        <v>3</v>
      </c>
      <c r="S100" s="8">
        <v>4</v>
      </c>
      <c r="T100" s="8">
        <v>4</v>
      </c>
      <c r="U100" s="8">
        <v>2</v>
      </c>
      <c r="V100" s="8">
        <v>4</v>
      </c>
      <c r="W100" s="8">
        <v>4</v>
      </c>
      <c r="X100" s="8">
        <v>5</v>
      </c>
      <c r="Y100" s="9">
        <v>6</v>
      </c>
      <c r="Z100" s="9">
        <v>6</v>
      </c>
      <c r="AA100" s="9">
        <v>6</v>
      </c>
      <c r="AB100" s="9">
        <v>6</v>
      </c>
      <c r="AC100" s="9">
        <v>10</v>
      </c>
      <c r="AD100" s="9">
        <v>9</v>
      </c>
      <c r="AF100" s="10" t="s">
        <v>8</v>
      </c>
      <c r="AG100" s="8">
        <v>26.097130000000003</v>
      </c>
      <c r="AH100" s="8">
        <v>40.208730000000003</v>
      </c>
      <c r="AI100" s="8">
        <v>50.279409999999999</v>
      </c>
      <c r="AJ100" s="8">
        <v>33.557310000000001</v>
      </c>
      <c r="AK100" s="8">
        <v>34.243000000000002</v>
      </c>
      <c r="AL100" s="8">
        <v>41.160000000000004</v>
      </c>
      <c r="AM100" s="8">
        <v>50.591527610774705</v>
      </c>
      <c r="AN100" s="8">
        <v>36.769138950779798</v>
      </c>
      <c r="AO100" s="8">
        <v>34.810644354353698</v>
      </c>
      <c r="AP100" s="8">
        <v>30.263248732548202</v>
      </c>
      <c r="AQ100" s="9">
        <v>38.780999999999999</v>
      </c>
      <c r="AR100" s="9">
        <v>54.238</v>
      </c>
      <c r="AS100" s="9">
        <v>42.123058556943704</v>
      </c>
    </row>
    <row r="101" spans="1:45" ht="15" customHeight="1" x14ac:dyDescent="0.2">
      <c r="A101" s="10" t="s">
        <v>9</v>
      </c>
      <c r="B101" s="24">
        <f t="shared" si="54"/>
        <v>23.604695555555555</v>
      </c>
      <c r="C101" s="24">
        <f t="shared" si="55"/>
        <v>23.164628888888888</v>
      </c>
      <c r="D101" s="24">
        <f t="shared" si="56"/>
        <v>25.761472222222224</v>
      </c>
      <c r="E101" s="24">
        <f t="shared" si="57"/>
        <v>37.057166666666667</v>
      </c>
      <c r="F101" s="24">
        <f t="shared" si="58"/>
        <v>45.801608333333341</v>
      </c>
      <c r="G101" s="24">
        <f t="shared" si="59"/>
        <v>36.964125000000003</v>
      </c>
      <c r="H101" s="24">
        <f t="shared" si="60"/>
        <v>45.267598729384588</v>
      </c>
      <c r="I101" s="25">
        <f t="shared" si="61"/>
        <v>65.456571428571436</v>
      </c>
      <c r="J101" s="25">
        <f t="shared" si="62"/>
        <v>65.344333333333338</v>
      </c>
      <c r="K101" s="25">
        <f t="shared" si="63"/>
        <v>70.384888888888895</v>
      </c>
      <c r="L101" s="25">
        <f t="shared" si="64"/>
        <v>81.046037061410289</v>
      </c>
      <c r="M101" s="25">
        <f t="shared" si="64"/>
        <v>78.21577777777776</v>
      </c>
      <c r="N101" s="25">
        <f t="shared" si="53"/>
        <v>82.903222222222226</v>
      </c>
      <c r="Q101" s="10" t="s">
        <v>9</v>
      </c>
      <c r="R101" s="8">
        <v>9</v>
      </c>
      <c r="S101" s="8">
        <v>9</v>
      </c>
      <c r="T101" s="8">
        <v>9</v>
      </c>
      <c r="U101" s="8">
        <v>6</v>
      </c>
      <c r="V101" s="8">
        <v>6</v>
      </c>
      <c r="W101" s="8">
        <v>8</v>
      </c>
      <c r="X101" s="8">
        <v>8</v>
      </c>
      <c r="Y101" s="9">
        <v>7</v>
      </c>
      <c r="Z101" s="9">
        <v>9</v>
      </c>
      <c r="AA101" s="9">
        <v>9</v>
      </c>
      <c r="AB101" s="9">
        <v>8</v>
      </c>
      <c r="AC101" s="9">
        <v>9</v>
      </c>
      <c r="AD101" s="9">
        <v>9</v>
      </c>
      <c r="AF101" s="10" t="s">
        <v>9</v>
      </c>
      <c r="AG101" s="8">
        <v>212.44226</v>
      </c>
      <c r="AH101" s="8">
        <v>208.48166000000001</v>
      </c>
      <c r="AI101" s="8">
        <v>231.85325</v>
      </c>
      <c r="AJ101" s="8">
        <v>222.34300000000002</v>
      </c>
      <c r="AK101" s="8">
        <v>274.80965000000003</v>
      </c>
      <c r="AL101" s="8">
        <v>295.71300000000002</v>
      </c>
      <c r="AM101" s="8">
        <v>362.1407898350767</v>
      </c>
      <c r="AN101" s="8">
        <v>458.19600000000003</v>
      </c>
      <c r="AO101" s="8">
        <v>588.09900000000005</v>
      </c>
      <c r="AP101" s="8">
        <v>633.46400000000006</v>
      </c>
      <c r="AQ101" s="9">
        <v>648.36829649128231</v>
      </c>
      <c r="AR101" s="9">
        <v>703.94199999999989</v>
      </c>
      <c r="AS101" s="9">
        <v>746.12900000000002</v>
      </c>
    </row>
    <row r="102" spans="1:45" ht="15" customHeight="1" x14ac:dyDescent="0.2">
      <c r="A102" s="10" t="s">
        <v>10</v>
      </c>
      <c r="B102" s="24">
        <f t="shared" si="54"/>
        <v>12.190368571428573</v>
      </c>
      <c r="C102" s="24">
        <f t="shared" si="55"/>
        <v>11.726555714285714</v>
      </c>
      <c r="D102" s="24">
        <f t="shared" si="56"/>
        <v>9.6877071428571409</v>
      </c>
      <c r="E102" s="24">
        <f t="shared" si="57"/>
        <v>10.166638571428573</v>
      </c>
      <c r="F102" s="24">
        <f t="shared" si="58"/>
        <v>15.06518</v>
      </c>
      <c r="G102" s="24">
        <f t="shared" si="59"/>
        <v>11.351104285714285</v>
      </c>
      <c r="H102" s="24">
        <f t="shared" si="60"/>
        <v>15.402199999999999</v>
      </c>
      <c r="I102" s="25">
        <f t="shared" si="61"/>
        <v>18.612599999999997</v>
      </c>
      <c r="J102" s="25">
        <f t="shared" si="62"/>
        <v>22.0444</v>
      </c>
      <c r="K102" s="25">
        <f t="shared" si="63"/>
        <v>16.277000000000001</v>
      </c>
      <c r="L102" s="25">
        <f t="shared" si="64"/>
        <v>15.303888888888887</v>
      </c>
      <c r="M102" s="25">
        <f t="shared" si="64"/>
        <v>14.119166666666667</v>
      </c>
      <c r="N102" s="25">
        <f t="shared" si="53"/>
        <v>16.559692307692305</v>
      </c>
      <c r="Q102" s="10" t="s">
        <v>10</v>
      </c>
      <c r="R102" s="8">
        <v>7</v>
      </c>
      <c r="S102" s="8">
        <v>7</v>
      </c>
      <c r="T102" s="8">
        <v>7</v>
      </c>
      <c r="U102" s="8">
        <v>7</v>
      </c>
      <c r="V102" s="8">
        <v>6</v>
      </c>
      <c r="W102" s="8">
        <v>7</v>
      </c>
      <c r="X102" s="8">
        <v>5</v>
      </c>
      <c r="Y102" s="9">
        <v>5</v>
      </c>
      <c r="Z102" s="9">
        <v>5</v>
      </c>
      <c r="AA102" s="9">
        <v>8</v>
      </c>
      <c r="AB102" s="9">
        <v>9</v>
      </c>
      <c r="AC102" s="9">
        <v>12</v>
      </c>
      <c r="AD102" s="9">
        <v>13</v>
      </c>
      <c r="AF102" s="10" t="s">
        <v>10</v>
      </c>
      <c r="AG102" s="8">
        <v>85.332580000000007</v>
      </c>
      <c r="AH102" s="8">
        <v>82.085890000000006</v>
      </c>
      <c r="AI102" s="8">
        <v>67.813949999999991</v>
      </c>
      <c r="AJ102" s="8">
        <v>71.166470000000004</v>
      </c>
      <c r="AK102" s="8">
        <v>90.391080000000002</v>
      </c>
      <c r="AL102" s="8">
        <v>79.457729999999998</v>
      </c>
      <c r="AM102" s="8">
        <v>77.010999999999996</v>
      </c>
      <c r="AN102" s="8">
        <v>93.062999999999988</v>
      </c>
      <c r="AO102" s="8">
        <v>110.22199999999999</v>
      </c>
      <c r="AP102" s="8">
        <v>130.21600000000001</v>
      </c>
      <c r="AQ102" s="9">
        <v>137.73499999999999</v>
      </c>
      <c r="AR102" s="9">
        <v>169.43</v>
      </c>
      <c r="AS102" s="9">
        <v>215.27599999999998</v>
      </c>
    </row>
    <row r="103" spans="1:45" ht="15" customHeight="1" x14ac:dyDescent="0.2">
      <c r="A103" s="10" t="s">
        <v>11</v>
      </c>
      <c r="B103" s="24">
        <f t="shared" si="54"/>
        <v>14.0535</v>
      </c>
      <c r="C103" s="24">
        <f t="shared" si="55"/>
        <v>7.2220000000000004</v>
      </c>
      <c r="D103" s="24">
        <f t="shared" si="56"/>
        <v>6.9</v>
      </c>
      <c r="E103" s="24">
        <f t="shared" si="57"/>
        <v>7.819</v>
      </c>
      <c r="F103" s="24">
        <f t="shared" si="58"/>
        <v>3.1185</v>
      </c>
      <c r="G103" s="24">
        <f t="shared" si="59"/>
        <v>2.6673333333333331</v>
      </c>
      <c r="H103" s="24">
        <f t="shared" si="60"/>
        <v>1.2170000000000001</v>
      </c>
      <c r="I103" s="25">
        <f t="shared" si="61"/>
        <v>1.585</v>
      </c>
      <c r="J103" s="25">
        <f t="shared" si="62"/>
        <v>3.1142499999999997</v>
      </c>
      <c r="K103" s="25">
        <f t="shared" si="63"/>
        <v>5.5780000000000003</v>
      </c>
      <c r="L103" s="25">
        <f t="shared" si="64"/>
        <v>5.2450000000000001</v>
      </c>
      <c r="M103" s="25">
        <f t="shared" si="64"/>
        <v>4.8187499999999996</v>
      </c>
      <c r="N103" s="25">
        <f t="shared" si="53"/>
        <v>8.723749999999999</v>
      </c>
      <c r="Q103" s="10" t="s">
        <v>11</v>
      </c>
      <c r="R103" s="8">
        <v>2</v>
      </c>
      <c r="S103" s="8">
        <v>1</v>
      </c>
      <c r="T103" s="8">
        <v>1</v>
      </c>
      <c r="U103" s="8">
        <v>1</v>
      </c>
      <c r="V103" s="8">
        <v>2</v>
      </c>
      <c r="W103" s="8">
        <v>3</v>
      </c>
      <c r="X103" s="8">
        <v>1</v>
      </c>
      <c r="Y103" s="9">
        <v>1</v>
      </c>
      <c r="Z103" s="9">
        <v>4</v>
      </c>
      <c r="AA103" s="9">
        <v>4</v>
      </c>
      <c r="AB103" s="9">
        <v>4</v>
      </c>
      <c r="AC103" s="9">
        <v>4</v>
      </c>
      <c r="AD103" s="9">
        <v>4</v>
      </c>
      <c r="AF103" s="10" t="s">
        <v>11</v>
      </c>
      <c r="AG103" s="8">
        <v>28.106999999999999</v>
      </c>
      <c r="AH103" s="8">
        <v>7.2220000000000004</v>
      </c>
      <c r="AI103" s="8">
        <v>6.9</v>
      </c>
      <c r="AJ103" s="8">
        <v>7.819</v>
      </c>
      <c r="AK103" s="8">
        <v>6.2370000000000001</v>
      </c>
      <c r="AL103" s="8">
        <v>8.0019999999999989</v>
      </c>
      <c r="AM103" s="8">
        <v>1.2170000000000001</v>
      </c>
      <c r="AN103" s="8">
        <v>1.585</v>
      </c>
      <c r="AO103" s="8">
        <v>12.456999999999999</v>
      </c>
      <c r="AP103" s="8">
        <v>22.312000000000001</v>
      </c>
      <c r="AQ103" s="9">
        <v>20.98</v>
      </c>
      <c r="AR103" s="9">
        <v>19.274999999999999</v>
      </c>
      <c r="AS103" s="9">
        <v>34.894999999999996</v>
      </c>
    </row>
    <row r="104" spans="1:45" ht="15" customHeight="1" x14ac:dyDescent="0.2">
      <c r="A104" s="10" t="s">
        <v>12</v>
      </c>
      <c r="B104" s="24">
        <f t="shared" si="54"/>
        <v>18.949217906976742</v>
      </c>
      <c r="C104" s="24">
        <f t="shared" si="55"/>
        <v>17.230349148936174</v>
      </c>
      <c r="D104" s="24">
        <f t="shared" si="56"/>
        <v>20.142231249999995</v>
      </c>
      <c r="E104" s="24">
        <f t="shared" si="57"/>
        <v>26.08657280000001</v>
      </c>
      <c r="F104" s="24">
        <f t="shared" si="58"/>
        <v>50.69976764705882</v>
      </c>
      <c r="G104" s="24">
        <f t="shared" si="59"/>
        <v>56.165626599999996</v>
      </c>
      <c r="H104" s="24">
        <f t="shared" si="60"/>
        <v>68.278692307692324</v>
      </c>
      <c r="I104" s="25">
        <f t="shared" si="61"/>
        <v>44.922943412443736</v>
      </c>
      <c r="J104" s="25">
        <f t="shared" si="62"/>
        <v>45.641257813531766</v>
      </c>
      <c r="K104" s="25">
        <f t="shared" si="63"/>
        <v>44.417816887092677</v>
      </c>
      <c r="L104" s="25">
        <f t="shared" si="64"/>
        <v>46.955658807077896</v>
      </c>
      <c r="M104" s="25">
        <f t="shared" si="64"/>
        <v>49.145670815763303</v>
      </c>
      <c r="N104" s="25">
        <f t="shared" si="53"/>
        <v>47.99709535701669</v>
      </c>
      <c r="Q104" s="10" t="s">
        <v>12</v>
      </c>
      <c r="R104" s="8">
        <v>43</v>
      </c>
      <c r="S104" s="8">
        <v>47</v>
      </c>
      <c r="T104" s="8">
        <v>48</v>
      </c>
      <c r="U104" s="8">
        <v>50</v>
      </c>
      <c r="V104" s="8">
        <v>51</v>
      </c>
      <c r="W104" s="8">
        <v>50</v>
      </c>
      <c r="X104" s="8">
        <v>52</v>
      </c>
      <c r="Y104" s="9">
        <v>69</v>
      </c>
      <c r="Z104" s="9">
        <v>75</v>
      </c>
      <c r="AA104" s="9">
        <v>85</v>
      </c>
      <c r="AB104" s="9">
        <v>95</v>
      </c>
      <c r="AC104" s="9">
        <v>112</v>
      </c>
      <c r="AD104" s="9">
        <v>121</v>
      </c>
      <c r="AF104" s="10" t="s">
        <v>12</v>
      </c>
      <c r="AG104" s="8">
        <v>814.81636999999989</v>
      </c>
      <c r="AH104" s="8">
        <v>809.82641000000024</v>
      </c>
      <c r="AI104" s="8">
        <v>966.82709999999975</v>
      </c>
      <c r="AJ104" s="8">
        <v>1304.3286400000004</v>
      </c>
      <c r="AK104" s="8">
        <v>2585.68815</v>
      </c>
      <c r="AL104" s="8">
        <v>2808.2813299999998</v>
      </c>
      <c r="AM104" s="8">
        <v>3550.4920000000006</v>
      </c>
      <c r="AN104" s="8">
        <v>3099.683095458618</v>
      </c>
      <c r="AO104" s="8">
        <v>3423.0943360148826</v>
      </c>
      <c r="AP104" s="8">
        <v>3775.5144354028776</v>
      </c>
      <c r="AQ104" s="9">
        <v>4460.7875866723998</v>
      </c>
      <c r="AR104" s="9">
        <v>5504.3151313654898</v>
      </c>
      <c r="AS104" s="9">
        <v>5807.6485381990196</v>
      </c>
    </row>
    <row r="105" spans="1:45" ht="15" customHeight="1" x14ac:dyDescent="0.2">
      <c r="A105" s="10" t="s">
        <v>13</v>
      </c>
      <c r="B105" s="24">
        <f t="shared" si="54"/>
        <v>6.8283999999999994</v>
      </c>
      <c r="C105" s="24">
        <f t="shared" si="55"/>
        <v>6.1099618181818185</v>
      </c>
      <c r="D105" s="24">
        <f t="shared" si="56"/>
        <v>8.813978333333333</v>
      </c>
      <c r="E105" s="24">
        <f t="shared" si="57"/>
        <v>6.7452100000000002</v>
      </c>
      <c r="F105" s="24">
        <f t="shared" si="58"/>
        <v>8.4677023529411759</v>
      </c>
      <c r="G105" s="24">
        <f t="shared" si="59"/>
        <v>7.4875333333333334</v>
      </c>
      <c r="H105" s="24">
        <f t="shared" si="60"/>
        <v>9.6201558552465922</v>
      </c>
      <c r="I105" s="25">
        <f t="shared" si="61"/>
        <v>21.820437500000001</v>
      </c>
      <c r="J105" s="25">
        <f t="shared" si="62"/>
        <v>19.163545650809706</v>
      </c>
      <c r="K105" s="25">
        <f t="shared" si="63"/>
        <v>21.250823529411768</v>
      </c>
      <c r="L105" s="25">
        <f t="shared" si="64"/>
        <v>8.1805077234720809</v>
      </c>
      <c r="M105" s="25">
        <f t="shared" si="64"/>
        <v>9.6344666666666665</v>
      </c>
      <c r="N105" s="25">
        <f t="shared" si="53"/>
        <v>9.490893828802319</v>
      </c>
      <c r="Q105" s="10" t="s">
        <v>13</v>
      </c>
      <c r="R105" s="8">
        <v>9</v>
      </c>
      <c r="S105" s="8">
        <v>11</v>
      </c>
      <c r="T105" s="8">
        <v>12</v>
      </c>
      <c r="U105" s="8">
        <v>15</v>
      </c>
      <c r="V105" s="8">
        <v>17</v>
      </c>
      <c r="W105" s="8">
        <v>15</v>
      </c>
      <c r="X105" s="8">
        <v>13</v>
      </c>
      <c r="Y105" s="9">
        <v>16</v>
      </c>
      <c r="Z105" s="9">
        <v>18</v>
      </c>
      <c r="AA105" s="9">
        <v>17</v>
      </c>
      <c r="AB105" s="9">
        <v>16</v>
      </c>
      <c r="AC105" s="9">
        <v>15</v>
      </c>
      <c r="AD105" s="9">
        <v>18</v>
      </c>
      <c r="AF105" s="10" t="s">
        <v>13</v>
      </c>
      <c r="AG105" s="8">
        <v>61.455599999999997</v>
      </c>
      <c r="AH105" s="8">
        <v>67.209580000000003</v>
      </c>
      <c r="AI105" s="8">
        <v>105.76774</v>
      </c>
      <c r="AJ105" s="8">
        <v>101.17815</v>
      </c>
      <c r="AK105" s="8">
        <v>143.95094</v>
      </c>
      <c r="AL105" s="8">
        <v>112.313</v>
      </c>
      <c r="AM105" s="8">
        <v>125.06202611820569</v>
      </c>
      <c r="AN105" s="8">
        <v>349.12700000000001</v>
      </c>
      <c r="AO105" s="8">
        <v>344.94382171457471</v>
      </c>
      <c r="AP105" s="8">
        <v>361.26400000000007</v>
      </c>
      <c r="AQ105" s="9">
        <v>130.88812357555329</v>
      </c>
      <c r="AR105" s="9">
        <v>144.517</v>
      </c>
      <c r="AS105" s="9">
        <v>170.83608891844173</v>
      </c>
    </row>
    <row r="106" spans="1:45" ht="15" customHeight="1" x14ac:dyDescent="0.2">
      <c r="A106" s="10" t="s">
        <v>14</v>
      </c>
      <c r="B106" s="24">
        <f t="shared" si="54"/>
        <v>8.6098914285714283</v>
      </c>
      <c r="C106" s="24">
        <f t="shared" si="55"/>
        <v>6.0444281818181826</v>
      </c>
      <c r="D106" s="24">
        <f t="shared" si="56"/>
        <v>6.1924433333333333</v>
      </c>
      <c r="E106" s="24">
        <f t="shared" si="57"/>
        <v>4.6507199999999989</v>
      </c>
      <c r="F106" s="24">
        <f t="shared" si="58"/>
        <v>8.8525049999999972</v>
      </c>
      <c r="G106" s="24">
        <f t="shared" si="59"/>
        <v>5.5420740000000004</v>
      </c>
      <c r="H106" s="24">
        <f t="shared" si="60"/>
        <v>4.9692956985879855</v>
      </c>
      <c r="I106" s="25">
        <f t="shared" si="61"/>
        <v>5.5956666666666655</v>
      </c>
      <c r="J106" s="25">
        <f t="shared" si="62"/>
        <v>7.1282222222222238</v>
      </c>
      <c r="K106" s="25">
        <f t="shared" si="63"/>
        <v>9.0317545739612548</v>
      </c>
      <c r="L106" s="25">
        <f t="shared" si="64"/>
        <v>13.120330729157427</v>
      </c>
      <c r="M106" s="25">
        <f t="shared" si="64"/>
        <v>17.091799999999999</v>
      </c>
      <c r="N106" s="25">
        <f t="shared" si="53"/>
        <v>18.671205305332016</v>
      </c>
      <c r="Q106" s="10" t="s">
        <v>14</v>
      </c>
      <c r="R106" s="8">
        <v>7</v>
      </c>
      <c r="S106" s="8">
        <v>11</v>
      </c>
      <c r="T106" s="8">
        <v>12</v>
      </c>
      <c r="U106" s="8">
        <v>12</v>
      </c>
      <c r="V106" s="8">
        <v>8</v>
      </c>
      <c r="W106" s="8">
        <v>10</v>
      </c>
      <c r="X106" s="8">
        <v>14</v>
      </c>
      <c r="Y106" s="9">
        <v>18</v>
      </c>
      <c r="Z106" s="9">
        <v>18</v>
      </c>
      <c r="AA106" s="9">
        <v>18</v>
      </c>
      <c r="AB106" s="9">
        <v>15</v>
      </c>
      <c r="AC106" s="9">
        <v>15</v>
      </c>
      <c r="AD106" s="9">
        <v>17</v>
      </c>
      <c r="AF106" s="10" t="s">
        <v>14</v>
      </c>
      <c r="AG106" s="8">
        <v>60.269240000000003</v>
      </c>
      <c r="AH106" s="8">
        <v>66.488710000000012</v>
      </c>
      <c r="AI106" s="8">
        <v>74.30932</v>
      </c>
      <c r="AJ106" s="8">
        <v>55.80863999999999</v>
      </c>
      <c r="AK106" s="8">
        <v>70.820039999999977</v>
      </c>
      <c r="AL106" s="8">
        <v>55.420740000000002</v>
      </c>
      <c r="AM106" s="8">
        <v>69.570139780231798</v>
      </c>
      <c r="AN106" s="8">
        <v>100.72199999999998</v>
      </c>
      <c r="AO106" s="8">
        <v>128.30800000000002</v>
      </c>
      <c r="AP106" s="8">
        <v>162.57158233130258</v>
      </c>
      <c r="AQ106" s="9">
        <v>196.80496093736141</v>
      </c>
      <c r="AR106" s="9">
        <v>256.37700000000001</v>
      </c>
      <c r="AS106" s="9">
        <v>317.41049019064428</v>
      </c>
    </row>
    <row r="107" spans="1:45" ht="15" customHeight="1" x14ac:dyDescent="0.2">
      <c r="A107" s="10" t="s">
        <v>15</v>
      </c>
      <c r="B107" s="24">
        <f t="shared" si="54"/>
        <v>4.6187708695652177</v>
      </c>
      <c r="C107" s="24">
        <f t="shared" si="55"/>
        <v>5.2220539999999991</v>
      </c>
      <c r="D107" s="24">
        <f t="shared" si="56"/>
        <v>6.4930940909090884</v>
      </c>
      <c r="E107" s="24">
        <f t="shared" si="57"/>
        <v>9.8717533333333325</v>
      </c>
      <c r="F107" s="24">
        <f t="shared" si="58"/>
        <v>13.087246190476188</v>
      </c>
      <c r="G107" s="24">
        <f t="shared" si="59"/>
        <v>11.884105263157895</v>
      </c>
      <c r="H107" s="24">
        <f t="shared" si="60"/>
        <v>7.9823043478260862</v>
      </c>
      <c r="I107" s="25">
        <f t="shared" si="61"/>
        <v>8.7973076923076903</v>
      </c>
      <c r="J107" s="25">
        <f t="shared" si="62"/>
        <v>7.655540782994402</v>
      </c>
      <c r="K107" s="25">
        <f t="shared" si="63"/>
        <v>7.7600927107824411</v>
      </c>
      <c r="L107" s="25">
        <f t="shared" si="64"/>
        <v>8.0197524236957243</v>
      </c>
      <c r="M107" s="25">
        <f t="shared" si="64"/>
        <v>8.4196671484356997</v>
      </c>
      <c r="N107" s="25">
        <f t="shared" si="53"/>
        <v>9.5118938382095308</v>
      </c>
      <c r="Q107" s="10" t="s">
        <v>15</v>
      </c>
      <c r="R107" s="8">
        <v>23</v>
      </c>
      <c r="S107" s="8">
        <v>25</v>
      </c>
      <c r="T107" s="8">
        <v>22</v>
      </c>
      <c r="U107" s="8">
        <v>18</v>
      </c>
      <c r="V107" s="8">
        <v>21</v>
      </c>
      <c r="W107" s="8">
        <v>19</v>
      </c>
      <c r="X107" s="8">
        <v>23</v>
      </c>
      <c r="Y107" s="9">
        <v>26</v>
      </c>
      <c r="Z107" s="9">
        <v>31</v>
      </c>
      <c r="AA107" s="9">
        <v>31</v>
      </c>
      <c r="AB107" s="9">
        <v>32</v>
      </c>
      <c r="AC107" s="9">
        <v>32</v>
      </c>
      <c r="AD107" s="9">
        <v>34</v>
      </c>
      <c r="AF107" s="10" t="s">
        <v>15</v>
      </c>
      <c r="AG107" s="8">
        <v>106.23173</v>
      </c>
      <c r="AH107" s="8">
        <v>130.55134999999999</v>
      </c>
      <c r="AI107" s="8">
        <v>142.84806999999995</v>
      </c>
      <c r="AJ107" s="8">
        <v>177.69155999999998</v>
      </c>
      <c r="AK107" s="8">
        <v>274.83216999999996</v>
      </c>
      <c r="AL107" s="8">
        <v>225.798</v>
      </c>
      <c r="AM107" s="8">
        <v>183.59299999999999</v>
      </c>
      <c r="AN107" s="8">
        <v>228.72999999999996</v>
      </c>
      <c r="AO107" s="8">
        <v>237.32176427282647</v>
      </c>
      <c r="AP107" s="8">
        <v>240.56287403425569</v>
      </c>
      <c r="AQ107" s="9">
        <v>256.63207755826318</v>
      </c>
      <c r="AR107" s="9">
        <v>269.42934874994239</v>
      </c>
      <c r="AS107" s="9">
        <v>323.40439049912402</v>
      </c>
    </row>
    <row r="108" spans="1:45" ht="7.5" customHeight="1" x14ac:dyDescent="0.2"/>
    <row r="109" spans="1:45" s="63" customFormat="1" ht="13.5" customHeight="1" x14ac:dyDescent="0.25">
      <c r="O109" s="135"/>
      <c r="Q109" s="17"/>
      <c r="AB109" s="135"/>
      <c r="AC109" s="135"/>
      <c r="AD109" s="135"/>
      <c r="AQ109" s="135"/>
      <c r="AR109" s="135"/>
      <c r="AS109" s="135"/>
    </row>
    <row r="111" spans="1:45" s="40" customFormat="1" ht="30" customHeight="1" x14ac:dyDescent="0.25">
      <c r="A111" s="223" t="s">
        <v>421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197"/>
      <c r="N111" s="166"/>
      <c r="O111" s="137"/>
      <c r="Q111" s="39" t="s">
        <v>312</v>
      </c>
      <c r="R111" s="39"/>
      <c r="S111" s="39"/>
      <c r="T111" s="39"/>
      <c r="U111" s="39"/>
      <c r="V111" s="39"/>
      <c r="W111" s="39"/>
      <c r="X111" s="39"/>
      <c r="Y111" s="39"/>
      <c r="AB111" s="124"/>
      <c r="AC111" s="124"/>
      <c r="AD111" s="124"/>
      <c r="AF111" s="39" t="s">
        <v>422</v>
      </c>
      <c r="AG111" s="39"/>
      <c r="AH111" s="39"/>
      <c r="AI111" s="39"/>
      <c r="AJ111" s="39"/>
      <c r="AK111" s="39"/>
      <c r="AL111" s="39"/>
      <c r="AM111" s="39"/>
      <c r="AN111" s="39"/>
      <c r="AQ111" s="124"/>
      <c r="AR111" s="124"/>
      <c r="AS111" s="124"/>
    </row>
    <row r="112" spans="1:45" ht="7.5" customHeight="1" x14ac:dyDescent="0.2">
      <c r="A112" s="36"/>
      <c r="B112" s="37"/>
      <c r="C112" s="37"/>
      <c r="D112" s="37"/>
      <c r="E112" s="37"/>
      <c r="F112" s="37"/>
      <c r="G112" s="37"/>
      <c r="H112" s="37"/>
      <c r="I112" s="37"/>
      <c r="Q112" s="36"/>
      <c r="R112" s="37"/>
      <c r="S112" s="37"/>
      <c r="T112" s="37"/>
      <c r="U112" s="37"/>
      <c r="V112" s="37"/>
      <c r="W112" s="37"/>
      <c r="X112" s="37"/>
      <c r="Y112" s="37"/>
      <c r="AF112" s="36"/>
      <c r="AG112" s="37"/>
      <c r="AH112" s="37"/>
      <c r="AI112" s="37"/>
      <c r="AJ112" s="37"/>
      <c r="AK112" s="37"/>
      <c r="AL112" s="37"/>
      <c r="AM112" s="37"/>
      <c r="AN112" s="37"/>
    </row>
    <row r="113" spans="1:45" ht="13.5" customHeight="1" thickBot="1" x14ac:dyDescent="0.25">
      <c r="A113" s="1" t="s">
        <v>0</v>
      </c>
      <c r="B113" s="2"/>
      <c r="C113" s="2"/>
      <c r="D113" s="2"/>
      <c r="E113" s="2"/>
      <c r="F113" s="2"/>
      <c r="G113" s="2"/>
      <c r="H113" s="2"/>
      <c r="N113" s="3" t="s">
        <v>298</v>
      </c>
      <c r="Q113" s="1" t="s">
        <v>0</v>
      </c>
      <c r="R113" s="2"/>
      <c r="S113" s="2"/>
      <c r="T113" s="2"/>
      <c r="U113" s="2"/>
      <c r="V113" s="2"/>
      <c r="W113" s="2"/>
      <c r="X113" s="2"/>
      <c r="AD113" s="3" t="s">
        <v>352</v>
      </c>
      <c r="AF113" s="1" t="s">
        <v>0</v>
      </c>
      <c r="AG113" s="2"/>
      <c r="AH113" s="2"/>
      <c r="AI113" s="2"/>
      <c r="AJ113" s="2"/>
      <c r="AK113" s="2"/>
      <c r="AL113" s="2"/>
      <c r="AM113" s="2"/>
      <c r="AS113" s="3" t="s">
        <v>40</v>
      </c>
    </row>
    <row r="114" spans="1:45" ht="22.5" customHeight="1" thickBot="1" x14ac:dyDescent="0.25">
      <c r="A114" s="41" t="s">
        <v>24</v>
      </c>
      <c r="B114" s="42">
        <v>2010</v>
      </c>
      <c r="C114" s="42">
        <v>2011</v>
      </c>
      <c r="D114" s="42">
        <v>2012</v>
      </c>
      <c r="E114" s="42">
        <v>2013</v>
      </c>
      <c r="F114" s="42">
        <v>2014</v>
      </c>
      <c r="G114" s="42">
        <v>2015</v>
      </c>
      <c r="H114" s="42">
        <v>2016</v>
      </c>
      <c r="I114" s="43">
        <v>2017</v>
      </c>
      <c r="J114" s="42">
        <v>2018</v>
      </c>
      <c r="K114" s="43">
        <v>2019</v>
      </c>
      <c r="L114" s="43">
        <v>2020</v>
      </c>
      <c r="M114" s="43">
        <v>2021</v>
      </c>
      <c r="N114" s="43">
        <v>2022</v>
      </c>
      <c r="Q114" s="129" t="s">
        <v>24</v>
      </c>
      <c r="R114" s="130">
        <v>2010</v>
      </c>
      <c r="S114" s="130">
        <v>2011</v>
      </c>
      <c r="T114" s="130">
        <v>2012</v>
      </c>
      <c r="U114" s="130">
        <v>2013</v>
      </c>
      <c r="V114" s="130">
        <v>2014</v>
      </c>
      <c r="W114" s="130">
        <v>2015</v>
      </c>
      <c r="X114" s="130">
        <v>2016</v>
      </c>
      <c r="Y114" s="131">
        <v>2017</v>
      </c>
      <c r="Z114" s="130">
        <v>2018</v>
      </c>
      <c r="AA114" s="131">
        <v>2019</v>
      </c>
      <c r="AB114" s="131">
        <v>2020</v>
      </c>
      <c r="AC114" s="131">
        <v>2021</v>
      </c>
      <c r="AD114" s="131">
        <v>2022</v>
      </c>
      <c r="AF114" s="129" t="s">
        <v>24</v>
      </c>
      <c r="AG114" s="130">
        <v>2010</v>
      </c>
      <c r="AH114" s="130">
        <v>2011</v>
      </c>
      <c r="AI114" s="130">
        <v>2012</v>
      </c>
      <c r="AJ114" s="130">
        <v>2013</v>
      </c>
      <c r="AK114" s="130">
        <v>2014</v>
      </c>
      <c r="AL114" s="130">
        <v>2015</v>
      </c>
      <c r="AM114" s="130">
        <v>2016</v>
      </c>
      <c r="AN114" s="131">
        <v>2017</v>
      </c>
      <c r="AO114" s="130">
        <v>2018</v>
      </c>
      <c r="AP114" s="131">
        <v>2019</v>
      </c>
      <c r="AQ114" s="131">
        <v>2020</v>
      </c>
      <c r="AR114" s="131">
        <v>2021</v>
      </c>
      <c r="AS114" s="131">
        <v>2021</v>
      </c>
    </row>
    <row r="115" spans="1:45" ht="15" customHeight="1" x14ac:dyDescent="0.2">
      <c r="A115" s="4" t="s">
        <v>1</v>
      </c>
      <c r="B115" s="5">
        <f t="shared" ref="B115:M115" si="65">AG115*1000/R115</f>
        <v>1258.5617604322263</v>
      </c>
      <c r="C115" s="5">
        <f t="shared" si="65"/>
        <v>1330.1056004728746</v>
      </c>
      <c r="D115" s="5">
        <f t="shared" si="65"/>
        <v>1289.9989668126666</v>
      </c>
      <c r="E115" s="5">
        <f t="shared" si="65"/>
        <v>1193.3099909590892</v>
      </c>
      <c r="F115" s="5">
        <f t="shared" si="65"/>
        <v>1217.7145112657195</v>
      </c>
      <c r="G115" s="5">
        <f t="shared" si="65"/>
        <v>1170.0254789879475</v>
      </c>
      <c r="H115" s="5">
        <f t="shared" si="65"/>
        <v>1258.5111268555636</v>
      </c>
      <c r="I115" s="6">
        <f t="shared" si="65"/>
        <v>1373.5916039735389</v>
      </c>
      <c r="J115" s="6">
        <f t="shared" si="65"/>
        <v>1458.1881388150127</v>
      </c>
      <c r="K115" s="6">
        <f t="shared" si="65"/>
        <v>1435.7682134070787</v>
      </c>
      <c r="L115" s="6">
        <f t="shared" si="65"/>
        <v>1590.4910187463433</v>
      </c>
      <c r="M115" s="6">
        <f t="shared" si="65"/>
        <v>1698.1465102989798</v>
      </c>
      <c r="N115" s="6">
        <f t="shared" ref="N115:N129" si="66">AS115*1000/AD115</f>
        <v>1768.8268835056208</v>
      </c>
      <c r="O115" s="138"/>
      <c r="Q115" s="4" t="s">
        <v>1</v>
      </c>
      <c r="R115" s="5">
        <v>3256.383014999999</v>
      </c>
      <c r="S115" s="5">
        <v>3727.5358649999989</v>
      </c>
      <c r="T115" s="5">
        <v>4341.5166399999998</v>
      </c>
      <c r="U115" s="5">
        <v>4910.0803600000008</v>
      </c>
      <c r="V115" s="5">
        <v>6338.9786100000001</v>
      </c>
      <c r="W115" s="5">
        <v>6778.304944999998</v>
      </c>
      <c r="X115" s="5">
        <v>6856.4853234902648</v>
      </c>
      <c r="Y115" s="5">
        <v>7702.5263225829485</v>
      </c>
      <c r="Z115" s="5">
        <v>8783.8098654175865</v>
      </c>
      <c r="AA115" s="5">
        <v>9374.0554030153853</v>
      </c>
      <c r="AB115" s="6">
        <v>9749.0847723189199</v>
      </c>
      <c r="AC115" s="6">
        <v>11331.50955111525</v>
      </c>
      <c r="AD115" s="6">
        <v>12313.139808962007</v>
      </c>
      <c r="AF115" s="4" t="s">
        <v>1</v>
      </c>
      <c r="AG115" s="5">
        <v>4098.3591399999996</v>
      </c>
      <c r="AH115" s="5">
        <v>4958.0163299999995</v>
      </c>
      <c r="AI115" s="5">
        <v>5600.5519799999993</v>
      </c>
      <c r="AJ115" s="5">
        <v>5859.2479500000018</v>
      </c>
      <c r="AK115" s="5">
        <v>7719.0662400000001</v>
      </c>
      <c r="AL115" s="5">
        <v>7930.7894899999965</v>
      </c>
      <c r="AM115" s="5">
        <v>8628.9630707343676</v>
      </c>
      <c r="AN115" s="5">
        <v>10580.125486085117</v>
      </c>
      <c r="AO115" s="5">
        <v>12808.447359358217</v>
      </c>
      <c r="AP115" s="5">
        <v>13458.970778366374</v>
      </c>
      <c r="AQ115" s="6">
        <v>15505.831771369982</v>
      </c>
      <c r="AR115" s="6">
        <v>19242.563400645922</v>
      </c>
      <c r="AS115" s="6">
        <v>21779.812714455264</v>
      </c>
    </row>
    <row r="116" spans="1:45" ht="15" customHeight="1" x14ac:dyDescent="0.2">
      <c r="A116" s="7" t="s">
        <v>2</v>
      </c>
      <c r="B116" s="8">
        <f t="shared" ref="B116:B129" si="67">AG116*1000/R116</f>
        <v>1461.8253788863628</v>
      </c>
      <c r="C116" s="8">
        <f t="shared" ref="C116:C129" si="68">AH116*1000/S116</f>
        <v>1559.4386853402304</v>
      </c>
      <c r="D116" s="8">
        <f t="shared" ref="D116:D129" si="69">AI116*1000/T116</f>
        <v>1444.3549666801089</v>
      </c>
      <c r="E116" s="8">
        <f t="shared" ref="E116:E129" si="70">AJ116*1000/U116</f>
        <v>1314.9786894599108</v>
      </c>
      <c r="F116" s="8">
        <f t="shared" ref="F116:F129" si="71">AK116*1000/V116</f>
        <v>1363.3990487247863</v>
      </c>
      <c r="G116" s="8">
        <f t="shared" ref="G116:G129" si="72">AL116*1000/W116</f>
        <v>1364.2108332387611</v>
      </c>
      <c r="H116" s="8">
        <f t="shared" ref="H116:H129" si="73">AM116*1000/X116</f>
        <v>1514.7806313519795</v>
      </c>
      <c r="I116" s="9">
        <f t="shared" ref="I116:I129" si="74">AN116*1000/Y116</f>
        <v>1632.7786153014094</v>
      </c>
      <c r="J116" s="9">
        <f t="shared" ref="J116:J129" si="75">AO116*1000/Z116</f>
        <v>1716.265216045063</v>
      </c>
      <c r="K116" s="9">
        <f t="shared" ref="K116:K129" si="76">AP116*1000/AA116</f>
        <v>1574.8942103880711</v>
      </c>
      <c r="L116" s="9">
        <f t="shared" ref="L116:M129" si="77">AQ116*1000/AB116</f>
        <v>1787.9299405860072</v>
      </c>
      <c r="M116" s="9">
        <f t="shared" si="77"/>
        <v>2007.1330583798997</v>
      </c>
      <c r="N116" s="9">
        <f t="shared" si="66"/>
        <v>2084.7443392957803</v>
      </c>
      <c r="P116" s="169"/>
      <c r="Q116" s="7" t="s">
        <v>2</v>
      </c>
      <c r="R116" s="8">
        <v>1604.8403549999998</v>
      </c>
      <c r="S116" s="8">
        <v>1884.5219549999993</v>
      </c>
      <c r="T116" s="8">
        <v>2396.6599899999997</v>
      </c>
      <c r="U116" s="8">
        <v>2568.55996</v>
      </c>
      <c r="V116" s="8">
        <v>2667.9145649999991</v>
      </c>
      <c r="W116" s="8">
        <v>2753.1680649999994</v>
      </c>
      <c r="X116" s="8">
        <v>2458.4074332405144</v>
      </c>
      <c r="Y116" s="8">
        <v>3455.6616026064285</v>
      </c>
      <c r="Z116" s="8">
        <v>4303.5345877856907</v>
      </c>
      <c r="AA116" s="8">
        <v>4819.7162405812669</v>
      </c>
      <c r="AB116" s="9">
        <v>5106.2204163775577</v>
      </c>
      <c r="AC116" s="9">
        <v>5798.0818198997995</v>
      </c>
      <c r="AD116" s="9">
        <v>6469.4161997891106</v>
      </c>
      <c r="AF116" s="7" t="s">
        <v>2</v>
      </c>
      <c r="AG116" s="8">
        <v>2345.9963600000001</v>
      </c>
      <c r="AH116" s="8">
        <v>2938.7964400000001</v>
      </c>
      <c r="AI116" s="8">
        <v>3461.6277599999999</v>
      </c>
      <c r="AJ116" s="8">
        <v>3377.6016100000011</v>
      </c>
      <c r="AK116" s="8">
        <v>3637.4321800000007</v>
      </c>
      <c r="AL116" s="8">
        <v>3755.9016999999967</v>
      </c>
      <c r="AM116" s="8">
        <v>3723.9479638444659</v>
      </c>
      <c r="AN116" s="8">
        <v>5642.3303664539735</v>
      </c>
      <c r="AO116" s="8">
        <v>7386.0067190634099</v>
      </c>
      <c r="AP116" s="8">
        <v>7590.5432030047969</v>
      </c>
      <c r="AQ116" s="9">
        <v>9129.5643656729826</v>
      </c>
      <c r="AR116" s="9">
        <v>11637.521695912379</v>
      </c>
      <c r="AS116" s="9">
        <v>13487.078801058768</v>
      </c>
    </row>
    <row r="117" spans="1:45" ht="15" customHeight="1" x14ac:dyDescent="0.2">
      <c r="A117" s="10" t="s">
        <v>3</v>
      </c>
      <c r="B117" s="8">
        <f t="shared" si="67"/>
        <v>607.67379679144392</v>
      </c>
      <c r="C117" s="8">
        <f t="shared" si="68"/>
        <v>767.3292284546834</v>
      </c>
      <c r="D117" s="8">
        <f t="shared" si="69"/>
        <v>946.60870952305004</v>
      </c>
      <c r="E117" s="8">
        <f t="shared" si="70"/>
        <v>671.76318625056047</v>
      </c>
      <c r="F117" s="8">
        <f t="shared" si="71"/>
        <v>875.07733695498246</v>
      </c>
      <c r="G117" s="8">
        <f t="shared" si="72"/>
        <v>601.91180574937198</v>
      </c>
      <c r="H117" s="8">
        <f t="shared" si="73"/>
        <v>779.07276112013278</v>
      </c>
      <c r="I117" s="9">
        <f t="shared" si="74"/>
        <v>968.86027025391377</v>
      </c>
      <c r="J117" s="9">
        <f t="shared" si="75"/>
        <v>874.03526114050885</v>
      </c>
      <c r="K117" s="9">
        <f t="shared" si="76"/>
        <v>884.83633819121098</v>
      </c>
      <c r="L117" s="9">
        <f t="shared" si="77"/>
        <v>932.61538079490765</v>
      </c>
      <c r="M117" s="9">
        <f t="shared" si="77"/>
        <v>1004.6889016515396</v>
      </c>
      <c r="N117" s="9">
        <f t="shared" si="66"/>
        <v>1112.9725977824321</v>
      </c>
      <c r="Q117" s="10" t="s">
        <v>3</v>
      </c>
      <c r="R117" s="8">
        <v>37.4</v>
      </c>
      <c r="S117" s="8">
        <v>86.383390000000006</v>
      </c>
      <c r="T117" s="8">
        <v>87.765999999999991</v>
      </c>
      <c r="U117" s="8">
        <v>74.708500000000001</v>
      </c>
      <c r="V117" s="8">
        <v>80.677795000000003</v>
      </c>
      <c r="W117" s="8">
        <v>71.660000000000011</v>
      </c>
      <c r="X117" s="8">
        <v>100.98800000000001</v>
      </c>
      <c r="Y117" s="8">
        <v>153.76187459853466</v>
      </c>
      <c r="Z117" s="8">
        <v>144.6635</v>
      </c>
      <c r="AA117" s="8">
        <v>115.75699999999999</v>
      </c>
      <c r="AB117" s="9">
        <v>120.8065</v>
      </c>
      <c r="AC117" s="9">
        <v>131.17122541587315</v>
      </c>
      <c r="AD117" s="9">
        <v>168.56299999999993</v>
      </c>
      <c r="AF117" s="10" t="s">
        <v>3</v>
      </c>
      <c r="AG117" s="8">
        <v>22.727</v>
      </c>
      <c r="AH117" s="8">
        <v>66.284500000000008</v>
      </c>
      <c r="AI117" s="8">
        <v>83.080060000000003</v>
      </c>
      <c r="AJ117" s="8">
        <v>50.186419999999998</v>
      </c>
      <c r="AK117" s="8">
        <v>70.599310000000003</v>
      </c>
      <c r="AL117" s="8">
        <v>43.133000000000003</v>
      </c>
      <c r="AM117" s="8">
        <v>78.676999999999992</v>
      </c>
      <c r="AN117" s="8">
        <v>148.97377137828471</v>
      </c>
      <c r="AO117" s="8">
        <v>126.441</v>
      </c>
      <c r="AP117" s="8">
        <v>102.426</v>
      </c>
      <c r="AQ117" s="9">
        <v>112.66600000000001</v>
      </c>
      <c r="AR117" s="9">
        <v>131.78627439136011</v>
      </c>
      <c r="AS117" s="9">
        <v>187.60600000000002</v>
      </c>
    </row>
    <row r="118" spans="1:45" ht="15" customHeight="1" x14ac:dyDescent="0.2">
      <c r="A118" s="10" t="s">
        <v>4</v>
      </c>
      <c r="B118" s="8">
        <f t="shared" si="67"/>
        <v>1240.4212629450249</v>
      </c>
      <c r="C118" s="8">
        <f t="shared" si="68"/>
        <v>1096.8556288742252</v>
      </c>
      <c r="D118" s="8">
        <f t="shared" si="69"/>
        <v>756.61549518470599</v>
      </c>
      <c r="E118" s="8">
        <f t="shared" si="70"/>
        <v>674.16853894106282</v>
      </c>
      <c r="F118" s="8">
        <f t="shared" si="71"/>
        <v>685.01451844030464</v>
      </c>
      <c r="G118" s="8">
        <f t="shared" si="72"/>
        <v>831.68531216167446</v>
      </c>
      <c r="H118" s="8">
        <f t="shared" si="73"/>
        <v>948.9973348316995</v>
      </c>
      <c r="I118" s="9">
        <f t="shared" si="74"/>
        <v>699.29355549605577</v>
      </c>
      <c r="J118" s="9">
        <f t="shared" si="75"/>
        <v>1021.5669014084508</v>
      </c>
      <c r="K118" s="9">
        <f t="shared" si="76"/>
        <v>976.64037394098739</v>
      </c>
      <c r="L118" s="9">
        <f t="shared" si="77"/>
        <v>869.06861560731033</v>
      </c>
      <c r="M118" s="9">
        <f t="shared" si="77"/>
        <v>1080.1877913858264</v>
      </c>
      <c r="N118" s="9">
        <f t="shared" si="66"/>
        <v>1045.0259451445518</v>
      </c>
      <c r="Q118" s="10" t="s">
        <v>4</v>
      </c>
      <c r="R118" s="8">
        <v>48.589130000000004</v>
      </c>
      <c r="S118" s="8">
        <v>50.01</v>
      </c>
      <c r="T118" s="8">
        <v>69.570000000000007</v>
      </c>
      <c r="U118" s="8">
        <v>64.972224999999995</v>
      </c>
      <c r="V118" s="8">
        <v>53.036000000000001</v>
      </c>
      <c r="W118" s="8">
        <v>27.71</v>
      </c>
      <c r="X118" s="8">
        <v>65.849500000000006</v>
      </c>
      <c r="Y118" s="8">
        <v>121.38250000000001</v>
      </c>
      <c r="Z118" s="8">
        <v>79.52000000000001</v>
      </c>
      <c r="AA118" s="8">
        <v>85.575000000000003</v>
      </c>
      <c r="AB118" s="9">
        <v>101.4918257064267</v>
      </c>
      <c r="AC118" s="9">
        <v>68.033138449199996</v>
      </c>
      <c r="AD118" s="9">
        <v>67.449999999999989</v>
      </c>
      <c r="AF118" s="10" t="s">
        <v>4</v>
      </c>
      <c r="AG118" s="8">
        <v>60.270990000000005</v>
      </c>
      <c r="AH118" s="8">
        <v>54.853749999999998</v>
      </c>
      <c r="AI118" s="8">
        <v>52.637740000000001</v>
      </c>
      <c r="AJ118" s="8">
        <v>43.802229999999987</v>
      </c>
      <c r="AK118" s="8">
        <v>36.33043</v>
      </c>
      <c r="AL118" s="8">
        <v>23.045999999999999</v>
      </c>
      <c r="AM118" s="8">
        <v>62.491</v>
      </c>
      <c r="AN118" s="8">
        <v>84.882000000000005</v>
      </c>
      <c r="AO118" s="8">
        <v>81.235000000000014</v>
      </c>
      <c r="AP118" s="8">
        <v>83.575999999999993</v>
      </c>
      <c r="AQ118" s="9">
        <v>88.203360462142683</v>
      </c>
      <c r="AR118" s="9">
        <v>73.488565562487494</v>
      </c>
      <c r="AS118" s="9">
        <v>70.486999999999995</v>
      </c>
    </row>
    <row r="119" spans="1:45" ht="15" customHeight="1" x14ac:dyDescent="0.2">
      <c r="A119" s="10" t="s">
        <v>5</v>
      </c>
      <c r="B119" s="8">
        <f t="shared" si="67"/>
        <v>1544.3097409359129</v>
      </c>
      <c r="C119" s="8">
        <f t="shared" si="68"/>
        <v>2144.7945423156375</v>
      </c>
      <c r="D119" s="8">
        <f t="shared" si="69"/>
        <v>1019.528227423318</v>
      </c>
      <c r="E119" s="8">
        <f t="shared" si="70"/>
        <v>1779.0118851456673</v>
      </c>
      <c r="F119" s="8">
        <f t="shared" si="71"/>
        <v>1391.19517780819</v>
      </c>
      <c r="G119" s="8">
        <f t="shared" si="72"/>
        <v>1254.9138771578648</v>
      </c>
      <c r="H119" s="8">
        <f t="shared" si="73"/>
        <v>1035.1118765641183</v>
      </c>
      <c r="I119" s="9">
        <f t="shared" si="74"/>
        <v>1237.4899286505076</v>
      </c>
      <c r="J119" s="9">
        <f t="shared" si="75"/>
        <v>1151.0942588104122</v>
      </c>
      <c r="K119" s="9">
        <f t="shared" si="76"/>
        <v>868.09460037112797</v>
      </c>
      <c r="L119" s="9">
        <f t="shared" si="77"/>
        <v>1057.0859310348176</v>
      </c>
      <c r="M119" s="9">
        <f t="shared" si="77"/>
        <v>955.27914702855605</v>
      </c>
      <c r="N119" s="9">
        <f t="shared" si="66"/>
        <v>1124.8690004846328</v>
      </c>
      <c r="Q119" s="10" t="s">
        <v>5</v>
      </c>
      <c r="R119" s="8">
        <v>126.764</v>
      </c>
      <c r="S119" s="8">
        <v>185.6465</v>
      </c>
      <c r="T119" s="8">
        <v>251.71895500000002</v>
      </c>
      <c r="U119" s="8">
        <v>202.39550000000003</v>
      </c>
      <c r="V119" s="8">
        <v>297.79238500000002</v>
      </c>
      <c r="W119" s="8">
        <v>338.96350000000001</v>
      </c>
      <c r="X119" s="8">
        <v>274.90518656799998</v>
      </c>
      <c r="Y119" s="8">
        <v>203.48942485379999</v>
      </c>
      <c r="Z119" s="8">
        <v>226.35621222639998</v>
      </c>
      <c r="AA119" s="8">
        <v>279.6981282417716</v>
      </c>
      <c r="AB119" s="9">
        <v>206.03149999999997</v>
      </c>
      <c r="AC119" s="9">
        <v>212.809</v>
      </c>
      <c r="AD119" s="9">
        <v>285.7835</v>
      </c>
      <c r="AF119" s="10" t="s">
        <v>5</v>
      </c>
      <c r="AG119" s="8">
        <v>195.76288000000005</v>
      </c>
      <c r="AH119" s="8">
        <v>398.17359999999996</v>
      </c>
      <c r="AI119" s="8">
        <v>256.63457999999997</v>
      </c>
      <c r="AJ119" s="8">
        <v>360.06399999999996</v>
      </c>
      <c r="AK119" s="8">
        <v>414.28733</v>
      </c>
      <c r="AL119" s="8">
        <v>425.36999999999995</v>
      </c>
      <c r="AM119" s="8">
        <v>284.55762354561153</v>
      </c>
      <c r="AN119" s="8">
        <v>251.81611384346178</v>
      </c>
      <c r="AO119" s="8">
        <v>260.55733633988024</v>
      </c>
      <c r="AP119" s="8">
        <v>242.8044348605932</v>
      </c>
      <c r="AQ119" s="9">
        <v>217.79299999999998</v>
      </c>
      <c r="AR119" s="9">
        <v>203.29199999999997</v>
      </c>
      <c r="AS119" s="9">
        <v>321.46900000000005</v>
      </c>
    </row>
    <row r="120" spans="1:45" ht="15" customHeight="1" x14ac:dyDescent="0.2">
      <c r="A120" s="10" t="s">
        <v>6</v>
      </c>
      <c r="B120" s="8" t="e">
        <f t="shared" si="67"/>
        <v>#VALUE!</v>
      </c>
      <c r="C120" s="8" t="e">
        <f t="shared" si="68"/>
        <v>#VALUE!</v>
      </c>
      <c r="D120" s="8" t="e">
        <f t="shared" si="69"/>
        <v>#VALUE!</v>
      </c>
      <c r="E120" s="8" t="e">
        <f t="shared" si="70"/>
        <v>#VALUE!</v>
      </c>
      <c r="F120" s="8">
        <f t="shared" si="71"/>
        <v>858.6</v>
      </c>
      <c r="G120" s="8">
        <f t="shared" si="72"/>
        <v>940.41555977229609</v>
      </c>
      <c r="H120" s="8">
        <f t="shared" si="73"/>
        <v>720</v>
      </c>
      <c r="I120" s="9">
        <f t="shared" si="74"/>
        <v>1257.427988205942</v>
      </c>
      <c r="J120" s="9">
        <f t="shared" si="75"/>
        <v>884.27287984993586</v>
      </c>
      <c r="K120" s="9">
        <f t="shared" si="76"/>
        <v>948.4131897156534</v>
      </c>
      <c r="L120" s="9">
        <f t="shared" si="77"/>
        <v>891.89808844180777</v>
      </c>
      <c r="M120" s="9">
        <f t="shared" si="77"/>
        <v>1110.4083134928699</v>
      </c>
      <c r="N120" s="9" t="e">
        <f t="shared" si="66"/>
        <v>#DIV/0!</v>
      </c>
      <c r="Q120" s="10" t="s">
        <v>6</v>
      </c>
      <c r="R120" s="8" t="s">
        <v>64</v>
      </c>
      <c r="S120" s="8" t="s">
        <v>64</v>
      </c>
      <c r="T120" s="8" t="s">
        <v>64</v>
      </c>
      <c r="U120" s="8" t="s">
        <v>64</v>
      </c>
      <c r="V120" s="8">
        <v>5</v>
      </c>
      <c r="W120" s="8">
        <v>5.27</v>
      </c>
      <c r="X120" s="8">
        <v>5</v>
      </c>
      <c r="Y120" s="8">
        <v>26.454000000000001</v>
      </c>
      <c r="Z120" s="8">
        <v>25.322499999999998</v>
      </c>
      <c r="AA120" s="8">
        <v>24.231000000000002</v>
      </c>
      <c r="AB120" s="9">
        <v>34.893000000000001</v>
      </c>
      <c r="AC120" s="9">
        <v>31.772442835276596</v>
      </c>
      <c r="AD120" s="9"/>
      <c r="AF120" s="10" t="s">
        <v>6</v>
      </c>
      <c r="AG120" s="8" t="s">
        <v>64</v>
      </c>
      <c r="AH120" s="8" t="s">
        <v>64</v>
      </c>
      <c r="AI120" s="8" t="s">
        <v>64</v>
      </c>
      <c r="AJ120" s="8" t="s">
        <v>64</v>
      </c>
      <c r="AK120" s="8">
        <v>4.2930000000000001</v>
      </c>
      <c r="AL120" s="8">
        <v>4.9559899999999999</v>
      </c>
      <c r="AM120" s="8">
        <v>3.6</v>
      </c>
      <c r="AN120" s="8">
        <v>33.263999999999996</v>
      </c>
      <c r="AO120" s="8">
        <v>22.391999999999999</v>
      </c>
      <c r="AP120" s="8">
        <v>22.981000000000002</v>
      </c>
      <c r="AQ120" s="9">
        <v>31.120999999999999</v>
      </c>
      <c r="AR120" s="9">
        <v>35.280384664268105</v>
      </c>
      <c r="AS120" s="9"/>
    </row>
    <row r="121" spans="1:45" ht="15" customHeight="1" x14ac:dyDescent="0.2">
      <c r="A121" s="10" t="s">
        <v>7</v>
      </c>
      <c r="B121" s="8">
        <f t="shared" si="67"/>
        <v>929.83490566037756</v>
      </c>
      <c r="C121" s="8">
        <f t="shared" si="68"/>
        <v>884.37739762578394</v>
      </c>
      <c r="D121" s="8">
        <f t="shared" si="69"/>
        <v>1063.7688869972335</v>
      </c>
      <c r="E121" s="8">
        <f t="shared" si="70"/>
        <v>854.57268119574462</v>
      </c>
      <c r="F121" s="8">
        <f t="shared" si="71"/>
        <v>1072.2828949513344</v>
      </c>
      <c r="G121" s="8">
        <f t="shared" si="72"/>
        <v>1160.6158905083541</v>
      </c>
      <c r="H121" s="8">
        <f t="shared" si="73"/>
        <v>1186.9338108305697</v>
      </c>
      <c r="I121" s="9">
        <f t="shared" si="74"/>
        <v>1132.7260608753611</v>
      </c>
      <c r="J121" s="9">
        <f t="shared" si="75"/>
        <v>1285.6598625227341</v>
      </c>
      <c r="K121" s="9">
        <f t="shared" si="76"/>
        <v>1685.3018226408783</v>
      </c>
      <c r="L121" s="9">
        <f t="shared" si="77"/>
        <v>750.34339933644696</v>
      </c>
      <c r="M121" s="9">
        <f t="shared" si="77"/>
        <v>618.37141877357612</v>
      </c>
      <c r="N121" s="9">
        <f t="shared" si="66"/>
        <v>948.04967893060427</v>
      </c>
      <c r="Q121" s="10" t="s">
        <v>7</v>
      </c>
      <c r="R121" s="8">
        <v>84.8</v>
      </c>
      <c r="S121" s="8">
        <v>99.317000000000007</v>
      </c>
      <c r="T121" s="8">
        <v>93.98</v>
      </c>
      <c r="U121" s="8">
        <v>62.839500000000001</v>
      </c>
      <c r="V121" s="8">
        <v>70.085944999999995</v>
      </c>
      <c r="W121" s="8">
        <v>45.007999999999996</v>
      </c>
      <c r="X121" s="8">
        <v>47.190499999999993</v>
      </c>
      <c r="Y121" s="8">
        <v>45.01</v>
      </c>
      <c r="Z121" s="8">
        <v>40.880748579299997</v>
      </c>
      <c r="AA121" s="8">
        <v>35.882000000000005</v>
      </c>
      <c r="AB121" s="9">
        <v>47.320999999999998</v>
      </c>
      <c r="AC121" s="9">
        <v>64.154000000000011</v>
      </c>
      <c r="AD121" s="9">
        <v>58.487807405699996</v>
      </c>
      <c r="AF121" s="10" t="s">
        <v>7</v>
      </c>
      <c r="AG121" s="8">
        <v>78.850000000000009</v>
      </c>
      <c r="AH121" s="8">
        <v>87.833709999999996</v>
      </c>
      <c r="AI121" s="8">
        <v>99.972999999999999</v>
      </c>
      <c r="AJ121" s="8">
        <v>53.700919999999996</v>
      </c>
      <c r="AK121" s="8">
        <v>75.151959999999988</v>
      </c>
      <c r="AL121" s="8">
        <v>52.237000000000002</v>
      </c>
      <c r="AM121" s="8">
        <v>56.011999999999993</v>
      </c>
      <c r="AN121" s="8">
        <v>50.984000000000002</v>
      </c>
      <c r="AO121" s="8">
        <v>52.558737598289291</v>
      </c>
      <c r="AP121" s="8">
        <v>60.472000000000001</v>
      </c>
      <c r="AQ121" s="9">
        <v>35.507000000000005</v>
      </c>
      <c r="AR121" s="9">
        <v>39.671000000000006</v>
      </c>
      <c r="AS121" s="9">
        <v>55.449347032328902</v>
      </c>
    </row>
    <row r="122" spans="1:45" ht="15" customHeight="1" x14ac:dyDescent="0.2">
      <c r="A122" s="10" t="s">
        <v>8</v>
      </c>
      <c r="B122" s="8">
        <f t="shared" si="67"/>
        <v>855.27906138367268</v>
      </c>
      <c r="C122" s="8">
        <f t="shared" si="68"/>
        <v>771.53852057948768</v>
      </c>
      <c r="D122" s="8">
        <f t="shared" si="69"/>
        <v>1169.832712889716</v>
      </c>
      <c r="E122" s="8">
        <f t="shared" si="70"/>
        <v>834.05353680966334</v>
      </c>
      <c r="F122" s="8">
        <f t="shared" si="71"/>
        <v>837.03251038865812</v>
      </c>
      <c r="G122" s="8">
        <f t="shared" si="72"/>
        <v>1524.7550426938824</v>
      </c>
      <c r="H122" s="8">
        <f t="shared" si="73"/>
        <v>970.08719978335182</v>
      </c>
      <c r="I122" s="9">
        <f t="shared" si="74"/>
        <v>1069.4698454359782</v>
      </c>
      <c r="J122" s="9">
        <f t="shared" si="75"/>
        <v>998.44816821715369</v>
      </c>
      <c r="K122" s="9">
        <f t="shared" si="76"/>
        <v>777.50819894684685</v>
      </c>
      <c r="L122" s="9">
        <f t="shared" si="77"/>
        <v>909.49812382739231</v>
      </c>
      <c r="M122" s="9">
        <f t="shared" si="77"/>
        <v>927.31966694592143</v>
      </c>
      <c r="N122" s="9">
        <f t="shared" si="66"/>
        <v>822.48540926863848</v>
      </c>
      <c r="Q122" s="10" t="s">
        <v>8</v>
      </c>
      <c r="R122" s="8">
        <v>30.513000000000002</v>
      </c>
      <c r="S122" s="8">
        <v>52.115000000000002</v>
      </c>
      <c r="T122" s="8">
        <v>42.980000000000004</v>
      </c>
      <c r="U122" s="8">
        <v>40.234000000000002</v>
      </c>
      <c r="V122" s="8">
        <v>40.909999999999997</v>
      </c>
      <c r="W122" s="8">
        <v>26.994499999999999</v>
      </c>
      <c r="X122" s="8">
        <v>52.151525782500002</v>
      </c>
      <c r="Y122" s="8">
        <v>34.380715929200001</v>
      </c>
      <c r="Z122" s="8">
        <v>34.864748579299999</v>
      </c>
      <c r="AA122" s="8">
        <v>38.923382124510695</v>
      </c>
      <c r="AB122" s="9">
        <v>42.639999999999993</v>
      </c>
      <c r="AC122" s="9">
        <v>58.489000000000004</v>
      </c>
      <c r="AD122" s="9">
        <v>51.214353570600004</v>
      </c>
      <c r="AF122" s="10" t="s">
        <v>8</v>
      </c>
      <c r="AG122" s="8">
        <v>26.097130000000003</v>
      </c>
      <c r="AH122" s="8">
        <v>40.208730000000003</v>
      </c>
      <c r="AI122" s="8">
        <v>50.279409999999999</v>
      </c>
      <c r="AJ122" s="8">
        <v>33.557310000000001</v>
      </c>
      <c r="AK122" s="8">
        <v>34.243000000000002</v>
      </c>
      <c r="AL122" s="8">
        <v>41.160000000000004</v>
      </c>
      <c r="AM122" s="8">
        <v>50.591527610774705</v>
      </c>
      <c r="AN122" s="8">
        <v>36.769138950779798</v>
      </c>
      <c r="AO122" s="8">
        <v>34.810644354353698</v>
      </c>
      <c r="AP122" s="8">
        <v>30.263248732548202</v>
      </c>
      <c r="AQ122" s="9">
        <v>38.780999999999999</v>
      </c>
      <c r="AR122" s="9">
        <v>54.238</v>
      </c>
      <c r="AS122" s="9">
        <v>42.123058556943704</v>
      </c>
    </row>
    <row r="123" spans="1:45" ht="15" customHeight="1" x14ac:dyDescent="0.2">
      <c r="A123" s="10" t="s">
        <v>9</v>
      </c>
      <c r="B123" s="8">
        <f t="shared" si="67"/>
        <v>979.55407801214062</v>
      </c>
      <c r="C123" s="8">
        <f t="shared" si="68"/>
        <v>907.73453504446547</v>
      </c>
      <c r="D123" s="8">
        <f t="shared" si="69"/>
        <v>969.92683294149128</v>
      </c>
      <c r="E123" s="8">
        <f t="shared" si="70"/>
        <v>1022.5017245343759</v>
      </c>
      <c r="F123" s="8">
        <f t="shared" si="71"/>
        <v>1179.0964439562704</v>
      </c>
      <c r="G123" s="8">
        <f t="shared" si="72"/>
        <v>1099.9140788020129</v>
      </c>
      <c r="H123" s="8">
        <f t="shared" si="73"/>
        <v>1240.3983683940742</v>
      </c>
      <c r="I123" s="9">
        <f t="shared" si="74"/>
        <v>1469.4953576754701</v>
      </c>
      <c r="J123" s="9">
        <f t="shared" si="75"/>
        <v>1522.066245321987</v>
      </c>
      <c r="K123" s="9">
        <f t="shared" si="76"/>
        <v>1689.8366620694806</v>
      </c>
      <c r="L123" s="9">
        <f t="shared" si="77"/>
        <v>1749.4608996544973</v>
      </c>
      <c r="M123" s="9">
        <f t="shared" si="77"/>
        <v>1896.8681581482454</v>
      </c>
      <c r="N123" s="9">
        <f t="shared" si="66"/>
        <v>2000.8098392790821</v>
      </c>
      <c r="Q123" s="10" t="s">
        <v>9</v>
      </c>
      <c r="R123" s="8">
        <v>216.87649999999999</v>
      </c>
      <c r="S123" s="8">
        <v>229.67250000000001</v>
      </c>
      <c r="T123" s="8">
        <v>239.04200000000003</v>
      </c>
      <c r="U123" s="8">
        <v>217.45</v>
      </c>
      <c r="V123" s="8">
        <v>233.06800000000001</v>
      </c>
      <c r="W123" s="8">
        <v>268.851</v>
      </c>
      <c r="X123" s="8">
        <v>291.95522911234974</v>
      </c>
      <c r="Y123" s="8">
        <v>311.80500000000001</v>
      </c>
      <c r="Z123" s="8">
        <v>386.38200000000001</v>
      </c>
      <c r="AA123" s="8">
        <v>374.86700000000002</v>
      </c>
      <c r="AB123" s="9">
        <v>370.61033865880006</v>
      </c>
      <c r="AC123" s="9">
        <v>371.10749999999996</v>
      </c>
      <c r="AD123" s="9">
        <v>372.9135</v>
      </c>
      <c r="AF123" s="10" t="s">
        <v>9</v>
      </c>
      <c r="AG123" s="8">
        <v>212.44226</v>
      </c>
      <c r="AH123" s="8">
        <v>208.48166000000001</v>
      </c>
      <c r="AI123" s="8">
        <v>231.85325</v>
      </c>
      <c r="AJ123" s="8">
        <v>222.34300000000002</v>
      </c>
      <c r="AK123" s="8">
        <v>274.80965000000003</v>
      </c>
      <c r="AL123" s="8">
        <v>295.71300000000002</v>
      </c>
      <c r="AM123" s="8">
        <v>362.1407898350767</v>
      </c>
      <c r="AN123" s="8">
        <v>458.19600000000003</v>
      </c>
      <c r="AO123" s="8">
        <v>588.09900000000005</v>
      </c>
      <c r="AP123" s="8">
        <v>633.46400000000006</v>
      </c>
      <c r="AQ123" s="9">
        <v>648.36829649128231</v>
      </c>
      <c r="AR123" s="9">
        <v>703.94199999999989</v>
      </c>
      <c r="AS123" s="9">
        <v>746.12900000000002</v>
      </c>
    </row>
    <row r="124" spans="1:45" ht="15" customHeight="1" x14ac:dyDescent="0.2">
      <c r="A124" s="10" t="s">
        <v>10</v>
      </c>
      <c r="B124" s="8">
        <f t="shared" si="67"/>
        <v>912.07208967429449</v>
      </c>
      <c r="C124" s="8">
        <f t="shared" si="68"/>
        <v>846.65215799326461</v>
      </c>
      <c r="D124" s="8">
        <f t="shared" si="69"/>
        <v>3262.8743955541654</v>
      </c>
      <c r="E124" s="8">
        <f t="shared" si="70"/>
        <v>734.61123698173253</v>
      </c>
      <c r="F124" s="8">
        <f t="shared" si="71"/>
        <v>746.96581302526226</v>
      </c>
      <c r="G124" s="8">
        <f t="shared" si="72"/>
        <v>909.78834736908391</v>
      </c>
      <c r="H124" s="8">
        <f t="shared" si="73"/>
        <v>781.40124803409253</v>
      </c>
      <c r="I124" s="9">
        <f t="shared" si="74"/>
        <v>966.15553917548232</v>
      </c>
      <c r="J124" s="9">
        <f t="shared" si="75"/>
        <v>1026.5002118713128</v>
      </c>
      <c r="K124" s="9">
        <f t="shared" si="76"/>
        <v>985.14147374791958</v>
      </c>
      <c r="L124" s="9">
        <f t="shared" si="77"/>
        <v>892.07761758571985</v>
      </c>
      <c r="M124" s="9">
        <f t="shared" si="77"/>
        <v>1039.8819248180141</v>
      </c>
      <c r="N124" s="9">
        <f t="shared" si="66"/>
        <v>1234.9436813226212</v>
      </c>
      <c r="Q124" s="10" t="s">
        <v>10</v>
      </c>
      <c r="R124" s="8">
        <v>93.559029999999993</v>
      </c>
      <c r="S124" s="8">
        <v>96.95350000000002</v>
      </c>
      <c r="T124" s="8">
        <v>20.7835</v>
      </c>
      <c r="U124" s="8">
        <v>96.876369999999994</v>
      </c>
      <c r="V124" s="8">
        <v>121.011</v>
      </c>
      <c r="W124" s="8">
        <v>87.336500000000001</v>
      </c>
      <c r="X124" s="8">
        <v>98.555000000000007</v>
      </c>
      <c r="Y124" s="8">
        <v>96.323000000000008</v>
      </c>
      <c r="Z124" s="8">
        <v>107.37649999999999</v>
      </c>
      <c r="AA124" s="8">
        <v>132.18</v>
      </c>
      <c r="AB124" s="9">
        <v>154.398</v>
      </c>
      <c r="AC124" s="9">
        <v>162.93195982769998</v>
      </c>
      <c r="AD124" s="9">
        <v>174.32049999999998</v>
      </c>
      <c r="AF124" s="10" t="s">
        <v>10</v>
      </c>
      <c r="AG124" s="8">
        <v>85.332580000000007</v>
      </c>
      <c r="AH124" s="8">
        <v>82.085890000000006</v>
      </c>
      <c r="AI124" s="8">
        <v>67.813949999999991</v>
      </c>
      <c r="AJ124" s="8">
        <v>71.166470000000004</v>
      </c>
      <c r="AK124" s="8">
        <v>90.391080000000002</v>
      </c>
      <c r="AL124" s="8">
        <v>79.457729999999998</v>
      </c>
      <c r="AM124" s="8">
        <v>77.010999999999996</v>
      </c>
      <c r="AN124" s="8">
        <v>93.062999999999988</v>
      </c>
      <c r="AO124" s="8">
        <v>110.22199999999999</v>
      </c>
      <c r="AP124" s="8">
        <v>130.21600000000001</v>
      </c>
      <c r="AQ124" s="9">
        <v>137.73499999999999</v>
      </c>
      <c r="AR124" s="9">
        <v>169.43</v>
      </c>
      <c r="AS124" s="9">
        <v>215.27599999999998</v>
      </c>
    </row>
    <row r="125" spans="1:45" ht="15" customHeight="1" x14ac:dyDescent="0.2">
      <c r="A125" s="10" t="s">
        <v>11</v>
      </c>
      <c r="B125" s="8">
        <f t="shared" si="67"/>
        <v>773.57296196400057</v>
      </c>
      <c r="C125" s="8">
        <f t="shared" si="68"/>
        <v>577.76</v>
      </c>
      <c r="D125" s="8">
        <f t="shared" si="69"/>
        <v>556.45161290322574</v>
      </c>
      <c r="E125" s="8">
        <f t="shared" si="70"/>
        <v>472.19034965879581</v>
      </c>
      <c r="F125" s="8">
        <f t="shared" si="71"/>
        <v>267.4012304658192</v>
      </c>
      <c r="G125" s="8">
        <f t="shared" si="72"/>
        <v>455.79858737753466</v>
      </c>
      <c r="H125" s="8">
        <f t="shared" si="73"/>
        <v>894.85294117647049</v>
      </c>
      <c r="I125" s="9">
        <f t="shared" si="74"/>
        <v>1056.6666666666667</v>
      </c>
      <c r="J125" s="9">
        <f t="shared" si="75"/>
        <v>1251.5195659818153</v>
      </c>
      <c r="K125" s="9">
        <f t="shared" si="76"/>
        <v>1244.3948689347462</v>
      </c>
      <c r="L125" s="9">
        <f t="shared" si="77"/>
        <v>814.44099378881992</v>
      </c>
      <c r="M125" s="9">
        <f t="shared" si="77"/>
        <v>722.7221597300337</v>
      </c>
      <c r="N125" s="9">
        <f t="shared" si="66"/>
        <v>830.43788672060919</v>
      </c>
      <c r="Q125" s="10" t="s">
        <v>11</v>
      </c>
      <c r="R125" s="8">
        <v>36.334000000000003</v>
      </c>
      <c r="S125" s="8">
        <v>12.5</v>
      </c>
      <c r="T125" s="8">
        <v>12.4</v>
      </c>
      <c r="U125" s="8">
        <v>16.559000000000001</v>
      </c>
      <c r="V125" s="8">
        <v>23.3245</v>
      </c>
      <c r="W125" s="8">
        <v>17.556000000000001</v>
      </c>
      <c r="X125" s="8">
        <v>1.36</v>
      </c>
      <c r="Y125" s="8">
        <v>1.5</v>
      </c>
      <c r="Z125" s="8">
        <v>9.9535</v>
      </c>
      <c r="AA125" s="8">
        <v>17.93</v>
      </c>
      <c r="AB125" s="9">
        <v>25.759999999999998</v>
      </c>
      <c r="AC125" s="9">
        <v>26.67</v>
      </c>
      <c r="AD125" s="9">
        <v>42.019999999999996</v>
      </c>
      <c r="AF125" s="10" t="s">
        <v>11</v>
      </c>
      <c r="AG125" s="8">
        <v>28.106999999999999</v>
      </c>
      <c r="AH125" s="8">
        <v>7.2220000000000004</v>
      </c>
      <c r="AI125" s="8">
        <v>6.9</v>
      </c>
      <c r="AJ125" s="8">
        <v>7.819</v>
      </c>
      <c r="AK125" s="8">
        <v>6.2370000000000001</v>
      </c>
      <c r="AL125" s="8">
        <v>8.0019999999999989</v>
      </c>
      <c r="AM125" s="8">
        <v>1.2170000000000001</v>
      </c>
      <c r="AN125" s="8">
        <v>1.585</v>
      </c>
      <c r="AO125" s="8">
        <v>12.456999999999999</v>
      </c>
      <c r="AP125" s="8">
        <v>22.312000000000001</v>
      </c>
      <c r="AQ125" s="9">
        <v>20.98</v>
      </c>
      <c r="AR125" s="9">
        <v>19.274999999999999</v>
      </c>
      <c r="AS125" s="9">
        <v>34.894999999999996</v>
      </c>
    </row>
    <row r="126" spans="1:45" ht="15" customHeight="1" x14ac:dyDescent="0.2">
      <c r="A126" s="10" t="s">
        <v>12</v>
      </c>
      <c r="B126" s="8">
        <f t="shared" si="67"/>
        <v>1307.3175259336388</v>
      </c>
      <c r="C126" s="8">
        <f t="shared" si="68"/>
        <v>1231.1349187968119</v>
      </c>
      <c r="D126" s="8">
        <f t="shared" si="69"/>
        <v>1317.0716057919556</v>
      </c>
      <c r="E126" s="8">
        <f t="shared" si="70"/>
        <v>1197.6358986301477</v>
      </c>
      <c r="F126" s="8">
        <f t="shared" si="71"/>
        <v>1201.1147019837724</v>
      </c>
      <c r="G126" s="8">
        <f t="shared" si="72"/>
        <v>1070.8709370429713</v>
      </c>
      <c r="H126" s="8">
        <f t="shared" si="73"/>
        <v>1194.9994017416632</v>
      </c>
      <c r="I126" s="9">
        <f t="shared" si="74"/>
        <v>1205.9399196564816</v>
      </c>
      <c r="J126" s="9">
        <f t="shared" si="75"/>
        <v>1327.3464801146872</v>
      </c>
      <c r="K126" s="9">
        <f t="shared" si="76"/>
        <v>1416.363046122447</v>
      </c>
      <c r="L126" s="9">
        <f t="shared" si="77"/>
        <v>1528.5826868724178</v>
      </c>
      <c r="M126" s="9">
        <f t="shared" si="77"/>
        <v>1481.0090203007512</v>
      </c>
      <c r="N126" s="9">
        <f t="shared" si="66"/>
        <v>1491.3509068198889</v>
      </c>
      <c r="Q126" s="10" t="s">
        <v>12</v>
      </c>
      <c r="R126" s="8">
        <v>623.27350000000001</v>
      </c>
      <c r="S126" s="8">
        <v>657.78851499999985</v>
      </c>
      <c r="T126" s="8">
        <v>734.0732999999999</v>
      </c>
      <c r="U126" s="8">
        <v>1089.086125</v>
      </c>
      <c r="V126" s="8">
        <v>2152.7404049999996</v>
      </c>
      <c r="W126" s="8">
        <v>2622.4274399999995</v>
      </c>
      <c r="X126" s="8">
        <v>2971.1245000000017</v>
      </c>
      <c r="Y126" s="8">
        <v>2570.3462045949846</v>
      </c>
      <c r="Z126" s="8">
        <v>2578.9003755214808</v>
      </c>
      <c r="AA126" s="8">
        <v>2665.6403142817367</v>
      </c>
      <c r="AB126" s="9">
        <v>2918.2507593354139</v>
      </c>
      <c r="AC126" s="9">
        <v>3716.5979787535116</v>
      </c>
      <c r="AD126" s="9">
        <v>3894.2200065999705</v>
      </c>
      <c r="AF126" s="10" t="s">
        <v>12</v>
      </c>
      <c r="AG126" s="8">
        <v>814.81636999999989</v>
      </c>
      <c r="AH126" s="8">
        <v>809.82641000000024</v>
      </c>
      <c r="AI126" s="8">
        <v>966.82709999999975</v>
      </c>
      <c r="AJ126" s="8">
        <v>1304.3286400000004</v>
      </c>
      <c r="AK126" s="8">
        <v>2585.68815</v>
      </c>
      <c r="AL126" s="8">
        <v>2808.2813299999998</v>
      </c>
      <c r="AM126" s="8">
        <v>3550.4920000000006</v>
      </c>
      <c r="AN126" s="8">
        <v>3099.683095458618</v>
      </c>
      <c r="AO126" s="8">
        <v>3423.0943360148826</v>
      </c>
      <c r="AP126" s="8">
        <v>3775.5144354028776</v>
      </c>
      <c r="AQ126" s="9">
        <v>4460.7875866723998</v>
      </c>
      <c r="AR126" s="9">
        <v>5504.3151313654898</v>
      </c>
      <c r="AS126" s="9">
        <v>5807.6485381990196</v>
      </c>
    </row>
    <row r="127" spans="1:45" ht="15" customHeight="1" x14ac:dyDescent="0.2">
      <c r="A127" s="10" t="s">
        <v>13</v>
      </c>
      <c r="B127" s="8">
        <f t="shared" si="67"/>
        <v>596.13252433541402</v>
      </c>
      <c r="C127" s="8">
        <f t="shared" si="68"/>
        <v>704.79844798657734</v>
      </c>
      <c r="D127" s="8">
        <f t="shared" si="69"/>
        <v>849.42477687767689</v>
      </c>
      <c r="E127" s="8">
        <f t="shared" si="70"/>
        <v>622.65979057496884</v>
      </c>
      <c r="F127" s="8">
        <f t="shared" si="71"/>
        <v>760.23502965332943</v>
      </c>
      <c r="G127" s="8">
        <f t="shared" si="72"/>
        <v>667.74674934749135</v>
      </c>
      <c r="H127" s="8">
        <f t="shared" si="73"/>
        <v>752.04298138225943</v>
      </c>
      <c r="I127" s="9">
        <f t="shared" si="74"/>
        <v>1419.1375676538075</v>
      </c>
      <c r="J127" s="9">
        <f t="shared" si="75"/>
        <v>1147.9004697049227</v>
      </c>
      <c r="K127" s="9">
        <f t="shared" si="76"/>
        <v>1182.3032829939834</v>
      </c>
      <c r="L127" s="9">
        <f t="shared" si="77"/>
        <v>881.37541199285579</v>
      </c>
      <c r="M127" s="9">
        <f t="shared" si="77"/>
        <v>843.95895746830422</v>
      </c>
      <c r="N127" s="9">
        <f t="shared" si="66"/>
        <v>970.64628573661605</v>
      </c>
      <c r="Q127" s="10" t="s">
        <v>13</v>
      </c>
      <c r="R127" s="8">
        <v>103.09049999999999</v>
      </c>
      <c r="S127" s="8">
        <v>95.359999999999985</v>
      </c>
      <c r="T127" s="8">
        <v>124.51690000000001</v>
      </c>
      <c r="U127" s="8">
        <v>162.49347000000003</v>
      </c>
      <c r="V127" s="8">
        <v>189.35057500000002</v>
      </c>
      <c r="W127" s="8">
        <v>168.197</v>
      </c>
      <c r="X127" s="8">
        <v>166.29638094399999</v>
      </c>
      <c r="Y127" s="8">
        <v>246.01350000000002</v>
      </c>
      <c r="Z127" s="8">
        <v>300.49976528299999</v>
      </c>
      <c r="AA127" s="8">
        <v>305.55949999999996</v>
      </c>
      <c r="AB127" s="9">
        <v>148.50439641787312</v>
      </c>
      <c r="AC127" s="9">
        <v>171.23699999999999</v>
      </c>
      <c r="AD127" s="9">
        <v>176.00241347319999</v>
      </c>
      <c r="AF127" s="10" t="s">
        <v>13</v>
      </c>
      <c r="AG127" s="8">
        <v>61.455599999999997</v>
      </c>
      <c r="AH127" s="8">
        <v>67.209580000000003</v>
      </c>
      <c r="AI127" s="8">
        <v>105.76774</v>
      </c>
      <c r="AJ127" s="8">
        <v>101.17815</v>
      </c>
      <c r="AK127" s="8">
        <v>143.95094</v>
      </c>
      <c r="AL127" s="8">
        <v>112.313</v>
      </c>
      <c r="AM127" s="8">
        <v>125.06202611820569</v>
      </c>
      <c r="AN127" s="8">
        <v>349.12700000000001</v>
      </c>
      <c r="AO127" s="8">
        <v>344.94382171457471</v>
      </c>
      <c r="AP127" s="8">
        <v>361.26400000000007</v>
      </c>
      <c r="AQ127" s="9">
        <v>130.88812357555329</v>
      </c>
      <c r="AR127" s="9">
        <v>144.517</v>
      </c>
      <c r="AS127" s="9">
        <v>170.83608891844173</v>
      </c>
    </row>
    <row r="128" spans="1:45" ht="15" customHeight="1" x14ac:dyDescent="0.2">
      <c r="A128" s="10" t="s">
        <v>14</v>
      </c>
      <c r="B128" s="8">
        <f t="shared" si="67"/>
        <v>808.66830361335872</v>
      </c>
      <c r="C128" s="8">
        <f t="shared" si="68"/>
        <v>817.18606737706341</v>
      </c>
      <c r="D128" s="8">
        <f t="shared" si="69"/>
        <v>843.19283773126733</v>
      </c>
      <c r="E128" s="8">
        <f t="shared" si="70"/>
        <v>616.13758982430761</v>
      </c>
      <c r="F128" s="8">
        <f t="shared" si="71"/>
        <v>759.77384886066147</v>
      </c>
      <c r="G128" s="8">
        <f t="shared" si="72"/>
        <v>716.15569859525772</v>
      </c>
      <c r="H128" s="8">
        <f t="shared" si="73"/>
        <v>735.28496505754742</v>
      </c>
      <c r="I128" s="9">
        <f t="shared" si="74"/>
        <v>782.65937276598379</v>
      </c>
      <c r="J128" s="9">
        <f t="shared" si="75"/>
        <v>841.03854902037915</v>
      </c>
      <c r="K128" s="9">
        <f t="shared" si="76"/>
        <v>899.62732846912274</v>
      </c>
      <c r="L128" s="9">
        <f t="shared" si="77"/>
        <v>1113.2436147438304</v>
      </c>
      <c r="M128" s="9">
        <f t="shared" si="77"/>
        <v>1137.6969947135426</v>
      </c>
      <c r="N128" s="9">
        <f t="shared" si="66"/>
        <v>1202.5628473459799</v>
      </c>
      <c r="Q128" s="10" t="s">
        <v>14</v>
      </c>
      <c r="R128" s="8">
        <v>74.528999999999996</v>
      </c>
      <c r="S128" s="8">
        <v>81.363</v>
      </c>
      <c r="T128" s="8">
        <v>88.128500000000003</v>
      </c>
      <c r="U128" s="8">
        <v>90.578209999999999</v>
      </c>
      <c r="V128" s="8">
        <v>93.212000000000003</v>
      </c>
      <c r="W128" s="8">
        <v>77.386440000000007</v>
      </c>
      <c r="X128" s="8">
        <v>94.616567842900011</v>
      </c>
      <c r="Y128" s="8">
        <v>128.69200000000001</v>
      </c>
      <c r="Z128" s="8">
        <v>152.559</v>
      </c>
      <c r="AA128" s="8">
        <v>180.70991974859999</v>
      </c>
      <c r="AB128" s="9">
        <v>176.78516932940002</v>
      </c>
      <c r="AC128" s="9">
        <v>225.34734748468981</v>
      </c>
      <c r="AD128" s="9">
        <v>263.94503280320004</v>
      </c>
      <c r="AF128" s="10" t="s">
        <v>14</v>
      </c>
      <c r="AG128" s="8">
        <v>60.269240000000003</v>
      </c>
      <c r="AH128" s="8">
        <v>66.488710000000012</v>
      </c>
      <c r="AI128" s="8">
        <v>74.30932</v>
      </c>
      <c r="AJ128" s="8">
        <v>55.80863999999999</v>
      </c>
      <c r="AK128" s="8">
        <v>70.820039999999977</v>
      </c>
      <c r="AL128" s="8">
        <v>55.420740000000002</v>
      </c>
      <c r="AM128" s="8">
        <v>69.570139780231798</v>
      </c>
      <c r="AN128" s="8">
        <v>100.72199999999998</v>
      </c>
      <c r="AO128" s="8">
        <v>128.30800000000002</v>
      </c>
      <c r="AP128" s="8">
        <v>162.57158233130258</v>
      </c>
      <c r="AQ128" s="9">
        <v>196.80496093736141</v>
      </c>
      <c r="AR128" s="9">
        <v>256.37700000000001</v>
      </c>
      <c r="AS128" s="9">
        <v>317.41049019064428</v>
      </c>
    </row>
    <row r="129" spans="1:45" ht="15" customHeight="1" x14ac:dyDescent="0.2">
      <c r="A129" s="10" t="s">
        <v>15</v>
      </c>
      <c r="B129" s="8">
        <f t="shared" si="67"/>
        <v>604.22793406668404</v>
      </c>
      <c r="C129" s="8">
        <f t="shared" si="68"/>
        <v>666.40300078857297</v>
      </c>
      <c r="D129" s="8">
        <f t="shared" si="69"/>
        <v>794.05257977605493</v>
      </c>
      <c r="E129" s="8">
        <f t="shared" si="70"/>
        <v>795.65463277025879</v>
      </c>
      <c r="F129" s="8">
        <f t="shared" si="71"/>
        <v>884.11568412635791</v>
      </c>
      <c r="G129" s="8">
        <f t="shared" si="72"/>
        <v>843.2330693694181</v>
      </c>
      <c r="H129" s="8">
        <f t="shared" si="73"/>
        <v>804.93060716266484</v>
      </c>
      <c r="I129" s="9">
        <f t="shared" si="74"/>
        <v>743.33821352490122</v>
      </c>
      <c r="J129" s="9">
        <f t="shared" si="75"/>
        <v>603.87766325840505</v>
      </c>
      <c r="K129" s="9">
        <f t="shared" si="76"/>
        <v>808.92490008192317</v>
      </c>
      <c r="L129" s="9">
        <f t="shared" si="77"/>
        <v>868.84401214275954</v>
      </c>
      <c r="M129" s="9">
        <f t="shared" si="77"/>
        <v>919.21796983678234</v>
      </c>
      <c r="N129" s="9">
        <f t="shared" si="66"/>
        <v>1119.8077438104765</v>
      </c>
      <c r="Q129" s="10" t="s">
        <v>15</v>
      </c>
      <c r="R129" s="8">
        <v>175.81400000000002</v>
      </c>
      <c r="S129" s="8">
        <v>195.904505</v>
      </c>
      <c r="T129" s="8">
        <v>179.89749500000002</v>
      </c>
      <c r="U129" s="8">
        <v>223.32749999999999</v>
      </c>
      <c r="V129" s="8">
        <v>310.85543999999999</v>
      </c>
      <c r="W129" s="8">
        <v>267.7765</v>
      </c>
      <c r="X129" s="8">
        <v>228.0855</v>
      </c>
      <c r="Y129" s="8">
        <v>307.70649999999995</v>
      </c>
      <c r="Z129" s="8">
        <v>392.9964274424143</v>
      </c>
      <c r="AA129" s="8">
        <v>297.38591803750001</v>
      </c>
      <c r="AB129" s="9">
        <v>295.37186649344835</v>
      </c>
      <c r="AC129" s="9">
        <v>293.10713844920008</v>
      </c>
      <c r="AD129" s="9">
        <v>288.80349532022797</v>
      </c>
      <c r="AF129" s="10" t="s">
        <v>15</v>
      </c>
      <c r="AG129" s="8">
        <v>106.23173</v>
      </c>
      <c r="AH129" s="8">
        <v>130.55134999999999</v>
      </c>
      <c r="AI129" s="8">
        <v>142.84806999999995</v>
      </c>
      <c r="AJ129" s="8">
        <v>177.69155999999998</v>
      </c>
      <c r="AK129" s="8">
        <v>274.83216999999996</v>
      </c>
      <c r="AL129" s="8">
        <v>225.798</v>
      </c>
      <c r="AM129" s="8">
        <v>183.59299999999999</v>
      </c>
      <c r="AN129" s="8">
        <v>228.72999999999996</v>
      </c>
      <c r="AO129" s="8">
        <v>237.32176427282647</v>
      </c>
      <c r="AP129" s="8">
        <v>240.56287403425569</v>
      </c>
      <c r="AQ129" s="9">
        <v>256.63207755826318</v>
      </c>
      <c r="AR129" s="9">
        <v>269.42934874994239</v>
      </c>
      <c r="AS129" s="9">
        <v>323.40439049912402</v>
      </c>
    </row>
    <row r="131" spans="1:45" x14ac:dyDescent="0.2">
      <c r="Q131" s="143" t="s">
        <v>353</v>
      </c>
    </row>
  </sheetData>
  <mergeCells count="5">
    <mergeCell ref="A1:L1"/>
    <mergeCell ref="A23:L23"/>
    <mergeCell ref="A45:L45"/>
    <mergeCell ref="A89:L89"/>
    <mergeCell ref="A111:L111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" style="38" customWidth="1"/>
    <col min="32" max="16384" width="9.140625" style="38"/>
  </cols>
  <sheetData>
    <row r="1" spans="1:32" s="40" customFormat="1" ht="18.75" customHeight="1" x14ac:dyDescent="0.25">
      <c r="A1" s="39" t="s">
        <v>320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F1" s="102" t="s">
        <v>49</v>
      </c>
    </row>
    <row r="2" spans="1:32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2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2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41</v>
      </c>
      <c r="I4" s="213"/>
      <c r="J4" s="213"/>
      <c r="K4" s="213"/>
      <c r="L4" s="213"/>
      <c r="M4" s="216"/>
      <c r="N4" s="212" t="s">
        <v>57</v>
      </c>
      <c r="O4" s="213"/>
      <c r="P4" s="213"/>
      <c r="Q4" s="213"/>
      <c r="R4" s="213"/>
      <c r="S4" s="216"/>
      <c r="T4" s="212" t="s">
        <v>58</v>
      </c>
      <c r="U4" s="213"/>
      <c r="V4" s="213"/>
      <c r="W4" s="213"/>
      <c r="X4" s="213"/>
      <c r="Y4" s="216"/>
      <c r="Z4" s="212" t="s">
        <v>23</v>
      </c>
      <c r="AA4" s="213"/>
      <c r="AB4" s="213"/>
      <c r="AC4" s="213"/>
      <c r="AD4" s="213"/>
      <c r="AE4" s="213"/>
    </row>
    <row r="5" spans="1:32" ht="15" customHeight="1" thickBot="1" x14ac:dyDescent="0.25">
      <c r="A5" s="215"/>
      <c r="B5" s="96">
        <v>2017</v>
      </c>
      <c r="C5" s="134">
        <v>2018</v>
      </c>
      <c r="D5" s="134">
        <v>2019</v>
      </c>
      <c r="E5" s="157">
        <v>2020</v>
      </c>
      <c r="F5" s="186">
        <v>2021</v>
      </c>
      <c r="G5" s="157">
        <v>2022</v>
      </c>
      <c r="H5" s="96">
        <v>2017</v>
      </c>
      <c r="I5" s="84">
        <v>2018</v>
      </c>
      <c r="J5" s="84">
        <v>2019</v>
      </c>
      <c r="K5" s="157">
        <v>2020</v>
      </c>
      <c r="L5" s="186">
        <v>2021</v>
      </c>
      <c r="M5" s="157">
        <v>2022</v>
      </c>
      <c r="N5" s="96">
        <v>2017</v>
      </c>
      <c r="O5" s="84">
        <v>2018</v>
      </c>
      <c r="P5" s="84">
        <v>2019</v>
      </c>
      <c r="Q5" s="157">
        <v>2020</v>
      </c>
      <c r="R5" s="186">
        <v>2021</v>
      </c>
      <c r="S5" s="157">
        <v>2022</v>
      </c>
      <c r="T5" s="96">
        <v>2017</v>
      </c>
      <c r="U5" s="157">
        <v>2018</v>
      </c>
      <c r="V5" s="157">
        <v>2019</v>
      </c>
      <c r="W5" s="157">
        <v>2020</v>
      </c>
      <c r="X5" s="50">
        <v>2021</v>
      </c>
      <c r="Y5" s="97">
        <v>2022</v>
      </c>
      <c r="Z5" s="96">
        <v>2017</v>
      </c>
      <c r="AA5" s="157">
        <v>2018</v>
      </c>
      <c r="AB5" s="157">
        <v>2019</v>
      </c>
      <c r="AC5" s="157">
        <v>2020</v>
      </c>
      <c r="AD5" s="50">
        <v>2021</v>
      </c>
      <c r="AE5" s="50">
        <v>2022</v>
      </c>
    </row>
    <row r="6" spans="1:32" ht="15" customHeight="1" x14ac:dyDescent="0.2">
      <c r="A6" s="4" t="s">
        <v>1</v>
      </c>
      <c r="B6" s="98">
        <v>2628</v>
      </c>
      <c r="C6" s="5">
        <v>2614</v>
      </c>
      <c r="D6" s="5">
        <v>2704</v>
      </c>
      <c r="E6" s="5">
        <v>2706</v>
      </c>
      <c r="F6" s="5">
        <v>2831</v>
      </c>
      <c r="G6" s="5">
        <v>2915</v>
      </c>
      <c r="H6" s="98">
        <v>606</v>
      </c>
      <c r="I6" s="5">
        <v>518</v>
      </c>
      <c r="J6" s="5">
        <v>536</v>
      </c>
      <c r="K6" s="5">
        <v>498</v>
      </c>
      <c r="L6" s="5">
        <v>500</v>
      </c>
      <c r="M6" s="5">
        <v>508</v>
      </c>
      <c r="N6" s="98">
        <v>1367</v>
      </c>
      <c r="O6" s="5">
        <v>1396</v>
      </c>
      <c r="P6" s="5">
        <v>1435</v>
      </c>
      <c r="Q6" s="5">
        <v>1465</v>
      </c>
      <c r="R6" s="5">
        <v>1547</v>
      </c>
      <c r="S6" s="5">
        <v>1527</v>
      </c>
      <c r="T6" s="98">
        <v>561</v>
      </c>
      <c r="U6" s="5">
        <v>600</v>
      </c>
      <c r="V6" s="5">
        <v>623</v>
      </c>
      <c r="W6" s="5">
        <v>623</v>
      </c>
      <c r="X6" s="6">
        <v>661</v>
      </c>
      <c r="Y6" s="99">
        <v>745</v>
      </c>
      <c r="Z6" s="98">
        <v>94</v>
      </c>
      <c r="AA6" s="6">
        <v>100</v>
      </c>
      <c r="AB6" s="6">
        <v>110</v>
      </c>
      <c r="AC6" s="6">
        <v>120</v>
      </c>
      <c r="AD6" s="6">
        <v>123</v>
      </c>
      <c r="AE6" s="6">
        <v>135</v>
      </c>
    </row>
    <row r="7" spans="1:32" ht="15" customHeight="1" x14ac:dyDescent="0.2">
      <c r="A7" s="7" t="s">
        <v>2</v>
      </c>
      <c r="B7" s="100">
        <v>478</v>
      </c>
      <c r="C7" s="8">
        <v>455</v>
      </c>
      <c r="D7" s="8">
        <v>480</v>
      </c>
      <c r="E7" s="8">
        <v>484</v>
      </c>
      <c r="F7" s="8">
        <v>530</v>
      </c>
      <c r="G7" s="8">
        <v>528</v>
      </c>
      <c r="H7" s="100">
        <v>85</v>
      </c>
      <c r="I7" s="8">
        <v>77</v>
      </c>
      <c r="J7" s="8">
        <v>84</v>
      </c>
      <c r="K7" s="8">
        <v>75</v>
      </c>
      <c r="L7" s="8">
        <v>90</v>
      </c>
      <c r="M7" s="8">
        <v>107</v>
      </c>
      <c r="N7" s="100">
        <v>238</v>
      </c>
      <c r="O7" s="8">
        <v>231</v>
      </c>
      <c r="P7" s="8">
        <v>245</v>
      </c>
      <c r="Q7" s="8">
        <v>247</v>
      </c>
      <c r="R7" s="8">
        <v>256</v>
      </c>
      <c r="S7" s="8">
        <v>239</v>
      </c>
      <c r="T7" s="100">
        <v>125</v>
      </c>
      <c r="U7" s="8">
        <v>116</v>
      </c>
      <c r="V7" s="8">
        <v>115</v>
      </c>
      <c r="W7" s="8">
        <v>119</v>
      </c>
      <c r="X7" s="9">
        <v>144</v>
      </c>
      <c r="Y7" s="101">
        <v>136</v>
      </c>
      <c r="Z7" s="100">
        <v>30</v>
      </c>
      <c r="AA7" s="9">
        <v>31</v>
      </c>
      <c r="AB7" s="9">
        <v>36</v>
      </c>
      <c r="AC7" s="9">
        <v>43</v>
      </c>
      <c r="AD7" s="9">
        <v>40</v>
      </c>
      <c r="AE7" s="9">
        <v>46</v>
      </c>
    </row>
    <row r="8" spans="1:32" ht="15" customHeight="1" x14ac:dyDescent="0.2">
      <c r="A8" s="10" t="s">
        <v>3</v>
      </c>
      <c r="B8" s="100">
        <v>272</v>
      </c>
      <c r="C8" s="8">
        <v>272</v>
      </c>
      <c r="D8" s="8">
        <v>276</v>
      </c>
      <c r="E8" s="8">
        <v>285</v>
      </c>
      <c r="F8" s="8">
        <v>290</v>
      </c>
      <c r="G8" s="8">
        <v>301</v>
      </c>
      <c r="H8" s="100">
        <v>68</v>
      </c>
      <c r="I8" s="8">
        <v>55</v>
      </c>
      <c r="J8" s="8">
        <v>60</v>
      </c>
      <c r="K8" s="8">
        <v>56</v>
      </c>
      <c r="L8" s="8">
        <v>45</v>
      </c>
      <c r="M8" s="8">
        <v>48</v>
      </c>
      <c r="N8" s="100">
        <v>138</v>
      </c>
      <c r="O8" s="8">
        <v>142</v>
      </c>
      <c r="P8" s="8">
        <v>146</v>
      </c>
      <c r="Q8" s="8">
        <v>153</v>
      </c>
      <c r="R8" s="8">
        <v>168</v>
      </c>
      <c r="S8" s="8">
        <v>157</v>
      </c>
      <c r="T8" s="100">
        <v>56</v>
      </c>
      <c r="U8" s="8">
        <v>64</v>
      </c>
      <c r="V8" s="8">
        <v>58</v>
      </c>
      <c r="W8" s="8">
        <v>65</v>
      </c>
      <c r="X8" s="9">
        <v>65</v>
      </c>
      <c r="Y8" s="101">
        <v>80</v>
      </c>
      <c r="Z8" s="100">
        <v>10</v>
      </c>
      <c r="AA8" s="9">
        <v>11</v>
      </c>
      <c r="AB8" s="9">
        <v>12</v>
      </c>
      <c r="AC8" s="9">
        <v>11</v>
      </c>
      <c r="AD8" s="9">
        <v>12</v>
      </c>
      <c r="AE8" s="9">
        <v>16</v>
      </c>
    </row>
    <row r="9" spans="1:32" ht="15" customHeight="1" x14ac:dyDescent="0.2">
      <c r="A9" s="10" t="s">
        <v>4</v>
      </c>
      <c r="B9" s="100">
        <v>111</v>
      </c>
      <c r="C9" s="8">
        <v>115</v>
      </c>
      <c r="D9" s="8">
        <v>118</v>
      </c>
      <c r="E9" s="8">
        <v>119</v>
      </c>
      <c r="F9" s="8">
        <v>117</v>
      </c>
      <c r="G9" s="8">
        <v>118</v>
      </c>
      <c r="H9" s="100">
        <v>38</v>
      </c>
      <c r="I9" s="8">
        <v>37</v>
      </c>
      <c r="J9" s="8">
        <v>29</v>
      </c>
      <c r="K9" s="8">
        <v>30</v>
      </c>
      <c r="L9" s="8">
        <v>33</v>
      </c>
      <c r="M9" s="8">
        <v>28</v>
      </c>
      <c r="N9" s="100">
        <v>51</v>
      </c>
      <c r="O9" s="8">
        <v>52</v>
      </c>
      <c r="P9" s="8">
        <v>60</v>
      </c>
      <c r="Q9" s="8">
        <v>62</v>
      </c>
      <c r="R9" s="8">
        <v>59</v>
      </c>
      <c r="S9" s="8">
        <v>63</v>
      </c>
      <c r="T9" s="100">
        <v>21</v>
      </c>
      <c r="U9" s="8">
        <v>24</v>
      </c>
      <c r="V9" s="8">
        <v>27</v>
      </c>
      <c r="W9" s="8">
        <v>25</v>
      </c>
      <c r="X9" s="9">
        <v>23</v>
      </c>
      <c r="Y9" s="101">
        <v>25</v>
      </c>
      <c r="Z9" s="100">
        <v>1</v>
      </c>
      <c r="AA9" s="9">
        <v>2</v>
      </c>
      <c r="AB9" s="9">
        <v>2</v>
      </c>
      <c r="AC9" s="9">
        <v>2</v>
      </c>
      <c r="AD9" s="9">
        <v>2</v>
      </c>
      <c r="AE9" s="9">
        <v>2</v>
      </c>
    </row>
    <row r="10" spans="1:32" ht="15" customHeight="1" x14ac:dyDescent="0.2">
      <c r="A10" s="10" t="s">
        <v>5</v>
      </c>
      <c r="B10" s="100">
        <v>110</v>
      </c>
      <c r="C10" s="8">
        <v>114</v>
      </c>
      <c r="D10" s="8">
        <v>118</v>
      </c>
      <c r="E10" s="8">
        <v>110</v>
      </c>
      <c r="F10" s="8">
        <v>116</v>
      </c>
      <c r="G10" s="8">
        <v>127</v>
      </c>
      <c r="H10" s="100">
        <v>24</v>
      </c>
      <c r="I10" s="8">
        <v>21</v>
      </c>
      <c r="J10" s="8">
        <v>22</v>
      </c>
      <c r="K10" s="8">
        <v>21</v>
      </c>
      <c r="L10" s="8">
        <v>18</v>
      </c>
      <c r="M10" s="8">
        <v>19</v>
      </c>
      <c r="N10" s="100">
        <v>58</v>
      </c>
      <c r="O10" s="8">
        <v>61</v>
      </c>
      <c r="P10" s="8">
        <v>64</v>
      </c>
      <c r="Q10" s="8">
        <v>64</v>
      </c>
      <c r="R10" s="8">
        <v>73</v>
      </c>
      <c r="S10" s="8">
        <v>73</v>
      </c>
      <c r="T10" s="100">
        <v>22</v>
      </c>
      <c r="U10" s="8">
        <v>25</v>
      </c>
      <c r="V10" s="8">
        <v>25</v>
      </c>
      <c r="W10" s="8">
        <v>18</v>
      </c>
      <c r="X10" s="9">
        <v>16</v>
      </c>
      <c r="Y10" s="101">
        <v>27</v>
      </c>
      <c r="Z10" s="100">
        <v>6</v>
      </c>
      <c r="AA10" s="9">
        <v>7</v>
      </c>
      <c r="AB10" s="9">
        <v>7</v>
      </c>
      <c r="AC10" s="9">
        <v>7</v>
      </c>
      <c r="AD10" s="9">
        <v>9</v>
      </c>
      <c r="AE10" s="9">
        <v>8</v>
      </c>
    </row>
    <row r="11" spans="1:32" ht="15" customHeight="1" x14ac:dyDescent="0.2">
      <c r="A11" s="10" t="s">
        <v>6</v>
      </c>
      <c r="B11" s="100">
        <v>25</v>
      </c>
      <c r="C11" s="8">
        <v>26</v>
      </c>
      <c r="D11" s="8">
        <v>25</v>
      </c>
      <c r="E11" s="8">
        <v>24</v>
      </c>
      <c r="F11" s="8">
        <v>25</v>
      </c>
      <c r="G11" s="8">
        <v>28</v>
      </c>
      <c r="H11" s="100">
        <v>8</v>
      </c>
      <c r="I11" s="8">
        <v>5</v>
      </c>
      <c r="J11" s="8">
        <v>7</v>
      </c>
      <c r="K11" s="8">
        <v>6</v>
      </c>
      <c r="L11" s="8">
        <v>5</v>
      </c>
      <c r="M11" s="8">
        <v>8</v>
      </c>
      <c r="N11" s="100">
        <v>14</v>
      </c>
      <c r="O11" s="8">
        <v>15</v>
      </c>
      <c r="P11" s="8">
        <v>11</v>
      </c>
      <c r="Q11" s="8">
        <v>10</v>
      </c>
      <c r="R11" s="8">
        <v>14</v>
      </c>
      <c r="S11" s="8">
        <v>11</v>
      </c>
      <c r="T11" s="100">
        <v>2</v>
      </c>
      <c r="U11" s="8">
        <v>5</v>
      </c>
      <c r="V11" s="8">
        <v>6</v>
      </c>
      <c r="W11" s="8">
        <v>8</v>
      </c>
      <c r="X11" s="9">
        <v>6</v>
      </c>
      <c r="Y11" s="101">
        <v>9</v>
      </c>
      <c r="Z11" s="100">
        <v>1</v>
      </c>
      <c r="AA11" s="9">
        <v>1</v>
      </c>
      <c r="AB11" s="9">
        <v>1</v>
      </c>
      <c r="AC11" s="9" t="s">
        <v>64</v>
      </c>
      <c r="AD11" s="9" t="s">
        <v>64</v>
      </c>
      <c r="AE11" s="9" t="s">
        <v>64</v>
      </c>
    </row>
    <row r="12" spans="1:32" ht="15" customHeight="1" x14ac:dyDescent="0.2">
      <c r="A12" s="10" t="s">
        <v>7</v>
      </c>
      <c r="B12" s="100">
        <v>101</v>
      </c>
      <c r="C12" s="8">
        <v>108</v>
      </c>
      <c r="D12" s="8">
        <v>112</v>
      </c>
      <c r="E12" s="8">
        <v>102</v>
      </c>
      <c r="F12" s="8">
        <v>104</v>
      </c>
      <c r="G12" s="8">
        <v>101</v>
      </c>
      <c r="H12" s="100">
        <v>20</v>
      </c>
      <c r="I12" s="8">
        <v>20</v>
      </c>
      <c r="J12" s="8">
        <v>28</v>
      </c>
      <c r="K12" s="8">
        <v>22</v>
      </c>
      <c r="L12" s="8">
        <v>19</v>
      </c>
      <c r="M12" s="8">
        <v>16</v>
      </c>
      <c r="N12" s="100">
        <v>67</v>
      </c>
      <c r="O12" s="8">
        <v>74</v>
      </c>
      <c r="P12" s="8">
        <v>65</v>
      </c>
      <c r="Q12" s="8">
        <v>65</v>
      </c>
      <c r="R12" s="8">
        <v>65</v>
      </c>
      <c r="S12" s="8">
        <v>62</v>
      </c>
      <c r="T12" s="100">
        <v>13</v>
      </c>
      <c r="U12" s="8">
        <v>12</v>
      </c>
      <c r="V12" s="8">
        <v>17</v>
      </c>
      <c r="W12" s="8">
        <v>11</v>
      </c>
      <c r="X12" s="9">
        <v>17</v>
      </c>
      <c r="Y12" s="101">
        <v>20</v>
      </c>
      <c r="Z12" s="100">
        <v>1</v>
      </c>
      <c r="AA12" s="9">
        <v>2</v>
      </c>
      <c r="AB12" s="9">
        <v>2</v>
      </c>
      <c r="AC12" s="9">
        <v>4</v>
      </c>
      <c r="AD12" s="9">
        <v>3</v>
      </c>
      <c r="AE12" s="9">
        <v>3</v>
      </c>
    </row>
    <row r="13" spans="1:32" ht="15" customHeight="1" x14ac:dyDescent="0.2">
      <c r="A13" s="10" t="s">
        <v>8</v>
      </c>
      <c r="B13" s="100">
        <v>113</v>
      </c>
      <c r="C13" s="8">
        <v>111</v>
      </c>
      <c r="D13" s="8">
        <v>116</v>
      </c>
      <c r="E13" s="8">
        <v>114</v>
      </c>
      <c r="F13" s="8">
        <v>118</v>
      </c>
      <c r="G13" s="8">
        <v>125</v>
      </c>
      <c r="H13" s="100">
        <v>27</v>
      </c>
      <c r="I13" s="8">
        <v>19</v>
      </c>
      <c r="J13" s="8">
        <v>20</v>
      </c>
      <c r="K13" s="8">
        <v>20</v>
      </c>
      <c r="L13" s="8">
        <v>23</v>
      </c>
      <c r="M13" s="8">
        <v>22</v>
      </c>
      <c r="N13" s="100">
        <v>52</v>
      </c>
      <c r="O13" s="8">
        <v>57</v>
      </c>
      <c r="P13" s="8">
        <v>59</v>
      </c>
      <c r="Q13" s="8">
        <v>60</v>
      </c>
      <c r="R13" s="8">
        <v>59</v>
      </c>
      <c r="S13" s="8">
        <v>61</v>
      </c>
      <c r="T13" s="100">
        <v>30</v>
      </c>
      <c r="U13" s="8">
        <v>31</v>
      </c>
      <c r="V13" s="8">
        <v>33</v>
      </c>
      <c r="W13" s="8">
        <v>30</v>
      </c>
      <c r="X13" s="9">
        <v>32</v>
      </c>
      <c r="Y13" s="101">
        <v>39</v>
      </c>
      <c r="Z13" s="100">
        <v>4</v>
      </c>
      <c r="AA13" s="9">
        <v>4</v>
      </c>
      <c r="AB13" s="9">
        <v>4</v>
      </c>
      <c r="AC13" s="9">
        <v>4</v>
      </c>
      <c r="AD13" s="9">
        <v>4</v>
      </c>
      <c r="AE13" s="9">
        <v>3</v>
      </c>
    </row>
    <row r="14" spans="1:32" ht="15" customHeight="1" x14ac:dyDescent="0.2">
      <c r="A14" s="10" t="s">
        <v>9</v>
      </c>
      <c r="B14" s="100">
        <v>139</v>
      </c>
      <c r="C14" s="8">
        <v>137</v>
      </c>
      <c r="D14" s="8">
        <v>134</v>
      </c>
      <c r="E14" s="8">
        <v>133</v>
      </c>
      <c r="F14" s="8">
        <v>132</v>
      </c>
      <c r="G14" s="8">
        <v>131</v>
      </c>
      <c r="H14" s="100">
        <v>35</v>
      </c>
      <c r="I14" s="8">
        <v>26</v>
      </c>
      <c r="J14" s="8">
        <v>23</v>
      </c>
      <c r="K14" s="8">
        <v>28</v>
      </c>
      <c r="L14" s="8">
        <v>25</v>
      </c>
      <c r="M14" s="8">
        <v>22</v>
      </c>
      <c r="N14" s="100">
        <v>77</v>
      </c>
      <c r="O14" s="8">
        <v>76</v>
      </c>
      <c r="P14" s="8">
        <v>72</v>
      </c>
      <c r="Q14" s="8">
        <v>64</v>
      </c>
      <c r="R14" s="8">
        <v>71</v>
      </c>
      <c r="S14" s="8">
        <v>67</v>
      </c>
      <c r="T14" s="100">
        <v>25</v>
      </c>
      <c r="U14" s="8">
        <v>33</v>
      </c>
      <c r="V14" s="8">
        <v>36</v>
      </c>
      <c r="W14" s="8">
        <v>39</v>
      </c>
      <c r="X14" s="9">
        <v>34</v>
      </c>
      <c r="Y14" s="101">
        <v>39</v>
      </c>
      <c r="Z14" s="100">
        <v>2</v>
      </c>
      <c r="AA14" s="9">
        <v>2</v>
      </c>
      <c r="AB14" s="9">
        <v>3</v>
      </c>
      <c r="AC14" s="9">
        <v>2</v>
      </c>
      <c r="AD14" s="9">
        <v>2</v>
      </c>
      <c r="AE14" s="9">
        <v>3</v>
      </c>
    </row>
    <row r="15" spans="1:32" ht="15" customHeight="1" x14ac:dyDescent="0.2">
      <c r="A15" s="10" t="s">
        <v>10</v>
      </c>
      <c r="B15" s="100">
        <v>134</v>
      </c>
      <c r="C15" s="8">
        <v>129</v>
      </c>
      <c r="D15" s="8">
        <v>139</v>
      </c>
      <c r="E15" s="8">
        <v>138</v>
      </c>
      <c r="F15" s="8">
        <v>148</v>
      </c>
      <c r="G15" s="8">
        <v>166</v>
      </c>
      <c r="H15" s="100">
        <v>36</v>
      </c>
      <c r="I15" s="8">
        <v>31</v>
      </c>
      <c r="J15" s="8">
        <v>25</v>
      </c>
      <c r="K15" s="8">
        <v>25</v>
      </c>
      <c r="L15" s="8">
        <v>27</v>
      </c>
      <c r="M15" s="8">
        <v>34</v>
      </c>
      <c r="N15" s="100">
        <v>62</v>
      </c>
      <c r="O15" s="8">
        <v>57</v>
      </c>
      <c r="P15" s="8">
        <v>69</v>
      </c>
      <c r="Q15" s="8">
        <v>67</v>
      </c>
      <c r="R15" s="8">
        <v>81</v>
      </c>
      <c r="S15" s="8">
        <v>91</v>
      </c>
      <c r="T15" s="100">
        <v>29</v>
      </c>
      <c r="U15" s="8">
        <v>35</v>
      </c>
      <c r="V15" s="8">
        <v>38</v>
      </c>
      <c r="W15" s="8">
        <v>38</v>
      </c>
      <c r="X15" s="9">
        <v>32</v>
      </c>
      <c r="Y15" s="101">
        <v>33</v>
      </c>
      <c r="Z15" s="100">
        <v>7</v>
      </c>
      <c r="AA15" s="9">
        <v>6</v>
      </c>
      <c r="AB15" s="9">
        <v>7</v>
      </c>
      <c r="AC15" s="9">
        <v>8</v>
      </c>
      <c r="AD15" s="9">
        <v>8</v>
      </c>
      <c r="AE15" s="9">
        <v>8</v>
      </c>
    </row>
    <row r="16" spans="1:32" ht="15" customHeight="1" x14ac:dyDescent="0.2">
      <c r="A16" s="10" t="s">
        <v>11</v>
      </c>
      <c r="B16" s="100">
        <v>110</v>
      </c>
      <c r="C16" s="8">
        <v>111</v>
      </c>
      <c r="D16" s="8">
        <v>108</v>
      </c>
      <c r="E16" s="8">
        <v>108</v>
      </c>
      <c r="F16" s="8">
        <v>114</v>
      </c>
      <c r="G16" s="8">
        <v>113</v>
      </c>
      <c r="H16" s="100">
        <v>24</v>
      </c>
      <c r="I16" s="8">
        <v>23</v>
      </c>
      <c r="J16" s="8">
        <v>23</v>
      </c>
      <c r="K16" s="8">
        <v>20</v>
      </c>
      <c r="L16" s="8">
        <v>25</v>
      </c>
      <c r="M16" s="8">
        <v>20</v>
      </c>
      <c r="N16" s="100">
        <v>66</v>
      </c>
      <c r="O16" s="8">
        <v>65</v>
      </c>
      <c r="P16" s="8">
        <v>61</v>
      </c>
      <c r="Q16" s="8">
        <v>66</v>
      </c>
      <c r="R16" s="8">
        <v>63</v>
      </c>
      <c r="S16" s="8">
        <v>64</v>
      </c>
      <c r="T16" s="100">
        <v>16</v>
      </c>
      <c r="U16" s="8">
        <v>19</v>
      </c>
      <c r="V16" s="8">
        <v>20</v>
      </c>
      <c r="W16" s="8">
        <v>19</v>
      </c>
      <c r="X16" s="9">
        <v>24</v>
      </c>
      <c r="Y16" s="101">
        <v>26</v>
      </c>
      <c r="Z16" s="100">
        <v>4</v>
      </c>
      <c r="AA16" s="9">
        <v>4</v>
      </c>
      <c r="AB16" s="9">
        <v>4</v>
      </c>
      <c r="AC16" s="9">
        <v>3</v>
      </c>
      <c r="AD16" s="9">
        <v>2</v>
      </c>
      <c r="AE16" s="9">
        <v>3</v>
      </c>
    </row>
    <row r="17" spans="1:31" ht="15" customHeight="1" x14ac:dyDescent="0.2">
      <c r="A17" s="10" t="s">
        <v>12</v>
      </c>
      <c r="B17" s="100">
        <v>433</v>
      </c>
      <c r="C17" s="8">
        <v>441</v>
      </c>
      <c r="D17" s="8">
        <v>459</v>
      </c>
      <c r="E17" s="8">
        <v>473</v>
      </c>
      <c r="F17" s="8">
        <v>506</v>
      </c>
      <c r="G17" s="8">
        <v>523</v>
      </c>
      <c r="H17" s="100">
        <v>100</v>
      </c>
      <c r="I17" s="8">
        <v>87</v>
      </c>
      <c r="J17" s="8">
        <v>93</v>
      </c>
      <c r="K17" s="8">
        <v>83</v>
      </c>
      <c r="L17" s="8">
        <v>77</v>
      </c>
      <c r="M17" s="8">
        <v>74</v>
      </c>
      <c r="N17" s="100">
        <v>231</v>
      </c>
      <c r="O17" s="8">
        <v>241</v>
      </c>
      <c r="P17" s="8">
        <v>244</v>
      </c>
      <c r="Q17" s="8">
        <v>266</v>
      </c>
      <c r="R17" s="8">
        <v>287</v>
      </c>
      <c r="S17" s="8">
        <v>280</v>
      </c>
      <c r="T17" s="100">
        <v>88</v>
      </c>
      <c r="U17" s="8">
        <v>99</v>
      </c>
      <c r="V17" s="8">
        <v>105</v>
      </c>
      <c r="W17" s="8">
        <v>105</v>
      </c>
      <c r="X17" s="9">
        <v>118</v>
      </c>
      <c r="Y17" s="101">
        <v>146</v>
      </c>
      <c r="Z17" s="100">
        <v>14</v>
      </c>
      <c r="AA17" s="9">
        <v>14</v>
      </c>
      <c r="AB17" s="9">
        <v>17</v>
      </c>
      <c r="AC17" s="9">
        <v>19</v>
      </c>
      <c r="AD17" s="9">
        <v>24</v>
      </c>
      <c r="AE17" s="9">
        <v>23</v>
      </c>
    </row>
    <row r="18" spans="1:31" ht="15" customHeight="1" x14ac:dyDescent="0.2">
      <c r="A18" s="10" t="s">
        <v>13</v>
      </c>
      <c r="B18" s="100">
        <v>134</v>
      </c>
      <c r="C18" s="8">
        <v>142</v>
      </c>
      <c r="D18" s="8">
        <v>151</v>
      </c>
      <c r="E18" s="8">
        <v>146</v>
      </c>
      <c r="F18" s="8">
        <v>150</v>
      </c>
      <c r="G18" s="8">
        <v>164</v>
      </c>
      <c r="H18" s="100">
        <v>29</v>
      </c>
      <c r="I18" s="8">
        <v>28</v>
      </c>
      <c r="J18" s="8">
        <v>27</v>
      </c>
      <c r="K18" s="8">
        <v>25</v>
      </c>
      <c r="L18" s="8">
        <v>33</v>
      </c>
      <c r="M18" s="8">
        <v>37</v>
      </c>
      <c r="N18" s="100">
        <v>76</v>
      </c>
      <c r="O18" s="8">
        <v>81</v>
      </c>
      <c r="P18" s="8">
        <v>87</v>
      </c>
      <c r="Q18" s="8">
        <v>85</v>
      </c>
      <c r="R18" s="8">
        <v>83</v>
      </c>
      <c r="S18" s="8">
        <v>87</v>
      </c>
      <c r="T18" s="100">
        <v>26</v>
      </c>
      <c r="U18" s="8">
        <v>28</v>
      </c>
      <c r="V18" s="8">
        <v>32</v>
      </c>
      <c r="W18" s="8">
        <v>32</v>
      </c>
      <c r="X18" s="9">
        <v>30</v>
      </c>
      <c r="Y18" s="101">
        <v>36</v>
      </c>
      <c r="Z18" s="100">
        <v>3</v>
      </c>
      <c r="AA18" s="9">
        <v>5</v>
      </c>
      <c r="AB18" s="9">
        <v>5</v>
      </c>
      <c r="AC18" s="9">
        <v>4</v>
      </c>
      <c r="AD18" s="9">
        <v>4</v>
      </c>
      <c r="AE18" s="9">
        <v>4</v>
      </c>
    </row>
    <row r="19" spans="1:31" ht="15" customHeight="1" x14ac:dyDescent="0.2">
      <c r="A19" s="10" t="s">
        <v>14</v>
      </c>
      <c r="B19" s="100">
        <v>220</v>
      </c>
      <c r="C19" s="8">
        <v>206</v>
      </c>
      <c r="D19" s="8">
        <v>206</v>
      </c>
      <c r="E19" s="8">
        <v>202</v>
      </c>
      <c r="F19" s="8">
        <v>209</v>
      </c>
      <c r="G19" s="8">
        <v>212</v>
      </c>
      <c r="H19" s="100">
        <v>49</v>
      </c>
      <c r="I19" s="8">
        <v>35</v>
      </c>
      <c r="J19" s="8">
        <v>37</v>
      </c>
      <c r="K19" s="8">
        <v>34</v>
      </c>
      <c r="L19" s="8">
        <v>35</v>
      </c>
      <c r="M19" s="8">
        <v>31</v>
      </c>
      <c r="N19" s="100">
        <v>114</v>
      </c>
      <c r="O19" s="8">
        <v>109</v>
      </c>
      <c r="P19" s="8">
        <v>111</v>
      </c>
      <c r="Q19" s="8">
        <v>102</v>
      </c>
      <c r="R19" s="8">
        <v>108</v>
      </c>
      <c r="S19" s="8">
        <v>108</v>
      </c>
      <c r="T19" s="100">
        <v>51</v>
      </c>
      <c r="U19" s="8">
        <v>57</v>
      </c>
      <c r="V19" s="8">
        <v>53</v>
      </c>
      <c r="W19" s="8">
        <v>59</v>
      </c>
      <c r="X19" s="9">
        <v>60</v>
      </c>
      <c r="Y19" s="101">
        <v>65</v>
      </c>
      <c r="Z19" s="100">
        <v>6</v>
      </c>
      <c r="AA19" s="9">
        <v>5</v>
      </c>
      <c r="AB19" s="9">
        <v>5</v>
      </c>
      <c r="AC19" s="9">
        <v>7</v>
      </c>
      <c r="AD19" s="9">
        <v>6</v>
      </c>
      <c r="AE19" s="9">
        <v>8</v>
      </c>
    </row>
    <row r="20" spans="1:31" ht="15" customHeight="1" x14ac:dyDescent="0.2">
      <c r="A20" s="10" t="s">
        <v>15</v>
      </c>
      <c r="B20" s="100">
        <v>248</v>
      </c>
      <c r="C20" s="8">
        <v>247</v>
      </c>
      <c r="D20" s="8">
        <v>262</v>
      </c>
      <c r="E20" s="8">
        <v>268</v>
      </c>
      <c r="F20" s="8">
        <v>272</v>
      </c>
      <c r="G20" s="8">
        <v>278</v>
      </c>
      <c r="H20" s="100">
        <v>63</v>
      </c>
      <c r="I20" s="8">
        <v>54</v>
      </c>
      <c r="J20" s="8">
        <v>58</v>
      </c>
      <c r="K20" s="8">
        <v>53</v>
      </c>
      <c r="L20" s="8">
        <v>45</v>
      </c>
      <c r="M20" s="8">
        <v>42</v>
      </c>
      <c r="N20" s="100">
        <v>123</v>
      </c>
      <c r="O20" s="8">
        <v>135</v>
      </c>
      <c r="P20" s="8">
        <v>141</v>
      </c>
      <c r="Q20" s="8">
        <v>154</v>
      </c>
      <c r="R20" s="8">
        <v>160</v>
      </c>
      <c r="S20" s="8">
        <v>164</v>
      </c>
      <c r="T20" s="100">
        <v>57</v>
      </c>
      <c r="U20" s="8">
        <v>52</v>
      </c>
      <c r="V20" s="8">
        <v>58</v>
      </c>
      <c r="W20" s="8">
        <v>55</v>
      </c>
      <c r="X20" s="9">
        <v>60</v>
      </c>
      <c r="Y20" s="101">
        <v>64</v>
      </c>
      <c r="Z20" s="100">
        <v>5</v>
      </c>
      <c r="AA20" s="9">
        <v>6</v>
      </c>
      <c r="AB20" s="9">
        <v>5</v>
      </c>
      <c r="AC20" s="9">
        <v>6</v>
      </c>
      <c r="AD20" s="9">
        <v>7</v>
      </c>
      <c r="AE20" s="9">
        <v>8</v>
      </c>
    </row>
    <row r="21" spans="1:31" ht="15" customHeight="1" x14ac:dyDescent="0.2"/>
    <row r="22" spans="1:31" s="40" customFormat="1" ht="15" customHeight="1" x14ac:dyDescent="0.25">
      <c r="A22" s="39" t="s">
        <v>321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102"/>
      <c r="AD22" s="102"/>
      <c r="AE22" s="102"/>
    </row>
    <row r="23" spans="1:31" ht="7.5" customHeight="1" x14ac:dyDescent="0.2">
      <c r="A23" s="36"/>
      <c r="B23" s="36"/>
      <c r="C23" s="36"/>
      <c r="D23" s="36"/>
      <c r="E23" s="36"/>
      <c r="F23" s="36"/>
      <c r="G23" s="36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5" customHeight="1" thickBot="1" x14ac:dyDescent="0.25">
      <c r="A24" s="1" t="s">
        <v>0</v>
      </c>
      <c r="B24" s="1"/>
      <c r="C24" s="1"/>
      <c r="D24" s="1"/>
      <c r="E24" s="1"/>
      <c r="F24" s="1"/>
      <c r="G24" s="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E24" s="3" t="s">
        <v>73</v>
      </c>
    </row>
    <row r="25" spans="1:31" ht="15" customHeight="1" x14ac:dyDescent="0.2">
      <c r="A25" s="217" t="s">
        <v>38</v>
      </c>
      <c r="B25" s="212" t="s">
        <v>25</v>
      </c>
      <c r="C25" s="213"/>
      <c r="D25" s="213"/>
      <c r="E25" s="213"/>
      <c r="F25" s="213"/>
      <c r="G25" s="216"/>
      <c r="H25" s="212" t="s">
        <v>41</v>
      </c>
      <c r="I25" s="213"/>
      <c r="J25" s="213"/>
      <c r="K25" s="213"/>
      <c r="L25" s="213"/>
      <c r="M25" s="216"/>
      <c r="N25" s="212" t="s">
        <v>57</v>
      </c>
      <c r="O25" s="213"/>
      <c r="P25" s="213"/>
      <c r="Q25" s="213"/>
      <c r="R25" s="213"/>
      <c r="S25" s="216"/>
      <c r="T25" s="212" t="s">
        <v>58</v>
      </c>
      <c r="U25" s="213"/>
      <c r="V25" s="213"/>
      <c r="W25" s="213"/>
      <c r="X25" s="213"/>
      <c r="Y25" s="216"/>
      <c r="Z25" s="212" t="s">
        <v>23</v>
      </c>
      <c r="AA25" s="213"/>
      <c r="AB25" s="213"/>
      <c r="AC25" s="213"/>
      <c r="AD25" s="213"/>
      <c r="AE25" s="213"/>
    </row>
    <row r="26" spans="1:31" ht="15" customHeight="1" thickBot="1" x14ac:dyDescent="0.25">
      <c r="A26" s="218"/>
      <c r="B26" s="96">
        <v>2017</v>
      </c>
      <c r="C26" s="157">
        <v>2018</v>
      </c>
      <c r="D26" s="157">
        <v>2019</v>
      </c>
      <c r="E26" s="157">
        <v>2020</v>
      </c>
      <c r="F26" s="186">
        <v>2021</v>
      </c>
      <c r="G26" s="157">
        <v>2022</v>
      </c>
      <c r="H26" s="96">
        <v>2017</v>
      </c>
      <c r="I26" s="157">
        <v>2018</v>
      </c>
      <c r="J26" s="157">
        <v>2019</v>
      </c>
      <c r="K26" s="157">
        <v>2020</v>
      </c>
      <c r="L26" s="186">
        <v>2021</v>
      </c>
      <c r="M26" s="157">
        <v>2022</v>
      </c>
      <c r="N26" s="96">
        <v>2017</v>
      </c>
      <c r="O26" s="157">
        <v>2018</v>
      </c>
      <c r="P26" s="157">
        <v>2019</v>
      </c>
      <c r="Q26" s="157">
        <v>2020</v>
      </c>
      <c r="R26" s="186">
        <v>2021</v>
      </c>
      <c r="S26" s="157">
        <v>2022</v>
      </c>
      <c r="T26" s="96">
        <v>2017</v>
      </c>
      <c r="U26" s="157">
        <v>2018</v>
      </c>
      <c r="V26" s="157">
        <v>2019</v>
      </c>
      <c r="W26" s="157">
        <v>2020</v>
      </c>
      <c r="X26" s="50">
        <v>2021</v>
      </c>
      <c r="Y26" s="97">
        <v>2022</v>
      </c>
      <c r="Z26" s="96">
        <v>2017</v>
      </c>
      <c r="AA26" s="157">
        <v>2018</v>
      </c>
      <c r="AB26" s="157">
        <v>2019</v>
      </c>
      <c r="AC26" s="157">
        <v>2020</v>
      </c>
      <c r="AD26" s="50">
        <v>2021</v>
      </c>
      <c r="AE26" s="50">
        <v>2022</v>
      </c>
    </row>
    <row r="27" spans="1:31" ht="15" customHeight="1" x14ac:dyDescent="0.2">
      <c r="A27" s="4" t="s">
        <v>1</v>
      </c>
      <c r="B27" s="103">
        <f>B6/B$6*100</f>
        <v>100</v>
      </c>
      <c r="C27" s="22">
        <f t="shared" ref="C27:F27" si="0">C6/C$6*100</f>
        <v>100</v>
      </c>
      <c r="D27" s="22">
        <f t="shared" si="0"/>
        <v>100</v>
      </c>
      <c r="E27" s="22">
        <f t="shared" si="0"/>
        <v>100</v>
      </c>
      <c r="F27" s="22">
        <f t="shared" si="0"/>
        <v>100</v>
      </c>
      <c r="G27" s="22">
        <f t="shared" ref="G27" si="1">G6/G$6*100</f>
        <v>100</v>
      </c>
      <c r="H27" s="103">
        <f>H6/H$6*100</f>
        <v>100</v>
      </c>
      <c r="I27" s="22">
        <f t="shared" ref="I27:AD27" si="2">I6/I$6*100</f>
        <v>100</v>
      </c>
      <c r="J27" s="22">
        <f t="shared" si="2"/>
        <v>100</v>
      </c>
      <c r="K27" s="22">
        <f t="shared" si="2"/>
        <v>100</v>
      </c>
      <c r="L27" s="22">
        <f t="shared" si="2"/>
        <v>100</v>
      </c>
      <c r="M27" s="22">
        <f t="shared" ref="M27" si="3">M6/M$6*100</f>
        <v>100</v>
      </c>
      <c r="N27" s="103">
        <f t="shared" si="2"/>
        <v>100</v>
      </c>
      <c r="O27" s="22">
        <f t="shared" si="2"/>
        <v>100</v>
      </c>
      <c r="P27" s="22">
        <f t="shared" si="2"/>
        <v>100</v>
      </c>
      <c r="Q27" s="22">
        <f t="shared" si="2"/>
        <v>100</v>
      </c>
      <c r="R27" s="22">
        <f t="shared" si="2"/>
        <v>100</v>
      </c>
      <c r="S27" s="22">
        <f t="shared" ref="S27" si="4">S6/S$6*100</f>
        <v>100</v>
      </c>
      <c r="T27" s="103">
        <f t="shared" si="2"/>
        <v>100</v>
      </c>
      <c r="U27" s="22">
        <f t="shared" si="2"/>
        <v>100</v>
      </c>
      <c r="V27" s="22">
        <f t="shared" si="2"/>
        <v>100</v>
      </c>
      <c r="W27" s="22">
        <f t="shared" si="2"/>
        <v>100</v>
      </c>
      <c r="X27" s="22">
        <f t="shared" si="2"/>
        <v>100</v>
      </c>
      <c r="Y27" s="104">
        <f t="shared" ref="Y27" si="5">Y6/Y$6*100</f>
        <v>100</v>
      </c>
      <c r="Z27" s="103">
        <f t="shared" si="2"/>
        <v>100</v>
      </c>
      <c r="AA27" s="23">
        <f t="shared" si="2"/>
        <v>100</v>
      </c>
      <c r="AB27" s="23">
        <f t="shared" si="2"/>
        <v>100</v>
      </c>
      <c r="AC27" s="23">
        <f t="shared" si="2"/>
        <v>100</v>
      </c>
      <c r="AD27" s="23">
        <f t="shared" si="2"/>
        <v>100</v>
      </c>
      <c r="AE27" s="23">
        <f t="shared" ref="AE27" si="6">AE6/AE$6*100</f>
        <v>100</v>
      </c>
    </row>
    <row r="28" spans="1:31" ht="15" customHeight="1" x14ac:dyDescent="0.2">
      <c r="A28" s="7" t="s">
        <v>2</v>
      </c>
      <c r="B28" s="106">
        <f t="shared" ref="B28:F28" si="7">B7/B$6*100</f>
        <v>18.188736681887367</v>
      </c>
      <c r="C28" s="24">
        <f t="shared" si="7"/>
        <v>17.406273909716909</v>
      </c>
      <c r="D28" s="24">
        <f t="shared" si="7"/>
        <v>17.751479289940828</v>
      </c>
      <c r="E28" s="24">
        <f t="shared" si="7"/>
        <v>17.886178861788618</v>
      </c>
      <c r="F28" s="24">
        <f t="shared" si="7"/>
        <v>18.721299894030377</v>
      </c>
      <c r="G28" s="24">
        <f t="shared" ref="G28" si="8">G7/G$6*100</f>
        <v>18.113207547169811</v>
      </c>
      <c r="H28" s="106">
        <f t="shared" ref="H28:AD28" si="9">H7/H$6*100</f>
        <v>14.026402640264028</v>
      </c>
      <c r="I28" s="24">
        <f t="shared" si="9"/>
        <v>14.864864864864865</v>
      </c>
      <c r="J28" s="24">
        <f t="shared" si="9"/>
        <v>15.671641791044777</v>
      </c>
      <c r="K28" s="24">
        <f t="shared" si="9"/>
        <v>15.060240963855422</v>
      </c>
      <c r="L28" s="24">
        <f t="shared" si="9"/>
        <v>18</v>
      </c>
      <c r="M28" s="24">
        <f t="shared" ref="M28" si="10">M7/M$6*100</f>
        <v>21.062992125984252</v>
      </c>
      <c r="N28" s="106">
        <f t="shared" si="9"/>
        <v>17.410387710314556</v>
      </c>
      <c r="O28" s="24">
        <f t="shared" si="9"/>
        <v>16.54727793696275</v>
      </c>
      <c r="P28" s="24">
        <f t="shared" si="9"/>
        <v>17.073170731707318</v>
      </c>
      <c r="Q28" s="24">
        <f t="shared" si="9"/>
        <v>16.860068259385667</v>
      </c>
      <c r="R28" s="24">
        <f t="shared" si="9"/>
        <v>16.548157724628311</v>
      </c>
      <c r="S28" s="24">
        <f t="shared" ref="S28" si="11">S7/S$6*100</f>
        <v>15.651604453176162</v>
      </c>
      <c r="T28" s="106">
        <f t="shared" si="9"/>
        <v>22.281639928698752</v>
      </c>
      <c r="U28" s="24">
        <f t="shared" si="9"/>
        <v>19.333333333333332</v>
      </c>
      <c r="V28" s="24">
        <f t="shared" si="9"/>
        <v>18.459069020866771</v>
      </c>
      <c r="W28" s="24">
        <f t="shared" si="9"/>
        <v>19.101123595505616</v>
      </c>
      <c r="X28" s="24">
        <f t="shared" si="9"/>
        <v>21.785173978819969</v>
      </c>
      <c r="Y28" s="107">
        <f t="shared" ref="Y28" si="12">Y7/Y$6*100</f>
        <v>18.255033557046978</v>
      </c>
      <c r="Z28" s="106">
        <f t="shared" si="9"/>
        <v>31.914893617021278</v>
      </c>
      <c r="AA28" s="25">
        <f t="shared" si="9"/>
        <v>31</v>
      </c>
      <c r="AB28" s="25">
        <f t="shared" si="9"/>
        <v>32.727272727272727</v>
      </c>
      <c r="AC28" s="25">
        <f t="shared" si="9"/>
        <v>35.833333333333336</v>
      </c>
      <c r="AD28" s="25">
        <f t="shared" si="9"/>
        <v>32.520325203252028</v>
      </c>
      <c r="AE28" s="25">
        <f t="shared" ref="AE28" si="13">AE7/AE$6*100</f>
        <v>34.074074074074076</v>
      </c>
    </row>
    <row r="29" spans="1:31" ht="15" customHeight="1" x14ac:dyDescent="0.2">
      <c r="A29" s="10" t="s">
        <v>3</v>
      </c>
      <c r="B29" s="106">
        <f t="shared" ref="B29:F29" si="14">B8/B$6*100</f>
        <v>10.350076103500761</v>
      </c>
      <c r="C29" s="24">
        <f t="shared" si="14"/>
        <v>10.405508798775823</v>
      </c>
      <c r="D29" s="24">
        <f t="shared" si="14"/>
        <v>10.207100591715976</v>
      </c>
      <c r="E29" s="24">
        <f t="shared" si="14"/>
        <v>10.532150776053214</v>
      </c>
      <c r="F29" s="24">
        <f t="shared" si="14"/>
        <v>10.243730130695868</v>
      </c>
      <c r="G29" s="24">
        <f t="shared" ref="G29" si="15">G8/G$6*100</f>
        <v>10.325900514579759</v>
      </c>
      <c r="H29" s="106">
        <f t="shared" ref="H29:AD29" si="16">H8/H$6*100</f>
        <v>11.221122112211221</v>
      </c>
      <c r="I29" s="24">
        <f t="shared" si="16"/>
        <v>10.617760617760617</v>
      </c>
      <c r="J29" s="24">
        <f t="shared" si="16"/>
        <v>11.194029850746269</v>
      </c>
      <c r="K29" s="24">
        <f t="shared" si="16"/>
        <v>11.244979919678714</v>
      </c>
      <c r="L29" s="24">
        <f t="shared" si="16"/>
        <v>9</v>
      </c>
      <c r="M29" s="24">
        <f t="shared" ref="M29" si="17">M8/M$6*100</f>
        <v>9.4488188976377945</v>
      </c>
      <c r="N29" s="106">
        <f t="shared" si="16"/>
        <v>10.095098756400878</v>
      </c>
      <c r="O29" s="24">
        <f t="shared" si="16"/>
        <v>10.17191977077364</v>
      </c>
      <c r="P29" s="24">
        <f t="shared" si="16"/>
        <v>10.174216027874564</v>
      </c>
      <c r="Q29" s="24">
        <f t="shared" si="16"/>
        <v>10.443686006825939</v>
      </c>
      <c r="R29" s="24">
        <f t="shared" si="16"/>
        <v>10.859728506787331</v>
      </c>
      <c r="S29" s="24">
        <f t="shared" ref="S29" si="18">S8/S$6*100</f>
        <v>10.281597904387688</v>
      </c>
      <c r="T29" s="106">
        <f t="shared" si="16"/>
        <v>9.9821746880570412</v>
      </c>
      <c r="U29" s="24">
        <f t="shared" si="16"/>
        <v>10.666666666666668</v>
      </c>
      <c r="V29" s="24">
        <f t="shared" si="16"/>
        <v>9.3097913322632433</v>
      </c>
      <c r="W29" s="24">
        <f t="shared" si="16"/>
        <v>10.433386837881219</v>
      </c>
      <c r="X29" s="24">
        <f t="shared" si="16"/>
        <v>9.8335854765506809</v>
      </c>
      <c r="Y29" s="107">
        <f t="shared" ref="Y29" si="19">Y8/Y$6*100</f>
        <v>10.738255033557047</v>
      </c>
      <c r="Z29" s="106">
        <f t="shared" si="16"/>
        <v>10.638297872340425</v>
      </c>
      <c r="AA29" s="25">
        <f t="shared" si="16"/>
        <v>11</v>
      </c>
      <c r="AB29" s="25">
        <f t="shared" si="16"/>
        <v>10.909090909090908</v>
      </c>
      <c r="AC29" s="25">
        <f t="shared" si="16"/>
        <v>9.1666666666666661</v>
      </c>
      <c r="AD29" s="25">
        <f t="shared" si="16"/>
        <v>9.7560975609756095</v>
      </c>
      <c r="AE29" s="25">
        <f t="shared" ref="AE29" si="20">AE8/AE$6*100</f>
        <v>11.851851851851853</v>
      </c>
    </row>
    <row r="30" spans="1:31" ht="15" customHeight="1" x14ac:dyDescent="0.2">
      <c r="A30" s="10" t="s">
        <v>4</v>
      </c>
      <c r="B30" s="106">
        <f t="shared" ref="B30:F30" si="21">B9/B$6*100</f>
        <v>4.2237442922374431</v>
      </c>
      <c r="C30" s="24">
        <f t="shared" si="21"/>
        <v>4.399387911247131</v>
      </c>
      <c r="D30" s="24">
        <f t="shared" si="21"/>
        <v>4.3639053254437874</v>
      </c>
      <c r="E30" s="24">
        <f t="shared" si="21"/>
        <v>4.3976348854397633</v>
      </c>
      <c r="F30" s="24">
        <f t="shared" si="21"/>
        <v>4.1328152596255743</v>
      </c>
      <c r="G30" s="24">
        <f t="shared" ref="G30" si="22">G9/G$6*100</f>
        <v>4.0480274442538589</v>
      </c>
      <c r="H30" s="106">
        <f t="shared" ref="H30:AD30" si="23">H9/H$6*100</f>
        <v>6.2706270627062706</v>
      </c>
      <c r="I30" s="24">
        <f t="shared" si="23"/>
        <v>7.1428571428571423</v>
      </c>
      <c r="J30" s="24">
        <f t="shared" si="23"/>
        <v>5.4104477611940291</v>
      </c>
      <c r="K30" s="24">
        <f t="shared" si="23"/>
        <v>6.024096385542169</v>
      </c>
      <c r="L30" s="24">
        <f t="shared" si="23"/>
        <v>6.6000000000000005</v>
      </c>
      <c r="M30" s="24">
        <f t="shared" ref="M30" si="24">M9/M$6*100</f>
        <v>5.5118110236220472</v>
      </c>
      <c r="N30" s="106">
        <f t="shared" si="23"/>
        <v>3.730797366495977</v>
      </c>
      <c r="O30" s="24">
        <f t="shared" si="23"/>
        <v>3.7249283667621778</v>
      </c>
      <c r="P30" s="24">
        <f t="shared" si="23"/>
        <v>4.1811846689895473</v>
      </c>
      <c r="Q30" s="24">
        <f t="shared" si="23"/>
        <v>4.2320819112627985</v>
      </c>
      <c r="R30" s="24">
        <f t="shared" si="23"/>
        <v>3.8138332255979317</v>
      </c>
      <c r="S30" s="24">
        <f t="shared" ref="S30" si="25">S9/S$6*100</f>
        <v>4.1257367387033401</v>
      </c>
      <c r="T30" s="106">
        <f t="shared" si="23"/>
        <v>3.7433155080213902</v>
      </c>
      <c r="U30" s="24">
        <f t="shared" si="23"/>
        <v>4</v>
      </c>
      <c r="V30" s="24">
        <f t="shared" si="23"/>
        <v>4.3338683788121983</v>
      </c>
      <c r="W30" s="24">
        <f t="shared" si="23"/>
        <v>4.0128410914927768</v>
      </c>
      <c r="X30" s="24">
        <f t="shared" si="23"/>
        <v>3.4795763993948561</v>
      </c>
      <c r="Y30" s="107">
        <f t="shared" ref="Y30" si="26">Y9/Y$6*100</f>
        <v>3.3557046979865772</v>
      </c>
      <c r="Z30" s="106">
        <f t="shared" si="23"/>
        <v>1.0638297872340425</v>
      </c>
      <c r="AA30" s="25">
        <f t="shared" si="23"/>
        <v>2</v>
      </c>
      <c r="AB30" s="25">
        <f t="shared" si="23"/>
        <v>1.8181818181818181</v>
      </c>
      <c r="AC30" s="25">
        <f t="shared" si="23"/>
        <v>1.6666666666666667</v>
      </c>
      <c r="AD30" s="25">
        <f t="shared" si="23"/>
        <v>1.6260162601626018</v>
      </c>
      <c r="AE30" s="25">
        <f t="shared" ref="AE30" si="27">AE9/AE$6*100</f>
        <v>1.4814814814814816</v>
      </c>
    </row>
    <row r="31" spans="1:31" ht="15" customHeight="1" x14ac:dyDescent="0.2">
      <c r="A31" s="10" t="s">
        <v>5</v>
      </c>
      <c r="B31" s="106">
        <f t="shared" ref="B31:F31" si="28">B10/B$6*100</f>
        <v>4.1856925418569251</v>
      </c>
      <c r="C31" s="24">
        <f t="shared" si="28"/>
        <v>4.3611323641928079</v>
      </c>
      <c r="D31" s="24">
        <f t="shared" si="28"/>
        <v>4.3639053254437874</v>
      </c>
      <c r="E31" s="24">
        <f t="shared" si="28"/>
        <v>4.0650406504065035</v>
      </c>
      <c r="F31" s="24">
        <f t="shared" si="28"/>
        <v>4.0974920522783469</v>
      </c>
      <c r="G31" s="24">
        <f t="shared" ref="G31" si="29">G10/G$6*100</f>
        <v>4.3567753001715266</v>
      </c>
      <c r="H31" s="106">
        <f t="shared" ref="H31:AD31" si="30">H10/H$6*100</f>
        <v>3.9603960396039604</v>
      </c>
      <c r="I31" s="24">
        <f t="shared" si="30"/>
        <v>4.0540540540540544</v>
      </c>
      <c r="J31" s="24">
        <f t="shared" si="30"/>
        <v>4.1044776119402986</v>
      </c>
      <c r="K31" s="24">
        <f t="shared" si="30"/>
        <v>4.2168674698795181</v>
      </c>
      <c r="L31" s="24">
        <f t="shared" si="30"/>
        <v>3.5999999999999996</v>
      </c>
      <c r="M31" s="24">
        <f t="shared" ref="M31" si="31">M10/M$6*100</f>
        <v>3.7401574803149611</v>
      </c>
      <c r="N31" s="106">
        <f t="shared" si="30"/>
        <v>4.242867593269934</v>
      </c>
      <c r="O31" s="24">
        <f t="shared" si="30"/>
        <v>4.3696275071633242</v>
      </c>
      <c r="P31" s="24">
        <f t="shared" si="30"/>
        <v>4.4599303135888499</v>
      </c>
      <c r="Q31" s="24">
        <f t="shared" si="30"/>
        <v>4.3686006825938568</v>
      </c>
      <c r="R31" s="24">
        <f t="shared" si="30"/>
        <v>4.7188106011635425</v>
      </c>
      <c r="S31" s="24">
        <f t="shared" ref="S31" si="32">S10/S$6*100</f>
        <v>4.7806155861165687</v>
      </c>
      <c r="T31" s="106">
        <f t="shared" si="30"/>
        <v>3.9215686274509802</v>
      </c>
      <c r="U31" s="24">
        <f t="shared" si="30"/>
        <v>4.1666666666666661</v>
      </c>
      <c r="V31" s="24">
        <f t="shared" si="30"/>
        <v>4.0128410914927768</v>
      </c>
      <c r="W31" s="24">
        <f t="shared" si="30"/>
        <v>2.8892455858747992</v>
      </c>
      <c r="X31" s="24">
        <f t="shared" si="30"/>
        <v>2.4205748865355523</v>
      </c>
      <c r="Y31" s="107">
        <f t="shared" ref="Y31" si="33">Y10/Y$6*100</f>
        <v>3.6241610738255035</v>
      </c>
      <c r="Z31" s="106">
        <f t="shared" si="30"/>
        <v>6.3829787234042552</v>
      </c>
      <c r="AA31" s="25">
        <f t="shared" si="30"/>
        <v>7.0000000000000009</v>
      </c>
      <c r="AB31" s="25">
        <f t="shared" si="30"/>
        <v>6.3636363636363633</v>
      </c>
      <c r="AC31" s="25">
        <f t="shared" si="30"/>
        <v>5.833333333333333</v>
      </c>
      <c r="AD31" s="25">
        <f t="shared" si="30"/>
        <v>7.3170731707317067</v>
      </c>
      <c r="AE31" s="25">
        <f t="shared" ref="AE31" si="34">AE10/AE$6*100</f>
        <v>5.9259259259259265</v>
      </c>
    </row>
    <row r="32" spans="1:31" ht="15" customHeight="1" x14ac:dyDescent="0.2">
      <c r="A32" s="10" t="s">
        <v>6</v>
      </c>
      <c r="B32" s="106">
        <f t="shared" ref="B32:F32" si="35">B11/B$6*100</f>
        <v>0.9512937595129376</v>
      </c>
      <c r="C32" s="24">
        <f t="shared" si="35"/>
        <v>0.99464422341239478</v>
      </c>
      <c r="D32" s="24">
        <f t="shared" si="35"/>
        <v>0.92455621301775148</v>
      </c>
      <c r="E32" s="24">
        <f t="shared" si="35"/>
        <v>0.88691796008869184</v>
      </c>
      <c r="F32" s="24">
        <f t="shared" si="35"/>
        <v>0.88308018368067831</v>
      </c>
      <c r="G32" s="24">
        <f t="shared" ref="G32" si="36">G11/G$6*100</f>
        <v>0.96054888507718705</v>
      </c>
      <c r="H32" s="106">
        <f t="shared" ref="H32:AD32" si="37">H11/H$6*100</f>
        <v>1.3201320132013201</v>
      </c>
      <c r="I32" s="24">
        <f t="shared" si="37"/>
        <v>0.96525096525096521</v>
      </c>
      <c r="J32" s="24">
        <f t="shared" si="37"/>
        <v>1.3059701492537312</v>
      </c>
      <c r="K32" s="24">
        <f t="shared" si="37"/>
        <v>1.2048192771084338</v>
      </c>
      <c r="L32" s="24">
        <f t="shared" si="37"/>
        <v>1</v>
      </c>
      <c r="M32" s="24">
        <f t="shared" ref="M32" si="38">M11/M$6*100</f>
        <v>1.5748031496062991</v>
      </c>
      <c r="N32" s="106">
        <f t="shared" si="37"/>
        <v>1.0241404535479151</v>
      </c>
      <c r="O32" s="24">
        <f t="shared" si="37"/>
        <v>1.0744985673352434</v>
      </c>
      <c r="P32" s="24">
        <f t="shared" si="37"/>
        <v>0.76655052264808365</v>
      </c>
      <c r="Q32" s="24">
        <f t="shared" si="37"/>
        <v>0.68259385665529015</v>
      </c>
      <c r="R32" s="24">
        <f t="shared" si="37"/>
        <v>0.90497737556561098</v>
      </c>
      <c r="S32" s="24">
        <f t="shared" ref="S32" si="39">S11/S$6*100</f>
        <v>0.72036673215455138</v>
      </c>
      <c r="T32" s="106">
        <f t="shared" si="37"/>
        <v>0.35650623885918004</v>
      </c>
      <c r="U32" s="24">
        <f t="shared" si="37"/>
        <v>0.83333333333333337</v>
      </c>
      <c r="V32" s="24">
        <f t="shared" si="37"/>
        <v>0.96308186195826639</v>
      </c>
      <c r="W32" s="24">
        <f t="shared" si="37"/>
        <v>1.2841091492776886</v>
      </c>
      <c r="X32" s="24">
        <f t="shared" si="37"/>
        <v>0.90771558245083206</v>
      </c>
      <c r="Y32" s="107">
        <f t="shared" ref="Y32" si="40">Y11/Y$6*100</f>
        <v>1.2080536912751678</v>
      </c>
      <c r="Z32" s="106">
        <f t="shared" si="37"/>
        <v>1.0638297872340425</v>
      </c>
      <c r="AA32" s="25">
        <f t="shared" si="37"/>
        <v>1</v>
      </c>
      <c r="AB32" s="25">
        <f t="shared" si="37"/>
        <v>0.90909090909090906</v>
      </c>
      <c r="AC32" s="25" t="e">
        <f t="shared" si="37"/>
        <v>#VALUE!</v>
      </c>
      <c r="AD32" s="25" t="e">
        <f t="shared" si="37"/>
        <v>#VALUE!</v>
      </c>
      <c r="AE32" s="25" t="e">
        <f t="shared" ref="AE32" si="41">AE11/AE$6*100</f>
        <v>#VALUE!</v>
      </c>
    </row>
    <row r="33" spans="1:31" ht="15" customHeight="1" x14ac:dyDescent="0.2">
      <c r="A33" s="10" t="s">
        <v>7</v>
      </c>
      <c r="B33" s="106">
        <f t="shared" ref="B33:F33" si="42">B12/B$6*100</f>
        <v>3.8432267884322675</v>
      </c>
      <c r="C33" s="24">
        <f t="shared" si="42"/>
        <v>4.1315990818668702</v>
      </c>
      <c r="D33" s="24">
        <f t="shared" si="42"/>
        <v>4.1420118343195274</v>
      </c>
      <c r="E33" s="24">
        <f t="shared" si="42"/>
        <v>3.7694013303769403</v>
      </c>
      <c r="F33" s="24">
        <f t="shared" si="42"/>
        <v>3.673613564111621</v>
      </c>
      <c r="G33" s="24">
        <f t="shared" ref="G33" si="43">G12/G$6*100</f>
        <v>3.4648370497427106</v>
      </c>
      <c r="H33" s="106">
        <f t="shared" ref="H33:AD33" si="44">H12/H$6*100</f>
        <v>3.3003300330032999</v>
      </c>
      <c r="I33" s="24">
        <f t="shared" si="44"/>
        <v>3.8610038610038608</v>
      </c>
      <c r="J33" s="24">
        <f t="shared" si="44"/>
        <v>5.2238805970149249</v>
      </c>
      <c r="K33" s="24">
        <f t="shared" si="44"/>
        <v>4.4176706827309236</v>
      </c>
      <c r="L33" s="24">
        <f t="shared" si="44"/>
        <v>3.8</v>
      </c>
      <c r="M33" s="24">
        <f t="shared" ref="M33" si="45">M12/M$6*100</f>
        <v>3.1496062992125982</v>
      </c>
      <c r="N33" s="106">
        <f t="shared" si="44"/>
        <v>4.9012435991221652</v>
      </c>
      <c r="O33" s="24">
        <f t="shared" si="44"/>
        <v>5.3008595988538678</v>
      </c>
      <c r="P33" s="24">
        <f t="shared" si="44"/>
        <v>4.529616724738676</v>
      </c>
      <c r="Q33" s="24">
        <f t="shared" si="44"/>
        <v>4.4368600682593859</v>
      </c>
      <c r="R33" s="24">
        <f t="shared" si="44"/>
        <v>4.2016806722689077</v>
      </c>
      <c r="S33" s="24">
        <f t="shared" ref="S33" si="46">S12/S$6*100</f>
        <v>4.0602488539620163</v>
      </c>
      <c r="T33" s="106">
        <f t="shared" si="44"/>
        <v>2.3172905525846703</v>
      </c>
      <c r="U33" s="24">
        <f t="shared" si="44"/>
        <v>2</v>
      </c>
      <c r="V33" s="24">
        <f t="shared" si="44"/>
        <v>2.7287319422150884</v>
      </c>
      <c r="W33" s="24">
        <f t="shared" si="44"/>
        <v>1.7656500802568218</v>
      </c>
      <c r="X33" s="24">
        <f t="shared" si="44"/>
        <v>2.5718608169440245</v>
      </c>
      <c r="Y33" s="107">
        <f t="shared" ref="Y33" si="47">Y12/Y$6*100</f>
        <v>2.6845637583892619</v>
      </c>
      <c r="Z33" s="106">
        <f t="shared" si="44"/>
        <v>1.0638297872340425</v>
      </c>
      <c r="AA33" s="25">
        <f t="shared" si="44"/>
        <v>2</v>
      </c>
      <c r="AB33" s="25">
        <f t="shared" si="44"/>
        <v>1.8181818181818181</v>
      </c>
      <c r="AC33" s="25">
        <f t="shared" si="44"/>
        <v>3.3333333333333335</v>
      </c>
      <c r="AD33" s="25">
        <f t="shared" si="44"/>
        <v>2.4390243902439024</v>
      </c>
      <c r="AE33" s="25">
        <f t="shared" ref="AE33" si="48">AE12/AE$6*100</f>
        <v>2.2222222222222223</v>
      </c>
    </row>
    <row r="34" spans="1:31" ht="15" customHeight="1" x14ac:dyDescent="0.2">
      <c r="A34" s="10" t="s">
        <v>8</v>
      </c>
      <c r="B34" s="106">
        <f t="shared" ref="B34:F34" si="49">B13/B$6*100</f>
        <v>4.2998477929984773</v>
      </c>
      <c r="C34" s="24">
        <f t="shared" si="49"/>
        <v>4.2463657230298395</v>
      </c>
      <c r="D34" s="24">
        <f t="shared" si="49"/>
        <v>4.2899408284023668</v>
      </c>
      <c r="E34" s="24">
        <f t="shared" si="49"/>
        <v>4.2128603104212861</v>
      </c>
      <c r="F34" s="24">
        <f t="shared" si="49"/>
        <v>4.1681384669728008</v>
      </c>
      <c r="G34" s="24">
        <f t="shared" ref="G34" si="50">G13/G$6*100</f>
        <v>4.2881646655231558</v>
      </c>
      <c r="H34" s="106">
        <f t="shared" ref="H34:AD34" si="51">H13/H$6*100</f>
        <v>4.455445544554455</v>
      </c>
      <c r="I34" s="24">
        <f t="shared" si="51"/>
        <v>3.6679536679536682</v>
      </c>
      <c r="J34" s="24">
        <f t="shared" si="51"/>
        <v>3.7313432835820892</v>
      </c>
      <c r="K34" s="24">
        <f t="shared" si="51"/>
        <v>4.0160642570281126</v>
      </c>
      <c r="L34" s="24">
        <f t="shared" si="51"/>
        <v>4.5999999999999996</v>
      </c>
      <c r="M34" s="24">
        <f t="shared" ref="M34" si="52">M13/M$6*100</f>
        <v>4.3307086614173231</v>
      </c>
      <c r="N34" s="106">
        <f t="shared" si="51"/>
        <v>3.8039502560351135</v>
      </c>
      <c r="O34" s="24">
        <f t="shared" si="51"/>
        <v>4.0830945558739256</v>
      </c>
      <c r="P34" s="24">
        <f t="shared" si="51"/>
        <v>4.1114982578397212</v>
      </c>
      <c r="Q34" s="24">
        <f t="shared" si="51"/>
        <v>4.0955631399317403</v>
      </c>
      <c r="R34" s="24">
        <f t="shared" si="51"/>
        <v>3.8138332255979317</v>
      </c>
      <c r="S34" s="24">
        <f t="shared" ref="S34" si="53">S13/S$6*100</f>
        <v>3.9947609692206938</v>
      </c>
      <c r="T34" s="106">
        <f t="shared" si="51"/>
        <v>5.3475935828877006</v>
      </c>
      <c r="U34" s="24">
        <f t="shared" si="51"/>
        <v>5.166666666666667</v>
      </c>
      <c r="V34" s="24">
        <f t="shared" si="51"/>
        <v>5.2969502407704656</v>
      </c>
      <c r="W34" s="24">
        <f t="shared" si="51"/>
        <v>4.8154093097913329</v>
      </c>
      <c r="X34" s="24">
        <f t="shared" si="51"/>
        <v>4.8411497730711046</v>
      </c>
      <c r="Y34" s="107">
        <f t="shared" ref="Y34" si="54">Y13/Y$6*100</f>
        <v>5.2348993288590604</v>
      </c>
      <c r="Z34" s="106">
        <f t="shared" si="51"/>
        <v>4.2553191489361701</v>
      </c>
      <c r="AA34" s="25">
        <f t="shared" si="51"/>
        <v>4</v>
      </c>
      <c r="AB34" s="25">
        <f t="shared" si="51"/>
        <v>3.6363636363636362</v>
      </c>
      <c r="AC34" s="25">
        <f t="shared" si="51"/>
        <v>3.3333333333333335</v>
      </c>
      <c r="AD34" s="25">
        <f t="shared" si="51"/>
        <v>3.2520325203252036</v>
      </c>
      <c r="AE34" s="25">
        <f t="shared" ref="AE34" si="55">AE13/AE$6*100</f>
        <v>2.2222222222222223</v>
      </c>
    </row>
    <row r="35" spans="1:31" ht="15" customHeight="1" x14ac:dyDescent="0.2">
      <c r="A35" s="10" t="s">
        <v>9</v>
      </c>
      <c r="B35" s="106">
        <f t="shared" ref="B35:F35" si="56">B14/B$6*100</f>
        <v>5.2891933028919329</v>
      </c>
      <c r="C35" s="24">
        <f t="shared" si="56"/>
        <v>5.2410099464422339</v>
      </c>
      <c r="D35" s="24">
        <f t="shared" si="56"/>
        <v>4.9556213017751478</v>
      </c>
      <c r="E35" s="24">
        <f t="shared" si="56"/>
        <v>4.9150036954915004</v>
      </c>
      <c r="F35" s="24">
        <f t="shared" si="56"/>
        <v>4.6626633698339814</v>
      </c>
      <c r="G35" s="24">
        <f t="shared" ref="G35" si="57">G14/G$6*100</f>
        <v>4.4939965694682682</v>
      </c>
      <c r="H35" s="106">
        <f t="shared" ref="H35:AD35" si="58">H14/H$6*100</f>
        <v>5.7755775577557751</v>
      </c>
      <c r="I35" s="24">
        <f t="shared" si="58"/>
        <v>5.019305019305019</v>
      </c>
      <c r="J35" s="24">
        <f t="shared" si="58"/>
        <v>4.2910447761194028</v>
      </c>
      <c r="K35" s="24">
        <f t="shared" si="58"/>
        <v>5.6224899598393572</v>
      </c>
      <c r="L35" s="24">
        <f t="shared" si="58"/>
        <v>5</v>
      </c>
      <c r="M35" s="24">
        <f t="shared" ref="M35" si="59">M14/M$6*100</f>
        <v>4.3307086614173231</v>
      </c>
      <c r="N35" s="106">
        <f t="shared" si="58"/>
        <v>5.6327724945135333</v>
      </c>
      <c r="O35" s="24">
        <f t="shared" si="58"/>
        <v>5.444126074498568</v>
      </c>
      <c r="P35" s="24">
        <f t="shared" si="58"/>
        <v>5.0174216027874561</v>
      </c>
      <c r="Q35" s="24">
        <f t="shared" si="58"/>
        <v>4.3686006825938568</v>
      </c>
      <c r="R35" s="24">
        <f t="shared" si="58"/>
        <v>4.5895281189398833</v>
      </c>
      <c r="S35" s="24">
        <f t="shared" ref="S35" si="60">S14/S$6*100</f>
        <v>4.387688277668631</v>
      </c>
      <c r="T35" s="106">
        <f t="shared" si="58"/>
        <v>4.4563279857397502</v>
      </c>
      <c r="U35" s="24">
        <f t="shared" si="58"/>
        <v>5.5</v>
      </c>
      <c r="V35" s="24">
        <f t="shared" si="58"/>
        <v>5.7784911717495984</v>
      </c>
      <c r="W35" s="24">
        <f t="shared" si="58"/>
        <v>6.2600321027287329</v>
      </c>
      <c r="X35" s="24">
        <f t="shared" si="58"/>
        <v>5.1437216338880489</v>
      </c>
      <c r="Y35" s="107">
        <f t="shared" ref="Y35" si="61">Y14/Y$6*100</f>
        <v>5.2348993288590604</v>
      </c>
      <c r="Z35" s="106">
        <f t="shared" si="58"/>
        <v>2.1276595744680851</v>
      </c>
      <c r="AA35" s="25">
        <f t="shared" si="58"/>
        <v>2</v>
      </c>
      <c r="AB35" s="25">
        <f t="shared" si="58"/>
        <v>2.7272727272727271</v>
      </c>
      <c r="AC35" s="25">
        <f t="shared" si="58"/>
        <v>1.6666666666666667</v>
      </c>
      <c r="AD35" s="25">
        <f t="shared" si="58"/>
        <v>1.6260162601626018</v>
      </c>
      <c r="AE35" s="25">
        <f t="shared" ref="AE35" si="62">AE14/AE$6*100</f>
        <v>2.2222222222222223</v>
      </c>
    </row>
    <row r="36" spans="1:31" ht="15" customHeight="1" x14ac:dyDescent="0.2">
      <c r="A36" s="10" t="s">
        <v>10</v>
      </c>
      <c r="B36" s="106">
        <f t="shared" ref="B36:F36" si="63">B15/B$6*100</f>
        <v>5.0989345509893456</v>
      </c>
      <c r="C36" s="24">
        <f t="shared" si="63"/>
        <v>4.9349655700076509</v>
      </c>
      <c r="D36" s="24">
        <f t="shared" si="63"/>
        <v>5.140532544378698</v>
      </c>
      <c r="E36" s="24">
        <f t="shared" si="63"/>
        <v>5.0997782705099777</v>
      </c>
      <c r="F36" s="24">
        <f t="shared" si="63"/>
        <v>5.2278346873896151</v>
      </c>
      <c r="G36" s="24">
        <f t="shared" ref="G36" si="64">G15/G$6*100</f>
        <v>5.694682675814752</v>
      </c>
      <c r="H36" s="106">
        <f t="shared" ref="H36:AD36" si="65">H15/H$6*100</f>
        <v>5.9405940594059405</v>
      </c>
      <c r="I36" s="24">
        <f t="shared" si="65"/>
        <v>5.9845559845559846</v>
      </c>
      <c r="J36" s="24">
        <f t="shared" si="65"/>
        <v>4.6641791044776122</v>
      </c>
      <c r="K36" s="24">
        <f t="shared" si="65"/>
        <v>5.0200803212851408</v>
      </c>
      <c r="L36" s="24">
        <f t="shared" si="65"/>
        <v>5.4</v>
      </c>
      <c r="M36" s="24">
        <f t="shared" ref="M36" si="66">M15/M$6*100</f>
        <v>6.6929133858267722</v>
      </c>
      <c r="N36" s="106">
        <f t="shared" si="65"/>
        <v>4.5354791514264816</v>
      </c>
      <c r="O36" s="24">
        <f t="shared" si="65"/>
        <v>4.0830945558739256</v>
      </c>
      <c r="P36" s="24">
        <f t="shared" si="65"/>
        <v>4.8083623693379787</v>
      </c>
      <c r="Q36" s="24">
        <f t="shared" si="65"/>
        <v>4.5733788395904442</v>
      </c>
      <c r="R36" s="24">
        <f t="shared" si="65"/>
        <v>5.2359405300581772</v>
      </c>
      <c r="S36" s="24">
        <f t="shared" ref="S36" si="67">S15/S$6*100</f>
        <v>5.9593975114603799</v>
      </c>
      <c r="T36" s="106">
        <f t="shared" si="65"/>
        <v>5.169340463458111</v>
      </c>
      <c r="U36" s="24">
        <f t="shared" si="65"/>
        <v>5.833333333333333</v>
      </c>
      <c r="V36" s="24">
        <f t="shared" si="65"/>
        <v>6.0995184590690208</v>
      </c>
      <c r="W36" s="24">
        <f t="shared" si="65"/>
        <v>6.0995184590690208</v>
      </c>
      <c r="X36" s="24">
        <f t="shared" si="65"/>
        <v>4.8411497730711046</v>
      </c>
      <c r="Y36" s="107">
        <f t="shared" ref="Y36" si="68">Y15/Y$6*100</f>
        <v>4.4295302013422821</v>
      </c>
      <c r="Z36" s="106">
        <f t="shared" si="65"/>
        <v>7.4468085106382977</v>
      </c>
      <c r="AA36" s="25">
        <f t="shared" si="65"/>
        <v>6</v>
      </c>
      <c r="AB36" s="25">
        <f t="shared" si="65"/>
        <v>6.3636363636363633</v>
      </c>
      <c r="AC36" s="25">
        <f t="shared" si="65"/>
        <v>6.666666666666667</v>
      </c>
      <c r="AD36" s="25">
        <f t="shared" si="65"/>
        <v>6.5040650406504072</v>
      </c>
      <c r="AE36" s="25">
        <f t="shared" ref="AE36" si="69">AE15/AE$6*100</f>
        <v>5.9259259259259265</v>
      </c>
    </row>
    <row r="37" spans="1:31" ht="15" customHeight="1" x14ac:dyDescent="0.2">
      <c r="A37" s="10" t="s">
        <v>11</v>
      </c>
      <c r="B37" s="106">
        <f t="shared" ref="B37:F37" si="70">B16/B$6*100</f>
        <v>4.1856925418569251</v>
      </c>
      <c r="C37" s="24">
        <f t="shared" si="70"/>
        <v>4.2463657230298395</v>
      </c>
      <c r="D37" s="24">
        <f t="shared" si="70"/>
        <v>3.9940828402366866</v>
      </c>
      <c r="E37" s="24">
        <f t="shared" si="70"/>
        <v>3.9911308203991127</v>
      </c>
      <c r="F37" s="24">
        <f t="shared" si="70"/>
        <v>4.0268456375838921</v>
      </c>
      <c r="G37" s="24">
        <f t="shared" ref="G37" si="71">G16/G$6*100</f>
        <v>3.8765008576329327</v>
      </c>
      <c r="H37" s="106">
        <f t="shared" ref="H37:AD37" si="72">H16/H$6*100</f>
        <v>3.9603960396039604</v>
      </c>
      <c r="I37" s="24">
        <f t="shared" si="72"/>
        <v>4.4401544401544406</v>
      </c>
      <c r="J37" s="24">
        <f t="shared" si="72"/>
        <v>4.2910447761194028</v>
      </c>
      <c r="K37" s="24">
        <f t="shared" si="72"/>
        <v>4.0160642570281126</v>
      </c>
      <c r="L37" s="24">
        <f t="shared" si="72"/>
        <v>5</v>
      </c>
      <c r="M37" s="24">
        <f t="shared" ref="M37" si="73">M16/M$6*100</f>
        <v>3.9370078740157481</v>
      </c>
      <c r="N37" s="106">
        <f t="shared" si="72"/>
        <v>4.8280907095830283</v>
      </c>
      <c r="O37" s="24">
        <f t="shared" si="72"/>
        <v>4.6561604584527219</v>
      </c>
      <c r="P37" s="24">
        <f t="shared" si="72"/>
        <v>4.2508710801393725</v>
      </c>
      <c r="Q37" s="24">
        <f t="shared" si="72"/>
        <v>4.5051194539249151</v>
      </c>
      <c r="R37" s="24">
        <f t="shared" si="72"/>
        <v>4.0723981900452486</v>
      </c>
      <c r="S37" s="24">
        <f t="shared" ref="S37" si="74">S16/S$6*100</f>
        <v>4.1912246234446631</v>
      </c>
      <c r="T37" s="106">
        <f t="shared" si="72"/>
        <v>2.8520499108734403</v>
      </c>
      <c r="U37" s="24">
        <f t="shared" si="72"/>
        <v>3.166666666666667</v>
      </c>
      <c r="V37" s="24">
        <f t="shared" si="72"/>
        <v>3.2102728731942212</v>
      </c>
      <c r="W37" s="24">
        <f t="shared" si="72"/>
        <v>3.0497592295345104</v>
      </c>
      <c r="X37" s="24">
        <f t="shared" si="72"/>
        <v>3.6308623298033282</v>
      </c>
      <c r="Y37" s="107">
        <f t="shared" ref="Y37" si="75">Y16/Y$6*100</f>
        <v>3.4899328859060401</v>
      </c>
      <c r="Z37" s="106">
        <f t="shared" si="72"/>
        <v>4.2553191489361701</v>
      </c>
      <c r="AA37" s="25">
        <f t="shared" si="72"/>
        <v>4</v>
      </c>
      <c r="AB37" s="25">
        <f t="shared" si="72"/>
        <v>3.6363636363636362</v>
      </c>
      <c r="AC37" s="25">
        <f t="shared" si="72"/>
        <v>2.5</v>
      </c>
      <c r="AD37" s="25">
        <f t="shared" si="72"/>
        <v>1.6260162601626018</v>
      </c>
      <c r="AE37" s="25">
        <f t="shared" ref="AE37" si="76">AE16/AE$6*100</f>
        <v>2.2222222222222223</v>
      </c>
    </row>
    <row r="38" spans="1:31" ht="15" customHeight="1" x14ac:dyDescent="0.2">
      <c r="A38" s="10" t="s">
        <v>12</v>
      </c>
      <c r="B38" s="106">
        <f t="shared" ref="B38:F38" si="77">B17/B$6*100</f>
        <v>16.476407914764081</v>
      </c>
      <c r="C38" s="24">
        <f t="shared" si="77"/>
        <v>16.870696250956389</v>
      </c>
      <c r="D38" s="24">
        <f t="shared" si="77"/>
        <v>16.974852071005916</v>
      </c>
      <c r="E38" s="24">
        <f t="shared" si="77"/>
        <v>17.479674796747968</v>
      </c>
      <c r="F38" s="24">
        <f t="shared" si="77"/>
        <v>17.873542917696927</v>
      </c>
      <c r="G38" s="24">
        <f t="shared" ref="G38" si="78">G17/G$6*100</f>
        <v>17.941680960548887</v>
      </c>
      <c r="H38" s="106">
        <f t="shared" ref="H38:AD38" si="79">H17/H$6*100</f>
        <v>16.5016501650165</v>
      </c>
      <c r="I38" s="24">
        <f t="shared" si="79"/>
        <v>16.795366795366796</v>
      </c>
      <c r="J38" s="24">
        <f t="shared" si="79"/>
        <v>17.350746268656717</v>
      </c>
      <c r="K38" s="24">
        <f t="shared" si="79"/>
        <v>16.666666666666664</v>
      </c>
      <c r="L38" s="24">
        <f t="shared" si="79"/>
        <v>15.4</v>
      </c>
      <c r="M38" s="24">
        <f t="shared" ref="M38" si="80">M17/M$6*100</f>
        <v>14.566929133858267</v>
      </c>
      <c r="N38" s="106">
        <f t="shared" si="79"/>
        <v>16.898317483540602</v>
      </c>
      <c r="O38" s="24">
        <f t="shared" si="79"/>
        <v>17.263610315186245</v>
      </c>
      <c r="P38" s="24">
        <f t="shared" si="79"/>
        <v>17.00348432055749</v>
      </c>
      <c r="Q38" s="24">
        <f t="shared" si="79"/>
        <v>18.156996587030715</v>
      </c>
      <c r="R38" s="24">
        <f t="shared" si="79"/>
        <v>18.552036199095024</v>
      </c>
      <c r="S38" s="24">
        <f t="shared" ref="S38" si="81">S17/S$6*100</f>
        <v>18.336607727570399</v>
      </c>
      <c r="T38" s="106">
        <f t="shared" si="79"/>
        <v>15.686274509803921</v>
      </c>
      <c r="U38" s="24">
        <f t="shared" si="79"/>
        <v>16.5</v>
      </c>
      <c r="V38" s="24">
        <f t="shared" si="79"/>
        <v>16.853932584269664</v>
      </c>
      <c r="W38" s="24">
        <f t="shared" si="79"/>
        <v>16.853932584269664</v>
      </c>
      <c r="X38" s="24">
        <f t="shared" si="79"/>
        <v>17.851739788199698</v>
      </c>
      <c r="Y38" s="107">
        <f t="shared" ref="Y38" si="82">Y17/Y$6*100</f>
        <v>19.597315436241612</v>
      </c>
      <c r="Z38" s="106">
        <f t="shared" si="79"/>
        <v>14.893617021276595</v>
      </c>
      <c r="AA38" s="25">
        <f t="shared" si="79"/>
        <v>14.000000000000002</v>
      </c>
      <c r="AB38" s="25">
        <f t="shared" si="79"/>
        <v>15.454545454545453</v>
      </c>
      <c r="AC38" s="25">
        <f t="shared" si="79"/>
        <v>15.833333333333332</v>
      </c>
      <c r="AD38" s="25">
        <f t="shared" si="79"/>
        <v>19.512195121951219</v>
      </c>
      <c r="AE38" s="25">
        <f t="shared" ref="AE38" si="83">AE17/AE$6*100</f>
        <v>17.037037037037038</v>
      </c>
    </row>
    <row r="39" spans="1:31" ht="15" customHeight="1" x14ac:dyDescent="0.2">
      <c r="A39" s="10" t="s">
        <v>13</v>
      </c>
      <c r="B39" s="106">
        <f t="shared" ref="B39:F39" si="84">B18/B$6*100</f>
        <v>5.0989345509893456</v>
      </c>
      <c r="C39" s="24">
        <f t="shared" si="84"/>
        <v>5.4322876817138486</v>
      </c>
      <c r="D39" s="24">
        <f t="shared" si="84"/>
        <v>5.584319526627219</v>
      </c>
      <c r="E39" s="24">
        <f t="shared" si="84"/>
        <v>5.3954175905395418</v>
      </c>
      <c r="F39" s="24">
        <f t="shared" si="84"/>
        <v>5.298481102084069</v>
      </c>
      <c r="G39" s="24">
        <f t="shared" ref="G39" si="85">G18/G$6*100</f>
        <v>5.6260720411663812</v>
      </c>
      <c r="H39" s="106">
        <f t="shared" ref="H39:AD39" si="86">H18/H$6*100</f>
        <v>4.7854785478547859</v>
      </c>
      <c r="I39" s="24">
        <f t="shared" si="86"/>
        <v>5.4054054054054053</v>
      </c>
      <c r="J39" s="24">
        <f t="shared" si="86"/>
        <v>5.0373134328358207</v>
      </c>
      <c r="K39" s="24">
        <f t="shared" si="86"/>
        <v>5.0200803212851408</v>
      </c>
      <c r="L39" s="24">
        <f t="shared" si="86"/>
        <v>6.6000000000000005</v>
      </c>
      <c r="M39" s="24">
        <f t="shared" ref="M39" si="87">M18/M$6*100</f>
        <v>7.2834645669291334</v>
      </c>
      <c r="N39" s="106">
        <f t="shared" si="86"/>
        <v>5.5596196049743964</v>
      </c>
      <c r="O39" s="24">
        <f t="shared" si="86"/>
        <v>5.8022922636103154</v>
      </c>
      <c r="P39" s="24">
        <f t="shared" si="86"/>
        <v>6.0627177700348431</v>
      </c>
      <c r="Q39" s="24">
        <f t="shared" si="86"/>
        <v>5.802047781569966</v>
      </c>
      <c r="R39" s="24">
        <f t="shared" si="86"/>
        <v>5.3652230122818354</v>
      </c>
      <c r="S39" s="24">
        <f t="shared" ref="S39" si="88">S18/S$6*100</f>
        <v>5.6974459724950881</v>
      </c>
      <c r="T39" s="106">
        <f t="shared" si="86"/>
        <v>4.6345811051693406</v>
      </c>
      <c r="U39" s="24">
        <f t="shared" si="86"/>
        <v>4.666666666666667</v>
      </c>
      <c r="V39" s="24">
        <f t="shared" si="86"/>
        <v>5.1364365971107544</v>
      </c>
      <c r="W39" s="24">
        <f t="shared" si="86"/>
        <v>5.1364365971107544</v>
      </c>
      <c r="X39" s="24">
        <f t="shared" si="86"/>
        <v>4.5385779122541603</v>
      </c>
      <c r="Y39" s="107">
        <f t="shared" ref="Y39" si="89">Y18/Y$6*100</f>
        <v>4.8322147651006713</v>
      </c>
      <c r="Z39" s="106">
        <f t="shared" si="86"/>
        <v>3.1914893617021276</v>
      </c>
      <c r="AA39" s="25">
        <f t="shared" si="86"/>
        <v>5</v>
      </c>
      <c r="AB39" s="25">
        <f t="shared" si="86"/>
        <v>4.5454545454545459</v>
      </c>
      <c r="AC39" s="25">
        <f t="shared" si="86"/>
        <v>3.3333333333333335</v>
      </c>
      <c r="AD39" s="25">
        <f t="shared" si="86"/>
        <v>3.2520325203252036</v>
      </c>
      <c r="AE39" s="25">
        <f t="shared" ref="AE39" si="90">AE18/AE$6*100</f>
        <v>2.9629629629629632</v>
      </c>
    </row>
    <row r="40" spans="1:31" ht="15" customHeight="1" x14ac:dyDescent="0.2">
      <c r="A40" s="10" t="s">
        <v>14</v>
      </c>
      <c r="B40" s="106">
        <f t="shared" ref="B40:F40" si="91">B19/B$6*100</f>
        <v>8.3713850837138502</v>
      </c>
      <c r="C40" s="24">
        <f t="shared" si="91"/>
        <v>7.880642693190512</v>
      </c>
      <c r="D40" s="24">
        <f t="shared" si="91"/>
        <v>7.6183431952662719</v>
      </c>
      <c r="E40" s="24">
        <f t="shared" si="91"/>
        <v>7.4648928307464892</v>
      </c>
      <c r="F40" s="24">
        <f t="shared" si="91"/>
        <v>7.3825503355704702</v>
      </c>
      <c r="G40" s="24">
        <f t="shared" ref="G40" si="92">G19/G$6*100</f>
        <v>7.2727272727272725</v>
      </c>
      <c r="H40" s="106">
        <f t="shared" ref="H40:AD40" si="93">H19/H$6*100</f>
        <v>8.0858085808580853</v>
      </c>
      <c r="I40" s="24">
        <f t="shared" si="93"/>
        <v>6.756756756756757</v>
      </c>
      <c r="J40" s="24">
        <f t="shared" si="93"/>
        <v>6.9029850746268657</v>
      </c>
      <c r="K40" s="24">
        <f t="shared" si="93"/>
        <v>6.8273092369477917</v>
      </c>
      <c r="L40" s="24">
        <f t="shared" si="93"/>
        <v>7.0000000000000009</v>
      </c>
      <c r="M40" s="24">
        <f t="shared" ref="M40" si="94">M19/M$6*100</f>
        <v>6.1023622047244093</v>
      </c>
      <c r="N40" s="106">
        <f t="shared" si="93"/>
        <v>8.3394294074615942</v>
      </c>
      <c r="O40" s="24">
        <f t="shared" si="93"/>
        <v>7.8080229226361029</v>
      </c>
      <c r="P40" s="24">
        <f t="shared" si="93"/>
        <v>7.7351916376306615</v>
      </c>
      <c r="Q40" s="24">
        <f t="shared" si="93"/>
        <v>6.9624573378839596</v>
      </c>
      <c r="R40" s="24">
        <f t="shared" si="93"/>
        <v>6.9812540400775696</v>
      </c>
      <c r="S40" s="24">
        <f t="shared" ref="S40" si="95">S19/S$6*100</f>
        <v>7.0726915520628681</v>
      </c>
      <c r="T40" s="106">
        <f t="shared" si="93"/>
        <v>9.0909090909090917</v>
      </c>
      <c r="U40" s="24">
        <f t="shared" si="93"/>
        <v>9.5</v>
      </c>
      <c r="V40" s="24">
        <f t="shared" si="93"/>
        <v>8.5072231139646881</v>
      </c>
      <c r="W40" s="24">
        <f t="shared" si="93"/>
        <v>9.4703049759229536</v>
      </c>
      <c r="X40" s="24">
        <f t="shared" si="93"/>
        <v>9.0771558245083206</v>
      </c>
      <c r="Y40" s="107">
        <f t="shared" ref="Y40" si="96">Y19/Y$6*100</f>
        <v>8.724832214765101</v>
      </c>
      <c r="Z40" s="106">
        <f t="shared" si="93"/>
        <v>6.3829787234042552</v>
      </c>
      <c r="AA40" s="25">
        <f t="shared" si="93"/>
        <v>5</v>
      </c>
      <c r="AB40" s="25">
        <f t="shared" si="93"/>
        <v>4.5454545454545459</v>
      </c>
      <c r="AC40" s="25">
        <f t="shared" si="93"/>
        <v>5.833333333333333</v>
      </c>
      <c r="AD40" s="25">
        <f t="shared" si="93"/>
        <v>4.8780487804878048</v>
      </c>
      <c r="AE40" s="25">
        <f t="shared" ref="AE40" si="97">AE19/AE$6*100</f>
        <v>5.9259259259259265</v>
      </c>
    </row>
    <row r="41" spans="1:31" ht="15" customHeight="1" x14ac:dyDescent="0.2">
      <c r="A41" s="10" t="s">
        <v>15</v>
      </c>
      <c r="B41" s="106">
        <f t="shared" ref="B41:F41" si="98">B20/B$6*100</f>
        <v>9.43683409436834</v>
      </c>
      <c r="C41" s="24">
        <f t="shared" si="98"/>
        <v>9.4491201224177512</v>
      </c>
      <c r="D41" s="24">
        <f t="shared" si="98"/>
        <v>9.6893491124260347</v>
      </c>
      <c r="E41" s="24">
        <f t="shared" si="98"/>
        <v>9.9039172209903921</v>
      </c>
      <c r="F41" s="24">
        <f t="shared" si="98"/>
        <v>9.6079123984457802</v>
      </c>
      <c r="G41" s="24">
        <f t="shared" ref="G41" si="99">G20/G$6*100</f>
        <v>9.5368782161234993</v>
      </c>
      <c r="H41" s="106">
        <f t="shared" ref="H41:AD41" si="100">H20/H$6*100</f>
        <v>10.396039603960396</v>
      </c>
      <c r="I41" s="24">
        <f t="shared" si="100"/>
        <v>10.424710424710424</v>
      </c>
      <c r="J41" s="24">
        <f t="shared" si="100"/>
        <v>10.820895522388058</v>
      </c>
      <c r="K41" s="24">
        <f t="shared" si="100"/>
        <v>10.642570281124499</v>
      </c>
      <c r="L41" s="24">
        <f t="shared" si="100"/>
        <v>9</v>
      </c>
      <c r="M41" s="24">
        <f t="shared" ref="M41" si="101">M20/M$6*100</f>
        <v>8.2677165354330722</v>
      </c>
      <c r="N41" s="106">
        <f t="shared" si="100"/>
        <v>8.9978054133138254</v>
      </c>
      <c r="O41" s="24">
        <f t="shared" si="100"/>
        <v>9.6704871060171929</v>
      </c>
      <c r="P41" s="24">
        <f t="shared" si="100"/>
        <v>9.8257839721254356</v>
      </c>
      <c r="Q41" s="24">
        <f t="shared" si="100"/>
        <v>10.511945392491468</v>
      </c>
      <c r="R41" s="24">
        <f t="shared" si="100"/>
        <v>10.342598577892694</v>
      </c>
      <c r="S41" s="24">
        <f t="shared" ref="S41" si="102">S20/S$6*100</f>
        <v>10.740013097576949</v>
      </c>
      <c r="T41" s="106">
        <f t="shared" si="100"/>
        <v>10.160427807486631</v>
      </c>
      <c r="U41" s="24">
        <f t="shared" si="100"/>
        <v>8.6666666666666679</v>
      </c>
      <c r="V41" s="24">
        <f t="shared" si="100"/>
        <v>9.3097913322632433</v>
      </c>
      <c r="W41" s="24">
        <f t="shared" si="100"/>
        <v>8.8282504012841088</v>
      </c>
      <c r="X41" s="24">
        <f t="shared" si="100"/>
        <v>9.0771558245083206</v>
      </c>
      <c r="Y41" s="107">
        <f t="shared" ref="Y41" si="103">Y20/Y$6*100</f>
        <v>8.5906040268456376</v>
      </c>
      <c r="Z41" s="106">
        <f t="shared" si="100"/>
        <v>5.3191489361702127</v>
      </c>
      <c r="AA41" s="25">
        <f t="shared" si="100"/>
        <v>6</v>
      </c>
      <c r="AB41" s="25">
        <f t="shared" si="100"/>
        <v>4.5454545454545459</v>
      </c>
      <c r="AC41" s="25">
        <f t="shared" si="100"/>
        <v>5</v>
      </c>
      <c r="AD41" s="25">
        <f t="shared" si="100"/>
        <v>5.6910569105691051</v>
      </c>
      <c r="AE41" s="25">
        <f t="shared" ref="AE41" si="104">AE20/AE$6*100</f>
        <v>5.9259259259259265</v>
      </c>
    </row>
    <row r="43" spans="1:31" s="40" customFormat="1" ht="15" customHeight="1" x14ac:dyDescent="0.25">
      <c r="A43" s="39" t="s">
        <v>322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102"/>
      <c r="AD43" s="102"/>
      <c r="AE43" s="102"/>
    </row>
    <row r="44" spans="1:31" ht="7.5" customHeight="1" x14ac:dyDescent="0.2">
      <c r="A44" s="36"/>
      <c r="B44" s="36"/>
      <c r="C44" s="36"/>
      <c r="D44" s="36"/>
      <c r="E44" s="36"/>
      <c r="F44" s="36"/>
      <c r="G44" s="36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5" customHeight="1" thickBot="1" x14ac:dyDescent="0.25">
      <c r="A45" s="1" t="s">
        <v>0</v>
      </c>
      <c r="B45" s="1"/>
      <c r="C45" s="1"/>
      <c r="D45" s="1"/>
      <c r="E45" s="1"/>
      <c r="F45" s="1"/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E45" s="3" t="s">
        <v>118</v>
      </c>
    </row>
    <row r="46" spans="1:31" ht="15" customHeight="1" x14ac:dyDescent="0.2">
      <c r="A46" s="217" t="s">
        <v>38</v>
      </c>
      <c r="B46" s="212" t="s">
        <v>25</v>
      </c>
      <c r="C46" s="213"/>
      <c r="D46" s="213"/>
      <c r="E46" s="213"/>
      <c r="F46" s="213"/>
      <c r="G46" s="216"/>
      <c r="H46" s="212" t="s">
        <v>41</v>
      </c>
      <c r="I46" s="213"/>
      <c r="J46" s="213"/>
      <c r="K46" s="213"/>
      <c r="L46" s="213"/>
      <c r="M46" s="216"/>
      <c r="N46" s="212" t="s">
        <v>57</v>
      </c>
      <c r="O46" s="213"/>
      <c r="P46" s="213"/>
      <c r="Q46" s="213"/>
      <c r="R46" s="213"/>
      <c r="S46" s="216"/>
      <c r="T46" s="212" t="s">
        <v>58</v>
      </c>
      <c r="U46" s="213"/>
      <c r="V46" s="213"/>
      <c r="W46" s="213"/>
      <c r="X46" s="213"/>
      <c r="Y46" s="216"/>
      <c r="Z46" s="212" t="s">
        <v>23</v>
      </c>
      <c r="AA46" s="213"/>
      <c r="AB46" s="213"/>
      <c r="AC46" s="213"/>
      <c r="AD46" s="213"/>
      <c r="AE46" s="213"/>
    </row>
    <row r="47" spans="1:31" ht="15" customHeight="1" thickBot="1" x14ac:dyDescent="0.25">
      <c r="A47" s="218"/>
      <c r="B47" s="96">
        <v>2017</v>
      </c>
      <c r="C47" s="157">
        <v>2018</v>
      </c>
      <c r="D47" s="157">
        <v>2019</v>
      </c>
      <c r="E47" s="157">
        <v>2020</v>
      </c>
      <c r="F47" s="186">
        <v>2021</v>
      </c>
      <c r="G47" s="157">
        <v>2022</v>
      </c>
      <c r="H47" s="96">
        <v>2017</v>
      </c>
      <c r="I47" s="157">
        <v>2018</v>
      </c>
      <c r="J47" s="157">
        <v>2019</v>
      </c>
      <c r="K47" s="157">
        <v>2020</v>
      </c>
      <c r="L47" s="186">
        <v>2021</v>
      </c>
      <c r="M47" s="157">
        <v>2022</v>
      </c>
      <c r="N47" s="96">
        <v>2017</v>
      </c>
      <c r="O47" s="157">
        <v>2018</v>
      </c>
      <c r="P47" s="157">
        <v>2019</v>
      </c>
      <c r="Q47" s="157">
        <v>2020</v>
      </c>
      <c r="R47" s="186">
        <v>2021</v>
      </c>
      <c r="S47" s="157">
        <v>2022</v>
      </c>
      <c r="T47" s="96">
        <v>2017</v>
      </c>
      <c r="U47" s="157">
        <v>2018</v>
      </c>
      <c r="V47" s="157">
        <v>2019</v>
      </c>
      <c r="W47" s="157">
        <v>2020</v>
      </c>
      <c r="X47" s="50">
        <v>2021</v>
      </c>
      <c r="Y47" s="97">
        <v>2022</v>
      </c>
      <c r="Z47" s="96">
        <v>2017</v>
      </c>
      <c r="AA47" s="157">
        <v>2018</v>
      </c>
      <c r="AB47" s="157">
        <v>2019</v>
      </c>
      <c r="AC47" s="157">
        <v>2020</v>
      </c>
      <c r="AD47" s="50">
        <v>2021</v>
      </c>
      <c r="AE47" s="50">
        <v>2022</v>
      </c>
    </row>
    <row r="48" spans="1:31" ht="15" customHeight="1" x14ac:dyDescent="0.2">
      <c r="A48" s="4" t="s">
        <v>1</v>
      </c>
      <c r="B48" s="103">
        <v>100</v>
      </c>
      <c r="C48" s="22">
        <v>100</v>
      </c>
      <c r="D48" s="22">
        <v>100</v>
      </c>
      <c r="E48" s="22">
        <v>100</v>
      </c>
      <c r="F48" s="22">
        <v>100</v>
      </c>
      <c r="G48" s="22">
        <v>100</v>
      </c>
      <c r="H48" s="103">
        <f t="shared" ref="H48:M48" si="105">H6/(H6+N6+T6+Z6)*100</f>
        <v>23.059360730593607</v>
      </c>
      <c r="I48" s="22">
        <f t="shared" si="105"/>
        <v>19.81637337413925</v>
      </c>
      <c r="J48" s="22">
        <f t="shared" si="105"/>
        <v>19.822485207100591</v>
      </c>
      <c r="K48" s="22">
        <f t="shared" si="105"/>
        <v>18.403547671840354</v>
      </c>
      <c r="L48" s="22">
        <f t="shared" si="105"/>
        <v>17.661603673613563</v>
      </c>
      <c r="M48" s="22">
        <f t="shared" si="105"/>
        <v>17.427101200686106</v>
      </c>
      <c r="N48" s="103">
        <f t="shared" ref="N48:S48" si="106">N6/(H6+N6+T6+Z6)*100</f>
        <v>52.016742770167426</v>
      </c>
      <c r="O48" s="22">
        <f t="shared" si="106"/>
        <v>53.404743687834731</v>
      </c>
      <c r="P48" s="22">
        <f t="shared" si="106"/>
        <v>53.069526627218934</v>
      </c>
      <c r="Q48" s="22">
        <f t="shared" si="106"/>
        <v>54.138950480413897</v>
      </c>
      <c r="R48" s="22">
        <f t="shared" si="106"/>
        <v>54.64500176616037</v>
      </c>
      <c r="S48" s="22">
        <f t="shared" si="106"/>
        <v>52.384219554030878</v>
      </c>
      <c r="T48" s="103">
        <f t="shared" ref="T48:Y48" si="107">T6/(H6+N6+T6+Z6)*100</f>
        <v>21.347031963470322</v>
      </c>
      <c r="U48" s="22">
        <f t="shared" si="107"/>
        <v>22.953328232593726</v>
      </c>
      <c r="V48" s="22">
        <f t="shared" si="107"/>
        <v>23.039940828402365</v>
      </c>
      <c r="W48" s="22">
        <f t="shared" si="107"/>
        <v>23.022912047302292</v>
      </c>
      <c r="X48" s="22">
        <f t="shared" si="107"/>
        <v>23.34864005651713</v>
      </c>
      <c r="Y48" s="104">
        <f t="shared" si="107"/>
        <v>25.557461406518012</v>
      </c>
      <c r="Z48" s="103">
        <f t="shared" ref="Z48:AE48" si="108">Z6/(H6+N6+T6+Z6)*100</f>
        <v>3.576864535768645</v>
      </c>
      <c r="AA48" s="23">
        <f t="shared" si="108"/>
        <v>3.8255547054322872</v>
      </c>
      <c r="AB48" s="23">
        <f t="shared" si="108"/>
        <v>4.0680473372781067</v>
      </c>
      <c r="AC48" s="23">
        <f t="shared" si="108"/>
        <v>4.434589800443459</v>
      </c>
      <c r="AD48" s="23">
        <f t="shared" si="108"/>
        <v>4.3447545037089368</v>
      </c>
      <c r="AE48" s="23">
        <f t="shared" si="108"/>
        <v>4.6312178387650089</v>
      </c>
    </row>
    <row r="49" spans="1:31" ht="15" customHeight="1" x14ac:dyDescent="0.2">
      <c r="A49" s="7" t="s">
        <v>2</v>
      </c>
      <c r="B49" s="106">
        <v>100</v>
      </c>
      <c r="C49" s="24">
        <v>100</v>
      </c>
      <c r="D49" s="24">
        <v>100</v>
      </c>
      <c r="E49" s="24">
        <v>100</v>
      </c>
      <c r="F49" s="24">
        <v>100</v>
      </c>
      <c r="G49" s="24">
        <v>100</v>
      </c>
      <c r="H49" s="106">
        <f t="shared" ref="H49:H62" si="109">H7/(H7+N7+T7+Z7)*100</f>
        <v>17.782426778242677</v>
      </c>
      <c r="I49" s="24">
        <f t="shared" ref="I49" si="110">I7/(I7+O7+U7+AA7)*100</f>
        <v>16.923076923076923</v>
      </c>
      <c r="J49" s="24">
        <f t="shared" ref="J49" si="111">J7/(J7+P7+V7+AB7)*100</f>
        <v>17.5</v>
      </c>
      <c r="K49" s="24">
        <f t="shared" ref="K49" si="112">K7/(K7+Q7+W7+AC7)*100</f>
        <v>15.495867768595042</v>
      </c>
      <c r="L49" s="24">
        <f t="shared" ref="L49" si="113">L7/(L7+R7+X7+AD7)*100</f>
        <v>16.981132075471699</v>
      </c>
      <c r="M49" s="24">
        <f t="shared" ref="M49:M62" si="114">M7/(M7+S7+Y7+AE7)*100</f>
        <v>20.265151515151516</v>
      </c>
      <c r="N49" s="106">
        <f t="shared" ref="N49:N62" si="115">N7/(H7+N7+T7+Z7)*100</f>
        <v>49.7907949790795</v>
      </c>
      <c r="O49" s="24">
        <f t="shared" ref="O49" si="116">O7/(I7+O7+U7+AA7)*100</f>
        <v>50.769230769230766</v>
      </c>
      <c r="P49" s="24">
        <f t="shared" ref="P49" si="117">P7/(J7+P7+V7+AB7)*100</f>
        <v>51.041666666666664</v>
      </c>
      <c r="Q49" s="24">
        <f>Q7/(K7+Q7+W7+AC7)*100</f>
        <v>51.033057851239668</v>
      </c>
      <c r="R49" s="24">
        <f t="shared" ref="R49" si="118">R7/(L7+R7+X7+AD7)*100</f>
        <v>48.301886792452834</v>
      </c>
      <c r="S49" s="24">
        <f t="shared" ref="S49:S62" si="119">S7/(M7+S7+Y7+AE7)*100</f>
        <v>45.265151515151516</v>
      </c>
      <c r="T49" s="106">
        <f t="shared" ref="T49:T62" si="120">T7/(H7+N7+T7+Z7)*100</f>
        <v>26.15062761506276</v>
      </c>
      <c r="U49" s="24">
        <f t="shared" ref="U49:U50" si="121">U7/(I7+O7+U7+AA7)*100</f>
        <v>25.494505494505493</v>
      </c>
      <c r="V49" s="24">
        <f t="shared" ref="V49:V50" si="122">V7/(J7+P7+V7+AB7)*100</f>
        <v>23.958333333333336</v>
      </c>
      <c r="W49" s="24">
        <f>W7/(K7+Q7+W7+AC7)*100</f>
        <v>24.586776859504134</v>
      </c>
      <c r="X49" s="24">
        <f t="shared" ref="X49:X50" si="123">X7/(L7+R7+X7+AD7)*100</f>
        <v>27.169811320754718</v>
      </c>
      <c r="Y49" s="107">
        <f t="shared" ref="Y49:Y62" si="124">Y7/(M7+S7+Y7+AE7)*100</f>
        <v>25.757575757575758</v>
      </c>
      <c r="Z49" s="106">
        <f t="shared" ref="Z49:Z62" si="125">Z7/(H7+N7+T7+Z7)*100</f>
        <v>6.2761506276150625</v>
      </c>
      <c r="AA49" s="25">
        <f t="shared" ref="AA49:AA50" si="126">AA7/(I7+O7+U7+AA7)*100</f>
        <v>6.813186813186813</v>
      </c>
      <c r="AB49" s="25">
        <f t="shared" ref="AB49:AB50" si="127">AB7/(J7+P7+V7+AB7)*100</f>
        <v>7.5</v>
      </c>
      <c r="AC49" s="25">
        <f>AC7/(K7+Q7+W7+AC7)*100</f>
        <v>8.884297520661157</v>
      </c>
      <c r="AD49" s="25">
        <f t="shared" ref="AD49:AD50" si="128">AD7/(L7+R7+X7+AD7)*100</f>
        <v>7.5471698113207548</v>
      </c>
      <c r="AE49" s="25">
        <f t="shared" ref="AE49:AE62" si="129">AE7/(M7+S7+Y7+AE7)*100</f>
        <v>8.7121212121212128</v>
      </c>
    </row>
    <row r="50" spans="1:31" ht="15" customHeight="1" x14ac:dyDescent="0.2">
      <c r="A50" s="10" t="s">
        <v>3</v>
      </c>
      <c r="B50" s="106">
        <v>100</v>
      </c>
      <c r="C50" s="24">
        <v>100</v>
      </c>
      <c r="D50" s="24">
        <v>100</v>
      </c>
      <c r="E50" s="24">
        <v>100</v>
      </c>
      <c r="F50" s="24">
        <v>100</v>
      </c>
      <c r="G50" s="24">
        <v>100</v>
      </c>
      <c r="H50" s="106">
        <f t="shared" si="109"/>
        <v>25</v>
      </c>
      <c r="I50" s="24">
        <f t="shared" ref="I50:I62" si="130">I8/(I8+O8+U8+AA8)*100</f>
        <v>20.22058823529412</v>
      </c>
      <c r="J50" s="24">
        <f t="shared" ref="J50:J62" si="131">J8/(J8+P8+V8+AB8)*100</f>
        <v>21.739130434782609</v>
      </c>
      <c r="K50" s="24">
        <f t="shared" ref="K50:K62" si="132">K8/(K8+Q8+W8+AC8)*100</f>
        <v>19.649122807017545</v>
      </c>
      <c r="L50" s="24">
        <f t="shared" ref="L50:L62" si="133">L8/(L8+R8+X8+AD8)*100</f>
        <v>15.517241379310345</v>
      </c>
      <c r="M50" s="24">
        <f t="shared" si="114"/>
        <v>15.946843853820598</v>
      </c>
      <c r="N50" s="106">
        <f t="shared" si="115"/>
        <v>50.735294117647058</v>
      </c>
      <c r="O50" s="24">
        <f t="shared" ref="O50:O62" si="134">O8/(I8+O8+U8+AA8)*100</f>
        <v>52.205882352941181</v>
      </c>
      <c r="P50" s="24">
        <f t="shared" ref="P50:Q62" si="135">P8/(J8+P8+V8+AB8)*100</f>
        <v>52.89855072463768</v>
      </c>
      <c r="Q50" s="24">
        <f t="shared" si="135"/>
        <v>53.684210526315788</v>
      </c>
      <c r="R50" s="24">
        <f t="shared" ref="R50:R62" si="136">R8/(L8+R8+X8+AD8)*100</f>
        <v>57.931034482758626</v>
      </c>
      <c r="S50" s="24">
        <f t="shared" si="119"/>
        <v>52.159468438538205</v>
      </c>
      <c r="T50" s="106">
        <f t="shared" si="120"/>
        <v>20.588235294117645</v>
      </c>
      <c r="U50" s="24">
        <f t="shared" si="121"/>
        <v>23.52941176470588</v>
      </c>
      <c r="V50" s="24">
        <f t="shared" si="122"/>
        <v>21.014492753623188</v>
      </c>
      <c r="W50" s="24">
        <f>W8/(K8+Q8+W8+AC8)*100</f>
        <v>22.807017543859647</v>
      </c>
      <c r="X50" s="24">
        <f t="shared" si="123"/>
        <v>22.413793103448278</v>
      </c>
      <c r="Y50" s="107">
        <f t="shared" si="124"/>
        <v>26.578073089701</v>
      </c>
      <c r="Z50" s="106">
        <f t="shared" si="125"/>
        <v>3.6764705882352944</v>
      </c>
      <c r="AA50" s="25">
        <f t="shared" si="126"/>
        <v>4.0441176470588234</v>
      </c>
      <c r="AB50" s="25">
        <f t="shared" si="127"/>
        <v>4.3478260869565215</v>
      </c>
      <c r="AC50" s="25">
        <f>AC8/(K8+Q8+W8+AC8)*100</f>
        <v>3.8596491228070176</v>
      </c>
      <c r="AD50" s="25">
        <f t="shared" si="128"/>
        <v>4.1379310344827589</v>
      </c>
      <c r="AE50" s="25">
        <f t="shared" si="129"/>
        <v>5.3156146179401995</v>
      </c>
    </row>
    <row r="51" spans="1:31" ht="15" customHeight="1" x14ac:dyDescent="0.2">
      <c r="A51" s="10" t="s">
        <v>4</v>
      </c>
      <c r="B51" s="106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6">
        <f t="shared" si="109"/>
        <v>34.234234234234236</v>
      </c>
      <c r="I51" s="24">
        <f t="shared" si="130"/>
        <v>32.173913043478258</v>
      </c>
      <c r="J51" s="24">
        <f t="shared" si="131"/>
        <v>24.576271186440678</v>
      </c>
      <c r="K51" s="24">
        <f t="shared" si="132"/>
        <v>25.210084033613445</v>
      </c>
      <c r="L51" s="24">
        <f t="shared" si="133"/>
        <v>28.205128205128204</v>
      </c>
      <c r="M51" s="24">
        <f t="shared" si="114"/>
        <v>23.728813559322035</v>
      </c>
      <c r="N51" s="106">
        <f t="shared" si="115"/>
        <v>45.945945945945951</v>
      </c>
      <c r="O51" s="24">
        <f t="shared" si="134"/>
        <v>45.217391304347828</v>
      </c>
      <c r="P51" s="24">
        <f t="shared" si="135"/>
        <v>50.847457627118644</v>
      </c>
      <c r="Q51" s="24">
        <f t="shared" ref="Q51:Q62" si="137">Q9/(K9+Q9+W9+AC9)*100</f>
        <v>52.100840336134461</v>
      </c>
      <c r="R51" s="24">
        <f t="shared" si="136"/>
        <v>50.427350427350426</v>
      </c>
      <c r="S51" s="24">
        <f t="shared" si="119"/>
        <v>53.389830508474581</v>
      </c>
      <c r="T51" s="106">
        <f t="shared" si="120"/>
        <v>18.918918918918919</v>
      </c>
      <c r="U51" s="24">
        <f t="shared" ref="U51:U62" si="138">U9/(I9+O9+U9+AA9)*100</f>
        <v>20.869565217391305</v>
      </c>
      <c r="V51" s="24">
        <f t="shared" ref="V51:W62" si="139">V9/(J9+P9+V9+AB9)*100</f>
        <v>22.881355932203391</v>
      </c>
      <c r="W51" s="24">
        <f t="shared" si="139"/>
        <v>21.008403361344538</v>
      </c>
      <c r="X51" s="24">
        <f t="shared" ref="X51:X62" si="140">X9/(L9+R9+X9+AD9)*100</f>
        <v>19.658119658119659</v>
      </c>
      <c r="Y51" s="107">
        <f t="shared" si="124"/>
        <v>21.1864406779661</v>
      </c>
      <c r="Z51" s="106">
        <f t="shared" si="125"/>
        <v>0.90090090090090091</v>
      </c>
      <c r="AA51" s="25">
        <f t="shared" ref="AA51:AA62" si="141">AA9/(I9+O9+U9+AA9)*100</f>
        <v>1.7391304347826086</v>
      </c>
      <c r="AB51" s="25">
        <f t="shared" ref="AB51:AC62" si="142">AB9/(J9+P9+V9+AB9)*100</f>
        <v>1.6949152542372881</v>
      </c>
      <c r="AC51" s="25">
        <f t="shared" si="142"/>
        <v>1.680672268907563</v>
      </c>
      <c r="AD51" s="25">
        <f t="shared" ref="AD51:AD62" si="143">AD9/(L9+R9+X9+AD9)*100</f>
        <v>1.7094017094017095</v>
      </c>
      <c r="AE51" s="25">
        <f t="shared" si="129"/>
        <v>1.6949152542372881</v>
      </c>
    </row>
    <row r="52" spans="1:31" ht="15" customHeight="1" x14ac:dyDescent="0.2">
      <c r="A52" s="10" t="s">
        <v>5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 t="shared" si="109"/>
        <v>21.818181818181817</v>
      </c>
      <c r="I52" s="24">
        <f t="shared" si="130"/>
        <v>18.421052631578945</v>
      </c>
      <c r="J52" s="24">
        <f t="shared" si="131"/>
        <v>18.64406779661017</v>
      </c>
      <c r="K52" s="24">
        <f t="shared" si="132"/>
        <v>19.090909090909093</v>
      </c>
      <c r="L52" s="24">
        <f t="shared" si="133"/>
        <v>15.517241379310345</v>
      </c>
      <c r="M52" s="24">
        <f t="shared" si="114"/>
        <v>14.960629921259844</v>
      </c>
      <c r="N52" s="106">
        <f t="shared" si="115"/>
        <v>52.72727272727272</v>
      </c>
      <c r="O52" s="24">
        <f t="shared" si="134"/>
        <v>53.508771929824562</v>
      </c>
      <c r="P52" s="24">
        <f t="shared" si="135"/>
        <v>54.237288135593218</v>
      </c>
      <c r="Q52" s="24">
        <f t="shared" si="137"/>
        <v>58.18181818181818</v>
      </c>
      <c r="R52" s="24">
        <f t="shared" si="136"/>
        <v>62.931034482758619</v>
      </c>
      <c r="S52" s="24">
        <f t="shared" si="119"/>
        <v>57.480314960629919</v>
      </c>
      <c r="T52" s="106">
        <f t="shared" si="120"/>
        <v>20</v>
      </c>
      <c r="U52" s="24">
        <f t="shared" si="138"/>
        <v>21.929824561403507</v>
      </c>
      <c r="V52" s="24">
        <f t="shared" si="139"/>
        <v>21.1864406779661</v>
      </c>
      <c r="W52" s="24">
        <f t="shared" ref="W52:W62" si="144">W10/(K10+Q10+W10+AC10)*100</f>
        <v>16.363636363636363</v>
      </c>
      <c r="X52" s="24">
        <f t="shared" si="140"/>
        <v>13.793103448275861</v>
      </c>
      <c r="Y52" s="107">
        <f t="shared" si="124"/>
        <v>21.259842519685041</v>
      </c>
      <c r="Z52" s="106">
        <f t="shared" si="125"/>
        <v>5.4545454545454541</v>
      </c>
      <c r="AA52" s="25">
        <f t="shared" si="141"/>
        <v>6.140350877192982</v>
      </c>
      <c r="AB52" s="25">
        <f t="shared" si="142"/>
        <v>5.9322033898305087</v>
      </c>
      <c r="AC52" s="25">
        <f t="shared" ref="AC52:AC62" si="145">AC10/(K10+Q10+W10+AC10)*100</f>
        <v>6.3636363636363633</v>
      </c>
      <c r="AD52" s="25">
        <f t="shared" si="143"/>
        <v>7.7586206896551726</v>
      </c>
      <c r="AE52" s="25">
        <f t="shared" si="129"/>
        <v>6.2992125984251963</v>
      </c>
    </row>
    <row r="53" spans="1:31" ht="15" customHeight="1" x14ac:dyDescent="0.2">
      <c r="A53" s="10" t="s">
        <v>6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si="109"/>
        <v>32</v>
      </c>
      <c r="I53" s="24">
        <f t="shared" si="130"/>
        <v>19.230769230769234</v>
      </c>
      <c r="J53" s="24">
        <f t="shared" si="131"/>
        <v>28.000000000000004</v>
      </c>
      <c r="K53" s="24">
        <v>25</v>
      </c>
      <c r="L53" s="24">
        <v>20</v>
      </c>
      <c r="M53" s="24">
        <v>28.571428571428569</v>
      </c>
      <c r="N53" s="106">
        <f t="shared" si="115"/>
        <v>56.000000000000007</v>
      </c>
      <c r="O53" s="24">
        <f t="shared" si="134"/>
        <v>57.692307692307686</v>
      </c>
      <c r="P53" s="24">
        <f t="shared" si="135"/>
        <v>44</v>
      </c>
      <c r="Q53" s="24">
        <v>41.666666666666671</v>
      </c>
      <c r="R53" s="24">
        <v>56.000000000000007</v>
      </c>
      <c r="S53" s="24">
        <v>39.285714285714285</v>
      </c>
      <c r="T53" s="106">
        <f t="shared" si="120"/>
        <v>8</v>
      </c>
      <c r="U53" s="24">
        <f t="shared" si="138"/>
        <v>19.230769230769234</v>
      </c>
      <c r="V53" s="24">
        <f t="shared" si="139"/>
        <v>24</v>
      </c>
      <c r="W53" s="24">
        <v>33.333333333333329</v>
      </c>
      <c r="X53" s="24">
        <v>24</v>
      </c>
      <c r="Y53" s="107">
        <v>32.142857142857146</v>
      </c>
      <c r="Z53" s="106">
        <f t="shared" si="125"/>
        <v>4</v>
      </c>
      <c r="AA53" s="25">
        <f t="shared" si="141"/>
        <v>3.8461538461538463</v>
      </c>
      <c r="AB53" s="25">
        <f t="shared" si="142"/>
        <v>4</v>
      </c>
      <c r="AC53" s="25" t="e">
        <f t="shared" si="145"/>
        <v>#VALUE!</v>
      </c>
      <c r="AD53" s="25" t="e">
        <f t="shared" si="143"/>
        <v>#VALUE!</v>
      </c>
      <c r="AE53" s="25" t="e">
        <f t="shared" si="129"/>
        <v>#VALUE!</v>
      </c>
    </row>
    <row r="54" spans="1:31" ht="15" customHeight="1" x14ac:dyDescent="0.2">
      <c r="A54" s="10" t="s">
        <v>7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109"/>
        <v>19.801980198019802</v>
      </c>
      <c r="I54" s="24">
        <f t="shared" si="130"/>
        <v>18.518518518518519</v>
      </c>
      <c r="J54" s="24">
        <f t="shared" si="131"/>
        <v>25</v>
      </c>
      <c r="K54" s="24">
        <f t="shared" si="132"/>
        <v>21.568627450980394</v>
      </c>
      <c r="L54" s="24">
        <f t="shared" si="133"/>
        <v>18.269230769230766</v>
      </c>
      <c r="M54" s="24">
        <f t="shared" si="114"/>
        <v>15.841584158415841</v>
      </c>
      <c r="N54" s="106">
        <f t="shared" si="115"/>
        <v>66.336633663366342</v>
      </c>
      <c r="O54" s="24">
        <f t="shared" si="134"/>
        <v>68.518518518518519</v>
      </c>
      <c r="P54" s="24">
        <f t="shared" si="135"/>
        <v>58.035714285714292</v>
      </c>
      <c r="Q54" s="24">
        <f t="shared" si="137"/>
        <v>63.725490196078425</v>
      </c>
      <c r="R54" s="24">
        <f t="shared" si="136"/>
        <v>62.5</v>
      </c>
      <c r="S54" s="24">
        <f t="shared" si="119"/>
        <v>61.386138613861384</v>
      </c>
      <c r="T54" s="106">
        <f t="shared" si="120"/>
        <v>12.871287128712872</v>
      </c>
      <c r="U54" s="24">
        <f t="shared" si="138"/>
        <v>11.111111111111111</v>
      </c>
      <c r="V54" s="24">
        <f t="shared" si="139"/>
        <v>15.178571428571427</v>
      </c>
      <c r="W54" s="24">
        <f t="shared" si="144"/>
        <v>10.784313725490197</v>
      </c>
      <c r="X54" s="24">
        <f t="shared" si="140"/>
        <v>16.346153846153847</v>
      </c>
      <c r="Y54" s="107">
        <f t="shared" si="124"/>
        <v>19.801980198019802</v>
      </c>
      <c r="Z54" s="106">
        <f t="shared" si="125"/>
        <v>0.99009900990099009</v>
      </c>
      <c r="AA54" s="25">
        <f t="shared" si="141"/>
        <v>1.8518518518518516</v>
      </c>
      <c r="AB54" s="25">
        <f t="shared" si="142"/>
        <v>1.7857142857142856</v>
      </c>
      <c r="AC54" s="25">
        <f t="shared" si="145"/>
        <v>3.9215686274509802</v>
      </c>
      <c r="AD54" s="25">
        <f t="shared" si="143"/>
        <v>2.8846153846153846</v>
      </c>
      <c r="AE54" s="25">
        <f t="shared" si="129"/>
        <v>2.9702970297029703</v>
      </c>
    </row>
    <row r="55" spans="1:31" ht="15" customHeight="1" x14ac:dyDescent="0.2">
      <c r="A55" s="10" t="s">
        <v>8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 t="shared" si="109"/>
        <v>23.893805309734514</v>
      </c>
      <c r="I55" s="24">
        <f t="shared" si="130"/>
        <v>17.117117117117118</v>
      </c>
      <c r="J55" s="24">
        <f t="shared" si="131"/>
        <v>17.241379310344829</v>
      </c>
      <c r="K55" s="24">
        <f t="shared" si="132"/>
        <v>17.543859649122805</v>
      </c>
      <c r="L55" s="24">
        <f t="shared" si="133"/>
        <v>19.491525423728813</v>
      </c>
      <c r="M55" s="24">
        <f t="shared" si="114"/>
        <v>17.599999999999998</v>
      </c>
      <c r="N55" s="106">
        <f t="shared" si="115"/>
        <v>46.017699115044245</v>
      </c>
      <c r="O55" s="24">
        <f t="shared" si="134"/>
        <v>51.351351351351347</v>
      </c>
      <c r="P55" s="24">
        <f t="shared" si="135"/>
        <v>50.862068965517238</v>
      </c>
      <c r="Q55" s="24">
        <f t="shared" si="137"/>
        <v>52.631578947368418</v>
      </c>
      <c r="R55" s="24">
        <f t="shared" si="136"/>
        <v>50</v>
      </c>
      <c r="S55" s="24">
        <f t="shared" si="119"/>
        <v>48.8</v>
      </c>
      <c r="T55" s="106">
        <f t="shared" si="120"/>
        <v>26.548672566371685</v>
      </c>
      <c r="U55" s="24">
        <f t="shared" si="138"/>
        <v>27.927927927927925</v>
      </c>
      <c r="V55" s="24">
        <f t="shared" si="139"/>
        <v>28.448275862068968</v>
      </c>
      <c r="W55" s="24">
        <f t="shared" si="144"/>
        <v>26.315789473684209</v>
      </c>
      <c r="X55" s="24">
        <f t="shared" si="140"/>
        <v>27.118644067796609</v>
      </c>
      <c r="Y55" s="107">
        <f t="shared" si="124"/>
        <v>31.2</v>
      </c>
      <c r="Z55" s="106">
        <f t="shared" si="125"/>
        <v>3.5398230088495577</v>
      </c>
      <c r="AA55" s="25">
        <f t="shared" si="141"/>
        <v>3.6036036036036037</v>
      </c>
      <c r="AB55" s="25">
        <f t="shared" si="142"/>
        <v>3.4482758620689653</v>
      </c>
      <c r="AC55" s="25">
        <f t="shared" si="145"/>
        <v>3.5087719298245612</v>
      </c>
      <c r="AD55" s="25">
        <f t="shared" si="143"/>
        <v>3.3898305084745761</v>
      </c>
      <c r="AE55" s="25">
        <f t="shared" si="129"/>
        <v>2.4</v>
      </c>
    </row>
    <row r="56" spans="1:31" ht="15" customHeight="1" x14ac:dyDescent="0.2">
      <c r="A56" s="10" t="s">
        <v>9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 t="shared" si="109"/>
        <v>25.179856115107913</v>
      </c>
      <c r="I56" s="24">
        <f t="shared" si="130"/>
        <v>18.978102189781019</v>
      </c>
      <c r="J56" s="24">
        <f t="shared" si="131"/>
        <v>17.164179104477611</v>
      </c>
      <c r="K56" s="24">
        <f t="shared" si="132"/>
        <v>21.052631578947366</v>
      </c>
      <c r="L56" s="24">
        <f t="shared" si="133"/>
        <v>18.939393939393938</v>
      </c>
      <c r="M56" s="24">
        <f t="shared" si="114"/>
        <v>16.793893129770993</v>
      </c>
      <c r="N56" s="106">
        <f t="shared" si="115"/>
        <v>55.39568345323741</v>
      </c>
      <c r="O56" s="24">
        <f t="shared" si="134"/>
        <v>55.474452554744524</v>
      </c>
      <c r="P56" s="24">
        <f t="shared" si="135"/>
        <v>53.731343283582092</v>
      </c>
      <c r="Q56" s="24">
        <f t="shared" si="137"/>
        <v>48.120300751879697</v>
      </c>
      <c r="R56" s="24">
        <f t="shared" si="136"/>
        <v>53.787878787878782</v>
      </c>
      <c r="S56" s="24">
        <f t="shared" si="119"/>
        <v>51.145038167938928</v>
      </c>
      <c r="T56" s="106">
        <f t="shared" si="120"/>
        <v>17.985611510791365</v>
      </c>
      <c r="U56" s="24">
        <f t="shared" si="138"/>
        <v>24.087591240875913</v>
      </c>
      <c r="V56" s="24">
        <f t="shared" si="139"/>
        <v>26.865671641791046</v>
      </c>
      <c r="W56" s="24">
        <f t="shared" si="144"/>
        <v>29.323308270676691</v>
      </c>
      <c r="X56" s="24">
        <f t="shared" si="140"/>
        <v>25.757575757575758</v>
      </c>
      <c r="Y56" s="107">
        <f t="shared" si="124"/>
        <v>29.770992366412212</v>
      </c>
      <c r="Z56" s="106">
        <f t="shared" si="125"/>
        <v>1.4388489208633095</v>
      </c>
      <c r="AA56" s="25">
        <f t="shared" si="141"/>
        <v>1.4598540145985401</v>
      </c>
      <c r="AB56" s="25">
        <f t="shared" si="142"/>
        <v>2.2388059701492535</v>
      </c>
      <c r="AC56" s="25">
        <f t="shared" si="145"/>
        <v>1.5037593984962405</v>
      </c>
      <c r="AD56" s="25">
        <f t="shared" si="143"/>
        <v>1.5151515151515151</v>
      </c>
      <c r="AE56" s="25">
        <f t="shared" si="129"/>
        <v>2.2900763358778624</v>
      </c>
    </row>
    <row r="57" spans="1:31" ht="15" customHeight="1" x14ac:dyDescent="0.2">
      <c r="A57" s="10" t="s">
        <v>10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 t="shared" si="109"/>
        <v>26.865671641791046</v>
      </c>
      <c r="I57" s="24">
        <f t="shared" si="130"/>
        <v>24.031007751937985</v>
      </c>
      <c r="J57" s="24">
        <f t="shared" si="131"/>
        <v>17.985611510791365</v>
      </c>
      <c r="K57" s="24">
        <f t="shared" si="132"/>
        <v>18.115942028985508</v>
      </c>
      <c r="L57" s="24">
        <f t="shared" si="133"/>
        <v>18.243243243243242</v>
      </c>
      <c r="M57" s="24">
        <f t="shared" si="114"/>
        <v>20.481927710843372</v>
      </c>
      <c r="N57" s="106">
        <f t="shared" si="115"/>
        <v>46.268656716417908</v>
      </c>
      <c r="O57" s="24">
        <f t="shared" si="134"/>
        <v>44.186046511627907</v>
      </c>
      <c r="P57" s="24">
        <f t="shared" si="135"/>
        <v>49.640287769784173</v>
      </c>
      <c r="Q57" s="24">
        <f t="shared" si="137"/>
        <v>48.550724637681157</v>
      </c>
      <c r="R57" s="24">
        <f t="shared" si="136"/>
        <v>54.729729729729726</v>
      </c>
      <c r="S57" s="24">
        <f t="shared" si="119"/>
        <v>54.819277108433738</v>
      </c>
      <c r="T57" s="106">
        <f t="shared" si="120"/>
        <v>21.641791044776117</v>
      </c>
      <c r="U57" s="24">
        <f t="shared" si="138"/>
        <v>27.131782945736433</v>
      </c>
      <c r="V57" s="24">
        <f t="shared" si="139"/>
        <v>27.338129496402878</v>
      </c>
      <c r="W57" s="24">
        <f t="shared" si="144"/>
        <v>27.536231884057973</v>
      </c>
      <c r="X57" s="24">
        <f t="shared" si="140"/>
        <v>21.621621621621621</v>
      </c>
      <c r="Y57" s="107">
        <f t="shared" si="124"/>
        <v>19.879518072289155</v>
      </c>
      <c r="Z57" s="106">
        <f t="shared" si="125"/>
        <v>5.2238805970149249</v>
      </c>
      <c r="AA57" s="25">
        <f t="shared" si="141"/>
        <v>4.6511627906976747</v>
      </c>
      <c r="AB57" s="25">
        <f t="shared" si="142"/>
        <v>5.0359712230215825</v>
      </c>
      <c r="AC57" s="25">
        <f t="shared" si="145"/>
        <v>5.7971014492753623</v>
      </c>
      <c r="AD57" s="25">
        <f t="shared" si="143"/>
        <v>5.4054054054054053</v>
      </c>
      <c r="AE57" s="25">
        <f t="shared" si="129"/>
        <v>4.8192771084337354</v>
      </c>
    </row>
    <row r="58" spans="1:31" ht="15" customHeight="1" x14ac:dyDescent="0.2">
      <c r="A58" s="10" t="s">
        <v>11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 t="shared" si="109"/>
        <v>21.818181818181817</v>
      </c>
      <c r="I58" s="24">
        <f t="shared" si="130"/>
        <v>20.72072072072072</v>
      </c>
      <c r="J58" s="24">
        <f t="shared" si="131"/>
        <v>21.296296296296298</v>
      </c>
      <c r="K58" s="24">
        <f t="shared" si="132"/>
        <v>18.518518518518519</v>
      </c>
      <c r="L58" s="24">
        <f t="shared" si="133"/>
        <v>21.929824561403507</v>
      </c>
      <c r="M58" s="24">
        <f t="shared" si="114"/>
        <v>17.699115044247787</v>
      </c>
      <c r="N58" s="106">
        <f t="shared" si="115"/>
        <v>60</v>
      </c>
      <c r="O58" s="24">
        <f t="shared" si="134"/>
        <v>58.558558558558559</v>
      </c>
      <c r="P58" s="24">
        <f t="shared" si="135"/>
        <v>56.481481481481474</v>
      </c>
      <c r="Q58" s="24">
        <f t="shared" si="137"/>
        <v>61.111111111111114</v>
      </c>
      <c r="R58" s="24">
        <f t="shared" si="136"/>
        <v>55.26315789473685</v>
      </c>
      <c r="S58" s="24">
        <f t="shared" si="119"/>
        <v>56.637168141592923</v>
      </c>
      <c r="T58" s="106">
        <f t="shared" si="120"/>
        <v>14.545454545454545</v>
      </c>
      <c r="U58" s="24">
        <f t="shared" si="138"/>
        <v>17.117117117117118</v>
      </c>
      <c r="V58" s="24">
        <f t="shared" si="139"/>
        <v>18.518518518518519</v>
      </c>
      <c r="W58" s="24">
        <f t="shared" si="144"/>
        <v>17.592592592592592</v>
      </c>
      <c r="X58" s="24">
        <f t="shared" si="140"/>
        <v>21.052631578947366</v>
      </c>
      <c r="Y58" s="107">
        <f t="shared" si="124"/>
        <v>23.008849557522122</v>
      </c>
      <c r="Z58" s="106">
        <f t="shared" si="125"/>
        <v>3.6363636363636362</v>
      </c>
      <c r="AA58" s="25">
        <f t="shared" si="141"/>
        <v>3.6036036036036037</v>
      </c>
      <c r="AB58" s="25">
        <f t="shared" si="142"/>
        <v>3.7037037037037033</v>
      </c>
      <c r="AC58" s="25">
        <f t="shared" si="145"/>
        <v>2.7777777777777777</v>
      </c>
      <c r="AD58" s="25">
        <f t="shared" si="143"/>
        <v>1.7543859649122806</v>
      </c>
      <c r="AE58" s="25">
        <f t="shared" si="129"/>
        <v>2.6548672566371683</v>
      </c>
    </row>
    <row r="59" spans="1:31" ht="15" customHeight="1" x14ac:dyDescent="0.2">
      <c r="A59" s="10" t="s">
        <v>12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 t="shared" si="109"/>
        <v>23.094688221709006</v>
      </c>
      <c r="I59" s="24">
        <f t="shared" si="130"/>
        <v>19.727891156462583</v>
      </c>
      <c r="J59" s="24">
        <f t="shared" si="131"/>
        <v>20.261437908496731</v>
      </c>
      <c r="K59" s="24">
        <f t="shared" si="132"/>
        <v>17.547568710359407</v>
      </c>
      <c r="L59" s="24">
        <f t="shared" si="133"/>
        <v>15.217391304347828</v>
      </c>
      <c r="M59" s="24">
        <f t="shared" si="114"/>
        <v>14.149139579349903</v>
      </c>
      <c r="N59" s="106">
        <f t="shared" si="115"/>
        <v>53.348729792147807</v>
      </c>
      <c r="O59" s="24">
        <f t="shared" si="134"/>
        <v>54.6485260770975</v>
      </c>
      <c r="P59" s="24">
        <f t="shared" si="135"/>
        <v>53.159041394335517</v>
      </c>
      <c r="Q59" s="24">
        <f t="shared" si="137"/>
        <v>56.236786469344615</v>
      </c>
      <c r="R59" s="24">
        <f t="shared" si="136"/>
        <v>56.719367588932798</v>
      </c>
      <c r="S59" s="24">
        <f t="shared" si="119"/>
        <v>53.537284894837477</v>
      </c>
      <c r="T59" s="106">
        <f t="shared" si="120"/>
        <v>20.323325635103924</v>
      </c>
      <c r="U59" s="24">
        <f t="shared" si="138"/>
        <v>22.448979591836736</v>
      </c>
      <c r="V59" s="24">
        <f t="shared" si="139"/>
        <v>22.875816993464053</v>
      </c>
      <c r="W59" s="24">
        <f t="shared" si="144"/>
        <v>22.198731501057082</v>
      </c>
      <c r="X59" s="24">
        <f t="shared" si="140"/>
        <v>23.320158102766801</v>
      </c>
      <c r="Y59" s="107">
        <f t="shared" si="124"/>
        <v>27.915869980879542</v>
      </c>
      <c r="Z59" s="106">
        <f t="shared" si="125"/>
        <v>3.2332563510392611</v>
      </c>
      <c r="AA59" s="25">
        <f t="shared" si="141"/>
        <v>3.1746031746031744</v>
      </c>
      <c r="AB59" s="25">
        <f t="shared" si="142"/>
        <v>3.7037037037037033</v>
      </c>
      <c r="AC59" s="25">
        <f t="shared" si="145"/>
        <v>4.0169133192388999</v>
      </c>
      <c r="AD59" s="25">
        <f t="shared" si="143"/>
        <v>4.7430830039525684</v>
      </c>
      <c r="AE59" s="25">
        <f t="shared" si="129"/>
        <v>4.3977055449330784</v>
      </c>
    </row>
    <row r="60" spans="1:31" ht="15" customHeight="1" x14ac:dyDescent="0.2">
      <c r="A60" s="10" t="s">
        <v>13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 t="shared" si="109"/>
        <v>21.641791044776117</v>
      </c>
      <c r="I60" s="24">
        <f t="shared" si="130"/>
        <v>19.718309859154928</v>
      </c>
      <c r="J60" s="24">
        <f t="shared" si="131"/>
        <v>17.880794701986755</v>
      </c>
      <c r="K60" s="24">
        <f t="shared" si="132"/>
        <v>17.123287671232877</v>
      </c>
      <c r="L60" s="24">
        <f t="shared" si="133"/>
        <v>22</v>
      </c>
      <c r="M60" s="24">
        <f t="shared" si="114"/>
        <v>22.560975609756099</v>
      </c>
      <c r="N60" s="106">
        <f t="shared" si="115"/>
        <v>56.71641791044776</v>
      </c>
      <c r="O60" s="24">
        <f t="shared" si="134"/>
        <v>57.04225352112676</v>
      </c>
      <c r="P60" s="24">
        <f t="shared" si="135"/>
        <v>57.615894039735096</v>
      </c>
      <c r="Q60" s="24">
        <f t="shared" si="137"/>
        <v>58.219178082191782</v>
      </c>
      <c r="R60" s="24">
        <f t="shared" si="136"/>
        <v>55.333333333333336</v>
      </c>
      <c r="S60" s="24">
        <f t="shared" si="119"/>
        <v>53.048780487804883</v>
      </c>
      <c r="T60" s="106">
        <f t="shared" si="120"/>
        <v>19.402985074626866</v>
      </c>
      <c r="U60" s="24">
        <f t="shared" si="138"/>
        <v>19.718309859154928</v>
      </c>
      <c r="V60" s="24">
        <f t="shared" si="139"/>
        <v>21.192052980132452</v>
      </c>
      <c r="W60" s="24">
        <f t="shared" si="144"/>
        <v>21.917808219178081</v>
      </c>
      <c r="X60" s="24">
        <f t="shared" si="140"/>
        <v>20</v>
      </c>
      <c r="Y60" s="107">
        <f t="shared" si="124"/>
        <v>21.951219512195124</v>
      </c>
      <c r="Z60" s="106">
        <f t="shared" si="125"/>
        <v>2.2388059701492535</v>
      </c>
      <c r="AA60" s="25">
        <f t="shared" si="141"/>
        <v>3.5211267605633805</v>
      </c>
      <c r="AB60" s="25">
        <f t="shared" si="142"/>
        <v>3.3112582781456954</v>
      </c>
      <c r="AC60" s="25">
        <f t="shared" si="145"/>
        <v>2.7397260273972601</v>
      </c>
      <c r="AD60" s="25">
        <f t="shared" si="143"/>
        <v>2.666666666666667</v>
      </c>
      <c r="AE60" s="25">
        <f t="shared" si="129"/>
        <v>2.4390243902439024</v>
      </c>
    </row>
    <row r="61" spans="1:31" ht="15" customHeight="1" x14ac:dyDescent="0.2">
      <c r="A61" s="10" t="s">
        <v>14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 t="shared" si="109"/>
        <v>22.272727272727273</v>
      </c>
      <c r="I61" s="24">
        <f t="shared" si="130"/>
        <v>16.990291262135923</v>
      </c>
      <c r="J61" s="24">
        <f t="shared" si="131"/>
        <v>17.961165048543691</v>
      </c>
      <c r="K61" s="24">
        <f t="shared" si="132"/>
        <v>16.831683168316832</v>
      </c>
      <c r="L61" s="24">
        <f t="shared" si="133"/>
        <v>16.746411483253588</v>
      </c>
      <c r="M61" s="24">
        <f t="shared" si="114"/>
        <v>14.622641509433961</v>
      </c>
      <c r="N61" s="106">
        <f t="shared" si="115"/>
        <v>51.81818181818182</v>
      </c>
      <c r="O61" s="24">
        <f t="shared" si="134"/>
        <v>52.912621359223301</v>
      </c>
      <c r="P61" s="24">
        <f t="shared" si="135"/>
        <v>53.883495145631066</v>
      </c>
      <c r="Q61" s="24">
        <f t="shared" si="137"/>
        <v>50.495049504950494</v>
      </c>
      <c r="R61" s="24">
        <f t="shared" si="136"/>
        <v>51.674641148325364</v>
      </c>
      <c r="S61" s="24">
        <f t="shared" si="119"/>
        <v>50.943396226415096</v>
      </c>
      <c r="T61" s="106">
        <f t="shared" si="120"/>
        <v>23.18181818181818</v>
      </c>
      <c r="U61" s="24">
        <f t="shared" si="138"/>
        <v>27.669902912621357</v>
      </c>
      <c r="V61" s="24">
        <f t="shared" si="139"/>
        <v>25.728155339805824</v>
      </c>
      <c r="W61" s="24">
        <f t="shared" si="144"/>
        <v>29.207920792079207</v>
      </c>
      <c r="X61" s="24">
        <f t="shared" si="140"/>
        <v>28.708133971291865</v>
      </c>
      <c r="Y61" s="107">
        <f t="shared" si="124"/>
        <v>30.660377358490564</v>
      </c>
      <c r="Z61" s="106">
        <f t="shared" si="125"/>
        <v>2.7272727272727271</v>
      </c>
      <c r="AA61" s="25">
        <f t="shared" si="141"/>
        <v>2.4271844660194173</v>
      </c>
      <c r="AB61" s="25">
        <f t="shared" si="142"/>
        <v>2.4271844660194173</v>
      </c>
      <c r="AC61" s="25">
        <f t="shared" si="145"/>
        <v>3.4653465346534658</v>
      </c>
      <c r="AD61" s="25">
        <f t="shared" si="143"/>
        <v>2.8708133971291865</v>
      </c>
      <c r="AE61" s="25">
        <f t="shared" si="129"/>
        <v>3.7735849056603774</v>
      </c>
    </row>
    <row r="62" spans="1:31" ht="15" customHeight="1" x14ac:dyDescent="0.2">
      <c r="A62" s="10" t="s">
        <v>15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 t="shared" si="109"/>
        <v>25.403225806451612</v>
      </c>
      <c r="I62" s="24">
        <f t="shared" si="130"/>
        <v>21.862348178137651</v>
      </c>
      <c r="J62" s="24">
        <f t="shared" si="131"/>
        <v>22.137404580152673</v>
      </c>
      <c r="K62" s="24">
        <f t="shared" si="132"/>
        <v>19.776119402985074</v>
      </c>
      <c r="L62" s="24">
        <f t="shared" si="133"/>
        <v>16.544117647058822</v>
      </c>
      <c r="M62" s="24">
        <f t="shared" si="114"/>
        <v>15.107913669064748</v>
      </c>
      <c r="N62" s="106">
        <f t="shared" si="115"/>
        <v>49.596774193548384</v>
      </c>
      <c r="O62" s="24">
        <f t="shared" si="134"/>
        <v>54.655870445344135</v>
      </c>
      <c r="P62" s="24">
        <f t="shared" si="135"/>
        <v>53.81679389312977</v>
      </c>
      <c r="Q62" s="24">
        <f t="shared" si="137"/>
        <v>57.462686567164177</v>
      </c>
      <c r="R62" s="24">
        <f t="shared" si="136"/>
        <v>58.82352941176471</v>
      </c>
      <c r="S62" s="24">
        <f t="shared" si="119"/>
        <v>58.992805755395686</v>
      </c>
      <c r="T62" s="106">
        <f t="shared" si="120"/>
        <v>22.983870967741936</v>
      </c>
      <c r="U62" s="24">
        <f t="shared" si="138"/>
        <v>21.052631578947366</v>
      </c>
      <c r="V62" s="24">
        <f t="shared" si="139"/>
        <v>22.137404580152673</v>
      </c>
      <c r="W62" s="24">
        <f t="shared" si="144"/>
        <v>20.522388059701495</v>
      </c>
      <c r="X62" s="24">
        <f t="shared" si="140"/>
        <v>22.058823529411764</v>
      </c>
      <c r="Y62" s="107">
        <f t="shared" si="124"/>
        <v>23.021582733812952</v>
      </c>
      <c r="Z62" s="106">
        <f t="shared" si="125"/>
        <v>2.0161290322580645</v>
      </c>
      <c r="AA62" s="25">
        <f t="shared" si="141"/>
        <v>2.42914979757085</v>
      </c>
      <c r="AB62" s="25">
        <f t="shared" si="142"/>
        <v>1.9083969465648856</v>
      </c>
      <c r="AC62" s="25">
        <f t="shared" si="145"/>
        <v>2.2388059701492535</v>
      </c>
      <c r="AD62" s="25">
        <f t="shared" si="143"/>
        <v>2.5735294117647056</v>
      </c>
      <c r="AE62" s="25">
        <f t="shared" si="129"/>
        <v>2.877697841726619</v>
      </c>
    </row>
    <row r="63" spans="1:31" x14ac:dyDescent="0.2">
      <c r="W63" s="125"/>
      <c r="X63" s="125"/>
    </row>
  </sheetData>
  <mergeCells count="18">
    <mergeCell ref="Z46:AE46"/>
    <mergeCell ref="A25:A26"/>
    <mergeCell ref="B25:G25"/>
    <mergeCell ref="H25:M25"/>
    <mergeCell ref="N25:S25"/>
    <mergeCell ref="T25:Y25"/>
    <mergeCell ref="Z25:AE25"/>
    <mergeCell ref="A46:A47"/>
    <mergeCell ref="B46:G46"/>
    <mergeCell ref="H46:M46"/>
    <mergeCell ref="N46:S46"/>
    <mergeCell ref="T46:Y46"/>
    <mergeCell ref="Z4:AE4"/>
    <mergeCell ref="A4:A5"/>
    <mergeCell ref="B4:G4"/>
    <mergeCell ref="H4:M4"/>
    <mergeCell ref="N4:S4"/>
    <mergeCell ref="T4:Y4"/>
  </mergeCells>
  <hyperlinks>
    <hyperlink ref="AF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2" max="16" man="1"/>
  </rowBreaks>
  <ignoredErrors>
    <ignoredError sqref="AE27:AE41 S54:T54 M48:M52 N54 N53 AE48:AF63 G27:K28 M27:Q28 S63:W63 S48:W50 S27:W28 Y48:AC50 Y27:AC28 G29:H41 M29:N41 S29:T41 Y29:Z41 S55:T62 S51:T52 Y63:AC63 Y51:Z52 M54:M62 T53 Y54:Z62 Z53" evalErro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1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8.5703125" style="125" customWidth="1"/>
    <col min="19" max="19" width="17.140625" style="38" customWidth="1"/>
    <col min="20" max="26" width="10.7109375" style="38" customWidth="1"/>
    <col min="27" max="27" width="4.7109375" style="125" customWidth="1"/>
    <col min="28" max="28" width="17.140625" style="38" customWidth="1"/>
    <col min="29" max="35" width="10.7109375" style="38" customWidth="1"/>
    <col min="36" max="36" width="4.7109375" style="125" customWidth="1"/>
    <col min="37" max="37" width="17.140625" style="38" customWidth="1"/>
    <col min="38" max="44" width="10.7109375" style="38" customWidth="1"/>
    <col min="45" max="45" width="4.7109375" style="125" customWidth="1"/>
    <col min="46" max="16384" width="9.140625" style="38"/>
  </cols>
  <sheetData>
    <row r="1" spans="1:45" s="40" customFormat="1" ht="30" customHeight="1" x14ac:dyDescent="0.25">
      <c r="A1" s="223" t="s">
        <v>815</v>
      </c>
      <c r="B1" s="223"/>
      <c r="C1" s="223"/>
      <c r="D1" s="223"/>
      <c r="E1" s="223"/>
      <c r="F1" s="223"/>
      <c r="G1" s="223"/>
      <c r="H1" s="223"/>
      <c r="I1" s="124" t="s">
        <v>49</v>
      </c>
      <c r="J1" s="223" t="s">
        <v>666</v>
      </c>
      <c r="K1" s="223"/>
      <c r="L1" s="223"/>
      <c r="M1" s="223"/>
      <c r="N1" s="223"/>
      <c r="O1" s="223"/>
      <c r="P1" s="223"/>
      <c r="Q1" s="223"/>
      <c r="S1" s="223" t="s">
        <v>405</v>
      </c>
      <c r="T1" s="223"/>
      <c r="U1" s="223"/>
      <c r="V1" s="223"/>
      <c r="W1" s="223"/>
      <c r="X1" s="223"/>
      <c r="Y1" s="223"/>
      <c r="Z1" s="223"/>
      <c r="AA1" s="137"/>
      <c r="AB1" s="223" t="s">
        <v>406</v>
      </c>
      <c r="AC1" s="223"/>
      <c r="AD1" s="223"/>
      <c r="AE1" s="223"/>
      <c r="AF1" s="223"/>
      <c r="AG1" s="223"/>
      <c r="AH1" s="223"/>
      <c r="AI1" s="223"/>
      <c r="AJ1" s="137"/>
      <c r="AK1" s="223" t="s">
        <v>407</v>
      </c>
      <c r="AL1" s="223"/>
      <c r="AM1" s="223"/>
      <c r="AN1" s="223"/>
      <c r="AO1" s="223"/>
      <c r="AP1" s="223"/>
      <c r="AQ1" s="223"/>
      <c r="AR1" s="223"/>
      <c r="AS1" s="137"/>
    </row>
    <row r="2" spans="1:45" ht="7.5" customHeight="1" x14ac:dyDescent="0.2"/>
    <row r="3" spans="1:45" ht="13.5" customHeight="1" thickBot="1" x14ac:dyDescent="0.25">
      <c r="A3" s="1" t="s">
        <v>0</v>
      </c>
      <c r="B3" s="1"/>
      <c r="H3" s="3" t="s">
        <v>100</v>
      </c>
      <c r="J3" s="1" t="s">
        <v>0</v>
      </c>
      <c r="K3" s="1"/>
      <c r="Q3" s="3" t="s">
        <v>100</v>
      </c>
      <c r="S3" s="1" t="s">
        <v>0</v>
      </c>
      <c r="T3" s="1"/>
      <c r="Z3" s="3" t="s">
        <v>100</v>
      </c>
      <c r="AB3" s="1" t="s">
        <v>0</v>
      </c>
      <c r="AC3" s="1"/>
      <c r="AI3" s="3" t="s">
        <v>100</v>
      </c>
      <c r="AK3" s="1" t="s">
        <v>0</v>
      </c>
      <c r="AL3" s="1"/>
      <c r="AR3" s="3" t="s">
        <v>100</v>
      </c>
    </row>
    <row r="4" spans="1:45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5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5" ht="15" customHeight="1" x14ac:dyDescent="0.2">
      <c r="A6" s="4" t="s">
        <v>1</v>
      </c>
      <c r="B6" s="12">
        <v>21779.812714455264</v>
      </c>
      <c r="C6" s="12">
        <v>242.04480155439362</v>
      </c>
      <c r="D6" s="12">
        <v>2441.1483124801175</v>
      </c>
      <c r="E6" s="12">
        <v>3694.635784970812</v>
      </c>
      <c r="F6" s="12">
        <v>15401.983815449943</v>
      </c>
      <c r="G6" s="13">
        <v>7550.8911272741761</v>
      </c>
      <c r="H6" s="13">
        <v>14228.92158718109</v>
      </c>
      <c r="J6" s="4" t="s">
        <v>1</v>
      </c>
      <c r="K6" s="12">
        <v>19242.563400645922</v>
      </c>
      <c r="L6" s="12">
        <v>176.57127439136011</v>
      </c>
      <c r="M6" s="12">
        <v>1977.5673477347427</v>
      </c>
      <c r="N6" s="12">
        <v>3967.6607785198225</v>
      </c>
      <c r="O6" s="12">
        <v>13120.763999999997</v>
      </c>
      <c r="P6" s="13">
        <v>6383.6424578078731</v>
      </c>
      <c r="Q6" s="13">
        <v>12858.920942838055</v>
      </c>
      <c r="S6" s="4" t="s">
        <v>1</v>
      </c>
      <c r="T6" s="12">
        <v>15505.831771369982</v>
      </c>
      <c r="U6" s="12">
        <v>201.64354279282426</v>
      </c>
      <c r="V6" s="12">
        <v>1686.0824293716776</v>
      </c>
      <c r="W6" s="12">
        <v>3054.7576371514392</v>
      </c>
      <c r="X6" s="12">
        <v>10563.348162054051</v>
      </c>
      <c r="Y6" s="13">
        <v>4831.7706093159395</v>
      </c>
      <c r="Z6" s="13">
        <v>10674.061162054049</v>
      </c>
      <c r="AB6" s="4" t="s">
        <v>1</v>
      </c>
      <c r="AC6" s="6">
        <v>13458.970778366374</v>
      </c>
      <c r="AD6" s="12">
        <v>167.79525973013031</v>
      </c>
      <c r="AE6" s="12">
        <v>1606.4709529562888</v>
      </c>
      <c r="AF6" s="12">
        <v>3131.7674185505889</v>
      </c>
      <c r="AG6" s="12">
        <v>8552.9371471293725</v>
      </c>
      <c r="AH6" s="12">
        <v>4224.0892268145035</v>
      </c>
      <c r="AI6" s="13">
        <v>9234.8815515518781</v>
      </c>
      <c r="AK6" s="4" t="s">
        <v>1</v>
      </c>
      <c r="AL6" s="6">
        <v>12808.447359358217</v>
      </c>
      <c r="AM6" s="12">
        <v>91.574158054454998</v>
      </c>
      <c r="AN6" s="12">
        <v>1343.5252000980108</v>
      </c>
      <c r="AO6" s="12">
        <v>2971.933777698443</v>
      </c>
      <c r="AP6" s="12">
        <v>8401.4142235073086</v>
      </c>
      <c r="AQ6" s="12">
        <v>4015.2830002172914</v>
      </c>
      <c r="AR6" s="13">
        <v>8793.1643591409284</v>
      </c>
    </row>
    <row r="7" spans="1:45" ht="15" customHeight="1" x14ac:dyDescent="0.2">
      <c r="A7" s="7" t="s">
        <v>2</v>
      </c>
      <c r="B7" s="14">
        <v>13487.078801058768</v>
      </c>
      <c r="C7" s="14">
        <v>72.379379994453402</v>
      </c>
      <c r="D7" s="14">
        <v>892.11367000508608</v>
      </c>
      <c r="E7" s="14">
        <v>1424.216935609282</v>
      </c>
      <c r="F7" s="14">
        <v>11098.368815449941</v>
      </c>
      <c r="G7" s="16">
        <v>4372.0272094867578</v>
      </c>
      <c r="H7" s="16">
        <v>9115.0515915720061</v>
      </c>
      <c r="J7" s="7" t="s">
        <v>2</v>
      </c>
      <c r="K7" s="14">
        <v>11637.521695912379</v>
      </c>
      <c r="L7" s="14">
        <v>52.698000000000008</v>
      </c>
      <c r="M7" s="14">
        <v>703.3847298807209</v>
      </c>
      <c r="N7" s="14">
        <v>1909.2899660316571</v>
      </c>
      <c r="O7" s="14">
        <v>8972.1489999999994</v>
      </c>
      <c r="P7" s="16">
        <v>3900.4920000000006</v>
      </c>
      <c r="Q7" s="16">
        <v>7737.0296959123771</v>
      </c>
      <c r="S7" s="7" t="s">
        <v>2</v>
      </c>
      <c r="T7" s="14">
        <v>9129.5643656729826</v>
      </c>
      <c r="U7" s="14">
        <v>82.386970301598183</v>
      </c>
      <c r="V7" s="14">
        <v>668.15907626478963</v>
      </c>
      <c r="W7" s="14">
        <v>1624.9953191065997</v>
      </c>
      <c r="X7" s="14">
        <v>6754.023000000001</v>
      </c>
      <c r="Y7" s="16">
        <v>2835.7003656729867</v>
      </c>
      <c r="Z7" s="16">
        <v>6293.8639999999987</v>
      </c>
      <c r="AB7" s="7" t="s">
        <v>2</v>
      </c>
      <c r="AC7" s="9">
        <v>7590.5432030047969</v>
      </c>
      <c r="AD7" s="14">
        <v>90.986585757741196</v>
      </c>
      <c r="AE7" s="14">
        <v>645.7421169440006</v>
      </c>
      <c r="AF7" s="14">
        <v>1539.1935003030612</v>
      </c>
      <c r="AG7" s="14">
        <v>5314.621000000001</v>
      </c>
      <c r="AH7" s="14">
        <v>2403.8578900209491</v>
      </c>
      <c r="AI7" s="16">
        <v>5186.6853129838537</v>
      </c>
      <c r="AK7" s="7" t="s">
        <v>2</v>
      </c>
      <c r="AL7" s="9">
        <v>7386.0067190634099</v>
      </c>
      <c r="AM7" s="14">
        <v>33.137</v>
      </c>
      <c r="AN7" s="14">
        <v>434.53805387254135</v>
      </c>
      <c r="AO7" s="14">
        <v>1378.3334416835587</v>
      </c>
      <c r="AP7" s="14">
        <v>5539.9982235073094</v>
      </c>
      <c r="AQ7" s="14">
        <v>2200.9680975207721</v>
      </c>
      <c r="AR7" s="16">
        <v>5185.0386215426397</v>
      </c>
    </row>
    <row r="8" spans="1:45" ht="15" customHeight="1" x14ac:dyDescent="0.2">
      <c r="A8" s="10" t="s">
        <v>3</v>
      </c>
      <c r="B8" s="14">
        <v>187.60600000000002</v>
      </c>
      <c r="C8" s="14">
        <v>17.443000000000001</v>
      </c>
      <c r="D8" s="14">
        <v>128.738</v>
      </c>
      <c r="E8" s="14">
        <v>41.424999999999997</v>
      </c>
      <c r="F8" s="14" t="s">
        <v>64</v>
      </c>
      <c r="G8" s="16" t="s">
        <v>541</v>
      </c>
      <c r="H8" s="16" t="s">
        <v>541</v>
      </c>
      <c r="J8" s="10" t="s">
        <v>3</v>
      </c>
      <c r="K8" s="14">
        <v>131.78627439136011</v>
      </c>
      <c r="L8" s="14">
        <v>12.5762743913601</v>
      </c>
      <c r="M8" s="14">
        <v>73.399000000000001</v>
      </c>
      <c r="N8" s="14">
        <v>45.811</v>
      </c>
      <c r="O8" s="14" t="s">
        <v>64</v>
      </c>
      <c r="P8" s="16">
        <v>79.244274391360094</v>
      </c>
      <c r="Q8" s="16">
        <v>52.542000000000002</v>
      </c>
      <c r="S8" s="10" t="s">
        <v>3</v>
      </c>
      <c r="T8" s="14">
        <v>112.66600000000001</v>
      </c>
      <c r="U8" s="14">
        <v>3.1</v>
      </c>
      <c r="V8" s="14">
        <v>66.242999999999995</v>
      </c>
      <c r="W8" s="14">
        <v>43.323</v>
      </c>
      <c r="X8" s="14" t="s">
        <v>64</v>
      </c>
      <c r="Y8" s="16" t="s">
        <v>541</v>
      </c>
      <c r="Z8" s="16" t="s">
        <v>541</v>
      </c>
      <c r="AB8" s="10" t="s">
        <v>3</v>
      </c>
      <c r="AC8" s="9">
        <v>102.426</v>
      </c>
      <c r="AD8" s="14">
        <v>1.4220000000000002</v>
      </c>
      <c r="AE8" s="14">
        <v>73.825000000000003</v>
      </c>
      <c r="AF8" s="14">
        <v>27.179000000000002</v>
      </c>
      <c r="AG8" s="14" t="s">
        <v>64</v>
      </c>
      <c r="AH8" s="14" t="s">
        <v>541</v>
      </c>
      <c r="AI8" s="16" t="s">
        <v>541</v>
      </c>
      <c r="AK8" s="10" t="s">
        <v>3</v>
      </c>
      <c r="AL8" s="9">
        <v>126.441</v>
      </c>
      <c r="AM8" s="14">
        <v>8.3309999999999995</v>
      </c>
      <c r="AN8" s="14">
        <v>71.60199999999999</v>
      </c>
      <c r="AO8" s="14">
        <v>46.508000000000003</v>
      </c>
      <c r="AP8" s="14" t="s">
        <v>64</v>
      </c>
      <c r="AQ8" s="14" t="s">
        <v>541</v>
      </c>
      <c r="AR8" s="16" t="s">
        <v>541</v>
      </c>
    </row>
    <row r="9" spans="1:45" ht="15" customHeight="1" x14ac:dyDescent="0.2">
      <c r="A9" s="10" t="s">
        <v>4</v>
      </c>
      <c r="B9" s="14">
        <v>70.486999999999995</v>
      </c>
      <c r="C9" s="14" t="s">
        <v>541</v>
      </c>
      <c r="D9" s="14" t="s">
        <v>541</v>
      </c>
      <c r="E9" s="14" t="s">
        <v>541</v>
      </c>
      <c r="F9" s="14" t="s">
        <v>64</v>
      </c>
      <c r="G9" s="16">
        <v>70.486999999999995</v>
      </c>
      <c r="H9" s="16" t="s">
        <v>64</v>
      </c>
      <c r="J9" s="10" t="s">
        <v>4</v>
      </c>
      <c r="K9" s="14">
        <v>73.488565562487494</v>
      </c>
      <c r="L9" s="14" t="s">
        <v>541</v>
      </c>
      <c r="M9" s="14" t="s">
        <v>541</v>
      </c>
      <c r="N9" s="14" t="s">
        <v>541</v>
      </c>
      <c r="O9" s="14" t="s">
        <v>541</v>
      </c>
      <c r="P9" s="16">
        <v>73.488565562487494</v>
      </c>
      <c r="Q9" s="16" t="s">
        <v>64</v>
      </c>
      <c r="S9" s="10" t="s">
        <v>4</v>
      </c>
      <c r="T9" s="14">
        <v>88.203360462142683</v>
      </c>
      <c r="U9" s="14" t="s">
        <v>541</v>
      </c>
      <c r="V9" s="14" t="s">
        <v>541</v>
      </c>
      <c r="W9" s="14" t="s">
        <v>541</v>
      </c>
      <c r="X9" s="14" t="s">
        <v>541</v>
      </c>
      <c r="Y9" s="16" t="s">
        <v>541</v>
      </c>
      <c r="Z9" s="16" t="s">
        <v>541</v>
      </c>
      <c r="AB9" s="10" t="s">
        <v>4</v>
      </c>
      <c r="AC9" s="9">
        <v>83.575999999999993</v>
      </c>
      <c r="AD9" s="14" t="s">
        <v>541</v>
      </c>
      <c r="AE9" s="14" t="s">
        <v>541</v>
      </c>
      <c r="AF9" s="14" t="s">
        <v>541</v>
      </c>
      <c r="AG9" s="14" t="s">
        <v>541</v>
      </c>
      <c r="AH9" s="14" t="s">
        <v>541</v>
      </c>
      <c r="AI9" s="16" t="s">
        <v>541</v>
      </c>
      <c r="AK9" s="10" t="s">
        <v>4</v>
      </c>
      <c r="AL9" s="9">
        <v>81.235000000000014</v>
      </c>
      <c r="AM9" s="14" t="s">
        <v>541</v>
      </c>
      <c r="AN9" s="14" t="s">
        <v>541</v>
      </c>
      <c r="AO9" s="14" t="s">
        <v>541</v>
      </c>
      <c r="AP9" s="14" t="s">
        <v>541</v>
      </c>
      <c r="AQ9" s="14" t="s">
        <v>541</v>
      </c>
      <c r="AR9" s="16" t="s">
        <v>541</v>
      </c>
    </row>
    <row r="10" spans="1:45" ht="15" customHeight="1" x14ac:dyDescent="0.2">
      <c r="A10" s="10" t="s">
        <v>5</v>
      </c>
      <c r="B10" s="14">
        <v>321.46900000000005</v>
      </c>
      <c r="C10" s="14" t="s">
        <v>541</v>
      </c>
      <c r="D10" s="14">
        <v>146.24299999999999</v>
      </c>
      <c r="E10" s="14">
        <v>146.09800000000001</v>
      </c>
      <c r="F10" s="14" t="s">
        <v>541</v>
      </c>
      <c r="G10" s="16">
        <v>165.822</v>
      </c>
      <c r="H10" s="16">
        <v>155.64699999999999</v>
      </c>
      <c r="J10" s="10" t="s">
        <v>5</v>
      </c>
      <c r="K10" s="14">
        <v>203.29199999999997</v>
      </c>
      <c r="L10" s="14">
        <v>8.702</v>
      </c>
      <c r="M10" s="14">
        <v>112.60499999999999</v>
      </c>
      <c r="N10" s="14">
        <v>55.193999999999996</v>
      </c>
      <c r="O10" s="14">
        <v>26.791</v>
      </c>
      <c r="P10" s="16">
        <v>94.2</v>
      </c>
      <c r="Q10" s="16">
        <v>109.092</v>
      </c>
      <c r="S10" s="10" t="s">
        <v>5</v>
      </c>
      <c r="T10" s="14">
        <v>217.79299999999998</v>
      </c>
      <c r="U10" s="14">
        <v>15.168999999999999</v>
      </c>
      <c r="V10" s="14">
        <v>136.27499999999998</v>
      </c>
      <c r="W10" s="14">
        <v>66.349000000000004</v>
      </c>
      <c r="X10" s="14" t="s">
        <v>64</v>
      </c>
      <c r="Y10" s="16">
        <v>65.045999999999992</v>
      </c>
      <c r="Z10" s="16">
        <v>152.74700000000001</v>
      </c>
      <c r="AB10" s="10" t="s">
        <v>5</v>
      </c>
      <c r="AC10" s="9">
        <v>242.8044348605932</v>
      </c>
      <c r="AD10" s="14">
        <v>11.383544731300201</v>
      </c>
      <c r="AE10" s="14">
        <v>129.7395195481391</v>
      </c>
      <c r="AF10" s="14">
        <v>101.6813705811539</v>
      </c>
      <c r="AG10" s="14" t="s">
        <v>64</v>
      </c>
      <c r="AH10" s="14">
        <v>95.239193340835882</v>
      </c>
      <c r="AI10" s="16">
        <v>147.56524151975731</v>
      </c>
      <c r="AK10" s="10" t="s">
        <v>5</v>
      </c>
      <c r="AL10" s="9">
        <v>260.55733633988024</v>
      </c>
      <c r="AM10" s="14" t="s">
        <v>541</v>
      </c>
      <c r="AN10" s="14" t="s">
        <v>541</v>
      </c>
      <c r="AO10" s="14" t="s">
        <v>541</v>
      </c>
      <c r="AP10" s="14" t="s">
        <v>541</v>
      </c>
      <c r="AQ10" s="14">
        <v>107.00633633988029</v>
      </c>
      <c r="AR10" s="16">
        <v>153.55099999999999</v>
      </c>
    </row>
    <row r="11" spans="1:45" ht="15" customHeight="1" x14ac:dyDescent="0.2">
      <c r="A11" s="10" t="s">
        <v>6</v>
      </c>
      <c r="B11" s="14" t="s">
        <v>64</v>
      </c>
      <c r="C11" s="51" t="s">
        <v>64</v>
      </c>
      <c r="D11" s="14" t="s">
        <v>64</v>
      </c>
      <c r="E11" s="14" t="s">
        <v>64</v>
      </c>
      <c r="F11" s="14" t="s">
        <v>64</v>
      </c>
      <c r="G11" s="16" t="s">
        <v>64</v>
      </c>
      <c r="H11" s="16" t="s">
        <v>64</v>
      </c>
      <c r="J11" s="10" t="s">
        <v>6</v>
      </c>
      <c r="K11" s="14">
        <v>35.280384664268105</v>
      </c>
      <c r="L11" s="51" t="s">
        <v>541</v>
      </c>
      <c r="M11" s="14" t="s">
        <v>541</v>
      </c>
      <c r="N11" s="14" t="s">
        <v>541</v>
      </c>
      <c r="O11" s="14" t="s">
        <v>541</v>
      </c>
      <c r="P11" s="16" t="s">
        <v>541</v>
      </c>
      <c r="Q11" s="16" t="s">
        <v>541</v>
      </c>
      <c r="S11" s="10" t="s">
        <v>6</v>
      </c>
      <c r="T11" s="14">
        <v>31.120999999999999</v>
      </c>
      <c r="U11" s="51" t="s">
        <v>541</v>
      </c>
      <c r="V11" s="14" t="s">
        <v>541</v>
      </c>
      <c r="W11" s="14" t="s">
        <v>541</v>
      </c>
      <c r="X11" s="14" t="s">
        <v>541</v>
      </c>
      <c r="Y11" s="16" t="s">
        <v>541</v>
      </c>
      <c r="Z11" s="16" t="s">
        <v>541</v>
      </c>
      <c r="AB11" s="10" t="s">
        <v>6</v>
      </c>
      <c r="AC11" s="9">
        <v>22.981000000000002</v>
      </c>
      <c r="AD11" s="14" t="s">
        <v>541</v>
      </c>
      <c r="AE11" s="14" t="s">
        <v>541</v>
      </c>
      <c r="AF11" s="14" t="s">
        <v>541</v>
      </c>
      <c r="AG11" s="14" t="s">
        <v>541</v>
      </c>
      <c r="AH11" s="14" t="s">
        <v>541</v>
      </c>
      <c r="AI11" s="16" t="s">
        <v>541</v>
      </c>
      <c r="AK11" s="10" t="s">
        <v>6</v>
      </c>
      <c r="AL11" s="9">
        <v>22.391999999999999</v>
      </c>
      <c r="AM11" s="14" t="s">
        <v>541</v>
      </c>
      <c r="AN11" s="14" t="s">
        <v>541</v>
      </c>
      <c r="AO11" s="14" t="s">
        <v>541</v>
      </c>
      <c r="AP11" s="14" t="s">
        <v>541</v>
      </c>
      <c r="AQ11" s="14" t="s">
        <v>541</v>
      </c>
      <c r="AR11" s="16" t="s">
        <v>541</v>
      </c>
    </row>
    <row r="12" spans="1:45" ht="15" customHeight="1" x14ac:dyDescent="0.2">
      <c r="A12" s="10" t="s">
        <v>7</v>
      </c>
      <c r="B12" s="14">
        <v>55.449347032328902</v>
      </c>
      <c r="C12" s="51" t="s">
        <v>541</v>
      </c>
      <c r="D12" s="51" t="s">
        <v>541</v>
      </c>
      <c r="E12" s="14" t="s">
        <v>64</v>
      </c>
      <c r="F12" s="14" t="s">
        <v>64</v>
      </c>
      <c r="G12" s="16" t="s">
        <v>541</v>
      </c>
      <c r="H12" s="16" t="s">
        <v>541</v>
      </c>
      <c r="J12" s="10" t="s">
        <v>7</v>
      </c>
      <c r="K12" s="14">
        <v>39.671000000000006</v>
      </c>
      <c r="L12" s="14" t="s">
        <v>541</v>
      </c>
      <c r="M12" s="14" t="s">
        <v>541</v>
      </c>
      <c r="N12" s="14" t="s">
        <v>541</v>
      </c>
      <c r="O12" s="14" t="s">
        <v>541</v>
      </c>
      <c r="P12" s="16">
        <v>39.671000000000006</v>
      </c>
      <c r="Q12" s="16" t="s">
        <v>64</v>
      </c>
      <c r="S12" s="10" t="s">
        <v>7</v>
      </c>
      <c r="T12" s="14">
        <v>35.507000000000005</v>
      </c>
      <c r="U12" s="14" t="s">
        <v>541</v>
      </c>
      <c r="V12" s="14" t="s">
        <v>541</v>
      </c>
      <c r="W12" s="14" t="s">
        <v>541</v>
      </c>
      <c r="X12" s="14" t="s">
        <v>541</v>
      </c>
      <c r="Y12" s="16">
        <v>35.507000000000005</v>
      </c>
      <c r="Z12" s="16" t="s">
        <v>64</v>
      </c>
      <c r="AB12" s="10" t="s">
        <v>7</v>
      </c>
      <c r="AC12" s="9">
        <v>60.472000000000001</v>
      </c>
      <c r="AD12" s="14" t="s">
        <v>541</v>
      </c>
      <c r="AE12" s="14" t="s">
        <v>541</v>
      </c>
      <c r="AF12" s="14" t="s">
        <v>541</v>
      </c>
      <c r="AG12" s="14" t="s">
        <v>541</v>
      </c>
      <c r="AH12" s="14" t="s">
        <v>541</v>
      </c>
      <c r="AI12" s="16" t="s">
        <v>541</v>
      </c>
      <c r="AK12" s="10" t="s">
        <v>7</v>
      </c>
      <c r="AL12" s="9">
        <v>52.558737598289291</v>
      </c>
      <c r="AM12" s="14" t="s">
        <v>541</v>
      </c>
      <c r="AN12" s="14" t="s">
        <v>541</v>
      </c>
      <c r="AO12" s="14" t="s">
        <v>541</v>
      </c>
      <c r="AP12" s="14" t="s">
        <v>541</v>
      </c>
      <c r="AQ12" s="14" t="s">
        <v>541</v>
      </c>
      <c r="AR12" s="16" t="s">
        <v>541</v>
      </c>
    </row>
    <row r="13" spans="1:45" ht="15" customHeight="1" x14ac:dyDescent="0.2">
      <c r="A13" s="10" t="s">
        <v>8</v>
      </c>
      <c r="B13" s="14">
        <v>42.123058556943704</v>
      </c>
      <c r="C13" s="51" t="s">
        <v>541</v>
      </c>
      <c r="D13" s="51" t="s">
        <v>541</v>
      </c>
      <c r="E13" s="14" t="s">
        <v>64</v>
      </c>
      <c r="F13" s="14" t="s">
        <v>64</v>
      </c>
      <c r="G13" s="16">
        <v>42.123058556943704</v>
      </c>
      <c r="H13" s="16" t="s">
        <v>64</v>
      </c>
      <c r="J13" s="10" t="s">
        <v>8</v>
      </c>
      <c r="K13" s="14">
        <v>54.238</v>
      </c>
      <c r="L13" s="14" t="s">
        <v>541</v>
      </c>
      <c r="M13" s="14" t="s">
        <v>541</v>
      </c>
      <c r="N13" s="14" t="s">
        <v>541</v>
      </c>
      <c r="O13" s="14" t="s">
        <v>541</v>
      </c>
      <c r="P13" s="16">
        <v>54.238</v>
      </c>
      <c r="Q13" s="16" t="s">
        <v>64</v>
      </c>
      <c r="S13" s="10" t="s">
        <v>8</v>
      </c>
      <c r="T13" s="14">
        <v>38.780999999999999</v>
      </c>
      <c r="U13" s="14" t="s">
        <v>541</v>
      </c>
      <c r="V13" s="14" t="s">
        <v>541</v>
      </c>
      <c r="W13" s="14" t="s">
        <v>541</v>
      </c>
      <c r="X13" s="14" t="s">
        <v>541</v>
      </c>
      <c r="Y13" s="16">
        <v>38.780999999999999</v>
      </c>
      <c r="Z13" s="16" t="s">
        <v>64</v>
      </c>
      <c r="AB13" s="10" t="s">
        <v>8</v>
      </c>
      <c r="AC13" s="9">
        <v>30.263248732548202</v>
      </c>
      <c r="AD13" s="14" t="s">
        <v>541</v>
      </c>
      <c r="AE13" s="14" t="s">
        <v>541</v>
      </c>
      <c r="AF13" s="14" t="s">
        <v>541</v>
      </c>
      <c r="AG13" s="14" t="s">
        <v>541</v>
      </c>
      <c r="AH13" s="14">
        <v>30.263248732548202</v>
      </c>
      <c r="AI13" s="16" t="s">
        <v>64</v>
      </c>
      <c r="AK13" s="10" t="s">
        <v>8</v>
      </c>
      <c r="AL13" s="9">
        <v>34.810644354353698</v>
      </c>
      <c r="AM13" s="14" t="s">
        <v>541</v>
      </c>
      <c r="AN13" s="14" t="s">
        <v>541</v>
      </c>
      <c r="AO13" s="14" t="s">
        <v>541</v>
      </c>
      <c r="AP13" s="14" t="s">
        <v>541</v>
      </c>
      <c r="AQ13" s="14">
        <v>34.810644354353698</v>
      </c>
      <c r="AR13" s="16" t="s">
        <v>64</v>
      </c>
    </row>
    <row r="14" spans="1:45" ht="15" customHeight="1" x14ac:dyDescent="0.2">
      <c r="A14" s="10" t="s">
        <v>9</v>
      </c>
      <c r="B14" s="14">
        <v>746.12900000000002</v>
      </c>
      <c r="C14" s="14" t="s">
        <v>541</v>
      </c>
      <c r="D14" s="14" t="s">
        <v>541</v>
      </c>
      <c r="E14" s="14" t="s">
        <v>541</v>
      </c>
      <c r="F14" s="14" t="s">
        <v>541</v>
      </c>
      <c r="G14" s="16" t="s">
        <v>541</v>
      </c>
      <c r="H14" s="16" t="s">
        <v>541</v>
      </c>
      <c r="J14" s="10" t="s">
        <v>9</v>
      </c>
      <c r="K14" s="14">
        <v>703.94199999999989</v>
      </c>
      <c r="L14" s="14" t="s">
        <v>541</v>
      </c>
      <c r="M14" s="14" t="s">
        <v>541</v>
      </c>
      <c r="N14" s="14" t="s">
        <v>541</v>
      </c>
      <c r="O14" s="14" t="s">
        <v>541</v>
      </c>
      <c r="P14" s="16" t="s">
        <v>541</v>
      </c>
      <c r="Q14" s="16" t="s">
        <v>541</v>
      </c>
      <c r="S14" s="10" t="s">
        <v>9</v>
      </c>
      <c r="T14" s="14">
        <v>648.36829649128231</v>
      </c>
      <c r="U14" s="14" t="s">
        <v>541</v>
      </c>
      <c r="V14" s="14" t="s">
        <v>541</v>
      </c>
      <c r="W14" s="14" t="s">
        <v>541</v>
      </c>
      <c r="X14" s="14" t="s">
        <v>541</v>
      </c>
      <c r="Y14" s="16" t="s">
        <v>541</v>
      </c>
      <c r="Z14" s="16" t="s">
        <v>541</v>
      </c>
      <c r="AB14" s="10" t="s">
        <v>9</v>
      </c>
      <c r="AC14" s="9">
        <v>633.46400000000006</v>
      </c>
      <c r="AD14" s="14" t="s">
        <v>541</v>
      </c>
      <c r="AE14" s="14" t="s">
        <v>541</v>
      </c>
      <c r="AF14" s="14" t="s">
        <v>541</v>
      </c>
      <c r="AG14" s="14" t="s">
        <v>541</v>
      </c>
      <c r="AH14" s="14" t="s">
        <v>541</v>
      </c>
      <c r="AI14" s="16" t="s">
        <v>541</v>
      </c>
      <c r="AK14" s="10" t="s">
        <v>9</v>
      </c>
      <c r="AL14" s="9">
        <v>588.09900000000005</v>
      </c>
      <c r="AM14" s="14" t="s">
        <v>541</v>
      </c>
      <c r="AN14" s="14" t="s">
        <v>541</v>
      </c>
      <c r="AO14" s="14" t="s">
        <v>541</v>
      </c>
      <c r="AP14" s="14" t="s">
        <v>541</v>
      </c>
      <c r="AQ14" s="14" t="s">
        <v>541</v>
      </c>
      <c r="AR14" s="16" t="s">
        <v>541</v>
      </c>
    </row>
    <row r="15" spans="1:45" ht="15" customHeight="1" x14ac:dyDescent="0.2">
      <c r="A15" s="10" t="s">
        <v>10</v>
      </c>
      <c r="B15" s="14">
        <v>215.27599999999998</v>
      </c>
      <c r="C15" s="51" t="s">
        <v>541</v>
      </c>
      <c r="D15" s="51" t="s">
        <v>541</v>
      </c>
      <c r="E15" s="14" t="s">
        <v>541</v>
      </c>
      <c r="F15" s="14" t="s">
        <v>541</v>
      </c>
      <c r="G15" s="16">
        <v>215.27600000000001</v>
      </c>
      <c r="H15" s="16" t="s">
        <v>64</v>
      </c>
      <c r="J15" s="10" t="s">
        <v>10</v>
      </c>
      <c r="K15" s="14">
        <v>169.43</v>
      </c>
      <c r="L15" s="14" t="s">
        <v>541</v>
      </c>
      <c r="M15" s="14" t="s">
        <v>541</v>
      </c>
      <c r="N15" s="14" t="s">
        <v>541</v>
      </c>
      <c r="O15" s="14" t="s">
        <v>541</v>
      </c>
      <c r="P15" s="16">
        <v>169.43</v>
      </c>
      <c r="Q15" s="16" t="s">
        <v>64</v>
      </c>
      <c r="S15" s="10" t="s">
        <v>10</v>
      </c>
      <c r="T15" s="14">
        <v>137.73499999999999</v>
      </c>
      <c r="U15" s="14" t="s">
        <v>541</v>
      </c>
      <c r="V15" s="14" t="s">
        <v>541</v>
      </c>
      <c r="W15" s="14" t="s">
        <v>541</v>
      </c>
      <c r="X15" s="14" t="s">
        <v>541</v>
      </c>
      <c r="Y15" s="16">
        <v>137.73499999999999</v>
      </c>
      <c r="Z15" s="16" t="s">
        <v>64</v>
      </c>
      <c r="AB15" s="10" t="s">
        <v>10</v>
      </c>
      <c r="AC15" s="9">
        <v>130.21600000000001</v>
      </c>
      <c r="AD15" s="14" t="s">
        <v>541</v>
      </c>
      <c r="AE15" s="14" t="s">
        <v>541</v>
      </c>
      <c r="AF15" s="14" t="s">
        <v>541</v>
      </c>
      <c r="AG15" s="14" t="s">
        <v>541</v>
      </c>
      <c r="AH15" s="14">
        <v>130.21600000000001</v>
      </c>
      <c r="AI15" s="16" t="s">
        <v>64</v>
      </c>
      <c r="AK15" s="10" t="s">
        <v>10</v>
      </c>
      <c r="AL15" s="9">
        <v>110.22199999999999</v>
      </c>
      <c r="AM15" s="14" t="s">
        <v>541</v>
      </c>
      <c r="AN15" s="14" t="s">
        <v>541</v>
      </c>
      <c r="AO15" s="14" t="s">
        <v>541</v>
      </c>
      <c r="AP15" s="14" t="s">
        <v>541</v>
      </c>
      <c r="AQ15" s="14">
        <v>110.22199999999999</v>
      </c>
      <c r="AR15" s="16" t="s">
        <v>64</v>
      </c>
    </row>
    <row r="16" spans="1:45" ht="15" customHeight="1" x14ac:dyDescent="0.2">
      <c r="A16" s="10" t="s">
        <v>11</v>
      </c>
      <c r="B16" s="14">
        <v>34.894999999999996</v>
      </c>
      <c r="C16" s="14" t="s">
        <v>541</v>
      </c>
      <c r="D16" s="14" t="s">
        <v>64</v>
      </c>
      <c r="E16" s="14" t="s">
        <v>541</v>
      </c>
      <c r="F16" s="14" t="s">
        <v>541</v>
      </c>
      <c r="G16" s="16" t="s">
        <v>541</v>
      </c>
      <c r="H16" s="16" t="s">
        <v>541</v>
      </c>
      <c r="J16" s="10" t="s">
        <v>11</v>
      </c>
      <c r="K16" s="14">
        <v>19.274999999999999</v>
      </c>
      <c r="L16" s="14" t="s">
        <v>541</v>
      </c>
      <c r="M16" s="14" t="s">
        <v>541</v>
      </c>
      <c r="N16" s="14" t="s">
        <v>541</v>
      </c>
      <c r="O16" s="14" t="s">
        <v>541</v>
      </c>
      <c r="P16" s="16" t="s">
        <v>541</v>
      </c>
      <c r="Q16" s="16" t="s">
        <v>541</v>
      </c>
      <c r="S16" s="10" t="s">
        <v>11</v>
      </c>
      <c r="T16" s="14">
        <v>20.98</v>
      </c>
      <c r="U16" s="14" t="s">
        <v>541</v>
      </c>
      <c r="V16" s="14" t="s">
        <v>541</v>
      </c>
      <c r="W16" s="14" t="s">
        <v>541</v>
      </c>
      <c r="X16" s="14" t="s">
        <v>541</v>
      </c>
      <c r="Y16" s="16" t="s">
        <v>541</v>
      </c>
      <c r="Z16" s="16" t="s">
        <v>541</v>
      </c>
      <c r="AB16" s="10" t="s">
        <v>11</v>
      </c>
      <c r="AC16" s="9">
        <v>22.312000000000001</v>
      </c>
      <c r="AD16" s="14" t="s">
        <v>541</v>
      </c>
      <c r="AE16" s="14" t="s">
        <v>541</v>
      </c>
      <c r="AF16" s="14" t="s">
        <v>541</v>
      </c>
      <c r="AG16" s="14" t="s">
        <v>541</v>
      </c>
      <c r="AH16" s="14">
        <v>22.312000000000001</v>
      </c>
      <c r="AI16" s="16" t="s">
        <v>64</v>
      </c>
      <c r="AK16" s="10" t="s">
        <v>11</v>
      </c>
      <c r="AL16" s="9">
        <v>12.456999999999999</v>
      </c>
      <c r="AM16" s="14" t="s">
        <v>541</v>
      </c>
      <c r="AN16" s="14" t="s">
        <v>541</v>
      </c>
      <c r="AO16" s="14" t="s">
        <v>541</v>
      </c>
      <c r="AP16" s="14" t="s">
        <v>541</v>
      </c>
      <c r="AQ16" s="14">
        <v>12.456999999999999</v>
      </c>
      <c r="AR16" s="16" t="s">
        <v>64</v>
      </c>
    </row>
    <row r="17" spans="1:45" ht="15" customHeight="1" x14ac:dyDescent="0.2">
      <c r="A17" s="10" t="s">
        <v>12</v>
      </c>
      <c r="B17" s="14">
        <v>5807.6485381990196</v>
      </c>
      <c r="C17" s="14">
        <v>39.636247147234499</v>
      </c>
      <c r="D17" s="14">
        <v>804.76129544270236</v>
      </c>
      <c r="E17" s="14">
        <v>1744.2389956090819</v>
      </c>
      <c r="F17" s="14">
        <v>3219.0120000000002</v>
      </c>
      <c r="G17" s="16">
        <v>1645.5985425899364</v>
      </c>
      <c r="H17" s="16">
        <v>4162.0499956090835</v>
      </c>
      <c r="J17" s="10" t="s">
        <v>12</v>
      </c>
      <c r="K17" s="14">
        <v>5504.3151313654898</v>
      </c>
      <c r="L17" s="14">
        <v>40.201000000000001</v>
      </c>
      <c r="M17" s="14">
        <v>685.58388443981141</v>
      </c>
      <c r="N17" s="14">
        <v>1466.1942469256778</v>
      </c>
      <c r="O17" s="14">
        <v>3312.3359999999998</v>
      </c>
      <c r="P17" s="16">
        <v>1220.7218844398121</v>
      </c>
      <c r="Q17" s="16">
        <v>4283.5932469256777</v>
      </c>
      <c r="S17" s="10" t="s">
        <v>12</v>
      </c>
      <c r="T17" s="14">
        <v>4460.7875866723998</v>
      </c>
      <c r="U17" s="14">
        <v>38.363799004460397</v>
      </c>
      <c r="V17" s="14">
        <v>466.41246962310174</v>
      </c>
      <c r="W17" s="14">
        <v>911.72931804483926</v>
      </c>
      <c r="X17" s="14">
        <v>3044.2819999999997</v>
      </c>
      <c r="Y17" s="16">
        <v>897.32958667240121</v>
      </c>
      <c r="Z17" s="16">
        <v>3563.4580000000001</v>
      </c>
      <c r="AB17" s="10" t="s">
        <v>12</v>
      </c>
      <c r="AC17" s="9">
        <v>3775.5144354028776</v>
      </c>
      <c r="AD17" s="14">
        <v>21.970168785586203</v>
      </c>
      <c r="AE17" s="14">
        <v>416.57331646414929</v>
      </c>
      <c r="AF17" s="14">
        <v>847.62280302377019</v>
      </c>
      <c r="AG17" s="14">
        <v>2489.3481471293721</v>
      </c>
      <c r="AH17" s="14">
        <v>806.18543835461196</v>
      </c>
      <c r="AI17" s="16">
        <v>2969.328997048266</v>
      </c>
      <c r="AK17" s="10" t="s">
        <v>12</v>
      </c>
      <c r="AL17" s="9">
        <v>3423.0943360148826</v>
      </c>
      <c r="AM17" s="14">
        <v>11.313000000000001</v>
      </c>
      <c r="AN17" s="14">
        <v>361.87099999999998</v>
      </c>
      <c r="AO17" s="14">
        <v>828.83233601488394</v>
      </c>
      <c r="AP17" s="14">
        <v>2221.078</v>
      </c>
      <c r="AQ17" s="14">
        <v>802.76933601488417</v>
      </c>
      <c r="AR17" s="16">
        <v>2620.3249999999994</v>
      </c>
    </row>
    <row r="18" spans="1:45" ht="15" customHeight="1" x14ac:dyDescent="0.2">
      <c r="A18" s="10" t="s">
        <v>13</v>
      </c>
      <c r="B18" s="14">
        <v>170.83608891844173</v>
      </c>
      <c r="C18" s="14">
        <v>29.447725356638006</v>
      </c>
      <c r="D18" s="14">
        <v>59.43099999999999</v>
      </c>
      <c r="E18" s="14" t="s">
        <v>541</v>
      </c>
      <c r="F18" s="14" t="s">
        <v>541</v>
      </c>
      <c r="G18" s="16" t="s">
        <v>541</v>
      </c>
      <c r="H18" s="16" t="s">
        <v>541</v>
      </c>
      <c r="J18" s="10" t="s">
        <v>13</v>
      </c>
      <c r="K18" s="14">
        <v>144.517</v>
      </c>
      <c r="L18" s="14" t="s">
        <v>541</v>
      </c>
      <c r="M18" s="14" t="s">
        <v>541</v>
      </c>
      <c r="N18" s="14" t="s">
        <v>541</v>
      </c>
      <c r="O18" s="14" t="s">
        <v>541</v>
      </c>
      <c r="P18" s="16">
        <v>144.517</v>
      </c>
      <c r="Q18" s="16" t="s">
        <v>64</v>
      </c>
      <c r="S18" s="10" t="s">
        <v>13</v>
      </c>
      <c r="T18" s="14">
        <v>130.88812357555329</v>
      </c>
      <c r="U18" s="14" t="s">
        <v>541</v>
      </c>
      <c r="V18" s="14" t="s">
        <v>541</v>
      </c>
      <c r="W18" s="14" t="s">
        <v>541</v>
      </c>
      <c r="X18" s="14" t="s">
        <v>541</v>
      </c>
      <c r="Y18" s="16">
        <v>130.88812357555329</v>
      </c>
      <c r="Z18" s="16" t="s">
        <v>64</v>
      </c>
      <c r="AB18" s="10" t="s">
        <v>13</v>
      </c>
      <c r="AC18" s="9">
        <v>361.26400000000007</v>
      </c>
      <c r="AD18" s="14" t="s">
        <v>541</v>
      </c>
      <c r="AE18" s="14" t="s">
        <v>541</v>
      </c>
      <c r="AF18" s="14" t="s">
        <v>541</v>
      </c>
      <c r="AG18" s="14" t="s">
        <v>541</v>
      </c>
      <c r="AH18" s="14" t="s">
        <v>541</v>
      </c>
      <c r="AI18" s="16" t="s">
        <v>541</v>
      </c>
      <c r="AK18" s="10" t="s">
        <v>13</v>
      </c>
      <c r="AL18" s="9">
        <v>344.94382171457471</v>
      </c>
      <c r="AM18" s="14" t="s">
        <v>541</v>
      </c>
      <c r="AN18" s="14" t="s">
        <v>541</v>
      </c>
      <c r="AO18" s="14" t="s">
        <v>541</v>
      </c>
      <c r="AP18" s="14" t="s">
        <v>541</v>
      </c>
      <c r="AQ18" s="14" t="s">
        <v>541</v>
      </c>
      <c r="AR18" s="16" t="s">
        <v>541</v>
      </c>
    </row>
    <row r="19" spans="1:45" ht="15" customHeight="1" x14ac:dyDescent="0.2">
      <c r="A19" s="10" t="s">
        <v>14</v>
      </c>
      <c r="B19" s="14">
        <v>317.41049019064428</v>
      </c>
      <c r="C19" s="14">
        <v>26.686999999999998</v>
      </c>
      <c r="D19" s="14">
        <v>45.271999999999998</v>
      </c>
      <c r="E19" s="14" t="s">
        <v>541</v>
      </c>
      <c r="F19" s="14" t="s">
        <v>541</v>
      </c>
      <c r="G19" s="16">
        <v>317.41049019064428</v>
      </c>
      <c r="H19" s="16" t="s">
        <v>64</v>
      </c>
      <c r="J19" s="10" t="s">
        <v>14</v>
      </c>
      <c r="K19" s="14">
        <v>256.37700000000001</v>
      </c>
      <c r="L19" s="14">
        <v>1.5149999999999999</v>
      </c>
      <c r="M19" s="14">
        <v>56.338000000000001</v>
      </c>
      <c r="N19" s="14">
        <v>198.524</v>
      </c>
      <c r="O19" s="14" t="s">
        <v>64</v>
      </c>
      <c r="P19" s="16">
        <v>256.37700000000001</v>
      </c>
      <c r="Q19" s="16" t="s">
        <v>64</v>
      </c>
      <c r="S19" s="10" t="s">
        <v>14</v>
      </c>
      <c r="T19" s="14">
        <v>196.80496093736141</v>
      </c>
      <c r="U19" s="14">
        <v>3.883</v>
      </c>
      <c r="V19" s="14">
        <v>31.779960937361402</v>
      </c>
      <c r="W19" s="14">
        <v>161.14200000000002</v>
      </c>
      <c r="X19" s="14" t="s">
        <v>64</v>
      </c>
      <c r="Y19" s="16">
        <v>196.80496093736141</v>
      </c>
      <c r="Z19" s="16" t="s">
        <v>64</v>
      </c>
      <c r="AB19" s="10" t="s">
        <v>14</v>
      </c>
      <c r="AC19" s="9">
        <v>162.57158233130258</v>
      </c>
      <c r="AD19" s="14">
        <v>6.4757117229545003</v>
      </c>
      <c r="AE19" s="14">
        <v>34.128999999999998</v>
      </c>
      <c r="AF19" s="14">
        <v>121.96687060834809</v>
      </c>
      <c r="AG19" s="14" t="s">
        <v>64</v>
      </c>
      <c r="AH19" s="14">
        <v>162.57158233130258</v>
      </c>
      <c r="AI19" s="16" t="s">
        <v>64</v>
      </c>
      <c r="AK19" s="10" t="s">
        <v>14</v>
      </c>
      <c r="AL19" s="9">
        <v>128.30800000000002</v>
      </c>
      <c r="AM19" s="14" t="s">
        <v>541</v>
      </c>
      <c r="AN19" s="14" t="s">
        <v>541</v>
      </c>
      <c r="AO19" s="14" t="s">
        <v>541</v>
      </c>
      <c r="AP19" s="14" t="s">
        <v>541</v>
      </c>
      <c r="AQ19" s="14" t="s">
        <v>541</v>
      </c>
      <c r="AR19" s="16" t="s">
        <v>541</v>
      </c>
    </row>
    <row r="20" spans="1:45" ht="15" customHeight="1" x14ac:dyDescent="0.2">
      <c r="A20" s="10" t="s">
        <v>15</v>
      </c>
      <c r="B20" s="14">
        <v>323.40439049912402</v>
      </c>
      <c r="C20" s="14">
        <v>15.014390499124</v>
      </c>
      <c r="D20" s="14" t="s">
        <v>541</v>
      </c>
      <c r="E20" s="14" t="s">
        <v>541</v>
      </c>
      <c r="F20" s="14" t="s">
        <v>541</v>
      </c>
      <c r="G20" s="16">
        <v>266.69539049912407</v>
      </c>
      <c r="H20" s="16">
        <v>56.709000000000003</v>
      </c>
      <c r="J20" s="10" t="s">
        <v>15</v>
      </c>
      <c r="K20" s="14">
        <v>269.42934874994239</v>
      </c>
      <c r="L20" s="14" t="s">
        <v>541</v>
      </c>
      <c r="M20" s="14" t="s">
        <v>541</v>
      </c>
      <c r="N20" s="14" t="s">
        <v>541</v>
      </c>
      <c r="O20" s="14" t="s">
        <v>541</v>
      </c>
      <c r="P20" s="16">
        <v>232.48834874994247</v>
      </c>
      <c r="Q20" s="16">
        <v>36.941000000000003</v>
      </c>
      <c r="S20" s="10" t="s">
        <v>15</v>
      </c>
      <c r="T20" s="14">
        <v>256.63207755826318</v>
      </c>
      <c r="U20" s="14" t="s">
        <v>541</v>
      </c>
      <c r="V20" s="14" t="s">
        <v>541</v>
      </c>
      <c r="W20" s="14" t="s">
        <v>541</v>
      </c>
      <c r="X20" s="14" t="s">
        <v>541</v>
      </c>
      <c r="Y20" s="16">
        <v>235.37107755826321</v>
      </c>
      <c r="Z20" s="16">
        <v>21.260999999999999</v>
      </c>
      <c r="AB20" s="10" t="s">
        <v>15</v>
      </c>
      <c r="AC20" s="9">
        <v>240.56287403425569</v>
      </c>
      <c r="AD20" s="14" t="s">
        <v>541</v>
      </c>
      <c r="AE20" s="14" t="s">
        <v>541</v>
      </c>
      <c r="AF20" s="14" t="s">
        <v>541</v>
      </c>
      <c r="AG20" s="14" t="s">
        <v>541</v>
      </c>
      <c r="AH20" s="14">
        <v>199.0418740342557</v>
      </c>
      <c r="AI20" s="16">
        <v>41.521000000000001</v>
      </c>
      <c r="AK20" s="10" t="s">
        <v>15</v>
      </c>
      <c r="AL20" s="9">
        <v>237.32176427282647</v>
      </c>
      <c r="AM20" s="14" t="s">
        <v>541</v>
      </c>
      <c r="AN20" s="14" t="s">
        <v>541</v>
      </c>
      <c r="AO20" s="14" t="s">
        <v>541</v>
      </c>
      <c r="AP20" s="14" t="s">
        <v>541</v>
      </c>
      <c r="AQ20" s="14">
        <v>221.46376427282647</v>
      </c>
      <c r="AR20" s="16">
        <v>15.858000000000001</v>
      </c>
    </row>
    <row r="21" spans="1:45" ht="7.5" customHeight="1" x14ac:dyDescent="0.2"/>
    <row r="22" spans="1:45" ht="7.5" customHeight="1" x14ac:dyDescent="0.2"/>
    <row r="23" spans="1:45" ht="15" customHeight="1" x14ac:dyDescent="0.2"/>
    <row r="24" spans="1:45" s="40" customFormat="1" ht="15" customHeight="1" x14ac:dyDescent="0.2">
      <c r="A24" s="39" t="s">
        <v>816</v>
      </c>
      <c r="B24" s="39"/>
      <c r="C24" s="39"/>
      <c r="D24" s="39"/>
      <c r="E24" s="39"/>
      <c r="F24" s="39"/>
      <c r="G24" s="39"/>
      <c r="H24" s="39"/>
      <c r="J24" s="39" t="s">
        <v>667</v>
      </c>
      <c r="K24" s="39"/>
      <c r="L24" s="39"/>
      <c r="M24" s="39"/>
      <c r="N24" s="39"/>
      <c r="O24" s="39"/>
      <c r="P24" s="39"/>
      <c r="Q24" s="39"/>
      <c r="R24" s="137"/>
      <c r="S24" s="39" t="s">
        <v>410</v>
      </c>
      <c r="T24" s="39"/>
      <c r="U24" s="39"/>
      <c r="V24" s="39"/>
      <c r="W24" s="39"/>
      <c r="X24" s="39"/>
      <c r="Y24" s="39"/>
      <c r="Z24" s="39"/>
      <c r="AA24" s="137"/>
      <c r="AB24" s="39" t="s">
        <v>409</v>
      </c>
      <c r="AC24" s="39"/>
      <c r="AD24" s="39"/>
      <c r="AE24" s="39"/>
      <c r="AF24" s="39"/>
      <c r="AG24" s="39"/>
      <c r="AH24" s="39"/>
      <c r="AI24" s="39"/>
      <c r="AJ24" s="137"/>
      <c r="AK24" s="39" t="s">
        <v>408</v>
      </c>
      <c r="AL24" s="39"/>
      <c r="AM24" s="39"/>
      <c r="AN24" s="39"/>
      <c r="AO24" s="39"/>
      <c r="AP24" s="39"/>
      <c r="AQ24" s="39"/>
      <c r="AR24" s="39"/>
      <c r="AS24" s="137"/>
    </row>
    <row r="25" spans="1:45" ht="7.5" customHeight="1" x14ac:dyDescent="0.2"/>
    <row r="26" spans="1:45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5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5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5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5" ht="15" customHeight="1" x14ac:dyDescent="0.2">
      <c r="A30" s="7" t="s">
        <v>2</v>
      </c>
      <c r="B30" s="18">
        <f t="shared" ref="B30:H30" si="5">B7/B$6*100</f>
        <v>61.924677580479802</v>
      </c>
      <c r="C30" s="18">
        <f t="shared" si="5"/>
        <v>29.903298699099683</v>
      </c>
      <c r="D30" s="18">
        <f t="shared" si="5"/>
        <v>36.544836929581358</v>
      </c>
      <c r="E30" s="18">
        <f t="shared" si="5"/>
        <v>38.548236375633259</v>
      </c>
      <c r="F30" s="18">
        <f t="shared" si="5"/>
        <v>72.058047511496625</v>
      </c>
      <c r="G30" s="18">
        <f t="shared" si="5"/>
        <v>57.900811120091355</v>
      </c>
      <c r="H30" s="20">
        <f t="shared" si="5"/>
        <v>64.06003108333806</v>
      </c>
      <c r="J30" s="7" t="s">
        <v>2</v>
      </c>
      <c r="K30" s="18">
        <f t="shared" ref="K30:Q43" si="6">K7/K$6*100</f>
        <v>60.478021839448573</v>
      </c>
      <c r="L30" s="18">
        <f t="shared" si="1"/>
        <v>29.84517169151643</v>
      </c>
      <c r="M30" s="18">
        <f t="shared" si="6"/>
        <v>35.568180809944685</v>
      </c>
      <c r="N30" s="18">
        <f t="shared" si="6"/>
        <v>48.121300499483169</v>
      </c>
      <c r="O30" s="18">
        <f t="shared" si="6"/>
        <v>68.381300052344514</v>
      </c>
      <c r="P30" s="18">
        <f t="shared" si="6"/>
        <v>61.101354372209308</v>
      </c>
      <c r="Q30" s="20">
        <f t="shared" si="6"/>
        <v>60.168576588237109</v>
      </c>
      <c r="S30" s="7" t="s">
        <v>2</v>
      </c>
      <c r="T30" s="18">
        <f t="shared" ref="T30:Z43" si="7">T7/T$6*100</f>
        <v>58.878262709710548</v>
      </c>
      <c r="U30" s="18">
        <f t="shared" si="2"/>
        <v>40.857728028635897</v>
      </c>
      <c r="V30" s="18">
        <f t="shared" si="7"/>
        <v>39.627901022240088</v>
      </c>
      <c r="W30" s="18">
        <f t="shared" si="7"/>
        <v>53.195556313328595</v>
      </c>
      <c r="X30" s="18">
        <f t="shared" si="7"/>
        <v>63.938278814495462</v>
      </c>
      <c r="Y30" s="18">
        <f t="shared" si="7"/>
        <v>58.688638078256218</v>
      </c>
      <c r="Z30" s="20">
        <f t="shared" si="7"/>
        <v>58.96409908512129</v>
      </c>
      <c r="AB30" s="7" t="s">
        <v>2</v>
      </c>
      <c r="AC30" s="18">
        <f t="shared" ref="AC30:AI43" si="8">AC7/AC$6*100</f>
        <v>56.397649775758886</v>
      </c>
      <c r="AD30" s="18">
        <f t="shared" si="3"/>
        <v>54.224765290793911</v>
      </c>
      <c r="AE30" s="18">
        <f t="shared" si="8"/>
        <v>40.196314521322748</v>
      </c>
      <c r="AF30" s="18">
        <f t="shared" si="8"/>
        <v>49.147758903993399</v>
      </c>
      <c r="AG30" s="18">
        <f t="shared" si="8"/>
        <v>62.137963936561256</v>
      </c>
      <c r="AH30" s="18">
        <f t="shared" si="8"/>
        <v>56.908312323548181</v>
      </c>
      <c r="AI30" s="20">
        <f t="shared" si="8"/>
        <v>56.164069717951669</v>
      </c>
      <c r="AK30" s="7" t="s">
        <v>2</v>
      </c>
      <c r="AL30" s="18">
        <f t="shared" ref="AL30:AR43" si="9">AL7/AL$6*100</f>
        <v>57.6651213987071</v>
      </c>
      <c r="AM30" s="18">
        <f t="shared" si="4"/>
        <v>36.185972881448642</v>
      </c>
      <c r="AN30" s="18">
        <f t="shared" si="9"/>
        <v>32.343126414066639</v>
      </c>
      <c r="AO30" s="18">
        <f t="shared" si="9"/>
        <v>46.378336288198945</v>
      </c>
      <c r="AP30" s="18">
        <f t="shared" si="9"/>
        <v>65.941257937339813</v>
      </c>
      <c r="AQ30" s="18">
        <f t="shared" si="9"/>
        <v>54.814768906741172</v>
      </c>
      <c r="AR30" s="20">
        <f t="shared" si="9"/>
        <v>58.966697422783142</v>
      </c>
    </row>
    <row r="31" spans="1:45" ht="15" customHeight="1" x14ac:dyDescent="0.2">
      <c r="A31" s="10" t="s">
        <v>3</v>
      </c>
      <c r="B31" s="18">
        <f t="shared" ref="B31:H31" si="10">B8/B$6*100</f>
        <v>0.86137563467424072</v>
      </c>
      <c r="C31" s="18">
        <f t="shared" si="10"/>
        <v>7.2065170943487979</v>
      </c>
      <c r="D31" s="18">
        <f t="shared" si="10"/>
        <v>5.2736656491471789</v>
      </c>
      <c r="E31" s="18">
        <f t="shared" si="10"/>
        <v>1.1212201259055163</v>
      </c>
      <c r="F31" s="18" t="e">
        <f t="shared" si="10"/>
        <v>#VALUE!</v>
      </c>
      <c r="G31" s="18" t="e">
        <f t="shared" si="10"/>
        <v>#VALUE!</v>
      </c>
      <c r="H31" s="20" t="e">
        <f t="shared" si="10"/>
        <v>#VALUE!</v>
      </c>
      <c r="J31" s="10" t="s">
        <v>3</v>
      </c>
      <c r="K31" s="18">
        <f t="shared" si="6"/>
        <v>0.68486859909182574</v>
      </c>
      <c r="L31" s="18">
        <f t="shared" si="1"/>
        <v>7.1224917159999137</v>
      </c>
      <c r="M31" s="18">
        <f t="shared" si="6"/>
        <v>3.7115802950567955</v>
      </c>
      <c r="N31" s="18">
        <f t="shared" si="6"/>
        <v>1.1546097954747603</v>
      </c>
      <c r="O31" s="18" t="e">
        <f t="shared" si="6"/>
        <v>#VALUE!</v>
      </c>
      <c r="P31" s="18">
        <f t="shared" si="6"/>
        <v>1.2413645487684846</v>
      </c>
      <c r="Q31" s="20">
        <f t="shared" si="6"/>
        <v>0.40860349195368501</v>
      </c>
      <c r="S31" s="10" t="s">
        <v>3</v>
      </c>
      <c r="T31" s="18">
        <f t="shared" si="7"/>
        <v>0.72660403944293317</v>
      </c>
      <c r="U31" s="18">
        <f t="shared" si="2"/>
        <v>1.5373663629710426</v>
      </c>
      <c r="V31" s="18">
        <f t="shared" si="7"/>
        <v>3.9288114771877192</v>
      </c>
      <c r="W31" s="18">
        <f t="shared" si="7"/>
        <v>1.4182139844128088</v>
      </c>
      <c r="X31" s="18" t="e">
        <f t="shared" si="7"/>
        <v>#VALUE!</v>
      </c>
      <c r="Y31" s="18" t="e">
        <f t="shared" si="7"/>
        <v>#VALUE!</v>
      </c>
      <c r="Z31" s="20" t="e">
        <f t="shared" si="7"/>
        <v>#VALUE!</v>
      </c>
      <c r="AB31" s="10" t="s">
        <v>3</v>
      </c>
      <c r="AC31" s="18">
        <f t="shared" si="8"/>
        <v>0.76102401652165774</v>
      </c>
      <c r="AD31" s="18">
        <f t="shared" si="3"/>
        <v>0.84746136588544962</v>
      </c>
      <c r="AE31" s="18">
        <f t="shared" si="8"/>
        <v>4.5954768036200369</v>
      </c>
      <c r="AF31" s="18">
        <f t="shared" si="8"/>
        <v>0.86784860967034061</v>
      </c>
      <c r="AG31" s="18" t="e">
        <f t="shared" si="8"/>
        <v>#VALUE!</v>
      </c>
      <c r="AH31" s="18" t="e">
        <f t="shared" si="8"/>
        <v>#VALUE!</v>
      </c>
      <c r="AI31" s="20" t="e">
        <f t="shared" si="8"/>
        <v>#VALUE!</v>
      </c>
      <c r="AK31" s="10" t="s">
        <v>3</v>
      </c>
      <c r="AL31" s="18">
        <f t="shared" si="9"/>
        <v>0.98716883047982074</v>
      </c>
      <c r="AM31" s="18">
        <f t="shared" si="4"/>
        <v>9.0975447407836736</v>
      </c>
      <c r="AN31" s="18">
        <f t="shared" si="9"/>
        <v>5.3294125033737059</v>
      </c>
      <c r="AO31" s="18">
        <f t="shared" si="9"/>
        <v>1.5649070093350881</v>
      </c>
      <c r="AP31" s="18" t="e">
        <f t="shared" si="9"/>
        <v>#VALUE!</v>
      </c>
      <c r="AQ31" s="18" t="e">
        <f t="shared" si="9"/>
        <v>#VALUE!</v>
      </c>
      <c r="AR31" s="20" t="e">
        <f t="shared" si="9"/>
        <v>#VALUE!</v>
      </c>
    </row>
    <row r="32" spans="1:45" ht="15" customHeight="1" x14ac:dyDescent="0.2">
      <c r="A32" s="10" t="s">
        <v>4</v>
      </c>
      <c r="B32" s="18">
        <f t="shared" ref="B32:H32" si="11">B9/B$6*100</f>
        <v>0.32363455519164203</v>
      </c>
      <c r="C32" s="18" t="e">
        <f t="shared" si="11"/>
        <v>#VALUE!</v>
      </c>
      <c r="D32" s="18" t="e">
        <f t="shared" si="11"/>
        <v>#VALUE!</v>
      </c>
      <c r="E32" s="18" t="e">
        <f t="shared" si="11"/>
        <v>#VALUE!</v>
      </c>
      <c r="F32" s="18" t="e">
        <f t="shared" si="11"/>
        <v>#VALUE!</v>
      </c>
      <c r="G32" s="18">
        <f t="shared" si="11"/>
        <v>0.9334924687948104</v>
      </c>
      <c r="H32" s="20" t="e">
        <f t="shared" si="11"/>
        <v>#VALUE!</v>
      </c>
      <c r="J32" s="10" t="s">
        <v>4</v>
      </c>
      <c r="K32" s="18">
        <f t="shared" si="6"/>
        <v>0.38190631898877192</v>
      </c>
      <c r="L32" s="18" t="e">
        <f t="shared" si="1"/>
        <v>#VALUE!</v>
      </c>
      <c r="M32" s="18" t="e">
        <f t="shared" si="6"/>
        <v>#VALUE!</v>
      </c>
      <c r="N32" s="18" t="e">
        <f t="shared" si="6"/>
        <v>#VALUE!</v>
      </c>
      <c r="O32" s="18" t="e">
        <f t="shared" si="6"/>
        <v>#VALUE!</v>
      </c>
      <c r="P32" s="18">
        <f t="shared" si="6"/>
        <v>1.151201152761981</v>
      </c>
      <c r="Q32" s="20" t="e">
        <f t="shared" si="6"/>
        <v>#VALUE!</v>
      </c>
      <c r="S32" s="10" t="s">
        <v>4</v>
      </c>
      <c r="T32" s="18">
        <f t="shared" si="7"/>
        <v>0.56883991625010177</v>
      </c>
      <c r="U32" s="18" t="e">
        <f t="shared" si="2"/>
        <v>#VALUE!</v>
      </c>
      <c r="V32" s="18" t="e">
        <f t="shared" si="7"/>
        <v>#VALUE!</v>
      </c>
      <c r="W32" s="18" t="e">
        <f t="shared" si="7"/>
        <v>#VALUE!</v>
      </c>
      <c r="X32" s="18" t="e">
        <f t="shared" si="7"/>
        <v>#VALUE!</v>
      </c>
      <c r="Y32" s="18" t="e">
        <f t="shared" si="7"/>
        <v>#VALUE!</v>
      </c>
      <c r="Z32" s="20" t="e">
        <f t="shared" si="7"/>
        <v>#VALUE!</v>
      </c>
      <c r="AB32" s="10" t="s">
        <v>4</v>
      </c>
      <c r="AC32" s="18">
        <f t="shared" si="8"/>
        <v>0.6209687306427476</v>
      </c>
      <c r="AD32" s="18" t="e">
        <f t="shared" si="3"/>
        <v>#VALUE!</v>
      </c>
      <c r="AE32" s="18" t="e">
        <f t="shared" si="8"/>
        <v>#VALUE!</v>
      </c>
      <c r="AF32" s="18" t="e">
        <f t="shared" si="8"/>
        <v>#VALUE!</v>
      </c>
      <c r="AG32" s="18" t="e">
        <f t="shared" si="8"/>
        <v>#VALUE!</v>
      </c>
      <c r="AH32" s="18" t="e">
        <f t="shared" si="8"/>
        <v>#VALUE!</v>
      </c>
      <c r="AI32" s="20" t="e">
        <f t="shared" si="8"/>
        <v>#VALUE!</v>
      </c>
      <c r="AK32" s="10" t="s">
        <v>4</v>
      </c>
      <c r="AL32" s="18">
        <f t="shared" si="9"/>
        <v>0.63422987752412785</v>
      </c>
      <c r="AM32" s="18" t="e">
        <f t="shared" si="4"/>
        <v>#VALUE!</v>
      </c>
      <c r="AN32" s="18" t="e">
        <f t="shared" si="9"/>
        <v>#VALUE!</v>
      </c>
      <c r="AO32" s="18" t="e">
        <f t="shared" si="9"/>
        <v>#VALUE!</v>
      </c>
      <c r="AP32" s="18" t="e">
        <f t="shared" si="9"/>
        <v>#VALUE!</v>
      </c>
      <c r="AQ32" s="18" t="e">
        <f t="shared" si="9"/>
        <v>#VALUE!</v>
      </c>
      <c r="AR32" s="20" t="e">
        <f t="shared" si="9"/>
        <v>#VALUE!</v>
      </c>
    </row>
    <row r="33" spans="1:45" ht="15" customHeight="1" x14ac:dyDescent="0.2">
      <c r="A33" s="10" t="s">
        <v>5</v>
      </c>
      <c r="B33" s="18">
        <f t="shared" ref="B33:H33" si="12">B10/B$6*100</f>
        <v>1.4759952448380838</v>
      </c>
      <c r="C33" s="18" t="e">
        <f t="shared" si="12"/>
        <v>#VALUE!</v>
      </c>
      <c r="D33" s="18">
        <f t="shared" si="12"/>
        <v>5.9907462095747244</v>
      </c>
      <c r="E33" s="18">
        <f t="shared" si="12"/>
        <v>3.9543275305864607</v>
      </c>
      <c r="F33" s="18" t="e">
        <f t="shared" si="12"/>
        <v>#VALUE!</v>
      </c>
      <c r="G33" s="18">
        <f t="shared" si="12"/>
        <v>2.1960586797635457</v>
      </c>
      <c r="H33" s="20">
        <f t="shared" si="12"/>
        <v>1.093877698645997</v>
      </c>
      <c r="J33" s="10" t="s">
        <v>5</v>
      </c>
      <c r="K33" s="18">
        <f t="shared" si="6"/>
        <v>1.0564704700059662</v>
      </c>
      <c r="L33" s="18">
        <f t="shared" si="1"/>
        <v>4.9283214554551584</v>
      </c>
      <c r="M33" s="18">
        <f t="shared" si="6"/>
        <v>5.6941170741409337</v>
      </c>
      <c r="N33" s="18">
        <f t="shared" si="6"/>
        <v>1.391096746445917</v>
      </c>
      <c r="O33" s="18">
        <f t="shared" si="6"/>
        <v>0.20418780491745758</v>
      </c>
      <c r="P33" s="18">
        <f t="shared" si="6"/>
        <v>1.4756465548095257</v>
      </c>
      <c r="Q33" s="20">
        <f t="shared" si="6"/>
        <v>0.84837600670342583</v>
      </c>
      <c r="S33" s="10" t="s">
        <v>5</v>
      </c>
      <c r="T33" s="18">
        <f t="shared" si="7"/>
        <v>1.4045876623151148</v>
      </c>
      <c r="U33" s="18">
        <f t="shared" si="2"/>
        <v>7.5226807612605615</v>
      </c>
      <c r="V33" s="18">
        <f t="shared" si="7"/>
        <v>8.0823450636860716</v>
      </c>
      <c r="W33" s="18">
        <f t="shared" si="7"/>
        <v>2.1719890047274073</v>
      </c>
      <c r="X33" s="18" t="e">
        <f t="shared" si="7"/>
        <v>#VALUE!</v>
      </c>
      <c r="Y33" s="18">
        <f t="shared" si="7"/>
        <v>1.3462145714158584</v>
      </c>
      <c r="Z33" s="20">
        <f t="shared" si="7"/>
        <v>1.4310110995336129</v>
      </c>
      <c r="AB33" s="10" t="s">
        <v>5</v>
      </c>
      <c r="AC33" s="18">
        <f t="shared" si="8"/>
        <v>1.8040341929478829</v>
      </c>
      <c r="AD33" s="18">
        <f t="shared" si="3"/>
        <v>6.784187318288172</v>
      </c>
      <c r="AE33" s="18">
        <f t="shared" si="8"/>
        <v>8.0760576037423846</v>
      </c>
      <c r="AF33" s="18">
        <f t="shared" si="8"/>
        <v>3.2467727321913635</v>
      </c>
      <c r="AG33" s="18" t="e">
        <f t="shared" si="8"/>
        <v>#VALUE!</v>
      </c>
      <c r="AH33" s="18">
        <f t="shared" si="8"/>
        <v>2.2546681243440081</v>
      </c>
      <c r="AI33" s="20">
        <f t="shared" si="8"/>
        <v>1.5979115779233752</v>
      </c>
      <c r="AK33" s="10" t="s">
        <v>5</v>
      </c>
      <c r="AL33" s="18">
        <f t="shared" si="9"/>
        <v>2.0342616792620816</v>
      </c>
      <c r="AM33" s="18" t="e">
        <f t="shared" si="4"/>
        <v>#VALUE!</v>
      </c>
      <c r="AN33" s="18" t="e">
        <f t="shared" si="9"/>
        <v>#VALUE!</v>
      </c>
      <c r="AO33" s="18" t="e">
        <f t="shared" si="9"/>
        <v>#VALUE!</v>
      </c>
      <c r="AP33" s="18" t="e">
        <f t="shared" si="9"/>
        <v>#VALUE!</v>
      </c>
      <c r="AQ33" s="18">
        <f t="shared" si="9"/>
        <v>2.6649762005340478</v>
      </c>
      <c r="AR33" s="20">
        <f t="shared" si="9"/>
        <v>1.7462541780010759</v>
      </c>
    </row>
    <row r="34" spans="1:45" ht="15" customHeight="1" x14ac:dyDescent="0.2">
      <c r="A34" s="10" t="s">
        <v>6</v>
      </c>
      <c r="B34" s="18" t="e">
        <f t="shared" ref="B34:H34" si="13">B11/B$6*100</f>
        <v>#VALUE!</v>
      </c>
      <c r="C34" s="18" t="e">
        <f t="shared" si="13"/>
        <v>#VALUE!</v>
      </c>
      <c r="D34" s="18" t="e">
        <f t="shared" si="13"/>
        <v>#VALUE!</v>
      </c>
      <c r="E34" s="18" t="e">
        <f t="shared" si="13"/>
        <v>#VALUE!</v>
      </c>
      <c r="F34" s="18" t="e">
        <f t="shared" si="13"/>
        <v>#VALUE!</v>
      </c>
      <c r="G34" s="18" t="e">
        <f t="shared" si="13"/>
        <v>#VALUE!</v>
      </c>
      <c r="H34" s="20" t="e">
        <f t="shared" si="13"/>
        <v>#VALUE!</v>
      </c>
      <c r="J34" s="10" t="s">
        <v>6</v>
      </c>
      <c r="K34" s="18">
        <f t="shared" si="6"/>
        <v>0.18334555500585664</v>
      </c>
      <c r="L34" s="18" t="e">
        <f t="shared" si="1"/>
        <v>#VALUE!</v>
      </c>
      <c r="M34" s="18" t="e">
        <f t="shared" si="6"/>
        <v>#VALUE!</v>
      </c>
      <c r="N34" s="18" t="e">
        <f t="shared" si="6"/>
        <v>#VALUE!</v>
      </c>
      <c r="O34" s="18" t="e">
        <f t="shared" si="6"/>
        <v>#VALUE!</v>
      </c>
      <c r="P34" s="18" t="e">
        <f t="shared" si="6"/>
        <v>#VALUE!</v>
      </c>
      <c r="Q34" s="20" t="e">
        <f t="shared" si="6"/>
        <v>#VALUE!</v>
      </c>
      <c r="S34" s="10" t="s">
        <v>6</v>
      </c>
      <c r="T34" s="18">
        <f t="shared" si="7"/>
        <v>0.20070513119755315</v>
      </c>
      <c r="U34" s="18" t="e">
        <f t="shared" si="2"/>
        <v>#VALUE!</v>
      </c>
      <c r="V34" s="18" t="e">
        <f t="shared" si="7"/>
        <v>#VALUE!</v>
      </c>
      <c r="W34" s="18" t="e">
        <f t="shared" si="7"/>
        <v>#VALUE!</v>
      </c>
      <c r="X34" s="18" t="e">
        <f t="shared" si="7"/>
        <v>#VALUE!</v>
      </c>
      <c r="Y34" s="18" t="e">
        <f t="shared" si="7"/>
        <v>#VALUE!</v>
      </c>
      <c r="Z34" s="20" t="e">
        <f t="shared" si="7"/>
        <v>#VALUE!</v>
      </c>
      <c r="AB34" s="10" t="s">
        <v>6</v>
      </c>
      <c r="AC34" s="18">
        <f t="shared" si="8"/>
        <v>0.17074856895401772</v>
      </c>
      <c r="AD34" s="18" t="e">
        <f t="shared" si="3"/>
        <v>#VALUE!</v>
      </c>
      <c r="AE34" s="18" t="e">
        <f t="shared" si="8"/>
        <v>#VALUE!</v>
      </c>
      <c r="AF34" s="18" t="e">
        <f t="shared" si="8"/>
        <v>#VALUE!</v>
      </c>
      <c r="AG34" s="18" t="e">
        <f t="shared" si="8"/>
        <v>#VALUE!</v>
      </c>
      <c r="AH34" s="18" t="e">
        <f t="shared" si="8"/>
        <v>#VALUE!</v>
      </c>
      <c r="AI34" s="20" t="e">
        <f t="shared" si="8"/>
        <v>#VALUE!</v>
      </c>
      <c r="AK34" s="10" t="s">
        <v>6</v>
      </c>
      <c r="AL34" s="18">
        <f t="shared" si="9"/>
        <v>0.17482212614661499</v>
      </c>
      <c r="AM34" s="18" t="e">
        <f t="shared" si="4"/>
        <v>#VALUE!</v>
      </c>
      <c r="AN34" s="18" t="e">
        <f t="shared" si="9"/>
        <v>#VALUE!</v>
      </c>
      <c r="AO34" s="18" t="e">
        <f t="shared" si="9"/>
        <v>#VALUE!</v>
      </c>
      <c r="AP34" s="18" t="e">
        <f t="shared" si="9"/>
        <v>#VALUE!</v>
      </c>
      <c r="AQ34" s="18" t="e">
        <f t="shared" si="9"/>
        <v>#VALUE!</v>
      </c>
      <c r="AR34" s="20" t="e">
        <f t="shared" si="9"/>
        <v>#VALUE!</v>
      </c>
    </row>
    <row r="35" spans="1:45" ht="15" customHeight="1" x14ac:dyDescent="0.2">
      <c r="A35" s="10" t="s">
        <v>7</v>
      </c>
      <c r="B35" s="18">
        <f t="shared" ref="B35:H35" si="14">B12/B$6*100</f>
        <v>0.2545905594290403</v>
      </c>
      <c r="C35" s="18" t="e">
        <f t="shared" si="14"/>
        <v>#VALUE!</v>
      </c>
      <c r="D35" s="18" t="e">
        <f t="shared" si="14"/>
        <v>#VALUE!</v>
      </c>
      <c r="E35" s="18" t="e">
        <f t="shared" si="14"/>
        <v>#VALUE!</v>
      </c>
      <c r="F35" s="18" t="e">
        <f t="shared" si="14"/>
        <v>#VALUE!</v>
      </c>
      <c r="G35" s="18" t="e">
        <f t="shared" si="14"/>
        <v>#VALUE!</v>
      </c>
      <c r="H35" s="20" t="e">
        <f t="shared" si="14"/>
        <v>#VALUE!</v>
      </c>
      <c r="J35" s="10" t="s">
        <v>7</v>
      </c>
      <c r="K35" s="18">
        <f t="shared" si="6"/>
        <v>0.2061627610314557</v>
      </c>
      <c r="L35" s="18" t="e">
        <f t="shared" si="1"/>
        <v>#VALUE!</v>
      </c>
      <c r="M35" s="18" t="e">
        <f t="shared" si="6"/>
        <v>#VALUE!</v>
      </c>
      <c r="N35" s="18" t="e">
        <f t="shared" si="6"/>
        <v>#VALUE!</v>
      </c>
      <c r="O35" s="18" t="e">
        <f t="shared" si="6"/>
        <v>#VALUE!</v>
      </c>
      <c r="P35" s="18">
        <f t="shared" si="6"/>
        <v>0.62144771205784188</v>
      </c>
      <c r="Q35" s="20" t="e">
        <f t="shared" si="6"/>
        <v>#VALUE!</v>
      </c>
      <c r="S35" s="10" t="s">
        <v>7</v>
      </c>
      <c r="T35" s="18">
        <f t="shared" si="7"/>
        <v>0.22899126292315544</v>
      </c>
      <c r="U35" s="18" t="e">
        <f t="shared" si="2"/>
        <v>#VALUE!</v>
      </c>
      <c r="V35" s="18" t="e">
        <f t="shared" si="7"/>
        <v>#VALUE!</v>
      </c>
      <c r="W35" s="18" t="e">
        <f t="shared" si="7"/>
        <v>#VALUE!</v>
      </c>
      <c r="X35" s="18" t="e">
        <f t="shared" si="7"/>
        <v>#VALUE!</v>
      </c>
      <c r="Y35" s="18">
        <f t="shared" si="7"/>
        <v>0.73486518444274662</v>
      </c>
      <c r="Z35" s="20" t="e">
        <f t="shared" si="7"/>
        <v>#VALUE!</v>
      </c>
      <c r="AB35" s="10" t="s">
        <v>7</v>
      </c>
      <c r="AC35" s="18">
        <f t="shared" si="8"/>
        <v>0.44930627308591264</v>
      </c>
      <c r="AD35" s="18" t="e">
        <f t="shared" si="3"/>
        <v>#VALUE!</v>
      </c>
      <c r="AE35" s="18" t="e">
        <f t="shared" si="8"/>
        <v>#VALUE!</v>
      </c>
      <c r="AF35" s="18" t="e">
        <f t="shared" si="8"/>
        <v>#VALUE!</v>
      </c>
      <c r="AG35" s="18" t="e">
        <f t="shared" si="8"/>
        <v>#VALUE!</v>
      </c>
      <c r="AH35" s="18" t="e">
        <f t="shared" si="8"/>
        <v>#VALUE!</v>
      </c>
      <c r="AI35" s="20" t="e">
        <f t="shared" si="8"/>
        <v>#VALUE!</v>
      </c>
      <c r="AK35" s="10" t="s">
        <v>7</v>
      </c>
      <c r="AL35" s="18">
        <f t="shared" si="9"/>
        <v>0.41034433076612037</v>
      </c>
      <c r="AM35" s="18" t="e">
        <f t="shared" si="4"/>
        <v>#VALUE!</v>
      </c>
      <c r="AN35" s="18" t="e">
        <f t="shared" si="9"/>
        <v>#VALUE!</v>
      </c>
      <c r="AO35" s="18" t="e">
        <f t="shared" si="9"/>
        <v>#VALUE!</v>
      </c>
      <c r="AP35" s="18" t="e">
        <f t="shared" si="9"/>
        <v>#VALUE!</v>
      </c>
      <c r="AQ35" s="18" t="e">
        <f t="shared" si="9"/>
        <v>#VALUE!</v>
      </c>
      <c r="AR35" s="20" t="e">
        <f t="shared" si="9"/>
        <v>#VALUE!</v>
      </c>
    </row>
    <row r="36" spans="1:45" ht="15" customHeight="1" x14ac:dyDescent="0.2">
      <c r="A36" s="10" t="s">
        <v>8</v>
      </c>
      <c r="B36" s="18">
        <f t="shared" ref="B36:H36" si="15">B13/B$6*100</f>
        <v>0.19340413578940754</v>
      </c>
      <c r="C36" s="18" t="e">
        <f t="shared" si="15"/>
        <v>#VALUE!</v>
      </c>
      <c r="D36" s="18" t="e">
        <f t="shared" si="15"/>
        <v>#VALUE!</v>
      </c>
      <c r="E36" s="18" t="e">
        <f t="shared" si="15"/>
        <v>#VALUE!</v>
      </c>
      <c r="F36" s="18" t="e">
        <f t="shared" si="15"/>
        <v>#VALUE!</v>
      </c>
      <c r="G36" s="18">
        <f t="shared" si="15"/>
        <v>0.55785546165264155</v>
      </c>
      <c r="H36" s="20" t="e">
        <f t="shared" si="15"/>
        <v>#VALUE!</v>
      </c>
      <c r="J36" s="10" t="s">
        <v>8</v>
      </c>
      <c r="K36" s="18">
        <f t="shared" si="6"/>
        <v>0.28186473325159667</v>
      </c>
      <c r="L36" s="18" t="e">
        <f t="shared" si="1"/>
        <v>#VALUE!</v>
      </c>
      <c r="M36" s="18" t="e">
        <f t="shared" si="6"/>
        <v>#VALUE!</v>
      </c>
      <c r="N36" s="18" t="e">
        <f t="shared" si="6"/>
        <v>#VALUE!</v>
      </c>
      <c r="O36" s="18" t="e">
        <f t="shared" si="6"/>
        <v>#VALUE!</v>
      </c>
      <c r="P36" s="18">
        <f t="shared" si="6"/>
        <v>0.84964031677026586</v>
      </c>
      <c r="Q36" s="20" t="e">
        <f t="shared" si="6"/>
        <v>#VALUE!</v>
      </c>
      <c r="S36" s="10" t="s">
        <v>8</v>
      </c>
      <c r="T36" s="18">
        <f t="shared" si="7"/>
        <v>0.25010589932753796</v>
      </c>
      <c r="U36" s="18" t="e">
        <f t="shared" si="2"/>
        <v>#VALUE!</v>
      </c>
      <c r="V36" s="18" t="e">
        <f t="shared" si="7"/>
        <v>#VALUE!</v>
      </c>
      <c r="W36" s="18" t="e">
        <f t="shared" si="7"/>
        <v>#VALUE!</v>
      </c>
      <c r="X36" s="18" t="e">
        <f t="shared" si="7"/>
        <v>#VALUE!</v>
      </c>
      <c r="Y36" s="18">
        <f t="shared" si="7"/>
        <v>0.80262502373825328</v>
      </c>
      <c r="Z36" s="20" t="e">
        <f t="shared" si="7"/>
        <v>#VALUE!</v>
      </c>
      <c r="AB36" s="10" t="s">
        <v>8</v>
      </c>
      <c r="AC36" s="18">
        <f t="shared" si="8"/>
        <v>0.22485559431626539</v>
      </c>
      <c r="AD36" s="18" t="e">
        <f t="shared" si="3"/>
        <v>#VALUE!</v>
      </c>
      <c r="AE36" s="18" t="e">
        <f t="shared" si="8"/>
        <v>#VALUE!</v>
      </c>
      <c r="AF36" s="18" t="e">
        <f t="shared" si="8"/>
        <v>#VALUE!</v>
      </c>
      <c r="AG36" s="18" t="e">
        <f t="shared" si="8"/>
        <v>#VALUE!</v>
      </c>
      <c r="AH36" s="18">
        <f t="shared" si="8"/>
        <v>0.71644435303206211</v>
      </c>
      <c r="AI36" s="20" t="e">
        <f t="shared" si="8"/>
        <v>#VALUE!</v>
      </c>
      <c r="AK36" s="10" t="s">
        <v>8</v>
      </c>
      <c r="AL36" s="18">
        <f t="shared" si="9"/>
        <v>0.27177879861386989</v>
      </c>
      <c r="AM36" s="18" t="e">
        <f t="shared" si="4"/>
        <v>#VALUE!</v>
      </c>
      <c r="AN36" s="18" t="e">
        <f t="shared" si="9"/>
        <v>#VALUE!</v>
      </c>
      <c r="AO36" s="18" t="e">
        <f t="shared" si="9"/>
        <v>#VALUE!</v>
      </c>
      <c r="AP36" s="18" t="e">
        <f t="shared" si="9"/>
        <v>#VALUE!</v>
      </c>
      <c r="AQ36" s="18">
        <f t="shared" si="9"/>
        <v>0.86695369547974288</v>
      </c>
      <c r="AR36" s="20" t="e">
        <f t="shared" si="9"/>
        <v>#VALUE!</v>
      </c>
    </row>
    <row r="37" spans="1:45" ht="15" customHeight="1" x14ac:dyDescent="0.2">
      <c r="A37" s="10" t="s">
        <v>9</v>
      </c>
      <c r="B37" s="18">
        <f t="shared" ref="B37:H37" si="16">B14/B$6*100</f>
        <v>3.4257824425863594</v>
      </c>
      <c r="C37" s="18" t="e">
        <f t="shared" si="16"/>
        <v>#VALUE!</v>
      </c>
      <c r="D37" s="18" t="e">
        <f t="shared" si="16"/>
        <v>#VALUE!</v>
      </c>
      <c r="E37" s="18" t="e">
        <f t="shared" si="16"/>
        <v>#VALUE!</v>
      </c>
      <c r="F37" s="18" t="e">
        <f t="shared" si="16"/>
        <v>#VALUE!</v>
      </c>
      <c r="G37" s="18" t="e">
        <f t="shared" si="16"/>
        <v>#VALUE!</v>
      </c>
      <c r="H37" s="20" t="e">
        <f t="shared" si="16"/>
        <v>#VALUE!</v>
      </c>
      <c r="J37" s="10" t="s">
        <v>9</v>
      </c>
      <c r="K37" s="18">
        <f t="shared" si="6"/>
        <v>3.6582548039123024</v>
      </c>
      <c r="L37" s="18" t="e">
        <f t="shared" si="1"/>
        <v>#VALUE!</v>
      </c>
      <c r="M37" s="18" t="e">
        <f t="shared" si="6"/>
        <v>#VALUE!</v>
      </c>
      <c r="N37" s="18" t="e">
        <f t="shared" si="6"/>
        <v>#VALUE!</v>
      </c>
      <c r="O37" s="18" t="e">
        <f t="shared" si="6"/>
        <v>#VALUE!</v>
      </c>
      <c r="P37" s="18" t="e">
        <f t="shared" si="6"/>
        <v>#VALUE!</v>
      </c>
      <c r="Q37" s="20" t="e">
        <f t="shared" si="6"/>
        <v>#VALUE!</v>
      </c>
      <c r="S37" s="10" t="s">
        <v>9</v>
      </c>
      <c r="T37" s="18">
        <f t="shared" si="7"/>
        <v>4.1814480258223341</v>
      </c>
      <c r="U37" s="18" t="e">
        <f t="shared" si="2"/>
        <v>#VALUE!</v>
      </c>
      <c r="V37" s="18" t="e">
        <f t="shared" si="7"/>
        <v>#VALUE!</v>
      </c>
      <c r="W37" s="18" t="e">
        <f t="shared" si="7"/>
        <v>#VALUE!</v>
      </c>
      <c r="X37" s="18" t="e">
        <f t="shared" si="7"/>
        <v>#VALUE!</v>
      </c>
      <c r="Y37" s="18" t="e">
        <f t="shared" si="7"/>
        <v>#VALUE!</v>
      </c>
      <c r="Z37" s="20" t="e">
        <f t="shared" si="7"/>
        <v>#VALUE!</v>
      </c>
      <c r="AB37" s="10" t="s">
        <v>9</v>
      </c>
      <c r="AC37" s="18">
        <f t="shared" si="8"/>
        <v>4.706630324350022</v>
      </c>
      <c r="AD37" s="18" t="e">
        <f t="shared" si="3"/>
        <v>#VALUE!</v>
      </c>
      <c r="AE37" s="18" t="e">
        <f t="shared" si="8"/>
        <v>#VALUE!</v>
      </c>
      <c r="AF37" s="18" t="e">
        <f t="shared" si="8"/>
        <v>#VALUE!</v>
      </c>
      <c r="AG37" s="18" t="e">
        <f t="shared" si="8"/>
        <v>#VALUE!</v>
      </c>
      <c r="AH37" s="18" t="e">
        <f t="shared" si="8"/>
        <v>#VALUE!</v>
      </c>
      <c r="AI37" s="20" t="e">
        <f t="shared" si="8"/>
        <v>#VALUE!</v>
      </c>
      <c r="AK37" s="10" t="s">
        <v>9</v>
      </c>
      <c r="AL37" s="18">
        <f t="shared" si="9"/>
        <v>4.5914932817389307</v>
      </c>
      <c r="AM37" s="18" t="e">
        <f t="shared" si="4"/>
        <v>#VALUE!</v>
      </c>
      <c r="AN37" s="18" t="e">
        <f t="shared" si="9"/>
        <v>#VALUE!</v>
      </c>
      <c r="AO37" s="18" t="e">
        <f t="shared" si="9"/>
        <v>#VALUE!</v>
      </c>
      <c r="AP37" s="18" t="e">
        <f t="shared" si="9"/>
        <v>#VALUE!</v>
      </c>
      <c r="AQ37" s="18" t="e">
        <f t="shared" si="9"/>
        <v>#VALUE!</v>
      </c>
      <c r="AR37" s="20" t="e">
        <f t="shared" si="9"/>
        <v>#VALUE!</v>
      </c>
    </row>
    <row r="38" spans="1:45" ht="15" customHeight="1" x14ac:dyDescent="0.2">
      <c r="A38" s="10" t="s">
        <v>10</v>
      </c>
      <c r="B38" s="18">
        <f t="shared" ref="B38:H38" si="17">B15/B$6*100</f>
        <v>0.98841988598515951</v>
      </c>
      <c r="C38" s="18" t="e">
        <f t="shared" si="17"/>
        <v>#VALUE!</v>
      </c>
      <c r="D38" s="18" t="e">
        <f t="shared" si="17"/>
        <v>#VALUE!</v>
      </c>
      <c r="E38" s="18" t="e">
        <f t="shared" si="17"/>
        <v>#VALUE!</v>
      </c>
      <c r="F38" s="18" t="e">
        <f t="shared" si="17"/>
        <v>#VALUE!</v>
      </c>
      <c r="G38" s="18">
        <f t="shared" si="17"/>
        <v>2.8510012443751562</v>
      </c>
      <c r="H38" s="20" t="e">
        <f t="shared" si="17"/>
        <v>#VALUE!</v>
      </c>
      <c r="J38" s="10" t="s">
        <v>10</v>
      </c>
      <c r="K38" s="18">
        <f t="shared" si="6"/>
        <v>0.88049599459452832</v>
      </c>
      <c r="L38" s="18" t="e">
        <f t="shared" si="1"/>
        <v>#VALUE!</v>
      </c>
      <c r="M38" s="18" t="e">
        <f t="shared" si="6"/>
        <v>#VALUE!</v>
      </c>
      <c r="N38" s="18" t="e">
        <f t="shared" si="6"/>
        <v>#VALUE!</v>
      </c>
      <c r="O38" s="18" t="e">
        <f t="shared" si="6"/>
        <v>#VALUE!</v>
      </c>
      <c r="P38" s="18">
        <f t="shared" si="6"/>
        <v>2.6541273437513579</v>
      </c>
      <c r="Q38" s="20" t="e">
        <f t="shared" si="6"/>
        <v>#VALUE!</v>
      </c>
      <c r="S38" s="10" t="s">
        <v>10</v>
      </c>
      <c r="T38" s="18">
        <f t="shared" si="7"/>
        <v>0.8882786943059342</v>
      </c>
      <c r="U38" s="18" t="e">
        <f t="shared" si="2"/>
        <v>#VALUE!</v>
      </c>
      <c r="V38" s="18" t="e">
        <f t="shared" si="7"/>
        <v>#VALUE!</v>
      </c>
      <c r="W38" s="18" t="e">
        <f t="shared" si="7"/>
        <v>#VALUE!</v>
      </c>
      <c r="X38" s="18" t="e">
        <f t="shared" si="7"/>
        <v>#VALUE!</v>
      </c>
      <c r="Y38" s="18">
        <f t="shared" si="7"/>
        <v>2.8506113211260229</v>
      </c>
      <c r="Z38" s="20" t="e">
        <f t="shared" si="7"/>
        <v>#VALUE!</v>
      </c>
      <c r="AB38" s="10" t="s">
        <v>10</v>
      </c>
      <c r="AC38" s="18">
        <f t="shared" si="8"/>
        <v>0.96750340084923936</v>
      </c>
      <c r="AD38" s="18" t="e">
        <f t="shared" si="3"/>
        <v>#VALUE!</v>
      </c>
      <c r="AE38" s="18" t="e">
        <f t="shared" si="8"/>
        <v>#VALUE!</v>
      </c>
      <c r="AF38" s="18" t="e">
        <f t="shared" si="8"/>
        <v>#VALUE!</v>
      </c>
      <c r="AG38" s="18" t="e">
        <f t="shared" si="8"/>
        <v>#VALUE!</v>
      </c>
      <c r="AH38" s="18">
        <f t="shared" si="8"/>
        <v>3.082700033261355</v>
      </c>
      <c r="AI38" s="20" t="e">
        <f t="shared" si="8"/>
        <v>#VALUE!</v>
      </c>
      <c r="AK38" s="10" t="s">
        <v>10</v>
      </c>
      <c r="AL38" s="18">
        <f t="shared" si="9"/>
        <v>0.86054146070615389</v>
      </c>
      <c r="AM38" s="18" t="e">
        <f t="shared" si="4"/>
        <v>#VALUE!</v>
      </c>
      <c r="AN38" s="18" t="e">
        <f t="shared" si="9"/>
        <v>#VALUE!</v>
      </c>
      <c r="AO38" s="18" t="e">
        <f t="shared" si="9"/>
        <v>#VALUE!</v>
      </c>
      <c r="AP38" s="18" t="e">
        <f t="shared" si="9"/>
        <v>#VALUE!</v>
      </c>
      <c r="AQ38" s="18">
        <f t="shared" si="9"/>
        <v>2.745061804959581</v>
      </c>
      <c r="AR38" s="20" t="e">
        <f t="shared" si="9"/>
        <v>#VALUE!</v>
      </c>
    </row>
    <row r="39" spans="1:45" ht="15" customHeight="1" x14ac:dyDescent="0.2">
      <c r="A39" s="10" t="s">
        <v>11</v>
      </c>
      <c r="B39" s="18">
        <f t="shared" ref="B39:H39" si="18">B16/B$6*100</f>
        <v>0.16021717200919813</v>
      </c>
      <c r="C39" s="18" t="e">
        <f t="shared" si="18"/>
        <v>#VALUE!</v>
      </c>
      <c r="D39" s="18" t="e">
        <f t="shared" si="18"/>
        <v>#VALUE!</v>
      </c>
      <c r="E39" s="18" t="e">
        <f t="shared" si="18"/>
        <v>#VALUE!</v>
      </c>
      <c r="F39" s="18" t="e">
        <f t="shared" si="18"/>
        <v>#VALUE!</v>
      </c>
      <c r="G39" s="18" t="e">
        <f t="shared" si="18"/>
        <v>#VALUE!</v>
      </c>
      <c r="H39" s="20" t="e">
        <f t="shared" si="18"/>
        <v>#VALUE!</v>
      </c>
      <c r="J39" s="10" t="s">
        <v>11</v>
      </c>
      <c r="K39" s="18">
        <f t="shared" si="6"/>
        <v>0.10016856693507367</v>
      </c>
      <c r="L39" s="18" t="e">
        <f t="shared" si="1"/>
        <v>#VALUE!</v>
      </c>
      <c r="M39" s="18" t="e">
        <f t="shared" si="6"/>
        <v>#VALUE!</v>
      </c>
      <c r="N39" s="18" t="e">
        <f t="shared" si="6"/>
        <v>#VALUE!</v>
      </c>
      <c r="O39" s="18" t="e">
        <f t="shared" si="6"/>
        <v>#VALUE!</v>
      </c>
      <c r="P39" s="18" t="e">
        <f t="shared" si="6"/>
        <v>#VALUE!</v>
      </c>
      <c r="Q39" s="20" t="e">
        <f t="shared" si="6"/>
        <v>#VALUE!</v>
      </c>
      <c r="S39" s="10" t="s">
        <v>11</v>
      </c>
      <c r="T39" s="18">
        <f t="shared" si="7"/>
        <v>0.13530393151006281</v>
      </c>
      <c r="U39" s="18" t="e">
        <f t="shared" si="2"/>
        <v>#VALUE!</v>
      </c>
      <c r="V39" s="18" t="e">
        <f t="shared" si="7"/>
        <v>#VALUE!</v>
      </c>
      <c r="W39" s="18" t="e">
        <f t="shared" si="7"/>
        <v>#VALUE!</v>
      </c>
      <c r="X39" s="18" t="e">
        <f t="shared" si="7"/>
        <v>#VALUE!</v>
      </c>
      <c r="Y39" s="18" t="e">
        <f t="shared" si="7"/>
        <v>#VALUE!</v>
      </c>
      <c r="Z39" s="20" t="e">
        <f t="shared" si="7"/>
        <v>#VALUE!</v>
      </c>
      <c r="AB39" s="10" t="s">
        <v>11</v>
      </c>
      <c r="AC39" s="18">
        <f t="shared" si="8"/>
        <v>0.16577790655332852</v>
      </c>
      <c r="AD39" s="18" t="e">
        <f t="shared" si="3"/>
        <v>#VALUE!</v>
      </c>
      <c r="AE39" s="18" t="e">
        <f t="shared" si="8"/>
        <v>#VALUE!</v>
      </c>
      <c r="AF39" s="18" t="e">
        <f t="shared" si="8"/>
        <v>#VALUE!</v>
      </c>
      <c r="AG39" s="18" t="e">
        <f t="shared" si="8"/>
        <v>#VALUE!</v>
      </c>
      <c r="AH39" s="18">
        <f t="shared" si="8"/>
        <v>0.52820853921274913</v>
      </c>
      <c r="AI39" s="20" t="e">
        <f t="shared" si="8"/>
        <v>#VALUE!</v>
      </c>
      <c r="AK39" s="10" t="s">
        <v>11</v>
      </c>
      <c r="AL39" s="18">
        <f t="shared" si="9"/>
        <v>9.7256128322989591E-2</v>
      </c>
      <c r="AM39" s="18" t="e">
        <f t="shared" si="4"/>
        <v>#VALUE!</v>
      </c>
      <c r="AN39" s="18" t="e">
        <f t="shared" si="9"/>
        <v>#VALUE!</v>
      </c>
      <c r="AO39" s="18" t="e">
        <f t="shared" si="9"/>
        <v>#VALUE!</v>
      </c>
      <c r="AP39" s="18" t="e">
        <f t="shared" si="9"/>
        <v>#VALUE!</v>
      </c>
      <c r="AQ39" s="18">
        <f t="shared" si="9"/>
        <v>0.31023965183340441</v>
      </c>
      <c r="AR39" s="20" t="e">
        <f t="shared" si="9"/>
        <v>#VALUE!</v>
      </c>
    </row>
    <row r="40" spans="1:45" ht="15" customHeight="1" x14ac:dyDescent="0.2">
      <c r="A40" s="10" t="s">
        <v>12</v>
      </c>
      <c r="B40" s="18">
        <f t="shared" ref="B40:H40" si="19">B17/B$6*100</f>
        <v>26.665282270055897</v>
      </c>
      <c r="C40" s="18">
        <f t="shared" si="19"/>
        <v>16.375582905599906</v>
      </c>
      <c r="D40" s="18">
        <f t="shared" si="19"/>
        <v>32.966505612479331</v>
      </c>
      <c r="E40" s="18">
        <f t="shared" si="19"/>
        <v>47.210039016683794</v>
      </c>
      <c r="F40" s="18">
        <f t="shared" si="19"/>
        <v>20.899983005896715</v>
      </c>
      <c r="G40" s="18">
        <f t="shared" si="19"/>
        <v>21.793434905265112</v>
      </c>
      <c r="H40" s="20">
        <f t="shared" si="19"/>
        <v>29.250635546116833</v>
      </c>
      <c r="J40" s="10" t="s">
        <v>12</v>
      </c>
      <c r="K40" s="18">
        <f t="shared" si="6"/>
        <v>28.604895391331929</v>
      </c>
      <c r="L40" s="18">
        <f t="shared" si="1"/>
        <v>22.767576514680858</v>
      </c>
      <c r="M40" s="18">
        <f t="shared" si="6"/>
        <v>34.668042290702857</v>
      </c>
      <c r="N40" s="18">
        <f t="shared" si="6"/>
        <v>36.953618990398091</v>
      </c>
      <c r="O40" s="18">
        <f t="shared" si="6"/>
        <v>25.244993355569846</v>
      </c>
      <c r="P40" s="18">
        <f t="shared" si="6"/>
        <v>19.122654385925696</v>
      </c>
      <c r="Q40" s="20">
        <f t="shared" si="6"/>
        <v>33.312229431750886</v>
      </c>
      <c r="S40" s="10" t="s">
        <v>12</v>
      </c>
      <c r="T40" s="18">
        <f t="shared" si="7"/>
        <v>28.76845081544618</v>
      </c>
      <c r="U40" s="18">
        <f t="shared" si="2"/>
        <v>19.02555295007722</v>
      </c>
      <c r="V40" s="18">
        <f t="shared" si="7"/>
        <v>27.662495112822651</v>
      </c>
      <c r="W40" s="18">
        <f t="shared" si="7"/>
        <v>29.846207992298424</v>
      </c>
      <c r="X40" s="18">
        <f t="shared" si="7"/>
        <v>28.81929056296519</v>
      </c>
      <c r="Y40" s="18">
        <f t="shared" si="7"/>
        <v>18.571444284674786</v>
      </c>
      <c r="Z40" s="20">
        <f t="shared" si="7"/>
        <v>33.384275636980433</v>
      </c>
      <c r="AB40" s="10" t="s">
        <v>12</v>
      </c>
      <c r="AC40" s="18">
        <f t="shared" si="8"/>
        <v>28.052029368185778</v>
      </c>
      <c r="AD40" s="18">
        <f t="shared" si="3"/>
        <v>13.093438289568743</v>
      </c>
      <c r="AE40" s="18">
        <f t="shared" si="8"/>
        <v>25.930958521071002</v>
      </c>
      <c r="AF40" s="18">
        <f t="shared" si="8"/>
        <v>27.065317750066441</v>
      </c>
      <c r="AG40" s="18">
        <f t="shared" si="8"/>
        <v>29.105184620290043</v>
      </c>
      <c r="AH40" s="18">
        <f t="shared" si="8"/>
        <v>19.085426350299365</v>
      </c>
      <c r="AI40" s="20">
        <f t="shared" si="8"/>
        <v>32.153406413201743</v>
      </c>
      <c r="AK40" s="10" t="s">
        <v>12</v>
      </c>
      <c r="AL40" s="18">
        <f t="shared" si="9"/>
        <v>26.725287148202803</v>
      </c>
      <c r="AM40" s="18">
        <f t="shared" si="4"/>
        <v>12.353921936440489</v>
      </c>
      <c r="AN40" s="18">
        <f t="shared" si="9"/>
        <v>26.934440825791828</v>
      </c>
      <c r="AO40" s="18">
        <f t="shared" si="9"/>
        <v>27.888654257187291</v>
      </c>
      <c r="AP40" s="18">
        <f t="shared" si="9"/>
        <v>26.43695383790724</v>
      </c>
      <c r="AQ40" s="18">
        <f t="shared" si="9"/>
        <v>19.992845733948052</v>
      </c>
      <c r="AR40" s="20">
        <f t="shared" si="9"/>
        <v>29.799568084679802</v>
      </c>
    </row>
    <row r="41" spans="1:45" ht="15" customHeight="1" x14ac:dyDescent="0.2">
      <c r="A41" s="10" t="s">
        <v>13</v>
      </c>
      <c r="B41" s="18">
        <f t="shared" ref="B41:H41" si="20">B18/B$6*100</f>
        <v>0.78437813565337877</v>
      </c>
      <c r="C41" s="18">
        <f t="shared" si="20"/>
        <v>12.166229213569933</v>
      </c>
      <c r="D41" s="18">
        <f t="shared" si="20"/>
        <v>2.4345509732516115</v>
      </c>
      <c r="E41" s="18" t="e">
        <f t="shared" si="20"/>
        <v>#VALUE!</v>
      </c>
      <c r="F41" s="18" t="e">
        <f t="shared" si="20"/>
        <v>#VALUE!</v>
      </c>
      <c r="G41" s="18" t="e">
        <f t="shared" si="20"/>
        <v>#VALUE!</v>
      </c>
      <c r="H41" s="20" t="e">
        <f t="shared" si="20"/>
        <v>#VALUE!</v>
      </c>
      <c r="J41" s="10" t="s">
        <v>13</v>
      </c>
      <c r="K41" s="18">
        <f t="shared" si="6"/>
        <v>0.75102779703014488</v>
      </c>
      <c r="L41" s="18" t="e">
        <f t="shared" si="1"/>
        <v>#VALUE!</v>
      </c>
      <c r="M41" s="18" t="e">
        <f t="shared" si="6"/>
        <v>#VALUE!</v>
      </c>
      <c r="N41" s="18" t="e">
        <f t="shared" si="6"/>
        <v>#VALUE!</v>
      </c>
      <c r="O41" s="18" t="e">
        <f t="shared" si="6"/>
        <v>#VALUE!</v>
      </c>
      <c r="P41" s="18">
        <f t="shared" si="6"/>
        <v>2.2638642586136752</v>
      </c>
      <c r="Q41" s="20" t="e">
        <f t="shared" si="6"/>
        <v>#VALUE!</v>
      </c>
      <c r="S41" s="10" t="s">
        <v>13</v>
      </c>
      <c r="T41" s="18">
        <f t="shared" si="7"/>
        <v>0.844121911713408</v>
      </c>
      <c r="U41" s="18" t="e">
        <f t="shared" si="2"/>
        <v>#VALUE!</v>
      </c>
      <c r="V41" s="18" t="e">
        <f t="shared" si="7"/>
        <v>#VALUE!</v>
      </c>
      <c r="W41" s="18" t="e">
        <f t="shared" si="7"/>
        <v>#VALUE!</v>
      </c>
      <c r="X41" s="18" t="e">
        <f t="shared" si="7"/>
        <v>#VALUE!</v>
      </c>
      <c r="Y41" s="18">
        <f t="shared" si="7"/>
        <v>2.7089059924159735</v>
      </c>
      <c r="Z41" s="20" t="e">
        <f t="shared" si="7"/>
        <v>#VALUE!</v>
      </c>
      <c r="AB41" s="10" t="s">
        <v>13</v>
      </c>
      <c r="AC41" s="18">
        <f t="shared" si="8"/>
        <v>2.6841874163267159</v>
      </c>
      <c r="AD41" s="18" t="e">
        <f t="shared" si="3"/>
        <v>#VALUE!</v>
      </c>
      <c r="AE41" s="18" t="e">
        <f t="shared" si="8"/>
        <v>#VALUE!</v>
      </c>
      <c r="AF41" s="18" t="e">
        <f t="shared" si="8"/>
        <v>#VALUE!</v>
      </c>
      <c r="AG41" s="18" t="e">
        <f t="shared" si="8"/>
        <v>#VALUE!</v>
      </c>
      <c r="AH41" s="18" t="e">
        <f t="shared" si="8"/>
        <v>#VALUE!</v>
      </c>
      <c r="AI41" s="20" t="e">
        <f t="shared" si="8"/>
        <v>#VALUE!</v>
      </c>
      <c r="AK41" s="10" t="s">
        <v>13</v>
      </c>
      <c r="AL41" s="18">
        <f t="shared" si="9"/>
        <v>2.6930962983780304</v>
      </c>
      <c r="AM41" s="18" t="e">
        <f t="shared" si="4"/>
        <v>#VALUE!</v>
      </c>
      <c r="AN41" s="18" t="e">
        <f t="shared" si="9"/>
        <v>#VALUE!</v>
      </c>
      <c r="AO41" s="18" t="e">
        <f t="shared" si="9"/>
        <v>#VALUE!</v>
      </c>
      <c r="AP41" s="18" t="e">
        <f t="shared" si="9"/>
        <v>#VALUE!</v>
      </c>
      <c r="AQ41" s="18" t="e">
        <f t="shared" si="9"/>
        <v>#VALUE!</v>
      </c>
      <c r="AR41" s="20" t="e">
        <f t="shared" si="9"/>
        <v>#VALUE!</v>
      </c>
    </row>
    <row r="42" spans="1:45" ht="15" customHeight="1" x14ac:dyDescent="0.2">
      <c r="A42" s="10" t="s">
        <v>14</v>
      </c>
      <c r="B42" s="18">
        <f t="shared" ref="B42:H42" si="21">B19/B$6*100</f>
        <v>1.4573609716119318</v>
      </c>
      <c r="C42" s="18">
        <f t="shared" si="21"/>
        <v>11.025644768496608</v>
      </c>
      <c r="D42" s="18">
        <f t="shared" si="21"/>
        <v>1.8545370540803112</v>
      </c>
      <c r="E42" s="18" t="e">
        <f t="shared" si="21"/>
        <v>#VALUE!</v>
      </c>
      <c r="F42" s="18" t="e">
        <f t="shared" si="21"/>
        <v>#VALUE!</v>
      </c>
      <c r="G42" s="18">
        <f t="shared" si="21"/>
        <v>4.2036162995933362</v>
      </c>
      <c r="H42" s="20" t="e">
        <f t="shared" si="21"/>
        <v>#VALUE!</v>
      </c>
      <c r="J42" s="10" t="s">
        <v>14</v>
      </c>
      <c r="K42" s="18">
        <f t="shared" si="6"/>
        <v>1.3323432780862974</v>
      </c>
      <c r="L42" s="18">
        <f t="shared" si="1"/>
        <v>0.85801045794237696</v>
      </c>
      <c r="M42" s="18">
        <f t="shared" si="6"/>
        <v>2.8488536718880328</v>
      </c>
      <c r="N42" s="18">
        <f t="shared" si="6"/>
        <v>5.0035527501436619</v>
      </c>
      <c r="O42" s="18" t="e">
        <f t="shared" si="6"/>
        <v>#VALUE!</v>
      </c>
      <c r="P42" s="18">
        <f t="shared" si="6"/>
        <v>4.0161553798556442</v>
      </c>
      <c r="Q42" s="20" t="e">
        <f t="shared" si="6"/>
        <v>#VALUE!</v>
      </c>
      <c r="S42" s="10" t="s">
        <v>14</v>
      </c>
      <c r="T42" s="18">
        <f t="shared" si="7"/>
        <v>1.2692318853912934</v>
      </c>
      <c r="U42" s="18">
        <f t="shared" si="2"/>
        <v>1.9256753507795348</v>
      </c>
      <c r="V42" s="18">
        <f t="shared" si="7"/>
        <v>1.8848402891668989</v>
      </c>
      <c r="W42" s="18">
        <f t="shared" si="7"/>
        <v>5.2751157093518195</v>
      </c>
      <c r="X42" s="18" t="e">
        <f t="shared" si="7"/>
        <v>#VALUE!</v>
      </c>
      <c r="Y42" s="18">
        <f t="shared" si="7"/>
        <v>4.0731437158442452</v>
      </c>
      <c r="Z42" s="20" t="e">
        <f t="shared" si="7"/>
        <v>#VALUE!</v>
      </c>
      <c r="AB42" s="10" t="s">
        <v>14</v>
      </c>
      <c r="AC42" s="18">
        <f t="shared" si="8"/>
        <v>1.207905010036995</v>
      </c>
      <c r="AD42" s="18">
        <f t="shared" si="3"/>
        <v>3.8592936018392678</v>
      </c>
      <c r="AE42" s="18">
        <f t="shared" si="8"/>
        <v>2.1244704074601861</v>
      </c>
      <c r="AF42" s="18">
        <f t="shared" si="8"/>
        <v>3.8945060187386296</v>
      </c>
      <c r="AG42" s="18" t="e">
        <f t="shared" si="8"/>
        <v>#VALUE!</v>
      </c>
      <c r="AH42" s="18">
        <f t="shared" si="8"/>
        <v>3.848677752811156</v>
      </c>
      <c r="AI42" s="20" t="e">
        <f t="shared" si="8"/>
        <v>#VALUE!</v>
      </c>
      <c r="AK42" s="10" t="s">
        <v>14</v>
      </c>
      <c r="AL42" s="18">
        <f t="shared" si="9"/>
        <v>1.0017451483395803</v>
      </c>
      <c r="AM42" s="18" t="e">
        <f t="shared" si="4"/>
        <v>#VALUE!</v>
      </c>
      <c r="AN42" s="18" t="e">
        <f t="shared" si="9"/>
        <v>#VALUE!</v>
      </c>
      <c r="AO42" s="18" t="e">
        <f t="shared" si="9"/>
        <v>#VALUE!</v>
      </c>
      <c r="AP42" s="18" t="e">
        <f t="shared" si="9"/>
        <v>#VALUE!</v>
      </c>
      <c r="AQ42" s="18" t="e">
        <f t="shared" si="9"/>
        <v>#VALUE!</v>
      </c>
      <c r="AR42" s="20" t="e">
        <f t="shared" si="9"/>
        <v>#VALUE!</v>
      </c>
    </row>
    <row r="43" spans="1:45" ht="15" customHeight="1" x14ac:dyDescent="0.2">
      <c r="A43" s="10" t="s">
        <v>15</v>
      </c>
      <c r="B43" s="18">
        <f t="shared" ref="B43:H43" si="22">B20/B$6*100</f>
        <v>1.4848814116958888</v>
      </c>
      <c r="C43" s="18">
        <f t="shared" si="22"/>
        <v>6.2031452039881492</v>
      </c>
      <c r="D43" s="18" t="e">
        <f t="shared" si="22"/>
        <v>#VALUE!</v>
      </c>
      <c r="E43" s="18" t="e">
        <f t="shared" si="22"/>
        <v>#VALUE!</v>
      </c>
      <c r="F43" s="18" t="e">
        <f t="shared" si="22"/>
        <v>#VALUE!</v>
      </c>
      <c r="G43" s="18">
        <f t="shared" si="22"/>
        <v>3.5319723990696632</v>
      </c>
      <c r="H43" s="20">
        <f t="shared" si="22"/>
        <v>0.39854742084663275</v>
      </c>
      <c r="J43" s="10" t="s">
        <v>15</v>
      </c>
      <c r="K43" s="18">
        <f t="shared" si="6"/>
        <v>1.4001738912857025</v>
      </c>
      <c r="L43" s="18" t="e">
        <f t="shared" si="1"/>
        <v>#VALUE!</v>
      </c>
      <c r="M43" s="18" t="e">
        <f t="shared" si="6"/>
        <v>#VALUE!</v>
      </c>
      <c r="N43" s="18" t="e">
        <f t="shared" si="6"/>
        <v>#VALUE!</v>
      </c>
      <c r="O43" s="18" t="e">
        <f t="shared" si="6"/>
        <v>#VALUE!</v>
      </c>
      <c r="P43" s="18">
        <f t="shared" si="6"/>
        <v>3.6419387565414874</v>
      </c>
      <c r="Q43" s="20">
        <f t="shared" si="6"/>
        <v>0.28727915945835858</v>
      </c>
      <c r="S43" s="10" t="s">
        <v>15</v>
      </c>
      <c r="T43" s="18">
        <f t="shared" si="7"/>
        <v>1.6550681146438688</v>
      </c>
      <c r="U43" s="18" t="e">
        <f t="shared" si="2"/>
        <v>#VALUE!</v>
      </c>
      <c r="V43" s="18" t="e">
        <f t="shared" si="7"/>
        <v>#VALUE!</v>
      </c>
      <c r="W43" s="18" t="e">
        <f t="shared" si="7"/>
        <v>#VALUE!</v>
      </c>
      <c r="X43" s="18" t="e">
        <f t="shared" si="7"/>
        <v>#VALUE!</v>
      </c>
      <c r="Y43" s="18">
        <f t="shared" si="7"/>
        <v>4.8713214386555075</v>
      </c>
      <c r="Z43" s="20">
        <f t="shared" si="7"/>
        <v>0.19918379403316691</v>
      </c>
      <c r="AB43" s="10" t="s">
        <v>15</v>
      </c>
      <c r="AC43" s="18">
        <f t="shared" si="8"/>
        <v>1.787379421470553</v>
      </c>
      <c r="AD43" s="18" t="e">
        <f t="shared" si="3"/>
        <v>#VALUE!</v>
      </c>
      <c r="AE43" s="18" t="e">
        <f t="shared" si="8"/>
        <v>#VALUE!</v>
      </c>
      <c r="AF43" s="18" t="e">
        <f t="shared" si="8"/>
        <v>#VALUE!</v>
      </c>
      <c r="AG43" s="18" t="e">
        <f t="shared" si="8"/>
        <v>#VALUE!</v>
      </c>
      <c r="AH43" s="18">
        <f t="shared" si="8"/>
        <v>4.7120660418520188</v>
      </c>
      <c r="AI43" s="20">
        <f t="shared" si="8"/>
        <v>0.44961053120408012</v>
      </c>
      <c r="AK43" s="10" t="s">
        <v>15</v>
      </c>
      <c r="AL43" s="18">
        <f t="shared" si="9"/>
        <v>1.8528534928117766</v>
      </c>
      <c r="AM43" s="18" t="e">
        <f t="shared" si="4"/>
        <v>#VALUE!</v>
      </c>
      <c r="AN43" s="18" t="e">
        <f t="shared" si="9"/>
        <v>#VALUE!</v>
      </c>
      <c r="AO43" s="18" t="e">
        <f t="shared" si="9"/>
        <v>#VALUE!</v>
      </c>
      <c r="AP43" s="18" t="e">
        <f t="shared" si="9"/>
        <v>#VALUE!</v>
      </c>
      <c r="AQ43" s="18">
        <f t="shared" si="9"/>
        <v>5.5155206808795727</v>
      </c>
      <c r="AR43" s="20">
        <f t="shared" si="9"/>
        <v>0.18034463308438931</v>
      </c>
    </row>
    <row r="44" spans="1:45" ht="7.5" customHeight="1" x14ac:dyDescent="0.2"/>
    <row r="45" spans="1:45" ht="7.5" customHeight="1" x14ac:dyDescent="0.2"/>
    <row r="46" spans="1:45" ht="15" customHeight="1" x14ac:dyDescent="0.2"/>
    <row r="47" spans="1:45" s="40" customFormat="1" ht="15" customHeight="1" x14ac:dyDescent="0.2">
      <c r="A47" s="39" t="s">
        <v>817</v>
      </c>
      <c r="B47" s="39"/>
      <c r="C47" s="39"/>
      <c r="D47" s="39"/>
      <c r="E47" s="39"/>
      <c r="F47" s="39"/>
      <c r="G47" s="39"/>
      <c r="H47" s="39"/>
      <c r="J47" s="39" t="s">
        <v>668</v>
      </c>
      <c r="K47" s="39"/>
      <c r="L47" s="39"/>
      <c r="M47" s="39"/>
      <c r="N47" s="39"/>
      <c r="O47" s="39"/>
      <c r="P47" s="39"/>
      <c r="Q47" s="39"/>
      <c r="R47" s="137"/>
      <c r="S47" s="39" t="s">
        <v>411</v>
      </c>
      <c r="T47" s="39"/>
      <c r="U47" s="39"/>
      <c r="V47" s="39"/>
      <c r="W47" s="39"/>
      <c r="X47" s="39"/>
      <c r="Y47" s="39"/>
      <c r="Z47" s="39"/>
      <c r="AA47" s="137"/>
      <c r="AB47" s="39" t="s">
        <v>412</v>
      </c>
      <c r="AC47" s="39"/>
      <c r="AD47" s="39"/>
      <c r="AE47" s="39"/>
      <c r="AF47" s="39"/>
      <c r="AG47" s="39"/>
      <c r="AH47" s="39"/>
      <c r="AI47" s="39"/>
      <c r="AJ47" s="137"/>
      <c r="AK47" s="39" t="s">
        <v>413</v>
      </c>
      <c r="AL47" s="39"/>
      <c r="AM47" s="39"/>
      <c r="AN47" s="39"/>
      <c r="AO47" s="39"/>
      <c r="AP47" s="39"/>
      <c r="AQ47" s="39"/>
      <c r="AR47" s="39"/>
      <c r="AS47" s="137"/>
    </row>
    <row r="48" spans="1:45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1.1113263678054883</v>
      </c>
      <c r="D52" s="52">
        <f t="shared" si="23"/>
        <v>11.208307180988417</v>
      </c>
      <c r="E52" s="52">
        <f t="shared" si="23"/>
        <v>16.963579225447987</v>
      </c>
      <c r="F52" s="52">
        <f t="shared" si="23"/>
        <v>70.716787225758125</v>
      </c>
      <c r="G52" s="52">
        <f t="shared" si="23"/>
        <v>34.669219732374692</v>
      </c>
      <c r="H52" s="53">
        <f t="shared" si="23"/>
        <v>65.330780267625315</v>
      </c>
      <c r="J52" s="11" t="s">
        <v>1</v>
      </c>
      <c r="K52" s="52">
        <f>K6/$K6*100</f>
        <v>100</v>
      </c>
      <c r="L52" s="52">
        <f>L6/$K6*100</f>
        <v>0.91760786083954426</v>
      </c>
      <c r="M52" s="52">
        <f t="shared" ref="M52:Q52" si="24">M6/$K6*100</f>
        <v>10.277047327635989</v>
      </c>
      <c r="N52" s="52">
        <f t="shared" si="24"/>
        <v>20.619190364141602</v>
      </c>
      <c r="O52" s="52">
        <f t="shared" si="24"/>
        <v>68.186154447382862</v>
      </c>
      <c r="P52" s="52">
        <f t="shared" si="24"/>
        <v>33.174594906589164</v>
      </c>
      <c r="Q52" s="53">
        <f t="shared" si="24"/>
        <v>66.825405093410865</v>
      </c>
      <c r="S52" s="11" t="s">
        <v>1</v>
      </c>
      <c r="T52" s="52">
        <f>T6/$T6*100</f>
        <v>100</v>
      </c>
      <c r="U52" s="52">
        <f t="shared" ref="U52:Z66" si="25">U6/$T6*100</f>
        <v>1.3004368018821122</v>
      </c>
      <c r="V52" s="52">
        <f t="shared" si="25"/>
        <v>10.87385994013469</v>
      </c>
      <c r="W52" s="52">
        <f t="shared" si="25"/>
        <v>19.700701530837925</v>
      </c>
      <c r="X52" s="52">
        <f t="shared" si="25"/>
        <v>68.125001727145346</v>
      </c>
      <c r="Y52" s="52">
        <f t="shared" si="25"/>
        <v>31.160989494528994</v>
      </c>
      <c r="Z52" s="53">
        <f t="shared" si="25"/>
        <v>68.839010505471052</v>
      </c>
      <c r="AB52" s="11" t="s">
        <v>1</v>
      </c>
      <c r="AC52" s="52">
        <f>AC6/$AC6*100</f>
        <v>100</v>
      </c>
      <c r="AD52" s="52">
        <f t="shared" ref="AD52:AI66" si="26">AD6/$AC6*100</f>
        <v>1.2467168737734415</v>
      </c>
      <c r="AE52" s="52">
        <f t="shared" si="26"/>
        <v>11.936060932225899</v>
      </c>
      <c r="AF52" s="52">
        <f t="shared" si="26"/>
        <v>23.268996345430189</v>
      </c>
      <c r="AG52" s="52">
        <f t="shared" si="26"/>
        <v>63.548225848570517</v>
      </c>
      <c r="AH52" s="52">
        <f t="shared" si="26"/>
        <v>31.38493497291935</v>
      </c>
      <c r="AI52" s="53">
        <f t="shared" si="26"/>
        <v>68.615065027080703</v>
      </c>
      <c r="AK52" s="11" t="s">
        <v>1</v>
      </c>
      <c r="AL52" s="52">
        <f>AL6/$AL6*100</f>
        <v>100</v>
      </c>
      <c r="AM52" s="52">
        <f t="shared" ref="AM52:AR52" si="27">AM6/$AL6*100</f>
        <v>0.71495127774053191</v>
      </c>
      <c r="AN52" s="52">
        <f t="shared" si="27"/>
        <v>10.489368167769319</v>
      </c>
      <c r="AO52" s="52">
        <f t="shared" si="27"/>
        <v>23.202919872462633</v>
      </c>
      <c r="AP52" s="52">
        <f t="shared" si="27"/>
        <v>65.592760682027517</v>
      </c>
      <c r="AQ52" s="52">
        <f t="shared" si="27"/>
        <v>31.348709859697482</v>
      </c>
      <c r="AR52" s="53">
        <f t="shared" si="27"/>
        <v>68.651290140302535</v>
      </c>
    </row>
    <row r="53" spans="1:44" ht="15" customHeight="1" x14ac:dyDescent="0.2">
      <c r="A53" s="7" t="s">
        <v>2</v>
      </c>
      <c r="B53" s="18">
        <f t="shared" ref="B53:H53" si="28">B7/$B7*100</f>
        <v>100</v>
      </c>
      <c r="C53" s="18">
        <f t="shared" si="28"/>
        <v>0.53665720399566019</v>
      </c>
      <c r="D53" s="18">
        <f t="shared" si="28"/>
        <v>6.6145803933098772</v>
      </c>
      <c r="E53" s="18">
        <f t="shared" si="28"/>
        <v>10.559862195640745</v>
      </c>
      <c r="F53" s="18">
        <f t="shared" si="28"/>
        <v>82.288900207053686</v>
      </c>
      <c r="G53" s="18">
        <f t="shared" si="28"/>
        <v>32.416413324014563</v>
      </c>
      <c r="H53" s="20">
        <f t="shared" si="28"/>
        <v>67.583586675985401</v>
      </c>
      <c r="J53" s="7" t="s">
        <v>2</v>
      </c>
      <c r="K53" s="18">
        <f t="shared" ref="K53:Q66" si="29">K7/$K7*100</f>
        <v>100</v>
      </c>
      <c r="L53" s="18">
        <f t="shared" si="29"/>
        <v>0.45282837168423851</v>
      </c>
      <c r="M53" s="18">
        <f t="shared" si="29"/>
        <v>6.0441110079973575</v>
      </c>
      <c r="N53" s="18">
        <f t="shared" si="29"/>
        <v>16.406327875653158</v>
      </c>
      <c r="O53" s="18">
        <f t="shared" si="29"/>
        <v>77.096732744665232</v>
      </c>
      <c r="P53" s="18">
        <f t="shared" si="29"/>
        <v>33.516517536289783</v>
      </c>
      <c r="Q53" s="20">
        <f t="shared" si="29"/>
        <v>66.483482463710203</v>
      </c>
      <c r="S53" s="7" t="s">
        <v>2</v>
      </c>
      <c r="T53" s="18">
        <f t="shared" ref="T53:Z66" si="30">T7/$T7*100</f>
        <v>100</v>
      </c>
      <c r="U53" s="18">
        <f t="shared" si="25"/>
        <v>0.90241951315192959</v>
      </c>
      <c r="V53" s="18">
        <f t="shared" si="30"/>
        <v>7.3186304351723201</v>
      </c>
      <c r="W53" s="18">
        <f t="shared" si="30"/>
        <v>17.799264609125888</v>
      </c>
      <c r="X53" s="18">
        <f t="shared" si="30"/>
        <v>73.979685442549922</v>
      </c>
      <c r="Y53" s="18">
        <f t="shared" si="30"/>
        <v>31.060631724501281</v>
      </c>
      <c r="Z53" s="20">
        <f t="shared" si="30"/>
        <v>68.939368275498751</v>
      </c>
      <c r="AB53" s="7" t="s">
        <v>2</v>
      </c>
      <c r="AC53" s="18">
        <f t="shared" ref="AC53:AI66" si="31">AC7/$AC7*100</f>
        <v>100</v>
      </c>
      <c r="AD53" s="18">
        <f t="shared" si="26"/>
        <v>1.1986834581446451</v>
      </c>
      <c r="AE53" s="18">
        <f t="shared" si="31"/>
        <v>8.5071924323989982</v>
      </c>
      <c r="AF53" s="18">
        <f t="shared" si="31"/>
        <v>20.277778007952779</v>
      </c>
      <c r="AG53" s="18">
        <f t="shared" si="31"/>
        <v>70.016346101503672</v>
      </c>
      <c r="AH53" s="18">
        <f t="shared" si="31"/>
        <v>31.669115447091539</v>
      </c>
      <c r="AI53" s="20">
        <f t="shared" si="31"/>
        <v>68.330884552908529</v>
      </c>
      <c r="AK53" s="7" t="s">
        <v>2</v>
      </c>
      <c r="AL53" s="18">
        <f t="shared" ref="AL53:AR66" si="32">AL7/$AL7*100</f>
        <v>100</v>
      </c>
      <c r="AM53" s="18">
        <f t="shared" si="32"/>
        <v>0.44864567905784375</v>
      </c>
      <c r="AN53" s="18">
        <f t="shared" si="32"/>
        <v>5.883261015062323</v>
      </c>
      <c r="AO53" s="18">
        <f t="shared" si="32"/>
        <v>18.661416027771224</v>
      </c>
      <c r="AP53" s="18">
        <f t="shared" si="32"/>
        <v>75.006677278108597</v>
      </c>
      <c r="AQ53" s="18">
        <f t="shared" si="32"/>
        <v>29.799161864286361</v>
      </c>
      <c r="AR53" s="20">
        <f t="shared" si="32"/>
        <v>70.200838135713667</v>
      </c>
    </row>
    <row r="54" spans="1:44" ht="15" customHeight="1" x14ac:dyDescent="0.2">
      <c r="A54" s="10" t="s">
        <v>3</v>
      </c>
      <c r="B54" s="18">
        <f t="shared" ref="B54:H54" si="33">B8/$B8*100</f>
        <v>100</v>
      </c>
      <c r="C54" s="18">
        <f t="shared" si="33"/>
        <v>9.2976770465763341</v>
      </c>
      <c r="D54" s="18">
        <f t="shared" si="33"/>
        <v>68.621472660789095</v>
      </c>
      <c r="E54" s="18">
        <f t="shared" si="33"/>
        <v>22.080850292634562</v>
      </c>
      <c r="F54" s="18" t="e">
        <f t="shared" si="33"/>
        <v>#VALUE!</v>
      </c>
      <c r="G54" s="18" t="e">
        <f t="shared" si="33"/>
        <v>#VALUE!</v>
      </c>
      <c r="H54" s="20" t="e">
        <f t="shared" si="33"/>
        <v>#VALUE!</v>
      </c>
      <c r="J54" s="10" t="s">
        <v>3</v>
      </c>
      <c r="K54" s="18">
        <f t="shared" si="29"/>
        <v>100</v>
      </c>
      <c r="L54" s="18">
        <f t="shared" si="29"/>
        <v>9.5429318792432589</v>
      </c>
      <c r="M54" s="18">
        <f t="shared" si="29"/>
        <v>55.695481444471298</v>
      </c>
      <c r="N54" s="18">
        <f t="shared" si="29"/>
        <v>34.761586676285432</v>
      </c>
      <c r="O54" s="18" t="e">
        <f t="shared" si="29"/>
        <v>#VALUE!</v>
      </c>
      <c r="P54" s="18">
        <f t="shared" si="29"/>
        <v>60.13090115593657</v>
      </c>
      <c r="Q54" s="20">
        <f t="shared" si="29"/>
        <v>39.869098844063423</v>
      </c>
      <c r="S54" s="10" t="s">
        <v>3</v>
      </c>
      <c r="T54" s="18">
        <f t="shared" si="30"/>
        <v>100</v>
      </c>
      <c r="U54" s="18">
        <f t="shared" si="25"/>
        <v>2.7514955709797095</v>
      </c>
      <c r="V54" s="18">
        <f t="shared" si="30"/>
        <v>58.795910034970611</v>
      </c>
      <c r="W54" s="18">
        <f t="shared" si="30"/>
        <v>38.452594394049669</v>
      </c>
      <c r="X54" s="18" t="e">
        <f t="shared" si="30"/>
        <v>#VALUE!</v>
      </c>
      <c r="Y54" s="18" t="e">
        <f t="shared" si="30"/>
        <v>#VALUE!</v>
      </c>
      <c r="Z54" s="20" t="e">
        <f t="shared" si="30"/>
        <v>#VALUE!</v>
      </c>
      <c r="AB54" s="10" t="s">
        <v>3</v>
      </c>
      <c r="AC54" s="18">
        <f t="shared" si="31"/>
        <v>100</v>
      </c>
      <c r="AD54" s="18">
        <f t="shared" si="26"/>
        <v>1.3883193720344447</v>
      </c>
      <c r="AE54" s="18">
        <f t="shared" si="31"/>
        <v>72.076425907484435</v>
      </c>
      <c r="AF54" s="18">
        <f t="shared" si="31"/>
        <v>26.535254720481127</v>
      </c>
      <c r="AG54" s="18" t="e">
        <f t="shared" si="31"/>
        <v>#VALUE!</v>
      </c>
      <c r="AH54" s="18" t="e">
        <f t="shared" si="31"/>
        <v>#VALUE!</v>
      </c>
      <c r="AI54" s="20" t="e">
        <f t="shared" si="31"/>
        <v>#VALUE!</v>
      </c>
      <c r="AK54" s="10" t="s">
        <v>3</v>
      </c>
      <c r="AL54" s="18">
        <f t="shared" si="32"/>
        <v>100</v>
      </c>
      <c r="AM54" s="18">
        <f t="shared" si="32"/>
        <v>6.58884380857475</v>
      </c>
      <c r="AN54" s="18">
        <f t="shared" si="32"/>
        <v>56.628783385136138</v>
      </c>
      <c r="AO54" s="18">
        <f t="shared" si="32"/>
        <v>36.782372806289096</v>
      </c>
      <c r="AP54" s="18" t="e">
        <f t="shared" si="32"/>
        <v>#VALUE!</v>
      </c>
      <c r="AQ54" s="18" t="e">
        <f t="shared" si="32"/>
        <v>#VALUE!</v>
      </c>
      <c r="AR54" s="20" t="e">
        <f t="shared" si="32"/>
        <v>#VALUE!</v>
      </c>
    </row>
    <row r="55" spans="1:44" ht="15" customHeight="1" x14ac:dyDescent="0.2">
      <c r="A55" s="10" t="s">
        <v>4</v>
      </c>
      <c r="B55" s="18">
        <f t="shared" ref="B55:H55" si="34">B9/$B9*100</f>
        <v>100</v>
      </c>
      <c r="C55" s="18" t="e">
        <f t="shared" si="34"/>
        <v>#VALUE!</v>
      </c>
      <c r="D55" s="18" t="e">
        <f t="shared" si="34"/>
        <v>#VALUE!</v>
      </c>
      <c r="E55" s="18" t="e">
        <f t="shared" si="34"/>
        <v>#VALUE!</v>
      </c>
      <c r="F55" s="18" t="e">
        <f t="shared" si="34"/>
        <v>#VALUE!</v>
      </c>
      <c r="G55" s="18">
        <f t="shared" si="34"/>
        <v>100</v>
      </c>
      <c r="H55" s="20" t="e">
        <f t="shared" si="34"/>
        <v>#VALUE!</v>
      </c>
      <c r="J55" s="10" t="s">
        <v>4</v>
      </c>
      <c r="K55" s="18">
        <f t="shared" si="29"/>
        <v>100</v>
      </c>
      <c r="L55" s="18" t="e">
        <f t="shared" si="29"/>
        <v>#VALUE!</v>
      </c>
      <c r="M55" s="18" t="e">
        <f t="shared" si="29"/>
        <v>#VALUE!</v>
      </c>
      <c r="N55" s="18" t="e">
        <f t="shared" si="29"/>
        <v>#VALUE!</v>
      </c>
      <c r="O55" s="18" t="e">
        <f t="shared" si="29"/>
        <v>#VALUE!</v>
      </c>
      <c r="P55" s="18">
        <f t="shared" si="29"/>
        <v>100</v>
      </c>
      <c r="Q55" s="20" t="e">
        <f t="shared" si="29"/>
        <v>#VALUE!</v>
      </c>
      <c r="S55" s="10" t="s">
        <v>4</v>
      </c>
      <c r="T55" s="18">
        <f t="shared" si="30"/>
        <v>100</v>
      </c>
      <c r="U55" s="18" t="e">
        <f t="shared" si="25"/>
        <v>#VALUE!</v>
      </c>
      <c r="V55" s="18" t="e">
        <f t="shared" si="30"/>
        <v>#VALUE!</v>
      </c>
      <c r="W55" s="18" t="e">
        <f t="shared" si="30"/>
        <v>#VALUE!</v>
      </c>
      <c r="X55" s="18" t="e">
        <f t="shared" si="30"/>
        <v>#VALUE!</v>
      </c>
      <c r="Y55" s="18" t="e">
        <f t="shared" si="30"/>
        <v>#VALUE!</v>
      </c>
      <c r="Z55" s="20" t="e">
        <f t="shared" si="30"/>
        <v>#VALUE!</v>
      </c>
      <c r="AB55" s="10" t="s">
        <v>4</v>
      </c>
      <c r="AC55" s="18">
        <f t="shared" si="31"/>
        <v>100</v>
      </c>
      <c r="AD55" s="18" t="e">
        <f t="shared" si="26"/>
        <v>#VALUE!</v>
      </c>
      <c r="AE55" s="18" t="e">
        <f t="shared" si="31"/>
        <v>#VALUE!</v>
      </c>
      <c r="AF55" s="18" t="e">
        <f t="shared" si="31"/>
        <v>#VALUE!</v>
      </c>
      <c r="AG55" s="18" t="e">
        <f t="shared" si="31"/>
        <v>#VALUE!</v>
      </c>
      <c r="AH55" s="18" t="e">
        <f t="shared" si="31"/>
        <v>#VALUE!</v>
      </c>
      <c r="AI55" s="20" t="e">
        <f t="shared" si="31"/>
        <v>#VALUE!</v>
      </c>
      <c r="AK55" s="10" t="s">
        <v>4</v>
      </c>
      <c r="AL55" s="18">
        <f t="shared" si="32"/>
        <v>100</v>
      </c>
      <c r="AM55" s="18" t="e">
        <f t="shared" si="32"/>
        <v>#VALUE!</v>
      </c>
      <c r="AN55" s="18" t="e">
        <f t="shared" si="32"/>
        <v>#VALUE!</v>
      </c>
      <c r="AO55" s="18" t="e">
        <f t="shared" si="32"/>
        <v>#VALUE!</v>
      </c>
      <c r="AP55" s="18" t="e">
        <f t="shared" si="32"/>
        <v>#VALUE!</v>
      </c>
      <c r="AQ55" s="18" t="e">
        <f t="shared" si="32"/>
        <v>#VALUE!</v>
      </c>
      <c r="AR55" s="20" t="e">
        <f t="shared" si="32"/>
        <v>#VALUE!</v>
      </c>
    </row>
    <row r="56" spans="1:44" ht="15" customHeight="1" x14ac:dyDescent="0.2">
      <c r="A56" s="10" t="s">
        <v>5</v>
      </c>
      <c r="B56" s="18">
        <f t="shared" ref="B56:H56" si="35">B10/$B10*100</f>
        <v>100</v>
      </c>
      <c r="C56" s="18" t="e">
        <f t="shared" si="35"/>
        <v>#VALUE!</v>
      </c>
      <c r="D56" s="18">
        <f t="shared" si="35"/>
        <v>45.492100326936644</v>
      </c>
      <c r="E56" s="18">
        <f t="shared" si="35"/>
        <v>45.446994889087286</v>
      </c>
      <c r="F56" s="18" t="e">
        <f t="shared" si="35"/>
        <v>#VALUE!</v>
      </c>
      <c r="G56" s="18">
        <f t="shared" si="35"/>
        <v>51.582578724542635</v>
      </c>
      <c r="H56" s="20">
        <f t="shared" si="35"/>
        <v>48.417421275457343</v>
      </c>
      <c r="J56" s="10" t="s">
        <v>5</v>
      </c>
      <c r="K56" s="18">
        <f t="shared" si="29"/>
        <v>100</v>
      </c>
      <c r="L56" s="18">
        <f t="shared" si="29"/>
        <v>4.2805422741672077</v>
      </c>
      <c r="M56" s="18">
        <f t="shared" si="29"/>
        <v>55.390767959388462</v>
      </c>
      <c r="N56" s="18">
        <f t="shared" si="29"/>
        <v>27.150109202526419</v>
      </c>
      <c r="O56" s="18">
        <f t="shared" si="29"/>
        <v>13.178580563917913</v>
      </c>
      <c r="P56" s="18">
        <f t="shared" si="29"/>
        <v>46.337288235641353</v>
      </c>
      <c r="Q56" s="20">
        <f t="shared" si="29"/>
        <v>53.662711764358662</v>
      </c>
      <c r="S56" s="10" t="s">
        <v>5</v>
      </c>
      <c r="T56" s="18">
        <f t="shared" si="30"/>
        <v>100</v>
      </c>
      <c r="U56" s="18">
        <f t="shared" si="25"/>
        <v>6.964870312636311</v>
      </c>
      <c r="V56" s="18">
        <f t="shared" si="30"/>
        <v>62.570881525117883</v>
      </c>
      <c r="W56" s="18">
        <f t="shared" si="30"/>
        <v>30.464248162245806</v>
      </c>
      <c r="X56" s="18" t="e">
        <f t="shared" si="30"/>
        <v>#VALUE!</v>
      </c>
      <c r="Y56" s="18">
        <f t="shared" si="30"/>
        <v>29.865973653882357</v>
      </c>
      <c r="Z56" s="20">
        <f t="shared" si="30"/>
        <v>70.134026346117665</v>
      </c>
      <c r="AB56" s="10" t="s">
        <v>5</v>
      </c>
      <c r="AC56" s="18">
        <f t="shared" si="31"/>
        <v>100</v>
      </c>
      <c r="AD56" s="18">
        <f t="shared" si="26"/>
        <v>4.6883594765623178</v>
      </c>
      <c r="AE56" s="18">
        <f t="shared" si="31"/>
        <v>53.433751991650965</v>
      </c>
      <c r="AF56" s="18">
        <f t="shared" si="31"/>
        <v>41.877888531786709</v>
      </c>
      <c r="AG56" s="18" t="e">
        <f t="shared" si="31"/>
        <v>#VALUE!</v>
      </c>
      <c r="AH56" s="18">
        <f t="shared" si="31"/>
        <v>39.224651475380881</v>
      </c>
      <c r="AI56" s="20">
        <f t="shared" si="31"/>
        <v>60.775348524619112</v>
      </c>
      <c r="AK56" s="10" t="s">
        <v>5</v>
      </c>
      <c r="AL56" s="18">
        <f t="shared" si="32"/>
        <v>100</v>
      </c>
      <c r="AM56" s="18" t="e">
        <f t="shared" si="32"/>
        <v>#VALUE!</v>
      </c>
      <c r="AN56" s="18" t="e">
        <f t="shared" si="32"/>
        <v>#VALUE!</v>
      </c>
      <c r="AO56" s="18" t="e">
        <f t="shared" si="32"/>
        <v>#VALUE!</v>
      </c>
      <c r="AP56" s="18" t="e">
        <f t="shared" si="32"/>
        <v>#VALUE!</v>
      </c>
      <c r="AQ56" s="18">
        <f t="shared" si="32"/>
        <v>41.068249254857832</v>
      </c>
      <c r="AR56" s="20">
        <f t="shared" si="32"/>
        <v>58.931750745142175</v>
      </c>
    </row>
    <row r="57" spans="1:44" ht="15" customHeight="1" x14ac:dyDescent="0.2">
      <c r="A57" s="10" t="s">
        <v>6</v>
      </c>
      <c r="B57" s="18" t="e">
        <f t="shared" ref="B57:H57" si="36">B11/$B11*100</f>
        <v>#VALUE!</v>
      </c>
      <c r="C57" s="18" t="e">
        <f t="shared" si="36"/>
        <v>#VALUE!</v>
      </c>
      <c r="D57" s="18" t="e">
        <f t="shared" si="36"/>
        <v>#VALUE!</v>
      </c>
      <c r="E57" s="18" t="e">
        <f t="shared" si="36"/>
        <v>#VALUE!</v>
      </c>
      <c r="F57" s="18" t="e">
        <f t="shared" si="36"/>
        <v>#VALUE!</v>
      </c>
      <c r="G57" s="18" t="e">
        <f t="shared" si="36"/>
        <v>#VALUE!</v>
      </c>
      <c r="H57" s="20" t="e">
        <f t="shared" si="36"/>
        <v>#VALUE!</v>
      </c>
      <c r="J57" s="10" t="s">
        <v>6</v>
      </c>
      <c r="K57" s="18">
        <f t="shared" si="29"/>
        <v>100</v>
      </c>
      <c r="L57" s="18" t="e">
        <f t="shared" si="29"/>
        <v>#VALUE!</v>
      </c>
      <c r="M57" s="18" t="e">
        <f t="shared" si="29"/>
        <v>#VALUE!</v>
      </c>
      <c r="N57" s="18" t="e">
        <f t="shared" si="29"/>
        <v>#VALUE!</v>
      </c>
      <c r="O57" s="18" t="e">
        <f t="shared" si="29"/>
        <v>#VALUE!</v>
      </c>
      <c r="P57" s="18" t="e">
        <f t="shared" si="29"/>
        <v>#VALUE!</v>
      </c>
      <c r="Q57" s="20" t="e">
        <f t="shared" si="29"/>
        <v>#VALUE!</v>
      </c>
      <c r="S57" s="10" t="s">
        <v>6</v>
      </c>
      <c r="T57" s="18">
        <f t="shared" si="30"/>
        <v>100</v>
      </c>
      <c r="U57" s="18" t="e">
        <f t="shared" si="25"/>
        <v>#VALUE!</v>
      </c>
      <c r="V57" s="18" t="e">
        <f t="shared" si="30"/>
        <v>#VALUE!</v>
      </c>
      <c r="W57" s="18" t="e">
        <f t="shared" si="30"/>
        <v>#VALUE!</v>
      </c>
      <c r="X57" s="18" t="e">
        <f t="shared" si="30"/>
        <v>#VALUE!</v>
      </c>
      <c r="Y57" s="18" t="e">
        <f t="shared" si="30"/>
        <v>#VALUE!</v>
      </c>
      <c r="Z57" s="20" t="e">
        <f t="shared" si="30"/>
        <v>#VALUE!</v>
      </c>
      <c r="AB57" s="10" t="s">
        <v>6</v>
      </c>
      <c r="AC57" s="18">
        <f t="shared" si="31"/>
        <v>100</v>
      </c>
      <c r="AD57" s="18" t="e">
        <f t="shared" si="26"/>
        <v>#VALUE!</v>
      </c>
      <c r="AE57" s="18" t="e">
        <f t="shared" si="31"/>
        <v>#VALUE!</v>
      </c>
      <c r="AF57" s="18" t="e">
        <f t="shared" si="31"/>
        <v>#VALUE!</v>
      </c>
      <c r="AG57" s="18" t="e">
        <f t="shared" si="31"/>
        <v>#VALUE!</v>
      </c>
      <c r="AH57" s="18" t="e">
        <f t="shared" si="31"/>
        <v>#VALUE!</v>
      </c>
      <c r="AI57" s="20" t="e">
        <f t="shared" si="31"/>
        <v>#VALUE!</v>
      </c>
      <c r="AK57" s="10" t="s">
        <v>6</v>
      </c>
      <c r="AL57" s="18">
        <f t="shared" si="32"/>
        <v>100</v>
      </c>
      <c r="AM57" s="18" t="e">
        <f t="shared" si="32"/>
        <v>#VALUE!</v>
      </c>
      <c r="AN57" s="18" t="e">
        <f t="shared" si="32"/>
        <v>#VALUE!</v>
      </c>
      <c r="AO57" s="18" t="e">
        <f t="shared" si="32"/>
        <v>#VALUE!</v>
      </c>
      <c r="AP57" s="18" t="e">
        <f t="shared" si="32"/>
        <v>#VALUE!</v>
      </c>
      <c r="AQ57" s="18" t="e">
        <f t="shared" si="32"/>
        <v>#VALUE!</v>
      </c>
      <c r="AR57" s="20" t="e">
        <f t="shared" si="32"/>
        <v>#VALUE!</v>
      </c>
    </row>
    <row r="58" spans="1:44" ht="15" customHeight="1" x14ac:dyDescent="0.2">
      <c r="A58" s="10" t="s">
        <v>7</v>
      </c>
      <c r="B58" s="18">
        <f t="shared" ref="B58:H58" si="37">B12/$B12*100</f>
        <v>100</v>
      </c>
      <c r="C58" s="18" t="e">
        <f t="shared" si="37"/>
        <v>#VALUE!</v>
      </c>
      <c r="D58" s="18" t="e">
        <f t="shared" si="37"/>
        <v>#VALUE!</v>
      </c>
      <c r="E58" s="18" t="e">
        <f t="shared" si="37"/>
        <v>#VALUE!</v>
      </c>
      <c r="F58" s="18" t="e">
        <f t="shared" si="37"/>
        <v>#VALUE!</v>
      </c>
      <c r="G58" s="18" t="e">
        <f t="shared" si="37"/>
        <v>#VALUE!</v>
      </c>
      <c r="H58" s="20" t="e">
        <f t="shared" si="37"/>
        <v>#VALUE!</v>
      </c>
      <c r="J58" s="10" t="s">
        <v>7</v>
      </c>
      <c r="K58" s="18">
        <f t="shared" si="29"/>
        <v>100</v>
      </c>
      <c r="L58" s="18" t="e">
        <f t="shared" si="29"/>
        <v>#VALUE!</v>
      </c>
      <c r="M58" s="18" t="e">
        <f t="shared" si="29"/>
        <v>#VALUE!</v>
      </c>
      <c r="N58" s="18" t="e">
        <f t="shared" si="29"/>
        <v>#VALUE!</v>
      </c>
      <c r="O58" s="18" t="e">
        <f t="shared" si="29"/>
        <v>#VALUE!</v>
      </c>
      <c r="P58" s="18">
        <f t="shared" si="29"/>
        <v>100</v>
      </c>
      <c r="Q58" s="20" t="e">
        <f t="shared" si="29"/>
        <v>#VALUE!</v>
      </c>
      <c r="S58" s="10" t="s">
        <v>7</v>
      </c>
      <c r="T58" s="18">
        <f t="shared" si="30"/>
        <v>100</v>
      </c>
      <c r="U58" s="18" t="e">
        <f t="shared" si="25"/>
        <v>#VALUE!</v>
      </c>
      <c r="V58" s="18" t="e">
        <f t="shared" si="30"/>
        <v>#VALUE!</v>
      </c>
      <c r="W58" s="18" t="e">
        <f t="shared" si="30"/>
        <v>#VALUE!</v>
      </c>
      <c r="X58" s="18" t="e">
        <f t="shared" si="30"/>
        <v>#VALUE!</v>
      </c>
      <c r="Y58" s="18">
        <f t="shared" si="30"/>
        <v>100</v>
      </c>
      <c r="Z58" s="20" t="e">
        <f t="shared" si="30"/>
        <v>#VALUE!</v>
      </c>
      <c r="AB58" s="10" t="s">
        <v>7</v>
      </c>
      <c r="AC58" s="18">
        <f t="shared" si="31"/>
        <v>100</v>
      </c>
      <c r="AD58" s="18" t="e">
        <f t="shared" si="26"/>
        <v>#VALUE!</v>
      </c>
      <c r="AE58" s="18" t="e">
        <f t="shared" si="31"/>
        <v>#VALUE!</v>
      </c>
      <c r="AF58" s="18" t="e">
        <f t="shared" si="31"/>
        <v>#VALUE!</v>
      </c>
      <c r="AG58" s="18" t="e">
        <f t="shared" si="31"/>
        <v>#VALUE!</v>
      </c>
      <c r="AH58" s="18" t="e">
        <f t="shared" si="31"/>
        <v>#VALUE!</v>
      </c>
      <c r="AI58" s="20" t="e">
        <f t="shared" si="31"/>
        <v>#VALUE!</v>
      </c>
      <c r="AK58" s="10" t="s">
        <v>7</v>
      </c>
      <c r="AL58" s="18">
        <f t="shared" si="32"/>
        <v>100</v>
      </c>
      <c r="AM58" s="18" t="e">
        <f t="shared" si="32"/>
        <v>#VALUE!</v>
      </c>
      <c r="AN58" s="18" t="e">
        <f t="shared" si="32"/>
        <v>#VALUE!</v>
      </c>
      <c r="AO58" s="18" t="e">
        <f t="shared" si="32"/>
        <v>#VALUE!</v>
      </c>
      <c r="AP58" s="18" t="e">
        <f t="shared" si="32"/>
        <v>#VALUE!</v>
      </c>
      <c r="AQ58" s="18" t="e">
        <f t="shared" si="32"/>
        <v>#VALUE!</v>
      </c>
      <c r="AR58" s="20" t="e">
        <f t="shared" si="32"/>
        <v>#VALUE!</v>
      </c>
    </row>
    <row r="59" spans="1:44" ht="15" customHeight="1" x14ac:dyDescent="0.2">
      <c r="A59" s="10" t="s">
        <v>8</v>
      </c>
      <c r="B59" s="18">
        <f t="shared" ref="B59:H59" si="38">B13/$B13*100</f>
        <v>100</v>
      </c>
      <c r="C59" s="18" t="e">
        <f t="shared" si="38"/>
        <v>#VALUE!</v>
      </c>
      <c r="D59" s="18" t="e">
        <f t="shared" si="38"/>
        <v>#VALUE!</v>
      </c>
      <c r="E59" s="18" t="e">
        <f t="shared" si="38"/>
        <v>#VALUE!</v>
      </c>
      <c r="F59" s="18" t="e">
        <f t="shared" si="38"/>
        <v>#VALUE!</v>
      </c>
      <c r="G59" s="18">
        <f t="shared" si="38"/>
        <v>100</v>
      </c>
      <c r="H59" s="20" t="e">
        <f t="shared" si="38"/>
        <v>#VALUE!</v>
      </c>
      <c r="J59" s="10" t="s">
        <v>8</v>
      </c>
      <c r="K59" s="18">
        <f t="shared" si="29"/>
        <v>100</v>
      </c>
      <c r="L59" s="18" t="e">
        <f t="shared" si="29"/>
        <v>#VALUE!</v>
      </c>
      <c r="M59" s="18" t="e">
        <f t="shared" si="29"/>
        <v>#VALUE!</v>
      </c>
      <c r="N59" s="18" t="e">
        <f t="shared" si="29"/>
        <v>#VALUE!</v>
      </c>
      <c r="O59" s="18" t="e">
        <f t="shared" si="29"/>
        <v>#VALUE!</v>
      </c>
      <c r="P59" s="18">
        <f t="shared" si="29"/>
        <v>100</v>
      </c>
      <c r="Q59" s="20" t="e">
        <f t="shared" si="29"/>
        <v>#VALUE!</v>
      </c>
      <c r="S59" s="10" t="s">
        <v>8</v>
      </c>
      <c r="T59" s="18">
        <f t="shared" si="30"/>
        <v>100</v>
      </c>
      <c r="U59" s="18" t="e">
        <f t="shared" si="25"/>
        <v>#VALUE!</v>
      </c>
      <c r="V59" s="18" t="e">
        <f t="shared" si="30"/>
        <v>#VALUE!</v>
      </c>
      <c r="W59" s="18" t="e">
        <f t="shared" si="30"/>
        <v>#VALUE!</v>
      </c>
      <c r="X59" s="18" t="e">
        <f t="shared" si="30"/>
        <v>#VALUE!</v>
      </c>
      <c r="Y59" s="18">
        <f t="shared" si="30"/>
        <v>100</v>
      </c>
      <c r="Z59" s="20" t="e">
        <f t="shared" si="30"/>
        <v>#VALUE!</v>
      </c>
      <c r="AB59" s="10" t="s">
        <v>8</v>
      </c>
      <c r="AC59" s="18">
        <f t="shared" si="31"/>
        <v>100</v>
      </c>
      <c r="AD59" s="18" t="e">
        <f t="shared" si="26"/>
        <v>#VALUE!</v>
      </c>
      <c r="AE59" s="18" t="e">
        <f t="shared" si="31"/>
        <v>#VALUE!</v>
      </c>
      <c r="AF59" s="18" t="e">
        <f t="shared" si="31"/>
        <v>#VALUE!</v>
      </c>
      <c r="AG59" s="18" t="e">
        <f t="shared" si="31"/>
        <v>#VALUE!</v>
      </c>
      <c r="AH59" s="18">
        <f t="shared" si="31"/>
        <v>100</v>
      </c>
      <c r="AI59" s="20" t="e">
        <f t="shared" si="31"/>
        <v>#VALUE!</v>
      </c>
      <c r="AK59" s="10" t="s">
        <v>8</v>
      </c>
      <c r="AL59" s="18">
        <f t="shared" si="32"/>
        <v>100</v>
      </c>
      <c r="AM59" s="18" t="e">
        <f t="shared" si="32"/>
        <v>#VALUE!</v>
      </c>
      <c r="AN59" s="18" t="e">
        <f t="shared" si="32"/>
        <v>#VALUE!</v>
      </c>
      <c r="AO59" s="18" t="e">
        <f t="shared" si="32"/>
        <v>#VALUE!</v>
      </c>
      <c r="AP59" s="18" t="e">
        <f t="shared" si="32"/>
        <v>#VALUE!</v>
      </c>
      <c r="AQ59" s="18">
        <f t="shared" si="32"/>
        <v>100</v>
      </c>
      <c r="AR59" s="20" t="e">
        <f t="shared" si="32"/>
        <v>#VALUE!</v>
      </c>
    </row>
    <row r="60" spans="1:44" ht="15" customHeight="1" x14ac:dyDescent="0.2">
      <c r="A60" s="10" t="s">
        <v>9</v>
      </c>
      <c r="B60" s="18">
        <f t="shared" ref="B60:H60" si="39">B14/$B14*100</f>
        <v>100</v>
      </c>
      <c r="C60" s="18" t="e">
        <f t="shared" si="39"/>
        <v>#VALUE!</v>
      </c>
      <c r="D60" s="18" t="e">
        <f t="shared" si="39"/>
        <v>#VALUE!</v>
      </c>
      <c r="E60" s="18" t="e">
        <f t="shared" si="39"/>
        <v>#VALUE!</v>
      </c>
      <c r="F60" s="18" t="e">
        <f t="shared" si="39"/>
        <v>#VALUE!</v>
      </c>
      <c r="G60" s="18" t="e">
        <f t="shared" si="39"/>
        <v>#VALUE!</v>
      </c>
      <c r="H60" s="20" t="e">
        <f t="shared" si="39"/>
        <v>#VALUE!</v>
      </c>
      <c r="J60" s="10" t="s">
        <v>9</v>
      </c>
      <c r="K60" s="18">
        <f t="shared" si="29"/>
        <v>100</v>
      </c>
      <c r="L60" s="18" t="e">
        <f t="shared" si="29"/>
        <v>#VALUE!</v>
      </c>
      <c r="M60" s="18" t="e">
        <f t="shared" si="29"/>
        <v>#VALUE!</v>
      </c>
      <c r="N60" s="18" t="e">
        <f t="shared" si="29"/>
        <v>#VALUE!</v>
      </c>
      <c r="O60" s="18" t="e">
        <f t="shared" si="29"/>
        <v>#VALUE!</v>
      </c>
      <c r="P60" s="18" t="e">
        <f t="shared" si="29"/>
        <v>#VALUE!</v>
      </c>
      <c r="Q60" s="20" t="e">
        <f t="shared" si="29"/>
        <v>#VALUE!</v>
      </c>
      <c r="S60" s="10" t="s">
        <v>9</v>
      </c>
      <c r="T60" s="18">
        <f t="shared" si="30"/>
        <v>100</v>
      </c>
      <c r="U60" s="18" t="e">
        <f t="shared" si="25"/>
        <v>#VALUE!</v>
      </c>
      <c r="V60" s="18" t="e">
        <f t="shared" si="30"/>
        <v>#VALUE!</v>
      </c>
      <c r="W60" s="18" t="e">
        <f t="shared" si="30"/>
        <v>#VALUE!</v>
      </c>
      <c r="X60" s="18" t="e">
        <f t="shared" si="30"/>
        <v>#VALUE!</v>
      </c>
      <c r="Y60" s="18" t="e">
        <f t="shared" si="30"/>
        <v>#VALUE!</v>
      </c>
      <c r="Z60" s="20" t="e">
        <f t="shared" si="30"/>
        <v>#VALUE!</v>
      </c>
      <c r="AB60" s="10" t="s">
        <v>9</v>
      </c>
      <c r="AC60" s="18">
        <f t="shared" si="31"/>
        <v>100</v>
      </c>
      <c r="AD60" s="18" t="e">
        <f t="shared" si="26"/>
        <v>#VALUE!</v>
      </c>
      <c r="AE60" s="18" t="e">
        <f t="shared" si="31"/>
        <v>#VALUE!</v>
      </c>
      <c r="AF60" s="18" t="e">
        <f t="shared" si="31"/>
        <v>#VALUE!</v>
      </c>
      <c r="AG60" s="18" t="e">
        <f t="shared" si="31"/>
        <v>#VALUE!</v>
      </c>
      <c r="AH60" s="18" t="e">
        <f t="shared" si="31"/>
        <v>#VALUE!</v>
      </c>
      <c r="AI60" s="20" t="e">
        <f t="shared" si="31"/>
        <v>#VALUE!</v>
      </c>
      <c r="AK60" s="10" t="s">
        <v>9</v>
      </c>
      <c r="AL60" s="18">
        <f t="shared" si="32"/>
        <v>100</v>
      </c>
      <c r="AM60" s="18" t="e">
        <f t="shared" si="32"/>
        <v>#VALUE!</v>
      </c>
      <c r="AN60" s="18" t="e">
        <f t="shared" si="32"/>
        <v>#VALUE!</v>
      </c>
      <c r="AO60" s="18" t="e">
        <f t="shared" si="32"/>
        <v>#VALUE!</v>
      </c>
      <c r="AP60" s="18" t="e">
        <f t="shared" si="32"/>
        <v>#VALUE!</v>
      </c>
      <c r="AQ60" s="18" t="e">
        <f t="shared" si="32"/>
        <v>#VALUE!</v>
      </c>
      <c r="AR60" s="20" t="e">
        <f t="shared" si="32"/>
        <v>#VALUE!</v>
      </c>
    </row>
    <row r="61" spans="1:44" ht="15" customHeight="1" x14ac:dyDescent="0.2">
      <c r="A61" s="10" t="s">
        <v>10</v>
      </c>
      <c r="B61" s="18">
        <f t="shared" ref="B61:H61" si="40">B15/$B15*100</f>
        <v>100</v>
      </c>
      <c r="C61" s="18" t="e">
        <f t="shared" si="40"/>
        <v>#VALUE!</v>
      </c>
      <c r="D61" s="18" t="e">
        <f t="shared" si="40"/>
        <v>#VALUE!</v>
      </c>
      <c r="E61" s="18" t="e">
        <f t="shared" si="40"/>
        <v>#VALUE!</v>
      </c>
      <c r="F61" s="18" t="e">
        <f t="shared" si="40"/>
        <v>#VALUE!</v>
      </c>
      <c r="G61" s="18">
        <f t="shared" si="40"/>
        <v>100.00000000000003</v>
      </c>
      <c r="H61" s="20" t="e">
        <f t="shared" si="40"/>
        <v>#VALUE!</v>
      </c>
      <c r="J61" s="10" t="s">
        <v>10</v>
      </c>
      <c r="K61" s="18">
        <f t="shared" si="29"/>
        <v>100</v>
      </c>
      <c r="L61" s="18" t="e">
        <f t="shared" si="29"/>
        <v>#VALUE!</v>
      </c>
      <c r="M61" s="18" t="e">
        <f t="shared" si="29"/>
        <v>#VALUE!</v>
      </c>
      <c r="N61" s="18" t="e">
        <f t="shared" si="29"/>
        <v>#VALUE!</v>
      </c>
      <c r="O61" s="18" t="e">
        <f t="shared" si="29"/>
        <v>#VALUE!</v>
      </c>
      <c r="P61" s="18">
        <f t="shared" si="29"/>
        <v>100</v>
      </c>
      <c r="Q61" s="20" t="e">
        <f t="shared" si="29"/>
        <v>#VALUE!</v>
      </c>
      <c r="S61" s="10" t="s">
        <v>10</v>
      </c>
      <c r="T61" s="18">
        <f t="shared" si="30"/>
        <v>100</v>
      </c>
      <c r="U61" s="18" t="e">
        <f t="shared" si="25"/>
        <v>#VALUE!</v>
      </c>
      <c r="V61" s="18" t="e">
        <f t="shared" si="30"/>
        <v>#VALUE!</v>
      </c>
      <c r="W61" s="18" t="e">
        <f t="shared" si="30"/>
        <v>#VALUE!</v>
      </c>
      <c r="X61" s="18" t="e">
        <f t="shared" si="30"/>
        <v>#VALUE!</v>
      </c>
      <c r="Y61" s="18">
        <f t="shared" si="30"/>
        <v>100</v>
      </c>
      <c r="Z61" s="20" t="e">
        <f t="shared" si="30"/>
        <v>#VALUE!</v>
      </c>
      <c r="AB61" s="10" t="s">
        <v>10</v>
      </c>
      <c r="AC61" s="18">
        <f t="shared" si="31"/>
        <v>100</v>
      </c>
      <c r="AD61" s="18" t="e">
        <f t="shared" si="26"/>
        <v>#VALUE!</v>
      </c>
      <c r="AE61" s="18" t="e">
        <f t="shared" si="31"/>
        <v>#VALUE!</v>
      </c>
      <c r="AF61" s="18" t="e">
        <f t="shared" si="31"/>
        <v>#VALUE!</v>
      </c>
      <c r="AG61" s="18" t="e">
        <f t="shared" si="31"/>
        <v>#VALUE!</v>
      </c>
      <c r="AH61" s="18">
        <f t="shared" si="31"/>
        <v>100</v>
      </c>
      <c r="AI61" s="20" t="e">
        <f t="shared" si="31"/>
        <v>#VALUE!</v>
      </c>
      <c r="AK61" s="10" t="s">
        <v>10</v>
      </c>
      <c r="AL61" s="18">
        <f t="shared" si="32"/>
        <v>100</v>
      </c>
      <c r="AM61" s="18" t="e">
        <f t="shared" si="32"/>
        <v>#VALUE!</v>
      </c>
      <c r="AN61" s="18" t="e">
        <f t="shared" si="32"/>
        <v>#VALUE!</v>
      </c>
      <c r="AO61" s="18" t="e">
        <f t="shared" si="32"/>
        <v>#VALUE!</v>
      </c>
      <c r="AP61" s="18" t="e">
        <f t="shared" si="32"/>
        <v>#VALUE!</v>
      </c>
      <c r="AQ61" s="18">
        <f t="shared" si="32"/>
        <v>100</v>
      </c>
      <c r="AR61" s="20" t="e">
        <f t="shared" si="32"/>
        <v>#VALUE!</v>
      </c>
    </row>
    <row r="62" spans="1:44" ht="15" customHeight="1" x14ac:dyDescent="0.2">
      <c r="A62" s="10" t="s">
        <v>11</v>
      </c>
      <c r="B62" s="18">
        <f t="shared" ref="B62:H62" si="41">B16/$B16*100</f>
        <v>100</v>
      </c>
      <c r="C62" s="18" t="e">
        <f t="shared" si="41"/>
        <v>#VALUE!</v>
      </c>
      <c r="D62" s="18" t="e">
        <f t="shared" si="41"/>
        <v>#VALUE!</v>
      </c>
      <c r="E62" s="18" t="e">
        <f t="shared" si="41"/>
        <v>#VALUE!</v>
      </c>
      <c r="F62" s="18" t="e">
        <f t="shared" si="41"/>
        <v>#VALUE!</v>
      </c>
      <c r="G62" s="18" t="e">
        <f t="shared" si="41"/>
        <v>#VALUE!</v>
      </c>
      <c r="H62" s="20" t="e">
        <f t="shared" si="41"/>
        <v>#VALUE!</v>
      </c>
      <c r="J62" s="10" t="s">
        <v>11</v>
      </c>
      <c r="K62" s="18">
        <f t="shared" si="29"/>
        <v>100</v>
      </c>
      <c r="L62" s="18" t="e">
        <f t="shared" si="29"/>
        <v>#VALUE!</v>
      </c>
      <c r="M62" s="18" t="e">
        <f t="shared" si="29"/>
        <v>#VALUE!</v>
      </c>
      <c r="N62" s="18" t="e">
        <f t="shared" si="29"/>
        <v>#VALUE!</v>
      </c>
      <c r="O62" s="18" t="e">
        <f t="shared" si="29"/>
        <v>#VALUE!</v>
      </c>
      <c r="P62" s="18" t="e">
        <f t="shared" si="29"/>
        <v>#VALUE!</v>
      </c>
      <c r="Q62" s="20" t="e">
        <f t="shared" si="29"/>
        <v>#VALUE!</v>
      </c>
      <c r="S62" s="10" t="s">
        <v>11</v>
      </c>
      <c r="T62" s="18">
        <f t="shared" si="30"/>
        <v>100</v>
      </c>
      <c r="U62" s="18" t="e">
        <f t="shared" si="25"/>
        <v>#VALUE!</v>
      </c>
      <c r="V62" s="18" t="e">
        <f t="shared" si="30"/>
        <v>#VALUE!</v>
      </c>
      <c r="W62" s="18" t="e">
        <f t="shared" si="30"/>
        <v>#VALUE!</v>
      </c>
      <c r="X62" s="18" t="e">
        <f t="shared" si="30"/>
        <v>#VALUE!</v>
      </c>
      <c r="Y62" s="18" t="e">
        <f t="shared" si="30"/>
        <v>#VALUE!</v>
      </c>
      <c r="Z62" s="20" t="e">
        <f t="shared" si="30"/>
        <v>#VALUE!</v>
      </c>
      <c r="AB62" s="10" t="s">
        <v>11</v>
      </c>
      <c r="AC62" s="18">
        <f t="shared" si="31"/>
        <v>100</v>
      </c>
      <c r="AD62" s="18" t="e">
        <f t="shared" si="26"/>
        <v>#VALUE!</v>
      </c>
      <c r="AE62" s="18" t="e">
        <f t="shared" si="31"/>
        <v>#VALUE!</v>
      </c>
      <c r="AF62" s="18" t="e">
        <f t="shared" si="31"/>
        <v>#VALUE!</v>
      </c>
      <c r="AG62" s="18" t="e">
        <f t="shared" si="31"/>
        <v>#VALUE!</v>
      </c>
      <c r="AH62" s="18">
        <f t="shared" si="31"/>
        <v>100</v>
      </c>
      <c r="AI62" s="20" t="e">
        <f t="shared" si="31"/>
        <v>#VALUE!</v>
      </c>
      <c r="AK62" s="10" t="s">
        <v>11</v>
      </c>
      <c r="AL62" s="18">
        <f t="shared" si="32"/>
        <v>100</v>
      </c>
      <c r="AM62" s="18" t="e">
        <f t="shared" si="32"/>
        <v>#VALUE!</v>
      </c>
      <c r="AN62" s="18" t="e">
        <f t="shared" si="32"/>
        <v>#VALUE!</v>
      </c>
      <c r="AO62" s="18" t="e">
        <f t="shared" si="32"/>
        <v>#VALUE!</v>
      </c>
      <c r="AP62" s="18" t="e">
        <f t="shared" si="32"/>
        <v>#VALUE!</v>
      </c>
      <c r="AQ62" s="18">
        <f t="shared" si="32"/>
        <v>100</v>
      </c>
      <c r="AR62" s="20" t="e">
        <f t="shared" si="32"/>
        <v>#VALUE!</v>
      </c>
    </row>
    <row r="63" spans="1:44" ht="15" customHeight="1" x14ac:dyDescent="0.2">
      <c r="A63" s="10" t="s">
        <v>12</v>
      </c>
      <c r="B63" s="18">
        <f t="shared" ref="B63:H63" si="42">B17/$B17*100</f>
        <v>100</v>
      </c>
      <c r="C63" s="18">
        <f t="shared" si="42"/>
        <v>0.68248357121703329</v>
      </c>
      <c r="D63" s="18">
        <f t="shared" si="42"/>
        <v>13.856921439882154</v>
      </c>
      <c r="E63" s="18">
        <f t="shared" si="42"/>
        <v>30.033480575427156</v>
      </c>
      <c r="F63" s="18">
        <f t="shared" si="42"/>
        <v>55.427114413473646</v>
      </c>
      <c r="G63" s="18">
        <f t="shared" si="42"/>
        <v>28.335022888631006</v>
      </c>
      <c r="H63" s="20">
        <f t="shared" si="42"/>
        <v>71.664977111368998</v>
      </c>
      <c r="J63" s="10" t="s">
        <v>12</v>
      </c>
      <c r="K63" s="18">
        <f t="shared" si="29"/>
        <v>100</v>
      </c>
      <c r="L63" s="18">
        <f t="shared" si="29"/>
        <v>0.73035425916878938</v>
      </c>
      <c r="M63" s="18">
        <f t="shared" si="29"/>
        <v>12.4553894186239</v>
      </c>
      <c r="N63" s="18">
        <f t="shared" si="29"/>
        <v>26.637178503294557</v>
      </c>
      <c r="O63" s="18">
        <f t="shared" si="29"/>
        <v>60.177077818912736</v>
      </c>
      <c r="P63" s="18">
        <f t="shared" si="29"/>
        <v>22.177543532776983</v>
      </c>
      <c r="Q63" s="20">
        <f t="shared" si="29"/>
        <v>77.822456467223006</v>
      </c>
      <c r="S63" s="10" t="s">
        <v>12</v>
      </c>
      <c r="T63" s="18">
        <f t="shared" si="30"/>
        <v>100</v>
      </c>
      <c r="U63" s="18">
        <f t="shared" si="25"/>
        <v>0.86002299502179436</v>
      </c>
      <c r="V63" s="18">
        <f t="shared" si="30"/>
        <v>10.455832306757069</v>
      </c>
      <c r="W63" s="18">
        <f t="shared" si="30"/>
        <v>20.438752133565703</v>
      </c>
      <c r="X63" s="18">
        <f t="shared" si="30"/>
        <v>68.245392564655461</v>
      </c>
      <c r="Y63" s="18">
        <f t="shared" si="30"/>
        <v>20.115945205581497</v>
      </c>
      <c r="Z63" s="20">
        <f t="shared" si="30"/>
        <v>79.884054794418532</v>
      </c>
      <c r="AB63" s="10" t="s">
        <v>12</v>
      </c>
      <c r="AC63" s="18">
        <f t="shared" si="31"/>
        <v>100</v>
      </c>
      <c r="AD63" s="18">
        <f t="shared" si="26"/>
        <v>0.58191192648007473</v>
      </c>
      <c r="AE63" s="18">
        <f t="shared" si="31"/>
        <v>11.033551151545195</v>
      </c>
      <c r="AF63" s="18">
        <f t="shared" si="31"/>
        <v>22.450524756987775</v>
      </c>
      <c r="AG63" s="18">
        <f t="shared" si="31"/>
        <v>65.934012164986967</v>
      </c>
      <c r="AH63" s="18">
        <f t="shared" si="31"/>
        <v>21.35299578767431</v>
      </c>
      <c r="AI63" s="20">
        <f t="shared" si="31"/>
        <v>78.647004212325697</v>
      </c>
      <c r="AK63" s="10" t="s">
        <v>12</v>
      </c>
      <c r="AL63" s="18">
        <f t="shared" si="32"/>
        <v>100</v>
      </c>
      <c r="AM63" s="18">
        <f t="shared" si="32"/>
        <v>0.33049045365107971</v>
      </c>
      <c r="AN63" s="18">
        <f t="shared" si="32"/>
        <v>10.571458583326249</v>
      </c>
      <c r="AO63" s="18">
        <f t="shared" si="32"/>
        <v>24.212956309576867</v>
      </c>
      <c r="AP63" s="18">
        <f t="shared" si="32"/>
        <v>64.885094653445847</v>
      </c>
      <c r="AQ63" s="18">
        <f t="shared" si="32"/>
        <v>23.451569171460719</v>
      </c>
      <c r="AR63" s="20">
        <f t="shared" si="32"/>
        <v>76.54843082853931</v>
      </c>
    </row>
    <row r="64" spans="1:44" ht="15" customHeight="1" x14ac:dyDescent="0.2">
      <c r="A64" s="10" t="s">
        <v>13</v>
      </c>
      <c r="B64" s="18">
        <f t="shared" ref="B64:H64" si="43">B18/$B18*100</f>
        <v>100</v>
      </c>
      <c r="C64" s="18">
        <f t="shared" si="43"/>
        <v>17.237414847805692</v>
      </c>
      <c r="D64" s="18">
        <f t="shared" si="43"/>
        <v>34.788316904382391</v>
      </c>
      <c r="E64" s="18" t="e">
        <f t="shared" si="43"/>
        <v>#VALUE!</v>
      </c>
      <c r="F64" s="18" t="e">
        <f t="shared" si="43"/>
        <v>#VALUE!</v>
      </c>
      <c r="G64" s="18" t="e">
        <f t="shared" si="43"/>
        <v>#VALUE!</v>
      </c>
      <c r="H64" s="20" t="e">
        <f t="shared" si="43"/>
        <v>#VALUE!</v>
      </c>
      <c r="J64" s="10" t="s">
        <v>13</v>
      </c>
      <c r="K64" s="18">
        <f t="shared" si="29"/>
        <v>100</v>
      </c>
      <c r="L64" s="18" t="e">
        <f t="shared" si="29"/>
        <v>#VALUE!</v>
      </c>
      <c r="M64" s="18" t="e">
        <f t="shared" si="29"/>
        <v>#VALUE!</v>
      </c>
      <c r="N64" s="18" t="e">
        <f t="shared" si="29"/>
        <v>#VALUE!</v>
      </c>
      <c r="O64" s="18" t="e">
        <f t="shared" si="29"/>
        <v>#VALUE!</v>
      </c>
      <c r="P64" s="18">
        <f t="shared" si="29"/>
        <v>100</v>
      </c>
      <c r="Q64" s="20" t="e">
        <f t="shared" si="29"/>
        <v>#VALUE!</v>
      </c>
      <c r="S64" s="10" t="s">
        <v>13</v>
      </c>
      <c r="T64" s="18">
        <f t="shared" si="30"/>
        <v>100</v>
      </c>
      <c r="U64" s="18" t="e">
        <f t="shared" si="25"/>
        <v>#VALUE!</v>
      </c>
      <c r="V64" s="18" t="e">
        <f t="shared" si="30"/>
        <v>#VALUE!</v>
      </c>
      <c r="W64" s="18" t="e">
        <f t="shared" si="30"/>
        <v>#VALUE!</v>
      </c>
      <c r="X64" s="18" t="e">
        <f t="shared" si="30"/>
        <v>#VALUE!</v>
      </c>
      <c r="Y64" s="18">
        <f t="shared" si="30"/>
        <v>100</v>
      </c>
      <c r="Z64" s="20" t="e">
        <f t="shared" si="30"/>
        <v>#VALUE!</v>
      </c>
      <c r="AB64" s="10" t="s">
        <v>13</v>
      </c>
      <c r="AC64" s="18">
        <f t="shared" si="31"/>
        <v>100</v>
      </c>
      <c r="AD64" s="18" t="e">
        <f t="shared" si="26"/>
        <v>#VALUE!</v>
      </c>
      <c r="AE64" s="18" t="e">
        <f t="shared" si="31"/>
        <v>#VALUE!</v>
      </c>
      <c r="AF64" s="18" t="e">
        <f t="shared" si="31"/>
        <v>#VALUE!</v>
      </c>
      <c r="AG64" s="18" t="e">
        <f t="shared" si="31"/>
        <v>#VALUE!</v>
      </c>
      <c r="AH64" s="18" t="e">
        <f t="shared" si="31"/>
        <v>#VALUE!</v>
      </c>
      <c r="AI64" s="20" t="e">
        <f t="shared" si="31"/>
        <v>#VALUE!</v>
      </c>
      <c r="AK64" s="10" t="s">
        <v>13</v>
      </c>
      <c r="AL64" s="18">
        <f t="shared" si="32"/>
        <v>100</v>
      </c>
      <c r="AM64" s="18" t="e">
        <f t="shared" si="32"/>
        <v>#VALUE!</v>
      </c>
      <c r="AN64" s="18" t="e">
        <f t="shared" si="32"/>
        <v>#VALUE!</v>
      </c>
      <c r="AO64" s="18" t="e">
        <f t="shared" si="32"/>
        <v>#VALUE!</v>
      </c>
      <c r="AP64" s="18" t="e">
        <f t="shared" si="32"/>
        <v>#VALUE!</v>
      </c>
      <c r="AQ64" s="18" t="e">
        <f t="shared" si="32"/>
        <v>#VALUE!</v>
      </c>
      <c r="AR64" s="20" t="e">
        <f t="shared" si="32"/>
        <v>#VALUE!</v>
      </c>
    </row>
    <row r="65" spans="1:45" ht="15" customHeight="1" x14ac:dyDescent="0.2">
      <c r="A65" s="10" t="s">
        <v>14</v>
      </c>
      <c r="B65" s="18">
        <f t="shared" ref="B65:H65" si="44">B19/$B19*100</f>
        <v>100</v>
      </c>
      <c r="C65" s="18">
        <f t="shared" si="44"/>
        <v>8.4077246419836822</v>
      </c>
      <c r="D65" s="18">
        <f t="shared" si="44"/>
        <v>14.262918649225664</v>
      </c>
      <c r="E65" s="18" t="e">
        <f t="shared" si="44"/>
        <v>#VALUE!</v>
      </c>
      <c r="F65" s="18" t="e">
        <f t="shared" si="44"/>
        <v>#VALUE!</v>
      </c>
      <c r="G65" s="18">
        <f t="shared" si="44"/>
        <v>100</v>
      </c>
      <c r="H65" s="20" t="e">
        <f t="shared" si="44"/>
        <v>#VALUE!</v>
      </c>
      <c r="J65" s="10" t="s">
        <v>14</v>
      </c>
      <c r="K65" s="18">
        <f t="shared" si="29"/>
        <v>100</v>
      </c>
      <c r="L65" s="18">
        <f t="shared" si="29"/>
        <v>0.59092664318562116</v>
      </c>
      <c r="M65" s="18">
        <f t="shared" si="29"/>
        <v>21.974670114713881</v>
      </c>
      <c r="N65" s="18">
        <f t="shared" si="29"/>
        <v>77.434403242100501</v>
      </c>
      <c r="O65" s="18" t="e">
        <f t="shared" si="29"/>
        <v>#VALUE!</v>
      </c>
      <c r="P65" s="18">
        <f t="shared" si="29"/>
        <v>100</v>
      </c>
      <c r="Q65" s="20" t="e">
        <f t="shared" si="29"/>
        <v>#VALUE!</v>
      </c>
      <c r="S65" s="10" t="s">
        <v>14</v>
      </c>
      <c r="T65" s="18">
        <f t="shared" si="30"/>
        <v>100</v>
      </c>
      <c r="U65" s="18">
        <f t="shared" si="25"/>
        <v>1.9730193697890936</v>
      </c>
      <c r="V65" s="18">
        <f t="shared" si="30"/>
        <v>16.147947077145197</v>
      </c>
      <c r="W65" s="18">
        <f t="shared" si="30"/>
        <v>81.87903355306571</v>
      </c>
      <c r="X65" s="18" t="e">
        <f t="shared" si="30"/>
        <v>#VALUE!</v>
      </c>
      <c r="Y65" s="18">
        <f t="shared" si="30"/>
        <v>100</v>
      </c>
      <c r="Z65" s="20" t="e">
        <f t="shared" si="30"/>
        <v>#VALUE!</v>
      </c>
      <c r="AB65" s="10" t="s">
        <v>14</v>
      </c>
      <c r="AC65" s="18">
        <f t="shared" si="31"/>
        <v>100</v>
      </c>
      <c r="AD65" s="18">
        <f t="shared" si="26"/>
        <v>3.9832986983898135</v>
      </c>
      <c r="AE65" s="18">
        <f t="shared" si="31"/>
        <v>20.993213888051443</v>
      </c>
      <c r="AF65" s="18">
        <f t="shared" si="31"/>
        <v>75.023487413558755</v>
      </c>
      <c r="AG65" s="18" t="e">
        <f t="shared" si="31"/>
        <v>#VALUE!</v>
      </c>
      <c r="AH65" s="18">
        <f t="shared" si="31"/>
        <v>100</v>
      </c>
      <c r="AI65" s="20" t="e">
        <f t="shared" si="31"/>
        <v>#VALUE!</v>
      </c>
      <c r="AK65" s="10" t="s">
        <v>14</v>
      </c>
      <c r="AL65" s="18">
        <f t="shared" si="32"/>
        <v>100</v>
      </c>
      <c r="AM65" s="18" t="e">
        <f t="shared" si="32"/>
        <v>#VALUE!</v>
      </c>
      <c r="AN65" s="18" t="e">
        <f t="shared" si="32"/>
        <v>#VALUE!</v>
      </c>
      <c r="AO65" s="18" t="e">
        <f t="shared" si="32"/>
        <v>#VALUE!</v>
      </c>
      <c r="AP65" s="18" t="e">
        <f t="shared" si="32"/>
        <v>#VALUE!</v>
      </c>
      <c r="AQ65" s="18" t="e">
        <f t="shared" si="32"/>
        <v>#VALUE!</v>
      </c>
      <c r="AR65" s="20" t="e">
        <f t="shared" si="32"/>
        <v>#VALUE!</v>
      </c>
    </row>
    <row r="66" spans="1:45" ht="15" customHeight="1" x14ac:dyDescent="0.2">
      <c r="A66" s="10" t="s">
        <v>15</v>
      </c>
      <c r="B66" s="18">
        <f t="shared" ref="B66:H66" si="45">B20/$B20*100</f>
        <v>100</v>
      </c>
      <c r="C66" s="18">
        <f t="shared" si="45"/>
        <v>4.6426056479788782</v>
      </c>
      <c r="D66" s="18" t="e">
        <f t="shared" si="45"/>
        <v>#VALUE!</v>
      </c>
      <c r="E66" s="18" t="e">
        <f t="shared" si="45"/>
        <v>#VALUE!</v>
      </c>
      <c r="F66" s="18" t="e">
        <f t="shared" si="45"/>
        <v>#VALUE!</v>
      </c>
      <c r="G66" s="18">
        <f t="shared" si="45"/>
        <v>82.464987592630237</v>
      </c>
      <c r="H66" s="20">
        <f t="shared" si="45"/>
        <v>17.535012407369777</v>
      </c>
      <c r="J66" s="10" t="s">
        <v>15</v>
      </c>
      <c r="K66" s="18">
        <f t="shared" si="29"/>
        <v>100</v>
      </c>
      <c r="L66" s="18" t="e">
        <f t="shared" si="29"/>
        <v>#VALUE!</v>
      </c>
      <c r="M66" s="18" t="e">
        <f t="shared" si="29"/>
        <v>#VALUE!</v>
      </c>
      <c r="N66" s="18" t="e">
        <f t="shared" si="29"/>
        <v>#VALUE!</v>
      </c>
      <c r="O66" s="18" t="e">
        <f t="shared" si="29"/>
        <v>#VALUE!</v>
      </c>
      <c r="P66" s="18">
        <f t="shared" si="29"/>
        <v>86.289169991542053</v>
      </c>
      <c r="Q66" s="20">
        <f t="shared" si="29"/>
        <v>13.710830008457977</v>
      </c>
      <c r="S66" s="10" t="s">
        <v>15</v>
      </c>
      <c r="T66" s="18">
        <f t="shared" si="30"/>
        <v>100</v>
      </c>
      <c r="U66" s="18" t="e">
        <f t="shared" si="25"/>
        <v>#VALUE!</v>
      </c>
      <c r="V66" s="18" t="e">
        <f t="shared" si="30"/>
        <v>#VALUE!</v>
      </c>
      <c r="W66" s="18" t="e">
        <f t="shared" si="30"/>
        <v>#VALUE!</v>
      </c>
      <c r="X66" s="18" t="e">
        <f t="shared" si="30"/>
        <v>#VALUE!</v>
      </c>
      <c r="Y66" s="18">
        <f t="shared" si="30"/>
        <v>91.715377047838814</v>
      </c>
      <c r="Z66" s="20">
        <f t="shared" si="30"/>
        <v>8.2846229521611985</v>
      </c>
      <c r="AB66" s="10" t="s">
        <v>15</v>
      </c>
      <c r="AC66" s="18">
        <f t="shared" si="31"/>
        <v>100</v>
      </c>
      <c r="AD66" s="18" t="e">
        <f t="shared" si="26"/>
        <v>#VALUE!</v>
      </c>
      <c r="AE66" s="18" t="e">
        <f t="shared" si="31"/>
        <v>#VALUE!</v>
      </c>
      <c r="AF66" s="18" t="e">
        <f t="shared" si="31"/>
        <v>#VALUE!</v>
      </c>
      <c r="AG66" s="18" t="e">
        <f t="shared" si="31"/>
        <v>#VALUE!</v>
      </c>
      <c r="AH66" s="18">
        <f t="shared" si="31"/>
        <v>82.740063209384715</v>
      </c>
      <c r="AI66" s="20">
        <f t="shared" si="31"/>
        <v>17.259936790615285</v>
      </c>
      <c r="AK66" s="10" t="s">
        <v>15</v>
      </c>
      <c r="AL66" s="18">
        <f t="shared" si="32"/>
        <v>100</v>
      </c>
      <c r="AM66" s="18" t="e">
        <f t="shared" si="32"/>
        <v>#VALUE!</v>
      </c>
      <c r="AN66" s="18" t="e">
        <f t="shared" si="32"/>
        <v>#VALUE!</v>
      </c>
      <c r="AO66" s="18" t="e">
        <f t="shared" si="32"/>
        <v>#VALUE!</v>
      </c>
      <c r="AP66" s="18" t="e">
        <f t="shared" si="32"/>
        <v>#VALUE!</v>
      </c>
      <c r="AQ66" s="18">
        <f t="shared" si="32"/>
        <v>93.317932702636767</v>
      </c>
      <c r="AR66" s="20">
        <f t="shared" si="32"/>
        <v>6.6820672973632336</v>
      </c>
    </row>
    <row r="67" spans="1:45" ht="7.5" customHeight="1" x14ac:dyDescent="0.2"/>
    <row r="68" spans="1:45" ht="7.5" customHeight="1" x14ac:dyDescent="0.2"/>
    <row r="69" spans="1:45" ht="15" customHeight="1" x14ac:dyDescent="0.2"/>
    <row r="70" spans="1:45" s="40" customFormat="1" ht="30" customHeight="1" x14ac:dyDescent="0.2">
      <c r="A70" s="223" t="s">
        <v>818</v>
      </c>
      <c r="B70" s="223"/>
      <c r="C70" s="223"/>
      <c r="D70" s="223"/>
      <c r="E70" s="223"/>
      <c r="F70" s="223"/>
      <c r="G70" s="223"/>
      <c r="H70" s="223"/>
      <c r="J70" s="223" t="s">
        <v>669</v>
      </c>
      <c r="K70" s="223"/>
      <c r="L70" s="223"/>
      <c r="M70" s="223"/>
      <c r="N70" s="223"/>
      <c r="O70" s="223"/>
      <c r="P70" s="223"/>
      <c r="Q70" s="223"/>
      <c r="R70" s="137"/>
      <c r="S70" s="223" t="s">
        <v>416</v>
      </c>
      <c r="T70" s="223"/>
      <c r="U70" s="223"/>
      <c r="V70" s="223"/>
      <c r="W70" s="223"/>
      <c r="X70" s="223"/>
      <c r="Y70" s="223"/>
      <c r="Z70" s="223"/>
      <c r="AA70" s="137"/>
      <c r="AB70" s="223" t="s">
        <v>415</v>
      </c>
      <c r="AC70" s="223"/>
      <c r="AD70" s="223"/>
      <c r="AE70" s="223"/>
      <c r="AF70" s="223"/>
      <c r="AG70" s="223"/>
      <c r="AH70" s="223"/>
      <c r="AI70" s="223"/>
      <c r="AJ70" s="137"/>
      <c r="AK70" s="223" t="s">
        <v>414</v>
      </c>
      <c r="AL70" s="223"/>
      <c r="AM70" s="223"/>
      <c r="AN70" s="223"/>
      <c r="AO70" s="223"/>
      <c r="AP70" s="223"/>
      <c r="AQ70" s="223"/>
      <c r="AR70" s="223"/>
      <c r="AS70" s="137"/>
    </row>
    <row r="71" spans="1:45" ht="7.5" customHeight="1" x14ac:dyDescent="0.2"/>
    <row r="72" spans="1:45" ht="15" customHeight="1" thickBot="1" x14ac:dyDescent="0.25">
      <c r="A72" s="1" t="s">
        <v>0</v>
      </c>
      <c r="B72" s="1"/>
      <c r="C72" s="1"/>
      <c r="H72" s="3" t="s">
        <v>100</v>
      </c>
      <c r="J72" s="1" t="s">
        <v>0</v>
      </c>
      <c r="K72" s="1"/>
      <c r="L72" s="1"/>
      <c r="Q72" s="3" t="s">
        <v>100</v>
      </c>
      <c r="S72" s="1" t="s">
        <v>0</v>
      </c>
      <c r="T72" s="1"/>
      <c r="U72" s="1"/>
      <c r="Z72" s="3" t="s">
        <v>100</v>
      </c>
      <c r="AB72" s="1" t="s">
        <v>0</v>
      </c>
      <c r="AC72" s="1"/>
      <c r="AD72" s="1"/>
      <c r="AI72" s="3" t="s">
        <v>100</v>
      </c>
      <c r="AK72" s="1" t="s">
        <v>0</v>
      </c>
      <c r="AL72" s="1"/>
      <c r="AM72" s="1"/>
      <c r="AR72" s="3" t="s">
        <v>100</v>
      </c>
    </row>
    <row r="73" spans="1:45" ht="22.5" customHeight="1" x14ac:dyDescent="0.2">
      <c r="A73" s="205" t="s">
        <v>38</v>
      </c>
      <c r="B73" s="207" t="s">
        <v>25</v>
      </c>
      <c r="C73" s="221" t="s">
        <v>26</v>
      </c>
      <c r="D73" s="222"/>
      <c r="E73" s="222"/>
      <c r="F73" s="222"/>
      <c r="G73" s="211" t="s">
        <v>27</v>
      </c>
      <c r="H73" s="222"/>
      <c r="J73" s="205" t="s">
        <v>38</v>
      </c>
      <c r="K73" s="207" t="s">
        <v>25</v>
      </c>
      <c r="L73" s="221" t="s">
        <v>26</v>
      </c>
      <c r="M73" s="222"/>
      <c r="N73" s="222"/>
      <c r="O73" s="222"/>
      <c r="P73" s="211" t="s">
        <v>27</v>
      </c>
      <c r="Q73" s="222"/>
      <c r="S73" s="205" t="s">
        <v>38</v>
      </c>
      <c r="T73" s="207" t="s">
        <v>25</v>
      </c>
      <c r="U73" s="221" t="s">
        <v>26</v>
      </c>
      <c r="V73" s="222"/>
      <c r="W73" s="222"/>
      <c r="X73" s="222"/>
      <c r="Y73" s="211" t="s">
        <v>27</v>
      </c>
      <c r="Z73" s="222"/>
      <c r="AB73" s="205" t="s">
        <v>38</v>
      </c>
      <c r="AC73" s="207" t="s">
        <v>25</v>
      </c>
      <c r="AD73" s="221" t="s">
        <v>26</v>
      </c>
      <c r="AE73" s="222"/>
      <c r="AF73" s="222"/>
      <c r="AG73" s="222"/>
      <c r="AH73" s="211" t="s">
        <v>27</v>
      </c>
      <c r="AI73" s="222"/>
      <c r="AK73" s="205" t="s">
        <v>38</v>
      </c>
      <c r="AL73" s="207" t="s">
        <v>25</v>
      </c>
      <c r="AM73" s="221" t="s">
        <v>26</v>
      </c>
      <c r="AN73" s="222"/>
      <c r="AO73" s="222"/>
      <c r="AP73" s="222"/>
      <c r="AQ73" s="211" t="s">
        <v>27</v>
      </c>
      <c r="AR73" s="222"/>
    </row>
    <row r="74" spans="1:45" ht="37.5" customHeight="1" thickBot="1" x14ac:dyDescent="0.25">
      <c r="A74" s="206"/>
      <c r="B74" s="208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06"/>
      <c r="K74" s="208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06"/>
      <c r="T74" s="208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06"/>
      <c r="AC74" s="208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06"/>
      <c r="AL74" s="208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</row>
    <row r="75" spans="1:45" ht="15" customHeight="1" x14ac:dyDescent="0.2">
      <c r="A75" s="11" t="s">
        <v>1</v>
      </c>
      <c r="B75" s="52">
        <f>B6/B97</f>
        <v>49.053632239764106</v>
      </c>
      <c r="C75" s="52">
        <f t="shared" ref="C75:H75" si="46">C6/C97</f>
        <v>2.9882074265974521</v>
      </c>
      <c r="D75" s="52">
        <f t="shared" si="46"/>
        <v>11.301612557778322</v>
      </c>
      <c r="E75" s="52">
        <f t="shared" si="46"/>
        <v>35.52534408625781</v>
      </c>
      <c r="F75" s="52">
        <f t="shared" si="46"/>
        <v>358.18567012674288</v>
      </c>
      <c r="G75" s="52">
        <f t="shared" si="46"/>
        <v>20.028888931761742</v>
      </c>
      <c r="H75" s="53">
        <f t="shared" si="46"/>
        <v>212.37196398777746</v>
      </c>
      <c r="J75" s="11" t="s">
        <v>1</v>
      </c>
      <c r="K75" s="52">
        <f>K6/K97</f>
        <v>46.256162020783464</v>
      </c>
      <c r="L75" s="52">
        <f t="shared" ref="L75:Q75" si="47">L6/L97</f>
        <v>2.7589261623650017</v>
      </c>
      <c r="M75" s="52">
        <f t="shared" si="47"/>
        <v>10.089629325177258</v>
      </c>
      <c r="N75" s="52">
        <f t="shared" si="47"/>
        <v>34.203972228619158</v>
      </c>
      <c r="O75" s="52">
        <f t="shared" si="47"/>
        <v>328.01909999999992</v>
      </c>
      <c r="P75" s="52">
        <f t="shared" si="47"/>
        <v>18.44983369308634</v>
      </c>
      <c r="Q75" s="53">
        <f t="shared" si="47"/>
        <v>183.69887061197221</v>
      </c>
      <c r="S75" s="11" t="s">
        <v>1</v>
      </c>
      <c r="T75" s="52">
        <f>T6/T97</f>
        <v>40.912484884881216</v>
      </c>
      <c r="U75" s="52">
        <f t="shared" ref="U75:Z75" si="48">U6/U97</f>
        <v>3.1022083506588349</v>
      </c>
      <c r="V75" s="52">
        <f t="shared" si="48"/>
        <v>9.5800138032481676</v>
      </c>
      <c r="W75" s="52">
        <f t="shared" si="48"/>
        <v>29.657841137392612</v>
      </c>
      <c r="X75" s="52">
        <f t="shared" si="48"/>
        <v>301.80994748725863</v>
      </c>
      <c r="Y75" s="52">
        <f t="shared" si="48"/>
        <v>15.290413320620061</v>
      </c>
      <c r="Z75" s="53">
        <f t="shared" si="48"/>
        <v>169.42954225482617</v>
      </c>
      <c r="AB75" s="11" t="s">
        <v>1</v>
      </c>
      <c r="AC75" s="52">
        <f>AC6/AC97</f>
        <v>36.873892543469516</v>
      </c>
      <c r="AD75" s="52">
        <f t="shared" ref="AD75:AI75" si="49">AD6/AD97</f>
        <v>3.1659482967949115</v>
      </c>
      <c r="AE75" s="52">
        <f t="shared" si="49"/>
        <v>8.8755301268303253</v>
      </c>
      <c r="AF75" s="52">
        <f t="shared" si="49"/>
        <v>32.286262046913286</v>
      </c>
      <c r="AG75" s="52">
        <f t="shared" si="49"/>
        <v>251.55697491556978</v>
      </c>
      <c r="AH75" s="52">
        <f t="shared" si="49"/>
        <v>14.033519025961805</v>
      </c>
      <c r="AI75" s="53">
        <f t="shared" si="49"/>
        <v>144.2950242429981</v>
      </c>
      <c r="AK75" s="11" t="s">
        <v>1</v>
      </c>
      <c r="AL75" s="52">
        <f>AL6/AL97</f>
        <v>36.3876345436313</v>
      </c>
      <c r="AM75" s="52">
        <f t="shared" ref="AM75:AR75" si="50">AM6/AM97</f>
        <v>1.9077949594678125</v>
      </c>
      <c r="AN75" s="52">
        <f t="shared" si="50"/>
        <v>8.0450610784312033</v>
      </c>
      <c r="AO75" s="52">
        <f t="shared" si="50"/>
        <v>28.576286324023492</v>
      </c>
      <c r="AP75" s="52">
        <f t="shared" si="50"/>
        <v>254.58830980325178</v>
      </c>
      <c r="AQ75" s="52">
        <f t="shared" si="50"/>
        <v>14.088712281464181</v>
      </c>
      <c r="AR75" s="53">
        <f t="shared" si="50"/>
        <v>131.24125909165565</v>
      </c>
    </row>
    <row r="76" spans="1:45" ht="15" customHeight="1" x14ac:dyDescent="0.2">
      <c r="A76" s="7" t="s">
        <v>2</v>
      </c>
      <c r="B76" s="18">
        <f>B7/B98</f>
        <v>89.913858673725116</v>
      </c>
      <c r="C76" s="18">
        <f t="shared" ref="C76:H76" si="51">C7/C98</f>
        <v>3.4466371425930191</v>
      </c>
      <c r="D76" s="18">
        <f t="shared" si="51"/>
        <v>13.93927609382947</v>
      </c>
      <c r="E76" s="18">
        <f t="shared" si="51"/>
        <v>36.518382964340567</v>
      </c>
      <c r="F76" s="18">
        <f t="shared" si="51"/>
        <v>426.86033905576699</v>
      </c>
      <c r="G76" s="18">
        <f t="shared" si="51"/>
        <v>38.017627908580501</v>
      </c>
      <c r="H76" s="20">
        <f t="shared" si="51"/>
        <v>260.4300454734859</v>
      </c>
      <c r="J76" s="7" t="s">
        <v>2</v>
      </c>
      <c r="K76" s="18">
        <f>K7/K98</f>
        <v>80.258770316637097</v>
      </c>
      <c r="L76" s="18">
        <f t="shared" ref="L76:Q76" si="52">L7/L98</f>
        <v>3.0998823529411768</v>
      </c>
      <c r="M76" s="18">
        <f t="shared" si="52"/>
        <v>11.921775082724084</v>
      </c>
      <c r="N76" s="18">
        <f t="shared" si="52"/>
        <v>42.428665911814605</v>
      </c>
      <c r="O76" s="18">
        <f t="shared" si="52"/>
        <v>373.83954166666666</v>
      </c>
      <c r="P76" s="18">
        <f t="shared" si="52"/>
        <v>36.453196261682251</v>
      </c>
      <c r="Q76" s="20">
        <f t="shared" si="52"/>
        <v>203.60604462927307</v>
      </c>
      <c r="S76" s="7" t="s">
        <v>2</v>
      </c>
      <c r="T76" s="18">
        <f>T7/T98</f>
        <v>67.129149747595463</v>
      </c>
      <c r="U76" s="18">
        <f t="shared" ref="U76:Z76" si="53">U7/U98</f>
        <v>5.1491856438498864</v>
      </c>
      <c r="V76" s="18">
        <f t="shared" si="53"/>
        <v>11.519984073530855</v>
      </c>
      <c r="W76" s="18">
        <f t="shared" si="53"/>
        <v>40.624882977664996</v>
      </c>
      <c r="X76" s="18">
        <f t="shared" si="53"/>
        <v>307.00104545454548</v>
      </c>
      <c r="Y76" s="18">
        <f t="shared" si="53"/>
        <v>27.800983977186142</v>
      </c>
      <c r="Z76" s="20">
        <f t="shared" si="53"/>
        <v>185.11364705882349</v>
      </c>
      <c r="AB76" s="7" t="s">
        <v>2</v>
      </c>
      <c r="AC76" s="18">
        <f>AC7/AC98</f>
        <v>57.943077885532801</v>
      </c>
      <c r="AD76" s="18">
        <f t="shared" ref="AD76:AI76" si="54">AD7/AD98</f>
        <v>7.582215479811766</v>
      </c>
      <c r="AE76" s="18">
        <f t="shared" si="54"/>
        <v>10.089720577250009</v>
      </c>
      <c r="AF76" s="18">
        <f t="shared" si="54"/>
        <v>46.642227281910948</v>
      </c>
      <c r="AG76" s="18">
        <f t="shared" si="54"/>
        <v>241.57368181818185</v>
      </c>
      <c r="AH76" s="18">
        <f t="shared" si="54"/>
        <v>24.281392828494436</v>
      </c>
      <c r="AI76" s="20">
        <f t="shared" si="54"/>
        <v>162.08391603074543</v>
      </c>
      <c r="AK76" s="7" t="s">
        <v>2</v>
      </c>
      <c r="AL76" s="18">
        <f>AL7/AL98</f>
        <v>58.157533220971729</v>
      </c>
      <c r="AM76" s="18">
        <f t="shared" ref="AM76:AR76" si="55">AM7/AM98</f>
        <v>2.3669285714285713</v>
      </c>
      <c r="AN76" s="18">
        <f t="shared" si="55"/>
        <v>8.5203539975008109</v>
      </c>
      <c r="AO76" s="18">
        <f t="shared" si="55"/>
        <v>34.458336042088966</v>
      </c>
      <c r="AP76" s="18">
        <f t="shared" si="55"/>
        <v>251.81810106851407</v>
      </c>
      <c r="AQ76" s="18">
        <f t="shared" si="55"/>
        <v>24.455201083564134</v>
      </c>
      <c r="AR76" s="20">
        <f t="shared" si="55"/>
        <v>140.13617896061189</v>
      </c>
    </row>
    <row r="77" spans="1:45" ht="15" customHeight="1" x14ac:dyDescent="0.2">
      <c r="A77" s="10" t="s">
        <v>3</v>
      </c>
      <c r="B77" s="18">
        <f t="shared" ref="B77:H77" si="56">B8/B99</f>
        <v>8.1567826086956536</v>
      </c>
      <c r="C77" s="18">
        <f t="shared" si="56"/>
        <v>2.491857142857143</v>
      </c>
      <c r="D77" s="18">
        <f t="shared" si="56"/>
        <v>10.728166666666667</v>
      </c>
      <c r="E77" s="18">
        <f t="shared" si="56"/>
        <v>10.356249999999999</v>
      </c>
      <c r="F77" s="18" t="e">
        <f t="shared" si="56"/>
        <v>#VALUE!</v>
      </c>
      <c r="G77" s="18" t="e">
        <f t="shared" si="56"/>
        <v>#VALUE!</v>
      </c>
      <c r="H77" s="20" t="e">
        <f t="shared" si="56"/>
        <v>#VALUE!</v>
      </c>
      <c r="J77" s="10" t="s">
        <v>3</v>
      </c>
      <c r="K77" s="18">
        <f t="shared" ref="K77:Q77" si="57">K8/K99</f>
        <v>7.3214596884088952</v>
      </c>
      <c r="L77" s="18">
        <f t="shared" si="57"/>
        <v>2.5152548782720201</v>
      </c>
      <c r="M77" s="18">
        <f t="shared" si="57"/>
        <v>9.1748750000000001</v>
      </c>
      <c r="N77" s="18">
        <f t="shared" si="57"/>
        <v>9.1622000000000003</v>
      </c>
      <c r="O77" s="18" t="e">
        <f t="shared" si="57"/>
        <v>#VALUE!</v>
      </c>
      <c r="P77" s="18">
        <f t="shared" si="57"/>
        <v>5.2829516260906733</v>
      </c>
      <c r="Q77" s="20">
        <f t="shared" si="57"/>
        <v>17.513999999999999</v>
      </c>
      <c r="S77" s="10" t="s">
        <v>3</v>
      </c>
      <c r="T77" s="18">
        <f t="shared" ref="T77:Z77" si="58">T8/T99</f>
        <v>7.0416250000000007</v>
      </c>
      <c r="U77" s="18">
        <f t="shared" si="58"/>
        <v>1.0333333333333334</v>
      </c>
      <c r="V77" s="18">
        <f t="shared" si="58"/>
        <v>9.4632857142857141</v>
      </c>
      <c r="W77" s="18">
        <f t="shared" si="58"/>
        <v>7.2205000000000004</v>
      </c>
      <c r="X77" s="18" t="e">
        <f t="shared" si="58"/>
        <v>#VALUE!</v>
      </c>
      <c r="Y77" s="18" t="e">
        <f t="shared" si="58"/>
        <v>#VALUE!</v>
      </c>
      <c r="Z77" s="20" t="e">
        <f t="shared" si="58"/>
        <v>#VALUE!</v>
      </c>
      <c r="AB77" s="10" t="s">
        <v>3</v>
      </c>
      <c r="AC77" s="18">
        <f t="shared" ref="AC77:AI77" si="59">AC8/AC99</f>
        <v>8.5355000000000008</v>
      </c>
      <c r="AD77" s="18">
        <f t="shared" si="59"/>
        <v>0.71100000000000008</v>
      </c>
      <c r="AE77" s="18">
        <f t="shared" si="59"/>
        <v>10.546428571428573</v>
      </c>
      <c r="AF77" s="18">
        <f t="shared" si="59"/>
        <v>9.0596666666666668</v>
      </c>
      <c r="AG77" s="18" t="e">
        <f t="shared" si="59"/>
        <v>#VALUE!</v>
      </c>
      <c r="AH77" s="18" t="e">
        <f t="shared" si="59"/>
        <v>#VALUE!</v>
      </c>
      <c r="AI77" s="20" t="e">
        <f t="shared" si="59"/>
        <v>#VALUE!</v>
      </c>
      <c r="AK77" s="10" t="s">
        <v>3</v>
      </c>
      <c r="AL77" s="18">
        <f t="shared" ref="AL77:AR77" si="60">AL8/AL99</f>
        <v>7.9025625000000002</v>
      </c>
      <c r="AM77" s="18">
        <f t="shared" si="60"/>
        <v>2.0827499999999999</v>
      </c>
      <c r="AN77" s="18">
        <f t="shared" si="60"/>
        <v>10.228857142857141</v>
      </c>
      <c r="AO77" s="18">
        <f t="shared" si="60"/>
        <v>9.3016000000000005</v>
      </c>
      <c r="AP77" s="18" t="e">
        <f t="shared" si="60"/>
        <v>#VALUE!</v>
      </c>
      <c r="AQ77" s="18" t="e">
        <f t="shared" si="60"/>
        <v>#VALUE!</v>
      </c>
      <c r="AR77" s="20" t="e">
        <f t="shared" si="60"/>
        <v>#VALUE!</v>
      </c>
    </row>
    <row r="78" spans="1:45" ht="15" customHeight="1" x14ac:dyDescent="0.2">
      <c r="A78" s="10" t="s">
        <v>4</v>
      </c>
      <c r="B78" s="18">
        <f t="shared" ref="B78:H78" si="61">B9/B100</f>
        <v>5.8739166666666662</v>
      </c>
      <c r="C78" s="18" t="e">
        <f t="shared" si="61"/>
        <v>#VALUE!</v>
      </c>
      <c r="D78" s="18" t="e">
        <f t="shared" si="61"/>
        <v>#VALUE!</v>
      </c>
      <c r="E78" s="18" t="e">
        <f t="shared" si="61"/>
        <v>#VALUE!</v>
      </c>
      <c r="F78" s="18" t="e">
        <f t="shared" si="61"/>
        <v>#VALUE!</v>
      </c>
      <c r="G78" s="18">
        <f t="shared" si="61"/>
        <v>5.8739166666666662</v>
      </c>
      <c r="H78" s="20" t="e">
        <f t="shared" si="61"/>
        <v>#VALUE!</v>
      </c>
      <c r="J78" s="10" t="s">
        <v>4</v>
      </c>
      <c r="K78" s="18">
        <f t="shared" ref="K78:Q78" si="62">K9/K100</f>
        <v>6.1240471302072912</v>
      </c>
      <c r="L78" s="18" t="e">
        <f t="shared" si="62"/>
        <v>#VALUE!</v>
      </c>
      <c r="M78" s="18" t="e">
        <f t="shared" si="62"/>
        <v>#VALUE!</v>
      </c>
      <c r="N78" s="18" t="e">
        <f t="shared" si="62"/>
        <v>#VALUE!</v>
      </c>
      <c r="O78" s="18" t="e">
        <f t="shared" si="62"/>
        <v>#VALUE!</v>
      </c>
      <c r="P78" s="18">
        <f t="shared" si="62"/>
        <v>6.1240471302072912</v>
      </c>
      <c r="Q78" s="20" t="e">
        <f t="shared" si="62"/>
        <v>#VALUE!</v>
      </c>
      <c r="S78" s="10" t="s">
        <v>4</v>
      </c>
      <c r="T78" s="18">
        <f t="shared" ref="T78:Z78" si="63">T9/T100</f>
        <v>5.8802240308095124</v>
      </c>
      <c r="U78" s="18" t="e">
        <f t="shared" si="63"/>
        <v>#VALUE!</v>
      </c>
      <c r="V78" s="18" t="e">
        <f t="shared" si="63"/>
        <v>#VALUE!</v>
      </c>
      <c r="W78" s="18" t="e">
        <f t="shared" si="63"/>
        <v>#VALUE!</v>
      </c>
      <c r="X78" s="18" t="e">
        <f t="shared" si="63"/>
        <v>#VALUE!</v>
      </c>
      <c r="Y78" s="18" t="e">
        <f t="shared" si="63"/>
        <v>#VALUE!</v>
      </c>
      <c r="Z78" s="20" t="e">
        <f t="shared" si="63"/>
        <v>#VALUE!</v>
      </c>
      <c r="AB78" s="10" t="s">
        <v>4</v>
      </c>
      <c r="AC78" s="18">
        <f t="shared" ref="AC78:AI78" si="64">AC9/AC100</f>
        <v>6.4289230769230761</v>
      </c>
      <c r="AD78" s="18" t="e">
        <f t="shared" si="64"/>
        <v>#VALUE!</v>
      </c>
      <c r="AE78" s="18" t="e">
        <f t="shared" si="64"/>
        <v>#VALUE!</v>
      </c>
      <c r="AF78" s="18" t="e">
        <f t="shared" si="64"/>
        <v>#VALUE!</v>
      </c>
      <c r="AG78" s="18" t="e">
        <f t="shared" si="64"/>
        <v>#VALUE!</v>
      </c>
      <c r="AH78" s="18" t="e">
        <f t="shared" si="64"/>
        <v>#VALUE!</v>
      </c>
      <c r="AI78" s="20" t="e">
        <f t="shared" si="64"/>
        <v>#VALUE!</v>
      </c>
      <c r="AK78" s="10" t="s">
        <v>4</v>
      </c>
      <c r="AL78" s="18">
        <f t="shared" ref="AL78:AR78" si="65">AL9/AL100</f>
        <v>8.1235000000000017</v>
      </c>
      <c r="AM78" s="18" t="e">
        <f t="shared" si="65"/>
        <v>#VALUE!</v>
      </c>
      <c r="AN78" s="18" t="e">
        <f t="shared" si="65"/>
        <v>#VALUE!</v>
      </c>
      <c r="AO78" s="18" t="e">
        <f t="shared" si="65"/>
        <v>#VALUE!</v>
      </c>
      <c r="AP78" s="18" t="e">
        <f t="shared" si="65"/>
        <v>#VALUE!</v>
      </c>
      <c r="AQ78" s="18" t="e">
        <f t="shared" si="65"/>
        <v>#VALUE!</v>
      </c>
      <c r="AR78" s="20" t="e">
        <f t="shared" si="65"/>
        <v>#VALUE!</v>
      </c>
    </row>
    <row r="79" spans="1:45" ht="15" customHeight="1" x14ac:dyDescent="0.2">
      <c r="A79" s="10" t="s">
        <v>5</v>
      </c>
      <c r="B79" s="18">
        <f t="shared" ref="B79:H79" si="66">B10/B101</f>
        <v>13.394541666666669</v>
      </c>
      <c r="C79" s="18" t="e">
        <f t="shared" si="66"/>
        <v>#VALUE!</v>
      </c>
      <c r="D79" s="18">
        <f t="shared" si="66"/>
        <v>12.186916666666667</v>
      </c>
      <c r="E79" s="18">
        <f t="shared" si="66"/>
        <v>18.262250000000002</v>
      </c>
      <c r="F79" s="18" t="e">
        <f t="shared" si="66"/>
        <v>#VALUE!</v>
      </c>
      <c r="G79" s="18">
        <f t="shared" si="66"/>
        <v>9.2123333333333335</v>
      </c>
      <c r="H79" s="20">
        <f t="shared" si="66"/>
        <v>25.941166666666664</v>
      </c>
      <c r="J79" s="10" t="s">
        <v>5</v>
      </c>
      <c r="K79" s="18">
        <f t="shared" ref="K79:Q79" si="67">K10/K101</f>
        <v>9.6805714285714277</v>
      </c>
      <c r="L79" s="18">
        <f t="shared" si="67"/>
        <v>2.1755</v>
      </c>
      <c r="M79" s="18">
        <f t="shared" si="67"/>
        <v>11.260499999999999</v>
      </c>
      <c r="N79" s="18">
        <f t="shared" si="67"/>
        <v>9.1989999999999998</v>
      </c>
      <c r="O79" s="18">
        <f t="shared" si="67"/>
        <v>26.791</v>
      </c>
      <c r="P79" s="18">
        <f t="shared" si="67"/>
        <v>5.2333333333333334</v>
      </c>
      <c r="Q79" s="20">
        <f t="shared" si="67"/>
        <v>36.363999999999997</v>
      </c>
      <c r="S79" s="10" t="s">
        <v>5</v>
      </c>
      <c r="T79" s="18">
        <f t="shared" ref="T79:Z79" si="68">T10/T101</f>
        <v>12.099611111111109</v>
      </c>
      <c r="U79" s="18">
        <f t="shared" si="68"/>
        <v>3.7922499999999997</v>
      </c>
      <c r="V79" s="18">
        <f t="shared" si="68"/>
        <v>13.627499999999998</v>
      </c>
      <c r="W79" s="18">
        <f t="shared" si="68"/>
        <v>16.587250000000001</v>
      </c>
      <c r="X79" s="18" t="e">
        <f t="shared" si="68"/>
        <v>#VALUE!</v>
      </c>
      <c r="Y79" s="18">
        <f t="shared" si="68"/>
        <v>4.6461428571428565</v>
      </c>
      <c r="Z79" s="20">
        <f t="shared" si="68"/>
        <v>38.186750000000004</v>
      </c>
      <c r="AB79" s="10" t="s">
        <v>5</v>
      </c>
      <c r="AC79" s="18">
        <f t="shared" ref="AC79:AI79" si="69">AC10/AC101</f>
        <v>10.556714559156227</v>
      </c>
      <c r="AD79" s="18">
        <f t="shared" si="69"/>
        <v>1.6262206759000288</v>
      </c>
      <c r="AE79" s="18">
        <f t="shared" si="69"/>
        <v>12.973951954813909</v>
      </c>
      <c r="AF79" s="18">
        <f t="shared" si="69"/>
        <v>16.946895096858984</v>
      </c>
      <c r="AG79" s="18" t="e">
        <f t="shared" si="69"/>
        <v>#VALUE!</v>
      </c>
      <c r="AH79" s="18">
        <f t="shared" si="69"/>
        <v>5.6023054906374048</v>
      </c>
      <c r="AI79" s="20">
        <f t="shared" si="69"/>
        <v>24.59420691995955</v>
      </c>
      <c r="AK79" s="10" t="s">
        <v>5</v>
      </c>
      <c r="AL79" s="18">
        <f t="shared" ref="AL79:AR79" si="70">AL10/AL101</f>
        <v>10.422293453595209</v>
      </c>
      <c r="AM79" s="18" t="e">
        <f t="shared" si="70"/>
        <v>#VALUE!</v>
      </c>
      <c r="AN79" s="18" t="e">
        <f t="shared" si="70"/>
        <v>#VALUE!</v>
      </c>
      <c r="AO79" s="18" t="e">
        <f t="shared" si="70"/>
        <v>#VALUE!</v>
      </c>
      <c r="AP79" s="18" t="e">
        <f t="shared" si="70"/>
        <v>#VALUE!</v>
      </c>
      <c r="AQ79" s="18">
        <f t="shared" si="70"/>
        <v>5.6319124389410682</v>
      </c>
      <c r="AR79" s="20">
        <f t="shared" si="70"/>
        <v>25.59183333333333</v>
      </c>
    </row>
    <row r="80" spans="1:45" ht="15" customHeight="1" x14ac:dyDescent="0.2">
      <c r="A80" s="10" t="s">
        <v>6</v>
      </c>
      <c r="B80" s="18" t="e">
        <f t="shared" ref="B80:H80" si="71">B11/B102</f>
        <v>#VALUE!</v>
      </c>
      <c r="C80" s="18" t="e">
        <f t="shared" si="71"/>
        <v>#VALUE!</v>
      </c>
      <c r="D80" s="18" t="e">
        <f t="shared" si="71"/>
        <v>#VALUE!</v>
      </c>
      <c r="E80" s="18" t="e">
        <f t="shared" si="71"/>
        <v>#VALUE!</v>
      </c>
      <c r="F80" s="18" t="e">
        <f t="shared" si="71"/>
        <v>#VALUE!</v>
      </c>
      <c r="G80" s="18" t="e">
        <f t="shared" si="71"/>
        <v>#VALUE!</v>
      </c>
      <c r="H80" s="20" t="e">
        <f t="shared" si="71"/>
        <v>#VALUE!</v>
      </c>
      <c r="J80" s="10" t="s">
        <v>6</v>
      </c>
      <c r="K80" s="18">
        <f t="shared" ref="K80:Q80" si="72">K11/K102</f>
        <v>35.280384664268105</v>
      </c>
      <c r="L80" s="18" t="e">
        <f t="shared" si="72"/>
        <v>#VALUE!</v>
      </c>
      <c r="M80" s="18" t="e">
        <f t="shared" si="72"/>
        <v>#VALUE!</v>
      </c>
      <c r="N80" s="18" t="e">
        <f t="shared" si="72"/>
        <v>#VALUE!</v>
      </c>
      <c r="O80" s="18" t="e">
        <f t="shared" si="72"/>
        <v>#VALUE!</v>
      </c>
      <c r="P80" s="18" t="e">
        <f t="shared" si="72"/>
        <v>#VALUE!</v>
      </c>
      <c r="Q80" s="20" t="e">
        <f t="shared" si="72"/>
        <v>#VALUE!</v>
      </c>
      <c r="S80" s="10" t="s">
        <v>6</v>
      </c>
      <c r="T80" s="18">
        <f t="shared" ref="T80:Z80" si="73">T11/T102</f>
        <v>31.120999999999999</v>
      </c>
      <c r="U80" s="18" t="e">
        <f t="shared" si="73"/>
        <v>#VALUE!</v>
      </c>
      <c r="V80" s="18" t="e">
        <f t="shared" si="73"/>
        <v>#VALUE!</v>
      </c>
      <c r="W80" s="18" t="e">
        <f t="shared" si="73"/>
        <v>#VALUE!</v>
      </c>
      <c r="X80" s="18" t="e">
        <f t="shared" si="73"/>
        <v>#VALUE!</v>
      </c>
      <c r="Y80" s="18" t="e">
        <f t="shared" si="73"/>
        <v>#VALUE!</v>
      </c>
      <c r="Z80" s="20" t="e">
        <f t="shared" si="73"/>
        <v>#VALUE!</v>
      </c>
      <c r="AB80" s="10" t="s">
        <v>6</v>
      </c>
      <c r="AC80" s="18">
        <f t="shared" ref="AC80:AI80" si="74">AC11/AC102</f>
        <v>11.490500000000001</v>
      </c>
      <c r="AD80" s="18" t="e">
        <f t="shared" si="74"/>
        <v>#VALUE!</v>
      </c>
      <c r="AE80" s="18" t="e">
        <f t="shared" si="74"/>
        <v>#VALUE!</v>
      </c>
      <c r="AF80" s="18" t="e">
        <f t="shared" si="74"/>
        <v>#VALUE!</v>
      </c>
      <c r="AG80" s="18" t="e">
        <f t="shared" si="74"/>
        <v>#VALUE!</v>
      </c>
      <c r="AH80" s="18" t="e">
        <f t="shared" si="74"/>
        <v>#VALUE!</v>
      </c>
      <c r="AI80" s="20" t="e">
        <f t="shared" si="74"/>
        <v>#VALUE!</v>
      </c>
      <c r="AK80" s="10" t="s">
        <v>6</v>
      </c>
      <c r="AL80" s="18">
        <f t="shared" ref="AL80:AR80" si="75">AL11/AL102</f>
        <v>11.196</v>
      </c>
      <c r="AM80" s="18" t="e">
        <f t="shared" si="75"/>
        <v>#VALUE!</v>
      </c>
      <c r="AN80" s="18" t="e">
        <f t="shared" si="75"/>
        <v>#VALUE!</v>
      </c>
      <c r="AO80" s="18" t="e">
        <f t="shared" si="75"/>
        <v>#VALUE!</v>
      </c>
      <c r="AP80" s="18" t="e">
        <f t="shared" si="75"/>
        <v>#VALUE!</v>
      </c>
      <c r="AQ80" s="18" t="e">
        <f t="shared" si="75"/>
        <v>#VALUE!</v>
      </c>
      <c r="AR80" s="20" t="e">
        <f t="shared" si="75"/>
        <v>#VALUE!</v>
      </c>
    </row>
    <row r="81" spans="1:44" ht="15" customHeight="1" x14ac:dyDescent="0.2">
      <c r="A81" s="10" t="s">
        <v>7</v>
      </c>
      <c r="B81" s="18">
        <f t="shared" ref="B81:H81" si="76">B12/B103</f>
        <v>5.5449347032328902</v>
      </c>
      <c r="C81" s="18" t="e">
        <f t="shared" si="76"/>
        <v>#VALUE!</v>
      </c>
      <c r="D81" s="18" t="e">
        <f t="shared" si="76"/>
        <v>#VALUE!</v>
      </c>
      <c r="E81" s="18" t="e">
        <f t="shared" si="76"/>
        <v>#VALUE!</v>
      </c>
      <c r="F81" s="18" t="e">
        <f t="shared" si="76"/>
        <v>#VALUE!</v>
      </c>
      <c r="G81" s="18" t="e">
        <f t="shared" si="76"/>
        <v>#VALUE!</v>
      </c>
      <c r="H81" s="20" t="e">
        <f t="shared" si="76"/>
        <v>#VALUE!</v>
      </c>
      <c r="J81" s="10" t="s">
        <v>7</v>
      </c>
      <c r="K81" s="18">
        <f t="shared" ref="K81:Q81" si="77">K12/K103</f>
        <v>3.9671000000000007</v>
      </c>
      <c r="L81" s="18" t="e">
        <f t="shared" si="77"/>
        <v>#VALUE!</v>
      </c>
      <c r="M81" s="18" t="e">
        <f t="shared" si="77"/>
        <v>#VALUE!</v>
      </c>
      <c r="N81" s="18" t="e">
        <f t="shared" si="77"/>
        <v>#VALUE!</v>
      </c>
      <c r="O81" s="18" t="e">
        <f t="shared" si="77"/>
        <v>#VALUE!</v>
      </c>
      <c r="P81" s="18">
        <f t="shared" si="77"/>
        <v>3.9671000000000007</v>
      </c>
      <c r="Q81" s="20" t="e">
        <f t="shared" si="77"/>
        <v>#VALUE!</v>
      </c>
      <c r="S81" s="10" t="s">
        <v>7</v>
      </c>
      <c r="T81" s="18">
        <f t="shared" ref="T81:Z81" si="78">T12/T103</f>
        <v>4.4383750000000006</v>
      </c>
      <c r="U81" s="18" t="e">
        <f t="shared" si="78"/>
        <v>#VALUE!</v>
      </c>
      <c r="V81" s="18" t="e">
        <f t="shared" si="78"/>
        <v>#VALUE!</v>
      </c>
      <c r="W81" s="18" t="e">
        <f t="shared" si="78"/>
        <v>#VALUE!</v>
      </c>
      <c r="X81" s="18" t="e">
        <f t="shared" si="78"/>
        <v>#VALUE!</v>
      </c>
      <c r="Y81" s="18">
        <f t="shared" si="78"/>
        <v>4.4383750000000006</v>
      </c>
      <c r="Z81" s="20" t="e">
        <f t="shared" si="78"/>
        <v>#VALUE!</v>
      </c>
      <c r="AB81" s="10" t="s">
        <v>7</v>
      </c>
      <c r="AC81" s="18">
        <f t="shared" ref="AC81:AI81" si="79">AC12/AC103</f>
        <v>10.078666666666667</v>
      </c>
      <c r="AD81" s="18" t="e">
        <f t="shared" si="79"/>
        <v>#VALUE!</v>
      </c>
      <c r="AE81" s="18" t="e">
        <f t="shared" si="79"/>
        <v>#VALUE!</v>
      </c>
      <c r="AF81" s="18" t="e">
        <f t="shared" si="79"/>
        <v>#VALUE!</v>
      </c>
      <c r="AG81" s="18" t="e">
        <f t="shared" si="79"/>
        <v>#VALUE!</v>
      </c>
      <c r="AH81" s="18" t="e">
        <f t="shared" si="79"/>
        <v>#VALUE!</v>
      </c>
      <c r="AI81" s="20" t="e">
        <f t="shared" si="79"/>
        <v>#VALUE!</v>
      </c>
      <c r="AK81" s="10" t="s">
        <v>7</v>
      </c>
      <c r="AL81" s="18">
        <f t="shared" ref="AL81:AR81" si="80">AL12/AL103</f>
        <v>8.7597895997148818</v>
      </c>
      <c r="AM81" s="18" t="e">
        <f t="shared" si="80"/>
        <v>#VALUE!</v>
      </c>
      <c r="AN81" s="18" t="e">
        <f t="shared" si="80"/>
        <v>#VALUE!</v>
      </c>
      <c r="AO81" s="18" t="e">
        <f t="shared" si="80"/>
        <v>#VALUE!</v>
      </c>
      <c r="AP81" s="18" t="e">
        <f t="shared" si="80"/>
        <v>#VALUE!</v>
      </c>
      <c r="AQ81" s="18" t="e">
        <f t="shared" si="80"/>
        <v>#VALUE!</v>
      </c>
      <c r="AR81" s="20" t="e">
        <f t="shared" si="80"/>
        <v>#VALUE!</v>
      </c>
    </row>
    <row r="82" spans="1:44" ht="15" customHeight="1" x14ac:dyDescent="0.2">
      <c r="A82" s="10" t="s">
        <v>8</v>
      </c>
      <c r="B82" s="18">
        <f t="shared" ref="B82:H82" si="81">B13/B104</f>
        <v>4.6803398396604114</v>
      </c>
      <c r="C82" s="18" t="e">
        <f t="shared" si="81"/>
        <v>#VALUE!</v>
      </c>
      <c r="D82" s="18" t="e">
        <f t="shared" si="81"/>
        <v>#VALUE!</v>
      </c>
      <c r="E82" s="18" t="e">
        <f t="shared" si="81"/>
        <v>#VALUE!</v>
      </c>
      <c r="F82" s="18" t="e">
        <f t="shared" si="81"/>
        <v>#VALUE!</v>
      </c>
      <c r="G82" s="18">
        <f t="shared" si="81"/>
        <v>4.6803398396604114</v>
      </c>
      <c r="H82" s="20" t="e">
        <f t="shared" si="81"/>
        <v>#VALUE!</v>
      </c>
      <c r="J82" s="10" t="s">
        <v>8</v>
      </c>
      <c r="K82" s="18">
        <f t="shared" ref="K82:Q82" si="82">K13/K104</f>
        <v>5.4238</v>
      </c>
      <c r="L82" s="18" t="e">
        <f t="shared" si="82"/>
        <v>#VALUE!</v>
      </c>
      <c r="M82" s="18" t="e">
        <f t="shared" si="82"/>
        <v>#VALUE!</v>
      </c>
      <c r="N82" s="18" t="e">
        <f t="shared" si="82"/>
        <v>#VALUE!</v>
      </c>
      <c r="O82" s="18" t="e">
        <f t="shared" si="82"/>
        <v>#VALUE!</v>
      </c>
      <c r="P82" s="18">
        <f t="shared" si="82"/>
        <v>5.4238</v>
      </c>
      <c r="Q82" s="20" t="e">
        <f t="shared" si="82"/>
        <v>#VALUE!</v>
      </c>
      <c r="S82" s="10" t="s">
        <v>8</v>
      </c>
      <c r="T82" s="18">
        <f t="shared" ref="T82:Z82" si="83">T13/T104</f>
        <v>6.4634999999999998</v>
      </c>
      <c r="U82" s="18" t="e">
        <f t="shared" si="83"/>
        <v>#VALUE!</v>
      </c>
      <c r="V82" s="18" t="e">
        <f t="shared" si="83"/>
        <v>#VALUE!</v>
      </c>
      <c r="W82" s="18" t="e">
        <f t="shared" si="83"/>
        <v>#VALUE!</v>
      </c>
      <c r="X82" s="18" t="e">
        <f t="shared" si="83"/>
        <v>#VALUE!</v>
      </c>
      <c r="Y82" s="18">
        <f t="shared" si="83"/>
        <v>6.4634999999999998</v>
      </c>
      <c r="Z82" s="20" t="e">
        <f t="shared" si="83"/>
        <v>#VALUE!</v>
      </c>
      <c r="AB82" s="10" t="s">
        <v>8</v>
      </c>
      <c r="AC82" s="18">
        <f t="shared" ref="AC82:AI82" si="84">AC13/AC104</f>
        <v>5.0438747887580337</v>
      </c>
      <c r="AD82" s="18" t="e">
        <f t="shared" si="84"/>
        <v>#VALUE!</v>
      </c>
      <c r="AE82" s="18" t="e">
        <f t="shared" si="84"/>
        <v>#VALUE!</v>
      </c>
      <c r="AF82" s="18" t="e">
        <f t="shared" si="84"/>
        <v>#VALUE!</v>
      </c>
      <c r="AG82" s="18" t="e">
        <f t="shared" si="84"/>
        <v>#VALUE!</v>
      </c>
      <c r="AH82" s="18">
        <f t="shared" si="84"/>
        <v>5.0438747887580337</v>
      </c>
      <c r="AI82" s="20" t="e">
        <f t="shared" si="84"/>
        <v>#VALUE!</v>
      </c>
      <c r="AK82" s="10" t="s">
        <v>8</v>
      </c>
      <c r="AL82" s="18">
        <f t="shared" ref="AL82:AR82" si="85">AL13/AL104</f>
        <v>5.8017740590589497</v>
      </c>
      <c r="AM82" s="18" t="e">
        <f t="shared" si="85"/>
        <v>#VALUE!</v>
      </c>
      <c r="AN82" s="18" t="e">
        <f t="shared" si="85"/>
        <v>#VALUE!</v>
      </c>
      <c r="AO82" s="18" t="e">
        <f t="shared" si="85"/>
        <v>#VALUE!</v>
      </c>
      <c r="AP82" s="18" t="e">
        <f t="shared" si="85"/>
        <v>#VALUE!</v>
      </c>
      <c r="AQ82" s="18">
        <f t="shared" si="85"/>
        <v>5.8017740590589497</v>
      </c>
      <c r="AR82" s="20" t="e">
        <f t="shared" si="85"/>
        <v>#VALUE!</v>
      </c>
    </row>
    <row r="83" spans="1:44" ht="15" customHeight="1" x14ac:dyDescent="0.2">
      <c r="A83" s="10" t="s">
        <v>9</v>
      </c>
      <c r="B83" s="18">
        <f t="shared" ref="B83:H83" si="86">B14/B105</f>
        <v>82.903222222222226</v>
      </c>
      <c r="C83" s="18" t="e">
        <f t="shared" si="86"/>
        <v>#VALUE!</v>
      </c>
      <c r="D83" s="18" t="e">
        <f t="shared" si="86"/>
        <v>#VALUE!</v>
      </c>
      <c r="E83" s="18" t="e">
        <f t="shared" si="86"/>
        <v>#VALUE!</v>
      </c>
      <c r="F83" s="18" t="e">
        <f t="shared" si="86"/>
        <v>#VALUE!</v>
      </c>
      <c r="G83" s="18" t="e">
        <f t="shared" si="86"/>
        <v>#VALUE!</v>
      </c>
      <c r="H83" s="20" t="e">
        <f t="shared" si="86"/>
        <v>#VALUE!</v>
      </c>
      <c r="J83" s="10" t="s">
        <v>9</v>
      </c>
      <c r="K83" s="18">
        <f t="shared" ref="K83:Q83" si="87">K14/K105</f>
        <v>78.21577777777776</v>
      </c>
      <c r="L83" s="18" t="e">
        <f t="shared" si="87"/>
        <v>#VALUE!</v>
      </c>
      <c r="M83" s="18" t="e">
        <f t="shared" si="87"/>
        <v>#VALUE!</v>
      </c>
      <c r="N83" s="18" t="e">
        <f t="shared" si="87"/>
        <v>#VALUE!</v>
      </c>
      <c r="O83" s="18" t="e">
        <f t="shared" si="87"/>
        <v>#VALUE!</v>
      </c>
      <c r="P83" s="18" t="e">
        <f t="shared" si="87"/>
        <v>#VALUE!</v>
      </c>
      <c r="Q83" s="20" t="e">
        <f t="shared" si="87"/>
        <v>#VALUE!</v>
      </c>
      <c r="S83" s="10" t="s">
        <v>9</v>
      </c>
      <c r="T83" s="18">
        <f t="shared" ref="T83:Z83" si="88">T14/T105</f>
        <v>81.046037061410289</v>
      </c>
      <c r="U83" s="18" t="e">
        <f t="shared" si="88"/>
        <v>#VALUE!</v>
      </c>
      <c r="V83" s="18" t="e">
        <f t="shared" si="88"/>
        <v>#VALUE!</v>
      </c>
      <c r="W83" s="18" t="e">
        <f t="shared" si="88"/>
        <v>#VALUE!</v>
      </c>
      <c r="X83" s="18" t="e">
        <f t="shared" si="88"/>
        <v>#VALUE!</v>
      </c>
      <c r="Y83" s="18" t="e">
        <f t="shared" si="88"/>
        <v>#VALUE!</v>
      </c>
      <c r="Z83" s="20" t="e">
        <f t="shared" si="88"/>
        <v>#VALUE!</v>
      </c>
      <c r="AB83" s="10" t="s">
        <v>9</v>
      </c>
      <c r="AC83" s="18">
        <f t="shared" ref="AC83:AI83" si="89">AC14/AC105</f>
        <v>70.384888888888895</v>
      </c>
      <c r="AD83" s="18" t="e">
        <f t="shared" si="89"/>
        <v>#VALUE!</v>
      </c>
      <c r="AE83" s="18" t="e">
        <f t="shared" si="89"/>
        <v>#VALUE!</v>
      </c>
      <c r="AF83" s="18" t="e">
        <f t="shared" si="89"/>
        <v>#VALUE!</v>
      </c>
      <c r="AG83" s="18" t="e">
        <f t="shared" si="89"/>
        <v>#VALUE!</v>
      </c>
      <c r="AH83" s="18" t="e">
        <f t="shared" si="89"/>
        <v>#VALUE!</v>
      </c>
      <c r="AI83" s="20" t="e">
        <f t="shared" si="89"/>
        <v>#VALUE!</v>
      </c>
      <c r="AK83" s="10" t="s">
        <v>9</v>
      </c>
      <c r="AL83" s="18">
        <f t="shared" ref="AL83:AR83" si="90">AL14/AL105</f>
        <v>65.344333333333338</v>
      </c>
      <c r="AM83" s="18" t="e">
        <f t="shared" si="90"/>
        <v>#VALUE!</v>
      </c>
      <c r="AN83" s="18" t="e">
        <f t="shared" si="90"/>
        <v>#VALUE!</v>
      </c>
      <c r="AO83" s="18" t="e">
        <f t="shared" si="90"/>
        <v>#VALUE!</v>
      </c>
      <c r="AP83" s="18" t="e">
        <f t="shared" si="90"/>
        <v>#VALUE!</v>
      </c>
      <c r="AQ83" s="18" t="e">
        <f t="shared" si="90"/>
        <v>#VALUE!</v>
      </c>
      <c r="AR83" s="20" t="e">
        <f t="shared" si="90"/>
        <v>#VALUE!</v>
      </c>
    </row>
    <row r="84" spans="1:44" ht="15" customHeight="1" x14ac:dyDescent="0.2">
      <c r="A84" s="10" t="s">
        <v>10</v>
      </c>
      <c r="B84" s="18">
        <f t="shared" ref="B84:H84" si="91">B15/B106</f>
        <v>16.559692307692305</v>
      </c>
      <c r="C84" s="18" t="e">
        <f t="shared" si="91"/>
        <v>#VALUE!</v>
      </c>
      <c r="D84" s="18" t="e">
        <f t="shared" si="91"/>
        <v>#VALUE!</v>
      </c>
      <c r="E84" s="18" t="e">
        <f t="shared" si="91"/>
        <v>#VALUE!</v>
      </c>
      <c r="F84" s="18" t="e">
        <f t="shared" si="91"/>
        <v>#VALUE!</v>
      </c>
      <c r="G84" s="18">
        <f t="shared" si="91"/>
        <v>16.559692307692309</v>
      </c>
      <c r="H84" s="20" t="e">
        <f t="shared" si="91"/>
        <v>#VALUE!</v>
      </c>
      <c r="J84" s="10" t="s">
        <v>10</v>
      </c>
      <c r="K84" s="18">
        <f t="shared" ref="K84:Q84" si="92">K15/K106</f>
        <v>14.119166666666667</v>
      </c>
      <c r="L84" s="18" t="e">
        <f t="shared" si="92"/>
        <v>#VALUE!</v>
      </c>
      <c r="M84" s="18" t="e">
        <f t="shared" si="92"/>
        <v>#VALUE!</v>
      </c>
      <c r="N84" s="18" t="e">
        <f t="shared" si="92"/>
        <v>#VALUE!</v>
      </c>
      <c r="O84" s="18" t="e">
        <f t="shared" si="92"/>
        <v>#VALUE!</v>
      </c>
      <c r="P84" s="18">
        <f t="shared" si="92"/>
        <v>14.119166666666667</v>
      </c>
      <c r="Q84" s="20" t="e">
        <f t="shared" si="92"/>
        <v>#VALUE!</v>
      </c>
      <c r="S84" s="10" t="s">
        <v>10</v>
      </c>
      <c r="T84" s="18">
        <f t="shared" ref="T84:Z84" si="93">T15/T106</f>
        <v>15.303888888888887</v>
      </c>
      <c r="U84" s="18" t="e">
        <f t="shared" si="93"/>
        <v>#VALUE!</v>
      </c>
      <c r="V84" s="18" t="e">
        <f t="shared" si="93"/>
        <v>#VALUE!</v>
      </c>
      <c r="W84" s="18" t="e">
        <f t="shared" si="93"/>
        <v>#VALUE!</v>
      </c>
      <c r="X84" s="18" t="e">
        <f t="shared" si="93"/>
        <v>#VALUE!</v>
      </c>
      <c r="Y84" s="18">
        <f t="shared" si="93"/>
        <v>15.303888888888887</v>
      </c>
      <c r="Z84" s="20" t="e">
        <f t="shared" si="93"/>
        <v>#VALUE!</v>
      </c>
      <c r="AB84" s="10" t="s">
        <v>10</v>
      </c>
      <c r="AC84" s="18">
        <f t="shared" ref="AC84:AI84" si="94">AC15/AC106</f>
        <v>16.277000000000001</v>
      </c>
      <c r="AD84" s="18" t="e">
        <f t="shared" si="94"/>
        <v>#VALUE!</v>
      </c>
      <c r="AE84" s="18" t="e">
        <f t="shared" si="94"/>
        <v>#VALUE!</v>
      </c>
      <c r="AF84" s="18" t="e">
        <f t="shared" si="94"/>
        <v>#VALUE!</v>
      </c>
      <c r="AG84" s="18" t="e">
        <f t="shared" si="94"/>
        <v>#VALUE!</v>
      </c>
      <c r="AH84" s="18">
        <f t="shared" si="94"/>
        <v>16.277000000000001</v>
      </c>
      <c r="AI84" s="20" t="e">
        <f t="shared" si="94"/>
        <v>#VALUE!</v>
      </c>
      <c r="AK84" s="10" t="s">
        <v>10</v>
      </c>
      <c r="AL84" s="18">
        <f t="shared" ref="AL84:AR84" si="95">AL15/AL106</f>
        <v>22.0444</v>
      </c>
      <c r="AM84" s="18" t="e">
        <f t="shared" si="95"/>
        <v>#VALUE!</v>
      </c>
      <c r="AN84" s="18" t="e">
        <f t="shared" si="95"/>
        <v>#VALUE!</v>
      </c>
      <c r="AO84" s="18" t="e">
        <f t="shared" si="95"/>
        <v>#VALUE!</v>
      </c>
      <c r="AP84" s="18" t="e">
        <f t="shared" si="95"/>
        <v>#VALUE!</v>
      </c>
      <c r="AQ84" s="18">
        <f t="shared" si="95"/>
        <v>22.0444</v>
      </c>
      <c r="AR84" s="20" t="e">
        <f t="shared" si="95"/>
        <v>#VALUE!</v>
      </c>
    </row>
    <row r="85" spans="1:44" ht="15" customHeight="1" x14ac:dyDescent="0.2">
      <c r="A85" s="10" t="s">
        <v>11</v>
      </c>
      <c r="B85" s="18">
        <f t="shared" ref="B85:H85" si="96">B16/B107</f>
        <v>8.723749999999999</v>
      </c>
      <c r="C85" s="18" t="e">
        <f t="shared" si="96"/>
        <v>#VALUE!</v>
      </c>
      <c r="D85" s="18" t="e">
        <f t="shared" si="96"/>
        <v>#VALUE!</v>
      </c>
      <c r="E85" s="18" t="e">
        <f t="shared" si="96"/>
        <v>#VALUE!</v>
      </c>
      <c r="F85" s="18" t="e">
        <f t="shared" si="96"/>
        <v>#VALUE!</v>
      </c>
      <c r="G85" s="18" t="e">
        <f t="shared" si="96"/>
        <v>#VALUE!</v>
      </c>
      <c r="H85" s="20" t="e">
        <f t="shared" si="96"/>
        <v>#VALUE!</v>
      </c>
      <c r="J85" s="10" t="s">
        <v>11</v>
      </c>
      <c r="K85" s="18">
        <f t="shared" ref="K85:Q85" si="97">K16/K107</f>
        <v>4.8187499999999996</v>
      </c>
      <c r="L85" s="18" t="e">
        <f t="shared" si="97"/>
        <v>#VALUE!</v>
      </c>
      <c r="M85" s="18" t="e">
        <f t="shared" si="97"/>
        <v>#VALUE!</v>
      </c>
      <c r="N85" s="18" t="e">
        <f t="shared" si="97"/>
        <v>#VALUE!</v>
      </c>
      <c r="O85" s="18" t="e">
        <f t="shared" si="97"/>
        <v>#VALUE!</v>
      </c>
      <c r="P85" s="18" t="e">
        <f t="shared" si="97"/>
        <v>#VALUE!</v>
      </c>
      <c r="Q85" s="20" t="e">
        <f t="shared" si="97"/>
        <v>#VALUE!</v>
      </c>
      <c r="S85" s="10" t="s">
        <v>11</v>
      </c>
      <c r="T85" s="18">
        <f t="shared" ref="T85:Z85" si="98">T16/T107</f>
        <v>5.2450000000000001</v>
      </c>
      <c r="U85" s="18" t="e">
        <f t="shared" si="98"/>
        <v>#VALUE!</v>
      </c>
      <c r="V85" s="18" t="e">
        <f t="shared" si="98"/>
        <v>#VALUE!</v>
      </c>
      <c r="W85" s="18" t="e">
        <f t="shared" si="98"/>
        <v>#VALUE!</v>
      </c>
      <c r="X85" s="18" t="e">
        <f t="shared" si="98"/>
        <v>#VALUE!</v>
      </c>
      <c r="Y85" s="18" t="e">
        <f t="shared" si="98"/>
        <v>#VALUE!</v>
      </c>
      <c r="Z85" s="20" t="e">
        <f t="shared" si="98"/>
        <v>#VALUE!</v>
      </c>
      <c r="AB85" s="10" t="s">
        <v>11</v>
      </c>
      <c r="AC85" s="18">
        <f t="shared" ref="AC85:AI85" si="99">AC16/AC107</f>
        <v>5.5780000000000003</v>
      </c>
      <c r="AD85" s="18" t="e">
        <f t="shared" si="99"/>
        <v>#VALUE!</v>
      </c>
      <c r="AE85" s="18" t="e">
        <f t="shared" si="99"/>
        <v>#VALUE!</v>
      </c>
      <c r="AF85" s="18" t="e">
        <f t="shared" si="99"/>
        <v>#VALUE!</v>
      </c>
      <c r="AG85" s="18" t="e">
        <f t="shared" si="99"/>
        <v>#VALUE!</v>
      </c>
      <c r="AH85" s="18">
        <f t="shared" si="99"/>
        <v>5.5780000000000003</v>
      </c>
      <c r="AI85" s="20" t="e">
        <f t="shared" si="99"/>
        <v>#VALUE!</v>
      </c>
      <c r="AK85" s="10" t="s">
        <v>11</v>
      </c>
      <c r="AL85" s="18">
        <f t="shared" ref="AL85:AR85" si="100">AL16/AL107</f>
        <v>3.1142499999999997</v>
      </c>
      <c r="AM85" s="18" t="e">
        <f t="shared" si="100"/>
        <v>#VALUE!</v>
      </c>
      <c r="AN85" s="18" t="e">
        <f t="shared" si="100"/>
        <v>#VALUE!</v>
      </c>
      <c r="AO85" s="18" t="e">
        <f t="shared" si="100"/>
        <v>#VALUE!</v>
      </c>
      <c r="AP85" s="18" t="e">
        <f t="shared" si="100"/>
        <v>#VALUE!</v>
      </c>
      <c r="AQ85" s="18">
        <f t="shared" si="100"/>
        <v>3.1142499999999997</v>
      </c>
      <c r="AR85" s="20" t="e">
        <f t="shared" si="100"/>
        <v>#VALUE!</v>
      </c>
    </row>
    <row r="86" spans="1:44" ht="15" customHeight="1" x14ac:dyDescent="0.2">
      <c r="A86" s="10" t="s">
        <v>12</v>
      </c>
      <c r="B86" s="18">
        <f t="shared" ref="B86:H86" si="101">B17/B108</f>
        <v>47.99709535701669</v>
      </c>
      <c r="C86" s="18">
        <f t="shared" si="101"/>
        <v>2.2020137304019167</v>
      </c>
      <c r="D86" s="18">
        <f t="shared" si="101"/>
        <v>12.574395241292224</v>
      </c>
      <c r="E86" s="18">
        <f t="shared" si="101"/>
        <v>56.265774051905872</v>
      </c>
      <c r="F86" s="18">
        <f t="shared" si="101"/>
        <v>402.37650000000002</v>
      </c>
      <c r="G86" s="18">
        <f t="shared" si="101"/>
        <v>15.976684879513945</v>
      </c>
      <c r="H86" s="20">
        <f t="shared" si="101"/>
        <v>231.22499975606019</v>
      </c>
      <c r="J86" s="10" t="s">
        <v>12</v>
      </c>
      <c r="K86" s="18">
        <f t="shared" ref="K86:Q86" si="102">K17/K108</f>
        <v>49.145670815763303</v>
      </c>
      <c r="L86" s="18">
        <f t="shared" si="102"/>
        <v>2.6800666666666668</v>
      </c>
      <c r="M86" s="18">
        <f t="shared" si="102"/>
        <v>11.820411800686404</v>
      </c>
      <c r="N86" s="18">
        <f t="shared" si="102"/>
        <v>45.818570216427432</v>
      </c>
      <c r="O86" s="18">
        <f t="shared" si="102"/>
        <v>473.19085714285711</v>
      </c>
      <c r="P86" s="18">
        <f t="shared" si="102"/>
        <v>13.126041768170023</v>
      </c>
      <c r="Q86" s="20">
        <f t="shared" si="102"/>
        <v>225.45227615398304</v>
      </c>
      <c r="S86" s="10" t="s">
        <v>12</v>
      </c>
      <c r="T86" s="18">
        <f t="shared" ref="T86:Z86" si="103">T17/T108</f>
        <v>46.955658807077896</v>
      </c>
      <c r="U86" s="18">
        <f t="shared" si="103"/>
        <v>2.3977374377787748</v>
      </c>
      <c r="V86" s="18">
        <f t="shared" si="103"/>
        <v>10.139401513545691</v>
      </c>
      <c r="W86" s="18">
        <f t="shared" si="103"/>
        <v>33.767752520179229</v>
      </c>
      <c r="X86" s="18">
        <f t="shared" si="103"/>
        <v>507.38033333333328</v>
      </c>
      <c r="Y86" s="18">
        <f t="shared" si="103"/>
        <v>11.504225470158989</v>
      </c>
      <c r="Z86" s="20">
        <f t="shared" si="103"/>
        <v>209.61517647058824</v>
      </c>
      <c r="AB86" s="10" t="s">
        <v>12</v>
      </c>
      <c r="AC86" s="18">
        <f t="shared" ref="AC86:AI86" si="104">AC17/AC108</f>
        <v>44.417816887092677</v>
      </c>
      <c r="AD86" s="18">
        <f t="shared" si="104"/>
        <v>2.1970168785586202</v>
      </c>
      <c r="AE86" s="18">
        <f t="shared" si="104"/>
        <v>9.6877515456778909</v>
      </c>
      <c r="AF86" s="18">
        <f t="shared" si="104"/>
        <v>32.600877039375774</v>
      </c>
      <c r="AG86" s="18">
        <f t="shared" si="104"/>
        <v>414.89135785489538</v>
      </c>
      <c r="AH86" s="18">
        <f t="shared" si="104"/>
        <v>11.855668211097235</v>
      </c>
      <c r="AI86" s="20">
        <f t="shared" si="104"/>
        <v>174.66641159107448</v>
      </c>
      <c r="AK86" s="10" t="s">
        <v>12</v>
      </c>
      <c r="AL86" s="18">
        <f t="shared" ref="AL86:AR86" si="105">AL17/AL108</f>
        <v>45.641257813531766</v>
      </c>
      <c r="AM86" s="18">
        <f t="shared" si="105"/>
        <v>1.4141250000000001</v>
      </c>
      <c r="AN86" s="18">
        <f t="shared" si="105"/>
        <v>9.5229210526315793</v>
      </c>
      <c r="AO86" s="18">
        <f t="shared" si="105"/>
        <v>34.534680667286828</v>
      </c>
      <c r="AP86" s="18">
        <f t="shared" si="105"/>
        <v>444.21559999999999</v>
      </c>
      <c r="AQ86" s="18">
        <f t="shared" si="105"/>
        <v>12.9478925163691</v>
      </c>
      <c r="AR86" s="20">
        <f t="shared" si="105"/>
        <v>201.5634615384615</v>
      </c>
    </row>
    <row r="87" spans="1:44" ht="15" customHeight="1" x14ac:dyDescent="0.2">
      <c r="A87" s="10" t="s">
        <v>13</v>
      </c>
      <c r="B87" s="18">
        <f t="shared" ref="B87:H87" si="106">B18/B109</f>
        <v>9.490893828802319</v>
      </c>
      <c r="C87" s="18">
        <f t="shared" si="106"/>
        <v>7.3619313391595016</v>
      </c>
      <c r="D87" s="18">
        <f t="shared" si="106"/>
        <v>5.9430999999999994</v>
      </c>
      <c r="E87" s="18" t="e">
        <f t="shared" si="106"/>
        <v>#VALUE!</v>
      </c>
      <c r="F87" s="18" t="e">
        <f t="shared" si="106"/>
        <v>#VALUE!</v>
      </c>
      <c r="G87" s="18" t="e">
        <f t="shared" si="106"/>
        <v>#VALUE!</v>
      </c>
      <c r="H87" s="20" t="e">
        <f t="shared" si="106"/>
        <v>#VALUE!</v>
      </c>
      <c r="J87" s="10" t="s">
        <v>13</v>
      </c>
      <c r="K87" s="18">
        <f t="shared" ref="K87:Q87" si="107">K18/K109</f>
        <v>9.6344666666666665</v>
      </c>
      <c r="L87" s="18" t="e">
        <f t="shared" si="107"/>
        <v>#VALUE!</v>
      </c>
      <c r="M87" s="18" t="e">
        <f t="shared" si="107"/>
        <v>#VALUE!</v>
      </c>
      <c r="N87" s="18" t="e">
        <f t="shared" si="107"/>
        <v>#VALUE!</v>
      </c>
      <c r="O87" s="18" t="e">
        <f t="shared" si="107"/>
        <v>#VALUE!</v>
      </c>
      <c r="P87" s="18">
        <f t="shared" si="107"/>
        <v>9.6344666666666665</v>
      </c>
      <c r="Q87" s="20" t="e">
        <f t="shared" si="107"/>
        <v>#VALUE!</v>
      </c>
      <c r="S87" s="10" t="s">
        <v>13</v>
      </c>
      <c r="T87" s="18">
        <f t="shared" ref="T87:Z87" si="108">T18/T109</f>
        <v>8.1805077234720809</v>
      </c>
      <c r="U87" s="18" t="e">
        <f t="shared" si="108"/>
        <v>#VALUE!</v>
      </c>
      <c r="V87" s="18" t="e">
        <f t="shared" si="108"/>
        <v>#VALUE!</v>
      </c>
      <c r="W87" s="18" t="e">
        <f t="shared" si="108"/>
        <v>#VALUE!</v>
      </c>
      <c r="X87" s="18" t="e">
        <f t="shared" si="108"/>
        <v>#VALUE!</v>
      </c>
      <c r="Y87" s="18">
        <f t="shared" si="108"/>
        <v>8.1805077234720809</v>
      </c>
      <c r="Z87" s="20" t="e">
        <f t="shared" si="108"/>
        <v>#VALUE!</v>
      </c>
      <c r="AB87" s="10" t="s">
        <v>13</v>
      </c>
      <c r="AC87" s="18">
        <f t="shared" ref="AC87:AI87" si="109">AC18/AC109</f>
        <v>21.250823529411768</v>
      </c>
      <c r="AD87" s="18" t="e">
        <f t="shared" si="109"/>
        <v>#VALUE!</v>
      </c>
      <c r="AE87" s="18" t="e">
        <f t="shared" si="109"/>
        <v>#VALUE!</v>
      </c>
      <c r="AF87" s="18" t="e">
        <f t="shared" si="109"/>
        <v>#VALUE!</v>
      </c>
      <c r="AG87" s="18" t="e">
        <f t="shared" si="109"/>
        <v>#VALUE!</v>
      </c>
      <c r="AH87" s="18" t="e">
        <f t="shared" si="109"/>
        <v>#VALUE!</v>
      </c>
      <c r="AI87" s="20" t="e">
        <f t="shared" si="109"/>
        <v>#VALUE!</v>
      </c>
      <c r="AK87" s="10" t="s">
        <v>13</v>
      </c>
      <c r="AL87" s="18">
        <f t="shared" ref="AL87:AR87" si="110">AL18/AL109</f>
        <v>19.163545650809706</v>
      </c>
      <c r="AM87" s="18" t="e">
        <f t="shared" si="110"/>
        <v>#VALUE!</v>
      </c>
      <c r="AN87" s="18" t="e">
        <f t="shared" si="110"/>
        <v>#VALUE!</v>
      </c>
      <c r="AO87" s="18" t="e">
        <f t="shared" si="110"/>
        <v>#VALUE!</v>
      </c>
      <c r="AP87" s="18" t="e">
        <f t="shared" si="110"/>
        <v>#VALUE!</v>
      </c>
      <c r="AQ87" s="18" t="e">
        <f t="shared" si="110"/>
        <v>#VALUE!</v>
      </c>
      <c r="AR87" s="20" t="e">
        <f t="shared" si="110"/>
        <v>#VALUE!</v>
      </c>
    </row>
    <row r="88" spans="1:44" ht="15" customHeight="1" x14ac:dyDescent="0.2">
      <c r="A88" s="10" t="s">
        <v>14</v>
      </c>
      <c r="B88" s="18">
        <f t="shared" ref="B88:H88" si="111">B19/B110</f>
        <v>18.671205305332016</v>
      </c>
      <c r="C88" s="18">
        <f t="shared" si="111"/>
        <v>5.3373999999999997</v>
      </c>
      <c r="D88" s="18">
        <f t="shared" si="111"/>
        <v>6.4674285714285711</v>
      </c>
      <c r="E88" s="18" t="e">
        <f t="shared" si="111"/>
        <v>#VALUE!</v>
      </c>
      <c r="F88" s="18" t="e">
        <f t="shared" si="111"/>
        <v>#VALUE!</v>
      </c>
      <c r="G88" s="18">
        <f t="shared" si="111"/>
        <v>18.671205305332016</v>
      </c>
      <c r="H88" s="20" t="e">
        <f t="shared" si="111"/>
        <v>#VALUE!</v>
      </c>
      <c r="J88" s="10" t="s">
        <v>14</v>
      </c>
      <c r="K88" s="18">
        <f t="shared" ref="K88:Q88" si="112">K19/K110</f>
        <v>17.091799999999999</v>
      </c>
      <c r="L88" s="18">
        <f t="shared" si="112"/>
        <v>1.5149999999999999</v>
      </c>
      <c r="M88" s="18">
        <f t="shared" si="112"/>
        <v>6.2597777777777779</v>
      </c>
      <c r="N88" s="18">
        <f t="shared" si="112"/>
        <v>39.704799999999999</v>
      </c>
      <c r="O88" s="18" t="e">
        <f t="shared" si="112"/>
        <v>#VALUE!</v>
      </c>
      <c r="P88" s="18">
        <f t="shared" si="112"/>
        <v>17.091799999999999</v>
      </c>
      <c r="Q88" s="20" t="e">
        <f t="shared" si="112"/>
        <v>#VALUE!</v>
      </c>
      <c r="S88" s="10" t="s">
        <v>14</v>
      </c>
      <c r="T88" s="18">
        <f t="shared" ref="T88:Z88" si="113">T19/T110</f>
        <v>13.120330729157427</v>
      </c>
      <c r="U88" s="18">
        <f t="shared" si="113"/>
        <v>1.9415</v>
      </c>
      <c r="V88" s="18">
        <f t="shared" si="113"/>
        <v>3.9724951171701752</v>
      </c>
      <c r="W88" s="18">
        <f t="shared" si="113"/>
        <v>32.228400000000008</v>
      </c>
      <c r="X88" s="18" t="e">
        <f t="shared" si="113"/>
        <v>#VALUE!</v>
      </c>
      <c r="Y88" s="18">
        <f t="shared" si="113"/>
        <v>13.120330729157427</v>
      </c>
      <c r="Z88" s="20" t="e">
        <f t="shared" si="113"/>
        <v>#VALUE!</v>
      </c>
      <c r="AB88" s="10" t="s">
        <v>14</v>
      </c>
      <c r="AC88" s="18">
        <f t="shared" ref="AC88:AI88" si="114">AC19/AC110</f>
        <v>9.0317545739612548</v>
      </c>
      <c r="AD88" s="18">
        <f t="shared" si="114"/>
        <v>2.1585705743181669</v>
      </c>
      <c r="AE88" s="18">
        <f t="shared" si="114"/>
        <v>3.4128999999999996</v>
      </c>
      <c r="AF88" s="18">
        <f t="shared" si="114"/>
        <v>24.393374121669616</v>
      </c>
      <c r="AG88" s="18" t="e">
        <f t="shared" si="114"/>
        <v>#VALUE!</v>
      </c>
      <c r="AH88" s="18">
        <f t="shared" si="114"/>
        <v>9.0317545739612548</v>
      </c>
      <c r="AI88" s="20" t="e">
        <f t="shared" si="114"/>
        <v>#VALUE!</v>
      </c>
      <c r="AK88" s="10" t="s">
        <v>14</v>
      </c>
      <c r="AL88" s="18">
        <f t="shared" ref="AL88:AR88" si="115">AL19/AL110</f>
        <v>7.1282222222222238</v>
      </c>
      <c r="AM88" s="18" t="e">
        <f t="shared" si="115"/>
        <v>#VALUE!</v>
      </c>
      <c r="AN88" s="18" t="e">
        <f t="shared" si="115"/>
        <v>#VALUE!</v>
      </c>
      <c r="AO88" s="18" t="e">
        <f t="shared" si="115"/>
        <v>#VALUE!</v>
      </c>
      <c r="AP88" s="18" t="e">
        <f t="shared" si="115"/>
        <v>#VALUE!</v>
      </c>
      <c r="AQ88" s="18" t="e">
        <f t="shared" si="115"/>
        <v>#VALUE!</v>
      </c>
      <c r="AR88" s="20" t="e">
        <f t="shared" si="115"/>
        <v>#VALUE!</v>
      </c>
    </row>
    <row r="89" spans="1:44" ht="15" customHeight="1" x14ac:dyDescent="0.2">
      <c r="A89" s="10" t="s">
        <v>15</v>
      </c>
      <c r="B89" s="18">
        <f t="shared" ref="B89:H89" si="116">B20/B111</f>
        <v>9.5118938382095308</v>
      </c>
      <c r="C89" s="18">
        <f t="shared" si="116"/>
        <v>2.5023984165206667</v>
      </c>
      <c r="D89" s="18" t="e">
        <f t="shared" si="116"/>
        <v>#VALUE!</v>
      </c>
      <c r="E89" s="18" t="e">
        <f t="shared" si="116"/>
        <v>#VALUE!</v>
      </c>
      <c r="F89" s="18" t="e">
        <f t="shared" si="116"/>
        <v>#VALUE!</v>
      </c>
      <c r="G89" s="18">
        <f t="shared" si="116"/>
        <v>8.6030771128749706</v>
      </c>
      <c r="H89" s="20">
        <f t="shared" si="116"/>
        <v>18.903000000000002</v>
      </c>
      <c r="J89" s="10" t="s">
        <v>15</v>
      </c>
      <c r="K89" s="18">
        <f t="shared" ref="K89:Q89" si="117">K20/K111</f>
        <v>8.4196671484356997</v>
      </c>
      <c r="L89" s="18" t="e">
        <f t="shared" si="117"/>
        <v>#VALUE!</v>
      </c>
      <c r="M89" s="18" t="e">
        <f t="shared" si="117"/>
        <v>#VALUE!</v>
      </c>
      <c r="N89" s="18" t="e">
        <f t="shared" si="117"/>
        <v>#VALUE!</v>
      </c>
      <c r="O89" s="18" t="e">
        <f t="shared" si="117"/>
        <v>#VALUE!</v>
      </c>
      <c r="P89" s="18">
        <f t="shared" si="117"/>
        <v>8.6106795833312031</v>
      </c>
      <c r="Q89" s="20">
        <f t="shared" si="117"/>
        <v>7.3882000000000003</v>
      </c>
      <c r="S89" s="10" t="s">
        <v>15</v>
      </c>
      <c r="T89" s="18">
        <f t="shared" ref="T89:Z89" si="118">T20/T111</f>
        <v>8.0197524236957243</v>
      </c>
      <c r="U89" s="18" t="e">
        <f t="shared" si="118"/>
        <v>#VALUE!</v>
      </c>
      <c r="V89" s="18" t="e">
        <f t="shared" si="118"/>
        <v>#VALUE!</v>
      </c>
      <c r="W89" s="18" t="e">
        <f t="shared" si="118"/>
        <v>#VALUE!</v>
      </c>
      <c r="X89" s="18" t="e">
        <f t="shared" si="118"/>
        <v>#VALUE!</v>
      </c>
      <c r="Y89" s="18">
        <f t="shared" si="118"/>
        <v>8.1162440537332134</v>
      </c>
      <c r="Z89" s="20">
        <f t="shared" si="118"/>
        <v>7.0869999999999997</v>
      </c>
      <c r="AB89" s="10" t="s">
        <v>15</v>
      </c>
      <c r="AC89" s="18">
        <f t="shared" ref="AC89:AI89" si="119">AC20/AC111</f>
        <v>7.7600927107824411</v>
      </c>
      <c r="AD89" s="18" t="e">
        <f t="shared" si="119"/>
        <v>#VALUE!</v>
      </c>
      <c r="AE89" s="18" t="e">
        <f t="shared" si="119"/>
        <v>#VALUE!</v>
      </c>
      <c r="AF89" s="18" t="e">
        <f t="shared" si="119"/>
        <v>#VALUE!</v>
      </c>
      <c r="AG89" s="18" t="e">
        <f t="shared" si="119"/>
        <v>#VALUE!</v>
      </c>
      <c r="AH89" s="18">
        <f t="shared" si="119"/>
        <v>7.1086383583662753</v>
      </c>
      <c r="AI89" s="20">
        <f t="shared" si="119"/>
        <v>13.840333333333334</v>
      </c>
      <c r="AK89" s="10" t="s">
        <v>15</v>
      </c>
      <c r="AL89" s="18">
        <f t="shared" ref="AL89:AR89" si="120">AL20/AL111</f>
        <v>7.655540782994402</v>
      </c>
      <c r="AM89" s="18" t="e">
        <f t="shared" si="120"/>
        <v>#VALUE!</v>
      </c>
      <c r="AN89" s="18" t="e">
        <f t="shared" si="120"/>
        <v>#VALUE!</v>
      </c>
      <c r="AO89" s="18" t="e">
        <f t="shared" si="120"/>
        <v>#VALUE!</v>
      </c>
      <c r="AP89" s="18" t="e">
        <f t="shared" si="120"/>
        <v>#VALUE!</v>
      </c>
      <c r="AQ89" s="18">
        <f t="shared" si="120"/>
        <v>7.9094201526009451</v>
      </c>
      <c r="AR89" s="20">
        <f t="shared" si="120"/>
        <v>5.2860000000000005</v>
      </c>
    </row>
    <row r="92" spans="1:44" ht="12.75" x14ac:dyDescent="0.2">
      <c r="A92" s="39" t="s">
        <v>745</v>
      </c>
      <c r="B92" s="39"/>
      <c r="C92" s="39"/>
      <c r="D92" s="39"/>
      <c r="E92" s="39"/>
      <c r="F92" s="39"/>
      <c r="G92" s="39"/>
      <c r="H92" s="39"/>
      <c r="J92" s="39" t="s">
        <v>598</v>
      </c>
      <c r="K92" s="39"/>
      <c r="L92" s="39"/>
      <c r="M92" s="39"/>
      <c r="N92" s="39"/>
      <c r="O92" s="39"/>
      <c r="P92" s="39"/>
      <c r="Q92" s="39"/>
      <c r="R92" s="137"/>
      <c r="S92" s="39" t="s">
        <v>142</v>
      </c>
      <c r="T92" s="39"/>
      <c r="U92" s="39"/>
      <c r="V92" s="39"/>
      <c r="W92" s="39"/>
      <c r="X92" s="39"/>
      <c r="Y92" s="39"/>
      <c r="Z92" s="39"/>
      <c r="AA92" s="137"/>
      <c r="AB92" s="39" t="s">
        <v>143</v>
      </c>
      <c r="AC92" s="39"/>
      <c r="AD92" s="39"/>
      <c r="AE92" s="39"/>
      <c r="AF92" s="39"/>
      <c r="AG92" s="39"/>
      <c r="AH92" s="39"/>
      <c r="AI92" s="39"/>
      <c r="AJ92" s="137"/>
      <c r="AK92" s="39" t="s">
        <v>144</v>
      </c>
      <c r="AL92" s="39"/>
      <c r="AM92" s="39"/>
      <c r="AN92" s="39"/>
      <c r="AO92" s="39"/>
      <c r="AP92" s="39"/>
      <c r="AQ92" s="39"/>
      <c r="AR92" s="39"/>
    </row>
    <row r="94" spans="1:44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</row>
    <row r="95" spans="1:44" ht="11.25" customHeight="1" x14ac:dyDescent="0.2">
      <c r="A95" s="233" t="s">
        <v>38</v>
      </c>
      <c r="B95" s="235" t="s">
        <v>25</v>
      </c>
      <c r="C95" s="237" t="s">
        <v>26</v>
      </c>
      <c r="D95" s="238"/>
      <c r="E95" s="238"/>
      <c r="F95" s="238"/>
      <c r="G95" s="228" t="s">
        <v>27</v>
      </c>
      <c r="H95" s="238"/>
      <c r="J95" s="233" t="s">
        <v>38</v>
      </c>
      <c r="K95" s="235" t="s">
        <v>25</v>
      </c>
      <c r="L95" s="237" t="s">
        <v>26</v>
      </c>
      <c r="M95" s="238"/>
      <c r="N95" s="238"/>
      <c r="O95" s="238"/>
      <c r="P95" s="228" t="s">
        <v>27</v>
      </c>
      <c r="Q95" s="238"/>
      <c r="S95" s="233" t="s">
        <v>38</v>
      </c>
      <c r="T95" s="235" t="s">
        <v>25</v>
      </c>
      <c r="U95" s="237" t="s">
        <v>26</v>
      </c>
      <c r="V95" s="238"/>
      <c r="W95" s="238"/>
      <c r="X95" s="238"/>
      <c r="Y95" s="228" t="s">
        <v>27</v>
      </c>
      <c r="Z95" s="238"/>
      <c r="AB95" s="233" t="s">
        <v>38</v>
      </c>
      <c r="AC95" s="235" t="s">
        <v>25</v>
      </c>
      <c r="AD95" s="237" t="s">
        <v>26</v>
      </c>
      <c r="AE95" s="238"/>
      <c r="AF95" s="238"/>
      <c r="AG95" s="238"/>
      <c r="AH95" s="228" t="s">
        <v>27</v>
      </c>
      <c r="AI95" s="238"/>
      <c r="AK95" s="233" t="s">
        <v>38</v>
      </c>
      <c r="AL95" s="235" t="s">
        <v>25</v>
      </c>
      <c r="AM95" s="237" t="s">
        <v>26</v>
      </c>
      <c r="AN95" s="238"/>
      <c r="AO95" s="238"/>
      <c r="AP95" s="238"/>
      <c r="AQ95" s="228" t="s">
        <v>27</v>
      </c>
      <c r="AR95" s="238"/>
    </row>
    <row r="96" spans="1:44" ht="34.5" thickBot="1" x14ac:dyDescent="0.25">
      <c r="A96" s="234"/>
      <c r="B96" s="236"/>
      <c r="C96" s="144" t="s">
        <v>28</v>
      </c>
      <c r="D96" s="144" t="s">
        <v>29</v>
      </c>
      <c r="E96" s="144" t="s">
        <v>30</v>
      </c>
      <c r="F96" s="144" t="s">
        <v>31</v>
      </c>
      <c r="G96" s="144" t="s">
        <v>20</v>
      </c>
      <c r="H96" s="145" t="s">
        <v>21</v>
      </c>
      <c r="J96" s="234"/>
      <c r="K96" s="236"/>
      <c r="L96" s="144" t="s">
        <v>28</v>
      </c>
      <c r="M96" s="144" t="s">
        <v>29</v>
      </c>
      <c r="N96" s="144" t="s">
        <v>30</v>
      </c>
      <c r="O96" s="144" t="s">
        <v>31</v>
      </c>
      <c r="P96" s="144" t="s">
        <v>20</v>
      </c>
      <c r="Q96" s="145" t="s">
        <v>21</v>
      </c>
      <c r="S96" s="234"/>
      <c r="T96" s="236"/>
      <c r="U96" s="144" t="s">
        <v>28</v>
      </c>
      <c r="V96" s="144" t="s">
        <v>29</v>
      </c>
      <c r="W96" s="144" t="s">
        <v>30</v>
      </c>
      <c r="X96" s="144" t="s">
        <v>31</v>
      </c>
      <c r="Y96" s="144" t="s">
        <v>20</v>
      </c>
      <c r="Z96" s="145" t="s">
        <v>32</v>
      </c>
      <c r="AB96" s="234"/>
      <c r="AC96" s="236"/>
      <c r="AD96" s="144" t="s">
        <v>28</v>
      </c>
      <c r="AE96" s="144" t="s">
        <v>29</v>
      </c>
      <c r="AF96" s="144" t="s">
        <v>30</v>
      </c>
      <c r="AG96" s="144" t="s">
        <v>31</v>
      </c>
      <c r="AH96" s="144" t="s">
        <v>20</v>
      </c>
      <c r="AI96" s="145" t="s">
        <v>32</v>
      </c>
      <c r="AK96" s="234"/>
      <c r="AL96" s="236"/>
      <c r="AM96" s="144" t="s">
        <v>28</v>
      </c>
      <c r="AN96" s="144" t="s">
        <v>29</v>
      </c>
      <c r="AO96" s="144" t="s">
        <v>30</v>
      </c>
      <c r="AP96" s="144" t="s">
        <v>31</v>
      </c>
      <c r="AQ96" s="144" t="s">
        <v>20</v>
      </c>
      <c r="AR96" s="145" t="s">
        <v>32</v>
      </c>
    </row>
    <row r="97" spans="1:44" x14ac:dyDescent="0.2">
      <c r="A97" s="4" t="s">
        <v>1</v>
      </c>
      <c r="B97" s="12">
        <v>444</v>
      </c>
      <c r="C97" s="12">
        <v>81</v>
      </c>
      <c r="D97" s="12">
        <v>216</v>
      </c>
      <c r="E97" s="12">
        <v>104</v>
      </c>
      <c r="F97" s="12">
        <v>43</v>
      </c>
      <c r="G97" s="13">
        <v>377</v>
      </c>
      <c r="H97" s="13">
        <v>67</v>
      </c>
      <c r="J97" s="4" t="s">
        <v>1</v>
      </c>
      <c r="K97" s="12">
        <v>416</v>
      </c>
      <c r="L97" s="12">
        <v>64</v>
      </c>
      <c r="M97" s="12">
        <v>196</v>
      </c>
      <c r="N97" s="12">
        <v>116</v>
      </c>
      <c r="O97" s="12">
        <v>40</v>
      </c>
      <c r="P97" s="13">
        <v>346</v>
      </c>
      <c r="Q97" s="13">
        <v>70</v>
      </c>
      <c r="S97" s="4" t="s">
        <v>1</v>
      </c>
      <c r="T97" s="12">
        <v>379</v>
      </c>
      <c r="U97" s="12">
        <v>65</v>
      </c>
      <c r="V97" s="12">
        <v>176</v>
      </c>
      <c r="W97" s="12">
        <v>103</v>
      </c>
      <c r="X97" s="12">
        <v>35</v>
      </c>
      <c r="Y97" s="13">
        <v>316</v>
      </c>
      <c r="Z97" s="13">
        <v>63</v>
      </c>
      <c r="AB97" s="4" t="s">
        <v>1</v>
      </c>
      <c r="AC97" s="12">
        <v>365</v>
      </c>
      <c r="AD97" s="12">
        <v>53</v>
      </c>
      <c r="AE97" s="12">
        <v>181</v>
      </c>
      <c r="AF97" s="12">
        <v>97</v>
      </c>
      <c r="AG97" s="12">
        <v>34</v>
      </c>
      <c r="AH97" s="13">
        <v>301</v>
      </c>
      <c r="AI97" s="13">
        <v>64</v>
      </c>
      <c r="AK97" s="4" t="s">
        <v>1</v>
      </c>
      <c r="AL97" s="12">
        <v>352</v>
      </c>
      <c r="AM97" s="12">
        <v>48</v>
      </c>
      <c r="AN97" s="12">
        <v>167</v>
      </c>
      <c r="AO97" s="12">
        <v>104</v>
      </c>
      <c r="AP97" s="12">
        <v>33</v>
      </c>
      <c r="AQ97" s="13">
        <v>285</v>
      </c>
      <c r="AR97" s="13">
        <v>67</v>
      </c>
    </row>
    <row r="98" spans="1:44" x14ac:dyDescent="0.2">
      <c r="A98" s="7" t="s">
        <v>2</v>
      </c>
      <c r="B98" s="14">
        <v>150</v>
      </c>
      <c r="C98" s="14">
        <v>21</v>
      </c>
      <c r="D98" s="14">
        <v>64</v>
      </c>
      <c r="E98" s="14">
        <v>39</v>
      </c>
      <c r="F98" s="14">
        <v>26</v>
      </c>
      <c r="G98" s="16">
        <v>115</v>
      </c>
      <c r="H98" s="16">
        <v>35</v>
      </c>
      <c r="J98" s="7" t="s">
        <v>2</v>
      </c>
      <c r="K98" s="14">
        <v>145</v>
      </c>
      <c r="L98" s="14">
        <v>17</v>
      </c>
      <c r="M98" s="14">
        <v>59</v>
      </c>
      <c r="N98" s="14">
        <v>45</v>
      </c>
      <c r="O98" s="14">
        <v>24</v>
      </c>
      <c r="P98" s="16">
        <v>107</v>
      </c>
      <c r="Q98" s="16">
        <v>38</v>
      </c>
      <c r="S98" s="7" t="s">
        <v>2</v>
      </c>
      <c r="T98" s="14">
        <v>136</v>
      </c>
      <c r="U98" s="14">
        <v>16</v>
      </c>
      <c r="V98" s="14">
        <v>58</v>
      </c>
      <c r="W98" s="14">
        <v>40</v>
      </c>
      <c r="X98" s="14">
        <v>22</v>
      </c>
      <c r="Y98" s="16">
        <v>102</v>
      </c>
      <c r="Z98" s="16">
        <v>34</v>
      </c>
      <c r="AB98" s="7" t="s">
        <v>2</v>
      </c>
      <c r="AC98" s="14">
        <v>131</v>
      </c>
      <c r="AD98" s="14">
        <v>12</v>
      </c>
      <c r="AE98" s="14">
        <v>64</v>
      </c>
      <c r="AF98" s="14">
        <v>33</v>
      </c>
      <c r="AG98" s="14">
        <v>22</v>
      </c>
      <c r="AH98" s="16">
        <v>99</v>
      </c>
      <c r="AI98" s="16">
        <v>32</v>
      </c>
      <c r="AK98" s="7" t="s">
        <v>2</v>
      </c>
      <c r="AL98" s="14">
        <v>127</v>
      </c>
      <c r="AM98" s="14">
        <v>14</v>
      </c>
      <c r="AN98" s="14">
        <v>51</v>
      </c>
      <c r="AO98" s="14">
        <v>40</v>
      </c>
      <c r="AP98" s="14">
        <v>22</v>
      </c>
      <c r="AQ98" s="16">
        <v>90</v>
      </c>
      <c r="AR98" s="16">
        <v>37</v>
      </c>
    </row>
    <row r="99" spans="1:44" x14ac:dyDescent="0.2">
      <c r="A99" s="10" t="s">
        <v>3</v>
      </c>
      <c r="B99" s="14">
        <v>23</v>
      </c>
      <c r="C99" s="14">
        <v>7</v>
      </c>
      <c r="D99" s="14">
        <v>12</v>
      </c>
      <c r="E99" s="14">
        <v>4</v>
      </c>
      <c r="F99" s="14" t="s">
        <v>64</v>
      </c>
      <c r="G99" s="16">
        <v>22</v>
      </c>
      <c r="H99" s="16">
        <v>1</v>
      </c>
      <c r="J99" s="10" t="s">
        <v>3</v>
      </c>
      <c r="K99" s="14">
        <v>18</v>
      </c>
      <c r="L99" s="14">
        <v>5</v>
      </c>
      <c r="M99" s="14">
        <v>8</v>
      </c>
      <c r="N99" s="14">
        <v>5</v>
      </c>
      <c r="O99" s="14" t="s">
        <v>64</v>
      </c>
      <c r="P99" s="16">
        <v>15</v>
      </c>
      <c r="Q99" s="16">
        <v>3</v>
      </c>
      <c r="S99" s="10" t="s">
        <v>3</v>
      </c>
      <c r="T99" s="14">
        <v>16</v>
      </c>
      <c r="U99" s="14">
        <v>3</v>
      </c>
      <c r="V99" s="14">
        <v>7</v>
      </c>
      <c r="W99" s="14">
        <v>6</v>
      </c>
      <c r="X99" s="14" t="s">
        <v>64</v>
      </c>
      <c r="Y99" s="16">
        <v>15</v>
      </c>
      <c r="Z99" s="16">
        <v>1</v>
      </c>
      <c r="AB99" s="10" t="s">
        <v>3</v>
      </c>
      <c r="AC99" s="14">
        <v>12</v>
      </c>
      <c r="AD99" s="14">
        <v>2</v>
      </c>
      <c r="AE99" s="14">
        <v>7</v>
      </c>
      <c r="AF99" s="14">
        <v>3</v>
      </c>
      <c r="AG99" s="14" t="s">
        <v>64</v>
      </c>
      <c r="AH99" s="16">
        <v>11</v>
      </c>
      <c r="AI99" s="16">
        <v>1</v>
      </c>
      <c r="AK99" s="10" t="s">
        <v>3</v>
      </c>
      <c r="AL99" s="14">
        <v>16</v>
      </c>
      <c r="AM99" s="14">
        <v>4</v>
      </c>
      <c r="AN99" s="14">
        <v>7</v>
      </c>
      <c r="AO99" s="14">
        <v>5</v>
      </c>
      <c r="AP99" s="14" t="s">
        <v>64</v>
      </c>
      <c r="AQ99" s="16">
        <v>14</v>
      </c>
      <c r="AR99" s="16">
        <v>2</v>
      </c>
    </row>
    <row r="100" spans="1:44" x14ac:dyDescent="0.2">
      <c r="A100" s="10" t="s">
        <v>4</v>
      </c>
      <c r="B100" s="14">
        <v>12</v>
      </c>
      <c r="C100" s="14">
        <v>6</v>
      </c>
      <c r="D100" s="14">
        <v>5</v>
      </c>
      <c r="E100" s="14">
        <v>1</v>
      </c>
      <c r="F100" s="14" t="s">
        <v>64</v>
      </c>
      <c r="G100" s="16">
        <v>12</v>
      </c>
      <c r="H100" s="16" t="s">
        <v>64</v>
      </c>
      <c r="J100" s="10" t="s">
        <v>4</v>
      </c>
      <c r="K100" s="14">
        <v>12</v>
      </c>
      <c r="L100" s="14">
        <v>5</v>
      </c>
      <c r="M100" s="14">
        <v>5</v>
      </c>
      <c r="N100" s="14">
        <v>2</v>
      </c>
      <c r="O100" s="14" t="s">
        <v>64</v>
      </c>
      <c r="P100" s="16">
        <v>12</v>
      </c>
      <c r="Q100" s="16" t="s">
        <v>64</v>
      </c>
      <c r="S100" s="10" t="s">
        <v>4</v>
      </c>
      <c r="T100" s="14">
        <v>15</v>
      </c>
      <c r="U100" s="14">
        <v>6</v>
      </c>
      <c r="V100" s="14">
        <v>7</v>
      </c>
      <c r="W100" s="14">
        <v>1</v>
      </c>
      <c r="X100" s="14">
        <v>1</v>
      </c>
      <c r="Y100" s="16">
        <v>14</v>
      </c>
      <c r="Z100" s="16">
        <v>1</v>
      </c>
      <c r="AB100" s="10" t="s">
        <v>4</v>
      </c>
      <c r="AC100" s="14">
        <v>13</v>
      </c>
      <c r="AD100" s="14">
        <v>3</v>
      </c>
      <c r="AE100" s="14">
        <v>7</v>
      </c>
      <c r="AF100" s="14">
        <v>2</v>
      </c>
      <c r="AG100" s="14">
        <v>1</v>
      </c>
      <c r="AH100" s="16">
        <v>12</v>
      </c>
      <c r="AI100" s="16">
        <v>1</v>
      </c>
      <c r="AK100" s="10" t="s">
        <v>4</v>
      </c>
      <c r="AL100" s="14">
        <v>10</v>
      </c>
      <c r="AM100" s="14">
        <v>2</v>
      </c>
      <c r="AN100" s="14">
        <v>7</v>
      </c>
      <c r="AO100" s="14" t="s">
        <v>64</v>
      </c>
      <c r="AP100" s="14">
        <v>1</v>
      </c>
      <c r="AQ100" s="16">
        <v>9</v>
      </c>
      <c r="AR100" s="16">
        <v>1</v>
      </c>
    </row>
    <row r="101" spans="1:44" x14ac:dyDescent="0.2">
      <c r="A101" s="10" t="s">
        <v>5</v>
      </c>
      <c r="B101" s="14">
        <v>24</v>
      </c>
      <c r="C101" s="14">
        <v>3</v>
      </c>
      <c r="D101" s="14">
        <v>12</v>
      </c>
      <c r="E101" s="14">
        <v>8</v>
      </c>
      <c r="F101" s="14">
        <v>1</v>
      </c>
      <c r="G101" s="16">
        <v>18</v>
      </c>
      <c r="H101" s="16">
        <v>6</v>
      </c>
      <c r="J101" s="10" t="s">
        <v>5</v>
      </c>
      <c r="K101" s="14">
        <v>21</v>
      </c>
      <c r="L101" s="14">
        <v>4</v>
      </c>
      <c r="M101" s="14">
        <v>10</v>
      </c>
      <c r="N101" s="14">
        <v>6</v>
      </c>
      <c r="O101" s="14">
        <v>1</v>
      </c>
      <c r="P101" s="16">
        <v>18</v>
      </c>
      <c r="Q101" s="16">
        <v>3</v>
      </c>
      <c r="S101" s="10" t="s">
        <v>5</v>
      </c>
      <c r="T101" s="14">
        <v>18</v>
      </c>
      <c r="U101" s="14">
        <v>4</v>
      </c>
      <c r="V101" s="14">
        <v>10</v>
      </c>
      <c r="W101" s="14">
        <v>4</v>
      </c>
      <c r="X101" s="14" t="s">
        <v>64</v>
      </c>
      <c r="Y101" s="16">
        <v>14</v>
      </c>
      <c r="Z101" s="16">
        <v>4</v>
      </c>
      <c r="AB101" s="10" t="s">
        <v>5</v>
      </c>
      <c r="AC101" s="14">
        <v>23</v>
      </c>
      <c r="AD101" s="14">
        <v>7</v>
      </c>
      <c r="AE101" s="14">
        <v>10</v>
      </c>
      <c r="AF101" s="14">
        <v>6</v>
      </c>
      <c r="AG101" s="14" t="s">
        <v>64</v>
      </c>
      <c r="AH101" s="16">
        <v>17</v>
      </c>
      <c r="AI101" s="16">
        <v>6</v>
      </c>
      <c r="AK101" s="10" t="s">
        <v>5</v>
      </c>
      <c r="AL101" s="14">
        <v>25</v>
      </c>
      <c r="AM101" s="14">
        <v>8</v>
      </c>
      <c r="AN101" s="14">
        <v>10</v>
      </c>
      <c r="AO101" s="14">
        <v>6</v>
      </c>
      <c r="AP101" s="14">
        <v>1</v>
      </c>
      <c r="AQ101" s="16">
        <v>19</v>
      </c>
      <c r="AR101" s="16">
        <v>6</v>
      </c>
    </row>
    <row r="102" spans="1:44" x14ac:dyDescent="0.2">
      <c r="A102" s="10" t="s">
        <v>6</v>
      </c>
      <c r="B102" s="14" t="s">
        <v>64</v>
      </c>
      <c r="C102" s="51" t="s">
        <v>64</v>
      </c>
      <c r="D102" s="14" t="s">
        <v>64</v>
      </c>
      <c r="E102" s="14" t="s">
        <v>64</v>
      </c>
      <c r="F102" s="14" t="s">
        <v>64</v>
      </c>
      <c r="G102" s="16" t="s">
        <v>64</v>
      </c>
      <c r="H102" s="16" t="s">
        <v>64</v>
      </c>
      <c r="J102" s="10" t="s">
        <v>6</v>
      </c>
      <c r="K102" s="14">
        <v>1</v>
      </c>
      <c r="L102" s="51" t="s">
        <v>64</v>
      </c>
      <c r="M102" s="14">
        <v>1</v>
      </c>
      <c r="N102" s="14" t="s">
        <v>64</v>
      </c>
      <c r="O102" s="14" t="s">
        <v>64</v>
      </c>
      <c r="P102" s="16">
        <v>1</v>
      </c>
      <c r="Q102" s="16" t="s">
        <v>64</v>
      </c>
      <c r="S102" s="10" t="s">
        <v>6</v>
      </c>
      <c r="T102" s="14">
        <v>1</v>
      </c>
      <c r="U102" s="51" t="s">
        <v>64</v>
      </c>
      <c r="V102" s="14">
        <v>1</v>
      </c>
      <c r="W102" s="14" t="s">
        <v>64</v>
      </c>
      <c r="X102" s="14" t="s">
        <v>64</v>
      </c>
      <c r="Y102" s="16">
        <v>1</v>
      </c>
      <c r="Z102" s="16" t="s">
        <v>64</v>
      </c>
      <c r="AB102" s="10" t="s">
        <v>6</v>
      </c>
      <c r="AC102" s="14">
        <v>2</v>
      </c>
      <c r="AD102" s="51" t="s">
        <v>64</v>
      </c>
      <c r="AE102" s="14">
        <v>2</v>
      </c>
      <c r="AF102" s="14" t="s">
        <v>64</v>
      </c>
      <c r="AG102" s="14" t="s">
        <v>64</v>
      </c>
      <c r="AH102" s="16">
        <v>2</v>
      </c>
      <c r="AI102" s="16" t="s">
        <v>64</v>
      </c>
      <c r="AK102" s="10" t="s">
        <v>6</v>
      </c>
      <c r="AL102" s="14">
        <v>2</v>
      </c>
      <c r="AM102" s="51" t="s">
        <v>64</v>
      </c>
      <c r="AN102" s="14">
        <v>2</v>
      </c>
      <c r="AO102" s="14" t="s">
        <v>64</v>
      </c>
      <c r="AP102" s="14" t="s">
        <v>64</v>
      </c>
      <c r="AQ102" s="16">
        <v>2</v>
      </c>
      <c r="AR102" s="16" t="s">
        <v>64</v>
      </c>
    </row>
    <row r="103" spans="1:44" x14ac:dyDescent="0.2">
      <c r="A103" s="10" t="s">
        <v>7</v>
      </c>
      <c r="B103" s="14">
        <v>10</v>
      </c>
      <c r="C103" s="14">
        <v>2</v>
      </c>
      <c r="D103" s="14">
        <v>8</v>
      </c>
      <c r="E103" s="14" t="s">
        <v>64</v>
      </c>
      <c r="F103" s="14" t="s">
        <v>64</v>
      </c>
      <c r="G103" s="16">
        <v>9</v>
      </c>
      <c r="H103" s="16">
        <v>1</v>
      </c>
      <c r="J103" s="10" t="s">
        <v>7</v>
      </c>
      <c r="K103" s="14">
        <v>10</v>
      </c>
      <c r="L103" s="14">
        <v>2</v>
      </c>
      <c r="M103" s="14">
        <v>7</v>
      </c>
      <c r="N103" s="14">
        <v>1</v>
      </c>
      <c r="O103" s="14" t="s">
        <v>64</v>
      </c>
      <c r="P103" s="16">
        <v>10</v>
      </c>
      <c r="Q103" s="16" t="s">
        <v>64</v>
      </c>
      <c r="S103" s="10" t="s">
        <v>7</v>
      </c>
      <c r="T103" s="14">
        <v>8</v>
      </c>
      <c r="U103" s="14">
        <v>3</v>
      </c>
      <c r="V103" s="14">
        <v>4</v>
      </c>
      <c r="W103" s="14">
        <v>1</v>
      </c>
      <c r="X103" s="14" t="s">
        <v>64</v>
      </c>
      <c r="Y103" s="16">
        <v>8</v>
      </c>
      <c r="Z103" s="16" t="s">
        <v>64</v>
      </c>
      <c r="AB103" s="10" t="s">
        <v>7</v>
      </c>
      <c r="AC103" s="14">
        <v>6</v>
      </c>
      <c r="AD103" s="14">
        <v>3</v>
      </c>
      <c r="AE103" s="14">
        <v>2</v>
      </c>
      <c r="AF103" s="14">
        <v>1</v>
      </c>
      <c r="AG103" s="14" t="s">
        <v>64</v>
      </c>
      <c r="AH103" s="16">
        <v>5</v>
      </c>
      <c r="AI103" s="16">
        <v>1</v>
      </c>
      <c r="AK103" s="10" t="s">
        <v>7</v>
      </c>
      <c r="AL103" s="14">
        <v>6</v>
      </c>
      <c r="AM103" s="14">
        <v>2</v>
      </c>
      <c r="AN103" s="14">
        <v>3</v>
      </c>
      <c r="AO103" s="14">
        <v>1</v>
      </c>
      <c r="AP103" s="14" t="s">
        <v>64</v>
      </c>
      <c r="AQ103" s="16">
        <v>5</v>
      </c>
      <c r="AR103" s="16">
        <v>1</v>
      </c>
    </row>
    <row r="104" spans="1:44" x14ac:dyDescent="0.2">
      <c r="A104" s="10" t="s">
        <v>8</v>
      </c>
      <c r="B104" s="14">
        <v>9</v>
      </c>
      <c r="C104" s="14">
        <v>3</v>
      </c>
      <c r="D104" s="14">
        <v>6</v>
      </c>
      <c r="E104" s="14" t="s">
        <v>64</v>
      </c>
      <c r="F104" s="14" t="s">
        <v>64</v>
      </c>
      <c r="G104" s="16">
        <v>9</v>
      </c>
      <c r="H104" s="16" t="s">
        <v>64</v>
      </c>
      <c r="J104" s="10" t="s">
        <v>8</v>
      </c>
      <c r="K104" s="14">
        <v>10</v>
      </c>
      <c r="L104" s="14">
        <v>2</v>
      </c>
      <c r="M104" s="14">
        <v>8</v>
      </c>
      <c r="N104" s="14" t="s">
        <v>64</v>
      </c>
      <c r="O104" s="14" t="s">
        <v>64</v>
      </c>
      <c r="P104" s="16">
        <v>10</v>
      </c>
      <c r="Q104" s="16" t="s">
        <v>64</v>
      </c>
      <c r="S104" s="10" t="s">
        <v>8</v>
      </c>
      <c r="T104" s="14">
        <v>6</v>
      </c>
      <c r="U104" s="14">
        <v>1</v>
      </c>
      <c r="V104" s="14">
        <v>5</v>
      </c>
      <c r="W104" s="14" t="s">
        <v>64</v>
      </c>
      <c r="X104" s="14" t="s">
        <v>64</v>
      </c>
      <c r="Y104" s="16">
        <v>6</v>
      </c>
      <c r="Z104" s="16" t="s">
        <v>64</v>
      </c>
      <c r="AB104" s="10" t="s">
        <v>8</v>
      </c>
      <c r="AC104" s="14">
        <v>6</v>
      </c>
      <c r="AD104" s="14">
        <v>1</v>
      </c>
      <c r="AE104" s="14">
        <v>5</v>
      </c>
      <c r="AF104" s="14" t="s">
        <v>64</v>
      </c>
      <c r="AG104" s="14" t="s">
        <v>64</v>
      </c>
      <c r="AH104" s="16">
        <v>6</v>
      </c>
      <c r="AI104" s="16" t="s">
        <v>64</v>
      </c>
      <c r="AK104" s="10" t="s">
        <v>8</v>
      </c>
      <c r="AL104" s="14">
        <v>6</v>
      </c>
      <c r="AM104" s="14">
        <v>1</v>
      </c>
      <c r="AN104" s="14">
        <v>5</v>
      </c>
      <c r="AO104" s="14" t="s">
        <v>64</v>
      </c>
      <c r="AP104" s="14" t="s">
        <v>64</v>
      </c>
      <c r="AQ104" s="16">
        <v>6</v>
      </c>
      <c r="AR104" s="16" t="s">
        <v>64</v>
      </c>
    </row>
    <row r="105" spans="1:44" x14ac:dyDescent="0.2">
      <c r="A105" s="10" t="s">
        <v>9</v>
      </c>
      <c r="B105" s="14">
        <v>9</v>
      </c>
      <c r="C105" s="14">
        <v>1</v>
      </c>
      <c r="D105" s="14">
        <v>4</v>
      </c>
      <c r="E105" s="14">
        <v>2</v>
      </c>
      <c r="F105" s="14">
        <v>2</v>
      </c>
      <c r="G105" s="16">
        <v>8</v>
      </c>
      <c r="H105" s="16">
        <v>1</v>
      </c>
      <c r="J105" s="10" t="s">
        <v>9</v>
      </c>
      <c r="K105" s="14">
        <v>9</v>
      </c>
      <c r="L105" s="14">
        <v>2</v>
      </c>
      <c r="M105" s="14">
        <v>3</v>
      </c>
      <c r="N105" s="14">
        <v>2</v>
      </c>
      <c r="O105" s="14">
        <v>2</v>
      </c>
      <c r="P105" s="16">
        <v>8</v>
      </c>
      <c r="Q105" s="16">
        <v>1</v>
      </c>
      <c r="S105" s="10" t="s">
        <v>9</v>
      </c>
      <c r="T105" s="14">
        <v>8</v>
      </c>
      <c r="U105" s="14">
        <v>2</v>
      </c>
      <c r="V105" s="14">
        <v>3</v>
      </c>
      <c r="W105" s="14">
        <v>2</v>
      </c>
      <c r="X105" s="14">
        <v>1</v>
      </c>
      <c r="Y105" s="16">
        <v>7</v>
      </c>
      <c r="Z105" s="16">
        <v>1</v>
      </c>
      <c r="AB105" s="10" t="s">
        <v>9</v>
      </c>
      <c r="AC105" s="14">
        <v>9</v>
      </c>
      <c r="AD105" s="14">
        <v>2</v>
      </c>
      <c r="AE105" s="14">
        <v>4</v>
      </c>
      <c r="AF105" s="14">
        <v>2</v>
      </c>
      <c r="AG105" s="14">
        <v>1</v>
      </c>
      <c r="AH105" s="16">
        <v>7</v>
      </c>
      <c r="AI105" s="16">
        <v>2</v>
      </c>
      <c r="AK105" s="10" t="s">
        <v>9</v>
      </c>
      <c r="AL105" s="14">
        <v>9</v>
      </c>
      <c r="AM105" s="14">
        <v>1</v>
      </c>
      <c r="AN105" s="14">
        <v>4</v>
      </c>
      <c r="AO105" s="14">
        <v>3</v>
      </c>
      <c r="AP105" s="14">
        <v>1</v>
      </c>
      <c r="AQ105" s="16">
        <v>7</v>
      </c>
      <c r="AR105" s="16">
        <v>2</v>
      </c>
    </row>
    <row r="106" spans="1:44" x14ac:dyDescent="0.2">
      <c r="A106" s="10" t="s">
        <v>10</v>
      </c>
      <c r="B106" s="14">
        <v>13</v>
      </c>
      <c r="C106" s="14">
        <v>3</v>
      </c>
      <c r="D106" s="14">
        <v>6</v>
      </c>
      <c r="E106" s="14">
        <v>2</v>
      </c>
      <c r="F106" s="14">
        <v>2</v>
      </c>
      <c r="G106" s="16">
        <v>13</v>
      </c>
      <c r="H106" s="16" t="s">
        <v>64</v>
      </c>
      <c r="J106" s="10" t="s">
        <v>10</v>
      </c>
      <c r="K106" s="14">
        <v>12</v>
      </c>
      <c r="L106" s="14">
        <v>3</v>
      </c>
      <c r="M106" s="14">
        <v>4</v>
      </c>
      <c r="N106" s="14">
        <v>3</v>
      </c>
      <c r="O106" s="14">
        <v>2</v>
      </c>
      <c r="P106" s="16">
        <v>12</v>
      </c>
      <c r="Q106" s="16" t="s">
        <v>64</v>
      </c>
      <c r="S106" s="10" t="s">
        <v>10</v>
      </c>
      <c r="T106" s="14">
        <v>9</v>
      </c>
      <c r="U106" s="14">
        <v>3</v>
      </c>
      <c r="V106" s="14">
        <v>3</v>
      </c>
      <c r="W106" s="14">
        <v>1</v>
      </c>
      <c r="X106" s="14">
        <v>2</v>
      </c>
      <c r="Y106" s="16">
        <v>9</v>
      </c>
      <c r="Z106" s="16" t="s">
        <v>64</v>
      </c>
      <c r="AB106" s="10" t="s">
        <v>10</v>
      </c>
      <c r="AC106" s="14">
        <v>8</v>
      </c>
      <c r="AD106" s="14">
        <v>3</v>
      </c>
      <c r="AE106" s="14">
        <v>1</v>
      </c>
      <c r="AF106" s="14">
        <v>2</v>
      </c>
      <c r="AG106" s="14">
        <v>2</v>
      </c>
      <c r="AH106" s="16">
        <v>8</v>
      </c>
      <c r="AI106" s="16" t="s">
        <v>64</v>
      </c>
      <c r="AK106" s="10" t="s">
        <v>10</v>
      </c>
      <c r="AL106" s="14">
        <v>5</v>
      </c>
      <c r="AM106" s="14">
        <v>1</v>
      </c>
      <c r="AN106" s="14">
        <v>1</v>
      </c>
      <c r="AO106" s="14">
        <v>2</v>
      </c>
      <c r="AP106" s="14">
        <v>1</v>
      </c>
      <c r="AQ106" s="16">
        <v>5</v>
      </c>
      <c r="AR106" s="16" t="s">
        <v>64</v>
      </c>
    </row>
    <row r="107" spans="1:44" x14ac:dyDescent="0.2">
      <c r="A107" s="10" t="s">
        <v>11</v>
      </c>
      <c r="B107" s="14">
        <v>4</v>
      </c>
      <c r="C107" s="14">
        <v>2</v>
      </c>
      <c r="D107" s="14" t="s">
        <v>64</v>
      </c>
      <c r="E107" s="14">
        <v>1</v>
      </c>
      <c r="F107" s="14">
        <v>1</v>
      </c>
      <c r="G107" s="16">
        <v>3</v>
      </c>
      <c r="H107" s="16">
        <v>1</v>
      </c>
      <c r="J107" s="10" t="s">
        <v>11</v>
      </c>
      <c r="K107" s="14">
        <v>4</v>
      </c>
      <c r="L107" s="14">
        <v>1</v>
      </c>
      <c r="M107" s="14">
        <v>1</v>
      </c>
      <c r="N107" s="14">
        <v>1</v>
      </c>
      <c r="O107" s="14">
        <v>1</v>
      </c>
      <c r="P107" s="16">
        <v>3</v>
      </c>
      <c r="Q107" s="16">
        <v>1</v>
      </c>
      <c r="S107" s="10" t="s">
        <v>11</v>
      </c>
      <c r="T107" s="14">
        <v>4</v>
      </c>
      <c r="U107" s="14">
        <v>1</v>
      </c>
      <c r="V107" s="14">
        <v>1</v>
      </c>
      <c r="W107" s="14">
        <v>1</v>
      </c>
      <c r="X107" s="14">
        <v>1</v>
      </c>
      <c r="Y107" s="16">
        <v>2</v>
      </c>
      <c r="Z107" s="16">
        <v>2</v>
      </c>
      <c r="AB107" s="10" t="s">
        <v>11</v>
      </c>
      <c r="AC107" s="14">
        <v>4</v>
      </c>
      <c r="AD107" s="14">
        <v>1</v>
      </c>
      <c r="AE107" s="14">
        <v>1</v>
      </c>
      <c r="AF107" s="14">
        <v>2</v>
      </c>
      <c r="AG107" s="14" t="s">
        <v>64</v>
      </c>
      <c r="AH107" s="16">
        <v>4</v>
      </c>
      <c r="AI107" s="16" t="s">
        <v>64</v>
      </c>
      <c r="AK107" s="10" t="s">
        <v>11</v>
      </c>
      <c r="AL107" s="14">
        <v>4</v>
      </c>
      <c r="AM107" s="14">
        <v>1</v>
      </c>
      <c r="AN107" s="14">
        <v>1</v>
      </c>
      <c r="AO107" s="14">
        <v>2</v>
      </c>
      <c r="AP107" s="14" t="s">
        <v>64</v>
      </c>
      <c r="AQ107" s="16">
        <v>4</v>
      </c>
      <c r="AR107" s="16" t="s">
        <v>64</v>
      </c>
    </row>
    <row r="108" spans="1:44" x14ac:dyDescent="0.2">
      <c r="A108" s="10" t="s">
        <v>12</v>
      </c>
      <c r="B108" s="14">
        <v>121</v>
      </c>
      <c r="C108" s="14">
        <v>18</v>
      </c>
      <c r="D108" s="14">
        <v>64</v>
      </c>
      <c r="E108" s="14">
        <v>31</v>
      </c>
      <c r="F108" s="14">
        <v>8</v>
      </c>
      <c r="G108" s="16">
        <v>103</v>
      </c>
      <c r="H108" s="16">
        <v>18</v>
      </c>
      <c r="J108" s="10" t="s">
        <v>12</v>
      </c>
      <c r="K108" s="14">
        <v>112</v>
      </c>
      <c r="L108" s="14">
        <v>15</v>
      </c>
      <c r="M108" s="14">
        <v>58</v>
      </c>
      <c r="N108" s="14">
        <v>32</v>
      </c>
      <c r="O108" s="14">
        <v>7</v>
      </c>
      <c r="P108" s="16">
        <v>93</v>
      </c>
      <c r="Q108" s="16">
        <v>19</v>
      </c>
      <c r="S108" s="10" t="s">
        <v>12</v>
      </c>
      <c r="T108" s="14">
        <v>95</v>
      </c>
      <c r="U108" s="14">
        <v>16</v>
      </c>
      <c r="V108" s="14">
        <v>46</v>
      </c>
      <c r="W108" s="14">
        <v>27</v>
      </c>
      <c r="X108" s="14">
        <v>6</v>
      </c>
      <c r="Y108" s="16">
        <v>78</v>
      </c>
      <c r="Z108" s="16">
        <v>17</v>
      </c>
      <c r="AB108" s="10" t="s">
        <v>12</v>
      </c>
      <c r="AC108" s="14">
        <v>85</v>
      </c>
      <c r="AD108" s="14">
        <v>10</v>
      </c>
      <c r="AE108" s="14">
        <v>43</v>
      </c>
      <c r="AF108" s="14">
        <v>26</v>
      </c>
      <c r="AG108" s="14">
        <v>6</v>
      </c>
      <c r="AH108" s="16">
        <v>68</v>
      </c>
      <c r="AI108" s="16">
        <v>17</v>
      </c>
      <c r="AK108" s="10" t="s">
        <v>12</v>
      </c>
      <c r="AL108" s="14">
        <v>75</v>
      </c>
      <c r="AM108" s="14">
        <v>8</v>
      </c>
      <c r="AN108" s="14">
        <v>38</v>
      </c>
      <c r="AO108" s="14">
        <v>24</v>
      </c>
      <c r="AP108" s="14">
        <v>5</v>
      </c>
      <c r="AQ108" s="16">
        <v>62</v>
      </c>
      <c r="AR108" s="16">
        <v>13</v>
      </c>
    </row>
    <row r="109" spans="1:44" x14ac:dyDescent="0.2">
      <c r="A109" s="10" t="s">
        <v>13</v>
      </c>
      <c r="B109" s="14">
        <v>18</v>
      </c>
      <c r="C109" s="14">
        <v>4</v>
      </c>
      <c r="D109" s="14">
        <v>10</v>
      </c>
      <c r="E109" s="14">
        <v>3</v>
      </c>
      <c r="F109" s="14">
        <v>1</v>
      </c>
      <c r="G109" s="16">
        <v>17</v>
      </c>
      <c r="H109" s="16">
        <v>1</v>
      </c>
      <c r="J109" s="10" t="s">
        <v>13</v>
      </c>
      <c r="K109" s="14">
        <v>15</v>
      </c>
      <c r="L109" s="14">
        <v>2</v>
      </c>
      <c r="M109" s="14">
        <v>9</v>
      </c>
      <c r="N109" s="14">
        <v>3</v>
      </c>
      <c r="O109" s="14">
        <v>1</v>
      </c>
      <c r="P109" s="16">
        <v>15</v>
      </c>
      <c r="Q109" s="16" t="s">
        <v>64</v>
      </c>
      <c r="S109" s="10" t="s">
        <v>13</v>
      </c>
      <c r="T109" s="14">
        <v>16</v>
      </c>
      <c r="U109" s="14">
        <v>3</v>
      </c>
      <c r="V109" s="14">
        <v>9</v>
      </c>
      <c r="W109" s="14">
        <v>3</v>
      </c>
      <c r="X109" s="14">
        <v>1</v>
      </c>
      <c r="Y109" s="16">
        <v>16</v>
      </c>
      <c r="Z109" s="16" t="s">
        <v>64</v>
      </c>
      <c r="AB109" s="10" t="s">
        <v>13</v>
      </c>
      <c r="AC109" s="14">
        <v>17</v>
      </c>
      <c r="AD109" s="14">
        <v>2</v>
      </c>
      <c r="AE109" s="14">
        <v>10</v>
      </c>
      <c r="AF109" s="14">
        <v>4</v>
      </c>
      <c r="AG109" s="14">
        <v>1</v>
      </c>
      <c r="AH109" s="16">
        <v>16</v>
      </c>
      <c r="AI109" s="16">
        <v>1</v>
      </c>
      <c r="AK109" s="10" t="s">
        <v>13</v>
      </c>
      <c r="AL109" s="14">
        <v>18</v>
      </c>
      <c r="AM109" s="14">
        <v>2</v>
      </c>
      <c r="AN109" s="14">
        <v>11</v>
      </c>
      <c r="AO109" s="14">
        <v>4</v>
      </c>
      <c r="AP109" s="14">
        <v>1</v>
      </c>
      <c r="AQ109" s="16">
        <v>17</v>
      </c>
      <c r="AR109" s="16">
        <v>1</v>
      </c>
    </row>
    <row r="110" spans="1:44" x14ac:dyDescent="0.2">
      <c r="A110" s="10" t="s">
        <v>14</v>
      </c>
      <c r="B110" s="14">
        <v>17</v>
      </c>
      <c r="C110" s="14">
        <v>5</v>
      </c>
      <c r="D110" s="14">
        <v>7</v>
      </c>
      <c r="E110" s="14">
        <v>4</v>
      </c>
      <c r="F110" s="14">
        <v>1</v>
      </c>
      <c r="G110" s="16">
        <v>17</v>
      </c>
      <c r="H110" s="16" t="s">
        <v>64</v>
      </c>
      <c r="J110" s="10" t="s">
        <v>14</v>
      </c>
      <c r="K110" s="14">
        <v>15</v>
      </c>
      <c r="L110" s="14">
        <v>1</v>
      </c>
      <c r="M110" s="14">
        <v>9</v>
      </c>
      <c r="N110" s="14">
        <v>5</v>
      </c>
      <c r="O110" s="14" t="s">
        <v>64</v>
      </c>
      <c r="P110" s="16">
        <v>15</v>
      </c>
      <c r="Q110" s="16" t="s">
        <v>64</v>
      </c>
      <c r="S110" s="10" t="s">
        <v>14</v>
      </c>
      <c r="T110" s="14">
        <v>15</v>
      </c>
      <c r="U110" s="14">
        <v>2</v>
      </c>
      <c r="V110" s="14">
        <v>8</v>
      </c>
      <c r="W110" s="14">
        <v>5</v>
      </c>
      <c r="X110" s="14" t="s">
        <v>64</v>
      </c>
      <c r="Y110" s="16">
        <v>15</v>
      </c>
      <c r="Z110" s="16" t="s">
        <v>64</v>
      </c>
      <c r="AB110" s="10" t="s">
        <v>14</v>
      </c>
      <c r="AC110" s="14">
        <v>18</v>
      </c>
      <c r="AD110" s="14">
        <v>3</v>
      </c>
      <c r="AE110" s="14">
        <v>10</v>
      </c>
      <c r="AF110" s="14">
        <v>5</v>
      </c>
      <c r="AG110" s="14" t="s">
        <v>64</v>
      </c>
      <c r="AH110" s="16">
        <v>18</v>
      </c>
      <c r="AI110" s="16" t="s">
        <v>64</v>
      </c>
      <c r="AK110" s="10" t="s">
        <v>14</v>
      </c>
      <c r="AL110" s="14">
        <v>18</v>
      </c>
      <c r="AM110" s="14">
        <v>1</v>
      </c>
      <c r="AN110" s="14">
        <v>10</v>
      </c>
      <c r="AO110" s="14">
        <v>7</v>
      </c>
      <c r="AP110" s="14" t="s">
        <v>64</v>
      </c>
      <c r="AQ110" s="16">
        <v>17</v>
      </c>
      <c r="AR110" s="16">
        <v>1</v>
      </c>
    </row>
    <row r="111" spans="1:44" x14ac:dyDescent="0.2">
      <c r="A111" s="10" t="s">
        <v>15</v>
      </c>
      <c r="B111" s="14">
        <v>34</v>
      </c>
      <c r="C111" s="14">
        <v>6</v>
      </c>
      <c r="D111" s="14">
        <v>18</v>
      </c>
      <c r="E111" s="14">
        <v>9</v>
      </c>
      <c r="F111" s="14">
        <v>1</v>
      </c>
      <c r="G111" s="16">
        <v>31</v>
      </c>
      <c r="H111" s="16">
        <v>3</v>
      </c>
      <c r="J111" s="10" t="s">
        <v>15</v>
      </c>
      <c r="K111" s="14">
        <v>32</v>
      </c>
      <c r="L111" s="14">
        <v>5</v>
      </c>
      <c r="M111" s="14">
        <v>14</v>
      </c>
      <c r="N111" s="14">
        <v>11</v>
      </c>
      <c r="O111" s="14">
        <v>2</v>
      </c>
      <c r="P111" s="16">
        <v>27</v>
      </c>
      <c r="Q111" s="16">
        <v>5</v>
      </c>
      <c r="S111" s="10" t="s">
        <v>15</v>
      </c>
      <c r="T111" s="14">
        <v>32</v>
      </c>
      <c r="U111" s="14">
        <v>5</v>
      </c>
      <c r="V111" s="14">
        <v>14</v>
      </c>
      <c r="W111" s="14">
        <v>12</v>
      </c>
      <c r="X111" s="14">
        <v>1</v>
      </c>
      <c r="Y111" s="16">
        <v>29</v>
      </c>
      <c r="Z111" s="16">
        <v>3</v>
      </c>
      <c r="AB111" s="10" t="s">
        <v>15</v>
      </c>
      <c r="AC111" s="14">
        <v>31</v>
      </c>
      <c r="AD111" s="14">
        <v>4</v>
      </c>
      <c r="AE111" s="14">
        <v>15</v>
      </c>
      <c r="AF111" s="14">
        <v>11</v>
      </c>
      <c r="AG111" s="14">
        <v>1</v>
      </c>
      <c r="AH111" s="16">
        <v>28</v>
      </c>
      <c r="AI111" s="16">
        <v>3</v>
      </c>
      <c r="AK111" s="10" t="s">
        <v>15</v>
      </c>
      <c r="AL111" s="14">
        <v>31</v>
      </c>
      <c r="AM111" s="14">
        <v>3</v>
      </c>
      <c r="AN111" s="14">
        <v>17</v>
      </c>
      <c r="AO111" s="14">
        <v>10</v>
      </c>
      <c r="AP111" s="14">
        <v>1</v>
      </c>
      <c r="AQ111" s="16">
        <v>28</v>
      </c>
      <c r="AR111" s="16">
        <v>3</v>
      </c>
    </row>
  </sheetData>
  <mergeCells count="110">
    <mergeCell ref="A95:A96"/>
    <mergeCell ref="B95:B96"/>
    <mergeCell ref="C95:F95"/>
    <mergeCell ref="G95:H95"/>
    <mergeCell ref="A70:H70"/>
    <mergeCell ref="A73:A74"/>
    <mergeCell ref="B73:B74"/>
    <mergeCell ref="C73:F73"/>
    <mergeCell ref="G73:H73"/>
    <mergeCell ref="A27:A28"/>
    <mergeCell ref="B27:B28"/>
    <mergeCell ref="C27:F27"/>
    <mergeCell ref="G27:H27"/>
    <mergeCell ref="A50:A51"/>
    <mergeCell ref="B50:B51"/>
    <mergeCell ref="C50:F50"/>
    <mergeCell ref="G50:H50"/>
    <mergeCell ref="A1:H1"/>
    <mergeCell ref="A4:A5"/>
    <mergeCell ref="B4:B5"/>
    <mergeCell ref="C4:F4"/>
    <mergeCell ref="G4:H4"/>
    <mergeCell ref="J1:Q1"/>
    <mergeCell ref="S1:Z1"/>
    <mergeCell ref="AB1:AI1"/>
    <mergeCell ref="AK1:AR1"/>
    <mergeCell ref="J70:Q70"/>
    <mergeCell ref="S70:Z70"/>
    <mergeCell ref="AB70:AI70"/>
    <mergeCell ref="AK70:AR70"/>
    <mergeCell ref="T4:T5"/>
    <mergeCell ref="J4:J5"/>
    <mergeCell ref="K4:K5"/>
    <mergeCell ref="L4:O4"/>
    <mergeCell ref="P4:Q4"/>
    <mergeCell ref="S4:S5"/>
    <mergeCell ref="AK4:AK5"/>
    <mergeCell ref="AL4:AL5"/>
    <mergeCell ref="AM4:AP4"/>
    <mergeCell ref="AQ4:AR4"/>
    <mergeCell ref="J27:J28"/>
    <mergeCell ref="K27:K28"/>
    <mergeCell ref="L27:O27"/>
    <mergeCell ref="P27:Q27"/>
    <mergeCell ref="S27:S28"/>
    <mergeCell ref="T27:T28"/>
    <mergeCell ref="U4:X4"/>
    <mergeCell ref="Y4:Z4"/>
    <mergeCell ref="AB4:AB5"/>
    <mergeCell ref="AC4:AC5"/>
    <mergeCell ref="AD4:AG4"/>
    <mergeCell ref="AH4:AI4"/>
    <mergeCell ref="AK27:AK28"/>
    <mergeCell ref="AL27:AL28"/>
    <mergeCell ref="AM27:AP27"/>
    <mergeCell ref="AQ27:AR27"/>
    <mergeCell ref="J50:J51"/>
    <mergeCell ref="K50:K51"/>
    <mergeCell ref="L50:O50"/>
    <mergeCell ref="P50:Q50"/>
    <mergeCell ref="S50:S51"/>
    <mergeCell ref="T50:T51"/>
    <mergeCell ref="U27:X27"/>
    <mergeCell ref="Y27:Z27"/>
    <mergeCell ref="AB27:AB28"/>
    <mergeCell ref="AC27:AC28"/>
    <mergeCell ref="AD27:AG27"/>
    <mergeCell ref="AH27:AI27"/>
    <mergeCell ref="AK50:AK51"/>
    <mergeCell ref="AL50:AL51"/>
    <mergeCell ref="AM50:AP50"/>
    <mergeCell ref="AQ50:AR50"/>
    <mergeCell ref="AC50:AC51"/>
    <mergeCell ref="AD50:AG50"/>
    <mergeCell ref="AH50:AI50"/>
    <mergeCell ref="J73:J74"/>
    <mergeCell ref="K73:K74"/>
    <mergeCell ref="L73:O73"/>
    <mergeCell ref="P73:Q73"/>
    <mergeCell ref="S73:S74"/>
    <mergeCell ref="T73:T74"/>
    <mergeCell ref="U50:X50"/>
    <mergeCell ref="Y50:Z50"/>
    <mergeCell ref="AB50:AB51"/>
    <mergeCell ref="AK73:AK74"/>
    <mergeCell ref="AL73:AL74"/>
    <mergeCell ref="AM73:AP73"/>
    <mergeCell ref="AQ73:AR73"/>
    <mergeCell ref="U73:X73"/>
    <mergeCell ref="Y73:Z73"/>
    <mergeCell ref="AB73:AB74"/>
    <mergeCell ref="AC73:AC74"/>
    <mergeCell ref="AD73:AG73"/>
    <mergeCell ref="AH73:AI73"/>
    <mergeCell ref="AC95:AC96"/>
    <mergeCell ref="AQ95:AR95"/>
    <mergeCell ref="AD95:AG95"/>
    <mergeCell ref="AH95:AI95"/>
    <mergeCell ref="AK95:AK96"/>
    <mergeCell ref="AL95:AL96"/>
    <mergeCell ref="AM95:AP95"/>
    <mergeCell ref="J95:J96"/>
    <mergeCell ref="K95:K96"/>
    <mergeCell ref="L95:O95"/>
    <mergeCell ref="P95:Q95"/>
    <mergeCell ref="S95:S96"/>
    <mergeCell ref="T95:T96"/>
    <mergeCell ref="U95:X95"/>
    <mergeCell ref="Y95:Z95"/>
    <mergeCell ref="AB95:AB96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/>
  </sheetViews>
  <sheetFormatPr defaultColWidth="9.140625" defaultRowHeight="11.25" x14ac:dyDescent="0.2"/>
  <cols>
    <col min="1" max="1" width="15.7109375" style="38" customWidth="1"/>
    <col min="2" max="14" width="6.42578125" style="38" customWidth="1"/>
    <col min="15" max="15" width="7.5703125" style="125" customWidth="1"/>
    <col min="16" max="17" width="8.140625" style="38" customWidth="1"/>
    <col min="18" max="18" width="4.42578125" style="38" customWidth="1"/>
    <col min="19" max="21" width="7.85546875" style="38" customWidth="1"/>
    <col min="22" max="22" width="4.85546875" style="38" customWidth="1"/>
    <col min="23" max="25" width="7.85546875" style="38" customWidth="1"/>
    <col min="26" max="26" width="4.7109375" style="38" customWidth="1"/>
    <col min="27" max="16384" width="9.140625" style="38"/>
  </cols>
  <sheetData>
    <row r="1" spans="1:25" s="40" customFormat="1" ht="18.75" customHeight="1" thickBot="1" x14ac:dyDescent="0.3">
      <c r="A1" s="39" t="s">
        <v>403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 t="s">
        <v>49</v>
      </c>
      <c r="P1" s="39" t="s">
        <v>403</v>
      </c>
    </row>
    <row r="2" spans="1:25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3" t="s">
        <v>40</v>
      </c>
      <c r="P3" s="204"/>
      <c r="Q3" s="204"/>
      <c r="S3" s="204"/>
      <c r="T3" s="204"/>
      <c r="U3" s="204"/>
      <c r="W3" s="204"/>
      <c r="X3" s="204"/>
      <c r="Y3" s="204"/>
    </row>
    <row r="4" spans="1:25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P4" s="89" t="s">
        <v>67</v>
      </c>
      <c r="Q4" s="90" t="s">
        <v>68</v>
      </c>
      <c r="S4" s="93" t="s">
        <v>67</v>
      </c>
      <c r="T4" s="121" t="s">
        <v>72</v>
      </c>
      <c r="U4" s="50" t="s">
        <v>69</v>
      </c>
      <c r="W4" s="93" t="s">
        <v>67</v>
      </c>
      <c r="X4" s="121" t="s">
        <v>71</v>
      </c>
      <c r="Y4" s="50" t="s">
        <v>69</v>
      </c>
    </row>
    <row r="5" spans="1:25" ht="15" customHeight="1" x14ac:dyDescent="0.2">
      <c r="A5" s="4" t="s">
        <v>1</v>
      </c>
      <c r="B5" s="5">
        <v>7797.7436400000006</v>
      </c>
      <c r="C5" s="5">
        <v>8988.7767700000004</v>
      </c>
      <c r="D5" s="5">
        <v>10314.83518</v>
      </c>
      <c r="E5" s="5">
        <v>9998.1730799999987</v>
      </c>
      <c r="F5" s="5">
        <v>11741.74078</v>
      </c>
      <c r="G5" s="5">
        <v>11639.547419999999</v>
      </c>
      <c r="H5" s="5">
        <v>10956.549493187378</v>
      </c>
      <c r="I5" s="5">
        <v>12119.46283927635</v>
      </c>
      <c r="J5" s="5">
        <v>12025.32756943761</v>
      </c>
      <c r="K5" s="5">
        <v>13130.180706341529</v>
      </c>
      <c r="L5" s="6">
        <v>13538.216525125727</v>
      </c>
      <c r="M5" s="6">
        <v>13421.82545208153</v>
      </c>
      <c r="N5" s="6">
        <v>15045.436352667926</v>
      </c>
      <c r="P5" s="91">
        <f>N5-M5</f>
        <v>1623.6109005863964</v>
      </c>
      <c r="Q5" s="87">
        <f>N5/M5-1</f>
        <v>0.1209679641851249</v>
      </c>
      <c r="S5" s="91">
        <f>N5-G5</f>
        <v>3405.8889326679273</v>
      </c>
      <c r="T5" s="23">
        <f>N5/G5*100</f>
        <v>129.26135192177367</v>
      </c>
      <c r="U5" s="23">
        <f>(N5/G5)^(1/6)*100-100</f>
        <v>4.3705845025554737</v>
      </c>
      <c r="W5" s="91">
        <f>N5-B5</f>
        <v>7247.6927126679257</v>
      </c>
      <c r="X5" s="23">
        <f>N5/B5*100</f>
        <v>192.94602448187081</v>
      </c>
      <c r="Y5" s="23">
        <f>(N5/B5)^(1/11)*100-100</f>
        <v>6.1570184273958688</v>
      </c>
    </row>
    <row r="6" spans="1:25" ht="15" customHeight="1" x14ac:dyDescent="0.2">
      <c r="A6" s="7" t="s">
        <v>2</v>
      </c>
      <c r="B6" s="8">
        <v>1529.029250000001</v>
      </c>
      <c r="C6" s="8">
        <v>1701.5219099999993</v>
      </c>
      <c r="D6" s="8">
        <v>2165.9248700000003</v>
      </c>
      <c r="E6" s="8">
        <v>2296.4157900000005</v>
      </c>
      <c r="F6" s="8">
        <v>3088.1386300000022</v>
      </c>
      <c r="G6" s="8">
        <v>3602.2100200000004</v>
      </c>
      <c r="H6" s="8">
        <v>3646.3783646957581</v>
      </c>
      <c r="I6" s="8">
        <v>3924.1771683100233</v>
      </c>
      <c r="J6" s="8">
        <v>3978.1301378466328</v>
      </c>
      <c r="K6" s="8">
        <v>4224.444370260444</v>
      </c>
      <c r="L6" s="9">
        <v>4519.1920260473344</v>
      </c>
      <c r="M6" s="9">
        <v>4641.6545770251068</v>
      </c>
      <c r="N6" s="9">
        <v>5254.613168576112</v>
      </c>
      <c r="P6" s="92">
        <f>N6-M6</f>
        <v>612.95859155100516</v>
      </c>
      <c r="Q6" s="88">
        <f>N6/M6-1</f>
        <v>0.13205605487857253</v>
      </c>
      <c r="S6" s="92">
        <f t="shared" ref="S6:S19" si="0">N6-G6</f>
        <v>1652.4031485761116</v>
      </c>
      <c r="T6" s="25">
        <f t="shared" ref="T6:T19" si="1">N6/G6*100</f>
        <v>145.87192693934352</v>
      </c>
      <c r="U6" s="25">
        <f t="shared" ref="U6:U19" si="2">(N6/G6)^(1/6)*100-100</f>
        <v>6.4948533881670443</v>
      </c>
      <c r="W6" s="92">
        <f t="shared" ref="W6:W19" si="3">N6-B6</f>
        <v>3725.583918576111</v>
      </c>
      <c r="X6" s="25">
        <f t="shared" ref="X6:X19" si="4">N6/B6*100</f>
        <v>343.656811573494</v>
      </c>
      <c r="Y6" s="25">
        <f t="shared" ref="Y6:Y19" si="5">(N6/B6)^(1/11)*100-100</f>
        <v>11.876438477245884</v>
      </c>
    </row>
    <row r="7" spans="1:25" ht="15" customHeight="1" x14ac:dyDescent="0.2">
      <c r="A7" s="10" t="s">
        <v>3</v>
      </c>
      <c r="B7" s="8">
        <v>1637.0701800000002</v>
      </c>
      <c r="C7" s="8">
        <v>1600.9373500000002</v>
      </c>
      <c r="D7" s="8">
        <v>1541.0528899999997</v>
      </c>
      <c r="E7" s="8">
        <v>1926.8794500000001</v>
      </c>
      <c r="F7" s="8">
        <v>2052.9863500000001</v>
      </c>
      <c r="G7" s="8">
        <v>2186.6725999999999</v>
      </c>
      <c r="H7" s="8">
        <v>2045.6999999999998</v>
      </c>
      <c r="I7" s="8">
        <v>2283.8313000817161</v>
      </c>
      <c r="J7" s="8">
        <v>2178.5605589899469</v>
      </c>
      <c r="K7" s="8">
        <v>1948.757243697946</v>
      </c>
      <c r="L7" s="9">
        <v>2184.5083542775906</v>
      </c>
      <c r="M7" s="9">
        <v>2131.5350000000012</v>
      </c>
      <c r="N7" s="9">
        <v>2458.9929999999999</v>
      </c>
      <c r="P7" s="92">
        <f t="shared" ref="P7:P19" si="6">N7-M7</f>
        <v>327.45799999999872</v>
      </c>
      <c r="Q7" s="88">
        <f t="shared" ref="Q7:Q19" si="7">N7/M7-1</f>
        <v>0.15362543894423442</v>
      </c>
      <c r="S7" s="92">
        <f t="shared" si="0"/>
        <v>272.32040000000006</v>
      </c>
      <c r="T7" s="25">
        <f t="shared" si="1"/>
        <v>112.45364303737102</v>
      </c>
      <c r="U7" s="25">
        <f t="shared" si="2"/>
        <v>1.9754400834494703</v>
      </c>
      <c r="W7" s="92">
        <f t="shared" si="3"/>
        <v>821.92281999999977</v>
      </c>
      <c r="X7" s="25">
        <f t="shared" si="4"/>
        <v>150.20693859318845</v>
      </c>
      <c r="Y7" s="25">
        <f t="shared" si="5"/>
        <v>3.7678280793532366</v>
      </c>
    </row>
    <row r="8" spans="1:25" ht="15" customHeight="1" x14ac:dyDescent="0.2">
      <c r="A8" s="10" t="s">
        <v>4</v>
      </c>
      <c r="B8" s="8">
        <v>16.861749999999997</v>
      </c>
      <c r="C8" s="8">
        <v>49.63600000000001</v>
      </c>
      <c r="D8" s="8">
        <v>23.957740000000001</v>
      </c>
      <c r="E8" s="8">
        <v>12.25685</v>
      </c>
      <c r="F8" s="8">
        <v>23.7134</v>
      </c>
      <c r="G8" s="8">
        <v>42.315869999999997</v>
      </c>
      <c r="H8" s="8">
        <v>25.742000000000001</v>
      </c>
      <c r="I8" s="8">
        <v>29.294788915675401</v>
      </c>
      <c r="J8" s="8">
        <v>42.257234488026199</v>
      </c>
      <c r="K8" s="8">
        <v>39.222999999999999</v>
      </c>
      <c r="L8" s="9">
        <v>46.482000000000006</v>
      </c>
      <c r="M8" s="9">
        <v>41.207999999999998</v>
      </c>
      <c r="N8" s="9">
        <v>35.396000000000001</v>
      </c>
      <c r="P8" s="92">
        <f t="shared" si="6"/>
        <v>-5.8119999999999976</v>
      </c>
      <c r="Q8" s="88">
        <f t="shared" si="7"/>
        <v>-0.14104057464569986</v>
      </c>
      <c r="S8" s="92">
        <f t="shared" si="0"/>
        <v>-6.919869999999996</v>
      </c>
      <c r="T8" s="25">
        <f t="shared" si="1"/>
        <v>83.647104502400651</v>
      </c>
      <c r="U8" s="25">
        <f t="shared" si="2"/>
        <v>-2.9322077350859388</v>
      </c>
      <c r="W8" s="92">
        <f t="shared" si="3"/>
        <v>18.534250000000004</v>
      </c>
      <c r="X8" s="25">
        <f t="shared" si="4"/>
        <v>209.91889928388221</v>
      </c>
      <c r="Y8" s="25">
        <f t="shared" si="5"/>
        <v>6.973797382026774</v>
      </c>
    </row>
    <row r="9" spans="1:25" ht="15" customHeight="1" x14ac:dyDescent="0.2">
      <c r="A9" s="10" t="s">
        <v>5</v>
      </c>
      <c r="B9" s="8">
        <v>311.68058000000002</v>
      </c>
      <c r="C9" s="8">
        <v>425.40104000000008</v>
      </c>
      <c r="D9" s="8">
        <v>897.74387999999999</v>
      </c>
      <c r="E9" s="8">
        <v>604.52299999999991</v>
      </c>
      <c r="F9" s="8">
        <v>624.10777000000007</v>
      </c>
      <c r="G9" s="8">
        <v>640.15499999999997</v>
      </c>
      <c r="H9" s="8">
        <v>670.66700000000014</v>
      </c>
      <c r="I9" s="8">
        <v>801.47</v>
      </c>
      <c r="J9" s="8">
        <v>1012.4379999999999</v>
      </c>
      <c r="K9" s="8">
        <v>1550.7560000000001</v>
      </c>
      <c r="L9" s="9">
        <v>1594.0250000000001</v>
      </c>
      <c r="M9" s="9">
        <v>1641.581652700798</v>
      </c>
      <c r="N9" s="9">
        <v>1824.4450000000002</v>
      </c>
      <c r="P9" s="92">
        <f t="shared" si="6"/>
        <v>182.86334729920213</v>
      </c>
      <c r="Q9" s="88">
        <f t="shared" si="7"/>
        <v>0.11139460958176994</v>
      </c>
      <c r="S9" s="92">
        <f t="shared" si="0"/>
        <v>1184.2900000000002</v>
      </c>
      <c r="T9" s="25">
        <f t="shared" si="1"/>
        <v>285.00050768954395</v>
      </c>
      <c r="U9" s="25">
        <f t="shared" si="2"/>
        <v>19.071439938010101</v>
      </c>
      <c r="W9" s="92">
        <f t="shared" si="3"/>
        <v>1512.7644200000002</v>
      </c>
      <c r="X9" s="25">
        <f t="shared" si="4"/>
        <v>585.35729110873706</v>
      </c>
      <c r="Y9" s="25">
        <f t="shared" si="5"/>
        <v>17.42634637786189</v>
      </c>
    </row>
    <row r="10" spans="1:25" ht="15" customHeight="1" x14ac:dyDescent="0.2">
      <c r="A10" s="10" t="s">
        <v>6</v>
      </c>
      <c r="B10" s="8" t="s">
        <v>64</v>
      </c>
      <c r="C10" s="8" t="s">
        <v>64</v>
      </c>
      <c r="D10" s="8" t="s">
        <v>64</v>
      </c>
      <c r="E10" s="8" t="s">
        <v>64</v>
      </c>
      <c r="F10" s="8">
        <v>0.17</v>
      </c>
      <c r="G10" s="8" t="s">
        <v>64</v>
      </c>
      <c r="H10" s="8" t="s">
        <v>64</v>
      </c>
      <c r="I10" s="8" t="s">
        <v>64</v>
      </c>
      <c r="J10" s="8">
        <v>3.0550000000000002</v>
      </c>
      <c r="K10" s="8">
        <v>3.2509999999999999</v>
      </c>
      <c r="L10" s="9" t="s">
        <v>64</v>
      </c>
      <c r="M10" s="9">
        <v>6.44</v>
      </c>
      <c r="N10" s="9">
        <v>18.41</v>
      </c>
      <c r="P10" s="92">
        <f t="shared" si="6"/>
        <v>11.969999999999999</v>
      </c>
      <c r="Q10" s="88">
        <f t="shared" si="7"/>
        <v>1.8586956521739131</v>
      </c>
      <c r="S10" s="92" t="e">
        <f t="shared" si="0"/>
        <v>#VALUE!</v>
      </c>
      <c r="T10" s="25" t="e">
        <f t="shared" si="1"/>
        <v>#VALUE!</v>
      </c>
      <c r="U10" s="25" t="e">
        <f t="shared" si="2"/>
        <v>#VALUE!</v>
      </c>
      <c r="W10" s="92" t="e">
        <f t="shared" si="3"/>
        <v>#VALUE!</v>
      </c>
      <c r="X10" s="25" t="e">
        <f t="shared" si="4"/>
        <v>#VALUE!</v>
      </c>
      <c r="Y10" s="25" t="e">
        <f t="shared" si="5"/>
        <v>#VALUE!</v>
      </c>
    </row>
    <row r="11" spans="1:25" ht="15" customHeight="1" x14ac:dyDescent="0.2">
      <c r="A11" s="10" t="s">
        <v>7</v>
      </c>
      <c r="B11" s="8">
        <v>84.239810000000006</v>
      </c>
      <c r="C11" s="8">
        <v>87.047479999999993</v>
      </c>
      <c r="D11" s="8">
        <v>145.31532999999999</v>
      </c>
      <c r="E11" s="8">
        <v>131.14568</v>
      </c>
      <c r="F11" s="8">
        <v>197.68699999999998</v>
      </c>
      <c r="G11" s="8">
        <v>164.97800000000004</v>
      </c>
      <c r="H11" s="8">
        <v>92.763999999999996</v>
      </c>
      <c r="I11" s="8">
        <v>116.044</v>
      </c>
      <c r="J11" s="8">
        <v>137.20099999999999</v>
      </c>
      <c r="K11" s="8">
        <v>137.77900000000002</v>
      </c>
      <c r="L11" s="9">
        <v>142.42599999999999</v>
      </c>
      <c r="M11" s="9">
        <v>144.10399999999998</v>
      </c>
      <c r="N11" s="9">
        <v>152.05699999999999</v>
      </c>
      <c r="P11" s="92">
        <f t="shared" si="6"/>
        <v>7.953000000000003</v>
      </c>
      <c r="Q11" s="88">
        <f t="shared" si="7"/>
        <v>5.5189307722200764E-2</v>
      </c>
      <c r="S11" s="92">
        <f t="shared" si="0"/>
        <v>-12.921000000000049</v>
      </c>
      <c r="T11" s="25">
        <f t="shared" si="1"/>
        <v>92.168046648644037</v>
      </c>
      <c r="U11" s="25">
        <f t="shared" si="2"/>
        <v>-1.3500815507877917</v>
      </c>
      <c r="W11" s="92">
        <f t="shared" si="3"/>
        <v>67.817189999999982</v>
      </c>
      <c r="X11" s="25">
        <f t="shared" si="4"/>
        <v>180.5049180429063</v>
      </c>
      <c r="Y11" s="25">
        <f t="shared" si="5"/>
        <v>5.5157245270932833</v>
      </c>
    </row>
    <row r="12" spans="1:25" ht="15" customHeight="1" x14ac:dyDescent="0.2">
      <c r="A12" s="10" t="s">
        <v>8</v>
      </c>
      <c r="B12" s="8">
        <v>335.05595999999991</v>
      </c>
      <c r="C12" s="8">
        <v>354.08713000000006</v>
      </c>
      <c r="D12" s="8">
        <v>1037.8066000000001</v>
      </c>
      <c r="E12" s="8">
        <v>386.01173</v>
      </c>
      <c r="F12" s="8">
        <v>447.28656000000001</v>
      </c>
      <c r="G12" s="8">
        <v>369.60799999999995</v>
      </c>
      <c r="H12" s="8">
        <v>321.33399999999995</v>
      </c>
      <c r="I12" s="8">
        <v>376.60521263492615</v>
      </c>
      <c r="J12" s="8">
        <v>425.25963532583614</v>
      </c>
      <c r="K12" s="8">
        <v>482.55488911280571</v>
      </c>
      <c r="L12" s="9">
        <v>464.78200000000004</v>
      </c>
      <c r="M12" s="9">
        <v>477.0415402123578</v>
      </c>
      <c r="N12" s="9">
        <v>362.26902335718933</v>
      </c>
      <c r="P12" s="92">
        <f t="shared" si="6"/>
        <v>-114.77251685516848</v>
      </c>
      <c r="Q12" s="88">
        <f t="shared" si="7"/>
        <v>-0.2405922905667226</v>
      </c>
      <c r="S12" s="92">
        <f t="shared" si="0"/>
        <v>-7.3389766428106213</v>
      </c>
      <c r="T12" s="25">
        <f t="shared" si="1"/>
        <v>98.014389125016066</v>
      </c>
      <c r="U12" s="25">
        <f t="shared" si="2"/>
        <v>-0.33370679519983071</v>
      </c>
      <c r="W12" s="92">
        <f t="shared" si="3"/>
        <v>27.213063357189412</v>
      </c>
      <c r="X12" s="25">
        <f t="shared" si="4"/>
        <v>108.12194576607126</v>
      </c>
      <c r="Y12" s="25">
        <f t="shared" si="5"/>
        <v>0.7124306306027961</v>
      </c>
    </row>
    <row r="13" spans="1:25" ht="15" customHeight="1" x14ac:dyDescent="0.2">
      <c r="A13" s="10" t="s">
        <v>9</v>
      </c>
      <c r="B13" s="8">
        <v>218.59723</v>
      </c>
      <c r="C13" s="8">
        <v>277.29516000000007</v>
      </c>
      <c r="D13" s="8">
        <v>281.78667999999993</v>
      </c>
      <c r="E13" s="8">
        <v>345.87414999999999</v>
      </c>
      <c r="F13" s="8">
        <v>460.65383000000003</v>
      </c>
      <c r="G13" s="8">
        <v>303.76100000000002</v>
      </c>
      <c r="H13" s="8">
        <v>161.18200000000002</v>
      </c>
      <c r="I13" s="8">
        <v>164.62884560732149</v>
      </c>
      <c r="J13" s="8">
        <v>195.35400000000001</v>
      </c>
      <c r="K13" s="8">
        <v>207.85400000000001</v>
      </c>
      <c r="L13" s="9">
        <v>143.08600000000001</v>
      </c>
      <c r="M13" s="9">
        <v>137.15400000000002</v>
      </c>
      <c r="N13" s="9">
        <v>128.101</v>
      </c>
      <c r="P13" s="92">
        <f t="shared" si="6"/>
        <v>-9.0530000000000257</v>
      </c>
      <c r="Q13" s="88">
        <f t="shared" si="7"/>
        <v>-6.6006095338087323E-2</v>
      </c>
      <c r="S13" s="92">
        <f t="shared" si="0"/>
        <v>-175.66000000000003</v>
      </c>
      <c r="T13" s="25">
        <f t="shared" si="1"/>
        <v>42.17164152080089</v>
      </c>
      <c r="U13" s="25">
        <f t="shared" si="2"/>
        <v>-13.402886188444654</v>
      </c>
      <c r="W13" s="92">
        <f t="shared" si="3"/>
        <v>-90.496229999999997</v>
      </c>
      <c r="X13" s="25">
        <f t="shared" si="4"/>
        <v>58.60138300929065</v>
      </c>
      <c r="Y13" s="25">
        <f t="shared" si="5"/>
        <v>-4.7421631747939017</v>
      </c>
    </row>
    <row r="14" spans="1:25" ht="15" customHeight="1" x14ac:dyDescent="0.2">
      <c r="A14" s="10" t="s">
        <v>10</v>
      </c>
      <c r="B14" s="8">
        <v>409.19420000000008</v>
      </c>
      <c r="C14" s="8">
        <v>427.59348999999997</v>
      </c>
      <c r="D14" s="8">
        <v>321.84939000000003</v>
      </c>
      <c r="E14" s="8">
        <v>306.74220000000003</v>
      </c>
      <c r="F14" s="8">
        <v>257.07673999999997</v>
      </c>
      <c r="G14" s="8">
        <v>310.94400000000007</v>
      </c>
      <c r="H14" s="8">
        <v>314.14000000000004</v>
      </c>
      <c r="I14" s="8">
        <v>349.15</v>
      </c>
      <c r="J14" s="8">
        <v>469.0072859331209</v>
      </c>
      <c r="K14" s="8">
        <v>496.27955808881921</v>
      </c>
      <c r="L14" s="9">
        <v>509.82237257286613</v>
      </c>
      <c r="M14" s="9">
        <v>475.58200000000005</v>
      </c>
      <c r="N14" s="9">
        <v>534.34699999999998</v>
      </c>
      <c r="P14" s="92">
        <f t="shared" si="6"/>
        <v>58.76499999999993</v>
      </c>
      <c r="Q14" s="88">
        <f t="shared" si="7"/>
        <v>0.12356439057828084</v>
      </c>
      <c r="S14" s="92">
        <f t="shared" si="0"/>
        <v>223.40299999999991</v>
      </c>
      <c r="T14" s="25">
        <f t="shared" si="1"/>
        <v>171.8466990840794</v>
      </c>
      <c r="U14" s="25">
        <f t="shared" si="2"/>
        <v>9.4435568885062651</v>
      </c>
      <c r="W14" s="92">
        <f t="shared" si="3"/>
        <v>125.1527999999999</v>
      </c>
      <c r="X14" s="25">
        <f t="shared" si="4"/>
        <v>130.58518424747953</v>
      </c>
      <c r="Y14" s="25">
        <f t="shared" si="5"/>
        <v>2.4556256375061452</v>
      </c>
    </row>
    <row r="15" spans="1:25" ht="15" customHeight="1" x14ac:dyDescent="0.2">
      <c r="A15" s="10" t="s">
        <v>11</v>
      </c>
      <c r="B15" s="8">
        <v>53.634400000000007</v>
      </c>
      <c r="C15" s="8">
        <v>59.429060000000007</v>
      </c>
      <c r="D15" s="8">
        <v>70.815910000000002</v>
      </c>
      <c r="E15" s="8">
        <v>100.544</v>
      </c>
      <c r="F15" s="8">
        <v>134.60669000000001</v>
      </c>
      <c r="G15" s="8">
        <v>132.114</v>
      </c>
      <c r="H15" s="8">
        <v>155.36612849162009</v>
      </c>
      <c r="I15" s="8">
        <v>166.905</v>
      </c>
      <c r="J15" s="8">
        <v>197.61884051441325</v>
      </c>
      <c r="K15" s="8">
        <v>71.706999999999994</v>
      </c>
      <c r="L15" s="9">
        <v>201.82838791631752</v>
      </c>
      <c r="M15" s="9">
        <v>215.68899999999999</v>
      </c>
      <c r="N15" s="9">
        <v>275.89400000000001</v>
      </c>
      <c r="P15" s="92">
        <f t="shared" si="6"/>
        <v>60.205000000000013</v>
      </c>
      <c r="Q15" s="88">
        <f t="shared" si="7"/>
        <v>0.27912874555494249</v>
      </c>
      <c r="S15" s="92">
        <f t="shared" si="0"/>
        <v>143.78</v>
      </c>
      <c r="T15" s="25">
        <f t="shared" si="1"/>
        <v>208.83025266058101</v>
      </c>
      <c r="U15" s="25">
        <f t="shared" si="2"/>
        <v>13.057376212956157</v>
      </c>
      <c r="W15" s="92">
        <f t="shared" si="3"/>
        <v>222.25960000000001</v>
      </c>
      <c r="X15" s="25">
        <f t="shared" si="4"/>
        <v>514.39747624658798</v>
      </c>
      <c r="Y15" s="25">
        <f t="shared" si="5"/>
        <v>16.054912887244825</v>
      </c>
    </row>
    <row r="16" spans="1:25" ht="15" customHeight="1" x14ac:dyDescent="0.2">
      <c r="A16" s="10" t="s">
        <v>12</v>
      </c>
      <c r="B16" s="8">
        <v>1751.8727800000001</v>
      </c>
      <c r="C16" s="8">
        <v>2159.5834100000002</v>
      </c>
      <c r="D16" s="8">
        <v>2224.6859100000011</v>
      </c>
      <c r="E16" s="8">
        <v>2731.0074900000004</v>
      </c>
      <c r="F16" s="8">
        <v>3299.2509700000005</v>
      </c>
      <c r="G16" s="8">
        <v>2768.5181799999987</v>
      </c>
      <c r="H16" s="8">
        <v>2429.0719999999997</v>
      </c>
      <c r="I16" s="8">
        <v>2354.6261785837519</v>
      </c>
      <c r="J16" s="8">
        <v>1775.5899625444363</v>
      </c>
      <c r="K16" s="8">
        <v>2238.7775102364308</v>
      </c>
      <c r="L16" s="9">
        <v>2185.0400360416993</v>
      </c>
      <c r="M16" s="9">
        <v>1841.9129784509391</v>
      </c>
      <c r="N16" s="9">
        <v>2138.5692538712924</v>
      </c>
      <c r="P16" s="92">
        <f t="shared" si="6"/>
        <v>296.65627542035327</v>
      </c>
      <c r="Q16" s="88">
        <f t="shared" si="7"/>
        <v>0.16105878990539679</v>
      </c>
      <c r="S16" s="92">
        <f t="shared" si="0"/>
        <v>-629.94892612870626</v>
      </c>
      <c r="T16" s="25">
        <f t="shared" si="1"/>
        <v>77.245989183690085</v>
      </c>
      <c r="U16" s="25">
        <f t="shared" si="2"/>
        <v>-4.2116579181838176</v>
      </c>
      <c r="W16" s="92">
        <f t="shared" si="3"/>
        <v>386.69647387129226</v>
      </c>
      <c r="X16" s="25">
        <f t="shared" si="4"/>
        <v>122.07331938060548</v>
      </c>
      <c r="Y16" s="25">
        <f t="shared" si="5"/>
        <v>1.8297350998671078</v>
      </c>
    </row>
    <row r="17" spans="1:25" ht="15" customHeight="1" x14ac:dyDescent="0.2">
      <c r="A17" s="10" t="s">
        <v>13</v>
      </c>
      <c r="B17" s="8">
        <v>156.14479000000003</v>
      </c>
      <c r="C17" s="8">
        <v>140.15376000000001</v>
      </c>
      <c r="D17" s="8">
        <v>146.70797999999999</v>
      </c>
      <c r="E17" s="8">
        <v>80.485039999999998</v>
      </c>
      <c r="F17" s="8">
        <v>103.73187999999999</v>
      </c>
      <c r="G17" s="8">
        <v>82.027999999999992</v>
      </c>
      <c r="H17" s="8">
        <v>115.91799999999999</v>
      </c>
      <c r="I17" s="8">
        <v>106.542451012735</v>
      </c>
      <c r="J17" s="8">
        <v>144.20783753127199</v>
      </c>
      <c r="K17" s="8">
        <v>175.91899999999998</v>
      </c>
      <c r="L17" s="9">
        <v>150.94324464770784</v>
      </c>
      <c r="M17" s="9">
        <v>133.55070369232661</v>
      </c>
      <c r="N17" s="9">
        <v>176.97547142976782</v>
      </c>
      <c r="P17" s="92">
        <f t="shared" si="6"/>
        <v>43.424767737441215</v>
      </c>
      <c r="Q17" s="88">
        <f t="shared" si="7"/>
        <v>0.32515566400520779</v>
      </c>
      <c r="S17" s="92">
        <f t="shared" si="0"/>
        <v>94.94747142976783</v>
      </c>
      <c r="T17" s="25">
        <f t="shared" si="1"/>
        <v>215.75007488877924</v>
      </c>
      <c r="U17" s="25">
        <f t="shared" si="2"/>
        <v>13.673306420826563</v>
      </c>
      <c r="W17" s="92">
        <f t="shared" si="3"/>
        <v>20.830681429767793</v>
      </c>
      <c r="X17" s="25">
        <f t="shared" si="4"/>
        <v>113.34061894077144</v>
      </c>
      <c r="Y17" s="25">
        <f t="shared" si="5"/>
        <v>1.1449359304293694</v>
      </c>
    </row>
    <row r="18" spans="1:25" ht="15" customHeight="1" x14ac:dyDescent="0.2">
      <c r="A18" s="10" t="s">
        <v>14</v>
      </c>
      <c r="B18" s="8">
        <v>467.57472000000001</v>
      </c>
      <c r="C18" s="8">
        <v>580.08569000000011</v>
      </c>
      <c r="D18" s="8">
        <v>643.11715000000004</v>
      </c>
      <c r="E18" s="8">
        <v>632.80244000000005</v>
      </c>
      <c r="F18" s="8">
        <v>572.87740999999994</v>
      </c>
      <c r="G18" s="8">
        <v>600.20600000000013</v>
      </c>
      <c r="H18" s="8">
        <v>611.25299999999982</v>
      </c>
      <c r="I18" s="8">
        <v>993.29160792512459</v>
      </c>
      <c r="J18" s="8">
        <v>972.52288840516951</v>
      </c>
      <c r="K18" s="8">
        <v>1043.761487567208</v>
      </c>
      <c r="L18" s="9">
        <v>721.971</v>
      </c>
      <c r="M18" s="9">
        <v>851.65899999999999</v>
      </c>
      <c r="N18" s="9">
        <v>896.17200000000003</v>
      </c>
      <c r="P18" s="92">
        <f t="shared" si="6"/>
        <v>44.513000000000034</v>
      </c>
      <c r="Q18" s="88">
        <f t="shared" si="7"/>
        <v>5.2266223922955213E-2</v>
      </c>
      <c r="S18" s="92">
        <f t="shared" si="0"/>
        <v>295.96599999999989</v>
      </c>
      <c r="T18" s="25">
        <f t="shared" si="1"/>
        <v>149.31073664708447</v>
      </c>
      <c r="U18" s="25">
        <f t="shared" si="2"/>
        <v>6.9092229629451367</v>
      </c>
      <c r="W18" s="92">
        <f t="shared" si="3"/>
        <v>428.59728000000001</v>
      </c>
      <c r="X18" s="25">
        <f t="shared" si="4"/>
        <v>191.66391202672378</v>
      </c>
      <c r="Y18" s="25">
        <f t="shared" si="5"/>
        <v>6.0926961157218358</v>
      </c>
    </row>
    <row r="19" spans="1:25" ht="15" customHeight="1" x14ac:dyDescent="0.2">
      <c r="A19" s="10" t="s">
        <v>15</v>
      </c>
      <c r="B19" s="8">
        <v>826.78799000000004</v>
      </c>
      <c r="C19" s="8">
        <v>1126.0052900000003</v>
      </c>
      <c r="D19" s="8">
        <v>814.07084999999995</v>
      </c>
      <c r="E19" s="8">
        <v>443.48526000000004</v>
      </c>
      <c r="F19" s="8">
        <v>479.45355000000006</v>
      </c>
      <c r="G19" s="8">
        <v>436.0367500000001</v>
      </c>
      <c r="H19" s="8">
        <v>367.03300000000002</v>
      </c>
      <c r="I19" s="8">
        <v>452.89628620507597</v>
      </c>
      <c r="J19" s="8">
        <v>494.12518785875375</v>
      </c>
      <c r="K19" s="8">
        <v>509.11664737787424</v>
      </c>
      <c r="L19" s="9">
        <v>674.11010362221498</v>
      </c>
      <c r="M19" s="9">
        <v>682.71299999999974</v>
      </c>
      <c r="N19" s="9">
        <v>789.19443543356192</v>
      </c>
      <c r="P19" s="92">
        <f t="shared" si="6"/>
        <v>106.48143543356218</v>
      </c>
      <c r="Q19" s="88">
        <f t="shared" si="7"/>
        <v>0.15596807946173907</v>
      </c>
      <c r="S19" s="92">
        <f t="shared" si="0"/>
        <v>353.15768543356182</v>
      </c>
      <c r="T19" s="25">
        <f t="shared" si="1"/>
        <v>180.9926423480502</v>
      </c>
      <c r="U19" s="25">
        <f t="shared" si="2"/>
        <v>10.393495926125127</v>
      </c>
      <c r="W19" s="92">
        <f t="shared" si="3"/>
        <v>-37.593554566438115</v>
      </c>
      <c r="X19" s="25">
        <f t="shared" si="4"/>
        <v>95.453059911230923</v>
      </c>
      <c r="Y19" s="25">
        <f t="shared" si="5"/>
        <v>-0.4221571154957644</v>
      </c>
    </row>
    <row r="20" spans="1:25" ht="7.5" customHeight="1" x14ac:dyDescent="0.2"/>
    <row r="21" spans="1:25" s="63" customFormat="1" ht="13.5" customHeight="1" x14ac:dyDescent="0.2">
      <c r="O21" s="135"/>
      <c r="S21" s="38" t="s">
        <v>70</v>
      </c>
      <c r="W21" s="38" t="s">
        <v>70</v>
      </c>
    </row>
    <row r="23" spans="1:25" s="40" customFormat="1" ht="18.75" customHeight="1" x14ac:dyDescent="0.25">
      <c r="A23" s="39" t="s">
        <v>404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</row>
    <row r="24" spans="1:25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5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3" t="s">
        <v>73</v>
      </c>
    </row>
    <row r="26" spans="1:25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</row>
    <row r="27" spans="1:25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</row>
    <row r="28" spans="1:25" ht="15" customHeight="1" x14ac:dyDescent="0.2">
      <c r="A28" s="7" t="s">
        <v>2</v>
      </c>
      <c r="B28" s="24">
        <f t="shared" ref="B28:B41" si="9">B6/B$5*100</f>
        <v>19.608611421341891</v>
      </c>
      <c r="C28" s="24">
        <f t="shared" ref="C28:N28" si="10">C6/C$5*100</f>
        <v>18.929404451101959</v>
      </c>
      <c r="D28" s="24">
        <f t="shared" si="10"/>
        <v>20.998152972910617</v>
      </c>
      <c r="E28" s="24">
        <f t="shared" si="10"/>
        <v>22.968354034535285</v>
      </c>
      <c r="F28" s="24">
        <f t="shared" si="10"/>
        <v>26.300517852174917</v>
      </c>
      <c r="G28" s="24">
        <f t="shared" si="10"/>
        <v>30.948024781533995</v>
      </c>
      <c r="H28" s="24">
        <f t="shared" si="10"/>
        <v>33.280353152815337</v>
      </c>
      <c r="I28" s="25">
        <f t="shared" si="10"/>
        <v>32.379134457945455</v>
      </c>
      <c r="J28" s="25">
        <f t="shared" si="10"/>
        <v>33.081262151702688</v>
      </c>
      <c r="K28" s="25">
        <f t="shared" si="10"/>
        <v>32.173543264489496</v>
      </c>
      <c r="L28" s="25">
        <f t="shared" si="10"/>
        <v>33.380999762118705</v>
      </c>
      <c r="M28" s="25">
        <f t="shared" si="10"/>
        <v>34.582885864495083</v>
      </c>
      <c r="N28" s="25">
        <f t="shared" si="10"/>
        <v>34.92496359299237</v>
      </c>
    </row>
    <row r="29" spans="1:25" ht="15" customHeight="1" x14ac:dyDescent="0.2">
      <c r="A29" s="10" t="s">
        <v>3</v>
      </c>
      <c r="B29" s="24">
        <f t="shared" si="9"/>
        <v>20.994152354564967</v>
      </c>
      <c r="C29" s="24">
        <f t="shared" ref="C29:N29" si="11">C7/C$5*100</f>
        <v>17.810402805230641</v>
      </c>
      <c r="D29" s="24">
        <f t="shared" si="11"/>
        <v>14.940160100551406</v>
      </c>
      <c r="E29" s="24">
        <f t="shared" si="11"/>
        <v>19.272315397844668</v>
      </c>
      <c r="F29" s="24">
        <f t="shared" si="11"/>
        <v>17.48451433621242</v>
      </c>
      <c r="G29" s="24">
        <f t="shared" si="11"/>
        <v>18.786577528286749</v>
      </c>
      <c r="H29" s="24">
        <f t="shared" si="11"/>
        <v>18.671024132843886</v>
      </c>
      <c r="I29" s="25">
        <f t="shared" si="11"/>
        <v>18.844327759150779</v>
      </c>
      <c r="J29" s="25">
        <f t="shared" si="11"/>
        <v>18.11643422110814</v>
      </c>
      <c r="K29" s="25">
        <f t="shared" si="11"/>
        <v>14.841815868967807</v>
      </c>
      <c r="L29" s="25">
        <f t="shared" si="11"/>
        <v>16.135865091412427</v>
      </c>
      <c r="M29" s="25">
        <f t="shared" si="11"/>
        <v>15.88111101287963</v>
      </c>
      <c r="N29" s="25">
        <f t="shared" si="11"/>
        <v>16.343779883552266</v>
      </c>
    </row>
    <row r="30" spans="1:25" ht="15" customHeight="1" x14ac:dyDescent="0.2">
      <c r="A30" s="10" t="s">
        <v>4</v>
      </c>
      <c r="B30" s="24">
        <f t="shared" si="9"/>
        <v>0.21623883495610782</v>
      </c>
      <c r="C30" s="24">
        <f t="shared" ref="C30:N30" si="12">C8/C$5*100</f>
        <v>0.55219971827156644</v>
      </c>
      <c r="D30" s="24">
        <f t="shared" si="12"/>
        <v>0.23226488433332387</v>
      </c>
      <c r="E30" s="24">
        <f t="shared" si="12"/>
        <v>0.12259089637604076</v>
      </c>
      <c r="F30" s="24">
        <f t="shared" si="12"/>
        <v>0.20195812907394128</v>
      </c>
      <c r="G30" s="24">
        <f t="shared" si="12"/>
        <v>0.363552537509229</v>
      </c>
      <c r="H30" s="24">
        <f t="shared" si="12"/>
        <v>0.23494623025256262</v>
      </c>
      <c r="I30" s="25">
        <f t="shared" si="12"/>
        <v>0.24171689211123967</v>
      </c>
      <c r="J30" s="25">
        <f t="shared" si="12"/>
        <v>0.35140194097849797</v>
      </c>
      <c r="K30" s="25">
        <f t="shared" si="12"/>
        <v>0.29872399228333796</v>
      </c>
      <c r="L30" s="25">
        <f t="shared" si="12"/>
        <v>0.34333916815212362</v>
      </c>
      <c r="M30" s="25">
        <f t="shared" si="12"/>
        <v>0.30702232082454356</v>
      </c>
      <c r="N30" s="25">
        <f t="shared" si="12"/>
        <v>0.23526070743520455</v>
      </c>
    </row>
    <row r="31" spans="1:25" ht="15" customHeight="1" x14ac:dyDescent="0.2">
      <c r="A31" s="10" t="s">
        <v>5</v>
      </c>
      <c r="B31" s="24">
        <f t="shared" si="9"/>
        <v>3.9970611293397176</v>
      </c>
      <c r="C31" s="24">
        <f t="shared" ref="C31:N31" si="13">C9/C$5*100</f>
        <v>4.7325798702641499</v>
      </c>
      <c r="D31" s="24">
        <f t="shared" si="13"/>
        <v>8.7034243818135355</v>
      </c>
      <c r="E31" s="24">
        <f t="shared" si="13"/>
        <v>6.0463346169638426</v>
      </c>
      <c r="F31" s="24">
        <f t="shared" si="13"/>
        <v>5.3152916734719478</v>
      </c>
      <c r="G31" s="24">
        <f t="shared" si="13"/>
        <v>5.4998272432829696</v>
      </c>
      <c r="H31" s="24">
        <f t="shared" si="13"/>
        <v>6.1211515579518077</v>
      </c>
      <c r="I31" s="25">
        <f t="shared" si="13"/>
        <v>6.6130818719343152</v>
      </c>
      <c r="J31" s="25">
        <f t="shared" si="13"/>
        <v>8.4192134821600426</v>
      </c>
      <c r="K31" s="25">
        <f t="shared" si="13"/>
        <v>11.810621915135</v>
      </c>
      <c r="L31" s="25">
        <f t="shared" si="13"/>
        <v>11.774261381044035</v>
      </c>
      <c r="M31" s="25">
        <f t="shared" si="13"/>
        <v>12.230688430285111</v>
      </c>
      <c r="N31" s="25">
        <f t="shared" si="13"/>
        <v>12.126235206707589</v>
      </c>
    </row>
    <row r="32" spans="1:25" ht="15" customHeight="1" x14ac:dyDescent="0.2">
      <c r="A32" s="10" t="s">
        <v>6</v>
      </c>
      <c r="B32" s="24" t="e">
        <f t="shared" si="9"/>
        <v>#VALUE!</v>
      </c>
      <c r="C32" s="24" t="e">
        <f t="shared" ref="C32:N32" si="14">C10/C$5*100</f>
        <v>#VALUE!</v>
      </c>
      <c r="D32" s="24" t="e">
        <f t="shared" si="14"/>
        <v>#VALUE!</v>
      </c>
      <c r="E32" s="24" t="e">
        <f t="shared" si="14"/>
        <v>#VALUE!</v>
      </c>
      <c r="F32" s="24">
        <f t="shared" si="14"/>
        <v>1.447826205544967E-3</v>
      </c>
      <c r="G32" s="24" t="e">
        <f t="shared" si="14"/>
        <v>#VALUE!</v>
      </c>
      <c r="H32" s="24" t="e">
        <f t="shared" si="14"/>
        <v>#VALUE!</v>
      </c>
      <c r="I32" s="25" t="e">
        <f t="shared" si="14"/>
        <v>#VALUE!</v>
      </c>
      <c r="J32" s="25">
        <f t="shared" si="14"/>
        <v>2.5404713363187611E-2</v>
      </c>
      <c r="K32" s="25">
        <f t="shared" si="14"/>
        <v>2.4759750628792588E-2</v>
      </c>
      <c r="L32" s="25" t="e">
        <f t="shared" si="14"/>
        <v>#VALUE!</v>
      </c>
      <c r="M32" s="25">
        <f t="shared" si="14"/>
        <v>4.798155081804651E-2</v>
      </c>
      <c r="N32" s="25">
        <f t="shared" si="14"/>
        <v>0.12236268572387037</v>
      </c>
    </row>
    <row r="33" spans="1:15" ht="15" customHeight="1" x14ac:dyDescent="0.2">
      <c r="A33" s="10" t="s">
        <v>7</v>
      </c>
      <c r="B33" s="24">
        <f t="shared" si="9"/>
        <v>1.0803100728764148</v>
      </c>
      <c r="C33" s="24">
        <f t="shared" ref="C33:N33" si="15">C11/C$5*100</f>
        <v>0.96840184406982421</v>
      </c>
      <c r="D33" s="24">
        <f t="shared" si="15"/>
        <v>1.4087993406017758</v>
      </c>
      <c r="E33" s="24">
        <f t="shared" si="15"/>
        <v>1.3116964364453672</v>
      </c>
      <c r="F33" s="24">
        <f t="shared" si="15"/>
        <v>1.6836259946798109</v>
      </c>
      <c r="G33" s="24">
        <f t="shared" si="15"/>
        <v>1.4173918800014653</v>
      </c>
      <c r="H33" s="24">
        <f t="shared" si="15"/>
        <v>0.84665341089071244</v>
      </c>
      <c r="I33" s="25">
        <f t="shared" si="15"/>
        <v>0.95750118251056859</v>
      </c>
      <c r="J33" s="25">
        <f t="shared" si="15"/>
        <v>1.1409335771334543</v>
      </c>
      <c r="K33" s="25">
        <f t="shared" si="15"/>
        <v>1.0493305696353168</v>
      </c>
      <c r="L33" s="25">
        <f t="shared" si="15"/>
        <v>1.0520292664522686</v>
      </c>
      <c r="M33" s="25">
        <f t="shared" si="15"/>
        <v>1.0736542545161138</v>
      </c>
      <c r="N33" s="25">
        <f t="shared" si="15"/>
        <v>1.0106519773554892</v>
      </c>
    </row>
    <row r="34" spans="1:15" ht="15" customHeight="1" x14ac:dyDescent="0.2">
      <c r="A34" s="10" t="s">
        <v>8</v>
      </c>
      <c r="B34" s="24">
        <f t="shared" si="9"/>
        <v>4.2968322051685179</v>
      </c>
      <c r="C34" s="24">
        <f t="shared" ref="C34:N34" si="16">C12/C$5*100</f>
        <v>3.9392137446528226</v>
      </c>
      <c r="D34" s="24">
        <f t="shared" si="16"/>
        <v>10.061300853476169</v>
      </c>
      <c r="E34" s="24">
        <f t="shared" si="16"/>
        <v>3.8608226414100049</v>
      </c>
      <c r="F34" s="24">
        <f t="shared" si="16"/>
        <v>3.8093717820944777</v>
      </c>
      <c r="G34" s="24">
        <f t="shared" si="16"/>
        <v>3.1754499265573681</v>
      </c>
      <c r="H34" s="24">
        <f t="shared" si="16"/>
        <v>2.9328028883527679</v>
      </c>
      <c r="I34" s="25">
        <f t="shared" si="16"/>
        <v>3.1074414570127362</v>
      </c>
      <c r="J34" s="25">
        <f t="shared" si="16"/>
        <v>3.5363663307320978</v>
      </c>
      <c r="K34" s="25">
        <f t="shared" si="16"/>
        <v>3.6751580188058228</v>
      </c>
      <c r="L34" s="25">
        <f t="shared" si="16"/>
        <v>3.433110994623302</v>
      </c>
      <c r="M34" s="25">
        <f t="shared" si="16"/>
        <v>3.5542225006239789</v>
      </c>
      <c r="N34" s="25">
        <f t="shared" si="16"/>
        <v>2.4078332782481922</v>
      </c>
    </row>
    <row r="35" spans="1:15" ht="15" customHeight="1" x14ac:dyDescent="0.2">
      <c r="A35" s="10" t="s">
        <v>9</v>
      </c>
      <c r="B35" s="24">
        <f t="shared" si="9"/>
        <v>2.8033395311775084</v>
      </c>
      <c r="C35" s="24">
        <f t="shared" ref="C35:N35" si="17">C13/C$5*100</f>
        <v>3.0849042878166841</v>
      </c>
      <c r="D35" s="24">
        <f t="shared" si="17"/>
        <v>2.7318582903425503</v>
      </c>
      <c r="E35" s="24">
        <f t="shared" si="17"/>
        <v>3.4593734998634371</v>
      </c>
      <c r="F35" s="24">
        <f t="shared" si="17"/>
        <v>3.9232158044626839</v>
      </c>
      <c r="G35" s="24">
        <f t="shared" si="17"/>
        <v>2.6097320543413365</v>
      </c>
      <c r="H35" s="24">
        <f t="shared" si="17"/>
        <v>1.4711018290951967</v>
      </c>
      <c r="I35" s="25">
        <f t="shared" si="17"/>
        <v>1.3583840124811295</v>
      </c>
      <c r="J35" s="25">
        <f t="shared" si="17"/>
        <v>1.624521235467153</v>
      </c>
      <c r="K35" s="25">
        <f t="shared" si="17"/>
        <v>1.5830246715463105</v>
      </c>
      <c r="L35" s="25">
        <f t="shared" si="17"/>
        <v>1.0569043546795482</v>
      </c>
      <c r="M35" s="25">
        <f t="shared" si="17"/>
        <v>1.0218729224997443</v>
      </c>
      <c r="N35" s="25">
        <f t="shared" si="17"/>
        <v>0.8514276156389744</v>
      </c>
    </row>
    <row r="36" spans="1:15" ht="15" customHeight="1" x14ac:dyDescent="0.2">
      <c r="A36" s="10" t="s">
        <v>10</v>
      </c>
      <c r="B36" s="24">
        <f t="shared" si="9"/>
        <v>5.247597496036688</v>
      </c>
      <c r="C36" s="24">
        <f t="shared" ref="C36:N36" si="18">C14/C$5*100</f>
        <v>4.7569708419847654</v>
      </c>
      <c r="D36" s="24">
        <f t="shared" si="18"/>
        <v>3.1202572254770629</v>
      </c>
      <c r="E36" s="24">
        <f t="shared" si="18"/>
        <v>3.0679824958581339</v>
      </c>
      <c r="F36" s="24">
        <f t="shared" si="18"/>
        <v>2.1894261235768822</v>
      </c>
      <c r="G36" s="24">
        <f t="shared" si="18"/>
        <v>2.6714440757869271</v>
      </c>
      <c r="H36" s="24">
        <f t="shared" si="18"/>
        <v>2.8671435308655129</v>
      </c>
      <c r="I36" s="25">
        <f t="shared" si="18"/>
        <v>2.880903259742555</v>
      </c>
      <c r="J36" s="25">
        <f t="shared" si="18"/>
        <v>3.9001622469320809</v>
      </c>
      <c r="K36" s="25">
        <f t="shared" si="18"/>
        <v>3.7796856660862965</v>
      </c>
      <c r="L36" s="25">
        <f t="shared" si="18"/>
        <v>3.7658015856570262</v>
      </c>
      <c r="M36" s="25">
        <f t="shared" si="18"/>
        <v>3.5433481212963041</v>
      </c>
      <c r="N36" s="25">
        <f t="shared" si="18"/>
        <v>3.5515553519007583</v>
      </c>
    </row>
    <row r="37" spans="1:15" ht="15" customHeight="1" x14ac:dyDescent="0.2">
      <c r="A37" s="10" t="s">
        <v>11</v>
      </c>
      <c r="B37" s="24">
        <f t="shared" si="9"/>
        <v>0.68781948312422336</v>
      </c>
      <c r="C37" s="24">
        <f t="shared" ref="C37:N37" si="19">C15/C$5*100</f>
        <v>0.66114735653848045</v>
      </c>
      <c r="D37" s="24">
        <f t="shared" si="19"/>
        <v>0.68654427108354432</v>
      </c>
      <c r="E37" s="24">
        <f t="shared" si="19"/>
        <v>1.0056237194085462</v>
      </c>
      <c r="F37" s="24">
        <f t="shared" si="19"/>
        <v>1.1463946660215745</v>
      </c>
      <c r="G37" s="24">
        <f t="shared" si="19"/>
        <v>1.1350441321540663</v>
      </c>
      <c r="H37" s="24">
        <f t="shared" si="19"/>
        <v>1.4180205966141481</v>
      </c>
      <c r="I37" s="25">
        <f t="shared" si="19"/>
        <v>1.37716499661272</v>
      </c>
      <c r="J37" s="25">
        <f t="shared" si="19"/>
        <v>1.6433551549702634</v>
      </c>
      <c r="K37" s="25">
        <f t="shared" si="19"/>
        <v>0.5461234814945648</v>
      </c>
      <c r="L37" s="25">
        <f t="shared" si="19"/>
        <v>1.4908048452448812</v>
      </c>
      <c r="M37" s="25">
        <f t="shared" si="19"/>
        <v>1.6070019742847257</v>
      </c>
      <c r="N37" s="25">
        <f t="shared" si="19"/>
        <v>1.8337387732265884</v>
      </c>
    </row>
    <row r="38" spans="1:15" ht="15" customHeight="1" x14ac:dyDescent="0.2">
      <c r="A38" s="10" t="s">
        <v>12</v>
      </c>
      <c r="B38" s="24">
        <f t="shared" si="9"/>
        <v>22.466406448827549</v>
      </c>
      <c r="C38" s="24">
        <f t="shared" ref="C38:N38" si="20">C16/C$5*100</f>
        <v>24.025331424489256</v>
      </c>
      <c r="D38" s="24">
        <f t="shared" si="20"/>
        <v>21.567827998973428</v>
      </c>
      <c r="E38" s="24">
        <f t="shared" si="20"/>
        <v>27.315065143881274</v>
      </c>
      <c r="F38" s="24">
        <f t="shared" si="20"/>
        <v>28.098482429621484</v>
      </c>
      <c r="G38" s="24">
        <f t="shared" si="20"/>
        <v>23.785445259176573</v>
      </c>
      <c r="H38" s="24">
        <f t="shared" si="20"/>
        <v>22.170045428173907</v>
      </c>
      <c r="I38" s="25">
        <f t="shared" si="20"/>
        <v>19.428469807696082</v>
      </c>
      <c r="J38" s="25">
        <f t="shared" si="20"/>
        <v>14.765418673975262</v>
      </c>
      <c r="K38" s="25">
        <f t="shared" si="20"/>
        <v>17.050622229099716</v>
      </c>
      <c r="L38" s="25">
        <f t="shared" si="20"/>
        <v>16.139792357334951</v>
      </c>
      <c r="M38" s="25">
        <f t="shared" si="20"/>
        <v>13.723267263658872</v>
      </c>
      <c r="N38" s="25">
        <f t="shared" si="20"/>
        <v>14.214072651286525</v>
      </c>
    </row>
    <row r="39" spans="1:15" ht="15" customHeight="1" x14ac:dyDescent="0.2">
      <c r="A39" s="10" t="s">
        <v>13</v>
      </c>
      <c r="B39" s="24">
        <f t="shared" si="9"/>
        <v>2.0024355404430816</v>
      </c>
      <c r="C39" s="24">
        <f t="shared" ref="C39:N39" si="21">C17/C$5*100</f>
        <v>1.559208372687177</v>
      </c>
      <c r="D39" s="24">
        <f t="shared" si="21"/>
        <v>1.4223007681640918</v>
      </c>
      <c r="E39" s="24">
        <f t="shared" si="21"/>
        <v>0.80499746659716764</v>
      </c>
      <c r="F39" s="24">
        <f t="shared" si="21"/>
        <v>0.883445495379093</v>
      </c>
      <c r="G39" s="24">
        <f t="shared" si="21"/>
        <v>0.70473530490586722</v>
      </c>
      <c r="H39" s="24">
        <f t="shared" si="21"/>
        <v>1.0579790660561166</v>
      </c>
      <c r="I39" s="25">
        <f t="shared" si="21"/>
        <v>0.87910208914091303</v>
      </c>
      <c r="J39" s="25">
        <f t="shared" si="21"/>
        <v>1.1992009090694249</v>
      </c>
      <c r="K39" s="25">
        <f t="shared" si="21"/>
        <v>1.3398063890699978</v>
      </c>
      <c r="L39" s="25">
        <f t="shared" si="21"/>
        <v>1.1149418711657522</v>
      </c>
      <c r="M39" s="25">
        <f t="shared" si="21"/>
        <v>0.99502637826075158</v>
      </c>
      <c r="N39" s="25">
        <f t="shared" si="21"/>
        <v>1.1762734378812862</v>
      </c>
    </row>
    <row r="40" spans="1:15" ht="15" customHeight="1" x14ac:dyDescent="0.2">
      <c r="A40" s="10" t="s">
        <v>14</v>
      </c>
      <c r="B40" s="24">
        <f t="shared" si="9"/>
        <v>5.9962822783950864</v>
      </c>
      <c r="C40" s="24">
        <f t="shared" ref="C40:N40" si="22">C18/C$5*100</f>
        <v>6.453444165351101</v>
      </c>
      <c r="D40" s="24">
        <f t="shared" si="22"/>
        <v>6.2348756793222941</v>
      </c>
      <c r="E40" s="24">
        <f t="shared" si="22"/>
        <v>6.3291806906787427</v>
      </c>
      <c r="F40" s="24">
        <f t="shared" si="22"/>
        <v>4.8789819221336952</v>
      </c>
      <c r="G40" s="24">
        <f t="shared" si="22"/>
        <v>5.1566094311251165</v>
      </c>
      <c r="H40" s="24">
        <f t="shared" si="22"/>
        <v>5.5788822966579756</v>
      </c>
      <c r="I40" s="25">
        <f t="shared" si="22"/>
        <v>8.1958385540495939</v>
      </c>
      <c r="J40" s="25">
        <f t="shared" si="22"/>
        <v>8.0872881240826899</v>
      </c>
      <c r="K40" s="25">
        <f t="shared" si="22"/>
        <v>7.9493307130426532</v>
      </c>
      <c r="L40" s="25">
        <f t="shared" si="22"/>
        <v>5.3328368523290051</v>
      </c>
      <c r="M40" s="25">
        <f t="shared" si="22"/>
        <v>6.3453291285942042</v>
      </c>
      <c r="N40" s="25">
        <f t="shared" si="22"/>
        <v>5.9564374139344034</v>
      </c>
    </row>
    <row r="41" spans="1:15" ht="15" customHeight="1" x14ac:dyDescent="0.2">
      <c r="A41" s="10" t="s">
        <v>15</v>
      </c>
      <c r="B41" s="24">
        <f t="shared" si="9"/>
        <v>10.602913203748257</v>
      </c>
      <c r="C41" s="24">
        <f t="shared" ref="C41:N41" si="23">C19/C$5*100</f>
        <v>12.526791117541572</v>
      </c>
      <c r="D41" s="24">
        <f t="shared" si="23"/>
        <v>7.892233232950213</v>
      </c>
      <c r="E41" s="24">
        <f t="shared" si="23"/>
        <v>4.4356629601375142</v>
      </c>
      <c r="F41" s="24">
        <f t="shared" si="23"/>
        <v>4.0833259648915536</v>
      </c>
      <c r="G41" s="24">
        <f t="shared" si="23"/>
        <v>3.7461658453383415</v>
      </c>
      <c r="H41" s="24">
        <f t="shared" si="23"/>
        <v>3.3498958794300684</v>
      </c>
      <c r="I41" s="25">
        <f t="shared" si="23"/>
        <v>3.7369336596119163</v>
      </c>
      <c r="J41" s="25">
        <f t="shared" si="23"/>
        <v>4.1090372383249978</v>
      </c>
      <c r="K41" s="25">
        <f t="shared" si="23"/>
        <v>3.8774534697148866</v>
      </c>
      <c r="L41" s="25">
        <f t="shared" si="23"/>
        <v>4.9793124697860058</v>
      </c>
      <c r="M41" s="25">
        <f t="shared" si="23"/>
        <v>5.0865882769628845</v>
      </c>
      <c r="N41" s="25">
        <f t="shared" si="23"/>
        <v>5.2454074241164719</v>
      </c>
    </row>
    <row r="42" spans="1:15" ht="7.5" customHeight="1" x14ac:dyDescent="0.2"/>
    <row r="43" spans="1:15" s="63" customFormat="1" ht="13.5" customHeight="1" x14ac:dyDescent="0.25">
      <c r="O43" s="135"/>
    </row>
  </sheetData>
  <mergeCells count="3">
    <mergeCell ref="P2:Q3"/>
    <mergeCell ref="S2:U3"/>
    <mergeCell ref="W2:Y3"/>
  </mergeCells>
  <hyperlinks>
    <hyperlink ref="Q1" location="OBSAH!A1" display="Obsah"/>
    <hyperlink ref="Q27" r:id="rId1" display="http://apl.czso.cz/pll/rocenka/rocenka.indexnu_reg "/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1"/>
  <sheetViews>
    <sheetView workbookViewId="0">
      <selection sqref="A1:H1"/>
    </sheetView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8.5703125" style="125" customWidth="1"/>
    <col min="19" max="19" width="17.140625" style="38" customWidth="1"/>
    <col min="20" max="26" width="10.7109375" style="38" customWidth="1"/>
    <col min="27" max="27" width="4.7109375" style="125" customWidth="1"/>
    <col min="28" max="28" width="17.140625" style="38" customWidth="1"/>
    <col min="29" max="35" width="10.7109375" style="38" customWidth="1"/>
    <col min="36" max="36" width="4.7109375" style="125" customWidth="1"/>
    <col min="37" max="37" width="17.140625" style="38" customWidth="1"/>
    <col min="38" max="44" width="10.7109375" style="38" customWidth="1"/>
    <col min="45" max="45" width="4.7109375" style="125" customWidth="1"/>
    <col min="46" max="16384" width="9.140625" style="38"/>
  </cols>
  <sheetData>
    <row r="1" spans="1:45" s="40" customFormat="1" ht="30" customHeight="1" x14ac:dyDescent="0.25">
      <c r="A1" s="223" t="s">
        <v>819</v>
      </c>
      <c r="B1" s="223"/>
      <c r="C1" s="223"/>
      <c r="D1" s="223"/>
      <c r="E1" s="223"/>
      <c r="F1" s="223"/>
      <c r="G1" s="223"/>
      <c r="H1" s="223"/>
      <c r="I1" s="61" t="s">
        <v>49</v>
      </c>
      <c r="J1" s="223" t="s">
        <v>670</v>
      </c>
      <c r="K1" s="223"/>
      <c r="L1" s="223"/>
      <c r="M1" s="223"/>
      <c r="N1" s="223"/>
      <c r="O1" s="223"/>
      <c r="P1" s="223"/>
      <c r="Q1" s="223"/>
      <c r="S1" s="223" t="s">
        <v>391</v>
      </c>
      <c r="T1" s="223"/>
      <c r="U1" s="223"/>
      <c r="V1" s="223"/>
      <c r="W1" s="223"/>
      <c r="X1" s="223"/>
      <c r="Y1" s="223"/>
      <c r="Z1" s="223"/>
      <c r="AA1" s="137"/>
      <c r="AB1" s="223" t="s">
        <v>392</v>
      </c>
      <c r="AC1" s="223"/>
      <c r="AD1" s="223"/>
      <c r="AE1" s="223"/>
      <c r="AF1" s="223"/>
      <c r="AG1" s="223"/>
      <c r="AH1" s="223"/>
      <c r="AI1" s="223"/>
      <c r="AJ1" s="137"/>
      <c r="AK1" s="223" t="s">
        <v>393</v>
      </c>
      <c r="AL1" s="223"/>
      <c r="AM1" s="223"/>
      <c r="AN1" s="223"/>
      <c r="AO1" s="223"/>
      <c r="AP1" s="223"/>
      <c r="AQ1" s="223"/>
      <c r="AR1" s="223"/>
      <c r="AS1" s="137"/>
    </row>
    <row r="2" spans="1:45" ht="7.5" customHeight="1" x14ac:dyDescent="0.2"/>
    <row r="3" spans="1:45" ht="13.5" customHeight="1" thickBot="1" x14ac:dyDescent="0.25">
      <c r="A3" s="1" t="s">
        <v>0</v>
      </c>
      <c r="B3" s="1"/>
      <c r="H3" s="3" t="s">
        <v>100</v>
      </c>
      <c r="J3" s="1" t="s">
        <v>0</v>
      </c>
      <c r="K3" s="1"/>
      <c r="Q3" s="3" t="s">
        <v>100</v>
      </c>
      <c r="S3" s="1" t="s">
        <v>0</v>
      </c>
      <c r="T3" s="1"/>
      <c r="Z3" s="3" t="s">
        <v>100</v>
      </c>
      <c r="AB3" s="1" t="s">
        <v>0</v>
      </c>
      <c r="AC3" s="1"/>
      <c r="AI3" s="3" t="s">
        <v>100</v>
      </c>
      <c r="AK3" s="1" t="s">
        <v>0</v>
      </c>
      <c r="AL3" s="1"/>
      <c r="AR3" s="3" t="s">
        <v>100</v>
      </c>
    </row>
    <row r="4" spans="1:45" ht="24" customHeight="1" x14ac:dyDescent="0.2">
      <c r="A4" s="217" t="s">
        <v>38</v>
      </c>
      <c r="B4" s="224" t="s">
        <v>25</v>
      </c>
      <c r="C4" s="221" t="s">
        <v>26</v>
      </c>
      <c r="D4" s="222"/>
      <c r="E4" s="222"/>
      <c r="F4" s="222"/>
      <c r="G4" s="211" t="s">
        <v>27</v>
      </c>
      <c r="H4" s="222"/>
      <c r="J4" s="217" t="s">
        <v>38</v>
      </c>
      <c r="K4" s="224" t="s">
        <v>25</v>
      </c>
      <c r="L4" s="221" t="s">
        <v>26</v>
      </c>
      <c r="M4" s="222"/>
      <c r="N4" s="222"/>
      <c r="O4" s="222"/>
      <c r="P4" s="211" t="s">
        <v>27</v>
      </c>
      <c r="Q4" s="222"/>
      <c r="S4" s="217" t="s">
        <v>38</v>
      </c>
      <c r="T4" s="224" t="s">
        <v>25</v>
      </c>
      <c r="U4" s="221" t="s">
        <v>26</v>
      </c>
      <c r="V4" s="222"/>
      <c r="W4" s="222"/>
      <c r="X4" s="222"/>
      <c r="Y4" s="211" t="s">
        <v>27</v>
      </c>
      <c r="Z4" s="222"/>
      <c r="AB4" s="217" t="s">
        <v>38</v>
      </c>
      <c r="AC4" s="224" t="s">
        <v>25</v>
      </c>
      <c r="AD4" s="221" t="s">
        <v>26</v>
      </c>
      <c r="AE4" s="222"/>
      <c r="AF4" s="222"/>
      <c r="AG4" s="222"/>
      <c r="AH4" s="211" t="s">
        <v>27</v>
      </c>
      <c r="AI4" s="222"/>
      <c r="AK4" s="217" t="s">
        <v>38</v>
      </c>
      <c r="AL4" s="224" t="s">
        <v>25</v>
      </c>
      <c r="AM4" s="221" t="s">
        <v>26</v>
      </c>
      <c r="AN4" s="222"/>
      <c r="AO4" s="222"/>
      <c r="AP4" s="222"/>
      <c r="AQ4" s="211" t="s">
        <v>27</v>
      </c>
      <c r="AR4" s="222"/>
    </row>
    <row r="5" spans="1:45" ht="33.75" customHeight="1" thickBot="1" x14ac:dyDescent="0.25">
      <c r="A5" s="218"/>
      <c r="B5" s="203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18"/>
      <c r="K5" s="203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18"/>
      <c r="T5" s="203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18"/>
      <c r="AC5" s="203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18"/>
      <c r="AL5" s="203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</row>
    <row r="6" spans="1:45" ht="15" customHeight="1" x14ac:dyDescent="0.2">
      <c r="A6" s="4" t="s">
        <v>1</v>
      </c>
      <c r="B6" s="12">
        <v>15045.436352667926</v>
      </c>
      <c r="C6" s="12">
        <v>506.86485782205204</v>
      </c>
      <c r="D6" s="12">
        <v>2074.6254459891629</v>
      </c>
      <c r="E6" s="12">
        <v>4889.9120488567069</v>
      </c>
      <c r="F6" s="12">
        <v>7574.0339999999997</v>
      </c>
      <c r="G6" s="13">
        <v>6890.8094920661588</v>
      </c>
      <c r="H6" s="13">
        <v>8154.6268606017647</v>
      </c>
      <c r="J6" s="4" t="s">
        <v>1</v>
      </c>
      <c r="K6" s="12">
        <v>13421.82545208153</v>
      </c>
      <c r="L6" s="12">
        <v>385.82569102277921</v>
      </c>
      <c r="M6" s="12">
        <v>1924.4481713640948</v>
      </c>
      <c r="N6" s="12">
        <v>3621.8653611639215</v>
      </c>
      <c r="O6" s="12">
        <v>7489.6862285307307</v>
      </c>
      <c r="P6" s="13">
        <v>6809.1932612468736</v>
      </c>
      <c r="Q6" s="13">
        <v>6612.6321908346545</v>
      </c>
      <c r="S6" s="4" t="s">
        <v>1</v>
      </c>
      <c r="T6" s="12">
        <v>13538.216525125727</v>
      </c>
      <c r="U6" s="12">
        <v>340.02992267700296</v>
      </c>
      <c r="V6" s="12">
        <v>1867.8489756464492</v>
      </c>
      <c r="W6" s="12">
        <v>3527.5376268022774</v>
      </c>
      <c r="X6" s="12">
        <v>7802.8</v>
      </c>
      <c r="Y6" s="13">
        <v>6962.5010147469293</v>
      </c>
      <c r="Z6" s="13">
        <v>6575.7155103788009</v>
      </c>
      <c r="AB6" s="4" t="s">
        <v>1</v>
      </c>
      <c r="AC6" s="6">
        <v>13130.180706341529</v>
      </c>
      <c r="AD6" s="12">
        <v>360.5308214939804</v>
      </c>
      <c r="AE6" s="12">
        <v>1575.9535654996541</v>
      </c>
      <c r="AF6" s="12">
        <v>3495.5379229728346</v>
      </c>
      <c r="AG6" s="12">
        <v>7698.1583963750572</v>
      </c>
      <c r="AH6" s="12">
        <v>6545.8815562439286</v>
      </c>
      <c r="AI6" s="13">
        <v>6584.2991500975977</v>
      </c>
      <c r="AK6" s="4" t="s">
        <v>1</v>
      </c>
      <c r="AL6" s="6">
        <v>12025.32756943761</v>
      </c>
      <c r="AM6" s="12">
        <v>355.46036368937843</v>
      </c>
      <c r="AN6" s="12">
        <v>1440.89663333166</v>
      </c>
      <c r="AO6" s="12">
        <v>4485.2463789450121</v>
      </c>
      <c r="AP6" s="12">
        <v>5743.7241934715566</v>
      </c>
      <c r="AQ6" s="12">
        <v>5943.7538482334976</v>
      </c>
      <c r="AR6" s="13">
        <v>6081.5737212041095</v>
      </c>
    </row>
    <row r="7" spans="1:45" ht="15" customHeight="1" x14ac:dyDescent="0.2">
      <c r="A7" s="7" t="s">
        <v>2</v>
      </c>
      <c r="B7" s="14">
        <v>5254.613168576112</v>
      </c>
      <c r="C7" s="14">
        <v>146.93668809634718</v>
      </c>
      <c r="D7" s="14">
        <v>613.63900000000001</v>
      </c>
      <c r="E7" s="14">
        <v>2538.2154804797628</v>
      </c>
      <c r="F7" s="14">
        <v>1955.8220000000001</v>
      </c>
      <c r="G7" s="16">
        <v>2211.2594846345951</v>
      </c>
      <c r="H7" s="16">
        <v>3043.3536839415156</v>
      </c>
      <c r="J7" s="7" t="s">
        <v>2</v>
      </c>
      <c r="K7" s="14">
        <v>4641.6545770251068</v>
      </c>
      <c r="L7" s="14">
        <v>125.59698733045259</v>
      </c>
      <c r="M7" s="14">
        <v>592.16499999999985</v>
      </c>
      <c r="N7" s="14">
        <v>1527.6593611639216</v>
      </c>
      <c r="O7" s="14">
        <v>2396.2332285307307</v>
      </c>
      <c r="P7" s="16">
        <v>2176.3793861904514</v>
      </c>
      <c r="Q7" s="16">
        <v>2465.275190834654</v>
      </c>
      <c r="S7" s="7" t="s">
        <v>2</v>
      </c>
      <c r="T7" s="14">
        <v>4519.1920260473344</v>
      </c>
      <c r="U7" s="14">
        <v>132.64499999999998</v>
      </c>
      <c r="V7" s="14">
        <v>532.5582629903929</v>
      </c>
      <c r="W7" s="14">
        <v>1220.2637630569418</v>
      </c>
      <c r="X7" s="14">
        <v>2633.7249999999999</v>
      </c>
      <c r="Y7" s="16">
        <v>2242.3682629903933</v>
      </c>
      <c r="Z7" s="16">
        <v>2276.823763056942</v>
      </c>
      <c r="AB7" s="7" t="s">
        <v>2</v>
      </c>
      <c r="AC7" s="9">
        <v>4224.444370260444</v>
      </c>
      <c r="AD7" s="14">
        <v>99.132327746014099</v>
      </c>
      <c r="AE7" s="14">
        <v>364.49779532921661</v>
      </c>
      <c r="AF7" s="14">
        <v>1242.1392471852118</v>
      </c>
      <c r="AG7" s="14">
        <v>2518.6750000000002</v>
      </c>
      <c r="AH7" s="14">
        <v>1984.4883033581982</v>
      </c>
      <c r="AI7" s="16">
        <v>2239.9560669022444</v>
      </c>
      <c r="AK7" s="7" t="s">
        <v>2</v>
      </c>
      <c r="AL7" s="9">
        <v>3978.1301378466328</v>
      </c>
      <c r="AM7" s="14">
        <v>110.59532557315129</v>
      </c>
      <c r="AN7" s="14">
        <v>442.03133867853194</v>
      </c>
      <c r="AO7" s="14">
        <v>2351.814473594949</v>
      </c>
      <c r="AP7" s="14">
        <v>1073.6889999999999</v>
      </c>
      <c r="AQ7" s="14">
        <v>2045.8955146588396</v>
      </c>
      <c r="AR7" s="16">
        <v>1932.234623187793</v>
      </c>
    </row>
    <row r="8" spans="1:45" ht="15" customHeight="1" x14ac:dyDescent="0.2">
      <c r="A8" s="10" t="s">
        <v>3</v>
      </c>
      <c r="B8" s="14">
        <v>2458.9929999999999</v>
      </c>
      <c r="C8" s="14">
        <v>43.152000000000001</v>
      </c>
      <c r="D8" s="14">
        <v>258.11399999999998</v>
      </c>
      <c r="E8" s="14">
        <v>548.68299999999999</v>
      </c>
      <c r="F8" s="14">
        <v>1609.0439999999999</v>
      </c>
      <c r="G8" s="16">
        <v>1727.183</v>
      </c>
      <c r="H8" s="16">
        <v>731.81</v>
      </c>
      <c r="J8" s="10" t="s">
        <v>3</v>
      </c>
      <c r="K8" s="14">
        <v>2131.5350000000012</v>
      </c>
      <c r="L8" s="14">
        <v>46.875</v>
      </c>
      <c r="M8" s="14">
        <v>160.10599999999999</v>
      </c>
      <c r="N8" s="14">
        <v>333.96800000000002</v>
      </c>
      <c r="O8" s="14">
        <v>1590.5860000000002</v>
      </c>
      <c r="P8" s="16">
        <v>1834.8089999999997</v>
      </c>
      <c r="Q8" s="16">
        <v>296.726</v>
      </c>
      <c r="S8" s="10" t="s">
        <v>3</v>
      </c>
      <c r="T8" s="14">
        <v>2184.5083542775906</v>
      </c>
      <c r="U8" s="14">
        <v>40.225499308211909</v>
      </c>
      <c r="V8" s="14">
        <v>242.11585496937772</v>
      </c>
      <c r="W8" s="14">
        <v>389.66800000000001</v>
      </c>
      <c r="X8" s="14">
        <v>1512.499</v>
      </c>
      <c r="Y8" s="16">
        <v>1868.5493542775894</v>
      </c>
      <c r="Z8" s="16">
        <v>315.95899999999995</v>
      </c>
      <c r="AB8" s="10" t="s">
        <v>3</v>
      </c>
      <c r="AC8" s="9">
        <v>1948.757243697946</v>
      </c>
      <c r="AD8" s="14">
        <v>41.644682117789188</v>
      </c>
      <c r="AE8" s="14">
        <v>162.2265615801571</v>
      </c>
      <c r="AF8" s="14">
        <v>257.96699999999998</v>
      </c>
      <c r="AG8" s="14">
        <v>1486.9189999999999</v>
      </c>
      <c r="AH8" s="14">
        <v>1739.8222436979463</v>
      </c>
      <c r="AI8" s="16">
        <v>208.93499999999997</v>
      </c>
      <c r="AK8" s="10" t="s">
        <v>3</v>
      </c>
      <c r="AL8" s="9">
        <v>2178.5605589899469</v>
      </c>
      <c r="AM8" s="14">
        <v>46.036940378307904</v>
      </c>
      <c r="AN8" s="14">
        <v>128.20361861163809</v>
      </c>
      <c r="AO8" s="14">
        <v>243.10499999999999</v>
      </c>
      <c r="AP8" s="14">
        <v>1761.2150000000001</v>
      </c>
      <c r="AQ8" s="14">
        <v>1490.2299403783081</v>
      </c>
      <c r="AR8" s="16">
        <v>688.3306186116381</v>
      </c>
    </row>
    <row r="9" spans="1:45" ht="15" customHeight="1" x14ac:dyDescent="0.2">
      <c r="A9" s="10" t="s">
        <v>4</v>
      </c>
      <c r="B9" s="14">
        <v>35.396000000000001</v>
      </c>
      <c r="C9" s="14" t="s">
        <v>541</v>
      </c>
      <c r="D9" s="14" t="s">
        <v>541</v>
      </c>
      <c r="E9" s="14" t="s">
        <v>541</v>
      </c>
      <c r="F9" s="14" t="s">
        <v>64</v>
      </c>
      <c r="G9" s="16">
        <v>35.396000000000001</v>
      </c>
      <c r="H9" s="16" t="s">
        <v>64</v>
      </c>
      <c r="J9" s="10" t="s">
        <v>4</v>
      </c>
      <c r="K9" s="14">
        <v>41.207999999999998</v>
      </c>
      <c r="L9" s="14" t="s">
        <v>541</v>
      </c>
      <c r="M9" s="14" t="s">
        <v>541</v>
      </c>
      <c r="N9" s="14" t="s">
        <v>541</v>
      </c>
      <c r="O9" s="14" t="s">
        <v>541</v>
      </c>
      <c r="P9" s="16">
        <v>41.207999999999998</v>
      </c>
      <c r="Q9" s="16" t="s">
        <v>64</v>
      </c>
      <c r="S9" s="10" t="s">
        <v>4</v>
      </c>
      <c r="T9" s="14">
        <v>46.482000000000006</v>
      </c>
      <c r="U9" s="14" t="s">
        <v>541</v>
      </c>
      <c r="V9" s="14" t="s">
        <v>541</v>
      </c>
      <c r="W9" s="14" t="s">
        <v>541</v>
      </c>
      <c r="X9" s="14" t="s">
        <v>541</v>
      </c>
      <c r="Y9" s="16">
        <v>46.482000000000006</v>
      </c>
      <c r="Z9" s="16" t="s">
        <v>64</v>
      </c>
      <c r="AB9" s="10" t="s">
        <v>4</v>
      </c>
      <c r="AC9" s="9">
        <v>39.222999999999999</v>
      </c>
      <c r="AD9" s="14" t="s">
        <v>541</v>
      </c>
      <c r="AE9" s="14" t="s">
        <v>541</v>
      </c>
      <c r="AF9" s="14" t="s">
        <v>541</v>
      </c>
      <c r="AG9" s="14" t="s">
        <v>541</v>
      </c>
      <c r="AH9" s="14" t="s">
        <v>541</v>
      </c>
      <c r="AI9" s="16" t="s">
        <v>541</v>
      </c>
      <c r="AK9" s="10" t="s">
        <v>4</v>
      </c>
      <c r="AL9" s="9">
        <v>42.257234488026199</v>
      </c>
      <c r="AM9" s="14" t="s">
        <v>541</v>
      </c>
      <c r="AN9" s="14" t="s">
        <v>541</v>
      </c>
      <c r="AO9" s="14" t="s">
        <v>541</v>
      </c>
      <c r="AP9" s="14" t="s">
        <v>541</v>
      </c>
      <c r="AQ9" s="14" t="s">
        <v>541</v>
      </c>
      <c r="AR9" s="16" t="s">
        <v>541</v>
      </c>
    </row>
    <row r="10" spans="1:45" ht="15" customHeight="1" x14ac:dyDescent="0.2">
      <c r="A10" s="10" t="s">
        <v>5</v>
      </c>
      <c r="B10" s="14">
        <v>1824.4450000000002</v>
      </c>
      <c r="C10" s="14">
        <v>67.497</v>
      </c>
      <c r="D10" s="14">
        <v>149.74899999999997</v>
      </c>
      <c r="E10" s="14">
        <v>354.41600000000005</v>
      </c>
      <c r="F10" s="14">
        <v>1252.7829999999999</v>
      </c>
      <c r="G10" s="16">
        <v>457.18899999999996</v>
      </c>
      <c r="H10" s="16">
        <v>1367.2559999999999</v>
      </c>
      <c r="J10" s="10" t="s">
        <v>5</v>
      </c>
      <c r="K10" s="14">
        <v>1641.581652700798</v>
      </c>
      <c r="L10" s="14" t="s">
        <v>541</v>
      </c>
      <c r="M10" s="14" t="s">
        <v>541</v>
      </c>
      <c r="N10" s="14" t="s">
        <v>541</v>
      </c>
      <c r="O10" s="14" t="s">
        <v>541</v>
      </c>
      <c r="P10" s="16">
        <v>444.63165270079804</v>
      </c>
      <c r="Q10" s="16">
        <v>1196.95</v>
      </c>
      <c r="S10" s="10" t="s">
        <v>5</v>
      </c>
      <c r="T10" s="14">
        <v>1594.0250000000001</v>
      </c>
      <c r="U10" s="14" t="s">
        <v>541</v>
      </c>
      <c r="V10" s="14" t="s">
        <v>541</v>
      </c>
      <c r="W10" s="14" t="s">
        <v>541</v>
      </c>
      <c r="X10" s="14" t="s">
        <v>541</v>
      </c>
      <c r="Y10" s="16">
        <v>374.93700000000001</v>
      </c>
      <c r="Z10" s="16">
        <v>1219.088</v>
      </c>
      <c r="AB10" s="10" t="s">
        <v>5</v>
      </c>
      <c r="AC10" s="9">
        <v>1550.7560000000001</v>
      </c>
      <c r="AD10" s="14" t="s">
        <v>541</v>
      </c>
      <c r="AE10" s="14" t="s">
        <v>541</v>
      </c>
      <c r="AF10" s="14" t="s">
        <v>541</v>
      </c>
      <c r="AG10" s="14" t="s">
        <v>541</v>
      </c>
      <c r="AH10" s="14">
        <v>362.82899999999995</v>
      </c>
      <c r="AI10" s="16">
        <v>1187.9270000000001</v>
      </c>
      <c r="AK10" s="10" t="s">
        <v>5</v>
      </c>
      <c r="AL10" s="9">
        <v>1012.4379999999999</v>
      </c>
      <c r="AM10" s="14" t="s">
        <v>541</v>
      </c>
      <c r="AN10" s="14" t="s">
        <v>541</v>
      </c>
      <c r="AO10" s="14" t="s">
        <v>541</v>
      </c>
      <c r="AP10" s="14" t="s">
        <v>541</v>
      </c>
      <c r="AQ10" s="14">
        <v>254.38299999999998</v>
      </c>
      <c r="AR10" s="16">
        <v>758.05499999999995</v>
      </c>
    </row>
    <row r="11" spans="1:45" ht="15" customHeight="1" x14ac:dyDescent="0.2">
      <c r="A11" s="10" t="s">
        <v>6</v>
      </c>
      <c r="B11" s="14">
        <v>18.41</v>
      </c>
      <c r="C11" s="51" t="s">
        <v>541</v>
      </c>
      <c r="D11" s="14" t="s">
        <v>541</v>
      </c>
      <c r="E11" s="14" t="s">
        <v>541</v>
      </c>
      <c r="F11" s="14" t="s">
        <v>541</v>
      </c>
      <c r="G11" s="16" t="s">
        <v>541</v>
      </c>
      <c r="H11" s="16" t="s">
        <v>541</v>
      </c>
      <c r="J11" s="10" t="s">
        <v>6</v>
      </c>
      <c r="K11" s="14">
        <v>6.44</v>
      </c>
      <c r="L11" s="51" t="s">
        <v>541</v>
      </c>
      <c r="M11" s="14" t="s">
        <v>541</v>
      </c>
      <c r="N11" s="14" t="s">
        <v>541</v>
      </c>
      <c r="O11" s="14" t="s">
        <v>541</v>
      </c>
      <c r="P11" s="16" t="s">
        <v>541</v>
      </c>
      <c r="Q11" s="16" t="s">
        <v>541</v>
      </c>
      <c r="S11" s="10" t="s">
        <v>6</v>
      </c>
      <c r="T11" s="14" t="s">
        <v>64</v>
      </c>
      <c r="U11" s="51" t="s">
        <v>64</v>
      </c>
      <c r="V11" s="14" t="s">
        <v>64</v>
      </c>
      <c r="W11" s="14" t="s">
        <v>64</v>
      </c>
      <c r="X11" s="14" t="s">
        <v>64</v>
      </c>
      <c r="Y11" s="16" t="s">
        <v>64</v>
      </c>
      <c r="Z11" s="16" t="s">
        <v>64</v>
      </c>
      <c r="AB11" s="10" t="s">
        <v>6</v>
      </c>
      <c r="AC11" s="9">
        <v>3.2509999999999999</v>
      </c>
      <c r="AD11" s="14" t="s">
        <v>541</v>
      </c>
      <c r="AE11" s="14" t="s">
        <v>541</v>
      </c>
      <c r="AF11" s="14" t="s">
        <v>541</v>
      </c>
      <c r="AG11" s="14" t="s">
        <v>541</v>
      </c>
      <c r="AH11" s="14" t="s">
        <v>541</v>
      </c>
      <c r="AI11" s="16" t="s">
        <v>541</v>
      </c>
      <c r="AK11" s="10" t="s">
        <v>6</v>
      </c>
      <c r="AL11" s="9">
        <v>3.0550000000000002</v>
      </c>
      <c r="AM11" s="14" t="s">
        <v>541</v>
      </c>
      <c r="AN11" s="14" t="s">
        <v>541</v>
      </c>
      <c r="AO11" s="14" t="s">
        <v>541</v>
      </c>
      <c r="AP11" s="14" t="s">
        <v>541</v>
      </c>
      <c r="AQ11" s="14" t="s">
        <v>541</v>
      </c>
      <c r="AR11" s="16" t="s">
        <v>541</v>
      </c>
    </row>
    <row r="12" spans="1:45" ht="15" customHeight="1" x14ac:dyDescent="0.2">
      <c r="A12" s="10" t="s">
        <v>7</v>
      </c>
      <c r="B12" s="14">
        <v>152.05699999999999</v>
      </c>
      <c r="C12" s="14" t="s">
        <v>541</v>
      </c>
      <c r="D12" s="14" t="s">
        <v>541</v>
      </c>
      <c r="E12" s="14" t="s">
        <v>541</v>
      </c>
      <c r="F12" s="14" t="s">
        <v>64</v>
      </c>
      <c r="G12" s="16">
        <v>29.358000000000001</v>
      </c>
      <c r="H12" s="16">
        <v>122.699</v>
      </c>
      <c r="J12" s="10" t="s">
        <v>7</v>
      </c>
      <c r="K12" s="14">
        <v>144.10399999999998</v>
      </c>
      <c r="L12" s="51" t="s">
        <v>541</v>
      </c>
      <c r="M12" s="14" t="s">
        <v>541</v>
      </c>
      <c r="N12" s="14" t="s">
        <v>541</v>
      </c>
      <c r="O12" s="14" t="s">
        <v>541</v>
      </c>
      <c r="P12" s="16" t="s">
        <v>541</v>
      </c>
      <c r="Q12" s="16" t="s">
        <v>541</v>
      </c>
      <c r="S12" s="10" t="s">
        <v>7</v>
      </c>
      <c r="T12" s="14">
        <v>142.42599999999999</v>
      </c>
      <c r="U12" s="14" t="s">
        <v>541</v>
      </c>
      <c r="V12" s="14" t="s">
        <v>541</v>
      </c>
      <c r="W12" s="14" t="s">
        <v>541</v>
      </c>
      <c r="X12" s="14" t="s">
        <v>541</v>
      </c>
      <c r="Y12" s="16" t="s">
        <v>541</v>
      </c>
      <c r="Z12" s="16" t="s">
        <v>541</v>
      </c>
      <c r="AB12" s="10" t="s">
        <v>7</v>
      </c>
      <c r="AC12" s="9">
        <v>137.77900000000002</v>
      </c>
      <c r="AD12" s="14" t="s">
        <v>541</v>
      </c>
      <c r="AE12" s="14" t="s">
        <v>541</v>
      </c>
      <c r="AF12" s="14" t="s">
        <v>541</v>
      </c>
      <c r="AG12" s="14" t="s">
        <v>541</v>
      </c>
      <c r="AH12" s="14" t="s">
        <v>541</v>
      </c>
      <c r="AI12" s="16" t="s">
        <v>541</v>
      </c>
      <c r="AK12" s="10" t="s">
        <v>7</v>
      </c>
      <c r="AL12" s="9">
        <v>137.20099999999999</v>
      </c>
      <c r="AM12" s="14">
        <v>4.0920000000000005</v>
      </c>
      <c r="AN12" s="14">
        <v>1</v>
      </c>
      <c r="AO12" s="14">
        <v>132.10899999999998</v>
      </c>
      <c r="AP12" s="14" t="s">
        <v>64</v>
      </c>
      <c r="AQ12" s="14" t="s">
        <v>541</v>
      </c>
      <c r="AR12" s="16" t="s">
        <v>541</v>
      </c>
    </row>
    <row r="13" spans="1:45" ht="15" customHeight="1" x14ac:dyDescent="0.2">
      <c r="A13" s="10" t="s">
        <v>8</v>
      </c>
      <c r="B13" s="14">
        <v>362.26902335718933</v>
      </c>
      <c r="C13" s="14">
        <v>8.7504549802454008</v>
      </c>
      <c r="D13" s="14">
        <v>35.992999999999995</v>
      </c>
      <c r="E13" s="14">
        <v>268.89456837694394</v>
      </c>
      <c r="F13" s="14">
        <v>48.631</v>
      </c>
      <c r="G13" s="16">
        <v>355.90845498024538</v>
      </c>
      <c r="H13" s="16">
        <v>6.3605683769438999</v>
      </c>
      <c r="J13" s="10" t="s">
        <v>8</v>
      </c>
      <c r="K13" s="14">
        <v>477.0415402123578</v>
      </c>
      <c r="L13" s="14" t="s">
        <v>541</v>
      </c>
      <c r="M13" s="14" t="s">
        <v>541</v>
      </c>
      <c r="N13" s="14" t="s">
        <v>541</v>
      </c>
      <c r="O13" s="14" t="s">
        <v>541</v>
      </c>
      <c r="P13" s="16">
        <v>468.78854021235782</v>
      </c>
      <c r="Q13" s="16">
        <v>8.2530000000000001</v>
      </c>
      <c r="S13" s="10" t="s">
        <v>8</v>
      </c>
      <c r="T13" s="14">
        <v>464.78200000000004</v>
      </c>
      <c r="U13" s="14" t="s">
        <v>541</v>
      </c>
      <c r="V13" s="14" t="s">
        <v>541</v>
      </c>
      <c r="W13" s="14" t="s">
        <v>541</v>
      </c>
      <c r="X13" s="14" t="s">
        <v>541</v>
      </c>
      <c r="Y13" s="16">
        <v>453.94100000000003</v>
      </c>
      <c r="Z13" s="16">
        <v>10.840999999999999</v>
      </c>
      <c r="AB13" s="10" t="s">
        <v>8</v>
      </c>
      <c r="AC13" s="9">
        <v>482.55488911280571</v>
      </c>
      <c r="AD13" s="14" t="s">
        <v>541</v>
      </c>
      <c r="AE13" s="14" t="s">
        <v>541</v>
      </c>
      <c r="AF13" s="14" t="s">
        <v>541</v>
      </c>
      <c r="AG13" s="14" t="s">
        <v>541</v>
      </c>
      <c r="AH13" s="14" t="s">
        <v>541</v>
      </c>
      <c r="AI13" s="16" t="s">
        <v>541</v>
      </c>
      <c r="AK13" s="10" t="s">
        <v>8</v>
      </c>
      <c r="AL13" s="9">
        <v>425.25963532583614</v>
      </c>
      <c r="AM13" s="14">
        <v>8.9286353258360993</v>
      </c>
      <c r="AN13" s="14">
        <v>52.105999999999995</v>
      </c>
      <c r="AO13" s="14">
        <v>364.22499999999997</v>
      </c>
      <c r="AP13" s="14" t="s">
        <v>64</v>
      </c>
      <c r="AQ13" s="14" t="s">
        <v>541</v>
      </c>
      <c r="AR13" s="16" t="s">
        <v>541</v>
      </c>
    </row>
    <row r="14" spans="1:45" ht="15" customHeight="1" x14ac:dyDescent="0.2">
      <c r="A14" s="10" t="s">
        <v>9</v>
      </c>
      <c r="B14" s="14">
        <v>128.101</v>
      </c>
      <c r="C14" s="14" t="s">
        <v>64</v>
      </c>
      <c r="D14" s="14">
        <v>27.350999999999999</v>
      </c>
      <c r="E14" s="14">
        <v>100.75</v>
      </c>
      <c r="F14" s="14" t="s">
        <v>64</v>
      </c>
      <c r="G14" s="16">
        <v>128.101</v>
      </c>
      <c r="H14" s="16" t="s">
        <v>64</v>
      </c>
      <c r="J14" s="10" t="s">
        <v>9</v>
      </c>
      <c r="K14" s="14">
        <v>137.15400000000002</v>
      </c>
      <c r="L14" s="14"/>
      <c r="M14" s="14">
        <v>43.164999999999999</v>
      </c>
      <c r="N14" s="14">
        <v>93.989000000000004</v>
      </c>
      <c r="O14" s="14" t="s">
        <v>64</v>
      </c>
      <c r="P14" s="16">
        <v>137.15400000000002</v>
      </c>
      <c r="Q14" s="16" t="s">
        <v>64</v>
      </c>
      <c r="S14" s="10" t="s">
        <v>9</v>
      </c>
      <c r="T14" s="14">
        <v>143.08600000000001</v>
      </c>
      <c r="U14" s="14" t="s">
        <v>64</v>
      </c>
      <c r="V14" s="14">
        <v>43.245000000000005</v>
      </c>
      <c r="W14" s="14">
        <v>99.840999999999994</v>
      </c>
      <c r="X14" s="14" t="s">
        <v>64</v>
      </c>
      <c r="Y14" s="16">
        <v>143.08600000000001</v>
      </c>
      <c r="Z14" s="16" t="s">
        <v>64</v>
      </c>
      <c r="AB14" s="10" t="s">
        <v>9</v>
      </c>
      <c r="AC14" s="9">
        <v>207.85400000000001</v>
      </c>
      <c r="AD14" s="14" t="s">
        <v>541</v>
      </c>
      <c r="AE14" s="14" t="s">
        <v>541</v>
      </c>
      <c r="AF14" s="14" t="s">
        <v>541</v>
      </c>
      <c r="AG14" s="14" t="s">
        <v>541</v>
      </c>
      <c r="AH14" s="14" t="s">
        <v>541</v>
      </c>
      <c r="AI14" s="16" t="s">
        <v>541</v>
      </c>
      <c r="AK14" s="10" t="s">
        <v>9</v>
      </c>
      <c r="AL14" s="9">
        <v>195.35400000000001</v>
      </c>
      <c r="AM14" s="14" t="s">
        <v>64</v>
      </c>
      <c r="AN14" s="14">
        <v>39.807000000000002</v>
      </c>
      <c r="AO14" s="14">
        <v>137.80099999999999</v>
      </c>
      <c r="AP14" s="14">
        <v>17.745999999999999</v>
      </c>
      <c r="AQ14" s="14" t="s">
        <v>541</v>
      </c>
      <c r="AR14" s="16" t="s">
        <v>541</v>
      </c>
    </row>
    <row r="15" spans="1:45" ht="15" customHeight="1" x14ac:dyDescent="0.2">
      <c r="A15" s="10" t="s">
        <v>10</v>
      </c>
      <c r="B15" s="14">
        <v>534.34699999999998</v>
      </c>
      <c r="C15" s="14">
        <v>9.6259999999999994</v>
      </c>
      <c r="D15" s="14">
        <v>70.15100000000001</v>
      </c>
      <c r="E15" s="14">
        <v>454.57</v>
      </c>
      <c r="F15" s="14" t="s">
        <v>64</v>
      </c>
      <c r="G15" s="16" t="s">
        <v>541</v>
      </c>
      <c r="H15" s="16" t="s">
        <v>541</v>
      </c>
      <c r="J15" s="10" t="s">
        <v>10</v>
      </c>
      <c r="K15" s="14">
        <v>475.58200000000005</v>
      </c>
      <c r="L15" s="14">
        <v>9.5250000000000004</v>
      </c>
      <c r="M15" s="14">
        <v>62.784000000000006</v>
      </c>
      <c r="N15" s="14">
        <v>403.27300000000002</v>
      </c>
      <c r="O15" s="14" t="s">
        <v>64</v>
      </c>
      <c r="P15" s="16">
        <v>475.58200000000005</v>
      </c>
      <c r="Q15" s="16" t="s">
        <v>64</v>
      </c>
      <c r="S15" s="10" t="s">
        <v>10</v>
      </c>
      <c r="T15" s="14">
        <v>509.82237257286613</v>
      </c>
      <c r="U15" s="14">
        <v>9.1383725728660998</v>
      </c>
      <c r="V15" s="14">
        <v>74.97699999999999</v>
      </c>
      <c r="W15" s="14">
        <v>425.70699999999999</v>
      </c>
      <c r="X15" s="14" t="s">
        <v>64</v>
      </c>
      <c r="Y15" s="16">
        <v>509.82237257286613</v>
      </c>
      <c r="Z15" s="16" t="s">
        <v>64</v>
      </c>
      <c r="AB15" s="10" t="s">
        <v>10</v>
      </c>
      <c r="AC15" s="9">
        <v>496.27955808881921</v>
      </c>
      <c r="AD15" s="14">
        <v>30.672811630177101</v>
      </c>
      <c r="AE15" s="14">
        <v>79.162999999999982</v>
      </c>
      <c r="AF15" s="14">
        <v>386.44374645864212</v>
      </c>
      <c r="AG15" s="14" t="s">
        <v>64</v>
      </c>
      <c r="AH15" s="14">
        <v>476.29655808881921</v>
      </c>
      <c r="AI15" s="16">
        <v>19.983000000000001</v>
      </c>
      <c r="AK15" s="10" t="s">
        <v>10</v>
      </c>
      <c r="AL15" s="9">
        <v>469.0072859331209</v>
      </c>
      <c r="AM15" s="14">
        <v>11.002000000000001</v>
      </c>
      <c r="AN15" s="14">
        <v>58.483285933120904</v>
      </c>
      <c r="AO15" s="14">
        <v>399.52199999999999</v>
      </c>
      <c r="AP15" s="14" t="s">
        <v>64</v>
      </c>
      <c r="AQ15" s="14">
        <v>357.5270000000001</v>
      </c>
      <c r="AR15" s="16">
        <v>111.4802859331209</v>
      </c>
    </row>
    <row r="16" spans="1:45" ht="15" customHeight="1" x14ac:dyDescent="0.2">
      <c r="A16" s="10" t="s">
        <v>11</v>
      </c>
      <c r="B16" s="14">
        <v>275.89400000000001</v>
      </c>
      <c r="C16" s="51" t="s">
        <v>541</v>
      </c>
      <c r="D16" s="14" t="s">
        <v>541</v>
      </c>
      <c r="E16" s="14" t="s">
        <v>541</v>
      </c>
      <c r="F16" s="14" t="s">
        <v>541</v>
      </c>
      <c r="G16" s="16" t="s">
        <v>541</v>
      </c>
      <c r="H16" s="16" t="s">
        <v>541</v>
      </c>
      <c r="J16" s="10" t="s">
        <v>11</v>
      </c>
      <c r="K16" s="14">
        <v>215.68899999999999</v>
      </c>
      <c r="L16" s="14" t="s">
        <v>541</v>
      </c>
      <c r="M16" s="14" t="s">
        <v>541</v>
      </c>
      <c r="N16" s="14" t="s">
        <v>541</v>
      </c>
      <c r="O16" s="14" t="s">
        <v>541</v>
      </c>
      <c r="P16" s="16" t="s">
        <v>541</v>
      </c>
      <c r="Q16" s="16" t="s">
        <v>541</v>
      </c>
      <c r="S16" s="10" t="s">
        <v>11</v>
      </c>
      <c r="T16" s="14">
        <v>201.82838791631752</v>
      </c>
      <c r="U16" s="14" t="s">
        <v>541</v>
      </c>
      <c r="V16" s="14" t="s">
        <v>541</v>
      </c>
      <c r="W16" s="14" t="s">
        <v>541</v>
      </c>
      <c r="X16" s="14" t="s">
        <v>541</v>
      </c>
      <c r="Y16" s="16" t="s">
        <v>541</v>
      </c>
      <c r="Z16" s="16" t="s">
        <v>541</v>
      </c>
      <c r="AB16" s="10" t="s">
        <v>11</v>
      </c>
      <c r="AC16" s="9">
        <v>71.706999999999994</v>
      </c>
      <c r="AD16" s="14" t="s">
        <v>541</v>
      </c>
      <c r="AE16" s="14" t="s">
        <v>541</v>
      </c>
      <c r="AF16" s="14" t="s">
        <v>541</v>
      </c>
      <c r="AG16" s="14" t="s">
        <v>541</v>
      </c>
      <c r="AH16" s="14">
        <v>71.706999999999994</v>
      </c>
      <c r="AI16" s="16" t="s">
        <v>64</v>
      </c>
      <c r="AK16" s="10" t="s">
        <v>11</v>
      </c>
      <c r="AL16" s="9">
        <v>197.61884051441325</v>
      </c>
      <c r="AM16" s="14" t="s">
        <v>541</v>
      </c>
      <c r="AN16" s="14" t="s">
        <v>541</v>
      </c>
      <c r="AO16" s="14" t="s">
        <v>541</v>
      </c>
      <c r="AP16" s="14" t="s">
        <v>541</v>
      </c>
      <c r="AQ16" s="14" t="s">
        <v>541</v>
      </c>
      <c r="AR16" s="16" t="s">
        <v>541</v>
      </c>
    </row>
    <row r="17" spans="1:45" ht="15" customHeight="1" x14ac:dyDescent="0.2">
      <c r="A17" s="10" t="s">
        <v>12</v>
      </c>
      <c r="B17" s="14">
        <v>2138.5692538712924</v>
      </c>
      <c r="C17" s="14">
        <v>89.364851988129402</v>
      </c>
      <c r="D17" s="14">
        <v>339.27640188316315</v>
      </c>
      <c r="E17" s="14">
        <v>145.20900000000006</v>
      </c>
      <c r="F17" s="14">
        <v>1564.7190000000001</v>
      </c>
      <c r="G17" s="16">
        <v>535.67064558798734</v>
      </c>
      <c r="H17" s="16">
        <v>1602.8986082833053</v>
      </c>
      <c r="J17" s="10" t="s">
        <v>12</v>
      </c>
      <c r="K17" s="14">
        <v>1841.9129784509391</v>
      </c>
      <c r="L17" s="14">
        <v>60.028000000000006</v>
      </c>
      <c r="M17" s="14">
        <v>255.80697845093894</v>
      </c>
      <c r="N17" s="14">
        <v>191.15299999999996</v>
      </c>
      <c r="O17" s="14">
        <v>1334.9250000000002</v>
      </c>
      <c r="P17" s="16">
        <v>473.67897845093876</v>
      </c>
      <c r="Q17" s="16">
        <v>1368.2340000000002</v>
      </c>
      <c r="S17" s="10" t="s">
        <v>12</v>
      </c>
      <c r="T17" s="14">
        <v>2185.0400360416993</v>
      </c>
      <c r="U17" s="14">
        <v>43.324732825762794</v>
      </c>
      <c r="V17" s="14">
        <v>291.07626011491476</v>
      </c>
      <c r="W17" s="14">
        <v>243.46804310102203</v>
      </c>
      <c r="X17" s="14">
        <v>1607.1709999999998</v>
      </c>
      <c r="Y17" s="16">
        <v>532.61703604169975</v>
      </c>
      <c r="Z17" s="16">
        <v>1652.4229999999998</v>
      </c>
      <c r="AB17" s="10" t="s">
        <v>12</v>
      </c>
      <c r="AC17" s="9">
        <v>2238.7775102364308</v>
      </c>
      <c r="AD17" s="14">
        <v>100.85499999999999</v>
      </c>
      <c r="AE17" s="14">
        <v>372.78347002025549</v>
      </c>
      <c r="AF17" s="14">
        <v>251.95004021617461</v>
      </c>
      <c r="AG17" s="14">
        <v>1513.1889999999999</v>
      </c>
      <c r="AH17" s="14">
        <v>641.72304021617492</v>
      </c>
      <c r="AI17" s="16">
        <v>1597.0544700202554</v>
      </c>
      <c r="AK17" s="10" t="s">
        <v>12</v>
      </c>
      <c r="AL17" s="9">
        <v>1775.5899625444363</v>
      </c>
      <c r="AM17" s="14">
        <v>64.106863722817494</v>
      </c>
      <c r="AN17" s="14">
        <v>276.529</v>
      </c>
      <c r="AO17" s="14">
        <v>292.82790535006228</v>
      </c>
      <c r="AP17" s="14">
        <v>1142.1261934715569</v>
      </c>
      <c r="AQ17" s="14">
        <v>583.11276907287993</v>
      </c>
      <c r="AR17" s="16">
        <v>1192.477193471557</v>
      </c>
    </row>
    <row r="18" spans="1:45" ht="15" customHeight="1" x14ac:dyDescent="0.2">
      <c r="A18" s="10" t="s">
        <v>13</v>
      </c>
      <c r="B18" s="14">
        <v>176.97547142976782</v>
      </c>
      <c r="C18" s="14">
        <v>24.7024273237679</v>
      </c>
      <c r="D18" s="14">
        <v>132.73804410599988</v>
      </c>
      <c r="E18" s="14">
        <v>19.535</v>
      </c>
      <c r="F18" s="14" t="s">
        <v>64</v>
      </c>
      <c r="G18" s="16" t="s">
        <v>541</v>
      </c>
      <c r="H18" s="16" t="s">
        <v>541</v>
      </c>
      <c r="J18" s="10" t="s">
        <v>13</v>
      </c>
      <c r="K18" s="14">
        <v>133.55070369232661</v>
      </c>
      <c r="L18" s="14">
        <v>18.294703692326596</v>
      </c>
      <c r="M18" s="14">
        <v>91.191999999999993</v>
      </c>
      <c r="N18" s="14">
        <v>24.064</v>
      </c>
      <c r="O18" s="14" t="s">
        <v>64</v>
      </c>
      <c r="P18" s="16" t="s">
        <v>541</v>
      </c>
      <c r="Q18" s="16" t="s">
        <v>541</v>
      </c>
      <c r="S18" s="10" t="s">
        <v>13</v>
      </c>
      <c r="T18" s="14">
        <v>150.94324464770784</v>
      </c>
      <c r="U18" s="14">
        <v>13.746317970162201</v>
      </c>
      <c r="V18" s="14">
        <v>106.15292667754559</v>
      </c>
      <c r="W18" s="14">
        <v>31.044</v>
      </c>
      <c r="X18" s="14" t="s">
        <v>64</v>
      </c>
      <c r="Y18" s="16">
        <v>131.98731797016222</v>
      </c>
      <c r="Z18" s="16">
        <v>18.955926677545598</v>
      </c>
      <c r="AB18" s="10" t="s">
        <v>13</v>
      </c>
      <c r="AC18" s="9">
        <v>175.91899999999998</v>
      </c>
      <c r="AD18" s="14">
        <v>15.027000000000001</v>
      </c>
      <c r="AE18" s="14">
        <v>116.75000000000001</v>
      </c>
      <c r="AF18" s="14">
        <v>44.141999999999996</v>
      </c>
      <c r="AG18" s="14" t="s">
        <v>64</v>
      </c>
      <c r="AH18" s="14">
        <v>153.00899999999999</v>
      </c>
      <c r="AI18" s="16">
        <v>22.91</v>
      </c>
      <c r="AK18" s="10" t="s">
        <v>13</v>
      </c>
      <c r="AL18" s="9">
        <v>144.20783753127199</v>
      </c>
      <c r="AM18" s="14">
        <v>16.823837531271998</v>
      </c>
      <c r="AN18" s="14">
        <v>88.744</v>
      </c>
      <c r="AO18" s="14">
        <v>38.640000000000008</v>
      </c>
      <c r="AP18" s="14" t="s">
        <v>64</v>
      </c>
      <c r="AQ18" s="14" t="s">
        <v>541</v>
      </c>
      <c r="AR18" s="16" t="s">
        <v>541</v>
      </c>
    </row>
    <row r="19" spans="1:45" ht="15" customHeight="1" x14ac:dyDescent="0.2">
      <c r="A19" s="10" t="s">
        <v>14</v>
      </c>
      <c r="B19" s="14">
        <v>896.17200000000003</v>
      </c>
      <c r="C19" s="14">
        <v>19.335999999999999</v>
      </c>
      <c r="D19" s="14">
        <v>130.47399999999999</v>
      </c>
      <c r="E19" s="14">
        <v>127.26600000000002</v>
      </c>
      <c r="F19" s="14">
        <v>619.096</v>
      </c>
      <c r="G19" s="16">
        <v>224.35700000000003</v>
      </c>
      <c r="H19" s="16">
        <v>671.81500000000005</v>
      </c>
      <c r="J19" s="10" t="s">
        <v>14</v>
      </c>
      <c r="K19" s="14">
        <v>851.65899999999999</v>
      </c>
      <c r="L19" s="14">
        <v>7.4820000000000002</v>
      </c>
      <c r="M19" s="14">
        <v>141.93200000000002</v>
      </c>
      <c r="N19" s="14">
        <v>106.10299999999999</v>
      </c>
      <c r="O19" s="14">
        <v>596.14200000000005</v>
      </c>
      <c r="P19" s="16">
        <v>201.006</v>
      </c>
      <c r="Q19" s="16">
        <v>650.65299999999991</v>
      </c>
      <c r="S19" s="10" t="s">
        <v>14</v>
      </c>
      <c r="T19" s="14">
        <v>721.971</v>
      </c>
      <c r="U19" s="14">
        <v>16.294</v>
      </c>
      <c r="V19" s="14">
        <v>127.04300000000001</v>
      </c>
      <c r="W19" s="14">
        <v>116.44</v>
      </c>
      <c r="X19" s="14">
        <v>462.19399999999996</v>
      </c>
      <c r="Y19" s="16">
        <v>250.08200000000005</v>
      </c>
      <c r="Z19" s="16">
        <v>471.88899999999995</v>
      </c>
      <c r="AB19" s="10" t="s">
        <v>14</v>
      </c>
      <c r="AC19" s="9">
        <v>1043.761487567208</v>
      </c>
      <c r="AD19" s="14">
        <v>11.106999999999999</v>
      </c>
      <c r="AE19" s="14">
        <v>70.673091192150991</v>
      </c>
      <c r="AF19" s="14">
        <v>179.93600000000001</v>
      </c>
      <c r="AG19" s="14">
        <v>782.04539637505718</v>
      </c>
      <c r="AH19" s="14">
        <v>221.42436091522751</v>
      </c>
      <c r="AI19" s="16">
        <v>822.33712665198073</v>
      </c>
      <c r="AK19" s="10" t="s">
        <v>14</v>
      </c>
      <c r="AL19" s="9">
        <v>972.52288840516951</v>
      </c>
      <c r="AM19" s="14">
        <v>20.231888405169396</v>
      </c>
      <c r="AN19" s="14">
        <v>45.474000000000004</v>
      </c>
      <c r="AO19" s="14">
        <v>176.46100000000001</v>
      </c>
      <c r="AP19" s="14">
        <v>730.35599999999999</v>
      </c>
      <c r="AQ19" s="14">
        <v>205.77088840516939</v>
      </c>
      <c r="AR19" s="16">
        <v>766.75200000000007</v>
      </c>
    </row>
    <row r="20" spans="1:45" ht="15" customHeight="1" x14ac:dyDescent="0.2">
      <c r="A20" s="10" t="s">
        <v>15</v>
      </c>
      <c r="B20" s="14">
        <v>789.19443543356192</v>
      </c>
      <c r="C20" s="51" t="s">
        <v>541</v>
      </c>
      <c r="D20" s="14" t="s">
        <v>541</v>
      </c>
      <c r="E20" s="14" t="s">
        <v>541</v>
      </c>
      <c r="F20" s="14" t="s">
        <v>541</v>
      </c>
      <c r="G20" s="16">
        <v>357.39643543356203</v>
      </c>
      <c r="H20" s="16">
        <v>431.798</v>
      </c>
      <c r="J20" s="10" t="s">
        <v>15</v>
      </c>
      <c r="K20" s="14">
        <v>682.71299999999974</v>
      </c>
      <c r="L20" s="14" t="s">
        <v>541</v>
      </c>
      <c r="M20" s="14" t="s">
        <v>541</v>
      </c>
      <c r="N20" s="14" t="s">
        <v>541</v>
      </c>
      <c r="O20" s="14" t="s">
        <v>541</v>
      </c>
      <c r="P20" s="16">
        <v>305.71999999999997</v>
      </c>
      <c r="Q20" s="16">
        <v>376.99299999999994</v>
      </c>
      <c r="S20" s="10" t="s">
        <v>15</v>
      </c>
      <c r="T20" s="14">
        <v>674.11010362221498</v>
      </c>
      <c r="U20" s="14" t="s">
        <v>541</v>
      </c>
      <c r="V20" s="14" t="s">
        <v>541</v>
      </c>
      <c r="W20" s="14" t="s">
        <v>541</v>
      </c>
      <c r="X20" s="14" t="s">
        <v>541</v>
      </c>
      <c r="Y20" s="16">
        <v>291.71628297790062</v>
      </c>
      <c r="Z20" s="16">
        <v>382.39382064431419</v>
      </c>
      <c r="AB20" s="10" t="s">
        <v>15</v>
      </c>
      <c r="AC20" s="9">
        <v>509.11664737787424</v>
      </c>
      <c r="AD20" s="14" t="s">
        <v>541</v>
      </c>
      <c r="AE20" s="14" t="s">
        <v>541</v>
      </c>
      <c r="AF20" s="14" t="s">
        <v>541</v>
      </c>
      <c r="AG20" s="14" t="s">
        <v>541</v>
      </c>
      <c r="AH20" s="14">
        <v>209.2376473778742</v>
      </c>
      <c r="AI20" s="16">
        <v>299.87900000000002</v>
      </c>
      <c r="AK20" s="10" t="s">
        <v>15</v>
      </c>
      <c r="AL20" s="9">
        <v>494.12518785875375</v>
      </c>
      <c r="AM20" s="14" t="s">
        <v>541</v>
      </c>
      <c r="AN20" s="14" t="s">
        <v>541</v>
      </c>
      <c r="AO20" s="14" t="s">
        <v>541</v>
      </c>
      <c r="AP20" s="14" t="s">
        <v>541</v>
      </c>
      <c r="AQ20" s="14">
        <v>237.99718785875376</v>
      </c>
      <c r="AR20" s="16">
        <v>256.12799999999999</v>
      </c>
    </row>
    <row r="21" spans="1:45" ht="7.5" customHeight="1" x14ac:dyDescent="0.2"/>
    <row r="22" spans="1:45" ht="7.5" customHeight="1" x14ac:dyDescent="0.2"/>
    <row r="23" spans="1:45" ht="15" customHeight="1" x14ac:dyDescent="0.2"/>
    <row r="24" spans="1:45" s="40" customFormat="1" ht="15" customHeight="1" x14ac:dyDescent="0.2">
      <c r="A24" s="39" t="s">
        <v>820</v>
      </c>
      <c r="B24" s="39"/>
      <c r="C24" s="39"/>
      <c r="D24" s="39"/>
      <c r="E24" s="39"/>
      <c r="F24" s="39"/>
      <c r="G24" s="39"/>
      <c r="H24" s="39"/>
      <c r="J24" s="39" t="s">
        <v>671</v>
      </c>
      <c r="K24" s="39"/>
      <c r="L24" s="39"/>
      <c r="M24" s="39"/>
      <c r="N24" s="39"/>
      <c r="O24" s="39"/>
      <c r="P24" s="39"/>
      <c r="Q24" s="39"/>
      <c r="R24" s="137"/>
      <c r="S24" s="39" t="s">
        <v>395</v>
      </c>
      <c r="T24" s="39"/>
      <c r="U24" s="39"/>
      <c r="V24" s="39"/>
      <c r="W24" s="39"/>
      <c r="X24" s="39"/>
      <c r="Y24" s="39"/>
      <c r="Z24" s="39"/>
      <c r="AA24" s="137"/>
      <c r="AB24" s="39" t="s">
        <v>396</v>
      </c>
      <c r="AC24" s="39"/>
      <c r="AD24" s="39"/>
      <c r="AE24" s="39"/>
      <c r="AF24" s="39"/>
      <c r="AG24" s="39"/>
      <c r="AH24" s="39"/>
      <c r="AI24" s="39"/>
      <c r="AJ24" s="137"/>
      <c r="AK24" s="39" t="s">
        <v>394</v>
      </c>
      <c r="AL24" s="39"/>
      <c r="AM24" s="39"/>
      <c r="AN24" s="39"/>
      <c r="AO24" s="39"/>
      <c r="AP24" s="39"/>
      <c r="AQ24" s="39"/>
      <c r="AR24" s="39"/>
      <c r="AS24" s="137"/>
    </row>
    <row r="25" spans="1:45" ht="7.5" customHeight="1" x14ac:dyDescent="0.2"/>
    <row r="26" spans="1:45" ht="15" customHeight="1" thickBot="1" x14ac:dyDescent="0.25">
      <c r="A26" s="1" t="s">
        <v>0</v>
      </c>
      <c r="B26" s="1"/>
      <c r="C26" s="1"/>
      <c r="H26" s="3" t="s">
        <v>73</v>
      </c>
      <c r="J26" s="1" t="s">
        <v>0</v>
      </c>
      <c r="K26" s="1"/>
      <c r="L26" s="1"/>
      <c r="Q26" s="3" t="s">
        <v>73</v>
      </c>
      <c r="S26" s="1" t="s">
        <v>0</v>
      </c>
      <c r="T26" s="1"/>
      <c r="U26" s="1"/>
      <c r="Z26" s="3" t="s">
        <v>73</v>
      </c>
      <c r="AB26" s="1" t="s">
        <v>0</v>
      </c>
      <c r="AC26" s="1"/>
      <c r="AD26" s="1"/>
      <c r="AI26" s="3" t="s">
        <v>73</v>
      </c>
      <c r="AK26" s="1" t="s">
        <v>0</v>
      </c>
      <c r="AL26" s="1"/>
      <c r="AM26" s="1"/>
      <c r="AR26" s="3" t="s">
        <v>73</v>
      </c>
    </row>
    <row r="27" spans="1:45" ht="22.5" customHeight="1" x14ac:dyDescent="0.2">
      <c r="A27" s="205" t="s">
        <v>38</v>
      </c>
      <c r="B27" s="207" t="s">
        <v>25</v>
      </c>
      <c r="C27" s="221" t="s">
        <v>26</v>
      </c>
      <c r="D27" s="222"/>
      <c r="E27" s="222"/>
      <c r="F27" s="222"/>
      <c r="G27" s="211" t="s">
        <v>27</v>
      </c>
      <c r="H27" s="222"/>
      <c r="J27" s="205" t="s">
        <v>38</v>
      </c>
      <c r="K27" s="207" t="s">
        <v>25</v>
      </c>
      <c r="L27" s="221" t="s">
        <v>26</v>
      </c>
      <c r="M27" s="222"/>
      <c r="N27" s="222"/>
      <c r="O27" s="222"/>
      <c r="P27" s="211" t="s">
        <v>27</v>
      </c>
      <c r="Q27" s="222"/>
      <c r="S27" s="205" t="s">
        <v>38</v>
      </c>
      <c r="T27" s="207" t="s">
        <v>25</v>
      </c>
      <c r="U27" s="221" t="s">
        <v>26</v>
      </c>
      <c r="V27" s="222"/>
      <c r="W27" s="222"/>
      <c r="X27" s="222"/>
      <c r="Y27" s="211" t="s">
        <v>27</v>
      </c>
      <c r="Z27" s="222"/>
      <c r="AB27" s="205" t="s">
        <v>38</v>
      </c>
      <c r="AC27" s="207" t="s">
        <v>25</v>
      </c>
      <c r="AD27" s="221" t="s">
        <v>26</v>
      </c>
      <c r="AE27" s="222"/>
      <c r="AF27" s="222"/>
      <c r="AG27" s="222"/>
      <c r="AH27" s="211" t="s">
        <v>27</v>
      </c>
      <c r="AI27" s="222"/>
      <c r="AK27" s="205" t="s">
        <v>38</v>
      </c>
      <c r="AL27" s="207" t="s">
        <v>25</v>
      </c>
      <c r="AM27" s="221" t="s">
        <v>26</v>
      </c>
      <c r="AN27" s="222"/>
      <c r="AO27" s="222"/>
      <c r="AP27" s="222"/>
      <c r="AQ27" s="211" t="s">
        <v>27</v>
      </c>
      <c r="AR27" s="222"/>
    </row>
    <row r="28" spans="1:45" ht="37.5" customHeight="1" thickBot="1" x14ac:dyDescent="0.25">
      <c r="A28" s="206"/>
      <c r="B28" s="208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06"/>
      <c r="K28" s="208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06"/>
      <c r="T28" s="208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06"/>
      <c r="AC28" s="208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06"/>
      <c r="AL28" s="208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</row>
    <row r="29" spans="1:45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43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</row>
    <row r="30" spans="1:45" ht="15" customHeight="1" x14ac:dyDescent="0.2">
      <c r="A30" s="7" t="s">
        <v>2</v>
      </c>
      <c r="B30" s="18">
        <f t="shared" ref="B30:H30" si="5">B7/B$6*100</f>
        <v>34.92496359299237</v>
      </c>
      <c r="C30" s="18">
        <f t="shared" si="5"/>
        <v>28.989322465108263</v>
      </c>
      <c r="D30" s="18">
        <f t="shared" si="5"/>
        <v>29.578302974464023</v>
      </c>
      <c r="E30" s="18">
        <f t="shared" si="5"/>
        <v>51.907180642915939</v>
      </c>
      <c r="F30" s="18">
        <f t="shared" si="5"/>
        <v>25.822725379896632</v>
      </c>
      <c r="G30" s="18">
        <f t="shared" si="5"/>
        <v>32.089981404660264</v>
      </c>
      <c r="H30" s="20">
        <f t="shared" si="5"/>
        <v>37.3205756187958</v>
      </c>
      <c r="J30" s="7" t="s">
        <v>2</v>
      </c>
      <c r="K30" s="18">
        <f t="shared" ref="K30:Q43" si="6">K7/K$6*100</f>
        <v>34.582885864495083</v>
      </c>
      <c r="L30" s="18">
        <f t="shared" si="1"/>
        <v>32.552779727422902</v>
      </c>
      <c r="M30" s="18">
        <f t="shared" si="6"/>
        <v>30.770639023250968</v>
      </c>
      <c r="N30" s="18">
        <f t="shared" si="6"/>
        <v>42.178800392320312</v>
      </c>
      <c r="O30" s="18">
        <f t="shared" si="6"/>
        <v>31.993773242498108</v>
      </c>
      <c r="P30" s="18">
        <f t="shared" si="6"/>
        <v>31.962367679837612</v>
      </c>
      <c r="Q30" s="20">
        <f t="shared" si="6"/>
        <v>37.28129918146081</v>
      </c>
      <c r="S30" s="7" t="s">
        <v>2</v>
      </c>
      <c r="T30" s="18">
        <f t="shared" ref="T30:Z43" si="7">T7/T$6*100</f>
        <v>33.380999762118705</v>
      </c>
      <c r="U30" s="18">
        <f t="shared" si="2"/>
        <v>39.009802124385537</v>
      </c>
      <c r="V30" s="18">
        <f t="shared" si="7"/>
        <v>28.511848116953797</v>
      </c>
      <c r="W30" s="18">
        <f t="shared" si="7"/>
        <v>34.592508773977684</v>
      </c>
      <c r="X30" s="18">
        <f t="shared" si="7"/>
        <v>33.753588455426254</v>
      </c>
      <c r="Y30" s="18">
        <f t="shared" si="7"/>
        <v>32.206361740428385</v>
      </c>
      <c r="Z30" s="20">
        <f t="shared" si="7"/>
        <v>34.624730334870939</v>
      </c>
      <c r="AB30" s="7" t="s">
        <v>2</v>
      </c>
      <c r="AC30" s="18">
        <f t="shared" ref="AC30:AI43" si="8">AC7/AC$6*100</f>
        <v>32.173543264489496</v>
      </c>
      <c r="AD30" s="18">
        <f t="shared" si="3"/>
        <v>27.496214424948761</v>
      </c>
      <c r="AE30" s="18">
        <f t="shared" si="8"/>
        <v>23.128714151781054</v>
      </c>
      <c r="AF30" s="18">
        <f t="shared" si="8"/>
        <v>35.534995601730316</v>
      </c>
      <c r="AG30" s="18">
        <f t="shared" si="8"/>
        <v>32.717890049989165</v>
      </c>
      <c r="AH30" s="18">
        <f t="shared" si="8"/>
        <v>30.316593514669567</v>
      </c>
      <c r="AI30" s="20">
        <f t="shared" si="8"/>
        <v>34.019658217823256</v>
      </c>
      <c r="AK30" s="7" t="s">
        <v>2</v>
      </c>
      <c r="AL30" s="18">
        <f t="shared" ref="AL30:AR43" si="9">AL7/AL$6*100</f>
        <v>33.081262151702688</v>
      </c>
      <c r="AM30" s="18">
        <f t="shared" si="4"/>
        <v>31.113265182442618</v>
      </c>
      <c r="AN30" s="18">
        <f t="shared" si="9"/>
        <v>30.67751901511917</v>
      </c>
      <c r="AO30" s="18">
        <f t="shared" si="9"/>
        <v>52.434454540446588</v>
      </c>
      <c r="AP30" s="18">
        <f t="shared" si="9"/>
        <v>18.693254826204544</v>
      </c>
      <c r="AQ30" s="18">
        <f t="shared" si="9"/>
        <v>34.420932745505375</v>
      </c>
      <c r="AR30" s="20">
        <f t="shared" si="9"/>
        <v>31.77195100753007</v>
      </c>
    </row>
    <row r="31" spans="1:45" ht="15" customHeight="1" x14ac:dyDescent="0.2">
      <c r="A31" s="10" t="s">
        <v>3</v>
      </c>
      <c r="B31" s="18">
        <f t="shared" ref="B31:H31" si="10">B8/B$6*100</f>
        <v>16.343779883552266</v>
      </c>
      <c r="C31" s="18">
        <f t="shared" si="10"/>
        <v>8.5135119024467123</v>
      </c>
      <c r="D31" s="18">
        <f t="shared" si="10"/>
        <v>12.441474700843338</v>
      </c>
      <c r="E31" s="18">
        <f t="shared" si="10"/>
        <v>11.220713062278607</v>
      </c>
      <c r="F31" s="18">
        <f t="shared" si="10"/>
        <v>21.244214113641423</v>
      </c>
      <c r="G31" s="18">
        <f t="shared" si="10"/>
        <v>25.065023231140248</v>
      </c>
      <c r="H31" s="20">
        <f t="shared" si="10"/>
        <v>8.9741690516296249</v>
      </c>
      <c r="J31" s="10" t="s">
        <v>3</v>
      </c>
      <c r="K31" s="18">
        <f t="shared" si="6"/>
        <v>15.88111101287963</v>
      </c>
      <c r="L31" s="18">
        <f t="shared" si="1"/>
        <v>12.149268721774282</v>
      </c>
      <c r="M31" s="18">
        <f t="shared" si="6"/>
        <v>8.3195797310827579</v>
      </c>
      <c r="N31" s="18">
        <f t="shared" si="6"/>
        <v>9.2208839009044823</v>
      </c>
      <c r="O31" s="18">
        <f t="shared" si="6"/>
        <v>21.237017833149324</v>
      </c>
      <c r="P31" s="18">
        <f t="shared" si="6"/>
        <v>26.946055569349731</v>
      </c>
      <c r="Q31" s="20">
        <f t="shared" si="6"/>
        <v>4.4872600113956569</v>
      </c>
      <c r="S31" s="10" t="s">
        <v>3</v>
      </c>
      <c r="T31" s="18">
        <f t="shared" si="7"/>
        <v>16.135865091412427</v>
      </c>
      <c r="U31" s="18">
        <f t="shared" si="2"/>
        <v>11.829988076203051</v>
      </c>
      <c r="V31" s="18">
        <f t="shared" si="7"/>
        <v>12.962282182668606</v>
      </c>
      <c r="W31" s="18">
        <f t="shared" si="7"/>
        <v>11.04645906649719</v>
      </c>
      <c r="X31" s="18">
        <f t="shared" si="7"/>
        <v>19.384054441995179</v>
      </c>
      <c r="Y31" s="18">
        <f t="shared" si="7"/>
        <v>26.837329722752028</v>
      </c>
      <c r="Z31" s="20">
        <f t="shared" si="7"/>
        <v>4.8049371889843027</v>
      </c>
      <c r="AB31" s="10" t="s">
        <v>3</v>
      </c>
      <c r="AC31" s="18">
        <f t="shared" si="8"/>
        <v>14.841815868967807</v>
      </c>
      <c r="AD31" s="18">
        <f t="shared" si="3"/>
        <v>11.550935352827944</v>
      </c>
      <c r="AE31" s="18">
        <f t="shared" si="8"/>
        <v>10.293866845545246</v>
      </c>
      <c r="AF31" s="18">
        <f t="shared" si="8"/>
        <v>7.3798941875191542</v>
      </c>
      <c r="AG31" s="18">
        <f t="shared" si="8"/>
        <v>19.315255979925887</v>
      </c>
      <c r="AH31" s="18">
        <f t="shared" si="8"/>
        <v>26.578883665231917</v>
      </c>
      <c r="AI31" s="20">
        <f t="shared" si="8"/>
        <v>3.1732306694616539</v>
      </c>
      <c r="AK31" s="10" t="s">
        <v>3</v>
      </c>
      <c r="AL31" s="18">
        <f t="shared" si="9"/>
        <v>18.11643422110814</v>
      </c>
      <c r="AM31" s="18">
        <f t="shared" si="4"/>
        <v>12.95135691093188</v>
      </c>
      <c r="AN31" s="18">
        <f t="shared" si="9"/>
        <v>8.8974889416740464</v>
      </c>
      <c r="AO31" s="18">
        <f t="shared" si="9"/>
        <v>5.4201035898764029</v>
      </c>
      <c r="AP31" s="18">
        <f t="shared" si="9"/>
        <v>30.663293373345397</v>
      </c>
      <c r="AQ31" s="18">
        <f t="shared" si="9"/>
        <v>25.0722014812442</v>
      </c>
      <c r="AR31" s="20">
        <f t="shared" si="9"/>
        <v>11.318297700012973</v>
      </c>
    </row>
    <row r="32" spans="1:45" ht="15" customHeight="1" x14ac:dyDescent="0.2">
      <c r="A32" s="10" t="s">
        <v>4</v>
      </c>
      <c r="B32" s="18">
        <f t="shared" ref="B32:H32" si="11">B9/B$6*100</f>
        <v>0.23526070743520455</v>
      </c>
      <c r="C32" s="18" t="e">
        <f t="shared" si="11"/>
        <v>#VALUE!</v>
      </c>
      <c r="D32" s="18" t="e">
        <f t="shared" si="11"/>
        <v>#VALUE!</v>
      </c>
      <c r="E32" s="18" t="e">
        <f t="shared" si="11"/>
        <v>#VALUE!</v>
      </c>
      <c r="F32" s="18" t="e">
        <f t="shared" si="11"/>
        <v>#VALUE!</v>
      </c>
      <c r="G32" s="18">
        <f t="shared" si="11"/>
        <v>0.51366969353533487</v>
      </c>
      <c r="H32" s="20" t="e">
        <f t="shared" si="11"/>
        <v>#VALUE!</v>
      </c>
      <c r="J32" s="10" t="s">
        <v>4</v>
      </c>
      <c r="K32" s="18">
        <f t="shared" si="6"/>
        <v>0.30702232082454356</v>
      </c>
      <c r="L32" s="18" t="e">
        <f t="shared" si="1"/>
        <v>#VALUE!</v>
      </c>
      <c r="M32" s="18" t="e">
        <f t="shared" si="6"/>
        <v>#VALUE!</v>
      </c>
      <c r="N32" s="18" t="e">
        <f t="shared" si="6"/>
        <v>#VALUE!</v>
      </c>
      <c r="O32" s="18" t="e">
        <f t="shared" si="6"/>
        <v>#VALUE!</v>
      </c>
      <c r="P32" s="18">
        <f t="shared" si="6"/>
        <v>0.60518182432163992</v>
      </c>
      <c r="Q32" s="20" t="e">
        <f t="shared" si="6"/>
        <v>#VALUE!</v>
      </c>
      <c r="S32" s="10" t="s">
        <v>4</v>
      </c>
      <c r="T32" s="18">
        <f t="shared" si="7"/>
        <v>0.34333916815212362</v>
      </c>
      <c r="U32" s="18" t="e">
        <f t="shared" si="2"/>
        <v>#VALUE!</v>
      </c>
      <c r="V32" s="18" t="e">
        <f t="shared" si="7"/>
        <v>#VALUE!</v>
      </c>
      <c r="W32" s="18" t="e">
        <f t="shared" si="7"/>
        <v>#VALUE!</v>
      </c>
      <c r="X32" s="18" t="e">
        <f t="shared" si="7"/>
        <v>#VALUE!</v>
      </c>
      <c r="Y32" s="18">
        <f t="shared" si="7"/>
        <v>0.66760492963015416</v>
      </c>
      <c r="Z32" s="20" t="e">
        <f t="shared" si="7"/>
        <v>#VALUE!</v>
      </c>
      <c r="AB32" s="10" t="s">
        <v>4</v>
      </c>
      <c r="AC32" s="18">
        <f t="shared" si="8"/>
        <v>0.29872399228333796</v>
      </c>
      <c r="AD32" s="18" t="e">
        <f t="shared" si="3"/>
        <v>#VALUE!</v>
      </c>
      <c r="AE32" s="18" t="e">
        <f t="shared" si="8"/>
        <v>#VALUE!</v>
      </c>
      <c r="AF32" s="18" t="e">
        <f t="shared" si="8"/>
        <v>#VALUE!</v>
      </c>
      <c r="AG32" s="18" t="e">
        <f t="shared" si="8"/>
        <v>#VALUE!</v>
      </c>
      <c r="AH32" s="18" t="e">
        <f t="shared" si="8"/>
        <v>#VALUE!</v>
      </c>
      <c r="AI32" s="20" t="e">
        <f t="shared" si="8"/>
        <v>#VALUE!</v>
      </c>
      <c r="AK32" s="10" t="s">
        <v>4</v>
      </c>
      <c r="AL32" s="18">
        <f t="shared" si="9"/>
        <v>0.35140194097849797</v>
      </c>
      <c r="AM32" s="18" t="e">
        <f t="shared" si="4"/>
        <v>#VALUE!</v>
      </c>
      <c r="AN32" s="18" t="e">
        <f t="shared" si="9"/>
        <v>#VALUE!</v>
      </c>
      <c r="AO32" s="18" t="e">
        <f t="shared" si="9"/>
        <v>#VALUE!</v>
      </c>
      <c r="AP32" s="18" t="e">
        <f t="shared" si="9"/>
        <v>#VALUE!</v>
      </c>
      <c r="AQ32" s="18" t="e">
        <f t="shared" si="9"/>
        <v>#VALUE!</v>
      </c>
      <c r="AR32" s="20" t="e">
        <f t="shared" si="9"/>
        <v>#VALUE!</v>
      </c>
    </row>
    <row r="33" spans="1:45" ht="15" customHeight="1" x14ac:dyDescent="0.2">
      <c r="A33" s="10" t="s">
        <v>5</v>
      </c>
      <c r="B33" s="18">
        <f t="shared" ref="B33:H33" si="12">B10/B$6*100</f>
        <v>12.126235206707589</v>
      </c>
      <c r="C33" s="18">
        <f t="shared" si="12"/>
        <v>13.316567317376846</v>
      </c>
      <c r="D33" s="18">
        <f t="shared" si="12"/>
        <v>7.2181222056013574</v>
      </c>
      <c r="E33" s="18">
        <f t="shared" si="12"/>
        <v>7.2479013213103656</v>
      </c>
      <c r="F33" s="18">
        <f t="shared" si="12"/>
        <v>16.540498761954328</v>
      </c>
      <c r="G33" s="18">
        <f t="shared" si="12"/>
        <v>6.6347647620557737</v>
      </c>
      <c r="H33" s="20">
        <f t="shared" si="12"/>
        <v>16.766628606953869</v>
      </c>
      <c r="J33" s="10" t="s">
        <v>5</v>
      </c>
      <c r="K33" s="18">
        <f t="shared" si="6"/>
        <v>12.230688430285111</v>
      </c>
      <c r="L33" s="18" t="e">
        <f t="shared" si="1"/>
        <v>#VALUE!</v>
      </c>
      <c r="M33" s="18" t="e">
        <f t="shared" si="6"/>
        <v>#VALUE!</v>
      </c>
      <c r="N33" s="18" t="e">
        <f t="shared" si="6"/>
        <v>#VALUE!</v>
      </c>
      <c r="O33" s="18" t="e">
        <f t="shared" si="6"/>
        <v>#VALUE!</v>
      </c>
      <c r="P33" s="18">
        <f t="shared" si="6"/>
        <v>6.5298727124008638</v>
      </c>
      <c r="Q33" s="20">
        <f t="shared" si="6"/>
        <v>18.100961394148243</v>
      </c>
      <c r="S33" s="10" t="s">
        <v>5</v>
      </c>
      <c r="T33" s="18">
        <f t="shared" si="7"/>
        <v>11.774261381044035</v>
      </c>
      <c r="U33" s="18" t="e">
        <f t="shared" si="2"/>
        <v>#VALUE!</v>
      </c>
      <c r="V33" s="18" t="e">
        <f t="shared" si="7"/>
        <v>#VALUE!</v>
      </c>
      <c r="W33" s="18" t="e">
        <f t="shared" si="7"/>
        <v>#VALUE!</v>
      </c>
      <c r="X33" s="18" t="e">
        <f t="shared" si="7"/>
        <v>#VALUE!</v>
      </c>
      <c r="Y33" s="18">
        <f t="shared" si="7"/>
        <v>5.38509077709094</v>
      </c>
      <c r="Z33" s="20">
        <f t="shared" si="7"/>
        <v>18.539244863556654</v>
      </c>
      <c r="AB33" s="10" t="s">
        <v>5</v>
      </c>
      <c r="AC33" s="18">
        <f t="shared" si="8"/>
        <v>11.810621915135</v>
      </c>
      <c r="AD33" s="18" t="e">
        <f t="shared" si="3"/>
        <v>#VALUE!</v>
      </c>
      <c r="AE33" s="18" t="e">
        <f t="shared" si="8"/>
        <v>#VALUE!</v>
      </c>
      <c r="AF33" s="18" t="e">
        <f t="shared" si="8"/>
        <v>#VALUE!</v>
      </c>
      <c r="AG33" s="18" t="e">
        <f t="shared" si="8"/>
        <v>#VALUE!</v>
      </c>
      <c r="AH33" s="18">
        <f t="shared" si="8"/>
        <v>5.5428592296160293</v>
      </c>
      <c r="AI33" s="20">
        <f t="shared" si="8"/>
        <v>18.041813910936774</v>
      </c>
      <c r="AK33" s="10" t="s">
        <v>5</v>
      </c>
      <c r="AL33" s="18">
        <f t="shared" si="9"/>
        <v>8.4192134821600426</v>
      </c>
      <c r="AM33" s="18" t="e">
        <f t="shared" si="4"/>
        <v>#VALUE!</v>
      </c>
      <c r="AN33" s="18" t="e">
        <f t="shared" si="9"/>
        <v>#VALUE!</v>
      </c>
      <c r="AO33" s="18" t="e">
        <f t="shared" si="9"/>
        <v>#VALUE!</v>
      </c>
      <c r="AP33" s="18" t="e">
        <f t="shared" si="9"/>
        <v>#VALUE!</v>
      </c>
      <c r="AQ33" s="18">
        <f t="shared" si="9"/>
        <v>4.2798373972973893</v>
      </c>
      <c r="AR33" s="20">
        <f t="shared" si="9"/>
        <v>12.464783537145223</v>
      </c>
    </row>
    <row r="34" spans="1:45" ht="15" customHeight="1" x14ac:dyDescent="0.2">
      <c r="A34" s="10" t="s">
        <v>6</v>
      </c>
      <c r="B34" s="18">
        <f t="shared" ref="B34:H34" si="13">B11/B$6*100</f>
        <v>0.12236268572387037</v>
      </c>
      <c r="C34" s="18" t="e">
        <f t="shared" si="13"/>
        <v>#VALUE!</v>
      </c>
      <c r="D34" s="18" t="e">
        <f t="shared" si="13"/>
        <v>#VALUE!</v>
      </c>
      <c r="E34" s="18" t="e">
        <f t="shared" si="13"/>
        <v>#VALUE!</v>
      </c>
      <c r="F34" s="18" t="e">
        <f t="shared" si="13"/>
        <v>#VALUE!</v>
      </c>
      <c r="G34" s="18" t="e">
        <f t="shared" si="13"/>
        <v>#VALUE!</v>
      </c>
      <c r="H34" s="20" t="e">
        <f t="shared" si="13"/>
        <v>#VALUE!</v>
      </c>
      <c r="J34" s="10" t="s">
        <v>6</v>
      </c>
      <c r="K34" s="18">
        <f t="shared" si="6"/>
        <v>4.798155081804651E-2</v>
      </c>
      <c r="L34" s="18" t="e">
        <f t="shared" si="1"/>
        <v>#VALUE!</v>
      </c>
      <c r="M34" s="18" t="e">
        <f t="shared" si="6"/>
        <v>#VALUE!</v>
      </c>
      <c r="N34" s="18" t="e">
        <f t="shared" si="6"/>
        <v>#VALUE!</v>
      </c>
      <c r="O34" s="18" t="e">
        <f t="shared" si="6"/>
        <v>#VALUE!</v>
      </c>
      <c r="P34" s="18" t="e">
        <f t="shared" si="6"/>
        <v>#VALUE!</v>
      </c>
      <c r="Q34" s="20" t="e">
        <f t="shared" si="6"/>
        <v>#VALUE!</v>
      </c>
      <c r="S34" s="10" t="s">
        <v>6</v>
      </c>
      <c r="T34" s="18" t="e">
        <f t="shared" si="7"/>
        <v>#VALUE!</v>
      </c>
      <c r="U34" s="18" t="e">
        <f t="shared" si="2"/>
        <v>#VALUE!</v>
      </c>
      <c r="V34" s="18" t="e">
        <f t="shared" si="7"/>
        <v>#VALUE!</v>
      </c>
      <c r="W34" s="18" t="e">
        <f t="shared" si="7"/>
        <v>#VALUE!</v>
      </c>
      <c r="X34" s="18" t="e">
        <f t="shared" si="7"/>
        <v>#VALUE!</v>
      </c>
      <c r="Y34" s="18" t="e">
        <f t="shared" si="7"/>
        <v>#VALUE!</v>
      </c>
      <c r="Z34" s="20" t="e">
        <f t="shared" si="7"/>
        <v>#VALUE!</v>
      </c>
      <c r="AB34" s="10" t="s">
        <v>6</v>
      </c>
      <c r="AC34" s="18">
        <f t="shared" si="8"/>
        <v>2.4759750628792588E-2</v>
      </c>
      <c r="AD34" s="18" t="e">
        <f t="shared" si="3"/>
        <v>#VALUE!</v>
      </c>
      <c r="AE34" s="18" t="e">
        <f t="shared" si="8"/>
        <v>#VALUE!</v>
      </c>
      <c r="AF34" s="18" t="e">
        <f t="shared" si="8"/>
        <v>#VALUE!</v>
      </c>
      <c r="AG34" s="18" t="e">
        <f t="shared" si="8"/>
        <v>#VALUE!</v>
      </c>
      <c r="AH34" s="18" t="e">
        <f t="shared" si="8"/>
        <v>#VALUE!</v>
      </c>
      <c r="AI34" s="20" t="e">
        <f t="shared" si="8"/>
        <v>#VALUE!</v>
      </c>
      <c r="AK34" s="10" t="s">
        <v>6</v>
      </c>
      <c r="AL34" s="18">
        <f t="shared" si="9"/>
        <v>2.5404713363187611E-2</v>
      </c>
      <c r="AM34" s="18" t="e">
        <f t="shared" si="4"/>
        <v>#VALUE!</v>
      </c>
      <c r="AN34" s="18" t="e">
        <f t="shared" si="9"/>
        <v>#VALUE!</v>
      </c>
      <c r="AO34" s="18" t="e">
        <f t="shared" si="9"/>
        <v>#VALUE!</v>
      </c>
      <c r="AP34" s="18" t="e">
        <f t="shared" si="9"/>
        <v>#VALUE!</v>
      </c>
      <c r="AQ34" s="18" t="e">
        <f t="shared" si="9"/>
        <v>#VALUE!</v>
      </c>
      <c r="AR34" s="20" t="e">
        <f t="shared" si="9"/>
        <v>#VALUE!</v>
      </c>
    </row>
    <row r="35" spans="1:45" ht="15" customHeight="1" x14ac:dyDescent="0.2">
      <c r="A35" s="10" t="s">
        <v>7</v>
      </c>
      <c r="B35" s="18">
        <f t="shared" ref="B35:H35" si="14">B12/B$6*100</f>
        <v>1.0106519773554892</v>
      </c>
      <c r="C35" s="18" t="e">
        <f t="shared" si="14"/>
        <v>#VALUE!</v>
      </c>
      <c r="D35" s="18" t="e">
        <f t="shared" si="14"/>
        <v>#VALUE!</v>
      </c>
      <c r="E35" s="18" t="e">
        <f t="shared" si="14"/>
        <v>#VALUE!</v>
      </c>
      <c r="F35" s="18" t="e">
        <f t="shared" si="14"/>
        <v>#VALUE!</v>
      </c>
      <c r="G35" s="18">
        <f t="shared" si="14"/>
        <v>0.42604573575574528</v>
      </c>
      <c r="H35" s="20">
        <f t="shared" si="14"/>
        <v>1.5046549903197597</v>
      </c>
      <c r="J35" s="10" t="s">
        <v>7</v>
      </c>
      <c r="K35" s="18">
        <f t="shared" si="6"/>
        <v>1.0736542545161138</v>
      </c>
      <c r="L35" s="18" t="e">
        <f t="shared" si="1"/>
        <v>#VALUE!</v>
      </c>
      <c r="M35" s="18" t="e">
        <f t="shared" si="6"/>
        <v>#VALUE!</v>
      </c>
      <c r="N35" s="18" t="e">
        <f t="shared" si="6"/>
        <v>#VALUE!</v>
      </c>
      <c r="O35" s="18" t="e">
        <f t="shared" si="6"/>
        <v>#VALUE!</v>
      </c>
      <c r="P35" s="18" t="e">
        <f t="shared" si="6"/>
        <v>#VALUE!</v>
      </c>
      <c r="Q35" s="20" t="e">
        <f t="shared" si="6"/>
        <v>#VALUE!</v>
      </c>
      <c r="S35" s="10" t="s">
        <v>7</v>
      </c>
      <c r="T35" s="18">
        <f t="shared" si="7"/>
        <v>1.0520292664522686</v>
      </c>
      <c r="U35" s="18" t="e">
        <f t="shared" si="2"/>
        <v>#VALUE!</v>
      </c>
      <c r="V35" s="18" t="e">
        <f t="shared" si="7"/>
        <v>#VALUE!</v>
      </c>
      <c r="W35" s="18" t="e">
        <f t="shared" si="7"/>
        <v>#VALUE!</v>
      </c>
      <c r="X35" s="18" t="e">
        <f t="shared" si="7"/>
        <v>#VALUE!</v>
      </c>
      <c r="Y35" s="18" t="e">
        <f t="shared" si="7"/>
        <v>#VALUE!</v>
      </c>
      <c r="Z35" s="20" t="e">
        <f t="shared" si="7"/>
        <v>#VALUE!</v>
      </c>
      <c r="AB35" s="10" t="s">
        <v>7</v>
      </c>
      <c r="AC35" s="18">
        <f t="shared" si="8"/>
        <v>1.0493305696353168</v>
      </c>
      <c r="AD35" s="18" t="e">
        <f t="shared" si="3"/>
        <v>#VALUE!</v>
      </c>
      <c r="AE35" s="18" t="e">
        <f t="shared" si="8"/>
        <v>#VALUE!</v>
      </c>
      <c r="AF35" s="18" t="e">
        <f t="shared" si="8"/>
        <v>#VALUE!</v>
      </c>
      <c r="AG35" s="18" t="e">
        <f t="shared" si="8"/>
        <v>#VALUE!</v>
      </c>
      <c r="AH35" s="18" t="e">
        <f t="shared" si="8"/>
        <v>#VALUE!</v>
      </c>
      <c r="AI35" s="20" t="e">
        <f t="shared" si="8"/>
        <v>#VALUE!</v>
      </c>
      <c r="AK35" s="10" t="s">
        <v>7</v>
      </c>
      <c r="AL35" s="18">
        <f t="shared" si="9"/>
        <v>1.1409335771334543</v>
      </c>
      <c r="AM35" s="18">
        <f t="shared" si="4"/>
        <v>1.1511832029676938</v>
      </c>
      <c r="AN35" s="18">
        <f t="shared" si="9"/>
        <v>6.9401230932699662E-2</v>
      </c>
      <c r="AO35" s="18">
        <f t="shared" si="9"/>
        <v>2.9454123327573751</v>
      </c>
      <c r="AP35" s="18" t="e">
        <f t="shared" si="9"/>
        <v>#VALUE!</v>
      </c>
      <c r="AQ35" s="18" t="e">
        <f t="shared" si="9"/>
        <v>#VALUE!</v>
      </c>
      <c r="AR35" s="20" t="e">
        <f t="shared" si="9"/>
        <v>#VALUE!</v>
      </c>
    </row>
    <row r="36" spans="1:45" ht="15" customHeight="1" x14ac:dyDescent="0.2">
      <c r="A36" s="10" t="s">
        <v>8</v>
      </c>
      <c r="B36" s="18">
        <f t="shared" ref="B36:H36" si="15">B13/B$6*100</f>
        <v>2.4078332782481922</v>
      </c>
      <c r="C36" s="18">
        <f t="shared" si="15"/>
        <v>1.7263881772836327</v>
      </c>
      <c r="D36" s="18">
        <f t="shared" si="15"/>
        <v>1.7349155757047436</v>
      </c>
      <c r="E36" s="18">
        <f t="shared" si="15"/>
        <v>5.4989653329207266</v>
      </c>
      <c r="F36" s="18">
        <f t="shared" si="15"/>
        <v>0.64207527983106494</v>
      </c>
      <c r="G36" s="18">
        <f t="shared" si="15"/>
        <v>5.1649730759503099</v>
      </c>
      <c r="H36" s="20">
        <f t="shared" si="15"/>
        <v>7.7999502437988033E-2</v>
      </c>
      <c r="J36" s="10" t="s">
        <v>8</v>
      </c>
      <c r="K36" s="18">
        <f t="shared" si="6"/>
        <v>3.5542225006239789</v>
      </c>
      <c r="L36" s="18" t="e">
        <f t="shared" si="1"/>
        <v>#VALUE!</v>
      </c>
      <c r="M36" s="18" t="e">
        <f t="shared" si="6"/>
        <v>#VALUE!</v>
      </c>
      <c r="N36" s="18" t="e">
        <f t="shared" si="6"/>
        <v>#VALUE!</v>
      </c>
      <c r="O36" s="18" t="e">
        <f t="shared" si="6"/>
        <v>#VALUE!</v>
      </c>
      <c r="P36" s="18">
        <f t="shared" si="6"/>
        <v>6.8846414285282753</v>
      </c>
      <c r="Q36" s="20">
        <f t="shared" si="6"/>
        <v>0.12480657870914028</v>
      </c>
      <c r="S36" s="10" t="s">
        <v>8</v>
      </c>
      <c r="T36" s="18">
        <f t="shared" si="7"/>
        <v>3.433110994623302</v>
      </c>
      <c r="U36" s="18" t="e">
        <f t="shared" si="2"/>
        <v>#VALUE!</v>
      </c>
      <c r="V36" s="18" t="e">
        <f t="shared" si="7"/>
        <v>#VALUE!</v>
      </c>
      <c r="W36" s="18" t="e">
        <f t="shared" si="7"/>
        <v>#VALUE!</v>
      </c>
      <c r="X36" s="18" t="e">
        <f t="shared" si="7"/>
        <v>#VALUE!</v>
      </c>
      <c r="Y36" s="18">
        <f t="shared" si="7"/>
        <v>6.5197979725752297</v>
      </c>
      <c r="Z36" s="20">
        <f t="shared" si="7"/>
        <v>0.16486418828322291</v>
      </c>
      <c r="AB36" s="10" t="s">
        <v>8</v>
      </c>
      <c r="AC36" s="18">
        <f t="shared" si="8"/>
        <v>3.6751580188058228</v>
      </c>
      <c r="AD36" s="18" t="e">
        <f t="shared" si="3"/>
        <v>#VALUE!</v>
      </c>
      <c r="AE36" s="18" t="e">
        <f t="shared" si="8"/>
        <v>#VALUE!</v>
      </c>
      <c r="AF36" s="18" t="e">
        <f t="shared" si="8"/>
        <v>#VALUE!</v>
      </c>
      <c r="AG36" s="18" t="e">
        <f t="shared" si="8"/>
        <v>#VALUE!</v>
      </c>
      <c r="AH36" s="18" t="e">
        <f t="shared" si="8"/>
        <v>#VALUE!</v>
      </c>
      <c r="AI36" s="20" t="e">
        <f t="shared" si="8"/>
        <v>#VALUE!</v>
      </c>
      <c r="AK36" s="10" t="s">
        <v>8</v>
      </c>
      <c r="AL36" s="18">
        <f t="shared" si="9"/>
        <v>3.5363663307320978</v>
      </c>
      <c r="AM36" s="18">
        <f t="shared" si="4"/>
        <v>2.5118511760817448</v>
      </c>
      <c r="AN36" s="18">
        <f t="shared" si="9"/>
        <v>3.6162205389792481</v>
      </c>
      <c r="AO36" s="18">
        <f t="shared" si="9"/>
        <v>8.1205126592325669</v>
      </c>
      <c r="AP36" s="18" t="e">
        <f t="shared" si="9"/>
        <v>#VALUE!</v>
      </c>
      <c r="AQ36" s="18" t="e">
        <f t="shared" si="9"/>
        <v>#VALUE!</v>
      </c>
      <c r="AR36" s="20" t="e">
        <f t="shared" si="9"/>
        <v>#VALUE!</v>
      </c>
    </row>
    <row r="37" spans="1:45" ht="15" customHeight="1" x14ac:dyDescent="0.2">
      <c r="A37" s="10" t="s">
        <v>9</v>
      </c>
      <c r="B37" s="18">
        <f t="shared" ref="B37:H37" si="16">B14/B$6*100</f>
        <v>0.8514276156389744</v>
      </c>
      <c r="C37" s="18" t="e">
        <f t="shared" si="16"/>
        <v>#VALUE!</v>
      </c>
      <c r="D37" s="18">
        <f t="shared" si="16"/>
        <v>1.3183584561192581</v>
      </c>
      <c r="E37" s="18">
        <f t="shared" si="16"/>
        <v>2.0603642559083655</v>
      </c>
      <c r="F37" s="18" t="e">
        <f t="shared" si="16"/>
        <v>#VALUE!</v>
      </c>
      <c r="G37" s="18">
        <f t="shared" si="16"/>
        <v>1.8590123576553825</v>
      </c>
      <c r="H37" s="20" t="e">
        <f t="shared" si="16"/>
        <v>#VALUE!</v>
      </c>
      <c r="J37" s="10" t="s">
        <v>9</v>
      </c>
      <c r="K37" s="18">
        <f t="shared" si="6"/>
        <v>1.0218729224997443</v>
      </c>
      <c r="L37" s="18">
        <f t="shared" si="1"/>
        <v>0</v>
      </c>
      <c r="M37" s="18">
        <f t="shared" si="6"/>
        <v>2.2429806446490899</v>
      </c>
      <c r="N37" s="18">
        <f t="shared" si="6"/>
        <v>2.5950440070968219</v>
      </c>
      <c r="O37" s="18" t="e">
        <f t="shared" si="6"/>
        <v>#VALUE!</v>
      </c>
      <c r="P37" s="18">
        <f t="shared" si="6"/>
        <v>2.014247426058295</v>
      </c>
      <c r="Q37" s="20" t="e">
        <f t="shared" si="6"/>
        <v>#VALUE!</v>
      </c>
      <c r="S37" s="10" t="s">
        <v>9</v>
      </c>
      <c r="T37" s="18">
        <f t="shared" si="7"/>
        <v>1.0569043546795482</v>
      </c>
      <c r="U37" s="18" t="e">
        <f t="shared" si="2"/>
        <v>#VALUE!</v>
      </c>
      <c r="V37" s="18">
        <f t="shared" si="7"/>
        <v>2.3152300086270743</v>
      </c>
      <c r="W37" s="18">
        <f t="shared" si="7"/>
        <v>2.830331255474265</v>
      </c>
      <c r="X37" s="18" t="e">
        <f t="shared" si="7"/>
        <v>#VALUE!</v>
      </c>
      <c r="Y37" s="18">
        <f t="shared" si="7"/>
        <v>2.0550948530842095</v>
      </c>
      <c r="Z37" s="20" t="e">
        <f t="shared" si="7"/>
        <v>#VALUE!</v>
      </c>
      <c r="AB37" s="10" t="s">
        <v>9</v>
      </c>
      <c r="AC37" s="18">
        <f t="shared" si="8"/>
        <v>1.5830246715463105</v>
      </c>
      <c r="AD37" s="18" t="e">
        <f t="shared" si="3"/>
        <v>#VALUE!</v>
      </c>
      <c r="AE37" s="18" t="e">
        <f t="shared" si="8"/>
        <v>#VALUE!</v>
      </c>
      <c r="AF37" s="18" t="e">
        <f t="shared" si="8"/>
        <v>#VALUE!</v>
      </c>
      <c r="AG37" s="18" t="e">
        <f t="shared" si="8"/>
        <v>#VALUE!</v>
      </c>
      <c r="AH37" s="18" t="e">
        <f t="shared" si="8"/>
        <v>#VALUE!</v>
      </c>
      <c r="AI37" s="20" t="e">
        <f t="shared" si="8"/>
        <v>#VALUE!</v>
      </c>
      <c r="AK37" s="10" t="s">
        <v>9</v>
      </c>
      <c r="AL37" s="18">
        <f t="shared" si="9"/>
        <v>1.624521235467153</v>
      </c>
      <c r="AM37" s="18" t="e">
        <f t="shared" si="4"/>
        <v>#VALUE!</v>
      </c>
      <c r="AN37" s="18">
        <f t="shared" si="9"/>
        <v>2.7626547997379753</v>
      </c>
      <c r="AO37" s="18">
        <f t="shared" si="9"/>
        <v>3.0723172900127853</v>
      </c>
      <c r="AP37" s="18">
        <f t="shared" si="9"/>
        <v>0.30896330328971039</v>
      </c>
      <c r="AQ37" s="18" t="e">
        <f t="shared" si="9"/>
        <v>#VALUE!</v>
      </c>
      <c r="AR37" s="20" t="e">
        <f t="shared" si="9"/>
        <v>#VALUE!</v>
      </c>
    </row>
    <row r="38" spans="1:45" ht="15" customHeight="1" x14ac:dyDescent="0.2">
      <c r="A38" s="10" t="s">
        <v>10</v>
      </c>
      <c r="B38" s="18">
        <f t="shared" ref="B38:H38" si="17">B15/B$6*100</f>
        <v>3.5515553519007583</v>
      </c>
      <c r="C38" s="18">
        <f t="shared" si="17"/>
        <v>1.8991255462771608</v>
      </c>
      <c r="D38" s="18">
        <f t="shared" si="17"/>
        <v>3.3813814505949358</v>
      </c>
      <c r="E38" s="18">
        <f t="shared" si="17"/>
        <v>9.2960772189406029</v>
      </c>
      <c r="F38" s="18" t="e">
        <f t="shared" si="17"/>
        <v>#VALUE!</v>
      </c>
      <c r="G38" s="18" t="e">
        <f t="shared" si="17"/>
        <v>#VALUE!</v>
      </c>
      <c r="H38" s="20" t="e">
        <f t="shared" si="17"/>
        <v>#VALUE!</v>
      </c>
      <c r="J38" s="10" t="s">
        <v>10</v>
      </c>
      <c r="K38" s="18">
        <f t="shared" si="6"/>
        <v>3.5433481212963041</v>
      </c>
      <c r="L38" s="18">
        <f t="shared" si="1"/>
        <v>2.4687314042645343</v>
      </c>
      <c r="M38" s="18">
        <f t="shared" si="6"/>
        <v>3.2624417188381436</v>
      </c>
      <c r="N38" s="18">
        <f t="shared" si="6"/>
        <v>11.134400641287348</v>
      </c>
      <c r="O38" s="18" t="e">
        <f t="shared" si="6"/>
        <v>#VALUE!</v>
      </c>
      <c r="P38" s="18">
        <f t="shared" si="6"/>
        <v>6.9844103663010619</v>
      </c>
      <c r="Q38" s="20" t="e">
        <f t="shared" si="6"/>
        <v>#VALUE!</v>
      </c>
      <c r="S38" s="10" t="s">
        <v>10</v>
      </c>
      <c r="T38" s="18">
        <f t="shared" si="7"/>
        <v>3.7658015856570262</v>
      </c>
      <c r="U38" s="18">
        <f t="shared" si="2"/>
        <v>2.6875201161477515</v>
      </c>
      <c r="V38" s="18">
        <f t="shared" si="7"/>
        <v>4.0140825611476956</v>
      </c>
      <c r="W38" s="18">
        <f t="shared" si="7"/>
        <v>12.068106567183651</v>
      </c>
      <c r="X38" s="18" t="e">
        <f t="shared" si="7"/>
        <v>#VALUE!</v>
      </c>
      <c r="Y38" s="18">
        <f t="shared" si="7"/>
        <v>7.3224028476697747</v>
      </c>
      <c r="Z38" s="20" t="e">
        <f t="shared" si="7"/>
        <v>#VALUE!</v>
      </c>
      <c r="AB38" s="10" t="s">
        <v>10</v>
      </c>
      <c r="AC38" s="18">
        <f t="shared" si="8"/>
        <v>3.7796856660862965</v>
      </c>
      <c r="AD38" s="18">
        <f t="shared" si="3"/>
        <v>8.5076808421188552</v>
      </c>
      <c r="AE38" s="18">
        <f t="shared" si="8"/>
        <v>5.0231809954947151</v>
      </c>
      <c r="AF38" s="18">
        <f t="shared" si="8"/>
        <v>11.055344126548198</v>
      </c>
      <c r="AG38" s="18" t="e">
        <f t="shared" si="8"/>
        <v>#VALUE!</v>
      </c>
      <c r="AH38" s="18">
        <f t="shared" si="8"/>
        <v>7.2762782827088213</v>
      </c>
      <c r="AI38" s="20">
        <f t="shared" si="8"/>
        <v>0.30349471590615373</v>
      </c>
      <c r="AK38" s="10" t="s">
        <v>10</v>
      </c>
      <c r="AL38" s="18">
        <f t="shared" si="9"/>
        <v>3.9001622469320809</v>
      </c>
      <c r="AM38" s="18">
        <f t="shared" si="4"/>
        <v>3.0951411532381643</v>
      </c>
      <c r="AN38" s="18">
        <f t="shared" si="9"/>
        <v>4.0588120327476291</v>
      </c>
      <c r="AO38" s="18">
        <f t="shared" si="9"/>
        <v>8.9074705433232584</v>
      </c>
      <c r="AP38" s="18" t="e">
        <f t="shared" si="9"/>
        <v>#VALUE!</v>
      </c>
      <c r="AQ38" s="18">
        <f t="shared" si="9"/>
        <v>6.0151717101517965</v>
      </c>
      <c r="AR38" s="20">
        <f t="shared" si="9"/>
        <v>1.833082867094614</v>
      </c>
    </row>
    <row r="39" spans="1:45" ht="15" customHeight="1" x14ac:dyDescent="0.2">
      <c r="A39" s="10" t="s">
        <v>11</v>
      </c>
      <c r="B39" s="18">
        <f t="shared" ref="B39:H39" si="18">B16/B$6*100</f>
        <v>1.8337387732265884</v>
      </c>
      <c r="C39" s="18" t="e">
        <f t="shared" si="18"/>
        <v>#VALUE!</v>
      </c>
      <c r="D39" s="18" t="e">
        <f t="shared" si="18"/>
        <v>#VALUE!</v>
      </c>
      <c r="E39" s="18" t="e">
        <f t="shared" si="18"/>
        <v>#VALUE!</v>
      </c>
      <c r="F39" s="18" t="e">
        <f t="shared" si="18"/>
        <v>#VALUE!</v>
      </c>
      <c r="G39" s="18" t="e">
        <f t="shared" si="18"/>
        <v>#VALUE!</v>
      </c>
      <c r="H39" s="20" t="e">
        <f t="shared" si="18"/>
        <v>#VALUE!</v>
      </c>
      <c r="J39" s="10" t="s">
        <v>11</v>
      </c>
      <c r="K39" s="18">
        <f t="shared" si="6"/>
        <v>1.6070019742847257</v>
      </c>
      <c r="L39" s="18" t="e">
        <f t="shared" si="1"/>
        <v>#VALUE!</v>
      </c>
      <c r="M39" s="18" t="e">
        <f t="shared" si="6"/>
        <v>#VALUE!</v>
      </c>
      <c r="N39" s="18" t="e">
        <f t="shared" si="6"/>
        <v>#VALUE!</v>
      </c>
      <c r="O39" s="18" t="e">
        <f t="shared" si="6"/>
        <v>#VALUE!</v>
      </c>
      <c r="P39" s="18" t="e">
        <f t="shared" si="6"/>
        <v>#VALUE!</v>
      </c>
      <c r="Q39" s="20" t="e">
        <f t="shared" si="6"/>
        <v>#VALUE!</v>
      </c>
      <c r="S39" s="10" t="s">
        <v>11</v>
      </c>
      <c r="T39" s="18">
        <f t="shared" si="7"/>
        <v>1.4908048452448812</v>
      </c>
      <c r="U39" s="18" t="e">
        <f t="shared" si="2"/>
        <v>#VALUE!</v>
      </c>
      <c r="V39" s="18" t="e">
        <f t="shared" si="7"/>
        <v>#VALUE!</v>
      </c>
      <c r="W39" s="18" t="e">
        <f t="shared" si="7"/>
        <v>#VALUE!</v>
      </c>
      <c r="X39" s="18" t="e">
        <f t="shared" si="7"/>
        <v>#VALUE!</v>
      </c>
      <c r="Y39" s="18" t="e">
        <f t="shared" si="7"/>
        <v>#VALUE!</v>
      </c>
      <c r="Z39" s="20" t="e">
        <f t="shared" si="7"/>
        <v>#VALUE!</v>
      </c>
      <c r="AB39" s="10" t="s">
        <v>11</v>
      </c>
      <c r="AC39" s="18">
        <f t="shared" si="8"/>
        <v>0.5461234814945648</v>
      </c>
      <c r="AD39" s="18" t="e">
        <f t="shared" si="3"/>
        <v>#VALUE!</v>
      </c>
      <c r="AE39" s="18" t="e">
        <f t="shared" si="8"/>
        <v>#VALUE!</v>
      </c>
      <c r="AF39" s="18" t="e">
        <f t="shared" si="8"/>
        <v>#VALUE!</v>
      </c>
      <c r="AG39" s="18" t="e">
        <f t="shared" si="8"/>
        <v>#VALUE!</v>
      </c>
      <c r="AH39" s="18">
        <f t="shared" si="8"/>
        <v>1.0954521462674611</v>
      </c>
      <c r="AI39" s="20" t="e">
        <f t="shared" si="8"/>
        <v>#VALUE!</v>
      </c>
      <c r="AK39" s="10" t="s">
        <v>11</v>
      </c>
      <c r="AL39" s="18">
        <f t="shared" si="9"/>
        <v>1.6433551549702634</v>
      </c>
      <c r="AM39" s="18" t="e">
        <f t="shared" si="4"/>
        <v>#VALUE!</v>
      </c>
      <c r="AN39" s="18" t="e">
        <f t="shared" si="9"/>
        <v>#VALUE!</v>
      </c>
      <c r="AO39" s="18" t="e">
        <f t="shared" si="9"/>
        <v>#VALUE!</v>
      </c>
      <c r="AP39" s="18" t="e">
        <f t="shared" si="9"/>
        <v>#VALUE!</v>
      </c>
      <c r="AQ39" s="18" t="e">
        <f t="shared" si="9"/>
        <v>#VALUE!</v>
      </c>
      <c r="AR39" s="20" t="e">
        <f t="shared" si="9"/>
        <v>#VALUE!</v>
      </c>
    </row>
    <row r="40" spans="1:45" ht="15" customHeight="1" x14ac:dyDescent="0.2">
      <c r="A40" s="10" t="s">
        <v>12</v>
      </c>
      <c r="B40" s="18">
        <f t="shared" ref="B40:H40" si="19">B17/B$6*100</f>
        <v>14.214072651286525</v>
      </c>
      <c r="C40" s="18">
        <f t="shared" si="19"/>
        <v>17.630903111358183</v>
      </c>
      <c r="D40" s="18">
        <f t="shared" si="19"/>
        <v>16.353621929157395</v>
      </c>
      <c r="E40" s="18">
        <f t="shared" si="19"/>
        <v>2.9695626127662331</v>
      </c>
      <c r="F40" s="18">
        <f t="shared" si="19"/>
        <v>20.658990968353194</v>
      </c>
      <c r="G40" s="18">
        <f t="shared" si="19"/>
        <v>7.7736969249366146</v>
      </c>
      <c r="H40" s="20">
        <f t="shared" si="19"/>
        <v>19.656308445301697</v>
      </c>
      <c r="J40" s="10" t="s">
        <v>12</v>
      </c>
      <c r="K40" s="18">
        <f t="shared" si="6"/>
        <v>13.723267263658872</v>
      </c>
      <c r="L40" s="18">
        <f t="shared" si="1"/>
        <v>15.558321127054223</v>
      </c>
      <c r="M40" s="18">
        <f t="shared" si="6"/>
        <v>13.292484685083354</v>
      </c>
      <c r="N40" s="18">
        <f t="shared" si="6"/>
        <v>5.2777500248814082</v>
      </c>
      <c r="O40" s="18">
        <f t="shared" si="6"/>
        <v>17.823510348335052</v>
      </c>
      <c r="P40" s="18">
        <f t="shared" si="6"/>
        <v>6.9564625393552193</v>
      </c>
      <c r="Q40" s="20">
        <f t="shared" si="6"/>
        <v>20.691215850420676</v>
      </c>
      <c r="S40" s="10" t="s">
        <v>12</v>
      </c>
      <c r="T40" s="18">
        <f t="shared" si="7"/>
        <v>16.139792357334951</v>
      </c>
      <c r="U40" s="18">
        <f t="shared" si="2"/>
        <v>12.741447130497773</v>
      </c>
      <c r="V40" s="18">
        <f t="shared" si="7"/>
        <v>15.583500802797792</v>
      </c>
      <c r="W40" s="18">
        <f t="shared" si="7"/>
        <v>6.9019261836117245</v>
      </c>
      <c r="X40" s="18">
        <f t="shared" si="7"/>
        <v>20.597362485261698</v>
      </c>
      <c r="Y40" s="18">
        <f t="shared" si="7"/>
        <v>7.6497947348745789</v>
      </c>
      <c r="Z40" s="20">
        <f t="shared" si="7"/>
        <v>25.129174116366393</v>
      </c>
      <c r="AB40" s="10" t="s">
        <v>12</v>
      </c>
      <c r="AC40" s="18">
        <f t="shared" si="8"/>
        <v>17.050622229099716</v>
      </c>
      <c r="AD40" s="18">
        <f t="shared" si="3"/>
        <v>27.974029954519136</v>
      </c>
      <c r="AE40" s="18">
        <f t="shared" si="8"/>
        <v>23.654470422297305</v>
      </c>
      <c r="AF40" s="18">
        <f t="shared" si="8"/>
        <v>7.2077616025947675</v>
      </c>
      <c r="AG40" s="18">
        <f t="shared" si="8"/>
        <v>19.656506427726104</v>
      </c>
      <c r="AH40" s="18">
        <f t="shared" si="8"/>
        <v>9.8034624473773704</v>
      </c>
      <c r="AI40" s="20">
        <f t="shared" si="8"/>
        <v>24.255496805557243</v>
      </c>
      <c r="AK40" s="10" t="s">
        <v>12</v>
      </c>
      <c r="AL40" s="18">
        <f t="shared" si="9"/>
        <v>14.765418673975262</v>
      </c>
      <c r="AM40" s="18">
        <f t="shared" si="4"/>
        <v>18.034883849620357</v>
      </c>
      <c r="AN40" s="18">
        <f t="shared" si="9"/>
        <v>19.191452988588502</v>
      </c>
      <c r="AO40" s="18">
        <f t="shared" si="9"/>
        <v>6.5286916394309458</v>
      </c>
      <c r="AP40" s="18">
        <f t="shared" si="9"/>
        <v>19.884767356512743</v>
      </c>
      <c r="AQ40" s="18">
        <f t="shared" si="9"/>
        <v>9.8105134223582109</v>
      </c>
      <c r="AR40" s="20">
        <f t="shared" si="9"/>
        <v>19.608036474405424</v>
      </c>
    </row>
    <row r="41" spans="1:45" ht="15" customHeight="1" x14ac:dyDescent="0.2">
      <c r="A41" s="10" t="s">
        <v>13</v>
      </c>
      <c r="B41" s="18">
        <f t="shared" ref="B41:H41" si="20">B18/B$6*100</f>
        <v>1.1762734378812862</v>
      </c>
      <c r="C41" s="18">
        <f t="shared" si="20"/>
        <v>4.8735726974467664</v>
      </c>
      <c r="D41" s="18">
        <f t="shared" si="20"/>
        <v>6.3981690942150546</v>
      </c>
      <c r="E41" s="18">
        <f t="shared" si="20"/>
        <v>0.39949593785776599</v>
      </c>
      <c r="F41" s="18" t="e">
        <f t="shared" si="20"/>
        <v>#VALUE!</v>
      </c>
      <c r="G41" s="18" t="e">
        <f t="shared" si="20"/>
        <v>#VALUE!</v>
      </c>
      <c r="H41" s="20" t="e">
        <f t="shared" si="20"/>
        <v>#VALUE!</v>
      </c>
      <c r="J41" s="10" t="s">
        <v>13</v>
      </c>
      <c r="K41" s="18">
        <f t="shared" si="6"/>
        <v>0.99502637826075158</v>
      </c>
      <c r="L41" s="18">
        <f t="shared" si="1"/>
        <v>4.7417017886573225</v>
      </c>
      <c r="M41" s="18">
        <f t="shared" si="6"/>
        <v>4.7386051418241584</v>
      </c>
      <c r="N41" s="18">
        <f t="shared" si="6"/>
        <v>0.66440901580799794</v>
      </c>
      <c r="O41" s="18" t="e">
        <f t="shared" si="6"/>
        <v>#VALUE!</v>
      </c>
      <c r="P41" s="18" t="e">
        <f t="shared" si="6"/>
        <v>#VALUE!</v>
      </c>
      <c r="Q41" s="20" t="e">
        <f t="shared" si="6"/>
        <v>#VALUE!</v>
      </c>
      <c r="S41" s="10" t="s">
        <v>13</v>
      </c>
      <c r="T41" s="18">
        <f t="shared" si="7"/>
        <v>1.1149418711657522</v>
      </c>
      <c r="U41" s="18">
        <f t="shared" si="2"/>
        <v>4.0426789095323041</v>
      </c>
      <c r="V41" s="18">
        <f t="shared" si="7"/>
        <v>5.6831643276088109</v>
      </c>
      <c r="W41" s="18">
        <f t="shared" si="7"/>
        <v>0.8800473101726054</v>
      </c>
      <c r="X41" s="18" t="e">
        <f t="shared" si="7"/>
        <v>#VALUE!</v>
      </c>
      <c r="Y41" s="18">
        <f t="shared" si="7"/>
        <v>1.8956883121540151</v>
      </c>
      <c r="Z41" s="20">
        <f t="shared" si="7"/>
        <v>0.28827169678533771</v>
      </c>
      <c r="AB41" s="10" t="s">
        <v>13</v>
      </c>
      <c r="AC41" s="18">
        <f t="shared" si="8"/>
        <v>1.3398063890699978</v>
      </c>
      <c r="AD41" s="18">
        <f t="shared" si="3"/>
        <v>4.1680209025487986</v>
      </c>
      <c r="AE41" s="18">
        <f t="shared" si="8"/>
        <v>7.4082131958618067</v>
      </c>
      <c r="AF41" s="18">
        <f t="shared" si="8"/>
        <v>1.2628099300510163</v>
      </c>
      <c r="AG41" s="18" t="e">
        <f t="shared" si="8"/>
        <v>#VALUE!</v>
      </c>
      <c r="AH41" s="18">
        <f t="shared" si="8"/>
        <v>2.3374850077152574</v>
      </c>
      <c r="AI41" s="20">
        <f t="shared" si="8"/>
        <v>0.3479489536811281</v>
      </c>
      <c r="AK41" s="10" t="s">
        <v>13</v>
      </c>
      <c r="AL41" s="18">
        <f t="shared" si="9"/>
        <v>1.1992009090694249</v>
      </c>
      <c r="AM41" s="18">
        <f t="shared" si="4"/>
        <v>4.732971450502883</v>
      </c>
      <c r="AN41" s="18">
        <f t="shared" si="9"/>
        <v>6.1589428378914981</v>
      </c>
      <c r="AO41" s="18">
        <f t="shared" si="9"/>
        <v>0.86149113639301644</v>
      </c>
      <c r="AP41" s="18" t="e">
        <f t="shared" si="9"/>
        <v>#VALUE!</v>
      </c>
      <c r="AQ41" s="18" t="e">
        <f t="shared" si="9"/>
        <v>#VALUE!</v>
      </c>
      <c r="AR41" s="20" t="e">
        <f t="shared" si="9"/>
        <v>#VALUE!</v>
      </c>
    </row>
    <row r="42" spans="1:45" ht="15" customHeight="1" x14ac:dyDescent="0.2">
      <c r="A42" s="10" t="s">
        <v>14</v>
      </c>
      <c r="B42" s="18">
        <f t="shared" ref="B42:H42" si="21">B19/B$6*100</f>
        <v>5.9564374139344034</v>
      </c>
      <c r="C42" s="18">
        <f t="shared" si="21"/>
        <v>3.8148235573254912</v>
      </c>
      <c r="D42" s="18">
        <f t="shared" si="21"/>
        <v>6.2890388360098015</v>
      </c>
      <c r="E42" s="18">
        <f t="shared" si="21"/>
        <v>2.6026234976916536</v>
      </c>
      <c r="F42" s="18">
        <f t="shared" si="21"/>
        <v>8.1739268664492393</v>
      </c>
      <c r="G42" s="18">
        <f t="shared" si="21"/>
        <v>3.255887428876346</v>
      </c>
      <c r="H42" s="20">
        <f t="shared" si="21"/>
        <v>8.2384517585446453</v>
      </c>
      <c r="J42" s="10" t="s">
        <v>14</v>
      </c>
      <c r="K42" s="18">
        <f t="shared" si="6"/>
        <v>6.3453291285942042</v>
      </c>
      <c r="L42" s="18">
        <f t="shared" si="1"/>
        <v>1.939217676294724</v>
      </c>
      <c r="M42" s="18">
        <f t="shared" si="6"/>
        <v>7.375205116560517</v>
      </c>
      <c r="N42" s="18">
        <f t="shared" si="6"/>
        <v>2.9295125417335437</v>
      </c>
      <c r="O42" s="18">
        <f t="shared" si="6"/>
        <v>7.9595056696647042</v>
      </c>
      <c r="P42" s="18">
        <f t="shared" si="6"/>
        <v>2.951979658794301</v>
      </c>
      <c r="Q42" s="20">
        <f t="shared" si="6"/>
        <v>9.8395462082682954</v>
      </c>
      <c r="S42" s="10" t="s">
        <v>14</v>
      </c>
      <c r="T42" s="18">
        <f t="shared" si="7"/>
        <v>5.3328368523290051</v>
      </c>
      <c r="U42" s="18">
        <f t="shared" si="2"/>
        <v>4.7919312135002299</v>
      </c>
      <c r="V42" s="18">
        <f t="shared" si="7"/>
        <v>6.8015670247660864</v>
      </c>
      <c r="W42" s="18">
        <f t="shared" si="7"/>
        <v>3.3008861228095014</v>
      </c>
      <c r="X42" s="18">
        <f t="shared" si="7"/>
        <v>5.923437740298354</v>
      </c>
      <c r="Y42" s="18">
        <f t="shared" si="7"/>
        <v>3.5918414872804143</v>
      </c>
      <c r="Z42" s="20">
        <f t="shared" si="7"/>
        <v>7.1762380725746491</v>
      </c>
      <c r="AB42" s="10" t="s">
        <v>14</v>
      </c>
      <c r="AC42" s="18">
        <f t="shared" si="8"/>
        <v>7.9493307130426532</v>
      </c>
      <c r="AD42" s="18">
        <f t="shared" si="3"/>
        <v>3.0807352209096628</v>
      </c>
      <c r="AE42" s="18">
        <f t="shared" si="8"/>
        <v>4.4844653255849058</v>
      </c>
      <c r="AF42" s="18">
        <f t="shared" si="8"/>
        <v>5.1475911280336115</v>
      </c>
      <c r="AG42" s="18">
        <f t="shared" si="8"/>
        <v>10.158863407426251</v>
      </c>
      <c r="AH42" s="18">
        <f t="shared" si="8"/>
        <v>3.3826515040440528</v>
      </c>
      <c r="AI42" s="20">
        <f t="shared" si="8"/>
        <v>12.489364591519074</v>
      </c>
      <c r="AK42" s="10" t="s">
        <v>14</v>
      </c>
      <c r="AL42" s="18">
        <f t="shared" si="9"/>
        <v>8.0872881240826899</v>
      </c>
      <c r="AM42" s="18">
        <f t="shared" si="4"/>
        <v>5.6917424477878429</v>
      </c>
      <c r="AN42" s="18">
        <f t="shared" si="9"/>
        <v>3.1559515754335847</v>
      </c>
      <c r="AO42" s="18">
        <f t="shared" si="9"/>
        <v>3.9342543327910993</v>
      </c>
      <c r="AP42" s="18">
        <f t="shared" si="9"/>
        <v>12.715721984529457</v>
      </c>
      <c r="AQ42" s="18">
        <f t="shared" si="9"/>
        <v>3.4619685414180661</v>
      </c>
      <c r="AR42" s="20">
        <f t="shared" si="9"/>
        <v>12.607789285306707</v>
      </c>
    </row>
    <row r="43" spans="1:45" ht="15" customHeight="1" x14ac:dyDescent="0.2">
      <c r="A43" s="10" t="s">
        <v>15</v>
      </c>
      <c r="B43" s="18">
        <f t="shared" ref="B43:H43" si="22">B20/B$6*100</f>
        <v>5.2454074241164719</v>
      </c>
      <c r="C43" s="18" t="e">
        <f t="shared" si="22"/>
        <v>#VALUE!</v>
      </c>
      <c r="D43" s="18" t="e">
        <f t="shared" si="22"/>
        <v>#VALUE!</v>
      </c>
      <c r="E43" s="18" t="e">
        <f t="shared" si="22"/>
        <v>#VALUE!</v>
      </c>
      <c r="F43" s="18" t="e">
        <f t="shared" si="22"/>
        <v>#VALUE!</v>
      </c>
      <c r="G43" s="18">
        <f t="shared" si="22"/>
        <v>5.1865667719453858</v>
      </c>
      <c r="H43" s="20">
        <f t="shared" si="22"/>
        <v>5.2951288560631431</v>
      </c>
      <c r="J43" s="10" t="s">
        <v>15</v>
      </c>
      <c r="K43" s="18">
        <f t="shared" si="6"/>
        <v>5.0865882769628845</v>
      </c>
      <c r="L43" s="18" t="e">
        <f t="shared" si="1"/>
        <v>#VALUE!</v>
      </c>
      <c r="M43" s="18" t="e">
        <f t="shared" si="6"/>
        <v>#VALUE!</v>
      </c>
      <c r="N43" s="18" t="e">
        <f t="shared" si="6"/>
        <v>#VALUE!</v>
      </c>
      <c r="O43" s="18" t="e">
        <f t="shared" si="6"/>
        <v>#VALUE!</v>
      </c>
      <c r="P43" s="18">
        <f t="shared" si="6"/>
        <v>4.4898123503109044</v>
      </c>
      <c r="Q43" s="20">
        <f t="shared" si="6"/>
        <v>5.7011034202465662</v>
      </c>
      <c r="S43" s="10" t="s">
        <v>15</v>
      </c>
      <c r="T43" s="18">
        <f t="shared" si="7"/>
        <v>4.9793124697860058</v>
      </c>
      <c r="U43" s="18" t="e">
        <f t="shared" si="2"/>
        <v>#VALUE!</v>
      </c>
      <c r="V43" s="18" t="e">
        <f t="shared" si="7"/>
        <v>#VALUE!</v>
      </c>
      <c r="W43" s="18" t="e">
        <f t="shared" si="7"/>
        <v>#VALUE!</v>
      </c>
      <c r="X43" s="18" t="e">
        <f t="shared" si="7"/>
        <v>#VALUE!</v>
      </c>
      <c r="Y43" s="18">
        <f t="shared" si="7"/>
        <v>4.1898203297928545</v>
      </c>
      <c r="Z43" s="20">
        <f t="shared" si="7"/>
        <v>5.8152427677377734</v>
      </c>
      <c r="AB43" s="10" t="s">
        <v>15</v>
      </c>
      <c r="AC43" s="18">
        <f t="shared" si="8"/>
        <v>3.8774534697148866</v>
      </c>
      <c r="AD43" s="18" t="e">
        <f t="shared" si="3"/>
        <v>#VALUE!</v>
      </c>
      <c r="AE43" s="18" t="e">
        <f t="shared" si="8"/>
        <v>#VALUE!</v>
      </c>
      <c r="AF43" s="18" t="e">
        <f t="shared" si="8"/>
        <v>#VALUE!</v>
      </c>
      <c r="AG43" s="18" t="e">
        <f t="shared" si="8"/>
        <v>#VALUE!</v>
      </c>
      <c r="AH43" s="18">
        <f t="shared" si="8"/>
        <v>3.1964777483376312</v>
      </c>
      <c r="AI43" s="20">
        <f t="shared" si="8"/>
        <v>4.554455883061677</v>
      </c>
      <c r="AK43" s="10" t="s">
        <v>15</v>
      </c>
      <c r="AL43" s="18">
        <f t="shared" si="9"/>
        <v>4.1090372383249978</v>
      </c>
      <c r="AM43" s="18" t="e">
        <f t="shared" si="4"/>
        <v>#VALUE!</v>
      </c>
      <c r="AN43" s="18" t="e">
        <f t="shared" si="9"/>
        <v>#VALUE!</v>
      </c>
      <c r="AO43" s="18" t="e">
        <f t="shared" si="9"/>
        <v>#VALUE!</v>
      </c>
      <c r="AP43" s="18" t="e">
        <f t="shared" si="9"/>
        <v>#VALUE!</v>
      </c>
      <c r="AQ43" s="18">
        <f t="shared" si="9"/>
        <v>4.004156193808182</v>
      </c>
      <c r="AR43" s="20">
        <f t="shared" si="9"/>
        <v>4.2115414815573171</v>
      </c>
    </row>
    <row r="44" spans="1:45" ht="7.5" customHeight="1" x14ac:dyDescent="0.2"/>
    <row r="45" spans="1:45" ht="7.5" customHeight="1" x14ac:dyDescent="0.2"/>
    <row r="46" spans="1:45" ht="15" customHeight="1" x14ac:dyDescent="0.2"/>
    <row r="47" spans="1:45" s="40" customFormat="1" ht="15" customHeight="1" x14ac:dyDescent="0.2">
      <c r="A47" s="39" t="s">
        <v>821</v>
      </c>
      <c r="B47" s="39"/>
      <c r="C47" s="39"/>
      <c r="D47" s="39"/>
      <c r="E47" s="39"/>
      <c r="F47" s="39"/>
      <c r="G47" s="39"/>
      <c r="H47" s="39"/>
      <c r="J47" s="39" t="s">
        <v>672</v>
      </c>
      <c r="K47" s="39"/>
      <c r="L47" s="39"/>
      <c r="M47" s="39"/>
      <c r="N47" s="39"/>
      <c r="O47" s="39"/>
      <c r="P47" s="39"/>
      <c r="Q47" s="39"/>
      <c r="R47" s="137"/>
      <c r="S47" s="39" t="s">
        <v>397</v>
      </c>
      <c r="T47" s="39"/>
      <c r="U47" s="39"/>
      <c r="V47" s="39"/>
      <c r="W47" s="39"/>
      <c r="X47" s="39"/>
      <c r="Y47" s="39"/>
      <c r="Z47" s="39"/>
      <c r="AA47" s="137"/>
      <c r="AB47" s="39" t="s">
        <v>398</v>
      </c>
      <c r="AC47" s="39"/>
      <c r="AD47" s="39"/>
      <c r="AE47" s="39"/>
      <c r="AF47" s="39"/>
      <c r="AG47" s="39"/>
      <c r="AH47" s="39"/>
      <c r="AI47" s="39"/>
      <c r="AJ47" s="137"/>
      <c r="AK47" s="39" t="s">
        <v>399</v>
      </c>
      <c r="AL47" s="39"/>
      <c r="AM47" s="39"/>
      <c r="AN47" s="39"/>
      <c r="AO47" s="39"/>
      <c r="AP47" s="39"/>
      <c r="AQ47" s="39"/>
      <c r="AR47" s="39"/>
      <c r="AS47" s="137"/>
    </row>
    <row r="48" spans="1:45" ht="7.5" customHeight="1" x14ac:dyDescent="0.2"/>
    <row r="49" spans="1:44" ht="15" customHeight="1" thickBot="1" x14ac:dyDescent="0.25">
      <c r="A49" s="1" t="s">
        <v>0</v>
      </c>
      <c r="B49" s="1"/>
      <c r="C49" s="1"/>
      <c r="H49" s="3" t="s">
        <v>118</v>
      </c>
      <c r="J49" s="1" t="s">
        <v>0</v>
      </c>
      <c r="K49" s="1"/>
      <c r="L49" s="1"/>
      <c r="Q49" s="3" t="s">
        <v>118</v>
      </c>
      <c r="S49" s="1" t="s">
        <v>0</v>
      </c>
      <c r="T49" s="1"/>
      <c r="U49" s="1"/>
      <c r="Z49" s="3" t="s">
        <v>118</v>
      </c>
      <c r="AB49" s="1" t="s">
        <v>0</v>
      </c>
      <c r="AC49" s="1"/>
      <c r="AD49" s="1"/>
      <c r="AI49" s="3" t="s">
        <v>118</v>
      </c>
      <c r="AK49" s="1" t="s">
        <v>0</v>
      </c>
      <c r="AL49" s="1"/>
      <c r="AM49" s="1"/>
      <c r="AR49" s="3" t="s">
        <v>118</v>
      </c>
    </row>
    <row r="50" spans="1:44" ht="22.5" customHeight="1" x14ac:dyDescent="0.2">
      <c r="A50" s="205" t="s">
        <v>38</v>
      </c>
      <c r="B50" s="207" t="s">
        <v>25</v>
      </c>
      <c r="C50" s="221" t="s">
        <v>26</v>
      </c>
      <c r="D50" s="222"/>
      <c r="E50" s="222"/>
      <c r="F50" s="222"/>
      <c r="G50" s="211" t="s">
        <v>27</v>
      </c>
      <c r="H50" s="222"/>
      <c r="J50" s="205" t="s">
        <v>38</v>
      </c>
      <c r="K50" s="207" t="s">
        <v>25</v>
      </c>
      <c r="L50" s="221" t="s">
        <v>26</v>
      </c>
      <c r="M50" s="222"/>
      <c r="N50" s="222"/>
      <c r="O50" s="222"/>
      <c r="P50" s="211" t="s">
        <v>27</v>
      </c>
      <c r="Q50" s="222"/>
      <c r="S50" s="205" t="s">
        <v>38</v>
      </c>
      <c r="T50" s="207" t="s">
        <v>25</v>
      </c>
      <c r="U50" s="221" t="s">
        <v>26</v>
      </c>
      <c r="V50" s="222"/>
      <c r="W50" s="222"/>
      <c r="X50" s="222"/>
      <c r="Y50" s="211" t="s">
        <v>27</v>
      </c>
      <c r="Z50" s="222"/>
      <c r="AB50" s="205" t="s">
        <v>38</v>
      </c>
      <c r="AC50" s="207" t="s">
        <v>25</v>
      </c>
      <c r="AD50" s="221" t="s">
        <v>26</v>
      </c>
      <c r="AE50" s="222"/>
      <c r="AF50" s="222"/>
      <c r="AG50" s="222"/>
      <c r="AH50" s="211" t="s">
        <v>27</v>
      </c>
      <c r="AI50" s="222"/>
      <c r="AK50" s="205" t="s">
        <v>38</v>
      </c>
      <c r="AL50" s="207" t="s">
        <v>25</v>
      </c>
      <c r="AM50" s="221" t="s">
        <v>26</v>
      </c>
      <c r="AN50" s="222"/>
      <c r="AO50" s="222"/>
      <c r="AP50" s="222"/>
      <c r="AQ50" s="211" t="s">
        <v>27</v>
      </c>
      <c r="AR50" s="222"/>
    </row>
    <row r="51" spans="1:44" ht="37.5" customHeight="1" thickBot="1" x14ac:dyDescent="0.25">
      <c r="A51" s="206"/>
      <c r="B51" s="208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06"/>
      <c r="K51" s="208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06"/>
      <c r="T51" s="208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06"/>
      <c r="AC51" s="208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06"/>
      <c r="AL51" s="208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</row>
    <row r="52" spans="1:44" ht="15" customHeight="1" x14ac:dyDescent="0.2">
      <c r="A52" s="11" t="s">
        <v>1</v>
      </c>
      <c r="B52" s="52">
        <f>B6/$B6*100</f>
        <v>100</v>
      </c>
      <c r="C52" s="52">
        <f t="shared" ref="C52:H52" si="23">C6/$B6*100</f>
        <v>3.3688943673087453</v>
      </c>
      <c r="D52" s="52">
        <f t="shared" si="23"/>
        <v>13.789067976225766</v>
      </c>
      <c r="E52" s="52">
        <f t="shared" si="23"/>
        <v>32.500965304270522</v>
      </c>
      <c r="F52" s="52">
        <f t="shared" si="23"/>
        <v>50.341072352194935</v>
      </c>
      <c r="G52" s="52">
        <f t="shared" si="23"/>
        <v>45.799997624158294</v>
      </c>
      <c r="H52" s="53">
        <f t="shared" si="23"/>
        <v>54.200002375841684</v>
      </c>
      <c r="J52" s="11" t="s">
        <v>1</v>
      </c>
      <c r="K52" s="52">
        <f>K6/$K6*100</f>
        <v>100</v>
      </c>
      <c r="L52" s="52">
        <f>L6/$K6*100</f>
        <v>2.8746141305461785</v>
      </c>
      <c r="M52" s="52">
        <f t="shared" ref="M52:Q52" si="24">M6/$K6*100</f>
        <v>14.33819995823028</v>
      </c>
      <c r="N52" s="52">
        <f t="shared" si="24"/>
        <v>26.984893925902032</v>
      </c>
      <c r="O52" s="52">
        <f t="shared" si="24"/>
        <v>55.802291985321482</v>
      </c>
      <c r="P52" s="52">
        <f t="shared" si="24"/>
        <v>50.732244176151667</v>
      </c>
      <c r="Q52" s="53">
        <f t="shared" si="24"/>
        <v>49.267755823848326</v>
      </c>
      <c r="S52" s="11" t="s">
        <v>1</v>
      </c>
      <c r="T52" s="52">
        <f>T6/$T6*100</f>
        <v>100</v>
      </c>
      <c r="U52" s="52">
        <f t="shared" ref="U52:Z66" si="25">U6/$T6*100</f>
        <v>2.5116301105536145</v>
      </c>
      <c r="V52" s="52">
        <f t="shared" si="25"/>
        <v>13.796861441681681</v>
      </c>
      <c r="W52" s="52">
        <f t="shared" si="25"/>
        <v>26.056147205619595</v>
      </c>
      <c r="X52" s="52">
        <f t="shared" si="25"/>
        <v>57.63536124214513</v>
      </c>
      <c r="Y52" s="52">
        <f t="shared" si="25"/>
        <v>51.428495044566226</v>
      </c>
      <c r="Z52" s="53">
        <f t="shared" si="25"/>
        <v>48.571504955433809</v>
      </c>
      <c r="AB52" s="11" t="s">
        <v>1</v>
      </c>
      <c r="AC52" s="52">
        <f>AC6/$AC6*100</f>
        <v>100</v>
      </c>
      <c r="AD52" s="52">
        <f t="shared" ref="AD52:AI66" si="26">AD6/$AC6*100</f>
        <v>2.7458176666209444</v>
      </c>
      <c r="AE52" s="52">
        <f t="shared" si="26"/>
        <v>12.002527617449395</v>
      </c>
      <c r="AF52" s="52">
        <f t="shared" si="26"/>
        <v>26.622161576836351</v>
      </c>
      <c r="AG52" s="52">
        <f t="shared" si="26"/>
        <v>58.629493139093292</v>
      </c>
      <c r="AH52" s="52">
        <f t="shared" si="26"/>
        <v>49.853705007140086</v>
      </c>
      <c r="AI52" s="53">
        <f t="shared" si="26"/>
        <v>50.146294992859893</v>
      </c>
      <c r="AK52" s="11" t="s">
        <v>1</v>
      </c>
      <c r="AL52" s="52">
        <f>AL6/$AL6*100</f>
        <v>100</v>
      </c>
      <c r="AM52" s="52"/>
      <c r="AN52" s="52">
        <f t="shared" ref="AN52:AR52" si="27">AN6/$AL6*100</f>
        <v>11.982181982249708</v>
      </c>
      <c r="AO52" s="52">
        <f t="shared" si="27"/>
        <v>37.298330153968308</v>
      </c>
      <c r="AP52" s="52">
        <f t="shared" si="27"/>
        <v>47.763557044959356</v>
      </c>
      <c r="AQ52" s="52">
        <f t="shared" si="27"/>
        <v>49.426960005144124</v>
      </c>
      <c r="AR52" s="53">
        <f t="shared" si="27"/>
        <v>50.573039994855847</v>
      </c>
    </row>
    <row r="53" spans="1:44" ht="15" customHeight="1" x14ac:dyDescent="0.2">
      <c r="A53" s="7" t="s">
        <v>2</v>
      </c>
      <c r="B53" s="18">
        <f t="shared" ref="B53:H53" si="28">B7/$B7*100</f>
        <v>100</v>
      </c>
      <c r="C53" s="18">
        <f t="shared" si="28"/>
        <v>2.796336921147021</v>
      </c>
      <c r="D53" s="18">
        <f t="shared" si="28"/>
        <v>11.678100372254102</v>
      </c>
      <c r="E53" s="18">
        <f t="shared" si="28"/>
        <v>48.304516413480634</v>
      </c>
      <c r="F53" s="18">
        <f t="shared" si="28"/>
        <v>37.221046293118206</v>
      </c>
      <c r="G53" s="18">
        <f t="shared" si="28"/>
        <v>42.082250656593992</v>
      </c>
      <c r="H53" s="20">
        <f t="shared" si="28"/>
        <v>57.917749343405987</v>
      </c>
      <c r="J53" s="7" t="s">
        <v>2</v>
      </c>
      <c r="K53" s="18">
        <f t="shared" ref="K53:Q66" si="29">K7/$K7*100</f>
        <v>100</v>
      </c>
      <c r="L53" s="18">
        <f t="shared" si="29"/>
        <v>2.7058667388159945</v>
      </c>
      <c r="M53" s="18">
        <f t="shared" si="29"/>
        <v>12.757627483334307</v>
      </c>
      <c r="N53" s="18">
        <f t="shared" si="29"/>
        <v>32.91195705784331</v>
      </c>
      <c r="O53" s="18">
        <f t="shared" si="29"/>
        <v>51.624548720006345</v>
      </c>
      <c r="P53" s="18">
        <f t="shared" si="29"/>
        <v>46.888008361564026</v>
      </c>
      <c r="Q53" s="20">
        <f t="shared" si="29"/>
        <v>53.111991638435939</v>
      </c>
      <c r="S53" s="7" t="s">
        <v>2</v>
      </c>
      <c r="T53" s="18">
        <f t="shared" ref="T53:Z66" si="30">T7/$T7*100</f>
        <v>100</v>
      </c>
      <c r="U53" s="18">
        <f t="shared" si="25"/>
        <v>2.9351485671658124</v>
      </c>
      <c r="V53" s="18">
        <f t="shared" si="30"/>
        <v>11.78436897394222</v>
      </c>
      <c r="W53" s="18">
        <f t="shared" si="30"/>
        <v>27.001812625435907</v>
      </c>
      <c r="X53" s="18">
        <f t="shared" si="30"/>
        <v>58.278669833456064</v>
      </c>
      <c r="Y53" s="18">
        <f t="shared" si="30"/>
        <v>49.618786943905505</v>
      </c>
      <c r="Z53" s="20">
        <f t="shared" si="30"/>
        <v>50.381213056094523</v>
      </c>
      <c r="AB53" s="7" t="s">
        <v>2</v>
      </c>
      <c r="AC53" s="18">
        <f t="shared" ref="AC53:AI66" si="31">AC7/$AC7*100</f>
        <v>100</v>
      </c>
      <c r="AD53" s="18">
        <f t="shared" si="26"/>
        <v>2.3466358900094222</v>
      </c>
      <c r="AE53" s="18">
        <f t="shared" si="31"/>
        <v>8.6283014612580811</v>
      </c>
      <c r="AF53" s="18">
        <f t="shared" si="31"/>
        <v>29.403612364497345</v>
      </c>
      <c r="AG53" s="18">
        <f t="shared" si="31"/>
        <v>59.621450284235124</v>
      </c>
      <c r="AH53" s="18">
        <f t="shared" si="31"/>
        <v>46.976315212687986</v>
      </c>
      <c r="AI53" s="20">
        <f t="shared" si="31"/>
        <v>53.023684787311979</v>
      </c>
      <c r="AK53" s="7" t="s">
        <v>2</v>
      </c>
      <c r="AL53" s="18">
        <f t="shared" ref="AL53:AR66" si="32">AL7/$AL7*100</f>
        <v>100</v>
      </c>
      <c r="AM53" s="18"/>
      <c r="AN53" s="18">
        <f t="shared" si="32"/>
        <v>11.111535403861978</v>
      </c>
      <c r="AO53" s="18">
        <f t="shared" si="32"/>
        <v>59.118590697185923</v>
      </c>
      <c r="AP53" s="18">
        <f t="shared" si="32"/>
        <v>26.989790750817143</v>
      </c>
      <c r="AQ53" s="18">
        <f t="shared" si="32"/>
        <v>51.42857181053121</v>
      </c>
      <c r="AR53" s="20">
        <f t="shared" si="32"/>
        <v>48.57142818946879</v>
      </c>
    </row>
    <row r="54" spans="1:44" ht="15" customHeight="1" x14ac:dyDescent="0.2">
      <c r="A54" s="10" t="s">
        <v>3</v>
      </c>
      <c r="B54" s="18">
        <f t="shared" ref="B54:H54" si="33">B8/$B8*100</f>
        <v>100</v>
      </c>
      <c r="C54" s="18">
        <f t="shared" si="33"/>
        <v>1.7548646946127948</v>
      </c>
      <c r="D54" s="18">
        <f t="shared" si="33"/>
        <v>10.496735858947137</v>
      </c>
      <c r="E54" s="18">
        <f t="shared" si="33"/>
        <v>22.313320940726548</v>
      </c>
      <c r="F54" s="18">
        <f t="shared" si="33"/>
        <v>65.43507850571352</v>
      </c>
      <c r="G54" s="18">
        <f t="shared" si="33"/>
        <v>70.239443544572921</v>
      </c>
      <c r="H54" s="20">
        <f t="shared" si="33"/>
        <v>29.760556455427079</v>
      </c>
      <c r="J54" s="10" t="s">
        <v>3</v>
      </c>
      <c r="K54" s="18">
        <f t="shared" si="29"/>
        <v>100</v>
      </c>
      <c r="L54" s="18">
        <f t="shared" si="29"/>
        <v>2.1991194139434711</v>
      </c>
      <c r="M54" s="18">
        <f t="shared" si="29"/>
        <v>7.5113005416284464</v>
      </c>
      <c r="N54" s="18">
        <f t="shared" si="29"/>
        <v>15.667957598631963</v>
      </c>
      <c r="O54" s="18">
        <f t="shared" si="29"/>
        <v>74.621622445796078</v>
      </c>
      <c r="P54" s="18">
        <f t="shared" si="29"/>
        <v>86.079233979268395</v>
      </c>
      <c r="Q54" s="20">
        <f t="shared" si="29"/>
        <v>13.920766020731531</v>
      </c>
      <c r="S54" s="10" t="s">
        <v>3</v>
      </c>
      <c r="T54" s="18">
        <f t="shared" si="30"/>
        <v>100</v>
      </c>
      <c r="U54" s="18">
        <f t="shared" si="25"/>
        <v>1.8413982821097674</v>
      </c>
      <c r="V54" s="18">
        <f t="shared" si="30"/>
        <v>11.083311011160889</v>
      </c>
      <c r="W54" s="18">
        <f t="shared" si="30"/>
        <v>17.837789415498108</v>
      </c>
      <c r="X54" s="18">
        <f t="shared" si="30"/>
        <v>69.237501291231197</v>
      </c>
      <c r="Y54" s="18">
        <f t="shared" si="30"/>
        <v>85.536379415473192</v>
      </c>
      <c r="Z54" s="20">
        <f t="shared" si="30"/>
        <v>14.46362058452674</v>
      </c>
      <c r="AB54" s="10" t="s">
        <v>3</v>
      </c>
      <c r="AC54" s="18">
        <f t="shared" si="31"/>
        <v>100</v>
      </c>
      <c r="AD54" s="18">
        <f t="shared" si="26"/>
        <v>2.1369866489252693</v>
      </c>
      <c r="AE54" s="18">
        <f t="shared" si="31"/>
        <v>8.3246162191201041</v>
      </c>
      <c r="AF54" s="18">
        <f t="shared" si="31"/>
        <v>13.237513334933595</v>
      </c>
      <c r="AG54" s="18">
        <f t="shared" si="31"/>
        <v>76.300883797021029</v>
      </c>
      <c r="AH54" s="18">
        <f t="shared" si="31"/>
        <v>89.278551719272826</v>
      </c>
      <c r="AI54" s="20">
        <f t="shared" si="31"/>
        <v>10.72144828072719</v>
      </c>
      <c r="AK54" s="10" t="s">
        <v>3</v>
      </c>
      <c r="AL54" s="18">
        <f t="shared" si="32"/>
        <v>100</v>
      </c>
      <c r="AM54" s="18"/>
      <c r="AN54" s="18">
        <f t="shared" si="32"/>
        <v>5.8847856251963702</v>
      </c>
      <c r="AO54" s="18">
        <f t="shared" si="32"/>
        <v>11.158973708433956</v>
      </c>
      <c r="AP54" s="18">
        <f t="shared" si="32"/>
        <v>80.843059089280402</v>
      </c>
      <c r="AQ54" s="18">
        <f t="shared" si="32"/>
        <v>68.404338554133574</v>
      </c>
      <c r="AR54" s="20">
        <f t="shared" si="32"/>
        <v>31.595661445866398</v>
      </c>
    </row>
    <row r="55" spans="1:44" ht="15" customHeight="1" x14ac:dyDescent="0.2">
      <c r="A55" s="10" t="s">
        <v>4</v>
      </c>
      <c r="B55" s="18">
        <f t="shared" ref="B55:H55" si="34">B9/$B9*100</f>
        <v>100</v>
      </c>
      <c r="C55" s="18" t="e">
        <f t="shared" si="34"/>
        <v>#VALUE!</v>
      </c>
      <c r="D55" s="18" t="e">
        <f t="shared" si="34"/>
        <v>#VALUE!</v>
      </c>
      <c r="E55" s="18" t="e">
        <f t="shared" si="34"/>
        <v>#VALUE!</v>
      </c>
      <c r="F55" s="18" t="e">
        <f t="shared" si="34"/>
        <v>#VALUE!</v>
      </c>
      <c r="G55" s="18">
        <f t="shared" si="34"/>
        <v>100</v>
      </c>
      <c r="H55" s="20" t="e">
        <f t="shared" si="34"/>
        <v>#VALUE!</v>
      </c>
      <c r="J55" s="10" t="s">
        <v>4</v>
      </c>
      <c r="K55" s="18">
        <f t="shared" si="29"/>
        <v>100</v>
      </c>
      <c r="L55" s="18" t="e">
        <f t="shared" si="29"/>
        <v>#VALUE!</v>
      </c>
      <c r="M55" s="18" t="e">
        <f t="shared" si="29"/>
        <v>#VALUE!</v>
      </c>
      <c r="N55" s="18" t="e">
        <f t="shared" si="29"/>
        <v>#VALUE!</v>
      </c>
      <c r="O55" s="18" t="e">
        <f t="shared" si="29"/>
        <v>#VALUE!</v>
      </c>
      <c r="P55" s="18">
        <f t="shared" si="29"/>
        <v>100</v>
      </c>
      <c r="Q55" s="20" t="e">
        <f t="shared" si="29"/>
        <v>#VALUE!</v>
      </c>
      <c r="S55" s="10" t="s">
        <v>4</v>
      </c>
      <c r="T55" s="18">
        <f t="shared" si="30"/>
        <v>100</v>
      </c>
      <c r="U55" s="18" t="e">
        <f t="shared" si="25"/>
        <v>#VALUE!</v>
      </c>
      <c r="V55" s="18" t="e">
        <f t="shared" si="30"/>
        <v>#VALUE!</v>
      </c>
      <c r="W55" s="18" t="e">
        <f t="shared" si="30"/>
        <v>#VALUE!</v>
      </c>
      <c r="X55" s="18" t="e">
        <f t="shared" si="30"/>
        <v>#VALUE!</v>
      </c>
      <c r="Y55" s="18">
        <f t="shared" si="30"/>
        <v>100</v>
      </c>
      <c r="Z55" s="20" t="e">
        <f t="shared" si="30"/>
        <v>#VALUE!</v>
      </c>
      <c r="AB55" s="10" t="s">
        <v>4</v>
      </c>
      <c r="AC55" s="18">
        <f t="shared" si="31"/>
        <v>100</v>
      </c>
      <c r="AD55" s="18" t="e">
        <f t="shared" si="26"/>
        <v>#VALUE!</v>
      </c>
      <c r="AE55" s="18" t="e">
        <f t="shared" si="31"/>
        <v>#VALUE!</v>
      </c>
      <c r="AF55" s="18" t="e">
        <f t="shared" si="31"/>
        <v>#VALUE!</v>
      </c>
      <c r="AG55" s="18" t="e">
        <f t="shared" si="31"/>
        <v>#VALUE!</v>
      </c>
      <c r="AH55" s="18" t="e">
        <f t="shared" si="31"/>
        <v>#VALUE!</v>
      </c>
      <c r="AI55" s="20" t="e">
        <f t="shared" si="31"/>
        <v>#VALUE!</v>
      </c>
      <c r="AK55" s="10" t="s">
        <v>4</v>
      </c>
      <c r="AL55" s="18">
        <f t="shared" si="32"/>
        <v>100</v>
      </c>
      <c r="AM55" s="18"/>
      <c r="AN55" s="18" t="e">
        <f t="shared" si="32"/>
        <v>#VALUE!</v>
      </c>
      <c r="AO55" s="18" t="e">
        <f t="shared" si="32"/>
        <v>#VALUE!</v>
      </c>
      <c r="AP55" s="18" t="e">
        <f t="shared" si="32"/>
        <v>#VALUE!</v>
      </c>
      <c r="AQ55" s="18" t="e">
        <f t="shared" si="32"/>
        <v>#VALUE!</v>
      </c>
      <c r="AR55" s="20" t="e">
        <f t="shared" si="32"/>
        <v>#VALUE!</v>
      </c>
    </row>
    <row r="56" spans="1:44" ht="15" customHeight="1" x14ac:dyDescent="0.2">
      <c r="A56" s="10" t="s">
        <v>5</v>
      </c>
      <c r="B56" s="18">
        <f t="shared" ref="B56:H56" si="35">B10/$B10*100</f>
        <v>100</v>
      </c>
      <c r="C56" s="18">
        <f t="shared" si="35"/>
        <v>3.6995908344729491</v>
      </c>
      <c r="D56" s="18">
        <f t="shared" si="35"/>
        <v>8.2079207649449533</v>
      </c>
      <c r="E56" s="18">
        <f t="shared" si="35"/>
        <v>19.425962415967597</v>
      </c>
      <c r="F56" s="18">
        <f t="shared" si="35"/>
        <v>68.666525984614495</v>
      </c>
      <c r="G56" s="18">
        <f t="shared" si="35"/>
        <v>25.059072759113043</v>
      </c>
      <c r="H56" s="20">
        <f t="shared" si="35"/>
        <v>74.94092724088695</v>
      </c>
      <c r="J56" s="10" t="s">
        <v>5</v>
      </c>
      <c r="K56" s="18">
        <f t="shared" si="29"/>
        <v>100</v>
      </c>
      <c r="L56" s="18" t="e">
        <f t="shared" si="29"/>
        <v>#VALUE!</v>
      </c>
      <c r="M56" s="18" t="e">
        <f t="shared" si="29"/>
        <v>#VALUE!</v>
      </c>
      <c r="N56" s="18" t="e">
        <f t="shared" si="29"/>
        <v>#VALUE!</v>
      </c>
      <c r="O56" s="18" t="e">
        <f t="shared" si="29"/>
        <v>#VALUE!</v>
      </c>
      <c r="P56" s="18">
        <f t="shared" si="29"/>
        <v>27.085564216027368</v>
      </c>
      <c r="Q56" s="20">
        <f t="shared" si="29"/>
        <v>72.914435783972635</v>
      </c>
      <c r="S56" s="10" t="s">
        <v>5</v>
      </c>
      <c r="T56" s="18">
        <f t="shared" si="30"/>
        <v>100</v>
      </c>
      <c r="U56" s="18" t="e">
        <f t="shared" si="25"/>
        <v>#VALUE!</v>
      </c>
      <c r="V56" s="18" t="e">
        <f t="shared" si="30"/>
        <v>#VALUE!</v>
      </c>
      <c r="W56" s="18" t="e">
        <f t="shared" si="30"/>
        <v>#VALUE!</v>
      </c>
      <c r="X56" s="18" t="e">
        <f t="shared" si="30"/>
        <v>#VALUE!</v>
      </c>
      <c r="Y56" s="18">
        <f t="shared" si="30"/>
        <v>23.521400228980095</v>
      </c>
      <c r="Z56" s="20">
        <f t="shared" si="30"/>
        <v>76.478599771019901</v>
      </c>
      <c r="AB56" s="10" t="s">
        <v>5</v>
      </c>
      <c r="AC56" s="18">
        <f t="shared" si="31"/>
        <v>100</v>
      </c>
      <c r="AD56" s="18" t="e">
        <f t="shared" si="26"/>
        <v>#VALUE!</v>
      </c>
      <c r="AE56" s="18" t="e">
        <f t="shared" si="31"/>
        <v>#VALUE!</v>
      </c>
      <c r="AF56" s="18" t="e">
        <f t="shared" si="31"/>
        <v>#VALUE!</v>
      </c>
      <c r="AG56" s="18" t="e">
        <f t="shared" si="31"/>
        <v>#VALUE!</v>
      </c>
      <c r="AH56" s="18">
        <f t="shared" si="31"/>
        <v>23.396910926025754</v>
      </c>
      <c r="AI56" s="20">
        <f t="shared" si="31"/>
        <v>76.603089073974246</v>
      </c>
      <c r="AK56" s="10" t="s">
        <v>5</v>
      </c>
      <c r="AL56" s="18">
        <f t="shared" si="32"/>
        <v>100</v>
      </c>
      <c r="AM56" s="18"/>
      <c r="AN56" s="18" t="e">
        <f t="shared" si="32"/>
        <v>#VALUE!</v>
      </c>
      <c r="AO56" s="18" t="e">
        <f t="shared" si="32"/>
        <v>#VALUE!</v>
      </c>
      <c r="AP56" s="18" t="e">
        <f t="shared" si="32"/>
        <v>#VALUE!</v>
      </c>
      <c r="AQ56" s="18">
        <f t="shared" si="32"/>
        <v>25.125785480197305</v>
      </c>
      <c r="AR56" s="20">
        <f t="shared" si="32"/>
        <v>74.874214519802692</v>
      </c>
    </row>
    <row r="57" spans="1:44" ht="15" customHeight="1" x14ac:dyDescent="0.2">
      <c r="A57" s="10" t="s">
        <v>6</v>
      </c>
      <c r="B57" s="18">
        <f t="shared" ref="B57:H57" si="36">B11/$B11*100</f>
        <v>100</v>
      </c>
      <c r="C57" s="18" t="e">
        <f t="shared" si="36"/>
        <v>#VALUE!</v>
      </c>
      <c r="D57" s="18" t="e">
        <f t="shared" si="36"/>
        <v>#VALUE!</v>
      </c>
      <c r="E57" s="18" t="e">
        <f t="shared" si="36"/>
        <v>#VALUE!</v>
      </c>
      <c r="F57" s="18" t="e">
        <f t="shared" si="36"/>
        <v>#VALUE!</v>
      </c>
      <c r="G57" s="18" t="e">
        <f t="shared" si="36"/>
        <v>#VALUE!</v>
      </c>
      <c r="H57" s="20" t="e">
        <f t="shared" si="36"/>
        <v>#VALUE!</v>
      </c>
      <c r="J57" s="10" t="s">
        <v>6</v>
      </c>
      <c r="K57" s="18">
        <f t="shared" si="29"/>
        <v>100</v>
      </c>
      <c r="L57" s="18" t="e">
        <f t="shared" si="29"/>
        <v>#VALUE!</v>
      </c>
      <c r="M57" s="18" t="e">
        <f t="shared" si="29"/>
        <v>#VALUE!</v>
      </c>
      <c r="N57" s="18" t="e">
        <f t="shared" si="29"/>
        <v>#VALUE!</v>
      </c>
      <c r="O57" s="18" t="e">
        <f t="shared" si="29"/>
        <v>#VALUE!</v>
      </c>
      <c r="P57" s="18" t="e">
        <f t="shared" si="29"/>
        <v>#VALUE!</v>
      </c>
      <c r="Q57" s="20" t="e">
        <f t="shared" si="29"/>
        <v>#VALUE!</v>
      </c>
      <c r="S57" s="10" t="s">
        <v>6</v>
      </c>
      <c r="T57" s="18" t="e">
        <f t="shared" si="30"/>
        <v>#VALUE!</v>
      </c>
      <c r="U57" s="18" t="e">
        <f t="shared" si="25"/>
        <v>#VALUE!</v>
      </c>
      <c r="V57" s="18" t="e">
        <f t="shared" si="30"/>
        <v>#VALUE!</v>
      </c>
      <c r="W57" s="18" t="e">
        <f t="shared" si="30"/>
        <v>#VALUE!</v>
      </c>
      <c r="X57" s="18" t="e">
        <f t="shared" si="30"/>
        <v>#VALUE!</v>
      </c>
      <c r="Y57" s="18" t="e">
        <f t="shared" si="30"/>
        <v>#VALUE!</v>
      </c>
      <c r="Z57" s="20" t="e">
        <f t="shared" si="30"/>
        <v>#VALUE!</v>
      </c>
      <c r="AB57" s="10" t="s">
        <v>6</v>
      </c>
      <c r="AC57" s="18">
        <f t="shared" si="31"/>
        <v>100</v>
      </c>
      <c r="AD57" s="18" t="e">
        <f t="shared" si="26"/>
        <v>#VALUE!</v>
      </c>
      <c r="AE57" s="18" t="e">
        <f t="shared" si="31"/>
        <v>#VALUE!</v>
      </c>
      <c r="AF57" s="18" t="e">
        <f t="shared" si="31"/>
        <v>#VALUE!</v>
      </c>
      <c r="AG57" s="18" t="e">
        <f t="shared" si="31"/>
        <v>#VALUE!</v>
      </c>
      <c r="AH57" s="18" t="e">
        <f t="shared" si="31"/>
        <v>#VALUE!</v>
      </c>
      <c r="AI57" s="20" t="e">
        <f t="shared" si="31"/>
        <v>#VALUE!</v>
      </c>
      <c r="AK57" s="10" t="s">
        <v>6</v>
      </c>
      <c r="AL57" s="18">
        <f t="shared" si="32"/>
        <v>100</v>
      </c>
      <c r="AM57" s="18"/>
      <c r="AN57" s="18" t="e">
        <f t="shared" si="32"/>
        <v>#VALUE!</v>
      </c>
      <c r="AO57" s="18" t="e">
        <f t="shared" si="32"/>
        <v>#VALUE!</v>
      </c>
      <c r="AP57" s="18" t="e">
        <f t="shared" si="32"/>
        <v>#VALUE!</v>
      </c>
      <c r="AQ57" s="18" t="e">
        <f t="shared" si="32"/>
        <v>#VALUE!</v>
      </c>
      <c r="AR57" s="20" t="e">
        <f t="shared" si="32"/>
        <v>#VALUE!</v>
      </c>
    </row>
    <row r="58" spans="1:44" ht="15" customHeight="1" x14ac:dyDescent="0.2">
      <c r="A58" s="10" t="s">
        <v>7</v>
      </c>
      <c r="B58" s="18">
        <f t="shared" ref="B58:H58" si="37">B12/$B12*100</f>
        <v>100</v>
      </c>
      <c r="C58" s="18" t="e">
        <f t="shared" si="37"/>
        <v>#VALUE!</v>
      </c>
      <c r="D58" s="18" t="e">
        <f t="shared" si="37"/>
        <v>#VALUE!</v>
      </c>
      <c r="E58" s="18" t="e">
        <f t="shared" si="37"/>
        <v>#VALUE!</v>
      </c>
      <c r="F58" s="18" t="e">
        <f t="shared" si="37"/>
        <v>#VALUE!</v>
      </c>
      <c r="G58" s="18">
        <f t="shared" si="37"/>
        <v>19.307233471658655</v>
      </c>
      <c r="H58" s="20">
        <f t="shared" si="37"/>
        <v>80.692766528341352</v>
      </c>
      <c r="J58" s="10" t="s">
        <v>7</v>
      </c>
      <c r="K58" s="18">
        <f t="shared" si="29"/>
        <v>100</v>
      </c>
      <c r="L58" s="18" t="e">
        <f t="shared" si="29"/>
        <v>#VALUE!</v>
      </c>
      <c r="M58" s="18" t="e">
        <f t="shared" si="29"/>
        <v>#VALUE!</v>
      </c>
      <c r="N58" s="18" t="e">
        <f t="shared" si="29"/>
        <v>#VALUE!</v>
      </c>
      <c r="O58" s="18" t="e">
        <f t="shared" si="29"/>
        <v>#VALUE!</v>
      </c>
      <c r="P58" s="18" t="e">
        <f t="shared" si="29"/>
        <v>#VALUE!</v>
      </c>
      <c r="Q58" s="20" t="e">
        <f t="shared" si="29"/>
        <v>#VALUE!</v>
      </c>
      <c r="S58" s="10" t="s">
        <v>7</v>
      </c>
      <c r="T58" s="18">
        <f t="shared" si="30"/>
        <v>100</v>
      </c>
      <c r="U58" s="18" t="e">
        <f t="shared" si="25"/>
        <v>#VALUE!</v>
      </c>
      <c r="V58" s="18" t="e">
        <f t="shared" si="30"/>
        <v>#VALUE!</v>
      </c>
      <c r="W58" s="18" t="e">
        <f t="shared" si="30"/>
        <v>#VALUE!</v>
      </c>
      <c r="X58" s="18" t="e">
        <f t="shared" si="30"/>
        <v>#VALUE!</v>
      </c>
      <c r="Y58" s="18" t="e">
        <f t="shared" si="30"/>
        <v>#VALUE!</v>
      </c>
      <c r="Z58" s="20" t="e">
        <f t="shared" si="30"/>
        <v>#VALUE!</v>
      </c>
      <c r="AB58" s="10" t="s">
        <v>7</v>
      </c>
      <c r="AC58" s="18">
        <f t="shared" si="31"/>
        <v>100</v>
      </c>
      <c r="AD58" s="18" t="e">
        <f t="shared" si="26"/>
        <v>#VALUE!</v>
      </c>
      <c r="AE58" s="18" t="e">
        <f t="shared" si="31"/>
        <v>#VALUE!</v>
      </c>
      <c r="AF58" s="18" t="e">
        <f t="shared" si="31"/>
        <v>#VALUE!</v>
      </c>
      <c r="AG58" s="18" t="e">
        <f t="shared" si="31"/>
        <v>#VALUE!</v>
      </c>
      <c r="AH58" s="18" t="e">
        <f t="shared" si="31"/>
        <v>#VALUE!</v>
      </c>
      <c r="AI58" s="20" t="e">
        <f t="shared" si="31"/>
        <v>#VALUE!</v>
      </c>
      <c r="AK58" s="10" t="s">
        <v>7</v>
      </c>
      <c r="AL58" s="18">
        <f t="shared" si="32"/>
        <v>100</v>
      </c>
      <c r="AM58" s="18"/>
      <c r="AN58" s="18">
        <f t="shared" si="32"/>
        <v>0.72885766138730768</v>
      </c>
      <c r="AO58" s="18">
        <f t="shared" si="32"/>
        <v>96.288656788215818</v>
      </c>
      <c r="AP58" s="18" t="e">
        <f t="shared" si="32"/>
        <v>#VALUE!</v>
      </c>
      <c r="AQ58" s="18" t="e">
        <f t="shared" si="32"/>
        <v>#VALUE!</v>
      </c>
      <c r="AR58" s="20" t="e">
        <f t="shared" si="32"/>
        <v>#VALUE!</v>
      </c>
    </row>
    <row r="59" spans="1:44" ht="15" customHeight="1" x14ac:dyDescent="0.2">
      <c r="A59" s="10" t="s">
        <v>8</v>
      </c>
      <c r="B59" s="18">
        <f t="shared" ref="B59:H59" si="38">B13/$B13*100</f>
        <v>100</v>
      </c>
      <c r="C59" s="18">
        <f t="shared" si="38"/>
        <v>2.4154576891929409</v>
      </c>
      <c r="D59" s="18">
        <f t="shared" si="38"/>
        <v>9.9354340778156143</v>
      </c>
      <c r="E59" s="18">
        <f t="shared" si="38"/>
        <v>74.225106492701627</v>
      </c>
      <c r="F59" s="18">
        <f t="shared" si="38"/>
        <v>13.424001740289812</v>
      </c>
      <c r="G59" s="18">
        <f t="shared" si="38"/>
        <v>98.244241719040787</v>
      </c>
      <c r="H59" s="20">
        <f t="shared" si="38"/>
        <v>1.7557582809592083</v>
      </c>
      <c r="J59" s="10" t="s">
        <v>8</v>
      </c>
      <c r="K59" s="18">
        <f t="shared" si="29"/>
        <v>100</v>
      </c>
      <c r="L59" s="18" t="e">
        <f t="shared" si="29"/>
        <v>#VALUE!</v>
      </c>
      <c r="M59" s="18" t="e">
        <f t="shared" si="29"/>
        <v>#VALUE!</v>
      </c>
      <c r="N59" s="18" t="e">
        <f t="shared" si="29"/>
        <v>#VALUE!</v>
      </c>
      <c r="O59" s="18" t="e">
        <f t="shared" si="29"/>
        <v>#VALUE!</v>
      </c>
      <c r="P59" s="18">
        <f t="shared" si="29"/>
        <v>98.269961983535836</v>
      </c>
      <c r="Q59" s="20">
        <f t="shared" si="29"/>
        <v>1.73003801646417</v>
      </c>
      <c r="S59" s="10" t="s">
        <v>8</v>
      </c>
      <c r="T59" s="18">
        <f t="shared" si="30"/>
        <v>100</v>
      </c>
      <c r="U59" s="18" t="e">
        <f t="shared" si="25"/>
        <v>#VALUE!</v>
      </c>
      <c r="V59" s="18" t="e">
        <f t="shared" si="30"/>
        <v>#VALUE!</v>
      </c>
      <c r="W59" s="18" t="e">
        <f t="shared" si="30"/>
        <v>#VALUE!</v>
      </c>
      <c r="X59" s="18" t="e">
        <f t="shared" si="30"/>
        <v>#VALUE!</v>
      </c>
      <c r="Y59" s="18">
        <f t="shared" si="30"/>
        <v>97.667508638458457</v>
      </c>
      <c r="Z59" s="20">
        <f t="shared" si="30"/>
        <v>2.3324913615415395</v>
      </c>
      <c r="AB59" s="10" t="s">
        <v>8</v>
      </c>
      <c r="AC59" s="18">
        <f t="shared" si="31"/>
        <v>100</v>
      </c>
      <c r="AD59" s="18" t="e">
        <f t="shared" si="26"/>
        <v>#VALUE!</v>
      </c>
      <c r="AE59" s="18" t="e">
        <f t="shared" si="31"/>
        <v>#VALUE!</v>
      </c>
      <c r="AF59" s="18" t="e">
        <f t="shared" si="31"/>
        <v>#VALUE!</v>
      </c>
      <c r="AG59" s="18" t="e">
        <f t="shared" si="31"/>
        <v>#VALUE!</v>
      </c>
      <c r="AH59" s="18" t="e">
        <f t="shared" si="31"/>
        <v>#VALUE!</v>
      </c>
      <c r="AI59" s="20" t="e">
        <f t="shared" si="31"/>
        <v>#VALUE!</v>
      </c>
      <c r="AK59" s="10" t="s">
        <v>8</v>
      </c>
      <c r="AL59" s="18">
        <f t="shared" si="32"/>
        <v>100</v>
      </c>
      <c r="AM59" s="18"/>
      <c r="AN59" s="18">
        <f t="shared" si="32"/>
        <v>12.252750007669103</v>
      </c>
      <c r="AO59" s="18">
        <f t="shared" si="32"/>
        <v>85.647677264485466</v>
      </c>
      <c r="AP59" s="18" t="e">
        <f t="shared" si="32"/>
        <v>#VALUE!</v>
      </c>
      <c r="AQ59" s="18" t="e">
        <f t="shared" si="32"/>
        <v>#VALUE!</v>
      </c>
      <c r="AR59" s="20" t="e">
        <f t="shared" si="32"/>
        <v>#VALUE!</v>
      </c>
    </row>
    <row r="60" spans="1:44" ht="15" customHeight="1" x14ac:dyDescent="0.2">
      <c r="A60" s="10" t="s">
        <v>9</v>
      </c>
      <c r="B60" s="18">
        <f t="shared" ref="B60:H60" si="39">B14/$B14*100</f>
        <v>100</v>
      </c>
      <c r="C60" s="18" t="e">
        <f t="shared" si="39"/>
        <v>#VALUE!</v>
      </c>
      <c r="D60" s="18">
        <f t="shared" si="39"/>
        <v>21.351121380785472</v>
      </c>
      <c r="E60" s="18">
        <f t="shared" si="39"/>
        <v>78.648878619214528</v>
      </c>
      <c r="F60" s="18" t="e">
        <f t="shared" si="39"/>
        <v>#VALUE!</v>
      </c>
      <c r="G60" s="18">
        <f t="shared" si="39"/>
        <v>100</v>
      </c>
      <c r="H60" s="20" t="e">
        <f t="shared" si="39"/>
        <v>#VALUE!</v>
      </c>
      <c r="J60" s="10" t="s">
        <v>9</v>
      </c>
      <c r="K60" s="18">
        <f t="shared" si="29"/>
        <v>100</v>
      </c>
      <c r="L60" s="18">
        <f t="shared" si="29"/>
        <v>0</v>
      </c>
      <c r="M60" s="18">
        <f t="shared" si="29"/>
        <v>31.471922072998233</v>
      </c>
      <c r="N60" s="18">
        <f t="shared" si="29"/>
        <v>68.528077927001746</v>
      </c>
      <c r="O60" s="18" t="e">
        <f t="shared" si="29"/>
        <v>#VALUE!</v>
      </c>
      <c r="P60" s="18">
        <f t="shared" si="29"/>
        <v>100</v>
      </c>
      <c r="Q60" s="20" t="e">
        <f t="shared" si="29"/>
        <v>#VALUE!</v>
      </c>
      <c r="S60" s="10" t="s">
        <v>9</v>
      </c>
      <c r="T60" s="18">
        <f t="shared" si="30"/>
        <v>100</v>
      </c>
      <c r="U60" s="18" t="e">
        <f t="shared" si="25"/>
        <v>#VALUE!</v>
      </c>
      <c r="V60" s="18">
        <f t="shared" si="30"/>
        <v>30.223082621640135</v>
      </c>
      <c r="W60" s="18">
        <f t="shared" si="30"/>
        <v>69.776917378359855</v>
      </c>
      <c r="X60" s="18" t="e">
        <f t="shared" si="30"/>
        <v>#VALUE!</v>
      </c>
      <c r="Y60" s="18">
        <f t="shared" si="30"/>
        <v>100</v>
      </c>
      <c r="Z60" s="20" t="e">
        <f t="shared" si="30"/>
        <v>#VALUE!</v>
      </c>
      <c r="AB60" s="10" t="s">
        <v>9</v>
      </c>
      <c r="AC60" s="18">
        <f t="shared" si="31"/>
        <v>100</v>
      </c>
      <c r="AD60" s="18" t="e">
        <f t="shared" si="26"/>
        <v>#VALUE!</v>
      </c>
      <c r="AE60" s="18" t="e">
        <f t="shared" si="31"/>
        <v>#VALUE!</v>
      </c>
      <c r="AF60" s="18" t="e">
        <f t="shared" si="31"/>
        <v>#VALUE!</v>
      </c>
      <c r="AG60" s="18" t="e">
        <f t="shared" si="31"/>
        <v>#VALUE!</v>
      </c>
      <c r="AH60" s="18" t="e">
        <f t="shared" si="31"/>
        <v>#VALUE!</v>
      </c>
      <c r="AI60" s="20" t="e">
        <f t="shared" si="31"/>
        <v>#VALUE!</v>
      </c>
      <c r="AK60" s="10" t="s">
        <v>9</v>
      </c>
      <c r="AL60" s="18">
        <f t="shared" si="32"/>
        <v>100</v>
      </c>
      <c r="AM60" s="18"/>
      <c r="AN60" s="18">
        <f t="shared" si="32"/>
        <v>20.376854325992813</v>
      </c>
      <c r="AO60" s="18">
        <f t="shared" si="32"/>
        <v>70.539123846964998</v>
      </c>
      <c r="AP60" s="18">
        <f t="shared" si="32"/>
        <v>9.0840218270421893</v>
      </c>
      <c r="AQ60" s="18" t="e">
        <f t="shared" si="32"/>
        <v>#VALUE!</v>
      </c>
      <c r="AR60" s="20" t="e">
        <f t="shared" si="32"/>
        <v>#VALUE!</v>
      </c>
    </row>
    <row r="61" spans="1:44" ht="15" customHeight="1" x14ac:dyDescent="0.2">
      <c r="A61" s="10" t="s">
        <v>10</v>
      </c>
      <c r="B61" s="18">
        <f t="shared" ref="B61:H61" si="40">B15/$B15*100</f>
        <v>100</v>
      </c>
      <c r="C61" s="18">
        <f t="shared" si="40"/>
        <v>1.8014511169708074</v>
      </c>
      <c r="D61" s="18">
        <f t="shared" si="40"/>
        <v>13.128360409995754</v>
      </c>
      <c r="E61" s="18">
        <f t="shared" si="40"/>
        <v>85.070188473033454</v>
      </c>
      <c r="F61" s="18" t="e">
        <f t="shared" si="40"/>
        <v>#VALUE!</v>
      </c>
      <c r="G61" s="18" t="e">
        <f t="shared" si="40"/>
        <v>#VALUE!</v>
      </c>
      <c r="H61" s="20" t="e">
        <f t="shared" si="40"/>
        <v>#VALUE!</v>
      </c>
      <c r="J61" s="10" t="s">
        <v>10</v>
      </c>
      <c r="K61" s="18">
        <f t="shared" si="29"/>
        <v>100</v>
      </c>
      <c r="L61" s="18">
        <f t="shared" si="29"/>
        <v>2.002809189582448</v>
      </c>
      <c r="M61" s="18">
        <f t="shared" si="29"/>
        <v>13.201508888057159</v>
      </c>
      <c r="N61" s="18">
        <f t="shared" si="29"/>
        <v>84.795681922360387</v>
      </c>
      <c r="O61" s="18" t="e">
        <f t="shared" si="29"/>
        <v>#VALUE!</v>
      </c>
      <c r="P61" s="18">
        <f t="shared" si="29"/>
        <v>100</v>
      </c>
      <c r="Q61" s="20" t="e">
        <f t="shared" si="29"/>
        <v>#VALUE!</v>
      </c>
      <c r="S61" s="10" t="s">
        <v>10</v>
      </c>
      <c r="T61" s="18">
        <f t="shared" si="30"/>
        <v>100</v>
      </c>
      <c r="U61" s="18">
        <f t="shared" si="25"/>
        <v>1.792462054332463</v>
      </c>
      <c r="V61" s="18">
        <f t="shared" si="30"/>
        <v>14.706494660409186</v>
      </c>
      <c r="W61" s="18">
        <f t="shared" si="30"/>
        <v>83.501043285258334</v>
      </c>
      <c r="X61" s="18" t="e">
        <f t="shared" si="30"/>
        <v>#VALUE!</v>
      </c>
      <c r="Y61" s="18">
        <f t="shared" si="30"/>
        <v>100</v>
      </c>
      <c r="Z61" s="20" t="e">
        <f t="shared" si="30"/>
        <v>#VALUE!</v>
      </c>
      <c r="AB61" s="10" t="s">
        <v>10</v>
      </c>
      <c r="AC61" s="18">
        <f t="shared" si="31"/>
        <v>100</v>
      </c>
      <c r="AD61" s="18">
        <f t="shared" si="26"/>
        <v>6.1805510886441919</v>
      </c>
      <c r="AE61" s="18">
        <f t="shared" si="31"/>
        <v>15.951291708418941</v>
      </c>
      <c r="AF61" s="18">
        <f t="shared" si="31"/>
        <v>77.868157202936857</v>
      </c>
      <c r="AG61" s="18" t="e">
        <f t="shared" si="31"/>
        <v>#VALUE!</v>
      </c>
      <c r="AH61" s="18">
        <f t="shared" si="31"/>
        <v>95.973438826101386</v>
      </c>
      <c r="AI61" s="20">
        <f t="shared" si="31"/>
        <v>4.0265611738986111</v>
      </c>
      <c r="AK61" s="10" t="s">
        <v>10</v>
      </c>
      <c r="AL61" s="18">
        <f t="shared" si="32"/>
        <v>100</v>
      </c>
      <c r="AM61" s="18"/>
      <c r="AN61" s="18">
        <f t="shared" si="32"/>
        <v>12.469590065485775</v>
      </c>
      <c r="AO61" s="18">
        <f t="shared" si="32"/>
        <v>85.184604159213578</v>
      </c>
      <c r="AP61" s="18" t="e">
        <f t="shared" si="32"/>
        <v>#VALUE!</v>
      </c>
      <c r="AQ61" s="18">
        <f t="shared" si="32"/>
        <v>76.230585477723778</v>
      </c>
      <c r="AR61" s="20">
        <f t="shared" si="32"/>
        <v>23.769414522276243</v>
      </c>
    </row>
    <row r="62" spans="1:44" ht="15" customHeight="1" x14ac:dyDescent="0.2">
      <c r="A62" s="10" t="s">
        <v>11</v>
      </c>
      <c r="B62" s="18">
        <f t="shared" ref="B62:H62" si="41">B16/$B16*100</f>
        <v>100</v>
      </c>
      <c r="C62" s="18" t="e">
        <f t="shared" si="41"/>
        <v>#VALUE!</v>
      </c>
      <c r="D62" s="18" t="e">
        <f t="shared" si="41"/>
        <v>#VALUE!</v>
      </c>
      <c r="E62" s="18" t="e">
        <f t="shared" si="41"/>
        <v>#VALUE!</v>
      </c>
      <c r="F62" s="18" t="e">
        <f t="shared" si="41"/>
        <v>#VALUE!</v>
      </c>
      <c r="G62" s="18" t="e">
        <f t="shared" si="41"/>
        <v>#VALUE!</v>
      </c>
      <c r="H62" s="20" t="e">
        <f t="shared" si="41"/>
        <v>#VALUE!</v>
      </c>
      <c r="J62" s="10" t="s">
        <v>11</v>
      </c>
      <c r="K62" s="18">
        <f t="shared" si="29"/>
        <v>100</v>
      </c>
      <c r="L62" s="18" t="e">
        <f t="shared" si="29"/>
        <v>#VALUE!</v>
      </c>
      <c r="M62" s="18" t="e">
        <f t="shared" si="29"/>
        <v>#VALUE!</v>
      </c>
      <c r="N62" s="18" t="e">
        <f t="shared" si="29"/>
        <v>#VALUE!</v>
      </c>
      <c r="O62" s="18" t="e">
        <f t="shared" si="29"/>
        <v>#VALUE!</v>
      </c>
      <c r="P62" s="18" t="e">
        <f t="shared" si="29"/>
        <v>#VALUE!</v>
      </c>
      <c r="Q62" s="20" t="e">
        <f t="shared" si="29"/>
        <v>#VALUE!</v>
      </c>
      <c r="S62" s="10" t="s">
        <v>11</v>
      </c>
      <c r="T62" s="18">
        <f t="shared" si="30"/>
        <v>100</v>
      </c>
      <c r="U62" s="18" t="e">
        <f t="shared" si="25"/>
        <v>#VALUE!</v>
      </c>
      <c r="V62" s="18" t="e">
        <f t="shared" si="30"/>
        <v>#VALUE!</v>
      </c>
      <c r="W62" s="18" t="e">
        <f t="shared" si="30"/>
        <v>#VALUE!</v>
      </c>
      <c r="X62" s="18" t="e">
        <f t="shared" si="30"/>
        <v>#VALUE!</v>
      </c>
      <c r="Y62" s="18" t="e">
        <f t="shared" si="30"/>
        <v>#VALUE!</v>
      </c>
      <c r="Z62" s="20" t="e">
        <f t="shared" si="30"/>
        <v>#VALUE!</v>
      </c>
      <c r="AB62" s="10" t="s">
        <v>11</v>
      </c>
      <c r="AC62" s="18">
        <f t="shared" si="31"/>
        <v>100</v>
      </c>
      <c r="AD62" s="18" t="e">
        <f t="shared" si="26"/>
        <v>#VALUE!</v>
      </c>
      <c r="AE62" s="18" t="e">
        <f t="shared" si="31"/>
        <v>#VALUE!</v>
      </c>
      <c r="AF62" s="18" t="e">
        <f t="shared" si="31"/>
        <v>#VALUE!</v>
      </c>
      <c r="AG62" s="18" t="e">
        <f t="shared" si="31"/>
        <v>#VALUE!</v>
      </c>
      <c r="AH62" s="18">
        <f t="shared" si="31"/>
        <v>100</v>
      </c>
      <c r="AI62" s="20" t="e">
        <f t="shared" si="31"/>
        <v>#VALUE!</v>
      </c>
      <c r="AK62" s="10" t="s">
        <v>11</v>
      </c>
      <c r="AL62" s="18">
        <f t="shared" si="32"/>
        <v>100</v>
      </c>
      <c r="AM62" s="18"/>
      <c r="AN62" s="18" t="e">
        <f t="shared" si="32"/>
        <v>#VALUE!</v>
      </c>
      <c r="AO62" s="18" t="e">
        <f t="shared" si="32"/>
        <v>#VALUE!</v>
      </c>
      <c r="AP62" s="18" t="e">
        <f t="shared" si="32"/>
        <v>#VALUE!</v>
      </c>
      <c r="AQ62" s="18" t="e">
        <f t="shared" si="32"/>
        <v>#VALUE!</v>
      </c>
      <c r="AR62" s="20" t="e">
        <f t="shared" si="32"/>
        <v>#VALUE!</v>
      </c>
    </row>
    <row r="63" spans="1:44" ht="15" customHeight="1" x14ac:dyDescent="0.2">
      <c r="A63" s="10" t="s">
        <v>12</v>
      </c>
      <c r="B63" s="18">
        <f t="shared" ref="B63:H63" si="42">B17/$B17*100</f>
        <v>100</v>
      </c>
      <c r="C63" s="18">
        <f t="shared" si="42"/>
        <v>4.1787214431498478</v>
      </c>
      <c r="D63" s="18">
        <f t="shared" si="42"/>
        <v>15.864644143227832</v>
      </c>
      <c r="E63" s="18">
        <f t="shared" si="42"/>
        <v>6.7900069047162743</v>
      </c>
      <c r="F63" s="18">
        <f t="shared" si="42"/>
        <v>73.16662750890606</v>
      </c>
      <c r="G63" s="18">
        <f t="shared" si="42"/>
        <v>25.048085051176283</v>
      </c>
      <c r="H63" s="20">
        <f t="shared" si="42"/>
        <v>74.951914948823728</v>
      </c>
      <c r="J63" s="10" t="s">
        <v>12</v>
      </c>
      <c r="K63" s="18">
        <f t="shared" si="29"/>
        <v>100</v>
      </c>
      <c r="L63" s="18">
        <f t="shared" si="29"/>
        <v>3.2590030420700953</v>
      </c>
      <c r="M63" s="18">
        <f t="shared" si="29"/>
        <v>13.888114229265829</v>
      </c>
      <c r="N63" s="18">
        <f t="shared" si="29"/>
        <v>10.377960426814566</v>
      </c>
      <c r="O63" s="18">
        <f t="shared" si="29"/>
        <v>72.474922301849503</v>
      </c>
      <c r="P63" s="18">
        <f t="shared" si="29"/>
        <v>25.716686075435867</v>
      </c>
      <c r="Q63" s="20">
        <f t="shared" si="29"/>
        <v>74.283313924564126</v>
      </c>
      <c r="S63" s="10" t="s">
        <v>12</v>
      </c>
      <c r="T63" s="18">
        <f t="shared" si="30"/>
        <v>100</v>
      </c>
      <c r="U63" s="18">
        <f t="shared" si="25"/>
        <v>1.9827889700477774</v>
      </c>
      <c r="V63" s="18">
        <f t="shared" si="30"/>
        <v>13.321323880280604</v>
      </c>
      <c r="W63" s="18">
        <f t="shared" si="30"/>
        <v>11.142498035966225</v>
      </c>
      <c r="X63" s="18">
        <f t="shared" si="30"/>
        <v>73.553389113705407</v>
      </c>
      <c r="Y63" s="18">
        <f t="shared" si="30"/>
        <v>24.375619085065374</v>
      </c>
      <c r="Z63" s="20">
        <f t="shared" si="30"/>
        <v>75.624380914934648</v>
      </c>
      <c r="AB63" s="10" t="s">
        <v>12</v>
      </c>
      <c r="AC63" s="18">
        <f t="shared" si="31"/>
        <v>100</v>
      </c>
      <c r="AD63" s="18">
        <f t="shared" si="26"/>
        <v>4.5049139335578277</v>
      </c>
      <c r="AE63" s="18">
        <f t="shared" si="31"/>
        <v>16.651206665948994</v>
      </c>
      <c r="AF63" s="18">
        <f t="shared" si="31"/>
        <v>11.253911523774727</v>
      </c>
      <c r="AG63" s="18">
        <f t="shared" si="31"/>
        <v>67.589967876718418</v>
      </c>
      <c r="AH63" s="18">
        <f t="shared" si="31"/>
        <v>28.663993509047014</v>
      </c>
      <c r="AI63" s="20">
        <f t="shared" si="31"/>
        <v>71.336006490952968</v>
      </c>
      <c r="AK63" s="10" t="s">
        <v>12</v>
      </c>
      <c r="AL63" s="18">
        <f t="shared" si="32"/>
        <v>100</v>
      </c>
      <c r="AM63" s="18"/>
      <c r="AN63" s="18">
        <f t="shared" si="32"/>
        <v>15.573922236175038</v>
      </c>
      <c r="AO63" s="18">
        <f t="shared" si="32"/>
        <v>16.491865325169854</v>
      </c>
      <c r="AP63" s="18">
        <f t="shared" si="32"/>
        <v>64.323758162885753</v>
      </c>
      <c r="AQ63" s="18">
        <f t="shared" si="32"/>
        <v>32.840508302788223</v>
      </c>
      <c r="AR63" s="20">
        <f t="shared" si="32"/>
        <v>67.15949169721182</v>
      </c>
    </row>
    <row r="64" spans="1:44" ht="15" customHeight="1" x14ac:dyDescent="0.2">
      <c r="A64" s="10" t="s">
        <v>13</v>
      </c>
      <c r="B64" s="18">
        <f t="shared" ref="B64:H64" si="43">B18/$B18*100</f>
        <v>100</v>
      </c>
      <c r="C64" s="18">
        <f t="shared" si="43"/>
        <v>13.958107936766245</v>
      </c>
      <c r="D64" s="18">
        <f t="shared" si="43"/>
        <v>75.003639223911648</v>
      </c>
      <c r="E64" s="18">
        <f t="shared" si="43"/>
        <v>11.038252839322089</v>
      </c>
      <c r="F64" s="18" t="e">
        <f t="shared" si="43"/>
        <v>#VALUE!</v>
      </c>
      <c r="G64" s="18" t="e">
        <f t="shared" si="43"/>
        <v>#VALUE!</v>
      </c>
      <c r="H64" s="20" t="e">
        <f t="shared" si="43"/>
        <v>#VALUE!</v>
      </c>
      <c r="J64" s="10" t="s">
        <v>13</v>
      </c>
      <c r="K64" s="18">
        <f t="shared" si="29"/>
        <v>100</v>
      </c>
      <c r="L64" s="18">
        <f t="shared" si="29"/>
        <v>13.698695092220431</v>
      </c>
      <c r="M64" s="18">
        <f t="shared" si="29"/>
        <v>68.282680269575835</v>
      </c>
      <c r="N64" s="18">
        <f t="shared" si="29"/>
        <v>18.018624638203715</v>
      </c>
      <c r="O64" s="18" t="e">
        <f t="shared" si="29"/>
        <v>#VALUE!</v>
      </c>
      <c r="P64" s="18" t="e">
        <f t="shared" si="29"/>
        <v>#VALUE!</v>
      </c>
      <c r="Q64" s="20" t="e">
        <f t="shared" si="29"/>
        <v>#VALUE!</v>
      </c>
      <c r="S64" s="10" t="s">
        <v>13</v>
      </c>
      <c r="T64" s="18">
        <f t="shared" si="30"/>
        <v>100</v>
      </c>
      <c r="U64" s="18">
        <f t="shared" si="25"/>
        <v>9.1069448005078026</v>
      </c>
      <c r="V64" s="18">
        <f t="shared" si="30"/>
        <v>70.326384546257728</v>
      </c>
      <c r="W64" s="18">
        <f t="shared" si="30"/>
        <v>20.566670653234446</v>
      </c>
      <c r="X64" s="18" t="e">
        <f t="shared" si="30"/>
        <v>#VALUE!</v>
      </c>
      <c r="Y64" s="18">
        <f t="shared" si="30"/>
        <v>87.441685964954857</v>
      </c>
      <c r="Z64" s="20">
        <f t="shared" si="30"/>
        <v>12.558314035045129</v>
      </c>
      <c r="AB64" s="10" t="s">
        <v>13</v>
      </c>
      <c r="AC64" s="18">
        <f t="shared" si="31"/>
        <v>100</v>
      </c>
      <c r="AD64" s="18">
        <f t="shared" si="26"/>
        <v>8.5419994429254373</v>
      </c>
      <c r="AE64" s="18">
        <f t="shared" si="31"/>
        <v>66.365770610337734</v>
      </c>
      <c r="AF64" s="18">
        <f t="shared" si="31"/>
        <v>25.09222994673685</v>
      </c>
      <c r="AG64" s="18" t="e">
        <f t="shared" si="31"/>
        <v>#VALUE!</v>
      </c>
      <c r="AH64" s="18">
        <f t="shared" si="31"/>
        <v>86.97696098772731</v>
      </c>
      <c r="AI64" s="20">
        <f t="shared" si="31"/>
        <v>13.023039012272694</v>
      </c>
      <c r="AK64" s="10" t="s">
        <v>13</v>
      </c>
      <c r="AL64" s="18">
        <f t="shared" si="32"/>
        <v>100</v>
      </c>
      <c r="AM64" s="18"/>
      <c r="AN64" s="18">
        <f t="shared" si="32"/>
        <v>61.538957603989829</v>
      </c>
      <c r="AO64" s="18">
        <f t="shared" si="32"/>
        <v>26.794660166525819</v>
      </c>
      <c r="AP64" s="18" t="e">
        <f t="shared" si="32"/>
        <v>#VALUE!</v>
      </c>
      <c r="AQ64" s="18" t="e">
        <f t="shared" si="32"/>
        <v>#VALUE!</v>
      </c>
      <c r="AR64" s="20" t="e">
        <f t="shared" si="32"/>
        <v>#VALUE!</v>
      </c>
    </row>
    <row r="65" spans="1:45" ht="15" customHeight="1" x14ac:dyDescent="0.2">
      <c r="A65" s="10" t="s">
        <v>14</v>
      </c>
      <c r="B65" s="18">
        <f t="shared" ref="B65:H65" si="44">B19/$B19*100</f>
        <v>100</v>
      </c>
      <c r="C65" s="18">
        <f t="shared" si="44"/>
        <v>2.1576215280102478</v>
      </c>
      <c r="D65" s="18">
        <f t="shared" si="44"/>
        <v>14.559035542284294</v>
      </c>
      <c r="E65" s="18">
        <f t="shared" si="44"/>
        <v>14.201068544877549</v>
      </c>
      <c r="F65" s="18">
        <f t="shared" si="44"/>
        <v>69.082274384827912</v>
      </c>
      <c r="G65" s="18">
        <f t="shared" si="44"/>
        <v>25.035037916828468</v>
      </c>
      <c r="H65" s="20">
        <f t="shared" si="44"/>
        <v>74.964962083171542</v>
      </c>
      <c r="J65" s="10" t="s">
        <v>14</v>
      </c>
      <c r="K65" s="18">
        <f t="shared" si="29"/>
        <v>100</v>
      </c>
      <c r="L65" s="18">
        <f t="shared" si="29"/>
        <v>0.87852062856143132</v>
      </c>
      <c r="M65" s="18">
        <f t="shared" si="29"/>
        <v>16.665355500264781</v>
      </c>
      <c r="N65" s="18">
        <f t="shared" si="29"/>
        <v>12.458390036387803</v>
      </c>
      <c r="O65" s="18">
        <f t="shared" si="29"/>
        <v>69.99773383478599</v>
      </c>
      <c r="P65" s="18">
        <f t="shared" si="29"/>
        <v>23.601699741328396</v>
      </c>
      <c r="Q65" s="20">
        <f t="shared" si="29"/>
        <v>76.398300258671597</v>
      </c>
      <c r="S65" s="10" t="s">
        <v>14</v>
      </c>
      <c r="T65" s="18">
        <f t="shared" si="30"/>
        <v>100</v>
      </c>
      <c r="U65" s="18">
        <f t="shared" si="25"/>
        <v>2.2568773537995295</v>
      </c>
      <c r="V65" s="18">
        <f t="shared" si="30"/>
        <v>17.596690171765903</v>
      </c>
      <c r="W65" s="18">
        <f t="shared" si="30"/>
        <v>16.128071626145648</v>
      </c>
      <c r="X65" s="18">
        <f t="shared" si="30"/>
        <v>64.018360848288907</v>
      </c>
      <c r="Y65" s="18">
        <f t="shared" si="30"/>
        <v>34.638787430520068</v>
      </c>
      <c r="Z65" s="20">
        <f t="shared" si="30"/>
        <v>65.361212569479932</v>
      </c>
      <c r="AB65" s="10" t="s">
        <v>14</v>
      </c>
      <c r="AC65" s="18">
        <f t="shared" si="31"/>
        <v>100</v>
      </c>
      <c r="AD65" s="18">
        <f t="shared" si="26"/>
        <v>1.0641320006822745</v>
      </c>
      <c r="AE65" s="18">
        <f t="shared" si="31"/>
        <v>6.7710000832542052</v>
      </c>
      <c r="AF65" s="18">
        <f t="shared" si="31"/>
        <v>17.239187510107659</v>
      </c>
      <c r="AG65" s="18">
        <f t="shared" si="31"/>
        <v>74.925680405955887</v>
      </c>
      <c r="AH65" s="18">
        <f t="shared" si="31"/>
        <v>21.214076544567849</v>
      </c>
      <c r="AI65" s="20">
        <f t="shared" si="31"/>
        <v>78.785923455432183</v>
      </c>
      <c r="AK65" s="10" t="s">
        <v>14</v>
      </c>
      <c r="AL65" s="18">
        <f t="shared" si="32"/>
        <v>100</v>
      </c>
      <c r="AM65" s="18"/>
      <c r="AN65" s="18">
        <f t="shared" si="32"/>
        <v>4.6758796674258596</v>
      </c>
      <c r="AO65" s="18">
        <f t="shared" si="32"/>
        <v>18.144662928126724</v>
      </c>
      <c r="AP65" s="18">
        <f t="shared" si="32"/>
        <v>75.099106530819384</v>
      </c>
      <c r="AQ65" s="18">
        <f t="shared" si="32"/>
        <v>21.158462269470181</v>
      </c>
      <c r="AR65" s="20">
        <f t="shared" si="32"/>
        <v>78.841537730529808</v>
      </c>
    </row>
    <row r="66" spans="1:45" ht="15" customHeight="1" x14ac:dyDescent="0.2">
      <c r="A66" s="10" t="s">
        <v>15</v>
      </c>
      <c r="B66" s="18">
        <f t="shared" ref="B66:H66" si="45">B20/$B20*100</f>
        <v>100</v>
      </c>
      <c r="C66" s="18" t="e">
        <f t="shared" si="45"/>
        <v>#VALUE!</v>
      </c>
      <c r="D66" s="18" t="e">
        <f t="shared" si="45"/>
        <v>#VALUE!</v>
      </c>
      <c r="E66" s="18" t="e">
        <f t="shared" si="45"/>
        <v>#VALUE!</v>
      </c>
      <c r="F66" s="18" t="e">
        <f t="shared" si="45"/>
        <v>#VALUE!</v>
      </c>
      <c r="G66" s="18">
        <f t="shared" si="45"/>
        <v>45.286233580349325</v>
      </c>
      <c r="H66" s="20">
        <f t="shared" si="45"/>
        <v>54.713766419650689</v>
      </c>
      <c r="J66" s="10" t="s">
        <v>15</v>
      </c>
      <c r="K66" s="18">
        <f t="shared" si="29"/>
        <v>100</v>
      </c>
      <c r="L66" s="18" t="e">
        <f t="shared" si="29"/>
        <v>#VALUE!</v>
      </c>
      <c r="M66" s="18" t="e">
        <f t="shared" si="29"/>
        <v>#VALUE!</v>
      </c>
      <c r="N66" s="18" t="e">
        <f t="shared" si="29"/>
        <v>#VALUE!</v>
      </c>
      <c r="O66" s="18" t="e">
        <f t="shared" si="29"/>
        <v>#VALUE!</v>
      </c>
      <c r="P66" s="18">
        <f t="shared" si="29"/>
        <v>44.780163846301463</v>
      </c>
      <c r="Q66" s="20">
        <f t="shared" si="29"/>
        <v>55.219836153698566</v>
      </c>
      <c r="S66" s="10" t="s">
        <v>15</v>
      </c>
      <c r="T66" s="18">
        <f t="shared" si="30"/>
        <v>100</v>
      </c>
      <c r="U66" s="18" t="e">
        <f t="shared" si="25"/>
        <v>#VALUE!</v>
      </c>
      <c r="V66" s="18" t="e">
        <f t="shared" si="30"/>
        <v>#VALUE!</v>
      </c>
      <c r="W66" s="18" t="e">
        <f t="shared" si="30"/>
        <v>#VALUE!</v>
      </c>
      <c r="X66" s="18" t="e">
        <f t="shared" si="30"/>
        <v>#VALUE!</v>
      </c>
      <c r="Y66" s="18">
        <f t="shared" si="30"/>
        <v>43.274278402061213</v>
      </c>
      <c r="Z66" s="20">
        <f t="shared" si="30"/>
        <v>56.725721597938758</v>
      </c>
      <c r="AB66" s="10" t="s">
        <v>15</v>
      </c>
      <c r="AC66" s="18">
        <f t="shared" si="31"/>
        <v>100</v>
      </c>
      <c r="AD66" s="18" t="e">
        <f t="shared" si="26"/>
        <v>#VALUE!</v>
      </c>
      <c r="AE66" s="18" t="e">
        <f t="shared" si="31"/>
        <v>#VALUE!</v>
      </c>
      <c r="AF66" s="18" t="e">
        <f t="shared" si="31"/>
        <v>#VALUE!</v>
      </c>
      <c r="AG66" s="18" t="e">
        <f t="shared" si="31"/>
        <v>#VALUE!</v>
      </c>
      <c r="AH66" s="18">
        <f t="shared" si="31"/>
        <v>41.098174348750923</v>
      </c>
      <c r="AI66" s="20">
        <f t="shared" si="31"/>
        <v>58.901825651249077</v>
      </c>
      <c r="AK66" s="10" t="s">
        <v>15</v>
      </c>
      <c r="AL66" s="18">
        <f t="shared" si="32"/>
        <v>100</v>
      </c>
      <c r="AM66" s="18"/>
      <c r="AN66" s="18" t="e">
        <f t="shared" si="32"/>
        <v>#VALUE!</v>
      </c>
      <c r="AO66" s="18" t="e">
        <f t="shared" si="32"/>
        <v>#VALUE!</v>
      </c>
      <c r="AP66" s="18" t="e">
        <f t="shared" si="32"/>
        <v>#VALUE!</v>
      </c>
      <c r="AQ66" s="18">
        <f t="shared" si="32"/>
        <v>48.165362484372189</v>
      </c>
      <c r="AR66" s="20">
        <f t="shared" si="32"/>
        <v>51.834637515627811</v>
      </c>
    </row>
    <row r="67" spans="1:45" ht="7.5" customHeight="1" x14ac:dyDescent="0.2"/>
    <row r="68" spans="1:45" ht="7.5" customHeight="1" x14ac:dyDescent="0.2"/>
    <row r="69" spans="1:45" ht="15" customHeight="1" x14ac:dyDescent="0.2"/>
    <row r="70" spans="1:45" s="40" customFormat="1" ht="30" customHeight="1" x14ac:dyDescent="0.2">
      <c r="A70" s="223" t="s">
        <v>822</v>
      </c>
      <c r="B70" s="223"/>
      <c r="C70" s="223"/>
      <c r="D70" s="223"/>
      <c r="E70" s="223"/>
      <c r="F70" s="223"/>
      <c r="G70" s="223"/>
      <c r="H70" s="223"/>
      <c r="J70" s="223" t="s">
        <v>673</v>
      </c>
      <c r="K70" s="223"/>
      <c r="L70" s="223"/>
      <c r="M70" s="223"/>
      <c r="N70" s="223"/>
      <c r="O70" s="223"/>
      <c r="P70" s="223"/>
      <c r="Q70" s="223"/>
      <c r="R70" s="137"/>
      <c r="S70" s="223" t="s">
        <v>402</v>
      </c>
      <c r="T70" s="223"/>
      <c r="U70" s="223"/>
      <c r="V70" s="223"/>
      <c r="W70" s="223"/>
      <c r="X70" s="223"/>
      <c r="Y70" s="223"/>
      <c r="Z70" s="223"/>
      <c r="AA70" s="137"/>
      <c r="AB70" s="223" t="s">
        <v>401</v>
      </c>
      <c r="AC70" s="223"/>
      <c r="AD70" s="223"/>
      <c r="AE70" s="223"/>
      <c r="AF70" s="223"/>
      <c r="AG70" s="223"/>
      <c r="AH70" s="223"/>
      <c r="AI70" s="223"/>
      <c r="AJ70" s="137"/>
      <c r="AK70" s="223" t="s">
        <v>400</v>
      </c>
      <c r="AL70" s="223"/>
      <c r="AM70" s="223"/>
      <c r="AN70" s="223"/>
      <c r="AO70" s="223"/>
      <c r="AP70" s="223"/>
      <c r="AQ70" s="223"/>
      <c r="AR70" s="223"/>
      <c r="AS70" s="137"/>
    </row>
    <row r="71" spans="1:45" ht="7.5" customHeight="1" x14ac:dyDescent="0.2"/>
    <row r="72" spans="1:45" ht="15" customHeight="1" thickBot="1" x14ac:dyDescent="0.25">
      <c r="A72" s="1" t="s">
        <v>0</v>
      </c>
      <c r="B72" s="1"/>
      <c r="C72" s="1"/>
      <c r="H72" s="3" t="s">
        <v>100</v>
      </c>
      <c r="J72" s="1" t="s">
        <v>0</v>
      </c>
      <c r="K72" s="1"/>
      <c r="L72" s="1"/>
      <c r="Q72" s="3" t="s">
        <v>100</v>
      </c>
      <c r="S72" s="1" t="s">
        <v>0</v>
      </c>
      <c r="T72" s="1"/>
      <c r="U72" s="1"/>
      <c r="Z72" s="3" t="s">
        <v>100</v>
      </c>
      <c r="AB72" s="1" t="s">
        <v>0</v>
      </c>
      <c r="AC72" s="1"/>
      <c r="AD72" s="1"/>
      <c r="AI72" s="3" t="s">
        <v>100</v>
      </c>
      <c r="AK72" s="1" t="s">
        <v>0</v>
      </c>
      <c r="AL72" s="1"/>
      <c r="AM72" s="1"/>
      <c r="AR72" s="3" t="s">
        <v>100</v>
      </c>
    </row>
    <row r="73" spans="1:45" ht="22.5" customHeight="1" x14ac:dyDescent="0.2">
      <c r="A73" s="205" t="s">
        <v>38</v>
      </c>
      <c r="B73" s="207" t="s">
        <v>25</v>
      </c>
      <c r="C73" s="221" t="s">
        <v>26</v>
      </c>
      <c r="D73" s="222"/>
      <c r="E73" s="222"/>
      <c r="F73" s="222"/>
      <c r="G73" s="211" t="s">
        <v>27</v>
      </c>
      <c r="H73" s="222"/>
      <c r="J73" s="205" t="s">
        <v>38</v>
      </c>
      <c r="K73" s="207" t="s">
        <v>25</v>
      </c>
      <c r="L73" s="221" t="s">
        <v>26</v>
      </c>
      <c r="M73" s="222"/>
      <c r="N73" s="222"/>
      <c r="O73" s="222"/>
      <c r="P73" s="211" t="s">
        <v>27</v>
      </c>
      <c r="Q73" s="222"/>
      <c r="S73" s="205" t="s">
        <v>38</v>
      </c>
      <c r="T73" s="207" t="s">
        <v>25</v>
      </c>
      <c r="U73" s="221" t="s">
        <v>26</v>
      </c>
      <c r="V73" s="222"/>
      <c r="W73" s="222"/>
      <c r="X73" s="222"/>
      <c r="Y73" s="211" t="s">
        <v>27</v>
      </c>
      <c r="Z73" s="222"/>
      <c r="AB73" s="205" t="s">
        <v>38</v>
      </c>
      <c r="AC73" s="207" t="s">
        <v>25</v>
      </c>
      <c r="AD73" s="221" t="s">
        <v>26</v>
      </c>
      <c r="AE73" s="222"/>
      <c r="AF73" s="222"/>
      <c r="AG73" s="222"/>
      <c r="AH73" s="211" t="s">
        <v>27</v>
      </c>
      <c r="AI73" s="222"/>
      <c r="AK73" s="205" t="s">
        <v>38</v>
      </c>
      <c r="AL73" s="207" t="s">
        <v>25</v>
      </c>
      <c r="AM73" s="221" t="s">
        <v>26</v>
      </c>
      <c r="AN73" s="222"/>
      <c r="AO73" s="222"/>
      <c r="AP73" s="222"/>
      <c r="AQ73" s="211" t="s">
        <v>27</v>
      </c>
      <c r="AR73" s="222"/>
    </row>
    <row r="74" spans="1:45" ht="37.5" customHeight="1" thickBot="1" x14ac:dyDescent="0.25">
      <c r="A74" s="206"/>
      <c r="B74" s="208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06"/>
      <c r="K74" s="208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06"/>
      <c r="T74" s="208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06"/>
      <c r="AC74" s="208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06"/>
      <c r="AL74" s="208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</row>
    <row r="75" spans="1:45" ht="15" customHeight="1" x14ac:dyDescent="0.2">
      <c r="A75" s="11" t="s">
        <v>1</v>
      </c>
      <c r="B75" s="52">
        <f>B6/B97</f>
        <v>32.079821647479584</v>
      </c>
      <c r="C75" s="52">
        <f t="shared" ref="C75:H75" si="46">C6/C97</f>
        <v>3.3567209127288216</v>
      </c>
      <c r="D75" s="52">
        <f t="shared" si="46"/>
        <v>11.094253721867181</v>
      </c>
      <c r="E75" s="52">
        <f t="shared" si="46"/>
        <v>46.570590941492448</v>
      </c>
      <c r="F75" s="52">
        <f t="shared" si="46"/>
        <v>291.30899999999997</v>
      </c>
      <c r="G75" s="52">
        <f t="shared" si="46"/>
        <v>17.227023730165396</v>
      </c>
      <c r="H75" s="53">
        <f t="shared" si="46"/>
        <v>118.18299797973572</v>
      </c>
      <c r="J75" s="11" t="s">
        <v>1</v>
      </c>
      <c r="K75" s="52">
        <f>K6/K97</f>
        <v>30.925865096962049</v>
      </c>
      <c r="L75" s="52">
        <f t="shared" ref="L75:Q75" si="47">L6/L97</f>
        <v>2.8162459198743006</v>
      </c>
      <c r="M75" s="52">
        <f t="shared" si="47"/>
        <v>11.123977869156617</v>
      </c>
      <c r="N75" s="52">
        <f t="shared" si="47"/>
        <v>38.124898538567592</v>
      </c>
      <c r="O75" s="52">
        <f t="shared" si="47"/>
        <v>258.26504236312866</v>
      </c>
      <c r="P75" s="52">
        <f t="shared" si="47"/>
        <v>18.403225030396957</v>
      </c>
      <c r="Q75" s="53">
        <f t="shared" si="47"/>
        <v>103.32237798179148</v>
      </c>
      <c r="S75" s="11" t="s">
        <v>1</v>
      </c>
      <c r="T75" s="52">
        <f>T6/T97</f>
        <v>32.157283907662055</v>
      </c>
      <c r="U75" s="52">
        <f t="shared" ref="U75:Z75" si="48">U6/U97</f>
        <v>2.5002200196838453</v>
      </c>
      <c r="V75" s="52">
        <f t="shared" si="48"/>
        <v>11.674056097790308</v>
      </c>
      <c r="W75" s="52">
        <f t="shared" si="48"/>
        <v>37.131975018971339</v>
      </c>
      <c r="X75" s="52">
        <f t="shared" si="48"/>
        <v>260.09333333333336</v>
      </c>
      <c r="Y75" s="52">
        <f t="shared" si="48"/>
        <v>19.612678914780084</v>
      </c>
      <c r="Z75" s="53">
        <f t="shared" si="48"/>
        <v>99.632053187557588</v>
      </c>
      <c r="AB75" s="11" t="s">
        <v>1</v>
      </c>
      <c r="AC75" s="52">
        <f>AC6/AC97</f>
        <v>32.825451765853821</v>
      </c>
      <c r="AD75" s="52">
        <f t="shared" ref="AD75:AI75" si="49">AD6/AD97</f>
        <v>2.9311448901949624</v>
      </c>
      <c r="AE75" s="52">
        <f t="shared" si="49"/>
        <v>10.794202503422289</v>
      </c>
      <c r="AF75" s="52">
        <f t="shared" si="49"/>
        <v>33.937261388085773</v>
      </c>
      <c r="AG75" s="52">
        <f t="shared" si="49"/>
        <v>274.93422844196635</v>
      </c>
      <c r="AH75" s="52">
        <f t="shared" si="49"/>
        <v>19.657301970702488</v>
      </c>
      <c r="AI75" s="53">
        <f t="shared" si="49"/>
        <v>98.273121643247734</v>
      </c>
      <c r="AK75" s="11" t="s">
        <v>1</v>
      </c>
      <c r="AL75" s="52">
        <f>AL6/AL97</f>
        <v>30.521135963039619</v>
      </c>
      <c r="AM75" s="52">
        <f t="shared" ref="AM75:AR75" si="50">AM6/AM97</f>
        <v>2.7555066952664995</v>
      </c>
      <c r="AN75" s="52">
        <f t="shared" si="50"/>
        <v>11.083820256397384</v>
      </c>
      <c r="AO75" s="52">
        <f t="shared" si="50"/>
        <v>40.774967081318295</v>
      </c>
      <c r="AP75" s="52">
        <f t="shared" si="50"/>
        <v>229.74896773886226</v>
      </c>
      <c r="AQ75" s="52">
        <f t="shared" si="50"/>
        <v>18.691049837212258</v>
      </c>
      <c r="AR75" s="53">
        <f t="shared" si="50"/>
        <v>80.020706857948809</v>
      </c>
    </row>
    <row r="76" spans="1:45" ht="15" customHeight="1" x14ac:dyDescent="0.2">
      <c r="A76" s="7" t="s">
        <v>2</v>
      </c>
      <c r="B76" s="18">
        <f>B7/B98</f>
        <v>37.266760060823486</v>
      </c>
      <c r="C76" s="18">
        <f t="shared" ref="C76:H76" si="51">C7/C98</f>
        <v>3.1263125126882381</v>
      </c>
      <c r="D76" s="18">
        <f t="shared" si="51"/>
        <v>14.270674418604651</v>
      </c>
      <c r="E76" s="18">
        <f t="shared" si="51"/>
        <v>60.43370191618483</v>
      </c>
      <c r="F76" s="18">
        <f t="shared" si="51"/>
        <v>217.31355555555558</v>
      </c>
      <c r="G76" s="18">
        <f t="shared" si="51"/>
        <v>19.062581764091338</v>
      </c>
      <c r="H76" s="20">
        <f t="shared" si="51"/>
        <v>121.73414735766062</v>
      </c>
      <c r="J76" s="7" t="s">
        <v>2</v>
      </c>
      <c r="K76" s="18">
        <f>K7/K98</f>
        <v>33.154675550179334</v>
      </c>
      <c r="L76" s="18">
        <f t="shared" ref="L76:Q76" si="52">L7/L98</f>
        <v>2.7910441628989466</v>
      </c>
      <c r="M76" s="18">
        <f t="shared" si="52"/>
        <v>12.599255319148932</v>
      </c>
      <c r="N76" s="18">
        <f t="shared" si="52"/>
        <v>42.434982254553375</v>
      </c>
      <c r="O76" s="18">
        <f t="shared" si="52"/>
        <v>199.6861023775609</v>
      </c>
      <c r="P76" s="18">
        <f t="shared" si="52"/>
        <v>19.259994568057092</v>
      </c>
      <c r="Q76" s="20">
        <f t="shared" si="52"/>
        <v>91.306488549431634</v>
      </c>
      <c r="S76" s="7" t="s">
        <v>2</v>
      </c>
      <c r="T76" s="18">
        <f>T7/T98</f>
        <v>32.512172849261397</v>
      </c>
      <c r="U76" s="18">
        <f t="shared" ref="U76:Z76" si="53">U7/U98</f>
        <v>2.6528999999999998</v>
      </c>
      <c r="V76" s="18">
        <f t="shared" si="53"/>
        <v>13.65534007667674</v>
      </c>
      <c r="W76" s="18">
        <f t="shared" si="53"/>
        <v>32.980101704241669</v>
      </c>
      <c r="X76" s="18">
        <f t="shared" si="53"/>
        <v>202.59423076923076</v>
      </c>
      <c r="Y76" s="18">
        <f t="shared" si="53"/>
        <v>20.201515882796336</v>
      </c>
      <c r="Z76" s="20">
        <f t="shared" si="53"/>
        <v>81.315134394890791</v>
      </c>
      <c r="AB76" s="7" t="s">
        <v>2</v>
      </c>
      <c r="AC76" s="18">
        <f>AC7/AC98</f>
        <v>33.263341498113732</v>
      </c>
      <c r="AD76" s="18">
        <f t="shared" ref="AD76:AI76" si="54">AD7/AD98</f>
        <v>2.4783081936503524</v>
      </c>
      <c r="AE76" s="18">
        <f t="shared" si="54"/>
        <v>9.8512917656545032</v>
      </c>
      <c r="AF76" s="18">
        <f t="shared" si="54"/>
        <v>31.849724286800303</v>
      </c>
      <c r="AG76" s="18">
        <f t="shared" si="54"/>
        <v>228.97045454545457</v>
      </c>
      <c r="AH76" s="18">
        <f t="shared" si="54"/>
        <v>20.045336397557559</v>
      </c>
      <c r="AI76" s="20">
        <f t="shared" si="54"/>
        <v>79.998430960794437</v>
      </c>
      <c r="AK76" s="7" t="s">
        <v>2</v>
      </c>
      <c r="AL76" s="18">
        <f>AL7/AL98</f>
        <v>31.323859353123094</v>
      </c>
      <c r="AM76" s="18">
        <f t="shared" ref="AM76:AR76" si="55">AM7/AM98</f>
        <v>3.1598664449471796</v>
      </c>
      <c r="AN76" s="18">
        <f t="shared" si="55"/>
        <v>11.050783466963299</v>
      </c>
      <c r="AO76" s="18">
        <f t="shared" si="55"/>
        <v>53.450328945339749</v>
      </c>
      <c r="AP76" s="18">
        <f t="shared" si="55"/>
        <v>134.21112499999998</v>
      </c>
      <c r="AQ76" s="18">
        <f t="shared" si="55"/>
        <v>21.535742259566732</v>
      </c>
      <c r="AR76" s="20">
        <f t="shared" si="55"/>
        <v>60.382331974618531</v>
      </c>
    </row>
    <row r="77" spans="1:45" ht="15" customHeight="1" x14ac:dyDescent="0.2">
      <c r="A77" s="10" t="s">
        <v>3</v>
      </c>
      <c r="B77" s="18">
        <f t="shared" ref="B77:H77" si="56">B8/B99</f>
        <v>54.644288888888887</v>
      </c>
      <c r="C77" s="18">
        <f t="shared" si="56"/>
        <v>3.5960000000000001</v>
      </c>
      <c r="D77" s="18">
        <f t="shared" si="56"/>
        <v>12.9057</v>
      </c>
      <c r="E77" s="18">
        <f t="shared" si="56"/>
        <v>60.964777777777776</v>
      </c>
      <c r="F77" s="18">
        <f t="shared" si="56"/>
        <v>402.26099999999997</v>
      </c>
      <c r="G77" s="18">
        <f t="shared" si="56"/>
        <v>47.977305555555553</v>
      </c>
      <c r="H77" s="20">
        <f t="shared" si="56"/>
        <v>81.312222222222218</v>
      </c>
      <c r="J77" s="10" t="s">
        <v>3</v>
      </c>
      <c r="K77" s="18">
        <f t="shared" ref="K77:Q77" si="57">K8/K99</f>
        <v>57.609054054054084</v>
      </c>
      <c r="L77" s="18">
        <f t="shared" si="57"/>
        <v>3.6057692307692308</v>
      </c>
      <c r="M77" s="18">
        <f t="shared" si="57"/>
        <v>12.315846153846154</v>
      </c>
      <c r="N77" s="18">
        <f t="shared" si="57"/>
        <v>47.709714285714291</v>
      </c>
      <c r="O77" s="18">
        <f t="shared" si="57"/>
        <v>397.64650000000006</v>
      </c>
      <c r="P77" s="18">
        <f t="shared" si="57"/>
        <v>61.160299999999992</v>
      </c>
      <c r="Q77" s="20">
        <f t="shared" si="57"/>
        <v>42.389428571428574</v>
      </c>
      <c r="S77" s="10" t="s">
        <v>3</v>
      </c>
      <c r="T77" s="18">
        <f t="shared" ref="T77:Z77" si="58">T8/T99</f>
        <v>54.612708856939761</v>
      </c>
      <c r="U77" s="18">
        <f t="shared" si="58"/>
        <v>3.0942691775547622</v>
      </c>
      <c r="V77" s="18">
        <f t="shared" si="58"/>
        <v>17.293989640669839</v>
      </c>
      <c r="W77" s="18">
        <f t="shared" si="58"/>
        <v>43.296444444444447</v>
      </c>
      <c r="X77" s="18">
        <f t="shared" si="58"/>
        <v>378.12475000000001</v>
      </c>
      <c r="Y77" s="18">
        <f t="shared" si="58"/>
        <v>56.622707705381494</v>
      </c>
      <c r="Z77" s="20">
        <f t="shared" si="58"/>
        <v>45.136999999999993</v>
      </c>
      <c r="AB77" s="10" t="s">
        <v>3</v>
      </c>
      <c r="AC77" s="18">
        <f t="shared" ref="AC77:AI77" si="59">AC8/AC99</f>
        <v>52.669114694539083</v>
      </c>
      <c r="AD77" s="18">
        <f t="shared" si="59"/>
        <v>2.7763121411859459</v>
      </c>
      <c r="AE77" s="18">
        <f t="shared" si="59"/>
        <v>14.747869234559737</v>
      </c>
      <c r="AF77" s="18">
        <f t="shared" si="59"/>
        <v>36.852428571428568</v>
      </c>
      <c r="AG77" s="18">
        <f t="shared" si="59"/>
        <v>371.72974999999997</v>
      </c>
      <c r="AH77" s="18">
        <f t="shared" si="59"/>
        <v>52.721886172665037</v>
      </c>
      <c r="AI77" s="20">
        <f t="shared" si="59"/>
        <v>52.233749999999993</v>
      </c>
      <c r="AK77" s="10" t="s">
        <v>3</v>
      </c>
      <c r="AL77" s="18">
        <f t="shared" ref="AL77:AR77" si="60">AL8/AL99</f>
        <v>66.016986636059002</v>
      </c>
      <c r="AM77" s="18">
        <f t="shared" si="60"/>
        <v>3.2883528841648504</v>
      </c>
      <c r="AN77" s="18">
        <f t="shared" si="60"/>
        <v>12.820361861163809</v>
      </c>
      <c r="AO77" s="18">
        <f t="shared" si="60"/>
        <v>48.620999999999995</v>
      </c>
      <c r="AP77" s="18">
        <f t="shared" si="60"/>
        <v>440.30375000000004</v>
      </c>
      <c r="AQ77" s="18">
        <f t="shared" si="60"/>
        <v>53.222497870653861</v>
      </c>
      <c r="AR77" s="20">
        <f t="shared" si="60"/>
        <v>137.66612372232763</v>
      </c>
    </row>
    <row r="78" spans="1:45" ht="15" customHeight="1" x14ac:dyDescent="0.2">
      <c r="A78" s="10" t="s">
        <v>4</v>
      </c>
      <c r="B78" s="18">
        <f t="shared" ref="B78:H78" si="61">B9/B100</f>
        <v>2.5282857142857145</v>
      </c>
      <c r="C78" s="18" t="e">
        <f t="shared" si="61"/>
        <v>#VALUE!</v>
      </c>
      <c r="D78" s="18" t="e">
        <f t="shared" si="61"/>
        <v>#VALUE!</v>
      </c>
      <c r="E78" s="18" t="e">
        <f t="shared" si="61"/>
        <v>#VALUE!</v>
      </c>
      <c r="F78" s="18" t="e">
        <f t="shared" si="61"/>
        <v>#VALUE!</v>
      </c>
      <c r="G78" s="18">
        <f t="shared" si="61"/>
        <v>2.5282857142857145</v>
      </c>
      <c r="H78" s="20" t="e">
        <f t="shared" si="61"/>
        <v>#VALUE!</v>
      </c>
      <c r="J78" s="10" t="s">
        <v>4</v>
      </c>
      <c r="K78" s="18">
        <f t="shared" ref="K78:Q78" si="62">K9/K100</f>
        <v>3.7461818181818178</v>
      </c>
      <c r="L78" s="18" t="e">
        <f t="shared" si="62"/>
        <v>#VALUE!</v>
      </c>
      <c r="M78" s="18" t="e">
        <f t="shared" si="62"/>
        <v>#VALUE!</v>
      </c>
      <c r="N78" s="18" t="e">
        <f t="shared" si="62"/>
        <v>#VALUE!</v>
      </c>
      <c r="O78" s="18" t="e">
        <f t="shared" si="62"/>
        <v>#VALUE!</v>
      </c>
      <c r="P78" s="18">
        <f t="shared" si="62"/>
        <v>3.7461818181818178</v>
      </c>
      <c r="Q78" s="20" t="e">
        <f t="shared" si="62"/>
        <v>#VALUE!</v>
      </c>
      <c r="S78" s="10" t="s">
        <v>4</v>
      </c>
      <c r="T78" s="18">
        <f t="shared" ref="T78:Z78" si="63">T9/T100</f>
        <v>4.648200000000001</v>
      </c>
      <c r="U78" s="18" t="e">
        <f t="shared" si="63"/>
        <v>#VALUE!</v>
      </c>
      <c r="V78" s="18" t="e">
        <f t="shared" si="63"/>
        <v>#VALUE!</v>
      </c>
      <c r="W78" s="18" t="e">
        <f t="shared" si="63"/>
        <v>#VALUE!</v>
      </c>
      <c r="X78" s="18" t="e">
        <f t="shared" si="63"/>
        <v>#VALUE!</v>
      </c>
      <c r="Y78" s="18">
        <f t="shared" si="63"/>
        <v>4.648200000000001</v>
      </c>
      <c r="Z78" s="20" t="e">
        <f t="shared" si="63"/>
        <v>#VALUE!</v>
      </c>
      <c r="AB78" s="10" t="s">
        <v>4</v>
      </c>
      <c r="AC78" s="18">
        <f t="shared" ref="AC78:AI78" si="64">AC9/AC100</f>
        <v>4.3581111111111106</v>
      </c>
      <c r="AD78" s="18" t="e">
        <f t="shared" si="64"/>
        <v>#VALUE!</v>
      </c>
      <c r="AE78" s="18" t="e">
        <f t="shared" si="64"/>
        <v>#VALUE!</v>
      </c>
      <c r="AF78" s="18" t="e">
        <f t="shared" si="64"/>
        <v>#VALUE!</v>
      </c>
      <c r="AG78" s="18" t="e">
        <f t="shared" si="64"/>
        <v>#VALUE!</v>
      </c>
      <c r="AH78" s="18" t="e">
        <f t="shared" si="64"/>
        <v>#VALUE!</v>
      </c>
      <c r="AI78" s="20" t="e">
        <f t="shared" si="64"/>
        <v>#VALUE!</v>
      </c>
      <c r="AK78" s="10" t="s">
        <v>4</v>
      </c>
      <c r="AL78" s="18">
        <f t="shared" ref="AL78:AR78" si="65">AL9/AL100</f>
        <v>5.2821543110032749</v>
      </c>
      <c r="AM78" s="18" t="e">
        <f t="shared" si="65"/>
        <v>#VALUE!</v>
      </c>
      <c r="AN78" s="18" t="e">
        <f t="shared" si="65"/>
        <v>#VALUE!</v>
      </c>
      <c r="AO78" s="18" t="e">
        <f t="shared" si="65"/>
        <v>#VALUE!</v>
      </c>
      <c r="AP78" s="18" t="e">
        <f t="shared" si="65"/>
        <v>#VALUE!</v>
      </c>
      <c r="AQ78" s="18" t="e">
        <f t="shared" si="65"/>
        <v>#VALUE!</v>
      </c>
      <c r="AR78" s="20" t="e">
        <f t="shared" si="65"/>
        <v>#VALUE!</v>
      </c>
    </row>
    <row r="79" spans="1:45" ht="15" customHeight="1" x14ac:dyDescent="0.2">
      <c r="A79" s="10" t="s">
        <v>5</v>
      </c>
      <c r="B79" s="18">
        <f t="shared" ref="B79:H79" si="66">B10/B101</f>
        <v>67.572037037037049</v>
      </c>
      <c r="C79" s="18">
        <f t="shared" si="66"/>
        <v>5.6247499999999997</v>
      </c>
      <c r="D79" s="18">
        <f t="shared" si="66"/>
        <v>14.974899999999996</v>
      </c>
      <c r="E79" s="18">
        <f t="shared" si="66"/>
        <v>118.13866666666668</v>
      </c>
      <c r="F79" s="18">
        <f t="shared" si="66"/>
        <v>626.39149999999995</v>
      </c>
      <c r="G79" s="18">
        <f t="shared" si="66"/>
        <v>20.781318181818179</v>
      </c>
      <c r="H79" s="20">
        <f t="shared" si="66"/>
        <v>273.45119999999997</v>
      </c>
      <c r="J79" s="10" t="s">
        <v>5</v>
      </c>
      <c r="K79" s="18">
        <f t="shared" ref="K79:Q79" si="67">K10/K101</f>
        <v>65.66326610803192</v>
      </c>
      <c r="L79" s="18" t="e">
        <f t="shared" si="67"/>
        <v>#VALUE!</v>
      </c>
      <c r="M79" s="18" t="e">
        <f t="shared" si="67"/>
        <v>#VALUE!</v>
      </c>
      <c r="N79" s="18" t="e">
        <f t="shared" si="67"/>
        <v>#VALUE!</v>
      </c>
      <c r="O79" s="18" t="e">
        <f t="shared" si="67"/>
        <v>#VALUE!</v>
      </c>
      <c r="P79" s="18">
        <f t="shared" si="67"/>
        <v>21.172935842895146</v>
      </c>
      <c r="Q79" s="20">
        <f t="shared" si="67"/>
        <v>299.23750000000001</v>
      </c>
      <c r="S79" s="10" t="s">
        <v>5</v>
      </c>
      <c r="T79" s="18">
        <f t="shared" ref="T79:Z79" si="68">T10/T101</f>
        <v>75.905952380952385</v>
      </c>
      <c r="U79" s="18" t="e">
        <f t="shared" si="68"/>
        <v>#VALUE!</v>
      </c>
      <c r="V79" s="18" t="e">
        <f t="shared" si="68"/>
        <v>#VALUE!</v>
      </c>
      <c r="W79" s="18" t="e">
        <f t="shared" si="68"/>
        <v>#VALUE!</v>
      </c>
      <c r="X79" s="18" t="e">
        <f t="shared" si="68"/>
        <v>#VALUE!</v>
      </c>
      <c r="Y79" s="18">
        <f t="shared" si="68"/>
        <v>20.829833333333333</v>
      </c>
      <c r="Z79" s="20">
        <f t="shared" si="68"/>
        <v>406.36266666666666</v>
      </c>
      <c r="AB79" s="10" t="s">
        <v>5</v>
      </c>
      <c r="AC79" s="18">
        <f t="shared" ref="AC79:AI79" si="69">AC10/AC101</f>
        <v>103.38373333333334</v>
      </c>
      <c r="AD79" s="18" t="e">
        <f t="shared" si="69"/>
        <v>#VALUE!</v>
      </c>
      <c r="AE79" s="18" t="e">
        <f t="shared" si="69"/>
        <v>#VALUE!</v>
      </c>
      <c r="AF79" s="18" t="e">
        <f t="shared" si="69"/>
        <v>#VALUE!</v>
      </c>
      <c r="AG79" s="18" t="e">
        <f t="shared" si="69"/>
        <v>#VALUE!</v>
      </c>
      <c r="AH79" s="18">
        <f t="shared" si="69"/>
        <v>30.235749999999996</v>
      </c>
      <c r="AI79" s="20">
        <f t="shared" si="69"/>
        <v>395.97566666666671</v>
      </c>
      <c r="AK79" s="10" t="s">
        <v>5</v>
      </c>
      <c r="AL79" s="18">
        <f t="shared" ref="AL79:AR79" si="70">AL10/AL101</f>
        <v>72.316999999999993</v>
      </c>
      <c r="AM79" s="18" t="e">
        <f t="shared" si="70"/>
        <v>#VALUE!</v>
      </c>
      <c r="AN79" s="18" t="e">
        <f t="shared" si="70"/>
        <v>#VALUE!</v>
      </c>
      <c r="AO79" s="18" t="e">
        <f t="shared" si="70"/>
        <v>#VALUE!</v>
      </c>
      <c r="AP79" s="18" t="e">
        <f t="shared" si="70"/>
        <v>#VALUE!</v>
      </c>
      <c r="AQ79" s="18">
        <f t="shared" si="70"/>
        <v>25.438299999999998</v>
      </c>
      <c r="AR79" s="20">
        <f t="shared" si="70"/>
        <v>189.51374999999999</v>
      </c>
    </row>
    <row r="80" spans="1:45" ht="15" customHeight="1" x14ac:dyDescent="0.2">
      <c r="A80" s="10" t="s">
        <v>6</v>
      </c>
      <c r="B80" s="18">
        <f t="shared" ref="B80:H80" si="71">B11/B102</f>
        <v>18.41</v>
      </c>
      <c r="C80" s="18" t="e">
        <f t="shared" si="71"/>
        <v>#VALUE!</v>
      </c>
      <c r="D80" s="18" t="e">
        <f t="shared" si="71"/>
        <v>#VALUE!</v>
      </c>
      <c r="E80" s="18" t="e">
        <f t="shared" si="71"/>
        <v>#VALUE!</v>
      </c>
      <c r="F80" s="18" t="e">
        <f t="shared" si="71"/>
        <v>#VALUE!</v>
      </c>
      <c r="G80" s="18" t="e">
        <f t="shared" si="71"/>
        <v>#VALUE!</v>
      </c>
      <c r="H80" s="20" t="e">
        <f t="shared" si="71"/>
        <v>#VALUE!</v>
      </c>
      <c r="J80" s="10" t="s">
        <v>6</v>
      </c>
      <c r="K80" s="18">
        <f t="shared" ref="K80:Q80" si="72">K11/K102</f>
        <v>6.44</v>
      </c>
      <c r="L80" s="18" t="e">
        <f t="shared" si="72"/>
        <v>#VALUE!</v>
      </c>
      <c r="M80" s="18" t="e">
        <f t="shared" si="72"/>
        <v>#VALUE!</v>
      </c>
      <c r="N80" s="18" t="e">
        <f t="shared" si="72"/>
        <v>#VALUE!</v>
      </c>
      <c r="O80" s="18" t="e">
        <f t="shared" si="72"/>
        <v>#VALUE!</v>
      </c>
      <c r="P80" s="18" t="e">
        <f t="shared" si="72"/>
        <v>#VALUE!</v>
      </c>
      <c r="Q80" s="20" t="e">
        <f t="shared" si="72"/>
        <v>#VALUE!</v>
      </c>
      <c r="S80" s="10" t="s">
        <v>6</v>
      </c>
      <c r="T80" s="18" t="e">
        <f t="shared" ref="T80:Z80" si="73">T11/T102</f>
        <v>#VALUE!</v>
      </c>
      <c r="U80" s="18" t="e">
        <f t="shared" si="73"/>
        <v>#VALUE!</v>
      </c>
      <c r="V80" s="18" t="e">
        <f t="shared" si="73"/>
        <v>#VALUE!</v>
      </c>
      <c r="W80" s="18" t="e">
        <f t="shared" si="73"/>
        <v>#VALUE!</v>
      </c>
      <c r="X80" s="18" t="e">
        <f t="shared" si="73"/>
        <v>#VALUE!</v>
      </c>
      <c r="Y80" s="18" t="e">
        <f t="shared" si="73"/>
        <v>#VALUE!</v>
      </c>
      <c r="Z80" s="20" t="e">
        <f t="shared" si="73"/>
        <v>#VALUE!</v>
      </c>
      <c r="AB80" s="10" t="s">
        <v>6</v>
      </c>
      <c r="AC80" s="18">
        <f t="shared" ref="AC80:AI80" si="74">AC11/AC102</f>
        <v>3.2509999999999999</v>
      </c>
      <c r="AD80" s="18" t="e">
        <f t="shared" si="74"/>
        <v>#VALUE!</v>
      </c>
      <c r="AE80" s="18" t="e">
        <f t="shared" si="74"/>
        <v>#VALUE!</v>
      </c>
      <c r="AF80" s="18" t="e">
        <f t="shared" si="74"/>
        <v>#VALUE!</v>
      </c>
      <c r="AG80" s="18" t="e">
        <f t="shared" si="74"/>
        <v>#VALUE!</v>
      </c>
      <c r="AH80" s="18" t="e">
        <f t="shared" si="74"/>
        <v>#VALUE!</v>
      </c>
      <c r="AI80" s="20" t="e">
        <f t="shared" si="74"/>
        <v>#VALUE!</v>
      </c>
      <c r="AK80" s="10" t="s">
        <v>6</v>
      </c>
      <c r="AL80" s="18">
        <f t="shared" ref="AL80:AR80" si="75">AL11/AL102</f>
        <v>3.0550000000000002</v>
      </c>
      <c r="AM80" s="18" t="e">
        <f t="shared" si="75"/>
        <v>#VALUE!</v>
      </c>
      <c r="AN80" s="18" t="e">
        <f t="shared" si="75"/>
        <v>#VALUE!</v>
      </c>
      <c r="AO80" s="18" t="e">
        <f t="shared" si="75"/>
        <v>#VALUE!</v>
      </c>
      <c r="AP80" s="18" t="e">
        <f t="shared" si="75"/>
        <v>#VALUE!</v>
      </c>
      <c r="AQ80" s="18" t="e">
        <f t="shared" si="75"/>
        <v>#VALUE!</v>
      </c>
      <c r="AR80" s="20" t="e">
        <f t="shared" si="75"/>
        <v>#VALUE!</v>
      </c>
    </row>
    <row r="81" spans="1:44" ht="15" customHeight="1" x14ac:dyDescent="0.2">
      <c r="A81" s="10" t="s">
        <v>7</v>
      </c>
      <c r="B81" s="18">
        <f t="shared" ref="B81:H81" si="76">B12/B103</f>
        <v>21.722428571428569</v>
      </c>
      <c r="C81" s="18" t="e">
        <f t="shared" si="76"/>
        <v>#VALUE!</v>
      </c>
      <c r="D81" s="18" t="e">
        <f t="shared" si="76"/>
        <v>#VALUE!</v>
      </c>
      <c r="E81" s="18" t="e">
        <f t="shared" si="76"/>
        <v>#VALUE!</v>
      </c>
      <c r="F81" s="18" t="e">
        <f t="shared" si="76"/>
        <v>#VALUE!</v>
      </c>
      <c r="G81" s="18">
        <f t="shared" si="76"/>
        <v>4.8929999999999998</v>
      </c>
      <c r="H81" s="20">
        <f t="shared" si="76"/>
        <v>122.699</v>
      </c>
      <c r="J81" s="10" t="s">
        <v>7</v>
      </c>
      <c r="K81" s="18">
        <f t="shared" ref="K81:Q81" si="77">K12/K103</f>
        <v>24.01733333333333</v>
      </c>
      <c r="L81" s="18" t="e">
        <f t="shared" si="77"/>
        <v>#VALUE!</v>
      </c>
      <c r="M81" s="18" t="e">
        <f t="shared" si="77"/>
        <v>#VALUE!</v>
      </c>
      <c r="N81" s="18" t="e">
        <f t="shared" si="77"/>
        <v>#VALUE!</v>
      </c>
      <c r="O81" s="18" t="e">
        <f t="shared" si="77"/>
        <v>#VALUE!</v>
      </c>
      <c r="P81" s="18" t="e">
        <f t="shared" si="77"/>
        <v>#VALUE!</v>
      </c>
      <c r="Q81" s="20" t="e">
        <f t="shared" si="77"/>
        <v>#VALUE!</v>
      </c>
      <c r="S81" s="10" t="s">
        <v>7</v>
      </c>
      <c r="T81" s="18">
        <f t="shared" ref="T81:Z81" si="78">T12/T103</f>
        <v>35.606499999999997</v>
      </c>
      <c r="U81" s="18" t="e">
        <f t="shared" si="78"/>
        <v>#VALUE!</v>
      </c>
      <c r="V81" s="18" t="e">
        <f t="shared" si="78"/>
        <v>#VALUE!</v>
      </c>
      <c r="W81" s="18" t="e">
        <f t="shared" si="78"/>
        <v>#VALUE!</v>
      </c>
      <c r="X81" s="18" t="e">
        <f t="shared" si="78"/>
        <v>#VALUE!</v>
      </c>
      <c r="Y81" s="18" t="e">
        <f t="shared" si="78"/>
        <v>#VALUE!</v>
      </c>
      <c r="Z81" s="20" t="e">
        <f t="shared" si="78"/>
        <v>#VALUE!</v>
      </c>
      <c r="AB81" s="10" t="s">
        <v>7</v>
      </c>
      <c r="AC81" s="18">
        <f t="shared" ref="AC81:AI81" si="79">AC12/AC103</f>
        <v>22.96316666666667</v>
      </c>
      <c r="AD81" s="18" t="e">
        <f t="shared" si="79"/>
        <v>#VALUE!</v>
      </c>
      <c r="AE81" s="18" t="e">
        <f t="shared" si="79"/>
        <v>#VALUE!</v>
      </c>
      <c r="AF81" s="18" t="e">
        <f t="shared" si="79"/>
        <v>#VALUE!</v>
      </c>
      <c r="AG81" s="18" t="e">
        <f t="shared" si="79"/>
        <v>#VALUE!</v>
      </c>
      <c r="AH81" s="18" t="e">
        <f t="shared" si="79"/>
        <v>#VALUE!</v>
      </c>
      <c r="AI81" s="20" t="e">
        <f t="shared" si="79"/>
        <v>#VALUE!</v>
      </c>
      <c r="AK81" s="10" t="s">
        <v>7</v>
      </c>
      <c r="AL81" s="18">
        <f t="shared" ref="AL81:AR81" si="80">AL12/AL103</f>
        <v>17.150124999999999</v>
      </c>
      <c r="AM81" s="18">
        <f t="shared" si="80"/>
        <v>1.0230000000000001</v>
      </c>
      <c r="AN81" s="18">
        <f t="shared" si="80"/>
        <v>1</v>
      </c>
      <c r="AO81" s="18">
        <f t="shared" si="80"/>
        <v>44.036333333333324</v>
      </c>
      <c r="AP81" s="18" t="e">
        <f t="shared" si="80"/>
        <v>#VALUE!</v>
      </c>
      <c r="AQ81" s="18" t="e">
        <f t="shared" si="80"/>
        <v>#VALUE!</v>
      </c>
      <c r="AR81" s="20" t="e">
        <f t="shared" si="80"/>
        <v>#VALUE!</v>
      </c>
    </row>
    <row r="82" spans="1:44" ht="15" customHeight="1" x14ac:dyDescent="0.2">
      <c r="A82" s="10" t="s">
        <v>8</v>
      </c>
      <c r="B82" s="18">
        <f t="shared" ref="B82:H82" si="81">B13/B104</f>
        <v>20.126056853177186</v>
      </c>
      <c r="C82" s="18">
        <f t="shared" si="81"/>
        <v>1.4584091633742335</v>
      </c>
      <c r="D82" s="18">
        <f t="shared" si="81"/>
        <v>5.141857142857142</v>
      </c>
      <c r="E82" s="18">
        <f t="shared" si="81"/>
        <v>67.223642094235984</v>
      </c>
      <c r="F82" s="18">
        <f t="shared" si="81"/>
        <v>48.631</v>
      </c>
      <c r="G82" s="18">
        <f t="shared" si="81"/>
        <v>22.244278436265336</v>
      </c>
      <c r="H82" s="20">
        <f t="shared" si="81"/>
        <v>3.1802841884719499</v>
      </c>
      <c r="J82" s="10" t="s">
        <v>8</v>
      </c>
      <c r="K82" s="18">
        <f t="shared" ref="K82:Q82" si="82">K13/K104</f>
        <v>26.502307789575433</v>
      </c>
      <c r="L82" s="18" t="e">
        <f t="shared" si="82"/>
        <v>#VALUE!</v>
      </c>
      <c r="M82" s="18" t="e">
        <f t="shared" si="82"/>
        <v>#VALUE!</v>
      </c>
      <c r="N82" s="18" t="e">
        <f t="shared" si="82"/>
        <v>#VALUE!</v>
      </c>
      <c r="O82" s="18" t="e">
        <f t="shared" si="82"/>
        <v>#VALUE!</v>
      </c>
      <c r="P82" s="18">
        <f t="shared" si="82"/>
        <v>31.252569347490521</v>
      </c>
      <c r="Q82" s="20">
        <f t="shared" si="82"/>
        <v>2.7509999999999999</v>
      </c>
      <c r="S82" s="10" t="s">
        <v>8</v>
      </c>
      <c r="T82" s="18">
        <f t="shared" ref="T82:Z82" si="83">T13/T104</f>
        <v>27.340117647058825</v>
      </c>
      <c r="U82" s="18" t="e">
        <f t="shared" si="83"/>
        <v>#VALUE!</v>
      </c>
      <c r="V82" s="18" t="e">
        <f t="shared" si="83"/>
        <v>#VALUE!</v>
      </c>
      <c r="W82" s="18" t="e">
        <f t="shared" si="83"/>
        <v>#VALUE!</v>
      </c>
      <c r="X82" s="18" t="e">
        <f t="shared" si="83"/>
        <v>#VALUE!</v>
      </c>
      <c r="Y82" s="18">
        <f t="shared" si="83"/>
        <v>32.424357142857147</v>
      </c>
      <c r="Z82" s="20">
        <f t="shared" si="83"/>
        <v>3.6136666666666666</v>
      </c>
      <c r="AB82" s="10" t="s">
        <v>8</v>
      </c>
      <c r="AC82" s="18">
        <f t="shared" ref="AC82:AI82" si="84">AC13/AC104</f>
        <v>32.170325940853715</v>
      </c>
      <c r="AD82" s="18" t="e">
        <f t="shared" si="84"/>
        <v>#VALUE!</v>
      </c>
      <c r="AE82" s="18" t="e">
        <f t="shared" si="84"/>
        <v>#VALUE!</v>
      </c>
      <c r="AF82" s="18" t="e">
        <f t="shared" si="84"/>
        <v>#VALUE!</v>
      </c>
      <c r="AG82" s="18" t="e">
        <f t="shared" si="84"/>
        <v>#VALUE!</v>
      </c>
      <c r="AH82" s="18" t="e">
        <f t="shared" si="84"/>
        <v>#VALUE!</v>
      </c>
      <c r="AI82" s="20" t="e">
        <f t="shared" si="84"/>
        <v>#VALUE!</v>
      </c>
      <c r="AK82" s="10" t="s">
        <v>8</v>
      </c>
      <c r="AL82" s="18">
        <f t="shared" ref="AL82:AR82" si="85">AL13/AL104</f>
        <v>26.578727207864759</v>
      </c>
      <c r="AM82" s="18">
        <f t="shared" si="85"/>
        <v>2.9762117752786996</v>
      </c>
      <c r="AN82" s="18">
        <f t="shared" si="85"/>
        <v>10.421199999999999</v>
      </c>
      <c r="AO82" s="18">
        <f t="shared" si="85"/>
        <v>45.528124999999996</v>
      </c>
      <c r="AP82" s="18" t="e">
        <f t="shared" si="85"/>
        <v>#VALUE!</v>
      </c>
      <c r="AQ82" s="18" t="e">
        <f t="shared" si="85"/>
        <v>#VALUE!</v>
      </c>
      <c r="AR82" s="20" t="e">
        <f t="shared" si="85"/>
        <v>#VALUE!</v>
      </c>
    </row>
    <row r="83" spans="1:44" ht="15" customHeight="1" x14ac:dyDescent="0.2">
      <c r="A83" s="10" t="s">
        <v>9</v>
      </c>
      <c r="B83" s="18">
        <f t="shared" ref="B83:H83" si="86">B14/B105</f>
        <v>21.350166666666667</v>
      </c>
      <c r="C83" s="18" t="e">
        <f t="shared" si="86"/>
        <v>#VALUE!</v>
      </c>
      <c r="D83" s="18">
        <f t="shared" si="86"/>
        <v>6.8377499999999998</v>
      </c>
      <c r="E83" s="18">
        <f t="shared" si="86"/>
        <v>50.375</v>
      </c>
      <c r="F83" s="18" t="e">
        <f t="shared" si="86"/>
        <v>#VALUE!</v>
      </c>
      <c r="G83" s="18">
        <f t="shared" si="86"/>
        <v>21.350166666666667</v>
      </c>
      <c r="H83" s="20" t="e">
        <f t="shared" si="86"/>
        <v>#VALUE!</v>
      </c>
      <c r="J83" s="10" t="s">
        <v>9</v>
      </c>
      <c r="K83" s="18">
        <f t="shared" ref="K83:Q83" si="87">K14/K105</f>
        <v>22.859000000000005</v>
      </c>
      <c r="L83" s="18" t="e">
        <f t="shared" si="87"/>
        <v>#VALUE!</v>
      </c>
      <c r="M83" s="18">
        <f t="shared" si="87"/>
        <v>10.79125</v>
      </c>
      <c r="N83" s="18">
        <f t="shared" si="87"/>
        <v>46.994500000000002</v>
      </c>
      <c r="O83" s="18" t="e">
        <f t="shared" si="87"/>
        <v>#VALUE!</v>
      </c>
      <c r="P83" s="18">
        <f t="shared" si="87"/>
        <v>22.859000000000005</v>
      </c>
      <c r="Q83" s="20" t="e">
        <f t="shared" si="87"/>
        <v>#VALUE!</v>
      </c>
      <c r="S83" s="10" t="s">
        <v>9</v>
      </c>
      <c r="T83" s="18">
        <f t="shared" ref="T83:Z83" si="88">T14/T105</f>
        <v>23.847666666666669</v>
      </c>
      <c r="U83" s="18" t="e">
        <f t="shared" si="88"/>
        <v>#VALUE!</v>
      </c>
      <c r="V83" s="18">
        <f t="shared" si="88"/>
        <v>10.811250000000001</v>
      </c>
      <c r="W83" s="18">
        <f t="shared" si="88"/>
        <v>49.920499999999997</v>
      </c>
      <c r="X83" s="18" t="e">
        <f t="shared" si="88"/>
        <v>#VALUE!</v>
      </c>
      <c r="Y83" s="18">
        <f t="shared" si="88"/>
        <v>23.847666666666669</v>
      </c>
      <c r="Z83" s="20" t="e">
        <f t="shared" si="88"/>
        <v>#VALUE!</v>
      </c>
      <c r="AB83" s="10" t="s">
        <v>9</v>
      </c>
      <c r="AC83" s="18">
        <f t="shared" ref="AC83:AI83" si="89">AC14/AC105</f>
        <v>25.981750000000002</v>
      </c>
      <c r="AD83" s="18" t="e">
        <f t="shared" si="89"/>
        <v>#VALUE!</v>
      </c>
      <c r="AE83" s="18" t="e">
        <f t="shared" si="89"/>
        <v>#VALUE!</v>
      </c>
      <c r="AF83" s="18" t="e">
        <f t="shared" si="89"/>
        <v>#VALUE!</v>
      </c>
      <c r="AG83" s="18" t="e">
        <f t="shared" si="89"/>
        <v>#VALUE!</v>
      </c>
      <c r="AH83" s="18" t="e">
        <f t="shared" si="89"/>
        <v>#VALUE!</v>
      </c>
      <c r="AI83" s="20" t="e">
        <f t="shared" si="89"/>
        <v>#VALUE!</v>
      </c>
      <c r="AK83" s="10" t="s">
        <v>9</v>
      </c>
      <c r="AL83" s="18">
        <f t="shared" ref="AL83:AR83" si="90">AL14/AL105</f>
        <v>24.419250000000002</v>
      </c>
      <c r="AM83" s="18" t="e">
        <f t="shared" si="90"/>
        <v>#VALUE!</v>
      </c>
      <c r="AN83" s="18">
        <f t="shared" si="90"/>
        <v>9.9517500000000005</v>
      </c>
      <c r="AO83" s="18">
        <f t="shared" si="90"/>
        <v>45.93366666666666</v>
      </c>
      <c r="AP83" s="18">
        <f t="shared" si="90"/>
        <v>17.745999999999999</v>
      </c>
      <c r="AQ83" s="18" t="e">
        <f t="shared" si="90"/>
        <v>#VALUE!</v>
      </c>
      <c r="AR83" s="20" t="e">
        <f t="shared" si="90"/>
        <v>#VALUE!</v>
      </c>
    </row>
    <row r="84" spans="1:44" ht="15" customHeight="1" x14ac:dyDescent="0.2">
      <c r="A84" s="10" t="s">
        <v>10</v>
      </c>
      <c r="B84" s="18">
        <f t="shared" ref="B84:H84" si="91">B15/B106</f>
        <v>29.685944444444445</v>
      </c>
      <c r="C84" s="18">
        <f t="shared" si="91"/>
        <v>1.9251999999999998</v>
      </c>
      <c r="D84" s="18">
        <f t="shared" si="91"/>
        <v>7.794555555555557</v>
      </c>
      <c r="E84" s="18">
        <f t="shared" si="91"/>
        <v>113.6425</v>
      </c>
      <c r="F84" s="18" t="e">
        <f t="shared" si="91"/>
        <v>#VALUE!</v>
      </c>
      <c r="G84" s="18" t="e">
        <f t="shared" si="91"/>
        <v>#VALUE!</v>
      </c>
      <c r="H84" s="20" t="e">
        <f t="shared" si="91"/>
        <v>#VALUE!</v>
      </c>
      <c r="J84" s="10" t="s">
        <v>10</v>
      </c>
      <c r="K84" s="18">
        <f t="shared" ref="K84:Q84" si="92">K15/K106</f>
        <v>29.723875000000003</v>
      </c>
      <c r="L84" s="18">
        <f t="shared" si="92"/>
        <v>2.3812500000000001</v>
      </c>
      <c r="M84" s="18">
        <f t="shared" si="92"/>
        <v>8.9691428571428577</v>
      </c>
      <c r="N84" s="18">
        <f t="shared" si="92"/>
        <v>80.654600000000002</v>
      </c>
      <c r="O84" s="18" t="e">
        <f t="shared" si="92"/>
        <v>#VALUE!</v>
      </c>
      <c r="P84" s="18">
        <f t="shared" si="92"/>
        <v>29.723875000000003</v>
      </c>
      <c r="Q84" s="20" t="e">
        <f t="shared" si="92"/>
        <v>#VALUE!</v>
      </c>
      <c r="S84" s="10" t="s">
        <v>10</v>
      </c>
      <c r="T84" s="18">
        <f t="shared" ref="T84:Z84" si="93">T15/T106</f>
        <v>36.415883755204725</v>
      </c>
      <c r="U84" s="18">
        <f t="shared" si="93"/>
        <v>2.284593143216525</v>
      </c>
      <c r="V84" s="18">
        <f t="shared" si="93"/>
        <v>12.496166666666666</v>
      </c>
      <c r="W84" s="18">
        <f t="shared" si="93"/>
        <v>106.42675</v>
      </c>
      <c r="X84" s="18" t="e">
        <f t="shared" si="93"/>
        <v>#VALUE!</v>
      </c>
      <c r="Y84" s="18">
        <f t="shared" si="93"/>
        <v>36.415883755204725</v>
      </c>
      <c r="Z84" s="20" t="e">
        <f t="shared" si="93"/>
        <v>#VALUE!</v>
      </c>
      <c r="AB84" s="10" t="s">
        <v>10</v>
      </c>
      <c r="AC84" s="18">
        <f t="shared" ref="AC84:AI84" si="94">AC15/AC106</f>
        <v>29.192915181695248</v>
      </c>
      <c r="AD84" s="18">
        <f t="shared" si="94"/>
        <v>5.1121352716961832</v>
      </c>
      <c r="AE84" s="18">
        <f t="shared" si="94"/>
        <v>11.308999999999997</v>
      </c>
      <c r="AF84" s="18">
        <f t="shared" si="94"/>
        <v>96.610936614660531</v>
      </c>
      <c r="AG84" s="18" t="e">
        <f t="shared" si="94"/>
        <v>#VALUE!</v>
      </c>
      <c r="AH84" s="18">
        <f t="shared" si="94"/>
        <v>29.768534880551201</v>
      </c>
      <c r="AI84" s="20">
        <f t="shared" si="94"/>
        <v>19.983000000000001</v>
      </c>
      <c r="AK84" s="10" t="s">
        <v>10</v>
      </c>
      <c r="AL84" s="18">
        <f t="shared" ref="AL84:AR84" si="95">AL15/AL106</f>
        <v>33.500520423794349</v>
      </c>
      <c r="AM84" s="18">
        <f t="shared" si="95"/>
        <v>2.7505000000000002</v>
      </c>
      <c r="AN84" s="18">
        <f t="shared" si="95"/>
        <v>11.696657186624181</v>
      </c>
      <c r="AO84" s="18">
        <f t="shared" si="95"/>
        <v>79.904399999999995</v>
      </c>
      <c r="AP84" s="18" t="e">
        <f t="shared" si="95"/>
        <v>#VALUE!</v>
      </c>
      <c r="AQ84" s="18">
        <f t="shared" si="95"/>
        <v>32.502454545454555</v>
      </c>
      <c r="AR84" s="20">
        <f t="shared" si="95"/>
        <v>37.160095311040301</v>
      </c>
    </row>
    <row r="85" spans="1:44" ht="15" customHeight="1" x14ac:dyDescent="0.2">
      <c r="A85" s="10" t="s">
        <v>11</v>
      </c>
      <c r="B85" s="18">
        <f t="shared" ref="B85:H85" si="96">B16/B107</f>
        <v>22.991166666666668</v>
      </c>
      <c r="C85" s="18" t="e">
        <f t="shared" si="96"/>
        <v>#VALUE!</v>
      </c>
      <c r="D85" s="18" t="e">
        <f t="shared" si="96"/>
        <v>#VALUE!</v>
      </c>
      <c r="E85" s="18" t="e">
        <f t="shared" si="96"/>
        <v>#VALUE!</v>
      </c>
      <c r="F85" s="18" t="e">
        <f t="shared" si="96"/>
        <v>#VALUE!</v>
      </c>
      <c r="G85" s="18" t="e">
        <f t="shared" si="96"/>
        <v>#VALUE!</v>
      </c>
      <c r="H85" s="20" t="e">
        <f t="shared" si="96"/>
        <v>#VALUE!</v>
      </c>
      <c r="J85" s="10" t="s">
        <v>11</v>
      </c>
      <c r="K85" s="18">
        <f t="shared" ref="K85:Q85" si="97">K16/K107</f>
        <v>21.568899999999999</v>
      </c>
      <c r="L85" s="18" t="e">
        <f t="shared" si="97"/>
        <v>#VALUE!</v>
      </c>
      <c r="M85" s="18" t="e">
        <f t="shared" si="97"/>
        <v>#VALUE!</v>
      </c>
      <c r="N85" s="18" t="e">
        <f t="shared" si="97"/>
        <v>#VALUE!</v>
      </c>
      <c r="O85" s="18" t="e">
        <f t="shared" si="97"/>
        <v>#VALUE!</v>
      </c>
      <c r="P85" s="18" t="e">
        <f t="shared" si="97"/>
        <v>#VALUE!</v>
      </c>
      <c r="Q85" s="20" t="e">
        <f t="shared" si="97"/>
        <v>#VALUE!</v>
      </c>
      <c r="S85" s="10" t="s">
        <v>11</v>
      </c>
      <c r="T85" s="18">
        <f t="shared" ref="T85:Z85" si="98">T16/T107</f>
        <v>22.42537643514639</v>
      </c>
      <c r="U85" s="18" t="e">
        <f t="shared" si="98"/>
        <v>#VALUE!</v>
      </c>
      <c r="V85" s="18" t="e">
        <f t="shared" si="98"/>
        <v>#VALUE!</v>
      </c>
      <c r="W85" s="18" t="e">
        <f t="shared" si="98"/>
        <v>#VALUE!</v>
      </c>
      <c r="X85" s="18" t="e">
        <f t="shared" si="98"/>
        <v>#VALUE!</v>
      </c>
      <c r="Y85" s="18" t="e">
        <f t="shared" si="98"/>
        <v>#VALUE!</v>
      </c>
      <c r="Z85" s="20" t="e">
        <f t="shared" si="98"/>
        <v>#VALUE!</v>
      </c>
      <c r="AB85" s="10" t="s">
        <v>11</v>
      </c>
      <c r="AC85" s="18">
        <f t="shared" ref="AC85:AI85" si="99">AC16/AC107</f>
        <v>8.9633749999999992</v>
      </c>
      <c r="AD85" s="18" t="e">
        <f t="shared" si="99"/>
        <v>#VALUE!</v>
      </c>
      <c r="AE85" s="18" t="e">
        <f t="shared" si="99"/>
        <v>#VALUE!</v>
      </c>
      <c r="AF85" s="18" t="e">
        <f t="shared" si="99"/>
        <v>#VALUE!</v>
      </c>
      <c r="AG85" s="18" t="e">
        <f t="shared" si="99"/>
        <v>#VALUE!</v>
      </c>
      <c r="AH85" s="18">
        <f t="shared" si="99"/>
        <v>8.9633749999999992</v>
      </c>
      <c r="AI85" s="20" t="e">
        <f t="shared" si="99"/>
        <v>#VALUE!</v>
      </c>
      <c r="AK85" s="10" t="s">
        <v>11</v>
      </c>
      <c r="AL85" s="18">
        <f t="shared" ref="AL85:AR85" si="100">AL16/AL107</f>
        <v>17.965349137673932</v>
      </c>
      <c r="AM85" s="18" t="e">
        <f t="shared" si="100"/>
        <v>#VALUE!</v>
      </c>
      <c r="AN85" s="18" t="e">
        <f t="shared" si="100"/>
        <v>#VALUE!</v>
      </c>
      <c r="AO85" s="18" t="e">
        <f t="shared" si="100"/>
        <v>#VALUE!</v>
      </c>
      <c r="AP85" s="18" t="e">
        <f t="shared" si="100"/>
        <v>#VALUE!</v>
      </c>
      <c r="AQ85" s="18" t="e">
        <f t="shared" si="100"/>
        <v>#VALUE!</v>
      </c>
      <c r="AR85" s="20" t="e">
        <f t="shared" si="100"/>
        <v>#VALUE!</v>
      </c>
    </row>
    <row r="86" spans="1:44" ht="15" customHeight="1" x14ac:dyDescent="0.2">
      <c r="A86" s="10" t="s">
        <v>12</v>
      </c>
      <c r="B86" s="18">
        <f t="shared" ref="B86:H86" si="101">B17/B108</f>
        <v>24.028868021025758</v>
      </c>
      <c r="C86" s="18">
        <f t="shared" si="101"/>
        <v>3.437109691851131</v>
      </c>
      <c r="D86" s="18">
        <f t="shared" si="101"/>
        <v>8.2750341922722725</v>
      </c>
      <c r="E86" s="18">
        <f t="shared" si="101"/>
        <v>8.0671666666666706</v>
      </c>
      <c r="F86" s="18">
        <f t="shared" si="101"/>
        <v>391.17975000000001</v>
      </c>
      <c r="G86" s="18">
        <f t="shared" si="101"/>
        <v>6.8675723793331711</v>
      </c>
      <c r="H86" s="20">
        <f t="shared" si="101"/>
        <v>145.71805529848231</v>
      </c>
      <c r="J86" s="10" t="s">
        <v>12</v>
      </c>
      <c r="K86" s="18">
        <f t="shared" ref="K86:Q86" si="102">K17/K108</f>
        <v>23.61426895449922</v>
      </c>
      <c r="L86" s="18">
        <f t="shared" si="102"/>
        <v>3.0014000000000003</v>
      </c>
      <c r="M86" s="18">
        <f t="shared" si="102"/>
        <v>6.5591532936138188</v>
      </c>
      <c r="N86" s="18">
        <f t="shared" si="102"/>
        <v>12.74353333333333</v>
      </c>
      <c r="O86" s="18">
        <f t="shared" si="102"/>
        <v>333.73125000000005</v>
      </c>
      <c r="P86" s="18">
        <f t="shared" si="102"/>
        <v>6.6715349077597006</v>
      </c>
      <c r="Q86" s="20">
        <f t="shared" si="102"/>
        <v>195.46200000000002</v>
      </c>
      <c r="S86" s="10" t="s">
        <v>12</v>
      </c>
      <c r="T86" s="18">
        <f t="shared" ref="T86:Z86" si="103">T17/T108</f>
        <v>30.775211775235203</v>
      </c>
      <c r="U86" s="18">
        <f t="shared" si="103"/>
        <v>2.2802490960927786</v>
      </c>
      <c r="V86" s="18">
        <f t="shared" si="103"/>
        <v>8.0854516698587435</v>
      </c>
      <c r="W86" s="18">
        <f t="shared" si="103"/>
        <v>20.289003591751836</v>
      </c>
      <c r="X86" s="18">
        <f t="shared" si="103"/>
        <v>401.79274999999996</v>
      </c>
      <c r="Y86" s="18">
        <f t="shared" si="103"/>
        <v>8.876950600694995</v>
      </c>
      <c r="Z86" s="20">
        <f t="shared" si="103"/>
        <v>150.22027272727271</v>
      </c>
      <c r="AB86" s="10" t="s">
        <v>12</v>
      </c>
      <c r="AC86" s="18">
        <f t="shared" ref="AC86:AI86" si="104">AC17/AC108</f>
        <v>31.982535860520439</v>
      </c>
      <c r="AD86" s="18">
        <f t="shared" si="104"/>
        <v>4.8026190476190473</v>
      </c>
      <c r="AE86" s="18">
        <f t="shared" si="104"/>
        <v>12.42611566734185</v>
      </c>
      <c r="AF86" s="18">
        <f t="shared" si="104"/>
        <v>16.796669347744974</v>
      </c>
      <c r="AG86" s="18">
        <f t="shared" si="104"/>
        <v>378.29724999999996</v>
      </c>
      <c r="AH86" s="18">
        <f t="shared" si="104"/>
        <v>10.876661698579236</v>
      </c>
      <c r="AI86" s="20">
        <f t="shared" si="104"/>
        <v>145.18677000184141</v>
      </c>
      <c r="AK86" s="10" t="s">
        <v>12</v>
      </c>
      <c r="AL86" s="18">
        <f t="shared" ref="AL86:AR86" si="105">AL17/AL108</f>
        <v>24.323150171841593</v>
      </c>
      <c r="AM86" s="18">
        <f t="shared" si="105"/>
        <v>2.7872549444703258</v>
      </c>
      <c r="AN86" s="18">
        <f t="shared" si="105"/>
        <v>9.2176333333333336</v>
      </c>
      <c r="AO86" s="18">
        <f t="shared" si="105"/>
        <v>18.301744084378893</v>
      </c>
      <c r="AP86" s="18">
        <f t="shared" si="105"/>
        <v>285.53154836788923</v>
      </c>
      <c r="AQ86" s="18">
        <f t="shared" si="105"/>
        <v>9.1111370167637489</v>
      </c>
      <c r="AR86" s="20">
        <f t="shared" si="105"/>
        <v>132.4974659412841</v>
      </c>
    </row>
    <row r="87" spans="1:44" ht="15" customHeight="1" x14ac:dyDescent="0.2">
      <c r="A87" s="10" t="s">
        <v>13</v>
      </c>
      <c r="B87" s="18">
        <f t="shared" ref="B87:H87" si="106">B18/B109</f>
        <v>7.6945857143377312</v>
      </c>
      <c r="C87" s="18">
        <f t="shared" si="106"/>
        <v>3.5289181891096999</v>
      </c>
      <c r="D87" s="18">
        <f t="shared" si="106"/>
        <v>12.067094918727262</v>
      </c>
      <c r="E87" s="18">
        <f t="shared" si="106"/>
        <v>3.907</v>
      </c>
      <c r="F87" s="18" t="e">
        <f t="shared" si="106"/>
        <v>#VALUE!</v>
      </c>
      <c r="G87" s="18" t="e">
        <f t="shared" si="106"/>
        <v>#VALUE!</v>
      </c>
      <c r="H87" s="20" t="e">
        <f t="shared" si="106"/>
        <v>#VALUE!</v>
      </c>
      <c r="J87" s="10" t="s">
        <v>13</v>
      </c>
      <c r="K87" s="18">
        <f t="shared" ref="K87:Q87" si="107">K18/K109</f>
        <v>7.0289844048592949</v>
      </c>
      <c r="L87" s="18">
        <f t="shared" si="107"/>
        <v>2.2868379615408245</v>
      </c>
      <c r="M87" s="18">
        <f t="shared" si="107"/>
        <v>13.027428571428571</v>
      </c>
      <c r="N87" s="18">
        <f t="shared" si="107"/>
        <v>6.016</v>
      </c>
      <c r="O87" s="18" t="e">
        <f t="shared" si="107"/>
        <v>#VALUE!</v>
      </c>
      <c r="P87" s="18" t="e">
        <f t="shared" si="107"/>
        <v>#VALUE!</v>
      </c>
      <c r="Q87" s="20" t="e">
        <f t="shared" si="107"/>
        <v>#VALUE!</v>
      </c>
      <c r="S87" s="10" t="s">
        <v>13</v>
      </c>
      <c r="T87" s="18">
        <f t="shared" ref="T87:Z87" si="108">T18/T109</f>
        <v>7.944381297247781</v>
      </c>
      <c r="U87" s="18">
        <f t="shared" si="108"/>
        <v>1.9637597100231716</v>
      </c>
      <c r="V87" s="18">
        <f t="shared" si="108"/>
        <v>13.269115834693199</v>
      </c>
      <c r="W87" s="18">
        <f t="shared" si="108"/>
        <v>7.7610000000000001</v>
      </c>
      <c r="X87" s="18" t="e">
        <f t="shared" si="108"/>
        <v>#VALUE!</v>
      </c>
      <c r="Y87" s="18">
        <f t="shared" si="108"/>
        <v>7.7639598805977776</v>
      </c>
      <c r="Z87" s="20">
        <f t="shared" si="108"/>
        <v>9.4779633387727991</v>
      </c>
      <c r="AB87" s="10" t="s">
        <v>13</v>
      </c>
      <c r="AC87" s="18">
        <f t="shared" ref="AC87:AI87" si="109">AC18/AC109</f>
        <v>10.348176470588234</v>
      </c>
      <c r="AD87" s="18">
        <f t="shared" si="109"/>
        <v>2.5045000000000002</v>
      </c>
      <c r="AE87" s="18">
        <f t="shared" si="109"/>
        <v>16.678571428571431</v>
      </c>
      <c r="AF87" s="18">
        <f t="shared" si="109"/>
        <v>11.035499999999999</v>
      </c>
      <c r="AG87" s="18" t="e">
        <f t="shared" si="109"/>
        <v>#VALUE!</v>
      </c>
      <c r="AH87" s="18">
        <f t="shared" si="109"/>
        <v>10.929214285714284</v>
      </c>
      <c r="AI87" s="20">
        <f t="shared" si="109"/>
        <v>7.6366666666666667</v>
      </c>
      <c r="AK87" s="10" t="s">
        <v>13</v>
      </c>
      <c r="AL87" s="18">
        <f t="shared" ref="AL87:AR87" si="110">AL18/AL109</f>
        <v>9.613855835418132</v>
      </c>
      <c r="AM87" s="18">
        <f t="shared" si="110"/>
        <v>2.8039729218786662</v>
      </c>
      <c r="AN87" s="18">
        <f t="shared" si="110"/>
        <v>17.748799999999999</v>
      </c>
      <c r="AO87" s="18">
        <f t="shared" si="110"/>
        <v>9.6600000000000019</v>
      </c>
      <c r="AP87" s="18" t="e">
        <f t="shared" si="110"/>
        <v>#VALUE!</v>
      </c>
      <c r="AQ87" s="18" t="e">
        <f t="shared" si="110"/>
        <v>#VALUE!</v>
      </c>
      <c r="AR87" s="20" t="e">
        <f t="shared" si="110"/>
        <v>#VALUE!</v>
      </c>
    </row>
    <row r="88" spans="1:44" ht="15" customHeight="1" x14ac:dyDescent="0.2">
      <c r="A88" s="10" t="s">
        <v>14</v>
      </c>
      <c r="B88" s="18">
        <f t="shared" ref="B88:H88" si="111">B19/B110</f>
        <v>37.340499999999999</v>
      </c>
      <c r="C88" s="18">
        <f t="shared" si="111"/>
        <v>4.8339999999999996</v>
      </c>
      <c r="D88" s="18">
        <f t="shared" si="111"/>
        <v>11.861272727272727</v>
      </c>
      <c r="E88" s="18">
        <f t="shared" si="111"/>
        <v>21.211000000000002</v>
      </c>
      <c r="F88" s="18">
        <f t="shared" si="111"/>
        <v>206.36533333333333</v>
      </c>
      <c r="G88" s="18">
        <f t="shared" si="111"/>
        <v>11.808263157894737</v>
      </c>
      <c r="H88" s="20">
        <f t="shared" si="111"/>
        <v>134.363</v>
      </c>
      <c r="J88" s="10" t="s">
        <v>14</v>
      </c>
      <c r="K88" s="18">
        <f t="shared" ref="K88:Q88" si="112">K19/K110</f>
        <v>37.028652173913045</v>
      </c>
      <c r="L88" s="18">
        <f t="shared" si="112"/>
        <v>2.4940000000000002</v>
      </c>
      <c r="M88" s="18">
        <f t="shared" si="112"/>
        <v>12.902909090909093</v>
      </c>
      <c r="N88" s="18">
        <f t="shared" si="112"/>
        <v>17.683833333333332</v>
      </c>
      <c r="O88" s="18">
        <f t="shared" si="112"/>
        <v>198.71400000000003</v>
      </c>
      <c r="P88" s="18">
        <f t="shared" si="112"/>
        <v>11.167</v>
      </c>
      <c r="Q88" s="20">
        <f t="shared" si="112"/>
        <v>130.13059999999999</v>
      </c>
      <c r="S88" s="10" t="s">
        <v>14</v>
      </c>
      <c r="T88" s="18">
        <f t="shared" ref="T88:Z88" si="113">T19/T110</f>
        <v>32.816863636363635</v>
      </c>
      <c r="U88" s="18">
        <f t="shared" si="113"/>
        <v>5.4313333333333338</v>
      </c>
      <c r="V88" s="18">
        <f t="shared" si="113"/>
        <v>12.7043</v>
      </c>
      <c r="W88" s="18">
        <f t="shared" si="113"/>
        <v>19.406666666666666</v>
      </c>
      <c r="X88" s="18">
        <f t="shared" si="113"/>
        <v>154.06466666666665</v>
      </c>
      <c r="Y88" s="18">
        <f t="shared" si="113"/>
        <v>13.893444444444448</v>
      </c>
      <c r="Z88" s="20">
        <f t="shared" si="113"/>
        <v>117.97224999999999</v>
      </c>
      <c r="AB88" s="10" t="s">
        <v>14</v>
      </c>
      <c r="AC88" s="18">
        <f t="shared" ref="AC88:AI88" si="114">AC19/AC110</f>
        <v>49.702927979390857</v>
      </c>
      <c r="AD88" s="18">
        <f t="shared" si="114"/>
        <v>5.5534999999999997</v>
      </c>
      <c r="AE88" s="18">
        <f t="shared" si="114"/>
        <v>8.8341363990188739</v>
      </c>
      <c r="AF88" s="18">
        <f t="shared" si="114"/>
        <v>25.705142857142857</v>
      </c>
      <c r="AG88" s="18">
        <f t="shared" si="114"/>
        <v>195.5113490937643</v>
      </c>
      <c r="AH88" s="18">
        <f t="shared" si="114"/>
        <v>13.839022557201719</v>
      </c>
      <c r="AI88" s="20">
        <f t="shared" si="114"/>
        <v>164.46742533039614</v>
      </c>
      <c r="AK88" s="10" t="s">
        <v>14</v>
      </c>
      <c r="AL88" s="18">
        <f t="shared" ref="AL88:AR88" si="115">AL19/AL110</f>
        <v>42.28360384370302</v>
      </c>
      <c r="AM88" s="18">
        <f t="shared" si="115"/>
        <v>4.0463776810338796</v>
      </c>
      <c r="AN88" s="18">
        <f t="shared" si="115"/>
        <v>9.0948000000000011</v>
      </c>
      <c r="AO88" s="18">
        <f t="shared" si="115"/>
        <v>19.606777777777779</v>
      </c>
      <c r="AP88" s="18">
        <f t="shared" si="115"/>
        <v>182.589</v>
      </c>
      <c r="AQ88" s="18">
        <f t="shared" si="115"/>
        <v>11.431716022509411</v>
      </c>
      <c r="AR88" s="20">
        <f t="shared" si="115"/>
        <v>153.35040000000001</v>
      </c>
    </row>
    <row r="89" spans="1:44" ht="15" customHeight="1" x14ac:dyDescent="0.2">
      <c r="A89" s="10" t="s">
        <v>15</v>
      </c>
      <c r="B89" s="18">
        <f t="shared" ref="B89:H89" si="116">B20/B111</f>
        <v>17.93623716894459</v>
      </c>
      <c r="C89" s="18" t="e">
        <f t="shared" si="116"/>
        <v>#VALUE!</v>
      </c>
      <c r="D89" s="18" t="e">
        <f t="shared" si="116"/>
        <v>#VALUE!</v>
      </c>
      <c r="E89" s="18" t="e">
        <f t="shared" si="116"/>
        <v>#VALUE!</v>
      </c>
      <c r="F89" s="18" t="e">
        <f t="shared" si="116"/>
        <v>#VALUE!</v>
      </c>
      <c r="G89" s="18">
        <f t="shared" si="116"/>
        <v>9.6593631198260006</v>
      </c>
      <c r="H89" s="20">
        <f t="shared" si="116"/>
        <v>61.685428571428574</v>
      </c>
      <c r="J89" s="10" t="s">
        <v>15</v>
      </c>
      <c r="K89" s="18">
        <f t="shared" ref="K89:Q89" si="117">K20/K111</f>
        <v>15.51620454545454</v>
      </c>
      <c r="L89" s="18" t="e">
        <f t="shared" si="117"/>
        <v>#VALUE!</v>
      </c>
      <c r="M89" s="18" t="e">
        <f t="shared" si="117"/>
        <v>#VALUE!</v>
      </c>
      <c r="N89" s="18" t="e">
        <f t="shared" si="117"/>
        <v>#VALUE!</v>
      </c>
      <c r="O89" s="18" t="e">
        <f t="shared" si="117"/>
        <v>#VALUE!</v>
      </c>
      <c r="P89" s="18">
        <f t="shared" si="117"/>
        <v>8.492222222222221</v>
      </c>
      <c r="Q89" s="20">
        <f t="shared" si="117"/>
        <v>47.124124999999992</v>
      </c>
      <c r="S89" s="10" t="s">
        <v>15</v>
      </c>
      <c r="T89" s="18">
        <f t="shared" ref="T89:Z89" si="118">T20/T111</f>
        <v>13.757349053514591</v>
      </c>
      <c r="U89" s="18" t="e">
        <f t="shared" si="118"/>
        <v>#VALUE!</v>
      </c>
      <c r="V89" s="18" t="e">
        <f t="shared" si="118"/>
        <v>#VALUE!</v>
      </c>
      <c r="W89" s="18" t="e">
        <f t="shared" si="118"/>
        <v>#VALUE!</v>
      </c>
      <c r="X89" s="18" t="e">
        <f t="shared" si="118"/>
        <v>#VALUE!</v>
      </c>
      <c r="Y89" s="18">
        <f t="shared" si="118"/>
        <v>6.7840996041372241</v>
      </c>
      <c r="Z89" s="20">
        <f t="shared" si="118"/>
        <v>63.732303440719029</v>
      </c>
      <c r="AB89" s="10" t="s">
        <v>15</v>
      </c>
      <c r="AC89" s="18">
        <f t="shared" ref="AC89:AI89" si="119">AC20/AC111</f>
        <v>10.390135660772943</v>
      </c>
      <c r="AD89" s="18" t="e">
        <f t="shared" si="119"/>
        <v>#VALUE!</v>
      </c>
      <c r="AE89" s="18" t="e">
        <f t="shared" si="119"/>
        <v>#VALUE!</v>
      </c>
      <c r="AF89" s="18" t="e">
        <f t="shared" si="119"/>
        <v>#VALUE!</v>
      </c>
      <c r="AG89" s="18" t="e">
        <f t="shared" si="119"/>
        <v>#VALUE!</v>
      </c>
      <c r="AH89" s="18">
        <f t="shared" si="119"/>
        <v>4.865991799485446</v>
      </c>
      <c r="AI89" s="20">
        <f t="shared" si="119"/>
        <v>49.979833333333339</v>
      </c>
      <c r="AK89" s="10" t="s">
        <v>15</v>
      </c>
      <c r="AL89" s="18">
        <f t="shared" ref="AL89:AR89" si="120">AL20/AL111</f>
        <v>11.491283438575669</v>
      </c>
      <c r="AM89" s="18" t="e">
        <f t="shared" si="120"/>
        <v>#VALUE!</v>
      </c>
      <c r="AN89" s="18" t="e">
        <f t="shared" si="120"/>
        <v>#VALUE!</v>
      </c>
      <c r="AO89" s="18" t="e">
        <f t="shared" si="120"/>
        <v>#VALUE!</v>
      </c>
      <c r="AP89" s="18" t="e">
        <f t="shared" si="120"/>
        <v>#VALUE!</v>
      </c>
      <c r="AQ89" s="18">
        <f t="shared" si="120"/>
        <v>6.4323564286149661</v>
      </c>
      <c r="AR89" s="20">
        <f t="shared" si="120"/>
        <v>42.687999999999995</v>
      </c>
    </row>
    <row r="92" spans="1:44" ht="30" customHeight="1" x14ac:dyDescent="0.2">
      <c r="A92" s="223" t="s">
        <v>750</v>
      </c>
      <c r="B92" s="223"/>
      <c r="C92" s="223"/>
      <c r="D92" s="223"/>
      <c r="E92" s="223"/>
      <c r="F92" s="223"/>
      <c r="G92" s="223"/>
      <c r="H92" s="223"/>
      <c r="J92" s="223" t="s">
        <v>601</v>
      </c>
      <c r="K92" s="223"/>
      <c r="L92" s="223"/>
      <c r="M92" s="223"/>
      <c r="N92" s="223"/>
      <c r="O92" s="223"/>
      <c r="P92" s="223"/>
      <c r="Q92" s="223"/>
      <c r="R92" s="137"/>
      <c r="S92" s="223" t="s">
        <v>164</v>
      </c>
      <c r="T92" s="223"/>
      <c r="U92" s="223"/>
      <c r="V92" s="223"/>
      <c r="W92" s="223"/>
      <c r="X92" s="223"/>
      <c r="Y92" s="223"/>
      <c r="Z92" s="223"/>
      <c r="AA92" s="137"/>
      <c r="AB92" s="223" t="s">
        <v>165</v>
      </c>
      <c r="AC92" s="223"/>
      <c r="AD92" s="223"/>
      <c r="AE92" s="223"/>
      <c r="AF92" s="223"/>
      <c r="AG92" s="223"/>
      <c r="AH92" s="223"/>
      <c r="AI92" s="223"/>
      <c r="AJ92" s="137"/>
      <c r="AK92" s="223" t="s">
        <v>166</v>
      </c>
      <c r="AL92" s="223"/>
      <c r="AM92" s="223"/>
      <c r="AN92" s="223"/>
      <c r="AO92" s="223"/>
      <c r="AP92" s="223"/>
      <c r="AQ92" s="223"/>
      <c r="AR92" s="223"/>
    </row>
    <row r="93" spans="1:44" x14ac:dyDescent="0.2">
      <c r="H93" s="125"/>
      <c r="Q93" s="125"/>
      <c r="Z93" s="125"/>
      <c r="AI93" s="125"/>
      <c r="AR93" s="125"/>
    </row>
    <row r="94" spans="1:44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</row>
    <row r="95" spans="1:44" ht="11.25" customHeight="1" x14ac:dyDescent="0.2">
      <c r="A95" s="233" t="s">
        <v>38</v>
      </c>
      <c r="B95" s="235" t="s">
        <v>25</v>
      </c>
      <c r="C95" s="237" t="s">
        <v>26</v>
      </c>
      <c r="D95" s="238"/>
      <c r="E95" s="238"/>
      <c r="F95" s="238"/>
      <c r="G95" s="228" t="s">
        <v>27</v>
      </c>
      <c r="H95" s="238"/>
      <c r="J95" s="233" t="s">
        <v>38</v>
      </c>
      <c r="K95" s="235" t="s">
        <v>25</v>
      </c>
      <c r="L95" s="237" t="s">
        <v>26</v>
      </c>
      <c r="M95" s="238"/>
      <c r="N95" s="238"/>
      <c r="O95" s="238"/>
      <c r="P95" s="228" t="s">
        <v>27</v>
      </c>
      <c r="Q95" s="238"/>
      <c r="S95" s="233" t="s">
        <v>38</v>
      </c>
      <c r="T95" s="235" t="s">
        <v>25</v>
      </c>
      <c r="U95" s="237" t="s">
        <v>26</v>
      </c>
      <c r="V95" s="238"/>
      <c r="W95" s="238"/>
      <c r="X95" s="238"/>
      <c r="Y95" s="228" t="s">
        <v>27</v>
      </c>
      <c r="Z95" s="238"/>
      <c r="AB95" s="233" t="s">
        <v>38</v>
      </c>
      <c r="AC95" s="235" t="s">
        <v>25</v>
      </c>
      <c r="AD95" s="237" t="s">
        <v>26</v>
      </c>
      <c r="AE95" s="238"/>
      <c r="AF95" s="238"/>
      <c r="AG95" s="238"/>
      <c r="AH95" s="228" t="s">
        <v>27</v>
      </c>
      <c r="AI95" s="238"/>
      <c r="AK95" s="233" t="s">
        <v>38</v>
      </c>
      <c r="AL95" s="235" t="s">
        <v>25</v>
      </c>
      <c r="AM95" s="237" t="s">
        <v>26</v>
      </c>
      <c r="AN95" s="238"/>
      <c r="AO95" s="238"/>
      <c r="AP95" s="238"/>
      <c r="AQ95" s="228" t="s">
        <v>27</v>
      </c>
      <c r="AR95" s="238"/>
    </row>
    <row r="96" spans="1:44" ht="34.5" thickBot="1" x14ac:dyDescent="0.25">
      <c r="A96" s="234"/>
      <c r="B96" s="236"/>
      <c r="C96" s="144" t="s">
        <v>28</v>
      </c>
      <c r="D96" s="144" t="s">
        <v>29</v>
      </c>
      <c r="E96" s="144" t="s">
        <v>30</v>
      </c>
      <c r="F96" s="144" t="s">
        <v>31</v>
      </c>
      <c r="G96" s="144" t="s">
        <v>20</v>
      </c>
      <c r="H96" s="145" t="s">
        <v>21</v>
      </c>
      <c r="J96" s="234"/>
      <c r="K96" s="236"/>
      <c r="L96" s="144" t="s">
        <v>28</v>
      </c>
      <c r="M96" s="144" t="s">
        <v>29</v>
      </c>
      <c r="N96" s="144" t="s">
        <v>30</v>
      </c>
      <c r="O96" s="144" t="s">
        <v>31</v>
      </c>
      <c r="P96" s="144" t="s">
        <v>20</v>
      </c>
      <c r="Q96" s="145" t="s">
        <v>21</v>
      </c>
      <c r="S96" s="234"/>
      <c r="T96" s="236"/>
      <c r="U96" s="144" t="s">
        <v>28</v>
      </c>
      <c r="V96" s="144" t="s">
        <v>29</v>
      </c>
      <c r="W96" s="144" t="s">
        <v>30</v>
      </c>
      <c r="X96" s="144" t="s">
        <v>31</v>
      </c>
      <c r="Y96" s="144" t="s">
        <v>20</v>
      </c>
      <c r="Z96" s="145" t="s">
        <v>32</v>
      </c>
      <c r="AB96" s="234"/>
      <c r="AC96" s="236"/>
      <c r="AD96" s="144" t="s">
        <v>28</v>
      </c>
      <c r="AE96" s="144" t="s">
        <v>29</v>
      </c>
      <c r="AF96" s="144" t="s">
        <v>30</v>
      </c>
      <c r="AG96" s="144" t="s">
        <v>31</v>
      </c>
      <c r="AH96" s="144" t="s">
        <v>20</v>
      </c>
      <c r="AI96" s="145" t="s">
        <v>32</v>
      </c>
      <c r="AK96" s="234"/>
      <c r="AL96" s="236"/>
      <c r="AM96" s="144" t="s">
        <v>28</v>
      </c>
      <c r="AN96" s="144" t="s">
        <v>29</v>
      </c>
      <c r="AO96" s="144" t="s">
        <v>30</v>
      </c>
      <c r="AP96" s="144" t="s">
        <v>31</v>
      </c>
      <c r="AQ96" s="144" t="s">
        <v>20</v>
      </c>
      <c r="AR96" s="145" t="s">
        <v>32</v>
      </c>
    </row>
    <row r="97" spans="1:44" x14ac:dyDescent="0.2">
      <c r="A97" s="4" t="s">
        <v>1</v>
      </c>
      <c r="B97" s="12">
        <v>469</v>
      </c>
      <c r="C97" s="12">
        <v>151</v>
      </c>
      <c r="D97" s="12">
        <v>187</v>
      </c>
      <c r="E97" s="12">
        <v>105</v>
      </c>
      <c r="F97" s="12">
        <v>26</v>
      </c>
      <c r="G97" s="13">
        <v>400</v>
      </c>
      <c r="H97" s="13">
        <v>69</v>
      </c>
      <c r="J97" s="4" t="s">
        <v>1</v>
      </c>
      <c r="K97" s="12">
        <v>434</v>
      </c>
      <c r="L97" s="12">
        <v>137</v>
      </c>
      <c r="M97" s="12">
        <v>173</v>
      </c>
      <c r="N97" s="12">
        <v>95</v>
      </c>
      <c r="O97" s="12">
        <v>29</v>
      </c>
      <c r="P97" s="13">
        <v>370</v>
      </c>
      <c r="Q97" s="13">
        <v>64</v>
      </c>
      <c r="S97" s="4" t="s">
        <v>1</v>
      </c>
      <c r="T97" s="12">
        <v>421</v>
      </c>
      <c r="U97" s="12">
        <v>136</v>
      </c>
      <c r="V97" s="12">
        <v>160</v>
      </c>
      <c r="W97" s="12">
        <v>95</v>
      </c>
      <c r="X97" s="12">
        <v>30</v>
      </c>
      <c r="Y97" s="13">
        <v>355</v>
      </c>
      <c r="Z97" s="13">
        <v>66</v>
      </c>
      <c r="AB97" s="4" t="s">
        <v>1</v>
      </c>
      <c r="AC97" s="12">
        <v>400</v>
      </c>
      <c r="AD97" s="12">
        <v>123</v>
      </c>
      <c r="AE97" s="12">
        <v>146</v>
      </c>
      <c r="AF97" s="12">
        <v>103</v>
      </c>
      <c r="AG97" s="12">
        <v>28</v>
      </c>
      <c r="AH97" s="13">
        <v>333</v>
      </c>
      <c r="AI97" s="13">
        <v>67</v>
      </c>
      <c r="AK97" s="4" t="s">
        <v>1</v>
      </c>
      <c r="AL97" s="12">
        <v>394</v>
      </c>
      <c r="AM97" s="12">
        <v>129</v>
      </c>
      <c r="AN97" s="12">
        <v>130</v>
      </c>
      <c r="AO97" s="12">
        <v>110</v>
      </c>
      <c r="AP97" s="12">
        <v>25</v>
      </c>
      <c r="AQ97" s="13">
        <v>318</v>
      </c>
      <c r="AR97" s="13">
        <v>76</v>
      </c>
    </row>
    <row r="98" spans="1:44" x14ac:dyDescent="0.2">
      <c r="A98" s="7" t="s">
        <v>2</v>
      </c>
      <c r="B98" s="14">
        <v>141</v>
      </c>
      <c r="C98" s="14">
        <v>47</v>
      </c>
      <c r="D98" s="14">
        <v>43</v>
      </c>
      <c r="E98" s="14">
        <v>42</v>
      </c>
      <c r="F98" s="14">
        <v>9</v>
      </c>
      <c r="G98" s="16">
        <v>116</v>
      </c>
      <c r="H98" s="16">
        <v>25</v>
      </c>
      <c r="J98" s="7" t="s">
        <v>2</v>
      </c>
      <c r="K98" s="14">
        <v>140</v>
      </c>
      <c r="L98" s="14">
        <v>45</v>
      </c>
      <c r="M98" s="14">
        <v>47</v>
      </c>
      <c r="N98" s="14">
        <v>36</v>
      </c>
      <c r="O98" s="14">
        <v>12</v>
      </c>
      <c r="P98" s="16">
        <v>113</v>
      </c>
      <c r="Q98" s="16">
        <v>27</v>
      </c>
      <c r="S98" s="7" t="s">
        <v>2</v>
      </c>
      <c r="T98" s="14">
        <v>139</v>
      </c>
      <c r="U98" s="14">
        <v>50</v>
      </c>
      <c r="V98" s="14">
        <v>39</v>
      </c>
      <c r="W98" s="14">
        <v>37</v>
      </c>
      <c r="X98" s="14">
        <v>13</v>
      </c>
      <c r="Y98" s="16">
        <v>111</v>
      </c>
      <c r="Z98" s="16">
        <v>28</v>
      </c>
      <c r="AB98" s="7" t="s">
        <v>2</v>
      </c>
      <c r="AC98" s="14">
        <v>127</v>
      </c>
      <c r="AD98" s="14">
        <v>40</v>
      </c>
      <c r="AE98" s="14">
        <v>37</v>
      </c>
      <c r="AF98" s="14">
        <v>39</v>
      </c>
      <c r="AG98" s="14">
        <v>11</v>
      </c>
      <c r="AH98" s="16">
        <v>99</v>
      </c>
      <c r="AI98" s="16">
        <v>28</v>
      </c>
      <c r="AK98" s="7" t="s">
        <v>2</v>
      </c>
      <c r="AL98" s="14">
        <v>127</v>
      </c>
      <c r="AM98" s="14">
        <v>35</v>
      </c>
      <c r="AN98" s="14">
        <v>40</v>
      </c>
      <c r="AO98" s="14">
        <v>44</v>
      </c>
      <c r="AP98" s="14">
        <v>8</v>
      </c>
      <c r="AQ98" s="16">
        <v>95</v>
      </c>
      <c r="AR98" s="16">
        <v>32</v>
      </c>
    </row>
    <row r="99" spans="1:44" x14ac:dyDescent="0.2">
      <c r="A99" s="10" t="s">
        <v>3</v>
      </c>
      <c r="B99" s="14">
        <v>45</v>
      </c>
      <c r="C99" s="14">
        <v>12</v>
      </c>
      <c r="D99" s="14">
        <v>20</v>
      </c>
      <c r="E99" s="14">
        <v>9</v>
      </c>
      <c r="F99" s="14">
        <v>4</v>
      </c>
      <c r="G99" s="16">
        <v>36</v>
      </c>
      <c r="H99" s="16">
        <v>9</v>
      </c>
      <c r="J99" s="10" t="s">
        <v>3</v>
      </c>
      <c r="K99" s="14">
        <v>37</v>
      </c>
      <c r="L99" s="14">
        <v>13</v>
      </c>
      <c r="M99" s="14">
        <v>13</v>
      </c>
      <c r="N99" s="14">
        <v>7</v>
      </c>
      <c r="O99" s="14">
        <v>4</v>
      </c>
      <c r="P99" s="16">
        <v>30</v>
      </c>
      <c r="Q99" s="16">
        <v>7</v>
      </c>
      <c r="S99" s="10" t="s">
        <v>3</v>
      </c>
      <c r="T99" s="14">
        <v>40</v>
      </c>
      <c r="U99" s="14">
        <v>13</v>
      </c>
      <c r="V99" s="14">
        <v>14</v>
      </c>
      <c r="W99" s="14">
        <v>9</v>
      </c>
      <c r="X99" s="14">
        <v>4</v>
      </c>
      <c r="Y99" s="16">
        <v>33</v>
      </c>
      <c r="Z99" s="16">
        <v>7</v>
      </c>
      <c r="AB99" s="10" t="s">
        <v>3</v>
      </c>
      <c r="AC99" s="14">
        <v>37</v>
      </c>
      <c r="AD99" s="14">
        <v>15</v>
      </c>
      <c r="AE99" s="14">
        <v>11</v>
      </c>
      <c r="AF99" s="14">
        <v>7</v>
      </c>
      <c r="AG99" s="14">
        <v>4</v>
      </c>
      <c r="AH99" s="16">
        <v>33</v>
      </c>
      <c r="AI99" s="16">
        <v>4</v>
      </c>
      <c r="AK99" s="10" t="s">
        <v>3</v>
      </c>
      <c r="AL99" s="14">
        <v>33</v>
      </c>
      <c r="AM99" s="14">
        <v>14</v>
      </c>
      <c r="AN99" s="14">
        <v>10</v>
      </c>
      <c r="AO99" s="14">
        <v>5</v>
      </c>
      <c r="AP99" s="14">
        <v>4</v>
      </c>
      <c r="AQ99" s="16">
        <v>28</v>
      </c>
      <c r="AR99" s="16">
        <v>5</v>
      </c>
    </row>
    <row r="100" spans="1:44" x14ac:dyDescent="0.2">
      <c r="A100" s="10" t="s">
        <v>4</v>
      </c>
      <c r="B100" s="14">
        <v>14</v>
      </c>
      <c r="C100" s="14">
        <v>9</v>
      </c>
      <c r="D100" s="14">
        <v>4</v>
      </c>
      <c r="E100" s="14">
        <v>1</v>
      </c>
      <c r="F100" s="14" t="s">
        <v>64</v>
      </c>
      <c r="G100" s="16">
        <v>14</v>
      </c>
      <c r="H100" s="16" t="s">
        <v>64</v>
      </c>
      <c r="J100" s="10" t="s">
        <v>4</v>
      </c>
      <c r="K100" s="14">
        <v>11</v>
      </c>
      <c r="L100" s="14">
        <v>6</v>
      </c>
      <c r="M100" s="14">
        <v>4</v>
      </c>
      <c r="N100" s="14">
        <v>1</v>
      </c>
      <c r="O100" s="14" t="s">
        <v>64</v>
      </c>
      <c r="P100" s="16">
        <v>11</v>
      </c>
      <c r="Q100" s="16" t="s">
        <v>64</v>
      </c>
      <c r="S100" s="10" t="s">
        <v>4</v>
      </c>
      <c r="T100" s="14">
        <v>10</v>
      </c>
      <c r="U100" s="14">
        <v>5</v>
      </c>
      <c r="V100" s="14">
        <v>4</v>
      </c>
      <c r="W100" s="14">
        <v>1</v>
      </c>
      <c r="X100" s="14" t="s">
        <v>64</v>
      </c>
      <c r="Y100" s="16">
        <v>10</v>
      </c>
      <c r="Z100" s="16" t="s">
        <v>64</v>
      </c>
      <c r="AB100" s="10" t="s">
        <v>4</v>
      </c>
      <c r="AC100" s="14">
        <v>9</v>
      </c>
      <c r="AD100" s="14">
        <v>3</v>
      </c>
      <c r="AE100" s="14">
        <v>5</v>
      </c>
      <c r="AF100" s="14">
        <v>1</v>
      </c>
      <c r="AG100" s="14" t="s">
        <v>64</v>
      </c>
      <c r="AH100" s="16">
        <v>8</v>
      </c>
      <c r="AI100" s="16">
        <v>1</v>
      </c>
      <c r="AK100" s="10" t="s">
        <v>4</v>
      </c>
      <c r="AL100" s="14">
        <v>8</v>
      </c>
      <c r="AM100" s="14">
        <v>4</v>
      </c>
      <c r="AN100" s="14">
        <v>3</v>
      </c>
      <c r="AO100" s="14">
        <v>1</v>
      </c>
      <c r="AP100" s="14" t="s">
        <v>64</v>
      </c>
      <c r="AQ100" s="16">
        <v>7</v>
      </c>
      <c r="AR100" s="16">
        <v>1</v>
      </c>
    </row>
    <row r="101" spans="1:44" x14ac:dyDescent="0.2">
      <c r="A101" s="10" t="s">
        <v>5</v>
      </c>
      <c r="B101" s="14">
        <v>27</v>
      </c>
      <c r="C101" s="14">
        <v>12</v>
      </c>
      <c r="D101" s="14">
        <v>10</v>
      </c>
      <c r="E101" s="14">
        <v>3</v>
      </c>
      <c r="F101" s="14">
        <v>2</v>
      </c>
      <c r="G101" s="16">
        <v>22</v>
      </c>
      <c r="H101" s="16">
        <v>5</v>
      </c>
      <c r="J101" s="10" t="s">
        <v>5</v>
      </c>
      <c r="K101" s="14">
        <v>25</v>
      </c>
      <c r="L101" s="14">
        <v>12</v>
      </c>
      <c r="M101" s="14">
        <v>7</v>
      </c>
      <c r="N101" s="14">
        <v>4</v>
      </c>
      <c r="O101" s="14">
        <v>2</v>
      </c>
      <c r="P101" s="16">
        <v>21</v>
      </c>
      <c r="Q101" s="16">
        <v>4</v>
      </c>
      <c r="S101" s="10" t="s">
        <v>5</v>
      </c>
      <c r="T101" s="14">
        <v>21</v>
      </c>
      <c r="U101" s="14">
        <v>10</v>
      </c>
      <c r="V101" s="14">
        <v>5</v>
      </c>
      <c r="W101" s="14">
        <v>4</v>
      </c>
      <c r="X101" s="14">
        <v>2</v>
      </c>
      <c r="Y101" s="16">
        <v>18</v>
      </c>
      <c r="Z101" s="16">
        <v>3</v>
      </c>
      <c r="AB101" s="10" t="s">
        <v>5</v>
      </c>
      <c r="AC101" s="14">
        <v>15</v>
      </c>
      <c r="AD101" s="14">
        <v>5</v>
      </c>
      <c r="AE101" s="14">
        <v>3</v>
      </c>
      <c r="AF101" s="14">
        <v>5</v>
      </c>
      <c r="AG101" s="14">
        <v>2</v>
      </c>
      <c r="AH101" s="16">
        <v>12</v>
      </c>
      <c r="AI101" s="16">
        <v>3</v>
      </c>
      <c r="AK101" s="10" t="s">
        <v>5</v>
      </c>
      <c r="AL101" s="14">
        <v>14</v>
      </c>
      <c r="AM101" s="14">
        <v>5</v>
      </c>
      <c r="AN101" s="14">
        <v>3</v>
      </c>
      <c r="AO101" s="14">
        <v>4</v>
      </c>
      <c r="AP101" s="14">
        <v>2</v>
      </c>
      <c r="AQ101" s="16">
        <v>10</v>
      </c>
      <c r="AR101" s="16">
        <v>4</v>
      </c>
    </row>
    <row r="102" spans="1:44" x14ac:dyDescent="0.2">
      <c r="A102" s="10" t="s">
        <v>6</v>
      </c>
      <c r="B102" s="14">
        <v>1</v>
      </c>
      <c r="C102" s="51" t="s">
        <v>64</v>
      </c>
      <c r="D102" s="14">
        <v>1</v>
      </c>
      <c r="E102" s="14" t="s">
        <v>64</v>
      </c>
      <c r="F102" s="14" t="s">
        <v>64</v>
      </c>
      <c r="G102" s="16">
        <v>1</v>
      </c>
      <c r="H102" s="16" t="s">
        <v>64</v>
      </c>
      <c r="J102" s="10" t="s">
        <v>6</v>
      </c>
      <c r="K102" s="14">
        <v>1</v>
      </c>
      <c r="L102" s="51">
        <v>1</v>
      </c>
      <c r="M102" s="14" t="s">
        <v>64</v>
      </c>
      <c r="N102" s="14" t="s">
        <v>64</v>
      </c>
      <c r="O102" s="14" t="s">
        <v>64</v>
      </c>
      <c r="P102" s="16">
        <v>1</v>
      </c>
      <c r="Q102" s="16" t="s">
        <v>64</v>
      </c>
      <c r="S102" s="10" t="s">
        <v>6</v>
      </c>
      <c r="T102" s="14" t="s">
        <v>64</v>
      </c>
      <c r="U102" s="51" t="s">
        <v>64</v>
      </c>
      <c r="V102" s="14" t="s">
        <v>64</v>
      </c>
      <c r="W102" s="14" t="s">
        <v>64</v>
      </c>
      <c r="X102" s="14" t="s">
        <v>64</v>
      </c>
      <c r="Y102" s="16" t="s">
        <v>64</v>
      </c>
      <c r="Z102" s="16" t="s">
        <v>64</v>
      </c>
      <c r="AB102" s="10" t="s">
        <v>6</v>
      </c>
      <c r="AC102" s="14">
        <v>1</v>
      </c>
      <c r="AD102" s="51" t="s">
        <v>64</v>
      </c>
      <c r="AE102" s="14">
        <v>1</v>
      </c>
      <c r="AF102" s="14" t="s">
        <v>64</v>
      </c>
      <c r="AG102" s="14" t="s">
        <v>64</v>
      </c>
      <c r="AH102" s="16">
        <v>1</v>
      </c>
      <c r="AI102" s="16" t="s">
        <v>64</v>
      </c>
      <c r="AK102" s="10" t="s">
        <v>6</v>
      </c>
      <c r="AL102" s="14">
        <v>1</v>
      </c>
      <c r="AM102" s="51" t="s">
        <v>64</v>
      </c>
      <c r="AN102" s="14">
        <v>1</v>
      </c>
      <c r="AO102" s="14" t="s">
        <v>64</v>
      </c>
      <c r="AP102" s="14" t="s">
        <v>64</v>
      </c>
      <c r="AQ102" s="16">
        <v>1</v>
      </c>
      <c r="AR102" s="16" t="s">
        <v>64</v>
      </c>
    </row>
    <row r="103" spans="1:44" x14ac:dyDescent="0.2">
      <c r="A103" s="10" t="s">
        <v>7</v>
      </c>
      <c r="B103" s="14">
        <v>7</v>
      </c>
      <c r="C103" s="14">
        <v>2</v>
      </c>
      <c r="D103" s="14">
        <v>3</v>
      </c>
      <c r="E103" s="14">
        <v>2</v>
      </c>
      <c r="F103" s="14" t="s">
        <v>64</v>
      </c>
      <c r="G103" s="16">
        <v>6</v>
      </c>
      <c r="H103" s="16">
        <v>1</v>
      </c>
      <c r="J103" s="10" t="s">
        <v>7</v>
      </c>
      <c r="K103" s="14">
        <v>6</v>
      </c>
      <c r="L103" s="14">
        <v>3</v>
      </c>
      <c r="M103" s="14">
        <v>1</v>
      </c>
      <c r="N103" s="14">
        <v>2</v>
      </c>
      <c r="O103" s="14" t="s">
        <v>64</v>
      </c>
      <c r="P103" s="16">
        <v>5</v>
      </c>
      <c r="Q103" s="16">
        <v>1</v>
      </c>
      <c r="S103" s="10" t="s">
        <v>7</v>
      </c>
      <c r="T103" s="14">
        <v>4</v>
      </c>
      <c r="U103" s="14">
        <v>2</v>
      </c>
      <c r="V103" s="14" t="s">
        <v>64</v>
      </c>
      <c r="W103" s="14">
        <v>2</v>
      </c>
      <c r="X103" s="14" t="s">
        <v>64</v>
      </c>
      <c r="Y103" s="16">
        <v>3</v>
      </c>
      <c r="Z103" s="16">
        <v>1</v>
      </c>
      <c r="AB103" s="10" t="s">
        <v>7</v>
      </c>
      <c r="AC103" s="14">
        <v>6</v>
      </c>
      <c r="AD103" s="14">
        <v>2</v>
      </c>
      <c r="AE103" s="14">
        <v>1</v>
      </c>
      <c r="AF103" s="14">
        <v>3</v>
      </c>
      <c r="AG103" s="14" t="s">
        <v>64</v>
      </c>
      <c r="AH103" s="16">
        <v>5</v>
      </c>
      <c r="AI103" s="16">
        <v>1</v>
      </c>
      <c r="AK103" s="10" t="s">
        <v>7</v>
      </c>
      <c r="AL103" s="14">
        <v>8</v>
      </c>
      <c r="AM103" s="14">
        <v>4</v>
      </c>
      <c r="AN103" s="14">
        <v>1</v>
      </c>
      <c r="AO103" s="14">
        <v>3</v>
      </c>
      <c r="AP103" s="14" t="s">
        <v>64</v>
      </c>
      <c r="AQ103" s="16">
        <v>6</v>
      </c>
      <c r="AR103" s="16">
        <v>2</v>
      </c>
    </row>
    <row r="104" spans="1:44" x14ac:dyDescent="0.2">
      <c r="A104" s="10" t="s">
        <v>8</v>
      </c>
      <c r="B104" s="14">
        <v>18</v>
      </c>
      <c r="C104" s="14">
        <v>6</v>
      </c>
      <c r="D104" s="14">
        <v>7</v>
      </c>
      <c r="E104" s="14">
        <v>4</v>
      </c>
      <c r="F104" s="14">
        <v>1</v>
      </c>
      <c r="G104" s="16">
        <v>16</v>
      </c>
      <c r="H104" s="16">
        <v>2</v>
      </c>
      <c r="J104" s="10" t="s">
        <v>8</v>
      </c>
      <c r="K104" s="14">
        <v>18</v>
      </c>
      <c r="L104" s="14">
        <v>5</v>
      </c>
      <c r="M104" s="14">
        <v>8</v>
      </c>
      <c r="N104" s="14">
        <v>4</v>
      </c>
      <c r="O104" s="14">
        <v>1</v>
      </c>
      <c r="P104" s="16">
        <v>15</v>
      </c>
      <c r="Q104" s="16">
        <v>3</v>
      </c>
      <c r="S104" s="10" t="s">
        <v>8</v>
      </c>
      <c r="T104" s="14">
        <v>17</v>
      </c>
      <c r="U104" s="14">
        <v>4</v>
      </c>
      <c r="V104" s="14">
        <v>8</v>
      </c>
      <c r="W104" s="14">
        <v>4</v>
      </c>
      <c r="X104" s="14">
        <v>1</v>
      </c>
      <c r="Y104" s="16">
        <v>14</v>
      </c>
      <c r="Z104" s="16">
        <v>3</v>
      </c>
      <c r="AB104" s="10" t="s">
        <v>8</v>
      </c>
      <c r="AC104" s="14">
        <v>15</v>
      </c>
      <c r="AD104" s="14">
        <v>1</v>
      </c>
      <c r="AE104" s="14">
        <v>6</v>
      </c>
      <c r="AF104" s="14">
        <v>7</v>
      </c>
      <c r="AG104" s="14">
        <v>1</v>
      </c>
      <c r="AH104" s="16">
        <v>13</v>
      </c>
      <c r="AI104" s="16">
        <v>2</v>
      </c>
      <c r="AK104" s="10" t="s">
        <v>8</v>
      </c>
      <c r="AL104" s="14">
        <v>16</v>
      </c>
      <c r="AM104" s="14">
        <v>3</v>
      </c>
      <c r="AN104" s="14">
        <v>5</v>
      </c>
      <c r="AO104" s="14">
        <v>8</v>
      </c>
      <c r="AP104" s="14" t="s">
        <v>64</v>
      </c>
      <c r="AQ104" s="16">
        <v>12</v>
      </c>
      <c r="AR104" s="16">
        <v>4</v>
      </c>
    </row>
    <row r="105" spans="1:44" x14ac:dyDescent="0.2">
      <c r="A105" s="10" t="s">
        <v>9</v>
      </c>
      <c r="B105" s="14">
        <v>6</v>
      </c>
      <c r="C105" s="14" t="s">
        <v>64</v>
      </c>
      <c r="D105" s="14">
        <v>4</v>
      </c>
      <c r="E105" s="14">
        <v>2</v>
      </c>
      <c r="F105" s="14" t="s">
        <v>64</v>
      </c>
      <c r="G105" s="16">
        <v>6</v>
      </c>
      <c r="H105" s="16" t="s">
        <v>64</v>
      </c>
      <c r="J105" s="10" t="s">
        <v>9</v>
      </c>
      <c r="K105" s="14">
        <v>6</v>
      </c>
      <c r="L105" s="14" t="s">
        <v>64</v>
      </c>
      <c r="M105" s="14">
        <v>4</v>
      </c>
      <c r="N105" s="14">
        <v>2</v>
      </c>
      <c r="O105" s="14" t="s">
        <v>64</v>
      </c>
      <c r="P105" s="16">
        <v>6</v>
      </c>
      <c r="Q105" s="16" t="s">
        <v>64</v>
      </c>
      <c r="S105" s="10" t="s">
        <v>9</v>
      </c>
      <c r="T105" s="14">
        <v>6</v>
      </c>
      <c r="U105" s="14" t="s">
        <v>64</v>
      </c>
      <c r="V105" s="14">
        <v>4</v>
      </c>
      <c r="W105" s="14">
        <v>2</v>
      </c>
      <c r="X105" s="14" t="s">
        <v>64</v>
      </c>
      <c r="Y105" s="16">
        <v>6</v>
      </c>
      <c r="Z105" s="16" t="s">
        <v>64</v>
      </c>
      <c r="AB105" s="10" t="s">
        <v>9</v>
      </c>
      <c r="AC105" s="14">
        <v>8</v>
      </c>
      <c r="AD105" s="14">
        <v>1</v>
      </c>
      <c r="AE105" s="14">
        <v>4</v>
      </c>
      <c r="AF105" s="14">
        <v>2</v>
      </c>
      <c r="AG105" s="14">
        <v>1</v>
      </c>
      <c r="AH105" s="16">
        <v>6</v>
      </c>
      <c r="AI105" s="16">
        <v>2</v>
      </c>
      <c r="AK105" s="10" t="s">
        <v>9</v>
      </c>
      <c r="AL105" s="14">
        <v>8</v>
      </c>
      <c r="AM105" s="14" t="s">
        <v>64</v>
      </c>
      <c r="AN105" s="14">
        <v>4</v>
      </c>
      <c r="AO105" s="14">
        <v>3</v>
      </c>
      <c r="AP105" s="14">
        <v>1</v>
      </c>
      <c r="AQ105" s="16">
        <v>5</v>
      </c>
      <c r="AR105" s="16">
        <v>3</v>
      </c>
    </row>
    <row r="106" spans="1:44" x14ac:dyDescent="0.2">
      <c r="A106" s="10" t="s">
        <v>10</v>
      </c>
      <c r="B106" s="14">
        <v>18</v>
      </c>
      <c r="C106" s="14">
        <v>5</v>
      </c>
      <c r="D106" s="14">
        <v>9</v>
      </c>
      <c r="E106" s="14">
        <v>4</v>
      </c>
      <c r="F106" s="14" t="s">
        <v>64</v>
      </c>
      <c r="G106" s="16">
        <v>17</v>
      </c>
      <c r="H106" s="16">
        <v>1</v>
      </c>
      <c r="J106" s="10" t="s">
        <v>10</v>
      </c>
      <c r="K106" s="14">
        <v>16</v>
      </c>
      <c r="L106" s="14">
        <v>4</v>
      </c>
      <c r="M106" s="14">
        <v>7</v>
      </c>
      <c r="N106" s="14">
        <v>5</v>
      </c>
      <c r="O106" s="14" t="s">
        <v>64</v>
      </c>
      <c r="P106" s="16">
        <v>16</v>
      </c>
      <c r="Q106" s="16" t="s">
        <v>64</v>
      </c>
      <c r="S106" s="10" t="s">
        <v>10</v>
      </c>
      <c r="T106" s="14">
        <v>14</v>
      </c>
      <c r="U106" s="14">
        <v>4</v>
      </c>
      <c r="V106" s="14">
        <v>6</v>
      </c>
      <c r="W106" s="14">
        <v>4</v>
      </c>
      <c r="X106" s="14" t="s">
        <v>64</v>
      </c>
      <c r="Y106" s="16">
        <v>14</v>
      </c>
      <c r="Z106" s="16" t="s">
        <v>64</v>
      </c>
      <c r="AB106" s="10" t="s">
        <v>10</v>
      </c>
      <c r="AC106" s="14">
        <v>17</v>
      </c>
      <c r="AD106" s="14">
        <v>6</v>
      </c>
      <c r="AE106" s="14">
        <v>7</v>
      </c>
      <c r="AF106" s="14">
        <v>4</v>
      </c>
      <c r="AG106" s="14" t="s">
        <v>64</v>
      </c>
      <c r="AH106" s="16">
        <v>16</v>
      </c>
      <c r="AI106" s="16">
        <v>1</v>
      </c>
      <c r="AK106" s="10" t="s">
        <v>10</v>
      </c>
      <c r="AL106" s="14">
        <v>14</v>
      </c>
      <c r="AM106" s="14">
        <v>4</v>
      </c>
      <c r="AN106" s="14">
        <v>5</v>
      </c>
      <c r="AO106" s="14">
        <v>5</v>
      </c>
      <c r="AP106" s="14" t="s">
        <v>64</v>
      </c>
      <c r="AQ106" s="16">
        <v>11</v>
      </c>
      <c r="AR106" s="16">
        <v>3</v>
      </c>
    </row>
    <row r="107" spans="1:44" x14ac:dyDescent="0.2">
      <c r="A107" s="10" t="s">
        <v>11</v>
      </c>
      <c r="B107" s="14">
        <v>12</v>
      </c>
      <c r="C107" s="14">
        <v>3</v>
      </c>
      <c r="D107" s="14">
        <v>5</v>
      </c>
      <c r="E107" s="14">
        <v>3</v>
      </c>
      <c r="F107" s="14">
        <v>1</v>
      </c>
      <c r="G107" s="16">
        <v>11</v>
      </c>
      <c r="H107" s="16">
        <v>1</v>
      </c>
      <c r="J107" s="10" t="s">
        <v>11</v>
      </c>
      <c r="K107" s="14">
        <v>10</v>
      </c>
      <c r="L107" s="14">
        <v>1</v>
      </c>
      <c r="M107" s="14">
        <v>5</v>
      </c>
      <c r="N107" s="14">
        <v>3</v>
      </c>
      <c r="O107" s="14">
        <v>1</v>
      </c>
      <c r="P107" s="16">
        <v>9</v>
      </c>
      <c r="Q107" s="16">
        <v>1</v>
      </c>
      <c r="S107" s="10" t="s">
        <v>11</v>
      </c>
      <c r="T107" s="14">
        <v>9</v>
      </c>
      <c r="U107" s="14" t="s">
        <v>64</v>
      </c>
      <c r="V107" s="14">
        <v>5</v>
      </c>
      <c r="W107" s="14">
        <v>3</v>
      </c>
      <c r="X107" s="14">
        <v>1</v>
      </c>
      <c r="Y107" s="16">
        <v>8</v>
      </c>
      <c r="Z107" s="16">
        <v>1</v>
      </c>
      <c r="AB107" s="10" t="s">
        <v>11</v>
      </c>
      <c r="AC107" s="14">
        <v>8</v>
      </c>
      <c r="AD107" s="14" t="s">
        <v>64</v>
      </c>
      <c r="AE107" s="14">
        <v>6</v>
      </c>
      <c r="AF107" s="14">
        <v>2</v>
      </c>
      <c r="AG107" s="14" t="s">
        <v>64</v>
      </c>
      <c r="AH107" s="16">
        <v>8</v>
      </c>
      <c r="AI107" s="16" t="s">
        <v>64</v>
      </c>
      <c r="AK107" s="10" t="s">
        <v>11</v>
      </c>
      <c r="AL107" s="14">
        <v>11</v>
      </c>
      <c r="AM107" s="14">
        <v>3</v>
      </c>
      <c r="AN107" s="14">
        <v>5</v>
      </c>
      <c r="AO107" s="14">
        <v>2</v>
      </c>
      <c r="AP107" s="14">
        <v>1</v>
      </c>
      <c r="AQ107" s="16">
        <v>10</v>
      </c>
      <c r="AR107" s="16">
        <v>1</v>
      </c>
    </row>
    <row r="108" spans="1:44" x14ac:dyDescent="0.2">
      <c r="A108" s="10" t="s">
        <v>12</v>
      </c>
      <c r="B108" s="14">
        <v>89</v>
      </c>
      <c r="C108" s="14">
        <v>26</v>
      </c>
      <c r="D108" s="14">
        <v>41</v>
      </c>
      <c r="E108" s="14">
        <v>18</v>
      </c>
      <c r="F108" s="14">
        <v>4</v>
      </c>
      <c r="G108" s="16">
        <v>78</v>
      </c>
      <c r="H108" s="16">
        <v>11</v>
      </c>
      <c r="J108" s="10" t="s">
        <v>12</v>
      </c>
      <c r="K108" s="14">
        <v>78</v>
      </c>
      <c r="L108" s="14">
        <v>20</v>
      </c>
      <c r="M108" s="14">
        <v>39</v>
      </c>
      <c r="N108" s="14">
        <v>15</v>
      </c>
      <c r="O108" s="14">
        <v>4</v>
      </c>
      <c r="P108" s="16">
        <v>71</v>
      </c>
      <c r="Q108" s="16">
        <v>7</v>
      </c>
      <c r="S108" s="10" t="s">
        <v>12</v>
      </c>
      <c r="T108" s="14">
        <v>71</v>
      </c>
      <c r="U108" s="14">
        <v>19</v>
      </c>
      <c r="V108" s="14">
        <v>36</v>
      </c>
      <c r="W108" s="14">
        <v>12</v>
      </c>
      <c r="X108" s="14">
        <v>4</v>
      </c>
      <c r="Y108" s="16">
        <v>60</v>
      </c>
      <c r="Z108" s="16">
        <v>11</v>
      </c>
      <c r="AB108" s="10" t="s">
        <v>12</v>
      </c>
      <c r="AC108" s="14">
        <v>70</v>
      </c>
      <c r="AD108" s="14">
        <v>21</v>
      </c>
      <c r="AE108" s="14">
        <v>30</v>
      </c>
      <c r="AF108" s="14">
        <v>15</v>
      </c>
      <c r="AG108" s="14">
        <v>4</v>
      </c>
      <c r="AH108" s="16">
        <v>59</v>
      </c>
      <c r="AI108" s="16">
        <v>11</v>
      </c>
      <c r="AK108" s="10" t="s">
        <v>12</v>
      </c>
      <c r="AL108" s="14">
        <v>73</v>
      </c>
      <c r="AM108" s="14">
        <v>23</v>
      </c>
      <c r="AN108" s="14">
        <v>30</v>
      </c>
      <c r="AO108" s="14">
        <v>16</v>
      </c>
      <c r="AP108" s="14">
        <v>4</v>
      </c>
      <c r="AQ108" s="16">
        <v>64</v>
      </c>
      <c r="AR108" s="16">
        <v>9</v>
      </c>
    </row>
    <row r="109" spans="1:44" x14ac:dyDescent="0.2">
      <c r="A109" s="10" t="s">
        <v>13</v>
      </c>
      <c r="B109" s="14">
        <v>23</v>
      </c>
      <c r="C109" s="14">
        <v>7</v>
      </c>
      <c r="D109" s="14">
        <v>11</v>
      </c>
      <c r="E109" s="14">
        <v>5</v>
      </c>
      <c r="F109" s="14" t="s">
        <v>64</v>
      </c>
      <c r="G109" s="16">
        <v>21</v>
      </c>
      <c r="H109" s="16">
        <v>2</v>
      </c>
      <c r="J109" s="10" t="s">
        <v>13</v>
      </c>
      <c r="K109" s="14">
        <v>19</v>
      </c>
      <c r="L109" s="14">
        <v>8</v>
      </c>
      <c r="M109" s="14">
        <v>7</v>
      </c>
      <c r="N109" s="14">
        <v>4</v>
      </c>
      <c r="O109" s="14" t="s">
        <v>64</v>
      </c>
      <c r="P109" s="16">
        <v>18</v>
      </c>
      <c r="Q109" s="16">
        <v>1</v>
      </c>
      <c r="S109" s="10" t="s">
        <v>13</v>
      </c>
      <c r="T109" s="14">
        <v>19</v>
      </c>
      <c r="U109" s="14">
        <v>7</v>
      </c>
      <c r="V109" s="14">
        <v>8</v>
      </c>
      <c r="W109" s="14">
        <v>4</v>
      </c>
      <c r="X109" s="14" t="s">
        <v>64</v>
      </c>
      <c r="Y109" s="16">
        <v>17</v>
      </c>
      <c r="Z109" s="16">
        <v>2</v>
      </c>
      <c r="AB109" s="10" t="s">
        <v>13</v>
      </c>
      <c r="AC109" s="14">
        <v>17</v>
      </c>
      <c r="AD109" s="14">
        <v>6</v>
      </c>
      <c r="AE109" s="14">
        <v>7</v>
      </c>
      <c r="AF109" s="14">
        <v>4</v>
      </c>
      <c r="AG109" s="14" t="s">
        <v>64</v>
      </c>
      <c r="AH109" s="16">
        <v>14</v>
      </c>
      <c r="AI109" s="16">
        <v>3</v>
      </c>
      <c r="AK109" s="10" t="s">
        <v>13</v>
      </c>
      <c r="AL109" s="14">
        <v>15</v>
      </c>
      <c r="AM109" s="14">
        <v>6</v>
      </c>
      <c r="AN109" s="14">
        <v>5</v>
      </c>
      <c r="AO109" s="14">
        <v>4</v>
      </c>
      <c r="AP109" s="14" t="s">
        <v>64</v>
      </c>
      <c r="AQ109" s="16">
        <v>14</v>
      </c>
      <c r="AR109" s="16">
        <v>1</v>
      </c>
    </row>
    <row r="110" spans="1:44" x14ac:dyDescent="0.2">
      <c r="A110" s="10" t="s">
        <v>14</v>
      </c>
      <c r="B110" s="14">
        <v>24</v>
      </c>
      <c r="C110" s="14">
        <v>4</v>
      </c>
      <c r="D110" s="14">
        <v>11</v>
      </c>
      <c r="E110" s="14">
        <v>6</v>
      </c>
      <c r="F110" s="14">
        <v>3</v>
      </c>
      <c r="G110" s="16">
        <v>19</v>
      </c>
      <c r="H110" s="16">
        <v>5</v>
      </c>
      <c r="J110" s="10" t="s">
        <v>14</v>
      </c>
      <c r="K110" s="14">
        <v>23</v>
      </c>
      <c r="L110" s="14">
        <v>3</v>
      </c>
      <c r="M110" s="14">
        <v>11</v>
      </c>
      <c r="N110" s="14">
        <v>6</v>
      </c>
      <c r="O110" s="14">
        <v>3</v>
      </c>
      <c r="P110" s="16">
        <v>18</v>
      </c>
      <c r="Q110" s="16">
        <v>5</v>
      </c>
      <c r="S110" s="10" t="s">
        <v>14</v>
      </c>
      <c r="T110" s="14">
        <v>22</v>
      </c>
      <c r="U110" s="14">
        <v>3</v>
      </c>
      <c r="V110" s="14">
        <v>10</v>
      </c>
      <c r="W110" s="14">
        <v>6</v>
      </c>
      <c r="X110" s="14">
        <v>3</v>
      </c>
      <c r="Y110" s="16">
        <v>18</v>
      </c>
      <c r="Z110" s="16">
        <v>4</v>
      </c>
      <c r="AB110" s="10" t="s">
        <v>14</v>
      </c>
      <c r="AC110" s="14">
        <v>21</v>
      </c>
      <c r="AD110" s="14">
        <v>2</v>
      </c>
      <c r="AE110" s="14">
        <v>8</v>
      </c>
      <c r="AF110" s="14">
        <v>7</v>
      </c>
      <c r="AG110" s="14">
        <v>4</v>
      </c>
      <c r="AH110" s="16">
        <v>16</v>
      </c>
      <c r="AI110" s="16">
        <v>5</v>
      </c>
      <c r="AK110" s="10" t="s">
        <v>14</v>
      </c>
      <c r="AL110" s="14">
        <v>23</v>
      </c>
      <c r="AM110" s="14">
        <v>5</v>
      </c>
      <c r="AN110" s="14">
        <v>5</v>
      </c>
      <c r="AO110" s="14">
        <v>9</v>
      </c>
      <c r="AP110" s="14">
        <v>4</v>
      </c>
      <c r="AQ110" s="16">
        <v>18</v>
      </c>
      <c r="AR110" s="16">
        <v>5</v>
      </c>
    </row>
    <row r="111" spans="1:44" x14ac:dyDescent="0.2">
      <c r="A111" s="10" t="s">
        <v>15</v>
      </c>
      <c r="B111" s="14">
        <v>44</v>
      </c>
      <c r="C111" s="14">
        <v>18</v>
      </c>
      <c r="D111" s="14">
        <v>18</v>
      </c>
      <c r="E111" s="14">
        <v>6</v>
      </c>
      <c r="F111" s="14">
        <v>2</v>
      </c>
      <c r="G111" s="16">
        <v>37</v>
      </c>
      <c r="H111" s="16">
        <v>7</v>
      </c>
      <c r="J111" s="10" t="s">
        <v>15</v>
      </c>
      <c r="K111" s="14">
        <v>44</v>
      </c>
      <c r="L111" s="14">
        <v>16</v>
      </c>
      <c r="M111" s="14">
        <v>20</v>
      </c>
      <c r="N111" s="14">
        <v>6</v>
      </c>
      <c r="O111" s="14">
        <v>2</v>
      </c>
      <c r="P111" s="16">
        <v>36</v>
      </c>
      <c r="Q111" s="16">
        <v>8</v>
      </c>
      <c r="S111" s="10" t="s">
        <v>15</v>
      </c>
      <c r="T111" s="14">
        <v>49</v>
      </c>
      <c r="U111" s="14">
        <v>19</v>
      </c>
      <c r="V111" s="14">
        <v>21</v>
      </c>
      <c r="W111" s="14">
        <v>7</v>
      </c>
      <c r="X111" s="14">
        <v>2</v>
      </c>
      <c r="Y111" s="16">
        <v>43</v>
      </c>
      <c r="Z111" s="16">
        <v>6</v>
      </c>
      <c r="AB111" s="10" t="s">
        <v>15</v>
      </c>
      <c r="AC111" s="14">
        <v>49</v>
      </c>
      <c r="AD111" s="14">
        <v>21</v>
      </c>
      <c r="AE111" s="14">
        <v>20</v>
      </c>
      <c r="AF111" s="14">
        <v>7</v>
      </c>
      <c r="AG111" s="14">
        <v>1</v>
      </c>
      <c r="AH111" s="16">
        <v>43</v>
      </c>
      <c r="AI111" s="16">
        <v>6</v>
      </c>
      <c r="AK111" s="10" t="s">
        <v>15</v>
      </c>
      <c r="AL111" s="14">
        <v>43</v>
      </c>
      <c r="AM111" s="14">
        <v>23</v>
      </c>
      <c r="AN111" s="14">
        <v>13</v>
      </c>
      <c r="AO111" s="14">
        <v>6</v>
      </c>
      <c r="AP111" s="14">
        <v>1</v>
      </c>
      <c r="AQ111" s="16">
        <v>37</v>
      </c>
      <c r="AR111" s="16">
        <v>6</v>
      </c>
    </row>
  </sheetData>
  <mergeCells count="115">
    <mergeCell ref="A92:H92"/>
    <mergeCell ref="A95:A96"/>
    <mergeCell ref="B95:B96"/>
    <mergeCell ref="C95:F95"/>
    <mergeCell ref="G95:H95"/>
    <mergeCell ref="A70:H70"/>
    <mergeCell ref="A73:A74"/>
    <mergeCell ref="B73:B74"/>
    <mergeCell ref="C73:F73"/>
    <mergeCell ref="G73:H73"/>
    <mergeCell ref="A27:A28"/>
    <mergeCell ref="B27:B28"/>
    <mergeCell ref="C27:F27"/>
    <mergeCell ref="G27:H27"/>
    <mergeCell ref="A50:A51"/>
    <mergeCell ref="B50:B51"/>
    <mergeCell ref="C50:F50"/>
    <mergeCell ref="G50:H50"/>
    <mergeCell ref="A1:H1"/>
    <mergeCell ref="A4:A5"/>
    <mergeCell ref="B4:B5"/>
    <mergeCell ref="C4:F4"/>
    <mergeCell ref="G4:H4"/>
    <mergeCell ref="J92:Q92"/>
    <mergeCell ref="S92:Z92"/>
    <mergeCell ref="AB92:AI92"/>
    <mergeCell ref="AK92:AR92"/>
    <mergeCell ref="J1:Q1"/>
    <mergeCell ref="S1:Z1"/>
    <mergeCell ref="AB1:AI1"/>
    <mergeCell ref="AK1:AR1"/>
    <mergeCell ref="J70:Q70"/>
    <mergeCell ref="S70:Z70"/>
    <mergeCell ref="AB70:AI70"/>
    <mergeCell ref="AK70:AR70"/>
    <mergeCell ref="AK73:AK74"/>
    <mergeCell ref="AL73:AL74"/>
    <mergeCell ref="AM73:AP73"/>
    <mergeCell ref="AQ73:AR73"/>
    <mergeCell ref="AQ50:AR50"/>
    <mergeCell ref="U73:X73"/>
    <mergeCell ref="Y73:Z73"/>
    <mergeCell ref="AB73:AB74"/>
    <mergeCell ref="AC73:AC74"/>
    <mergeCell ref="AD73:AG73"/>
    <mergeCell ref="J73:J74"/>
    <mergeCell ref="K73:K74"/>
    <mergeCell ref="AM27:AP27"/>
    <mergeCell ref="T73:T74"/>
    <mergeCell ref="U50:X50"/>
    <mergeCell ref="Y50:Z50"/>
    <mergeCell ref="AB50:AB51"/>
    <mergeCell ref="AC50:AC51"/>
    <mergeCell ref="AH73:AI73"/>
    <mergeCell ref="AK50:AK51"/>
    <mergeCell ref="AL50:AL51"/>
    <mergeCell ref="AM50:AP50"/>
    <mergeCell ref="AD27:AG27"/>
    <mergeCell ref="AH27:AI27"/>
    <mergeCell ref="AD50:AG50"/>
    <mergeCell ref="AH50:AI50"/>
    <mergeCell ref="AK27:AK28"/>
    <mergeCell ref="L73:O73"/>
    <mergeCell ref="P73:Q73"/>
    <mergeCell ref="S73:S74"/>
    <mergeCell ref="AL27:AL28"/>
    <mergeCell ref="J50:J51"/>
    <mergeCell ref="K50:K51"/>
    <mergeCell ref="L50:O50"/>
    <mergeCell ref="P50:Q50"/>
    <mergeCell ref="S50:S51"/>
    <mergeCell ref="T50:T51"/>
    <mergeCell ref="U27:X27"/>
    <mergeCell ref="Y27:Z27"/>
    <mergeCell ref="AB27:AB28"/>
    <mergeCell ref="AK4:AK5"/>
    <mergeCell ref="AL4:AL5"/>
    <mergeCell ref="AM4:AP4"/>
    <mergeCell ref="AQ4:AR4"/>
    <mergeCell ref="J27:J28"/>
    <mergeCell ref="K27:K28"/>
    <mergeCell ref="L27:O27"/>
    <mergeCell ref="P27:Q27"/>
    <mergeCell ref="S27:S28"/>
    <mergeCell ref="T27:T28"/>
    <mergeCell ref="U4:X4"/>
    <mergeCell ref="Y4:Z4"/>
    <mergeCell ref="AB4:AB5"/>
    <mergeCell ref="AC4:AC5"/>
    <mergeCell ref="AD4:AG4"/>
    <mergeCell ref="AH4:AI4"/>
    <mergeCell ref="T4:T5"/>
    <mergeCell ref="J4:J5"/>
    <mergeCell ref="K4:K5"/>
    <mergeCell ref="L4:O4"/>
    <mergeCell ref="P4:Q4"/>
    <mergeCell ref="S4:S5"/>
    <mergeCell ref="AQ27:AR27"/>
    <mergeCell ref="AC27:AC28"/>
    <mergeCell ref="AC95:AC96"/>
    <mergeCell ref="AQ95:AR95"/>
    <mergeCell ref="AD95:AG95"/>
    <mergeCell ref="AH95:AI95"/>
    <mergeCell ref="AK95:AK96"/>
    <mergeCell ref="AL95:AL96"/>
    <mergeCell ref="AM95:AP95"/>
    <mergeCell ref="J95:J96"/>
    <mergeCell ref="K95:K96"/>
    <mergeCell ref="L95:O95"/>
    <mergeCell ref="P95:Q95"/>
    <mergeCell ref="S95:S96"/>
    <mergeCell ref="T95:T96"/>
    <mergeCell ref="U95:X95"/>
    <mergeCell ref="Y95:Z95"/>
    <mergeCell ref="AB95:AB96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1" width="5" style="38" customWidth="1"/>
    <col min="32" max="16384" width="9.140625" style="38"/>
  </cols>
  <sheetData>
    <row r="1" spans="1:33" s="40" customFormat="1" ht="18.75" customHeight="1" x14ac:dyDescent="0.25">
      <c r="A1" s="39" t="s">
        <v>323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G1" s="109" t="s">
        <v>49</v>
      </c>
    </row>
    <row r="2" spans="1:33" ht="7.5" customHeight="1" x14ac:dyDescent="0.2">
      <c r="A2" s="36"/>
      <c r="B2" s="36"/>
      <c r="C2" s="36"/>
      <c r="D2" s="36"/>
      <c r="E2" s="36"/>
      <c r="F2" s="36"/>
      <c r="G2" s="36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3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</row>
    <row r="4" spans="1:33" ht="15" customHeight="1" x14ac:dyDescent="0.2">
      <c r="A4" s="214" t="s">
        <v>38</v>
      </c>
      <c r="B4" s="212" t="s">
        <v>25</v>
      </c>
      <c r="C4" s="213"/>
      <c r="D4" s="213"/>
      <c r="E4" s="213"/>
      <c r="F4" s="213"/>
      <c r="G4" s="216"/>
      <c r="H4" s="212" t="s">
        <v>120</v>
      </c>
      <c r="I4" s="213"/>
      <c r="J4" s="213"/>
      <c r="K4" s="213"/>
      <c r="L4" s="213"/>
      <c r="M4" s="216"/>
      <c r="N4" s="212" t="s">
        <v>121</v>
      </c>
      <c r="O4" s="213"/>
      <c r="P4" s="213"/>
      <c r="Q4" s="213"/>
      <c r="R4" s="213"/>
      <c r="S4" s="216"/>
      <c r="T4" s="212" t="s">
        <v>122</v>
      </c>
      <c r="U4" s="213"/>
      <c r="V4" s="213"/>
      <c r="W4" s="213"/>
      <c r="X4" s="213"/>
      <c r="Y4" s="216"/>
      <c r="Z4" s="219" t="s">
        <v>123</v>
      </c>
      <c r="AA4" s="220"/>
      <c r="AB4" s="220"/>
      <c r="AC4" s="220"/>
      <c r="AD4" s="220"/>
      <c r="AE4" s="220"/>
    </row>
    <row r="5" spans="1:33" ht="15" customHeight="1" thickBot="1" x14ac:dyDescent="0.25">
      <c r="A5" s="215"/>
      <c r="B5" s="96">
        <v>2017</v>
      </c>
      <c r="C5" s="134">
        <v>2018</v>
      </c>
      <c r="D5" s="134">
        <v>2019</v>
      </c>
      <c r="E5" s="157">
        <v>2020</v>
      </c>
      <c r="F5" s="186">
        <v>2021</v>
      </c>
      <c r="G5" s="157">
        <v>2022</v>
      </c>
      <c r="H5" s="96">
        <v>2017</v>
      </c>
      <c r="I5" s="84">
        <v>2018</v>
      </c>
      <c r="J5" s="84">
        <v>2019</v>
      </c>
      <c r="K5" s="157">
        <v>2020</v>
      </c>
      <c r="L5" s="186">
        <v>2021</v>
      </c>
      <c r="M5" s="157">
        <v>2022</v>
      </c>
      <c r="N5" s="96">
        <v>2017</v>
      </c>
      <c r="O5" s="84">
        <v>2018</v>
      </c>
      <c r="P5" s="84">
        <v>2019</v>
      </c>
      <c r="Q5" s="157">
        <v>2020</v>
      </c>
      <c r="R5" s="186">
        <v>2021</v>
      </c>
      <c r="S5" s="157">
        <v>2022</v>
      </c>
      <c r="T5" s="96">
        <v>2017</v>
      </c>
      <c r="U5" s="157">
        <v>2018</v>
      </c>
      <c r="V5" s="157">
        <v>2019</v>
      </c>
      <c r="W5" s="157">
        <v>2020</v>
      </c>
      <c r="X5" s="50">
        <v>2021</v>
      </c>
      <c r="Y5" s="97">
        <v>2022</v>
      </c>
      <c r="Z5" s="96">
        <v>2017</v>
      </c>
      <c r="AA5" s="157">
        <v>2018</v>
      </c>
      <c r="AB5" s="157">
        <v>2019</v>
      </c>
      <c r="AC5" s="157">
        <v>2020</v>
      </c>
      <c r="AD5" s="50">
        <v>2021</v>
      </c>
      <c r="AE5" s="50">
        <v>2022</v>
      </c>
    </row>
    <row r="6" spans="1:33" ht="15" customHeight="1" x14ac:dyDescent="0.2">
      <c r="A6" s="4" t="s">
        <v>1</v>
      </c>
      <c r="B6" s="98">
        <v>2628</v>
      </c>
      <c r="C6" s="5">
        <v>2614</v>
      </c>
      <c r="D6" s="5">
        <v>2704</v>
      </c>
      <c r="E6" s="5">
        <v>2706</v>
      </c>
      <c r="F6" s="5">
        <v>2831</v>
      </c>
      <c r="G6" s="5">
        <v>2915</v>
      </c>
      <c r="H6" s="98">
        <v>1585</v>
      </c>
      <c r="I6" s="5">
        <v>1549</v>
      </c>
      <c r="J6" s="5">
        <v>1617</v>
      </c>
      <c r="K6" s="5">
        <v>1594</v>
      </c>
      <c r="L6" s="5">
        <v>1630</v>
      </c>
      <c r="M6" s="5">
        <v>1585</v>
      </c>
      <c r="N6" s="98">
        <v>460</v>
      </c>
      <c r="O6" s="5">
        <v>460</v>
      </c>
      <c r="P6" s="5">
        <v>462</v>
      </c>
      <c r="Q6" s="5">
        <v>497</v>
      </c>
      <c r="R6" s="5">
        <v>546</v>
      </c>
      <c r="S6" s="5">
        <v>559</v>
      </c>
      <c r="T6" s="98">
        <v>526</v>
      </c>
      <c r="U6" s="5">
        <v>535</v>
      </c>
      <c r="V6" s="5">
        <v>558</v>
      </c>
      <c r="W6" s="5">
        <v>546</v>
      </c>
      <c r="X6" s="6">
        <v>579</v>
      </c>
      <c r="Y6" s="99">
        <v>680</v>
      </c>
      <c r="Z6" s="98">
        <v>57</v>
      </c>
      <c r="AA6" s="6">
        <v>62</v>
      </c>
      <c r="AB6" s="6">
        <v>67</v>
      </c>
      <c r="AC6" s="6">
        <v>69</v>
      </c>
      <c r="AD6" s="6">
        <v>76</v>
      </c>
      <c r="AE6" s="6">
        <v>91</v>
      </c>
    </row>
    <row r="7" spans="1:33" ht="15" customHeight="1" x14ac:dyDescent="0.2">
      <c r="A7" s="7" t="s">
        <v>2</v>
      </c>
      <c r="B7" s="100">
        <v>478</v>
      </c>
      <c r="C7" s="8">
        <v>455</v>
      </c>
      <c r="D7" s="8">
        <v>480</v>
      </c>
      <c r="E7" s="8">
        <v>484</v>
      </c>
      <c r="F7" s="8">
        <v>530</v>
      </c>
      <c r="G7" s="8">
        <v>528</v>
      </c>
      <c r="H7" s="100">
        <v>248</v>
      </c>
      <c r="I7" s="8">
        <v>236</v>
      </c>
      <c r="J7" s="8">
        <v>262</v>
      </c>
      <c r="K7" s="8">
        <v>258</v>
      </c>
      <c r="L7" s="8">
        <v>292</v>
      </c>
      <c r="M7" s="8">
        <v>278</v>
      </c>
      <c r="N7" s="100">
        <v>92</v>
      </c>
      <c r="O7" s="8">
        <v>84</v>
      </c>
      <c r="P7" s="8">
        <v>82</v>
      </c>
      <c r="Q7" s="8">
        <v>87</v>
      </c>
      <c r="R7" s="8">
        <v>92</v>
      </c>
      <c r="S7" s="8">
        <v>89</v>
      </c>
      <c r="T7" s="100">
        <v>114</v>
      </c>
      <c r="U7" s="8">
        <v>113</v>
      </c>
      <c r="V7" s="8">
        <v>111</v>
      </c>
      <c r="W7" s="8">
        <v>113</v>
      </c>
      <c r="X7" s="9">
        <v>117</v>
      </c>
      <c r="Y7" s="101">
        <v>128</v>
      </c>
      <c r="Z7" s="100">
        <v>24</v>
      </c>
      <c r="AA7" s="9">
        <v>22</v>
      </c>
      <c r="AB7" s="9">
        <v>25</v>
      </c>
      <c r="AC7" s="9">
        <v>26</v>
      </c>
      <c r="AD7" s="9">
        <v>29</v>
      </c>
      <c r="AE7" s="9">
        <v>33</v>
      </c>
    </row>
    <row r="8" spans="1:33" ht="15" customHeight="1" x14ac:dyDescent="0.2">
      <c r="A8" s="10" t="s">
        <v>3</v>
      </c>
      <c r="B8" s="100">
        <v>272</v>
      </c>
      <c r="C8" s="8">
        <v>272</v>
      </c>
      <c r="D8" s="8">
        <v>276</v>
      </c>
      <c r="E8" s="8">
        <v>285</v>
      </c>
      <c r="F8" s="8">
        <v>290</v>
      </c>
      <c r="G8" s="8">
        <v>301</v>
      </c>
      <c r="H8" s="100">
        <v>164</v>
      </c>
      <c r="I8" s="8">
        <v>159</v>
      </c>
      <c r="J8" s="8">
        <v>172</v>
      </c>
      <c r="K8" s="8">
        <v>173</v>
      </c>
      <c r="L8" s="8">
        <v>165</v>
      </c>
      <c r="M8" s="8">
        <v>164</v>
      </c>
      <c r="N8" s="100">
        <v>55</v>
      </c>
      <c r="O8" s="8">
        <v>59</v>
      </c>
      <c r="P8" s="8">
        <v>55</v>
      </c>
      <c r="Q8" s="8">
        <v>58</v>
      </c>
      <c r="R8" s="8">
        <v>68</v>
      </c>
      <c r="S8" s="8">
        <v>70</v>
      </c>
      <c r="T8" s="100">
        <v>47</v>
      </c>
      <c r="U8" s="8">
        <v>45</v>
      </c>
      <c r="V8" s="8">
        <v>40</v>
      </c>
      <c r="W8" s="8">
        <v>45</v>
      </c>
      <c r="X8" s="9">
        <v>49</v>
      </c>
      <c r="Y8" s="101">
        <v>59</v>
      </c>
      <c r="Z8" s="100">
        <v>6</v>
      </c>
      <c r="AA8" s="9">
        <v>9</v>
      </c>
      <c r="AB8" s="9">
        <v>9</v>
      </c>
      <c r="AC8" s="9">
        <v>9</v>
      </c>
      <c r="AD8" s="9">
        <v>8</v>
      </c>
      <c r="AE8" s="9">
        <v>8</v>
      </c>
    </row>
    <row r="9" spans="1:33" ht="15" customHeight="1" x14ac:dyDescent="0.2">
      <c r="A9" s="10" t="s">
        <v>4</v>
      </c>
      <c r="B9" s="100">
        <v>111</v>
      </c>
      <c r="C9" s="8">
        <v>115</v>
      </c>
      <c r="D9" s="8">
        <v>118</v>
      </c>
      <c r="E9" s="8">
        <v>119</v>
      </c>
      <c r="F9" s="8">
        <v>117</v>
      </c>
      <c r="G9" s="8">
        <v>118</v>
      </c>
      <c r="H9" s="100">
        <v>72</v>
      </c>
      <c r="I9" s="8">
        <v>75</v>
      </c>
      <c r="J9" s="8">
        <v>69</v>
      </c>
      <c r="K9" s="8">
        <v>70</v>
      </c>
      <c r="L9" s="8">
        <v>74</v>
      </c>
      <c r="M9" s="8">
        <v>74</v>
      </c>
      <c r="N9" s="100">
        <v>20</v>
      </c>
      <c r="O9" s="8">
        <v>18</v>
      </c>
      <c r="P9" s="8">
        <v>26</v>
      </c>
      <c r="Q9" s="8">
        <v>28</v>
      </c>
      <c r="R9" s="8">
        <v>21</v>
      </c>
      <c r="S9" s="8">
        <v>17</v>
      </c>
      <c r="T9" s="100">
        <v>18</v>
      </c>
      <c r="U9" s="8">
        <v>21</v>
      </c>
      <c r="V9" s="8">
        <v>22</v>
      </c>
      <c r="W9" s="8">
        <v>20</v>
      </c>
      <c r="X9" s="9">
        <v>21</v>
      </c>
      <c r="Y9" s="101">
        <v>26</v>
      </c>
      <c r="Z9" s="100">
        <v>1</v>
      </c>
      <c r="AA9" s="9">
        <v>1</v>
      </c>
      <c r="AB9" s="9">
        <v>1</v>
      </c>
      <c r="AC9" s="9">
        <v>1</v>
      </c>
      <c r="AD9" s="9">
        <v>1</v>
      </c>
      <c r="AE9" s="9">
        <v>1</v>
      </c>
    </row>
    <row r="10" spans="1:33" ht="15" customHeight="1" x14ac:dyDescent="0.2">
      <c r="A10" s="10" t="s">
        <v>5</v>
      </c>
      <c r="B10" s="100">
        <v>110</v>
      </c>
      <c r="C10" s="8">
        <v>114</v>
      </c>
      <c r="D10" s="8">
        <v>118</v>
      </c>
      <c r="E10" s="8">
        <v>110</v>
      </c>
      <c r="F10" s="8">
        <v>116</v>
      </c>
      <c r="G10" s="8">
        <v>127</v>
      </c>
      <c r="H10" s="100">
        <v>64</v>
      </c>
      <c r="I10" s="8">
        <v>68</v>
      </c>
      <c r="J10" s="8">
        <v>68</v>
      </c>
      <c r="K10" s="8">
        <v>69</v>
      </c>
      <c r="L10" s="8">
        <v>71</v>
      </c>
      <c r="M10" s="8">
        <v>69</v>
      </c>
      <c r="N10" s="100">
        <v>21</v>
      </c>
      <c r="O10" s="8">
        <v>19</v>
      </c>
      <c r="P10" s="8">
        <v>18</v>
      </c>
      <c r="Q10" s="8">
        <v>22</v>
      </c>
      <c r="R10" s="8">
        <v>19</v>
      </c>
      <c r="S10" s="8">
        <v>28</v>
      </c>
      <c r="T10" s="100">
        <v>22</v>
      </c>
      <c r="U10" s="8">
        <v>24</v>
      </c>
      <c r="V10" s="8">
        <v>28</v>
      </c>
      <c r="W10" s="8">
        <v>15</v>
      </c>
      <c r="X10" s="9">
        <v>22</v>
      </c>
      <c r="Y10" s="101">
        <v>25</v>
      </c>
      <c r="Z10" s="100">
        <v>3</v>
      </c>
      <c r="AA10" s="9">
        <v>3</v>
      </c>
      <c r="AB10" s="9">
        <v>4</v>
      </c>
      <c r="AC10" s="9">
        <v>4</v>
      </c>
      <c r="AD10" s="9">
        <v>4</v>
      </c>
      <c r="AE10" s="9">
        <v>5</v>
      </c>
    </row>
    <row r="11" spans="1:33" ht="15" customHeight="1" x14ac:dyDescent="0.2">
      <c r="A11" s="10" t="s">
        <v>6</v>
      </c>
      <c r="B11" s="100">
        <v>25</v>
      </c>
      <c r="C11" s="8">
        <v>26</v>
      </c>
      <c r="D11" s="8">
        <v>25</v>
      </c>
      <c r="E11" s="8">
        <v>24</v>
      </c>
      <c r="F11" s="8">
        <v>25</v>
      </c>
      <c r="G11" s="8">
        <v>28</v>
      </c>
      <c r="H11" s="100">
        <v>19</v>
      </c>
      <c r="I11" s="8">
        <v>19</v>
      </c>
      <c r="J11" s="8">
        <v>19</v>
      </c>
      <c r="K11" s="8">
        <v>16</v>
      </c>
      <c r="L11" s="8">
        <v>17</v>
      </c>
      <c r="M11" s="8">
        <v>16</v>
      </c>
      <c r="N11" s="100">
        <v>2</v>
      </c>
      <c r="O11" s="8">
        <v>2</v>
      </c>
      <c r="P11" s="8">
        <v>2</v>
      </c>
      <c r="Q11" s="8">
        <v>4</v>
      </c>
      <c r="R11" s="8">
        <v>4</v>
      </c>
      <c r="S11" s="8">
        <v>7</v>
      </c>
      <c r="T11" s="100">
        <v>4</v>
      </c>
      <c r="U11" s="8">
        <v>5</v>
      </c>
      <c r="V11" s="8">
        <v>4</v>
      </c>
      <c r="W11" s="8">
        <v>4</v>
      </c>
      <c r="X11" s="9">
        <v>3</v>
      </c>
      <c r="Y11" s="101">
        <v>4</v>
      </c>
      <c r="Z11" s="100" t="s">
        <v>39</v>
      </c>
      <c r="AA11" s="9" t="s">
        <v>64</v>
      </c>
      <c r="AB11" s="9" t="s">
        <v>64</v>
      </c>
      <c r="AC11" s="9" t="s">
        <v>64</v>
      </c>
      <c r="AD11" s="9">
        <v>1</v>
      </c>
      <c r="AE11" s="9">
        <v>1</v>
      </c>
    </row>
    <row r="12" spans="1:33" ht="15" customHeight="1" x14ac:dyDescent="0.2">
      <c r="A12" s="10" t="s">
        <v>7</v>
      </c>
      <c r="B12" s="100">
        <v>101</v>
      </c>
      <c r="C12" s="8">
        <v>108</v>
      </c>
      <c r="D12" s="8">
        <v>112</v>
      </c>
      <c r="E12" s="8">
        <v>102</v>
      </c>
      <c r="F12" s="8">
        <v>104</v>
      </c>
      <c r="G12" s="8">
        <v>101</v>
      </c>
      <c r="H12" s="100">
        <v>70</v>
      </c>
      <c r="I12" s="8">
        <v>74</v>
      </c>
      <c r="J12" s="8">
        <v>79</v>
      </c>
      <c r="K12" s="8">
        <v>68</v>
      </c>
      <c r="L12" s="8">
        <v>66</v>
      </c>
      <c r="M12" s="8">
        <v>57</v>
      </c>
      <c r="N12" s="100">
        <v>21</v>
      </c>
      <c r="O12" s="8">
        <v>24</v>
      </c>
      <c r="P12" s="8">
        <v>22</v>
      </c>
      <c r="Q12" s="8">
        <v>23</v>
      </c>
      <c r="R12" s="8">
        <v>26</v>
      </c>
      <c r="S12" s="8">
        <v>26</v>
      </c>
      <c r="T12" s="100">
        <v>10</v>
      </c>
      <c r="U12" s="8">
        <v>10</v>
      </c>
      <c r="V12" s="8">
        <v>11</v>
      </c>
      <c r="W12" s="8">
        <v>11</v>
      </c>
      <c r="X12" s="9">
        <v>12</v>
      </c>
      <c r="Y12" s="101">
        <v>17</v>
      </c>
      <c r="Z12" s="100" t="s">
        <v>39</v>
      </c>
      <c r="AA12" s="9" t="s">
        <v>64</v>
      </c>
      <c r="AB12" s="9" t="s">
        <v>64</v>
      </c>
      <c r="AC12" s="9" t="s">
        <v>64</v>
      </c>
      <c r="AD12" s="9" t="s">
        <v>64</v>
      </c>
      <c r="AE12" s="9">
        <v>1</v>
      </c>
    </row>
    <row r="13" spans="1:33" ht="15" customHeight="1" x14ac:dyDescent="0.2">
      <c r="A13" s="10" t="s">
        <v>8</v>
      </c>
      <c r="B13" s="100">
        <v>113</v>
      </c>
      <c r="C13" s="8">
        <v>111</v>
      </c>
      <c r="D13" s="8">
        <v>116</v>
      </c>
      <c r="E13" s="8">
        <v>114</v>
      </c>
      <c r="F13" s="8">
        <v>118</v>
      </c>
      <c r="G13" s="8">
        <v>125</v>
      </c>
      <c r="H13" s="100">
        <v>61</v>
      </c>
      <c r="I13" s="8">
        <v>61</v>
      </c>
      <c r="J13" s="8">
        <v>65</v>
      </c>
      <c r="K13" s="8">
        <v>61</v>
      </c>
      <c r="L13" s="8">
        <v>64</v>
      </c>
      <c r="M13" s="8">
        <v>66</v>
      </c>
      <c r="N13" s="100">
        <v>23</v>
      </c>
      <c r="O13" s="8">
        <v>23</v>
      </c>
      <c r="P13" s="8">
        <v>20</v>
      </c>
      <c r="Q13" s="8">
        <v>23</v>
      </c>
      <c r="R13" s="8">
        <v>23</v>
      </c>
      <c r="S13" s="8">
        <v>21</v>
      </c>
      <c r="T13" s="100">
        <v>26</v>
      </c>
      <c r="U13" s="8">
        <v>24</v>
      </c>
      <c r="V13" s="8">
        <v>28</v>
      </c>
      <c r="W13" s="8">
        <v>27</v>
      </c>
      <c r="X13" s="9">
        <v>27</v>
      </c>
      <c r="Y13" s="101">
        <v>35</v>
      </c>
      <c r="Z13" s="100">
        <v>3</v>
      </c>
      <c r="AA13" s="9">
        <v>3</v>
      </c>
      <c r="AB13" s="9">
        <v>3</v>
      </c>
      <c r="AC13" s="9">
        <v>3</v>
      </c>
      <c r="AD13" s="9">
        <v>4</v>
      </c>
      <c r="AE13" s="9">
        <v>3</v>
      </c>
    </row>
    <row r="14" spans="1:33" ht="15" customHeight="1" x14ac:dyDescent="0.2">
      <c r="A14" s="10" t="s">
        <v>9</v>
      </c>
      <c r="B14" s="100">
        <v>139</v>
      </c>
      <c r="C14" s="8">
        <v>137</v>
      </c>
      <c r="D14" s="8">
        <v>134</v>
      </c>
      <c r="E14" s="8">
        <v>133</v>
      </c>
      <c r="F14" s="8">
        <v>132</v>
      </c>
      <c r="G14" s="8">
        <v>131</v>
      </c>
      <c r="H14" s="100">
        <v>91</v>
      </c>
      <c r="I14" s="8">
        <v>78</v>
      </c>
      <c r="J14" s="8">
        <v>75</v>
      </c>
      <c r="K14" s="8">
        <v>77</v>
      </c>
      <c r="L14" s="8">
        <v>76</v>
      </c>
      <c r="M14" s="8">
        <v>68</v>
      </c>
      <c r="N14" s="100">
        <v>22</v>
      </c>
      <c r="O14" s="8">
        <v>29</v>
      </c>
      <c r="P14" s="8">
        <v>30</v>
      </c>
      <c r="Q14" s="8">
        <v>26</v>
      </c>
      <c r="R14" s="8">
        <v>24</v>
      </c>
      <c r="S14" s="8">
        <v>26</v>
      </c>
      <c r="T14" s="100">
        <v>24</v>
      </c>
      <c r="U14" s="8">
        <v>28</v>
      </c>
      <c r="V14" s="8">
        <v>28</v>
      </c>
      <c r="W14" s="8">
        <v>29</v>
      </c>
      <c r="X14" s="9">
        <v>31</v>
      </c>
      <c r="Y14" s="101">
        <v>36</v>
      </c>
      <c r="Z14" s="100">
        <v>2</v>
      </c>
      <c r="AA14" s="9">
        <v>2</v>
      </c>
      <c r="AB14" s="9">
        <v>1</v>
      </c>
      <c r="AC14" s="9">
        <v>1</v>
      </c>
      <c r="AD14" s="9">
        <v>1</v>
      </c>
      <c r="AE14" s="9">
        <v>1</v>
      </c>
    </row>
    <row r="15" spans="1:33" ht="15" customHeight="1" x14ac:dyDescent="0.2">
      <c r="A15" s="10" t="s">
        <v>10</v>
      </c>
      <c r="B15" s="100">
        <v>134</v>
      </c>
      <c r="C15" s="8">
        <v>129</v>
      </c>
      <c r="D15" s="8">
        <v>139</v>
      </c>
      <c r="E15" s="8">
        <v>138</v>
      </c>
      <c r="F15" s="8">
        <v>148</v>
      </c>
      <c r="G15" s="8">
        <v>166</v>
      </c>
      <c r="H15" s="100">
        <v>78</v>
      </c>
      <c r="I15" s="8">
        <v>73</v>
      </c>
      <c r="J15" s="8">
        <v>82</v>
      </c>
      <c r="K15" s="8">
        <v>81</v>
      </c>
      <c r="L15" s="8">
        <v>88</v>
      </c>
      <c r="M15" s="8">
        <v>105</v>
      </c>
      <c r="N15" s="100">
        <v>21</v>
      </c>
      <c r="O15" s="8">
        <v>20</v>
      </c>
      <c r="P15" s="8">
        <v>19</v>
      </c>
      <c r="Q15" s="8">
        <v>20</v>
      </c>
      <c r="R15" s="8">
        <v>23</v>
      </c>
      <c r="S15" s="8">
        <v>23</v>
      </c>
      <c r="T15" s="100">
        <v>33</v>
      </c>
      <c r="U15" s="8">
        <v>34</v>
      </c>
      <c r="V15" s="8">
        <v>35</v>
      </c>
      <c r="W15" s="8">
        <v>33</v>
      </c>
      <c r="X15" s="9">
        <v>32</v>
      </c>
      <c r="Y15" s="101">
        <v>30</v>
      </c>
      <c r="Z15" s="100">
        <v>2</v>
      </c>
      <c r="AA15" s="9">
        <v>2</v>
      </c>
      <c r="AB15" s="9">
        <v>3</v>
      </c>
      <c r="AC15" s="9">
        <v>4</v>
      </c>
      <c r="AD15" s="9">
        <v>5</v>
      </c>
      <c r="AE15" s="9">
        <v>8</v>
      </c>
    </row>
    <row r="16" spans="1:33" ht="15" customHeight="1" x14ac:dyDescent="0.2">
      <c r="A16" s="10" t="s">
        <v>11</v>
      </c>
      <c r="B16" s="100">
        <v>110</v>
      </c>
      <c r="C16" s="8">
        <v>111</v>
      </c>
      <c r="D16" s="8">
        <v>108</v>
      </c>
      <c r="E16" s="8">
        <v>108</v>
      </c>
      <c r="F16" s="8">
        <v>114</v>
      </c>
      <c r="G16" s="8">
        <v>113</v>
      </c>
      <c r="H16" s="100">
        <v>78</v>
      </c>
      <c r="I16" s="8">
        <v>73</v>
      </c>
      <c r="J16" s="8">
        <v>72</v>
      </c>
      <c r="K16" s="8">
        <v>69</v>
      </c>
      <c r="L16" s="8">
        <v>74</v>
      </c>
      <c r="M16" s="8">
        <v>69</v>
      </c>
      <c r="N16" s="100">
        <v>13</v>
      </c>
      <c r="O16" s="8">
        <v>19</v>
      </c>
      <c r="P16" s="8">
        <v>15</v>
      </c>
      <c r="Q16" s="8">
        <v>16</v>
      </c>
      <c r="R16" s="8">
        <v>17</v>
      </c>
      <c r="S16" s="8">
        <v>16</v>
      </c>
      <c r="T16" s="100">
        <v>18</v>
      </c>
      <c r="U16" s="8">
        <v>18</v>
      </c>
      <c r="V16" s="8">
        <v>20</v>
      </c>
      <c r="W16" s="8">
        <v>22</v>
      </c>
      <c r="X16" s="9">
        <v>22</v>
      </c>
      <c r="Y16" s="101">
        <v>27</v>
      </c>
      <c r="Z16" s="100">
        <v>1</v>
      </c>
      <c r="AA16" s="9">
        <v>1</v>
      </c>
      <c r="AB16" s="9">
        <v>1</v>
      </c>
      <c r="AC16" s="9">
        <v>1</v>
      </c>
      <c r="AD16" s="9">
        <v>1</v>
      </c>
      <c r="AE16" s="9">
        <v>1</v>
      </c>
    </row>
    <row r="17" spans="1:31" ht="15" customHeight="1" x14ac:dyDescent="0.2">
      <c r="A17" s="10" t="s">
        <v>12</v>
      </c>
      <c r="B17" s="100">
        <v>433</v>
      </c>
      <c r="C17" s="8">
        <v>441</v>
      </c>
      <c r="D17" s="8">
        <v>459</v>
      </c>
      <c r="E17" s="8">
        <v>473</v>
      </c>
      <c r="F17" s="8">
        <v>506</v>
      </c>
      <c r="G17" s="8">
        <v>523</v>
      </c>
      <c r="H17" s="100">
        <v>274</v>
      </c>
      <c r="I17" s="8">
        <v>270</v>
      </c>
      <c r="J17" s="8">
        <v>277</v>
      </c>
      <c r="K17" s="8">
        <v>281</v>
      </c>
      <c r="L17" s="8">
        <v>281</v>
      </c>
      <c r="M17" s="8">
        <v>267</v>
      </c>
      <c r="N17" s="100">
        <v>63</v>
      </c>
      <c r="O17" s="8">
        <v>72</v>
      </c>
      <c r="P17" s="8">
        <v>74</v>
      </c>
      <c r="Q17" s="8">
        <v>80</v>
      </c>
      <c r="R17" s="8">
        <v>103</v>
      </c>
      <c r="S17" s="8">
        <v>105</v>
      </c>
      <c r="T17" s="100">
        <v>86</v>
      </c>
      <c r="U17" s="8">
        <v>87</v>
      </c>
      <c r="V17" s="8">
        <v>96</v>
      </c>
      <c r="W17" s="8">
        <v>99</v>
      </c>
      <c r="X17" s="9">
        <v>108</v>
      </c>
      <c r="Y17" s="101">
        <v>134</v>
      </c>
      <c r="Z17" s="100">
        <v>10</v>
      </c>
      <c r="AA17" s="9">
        <v>12</v>
      </c>
      <c r="AB17" s="9">
        <v>12</v>
      </c>
      <c r="AC17" s="9">
        <v>13</v>
      </c>
      <c r="AD17" s="9">
        <v>14</v>
      </c>
      <c r="AE17" s="9">
        <v>17</v>
      </c>
    </row>
    <row r="18" spans="1:31" ht="15" customHeight="1" x14ac:dyDescent="0.2">
      <c r="A18" s="10" t="s">
        <v>13</v>
      </c>
      <c r="B18" s="100">
        <v>134</v>
      </c>
      <c r="C18" s="8">
        <v>142</v>
      </c>
      <c r="D18" s="8">
        <v>151</v>
      </c>
      <c r="E18" s="8">
        <v>146</v>
      </c>
      <c r="F18" s="8">
        <v>150</v>
      </c>
      <c r="G18" s="8">
        <v>164</v>
      </c>
      <c r="H18" s="100">
        <v>91</v>
      </c>
      <c r="I18" s="8">
        <v>97</v>
      </c>
      <c r="J18" s="8">
        <v>100</v>
      </c>
      <c r="K18" s="8">
        <v>95</v>
      </c>
      <c r="L18" s="8">
        <v>98</v>
      </c>
      <c r="M18" s="8">
        <v>98</v>
      </c>
      <c r="N18" s="100">
        <v>19</v>
      </c>
      <c r="O18" s="8">
        <v>19</v>
      </c>
      <c r="P18" s="8">
        <v>19</v>
      </c>
      <c r="Q18" s="8">
        <v>21</v>
      </c>
      <c r="R18" s="8">
        <v>22</v>
      </c>
      <c r="S18" s="8">
        <v>29</v>
      </c>
      <c r="T18" s="100">
        <v>23</v>
      </c>
      <c r="U18" s="8">
        <v>24</v>
      </c>
      <c r="V18" s="8">
        <v>30</v>
      </c>
      <c r="W18" s="8">
        <v>29</v>
      </c>
      <c r="X18" s="9">
        <v>28</v>
      </c>
      <c r="Y18" s="101">
        <v>35</v>
      </c>
      <c r="Z18" s="100">
        <v>1</v>
      </c>
      <c r="AA18" s="9">
        <v>2</v>
      </c>
      <c r="AB18" s="9">
        <v>2</v>
      </c>
      <c r="AC18" s="9">
        <v>1</v>
      </c>
      <c r="AD18" s="9">
        <v>2</v>
      </c>
      <c r="AE18" s="9">
        <v>2</v>
      </c>
    </row>
    <row r="19" spans="1:31" ht="15" customHeight="1" x14ac:dyDescent="0.2">
      <c r="A19" s="10" t="s">
        <v>14</v>
      </c>
      <c r="B19" s="100">
        <v>220</v>
      </c>
      <c r="C19" s="8">
        <v>206</v>
      </c>
      <c r="D19" s="8">
        <v>206</v>
      </c>
      <c r="E19" s="8">
        <v>202</v>
      </c>
      <c r="F19" s="8">
        <v>209</v>
      </c>
      <c r="G19" s="8">
        <v>212</v>
      </c>
      <c r="H19" s="100">
        <v>127</v>
      </c>
      <c r="I19" s="8">
        <v>112</v>
      </c>
      <c r="J19" s="8">
        <v>110</v>
      </c>
      <c r="K19" s="8">
        <v>111</v>
      </c>
      <c r="L19" s="8">
        <v>111</v>
      </c>
      <c r="M19" s="8">
        <v>99</v>
      </c>
      <c r="N19" s="100">
        <v>44</v>
      </c>
      <c r="O19" s="8">
        <v>41</v>
      </c>
      <c r="P19" s="8">
        <v>42</v>
      </c>
      <c r="Q19" s="8">
        <v>36</v>
      </c>
      <c r="R19" s="8">
        <v>37</v>
      </c>
      <c r="S19" s="8">
        <v>42</v>
      </c>
      <c r="T19" s="100">
        <v>47</v>
      </c>
      <c r="U19" s="8">
        <v>52</v>
      </c>
      <c r="V19" s="8">
        <v>52</v>
      </c>
      <c r="W19" s="8">
        <v>53</v>
      </c>
      <c r="X19" s="9">
        <v>59</v>
      </c>
      <c r="Y19" s="101">
        <v>67</v>
      </c>
      <c r="Z19" s="100">
        <v>2</v>
      </c>
      <c r="AA19" s="9">
        <v>1</v>
      </c>
      <c r="AB19" s="9">
        <v>2</v>
      </c>
      <c r="AC19" s="9">
        <v>2</v>
      </c>
      <c r="AD19" s="9">
        <v>2</v>
      </c>
      <c r="AE19" s="9">
        <v>4</v>
      </c>
    </row>
    <row r="20" spans="1:31" ht="15" customHeight="1" x14ac:dyDescent="0.2">
      <c r="A20" s="10" t="s">
        <v>15</v>
      </c>
      <c r="B20" s="100">
        <v>248</v>
      </c>
      <c r="C20" s="8">
        <v>247</v>
      </c>
      <c r="D20" s="8">
        <v>262</v>
      </c>
      <c r="E20" s="8">
        <v>268</v>
      </c>
      <c r="F20" s="8">
        <v>272</v>
      </c>
      <c r="G20" s="8">
        <v>278</v>
      </c>
      <c r="H20" s="100">
        <v>148</v>
      </c>
      <c r="I20" s="8">
        <v>154</v>
      </c>
      <c r="J20" s="8">
        <v>167</v>
      </c>
      <c r="K20" s="8">
        <v>165</v>
      </c>
      <c r="L20" s="8">
        <v>153</v>
      </c>
      <c r="M20" s="8">
        <v>155</v>
      </c>
      <c r="N20" s="100">
        <v>44</v>
      </c>
      <c r="O20" s="8">
        <v>39</v>
      </c>
      <c r="P20" s="8">
        <v>38</v>
      </c>
      <c r="Q20" s="8">
        <v>53</v>
      </c>
      <c r="R20" s="8">
        <v>67</v>
      </c>
      <c r="S20" s="8">
        <v>60</v>
      </c>
      <c r="T20" s="100">
        <v>54</v>
      </c>
      <c r="U20" s="8">
        <v>50</v>
      </c>
      <c r="V20" s="8">
        <v>53</v>
      </c>
      <c r="W20" s="8">
        <v>46</v>
      </c>
      <c r="X20" s="9">
        <v>48</v>
      </c>
      <c r="Y20" s="101">
        <v>57</v>
      </c>
      <c r="Z20" s="100">
        <v>2</v>
      </c>
      <c r="AA20" s="9">
        <v>4</v>
      </c>
      <c r="AB20" s="9">
        <v>4</v>
      </c>
      <c r="AC20" s="9">
        <v>4</v>
      </c>
      <c r="AD20" s="9">
        <v>4</v>
      </c>
      <c r="AE20" s="9">
        <v>6</v>
      </c>
    </row>
    <row r="21" spans="1:31" s="40" customFormat="1" ht="15" customHeight="1" x14ac:dyDescent="0.25">
      <c r="A21" s="1" t="s">
        <v>324</v>
      </c>
      <c r="B21" s="1"/>
      <c r="C21" s="1"/>
      <c r="D21" s="1"/>
      <c r="E21" s="1"/>
      <c r="F21" s="1"/>
      <c r="G21" s="1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102"/>
      <c r="AD21" s="102"/>
      <c r="AE21" s="102"/>
    </row>
    <row r="22" spans="1:31" s="40" customFormat="1" ht="1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102"/>
      <c r="AD22" s="102"/>
      <c r="AE22" s="102"/>
    </row>
    <row r="23" spans="1:31" s="40" customFormat="1" ht="15" customHeight="1" x14ac:dyDescent="0.25">
      <c r="A23" s="39" t="s">
        <v>330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102"/>
      <c r="AD23" s="102"/>
      <c r="AE23" s="102"/>
    </row>
    <row r="24" spans="1:31" ht="7.5" customHeight="1" x14ac:dyDescent="0.2">
      <c r="A24" s="36"/>
      <c r="B24" s="36"/>
      <c r="C24" s="36"/>
      <c r="D24" s="36"/>
      <c r="E24" s="36"/>
      <c r="F24" s="36"/>
      <c r="G24" s="36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E25" s="3" t="s">
        <v>73</v>
      </c>
    </row>
    <row r="26" spans="1:31" ht="15" customHeight="1" x14ac:dyDescent="0.2">
      <c r="A26" s="214" t="s">
        <v>38</v>
      </c>
      <c r="B26" s="212" t="s">
        <v>25</v>
      </c>
      <c r="C26" s="213"/>
      <c r="D26" s="213"/>
      <c r="E26" s="213"/>
      <c r="F26" s="213"/>
      <c r="G26" s="216"/>
      <c r="H26" s="212" t="s">
        <v>120</v>
      </c>
      <c r="I26" s="213"/>
      <c r="J26" s="213"/>
      <c r="K26" s="213"/>
      <c r="L26" s="213"/>
      <c r="M26" s="216"/>
      <c r="N26" s="212" t="s">
        <v>121</v>
      </c>
      <c r="O26" s="213"/>
      <c r="P26" s="213"/>
      <c r="Q26" s="213"/>
      <c r="R26" s="213"/>
      <c r="S26" s="216"/>
      <c r="T26" s="212" t="s">
        <v>122</v>
      </c>
      <c r="U26" s="213"/>
      <c r="V26" s="213"/>
      <c r="W26" s="213"/>
      <c r="X26" s="213"/>
      <c r="Y26" s="216"/>
      <c r="Z26" s="219" t="s">
        <v>123</v>
      </c>
      <c r="AA26" s="220"/>
      <c r="AB26" s="220"/>
      <c r="AC26" s="220"/>
      <c r="AD26" s="220"/>
      <c r="AE26" s="220"/>
    </row>
    <row r="27" spans="1:31" ht="15" customHeight="1" thickBot="1" x14ac:dyDescent="0.25">
      <c r="A27" s="215"/>
      <c r="B27" s="96">
        <v>2017</v>
      </c>
      <c r="C27" s="157">
        <v>2018</v>
      </c>
      <c r="D27" s="157">
        <v>2019</v>
      </c>
      <c r="E27" s="157">
        <v>2020</v>
      </c>
      <c r="F27" s="186">
        <v>2021</v>
      </c>
      <c r="G27" s="157">
        <v>2022</v>
      </c>
      <c r="H27" s="96">
        <v>2017</v>
      </c>
      <c r="I27" s="157">
        <v>2018</v>
      </c>
      <c r="J27" s="157">
        <v>2019</v>
      </c>
      <c r="K27" s="157">
        <v>2020</v>
      </c>
      <c r="L27" s="186">
        <v>2021</v>
      </c>
      <c r="M27" s="157">
        <v>2022</v>
      </c>
      <c r="N27" s="96">
        <v>2017</v>
      </c>
      <c r="O27" s="157">
        <v>2018</v>
      </c>
      <c r="P27" s="157">
        <v>2019</v>
      </c>
      <c r="Q27" s="157">
        <v>2020</v>
      </c>
      <c r="R27" s="186">
        <v>2021</v>
      </c>
      <c r="S27" s="157">
        <v>2022</v>
      </c>
      <c r="T27" s="96">
        <v>2017</v>
      </c>
      <c r="U27" s="157">
        <v>2018</v>
      </c>
      <c r="V27" s="157">
        <v>2019</v>
      </c>
      <c r="W27" s="157">
        <v>2020</v>
      </c>
      <c r="X27" s="50">
        <v>2021</v>
      </c>
      <c r="Y27" s="97">
        <v>2022</v>
      </c>
      <c r="Z27" s="96">
        <v>2017</v>
      </c>
      <c r="AA27" s="157">
        <v>2018</v>
      </c>
      <c r="AB27" s="157">
        <v>2019</v>
      </c>
      <c r="AC27" s="157">
        <v>2020</v>
      </c>
      <c r="AD27" s="50">
        <v>2021</v>
      </c>
      <c r="AE27" s="50">
        <v>2022</v>
      </c>
    </row>
    <row r="28" spans="1:31" ht="15" customHeight="1" x14ac:dyDescent="0.2">
      <c r="A28" s="4" t="s">
        <v>1</v>
      </c>
      <c r="B28" s="103">
        <f t="shared" ref="B28:B42" si="0">B6/B$6*100</f>
        <v>100</v>
      </c>
      <c r="C28" s="22">
        <f t="shared" ref="C28:AE28" si="1">C6/C$6*100</f>
        <v>100</v>
      </c>
      <c r="D28" s="22">
        <f t="shared" si="1"/>
        <v>100</v>
      </c>
      <c r="E28" s="22">
        <f t="shared" si="1"/>
        <v>100</v>
      </c>
      <c r="F28" s="22">
        <f t="shared" si="1"/>
        <v>100</v>
      </c>
      <c r="G28" s="22">
        <f t="shared" si="1"/>
        <v>100</v>
      </c>
      <c r="H28" s="103">
        <f t="shared" si="1"/>
        <v>100</v>
      </c>
      <c r="I28" s="2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103">
        <f t="shared" si="1"/>
        <v>100</v>
      </c>
      <c r="O28" s="22">
        <f t="shared" si="1"/>
        <v>100</v>
      </c>
      <c r="P28" s="2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103">
        <f t="shared" si="1"/>
        <v>100</v>
      </c>
      <c r="U28" s="22">
        <f t="shared" si="1"/>
        <v>100</v>
      </c>
      <c r="V28" s="22">
        <f t="shared" si="1"/>
        <v>100</v>
      </c>
      <c r="W28" s="22">
        <f t="shared" si="1"/>
        <v>100</v>
      </c>
      <c r="X28" s="22">
        <f t="shared" si="1"/>
        <v>100</v>
      </c>
      <c r="Y28" s="165">
        <f t="shared" si="1"/>
        <v>100</v>
      </c>
      <c r="Z28" s="103">
        <f t="shared" si="1"/>
        <v>100</v>
      </c>
      <c r="AA28" s="23">
        <f t="shared" si="1"/>
        <v>100</v>
      </c>
      <c r="AB28" s="23">
        <f t="shared" si="1"/>
        <v>100</v>
      </c>
      <c r="AC28" s="23">
        <f t="shared" si="1"/>
        <v>100</v>
      </c>
      <c r="AD28" s="33">
        <f t="shared" si="1"/>
        <v>100</v>
      </c>
      <c r="AE28" s="138">
        <f t="shared" si="1"/>
        <v>100</v>
      </c>
    </row>
    <row r="29" spans="1:31" ht="15" customHeight="1" x14ac:dyDescent="0.2">
      <c r="A29" s="7" t="s">
        <v>2</v>
      </c>
      <c r="B29" s="106">
        <f t="shared" si="0"/>
        <v>18.188736681887367</v>
      </c>
      <c r="C29" s="24">
        <f t="shared" ref="C29:AE29" si="2">C7/C$6*100</f>
        <v>17.406273909716909</v>
      </c>
      <c r="D29" s="24">
        <f t="shared" si="2"/>
        <v>17.751479289940828</v>
      </c>
      <c r="E29" s="24">
        <f t="shared" si="2"/>
        <v>17.886178861788618</v>
      </c>
      <c r="F29" s="24">
        <f t="shared" si="2"/>
        <v>18.721299894030377</v>
      </c>
      <c r="G29" s="24">
        <f t="shared" si="2"/>
        <v>18.113207547169811</v>
      </c>
      <c r="H29" s="106">
        <f t="shared" si="2"/>
        <v>15.646687697160882</v>
      </c>
      <c r="I29" s="24">
        <f t="shared" si="2"/>
        <v>15.235635894125243</v>
      </c>
      <c r="J29" s="24">
        <f t="shared" si="2"/>
        <v>16.202844774273345</v>
      </c>
      <c r="K29" s="24">
        <f t="shared" si="2"/>
        <v>16.185696361355081</v>
      </c>
      <c r="L29" s="24">
        <f t="shared" si="2"/>
        <v>17.914110429447852</v>
      </c>
      <c r="M29" s="24">
        <f t="shared" si="2"/>
        <v>17.539432176656149</v>
      </c>
      <c r="N29" s="106">
        <f t="shared" si="2"/>
        <v>20</v>
      </c>
      <c r="O29" s="24">
        <f t="shared" si="2"/>
        <v>18.260869565217391</v>
      </c>
      <c r="P29" s="24">
        <f t="shared" si="2"/>
        <v>17.748917748917751</v>
      </c>
      <c r="Q29" s="24">
        <f t="shared" si="2"/>
        <v>17.505030181086521</v>
      </c>
      <c r="R29" s="24">
        <f t="shared" si="2"/>
        <v>16.84981684981685</v>
      </c>
      <c r="S29" s="24">
        <f t="shared" si="2"/>
        <v>15.921288014311269</v>
      </c>
      <c r="T29" s="106">
        <f t="shared" si="2"/>
        <v>21.673003802281368</v>
      </c>
      <c r="U29" s="24">
        <f t="shared" si="2"/>
        <v>21.121495327102803</v>
      </c>
      <c r="V29" s="24">
        <f t="shared" si="2"/>
        <v>19.892473118279568</v>
      </c>
      <c r="W29" s="24">
        <f t="shared" si="2"/>
        <v>20.695970695970693</v>
      </c>
      <c r="X29" s="24">
        <f t="shared" si="2"/>
        <v>20.207253886010363</v>
      </c>
      <c r="Y29" s="107">
        <f t="shared" si="2"/>
        <v>18.823529411764707</v>
      </c>
      <c r="Z29" s="106">
        <f t="shared" si="2"/>
        <v>42.105263157894733</v>
      </c>
      <c r="AA29" s="25">
        <f t="shared" si="2"/>
        <v>35.483870967741936</v>
      </c>
      <c r="AB29" s="25">
        <f t="shared" si="2"/>
        <v>37.313432835820898</v>
      </c>
      <c r="AC29" s="25">
        <f t="shared" si="2"/>
        <v>37.681159420289859</v>
      </c>
      <c r="AD29" s="24">
        <f t="shared" si="2"/>
        <v>38.15789473684211</v>
      </c>
      <c r="AE29" s="114">
        <f t="shared" si="2"/>
        <v>36.263736263736263</v>
      </c>
    </row>
    <row r="30" spans="1:31" ht="15" customHeight="1" x14ac:dyDescent="0.2">
      <c r="A30" s="10" t="s">
        <v>3</v>
      </c>
      <c r="B30" s="106">
        <f t="shared" si="0"/>
        <v>10.350076103500761</v>
      </c>
      <c r="C30" s="24">
        <f t="shared" ref="C30:AE30" si="3">C8/C$6*100</f>
        <v>10.405508798775823</v>
      </c>
      <c r="D30" s="24">
        <f t="shared" si="3"/>
        <v>10.207100591715976</v>
      </c>
      <c r="E30" s="24">
        <f t="shared" si="3"/>
        <v>10.532150776053214</v>
      </c>
      <c r="F30" s="24">
        <f t="shared" si="3"/>
        <v>10.243730130695868</v>
      </c>
      <c r="G30" s="24">
        <f t="shared" si="3"/>
        <v>10.325900514579759</v>
      </c>
      <c r="H30" s="106">
        <f t="shared" si="3"/>
        <v>10.347003154574134</v>
      </c>
      <c r="I30" s="24">
        <f t="shared" si="3"/>
        <v>10.264686894770819</v>
      </c>
      <c r="J30" s="24">
        <f t="shared" si="3"/>
        <v>10.636982065553493</v>
      </c>
      <c r="K30" s="24">
        <f t="shared" si="3"/>
        <v>10.853199498117942</v>
      </c>
      <c r="L30" s="24">
        <f t="shared" si="3"/>
        <v>10.122699386503067</v>
      </c>
      <c r="M30" s="24">
        <f t="shared" si="3"/>
        <v>10.347003154574134</v>
      </c>
      <c r="N30" s="106">
        <f t="shared" si="3"/>
        <v>11.956521739130435</v>
      </c>
      <c r="O30" s="24">
        <f t="shared" si="3"/>
        <v>12.82608695652174</v>
      </c>
      <c r="P30" s="24">
        <f t="shared" si="3"/>
        <v>11.904761904761903</v>
      </c>
      <c r="Q30" s="24">
        <f t="shared" si="3"/>
        <v>11.670020120724347</v>
      </c>
      <c r="R30" s="24">
        <f t="shared" si="3"/>
        <v>12.454212454212454</v>
      </c>
      <c r="S30" s="24">
        <f t="shared" si="3"/>
        <v>12.522361359570661</v>
      </c>
      <c r="T30" s="106">
        <f t="shared" si="3"/>
        <v>8.9353612167300387</v>
      </c>
      <c r="U30" s="24">
        <f t="shared" si="3"/>
        <v>8.4112149532710276</v>
      </c>
      <c r="V30" s="24">
        <f t="shared" si="3"/>
        <v>7.1684587813620064</v>
      </c>
      <c r="W30" s="24">
        <f t="shared" si="3"/>
        <v>8.2417582417582409</v>
      </c>
      <c r="X30" s="24">
        <f t="shared" si="3"/>
        <v>8.4628670120898093</v>
      </c>
      <c r="Y30" s="107">
        <f t="shared" si="3"/>
        <v>8.6764705882352935</v>
      </c>
      <c r="Z30" s="106">
        <f t="shared" si="3"/>
        <v>10.526315789473683</v>
      </c>
      <c r="AA30" s="25">
        <f t="shared" si="3"/>
        <v>14.516129032258066</v>
      </c>
      <c r="AB30" s="25">
        <f t="shared" si="3"/>
        <v>13.432835820895523</v>
      </c>
      <c r="AC30" s="25">
        <f t="shared" si="3"/>
        <v>13.043478260869565</v>
      </c>
      <c r="AD30" s="24">
        <f t="shared" si="3"/>
        <v>10.526315789473683</v>
      </c>
      <c r="AE30" s="114">
        <f t="shared" si="3"/>
        <v>8.791208791208792</v>
      </c>
    </row>
    <row r="31" spans="1:31" ht="15" customHeight="1" x14ac:dyDescent="0.2">
      <c r="A31" s="10" t="s">
        <v>4</v>
      </c>
      <c r="B31" s="106">
        <f t="shared" si="0"/>
        <v>4.2237442922374431</v>
      </c>
      <c r="C31" s="24">
        <f t="shared" ref="C31:AE31" si="4">C9/C$6*100</f>
        <v>4.399387911247131</v>
      </c>
      <c r="D31" s="24">
        <f t="shared" si="4"/>
        <v>4.3639053254437874</v>
      </c>
      <c r="E31" s="24">
        <f t="shared" si="4"/>
        <v>4.3976348854397633</v>
      </c>
      <c r="F31" s="24">
        <f t="shared" si="4"/>
        <v>4.1328152596255743</v>
      </c>
      <c r="G31" s="24">
        <f t="shared" si="4"/>
        <v>4.0480274442538589</v>
      </c>
      <c r="H31" s="106">
        <f t="shared" si="4"/>
        <v>4.5425867507886437</v>
      </c>
      <c r="I31" s="24">
        <f t="shared" si="4"/>
        <v>4.8418334409296317</v>
      </c>
      <c r="J31" s="24">
        <f t="shared" si="4"/>
        <v>4.2671614100185531</v>
      </c>
      <c r="K31" s="24">
        <f t="shared" si="4"/>
        <v>4.3914680050188206</v>
      </c>
      <c r="L31" s="24">
        <f t="shared" si="4"/>
        <v>4.5398773006134974</v>
      </c>
      <c r="M31" s="24">
        <f t="shared" si="4"/>
        <v>4.6687697160883275</v>
      </c>
      <c r="N31" s="106">
        <f t="shared" si="4"/>
        <v>4.3478260869565215</v>
      </c>
      <c r="O31" s="24">
        <f t="shared" si="4"/>
        <v>3.9130434782608701</v>
      </c>
      <c r="P31" s="24">
        <f t="shared" si="4"/>
        <v>5.6277056277056277</v>
      </c>
      <c r="Q31" s="24">
        <f t="shared" si="4"/>
        <v>5.6338028169014089</v>
      </c>
      <c r="R31" s="24">
        <f t="shared" si="4"/>
        <v>3.8461538461538463</v>
      </c>
      <c r="S31" s="24">
        <f t="shared" si="4"/>
        <v>3.0411449016100178</v>
      </c>
      <c r="T31" s="106">
        <f t="shared" si="4"/>
        <v>3.4220532319391634</v>
      </c>
      <c r="U31" s="24">
        <f t="shared" si="4"/>
        <v>3.9252336448598131</v>
      </c>
      <c r="V31" s="24">
        <f t="shared" si="4"/>
        <v>3.9426523297491038</v>
      </c>
      <c r="W31" s="24">
        <f t="shared" si="4"/>
        <v>3.6630036630036633</v>
      </c>
      <c r="X31" s="24">
        <f t="shared" si="4"/>
        <v>3.6269430051813467</v>
      </c>
      <c r="Y31" s="107">
        <f t="shared" si="4"/>
        <v>3.8235294117647061</v>
      </c>
      <c r="Z31" s="106">
        <f t="shared" si="4"/>
        <v>1.7543859649122806</v>
      </c>
      <c r="AA31" s="25">
        <f t="shared" si="4"/>
        <v>1.6129032258064515</v>
      </c>
      <c r="AB31" s="25">
        <f t="shared" si="4"/>
        <v>1.4925373134328357</v>
      </c>
      <c r="AC31" s="25">
        <f t="shared" si="4"/>
        <v>1.4492753623188406</v>
      </c>
      <c r="AD31" s="24">
        <f t="shared" si="4"/>
        <v>1.3157894736842104</v>
      </c>
      <c r="AE31" s="114">
        <f t="shared" si="4"/>
        <v>1.098901098901099</v>
      </c>
    </row>
    <row r="32" spans="1:31" ht="15" customHeight="1" x14ac:dyDescent="0.2">
      <c r="A32" s="10" t="s">
        <v>5</v>
      </c>
      <c r="B32" s="106">
        <f t="shared" si="0"/>
        <v>4.1856925418569251</v>
      </c>
      <c r="C32" s="24">
        <f t="shared" ref="C32:AE32" si="5">C10/C$6*100</f>
        <v>4.3611323641928079</v>
      </c>
      <c r="D32" s="24">
        <f t="shared" si="5"/>
        <v>4.3639053254437874</v>
      </c>
      <c r="E32" s="24">
        <f t="shared" si="5"/>
        <v>4.0650406504065035</v>
      </c>
      <c r="F32" s="24">
        <f t="shared" si="5"/>
        <v>4.0974920522783469</v>
      </c>
      <c r="G32" s="24">
        <f t="shared" si="5"/>
        <v>4.3567753001715266</v>
      </c>
      <c r="H32" s="106">
        <f t="shared" si="5"/>
        <v>4.037854889589906</v>
      </c>
      <c r="I32" s="24">
        <f t="shared" si="5"/>
        <v>4.3899289864428663</v>
      </c>
      <c r="J32" s="24">
        <f t="shared" si="5"/>
        <v>4.2053184910327763</v>
      </c>
      <c r="K32" s="24">
        <f t="shared" si="5"/>
        <v>4.3287327478042661</v>
      </c>
      <c r="L32" s="24">
        <f t="shared" si="5"/>
        <v>4.3558282208588954</v>
      </c>
      <c r="M32" s="24">
        <f t="shared" si="5"/>
        <v>4.3533123028391163</v>
      </c>
      <c r="N32" s="106">
        <f t="shared" si="5"/>
        <v>4.5652173913043477</v>
      </c>
      <c r="O32" s="24">
        <f t="shared" si="5"/>
        <v>4.1304347826086953</v>
      </c>
      <c r="P32" s="24">
        <f t="shared" si="5"/>
        <v>3.8961038961038961</v>
      </c>
      <c r="Q32" s="24">
        <f t="shared" si="5"/>
        <v>4.4265593561368206</v>
      </c>
      <c r="R32" s="24">
        <f t="shared" si="5"/>
        <v>3.4798534798534799</v>
      </c>
      <c r="S32" s="24">
        <f t="shared" si="5"/>
        <v>5.0089445438282647</v>
      </c>
      <c r="T32" s="106">
        <f t="shared" si="5"/>
        <v>4.1825095057034218</v>
      </c>
      <c r="U32" s="24">
        <f t="shared" si="5"/>
        <v>4.4859813084112146</v>
      </c>
      <c r="V32" s="24">
        <f t="shared" si="5"/>
        <v>5.0179211469534053</v>
      </c>
      <c r="W32" s="24">
        <f t="shared" si="5"/>
        <v>2.7472527472527473</v>
      </c>
      <c r="X32" s="24">
        <f t="shared" si="5"/>
        <v>3.7996545768566494</v>
      </c>
      <c r="Y32" s="107">
        <f t="shared" si="5"/>
        <v>3.6764705882352944</v>
      </c>
      <c r="Z32" s="106">
        <f t="shared" si="5"/>
        <v>5.2631578947368416</v>
      </c>
      <c r="AA32" s="25">
        <f t="shared" si="5"/>
        <v>4.838709677419355</v>
      </c>
      <c r="AB32" s="25">
        <f t="shared" si="5"/>
        <v>5.9701492537313428</v>
      </c>
      <c r="AC32" s="25">
        <f t="shared" si="5"/>
        <v>5.7971014492753623</v>
      </c>
      <c r="AD32" s="24">
        <f t="shared" si="5"/>
        <v>5.2631578947368416</v>
      </c>
      <c r="AE32" s="114">
        <f t="shared" si="5"/>
        <v>5.4945054945054945</v>
      </c>
    </row>
    <row r="33" spans="1:31" ht="15" customHeight="1" x14ac:dyDescent="0.2">
      <c r="A33" s="10" t="s">
        <v>6</v>
      </c>
      <c r="B33" s="106">
        <f t="shared" si="0"/>
        <v>0.9512937595129376</v>
      </c>
      <c r="C33" s="24">
        <f t="shared" ref="C33:AE33" si="6">C11/C$6*100</f>
        <v>0.99464422341239478</v>
      </c>
      <c r="D33" s="24">
        <f t="shared" si="6"/>
        <v>0.92455621301775148</v>
      </c>
      <c r="E33" s="24">
        <f t="shared" si="6"/>
        <v>0.88691796008869184</v>
      </c>
      <c r="F33" s="24">
        <f t="shared" si="6"/>
        <v>0.88308018368067831</v>
      </c>
      <c r="G33" s="24">
        <f t="shared" si="6"/>
        <v>0.96054888507718705</v>
      </c>
      <c r="H33" s="106">
        <f t="shared" si="6"/>
        <v>1.1987381703470033</v>
      </c>
      <c r="I33" s="24">
        <f t="shared" si="6"/>
        <v>1.2265978050355069</v>
      </c>
      <c r="J33" s="24">
        <f t="shared" si="6"/>
        <v>1.1750154607297465</v>
      </c>
      <c r="K33" s="24">
        <f t="shared" si="6"/>
        <v>1.0037641154328731</v>
      </c>
      <c r="L33" s="24">
        <f t="shared" si="6"/>
        <v>1.0429447852760736</v>
      </c>
      <c r="M33" s="24">
        <f t="shared" si="6"/>
        <v>1.0094637223974765</v>
      </c>
      <c r="N33" s="106">
        <f t="shared" si="6"/>
        <v>0.43478260869565216</v>
      </c>
      <c r="O33" s="24">
        <f t="shared" si="6"/>
        <v>0.43478260869565216</v>
      </c>
      <c r="P33" s="24">
        <f t="shared" si="6"/>
        <v>0.4329004329004329</v>
      </c>
      <c r="Q33" s="24">
        <f t="shared" si="6"/>
        <v>0.8048289738430584</v>
      </c>
      <c r="R33" s="24">
        <f t="shared" si="6"/>
        <v>0.73260073260073255</v>
      </c>
      <c r="S33" s="24">
        <f t="shared" si="6"/>
        <v>1.2522361359570662</v>
      </c>
      <c r="T33" s="106">
        <f t="shared" si="6"/>
        <v>0.76045627376425851</v>
      </c>
      <c r="U33" s="24">
        <f t="shared" si="6"/>
        <v>0.93457943925233633</v>
      </c>
      <c r="V33" s="24">
        <f t="shared" si="6"/>
        <v>0.71684587813620071</v>
      </c>
      <c r="W33" s="24">
        <f t="shared" si="6"/>
        <v>0.73260073260073255</v>
      </c>
      <c r="X33" s="24">
        <f t="shared" si="6"/>
        <v>0.5181347150259068</v>
      </c>
      <c r="Y33" s="107">
        <f t="shared" si="6"/>
        <v>0.58823529411764708</v>
      </c>
      <c r="Z33" s="106" t="e">
        <f t="shared" si="6"/>
        <v>#VALUE!</v>
      </c>
      <c r="AA33" s="25" t="e">
        <f t="shared" si="6"/>
        <v>#VALUE!</v>
      </c>
      <c r="AB33" s="25" t="e">
        <f t="shared" si="6"/>
        <v>#VALUE!</v>
      </c>
      <c r="AC33" s="25" t="e">
        <f t="shared" si="6"/>
        <v>#VALUE!</v>
      </c>
      <c r="AD33" s="25">
        <f t="shared" si="6"/>
        <v>1.3157894736842104</v>
      </c>
      <c r="AE33" s="25">
        <f t="shared" si="6"/>
        <v>1.098901098901099</v>
      </c>
    </row>
    <row r="34" spans="1:31" ht="15" customHeight="1" x14ac:dyDescent="0.2">
      <c r="A34" s="10" t="s">
        <v>7</v>
      </c>
      <c r="B34" s="106">
        <f t="shared" si="0"/>
        <v>3.8432267884322675</v>
      </c>
      <c r="C34" s="24">
        <f t="shared" ref="C34:AE34" si="7">C12/C$6*100</f>
        <v>4.1315990818668702</v>
      </c>
      <c r="D34" s="24">
        <f t="shared" si="7"/>
        <v>4.1420118343195274</v>
      </c>
      <c r="E34" s="24">
        <f t="shared" si="7"/>
        <v>3.7694013303769403</v>
      </c>
      <c r="F34" s="24">
        <f t="shared" si="7"/>
        <v>3.673613564111621</v>
      </c>
      <c r="G34" s="24">
        <f t="shared" si="7"/>
        <v>3.4648370497427106</v>
      </c>
      <c r="H34" s="106">
        <f t="shared" si="7"/>
        <v>4.4164037854889591</v>
      </c>
      <c r="I34" s="24">
        <f t="shared" si="7"/>
        <v>4.7772756617172369</v>
      </c>
      <c r="J34" s="24">
        <f t="shared" si="7"/>
        <v>4.8855905998763136</v>
      </c>
      <c r="K34" s="24">
        <f t="shared" si="7"/>
        <v>4.2659974905897116</v>
      </c>
      <c r="L34" s="24">
        <f t="shared" si="7"/>
        <v>4.0490797546012276</v>
      </c>
      <c r="M34" s="24">
        <f t="shared" si="7"/>
        <v>3.5962145110410093</v>
      </c>
      <c r="N34" s="106">
        <f t="shared" si="7"/>
        <v>4.5652173913043477</v>
      </c>
      <c r="O34" s="24">
        <f t="shared" si="7"/>
        <v>5.2173913043478262</v>
      </c>
      <c r="P34" s="24">
        <f t="shared" si="7"/>
        <v>4.7619047619047619</v>
      </c>
      <c r="Q34" s="24">
        <f t="shared" si="7"/>
        <v>4.6277665995975852</v>
      </c>
      <c r="R34" s="24">
        <f t="shared" si="7"/>
        <v>4.7619047619047619</v>
      </c>
      <c r="S34" s="24">
        <f t="shared" si="7"/>
        <v>4.6511627906976747</v>
      </c>
      <c r="T34" s="106">
        <f t="shared" si="7"/>
        <v>1.9011406844106464</v>
      </c>
      <c r="U34" s="24">
        <f t="shared" si="7"/>
        <v>1.8691588785046727</v>
      </c>
      <c r="V34" s="24">
        <f t="shared" si="7"/>
        <v>1.9713261648745519</v>
      </c>
      <c r="W34" s="24">
        <f t="shared" si="7"/>
        <v>2.0146520146520146</v>
      </c>
      <c r="X34" s="24">
        <f t="shared" si="7"/>
        <v>2.0725388601036272</v>
      </c>
      <c r="Y34" s="107">
        <f t="shared" si="7"/>
        <v>2.5</v>
      </c>
      <c r="Z34" s="106" t="e">
        <f t="shared" si="7"/>
        <v>#VALUE!</v>
      </c>
      <c r="AA34" s="25" t="e">
        <f t="shared" si="7"/>
        <v>#VALUE!</v>
      </c>
      <c r="AB34" s="25" t="e">
        <f t="shared" si="7"/>
        <v>#VALUE!</v>
      </c>
      <c r="AC34" s="25" t="e">
        <f t="shared" si="7"/>
        <v>#VALUE!</v>
      </c>
      <c r="AD34" s="25" t="e">
        <f t="shared" si="7"/>
        <v>#VALUE!</v>
      </c>
      <c r="AE34" s="25">
        <f t="shared" si="7"/>
        <v>1.098901098901099</v>
      </c>
    </row>
    <row r="35" spans="1:31" ht="15" customHeight="1" x14ac:dyDescent="0.2">
      <c r="A35" s="10" t="s">
        <v>8</v>
      </c>
      <c r="B35" s="106">
        <f t="shared" si="0"/>
        <v>4.2998477929984773</v>
      </c>
      <c r="C35" s="24">
        <f t="shared" ref="C35:AE35" si="8">C13/C$6*100</f>
        <v>4.2463657230298395</v>
      </c>
      <c r="D35" s="24">
        <f t="shared" si="8"/>
        <v>4.2899408284023668</v>
      </c>
      <c r="E35" s="24">
        <f t="shared" si="8"/>
        <v>4.2128603104212861</v>
      </c>
      <c r="F35" s="24">
        <f t="shared" si="8"/>
        <v>4.1681384669728008</v>
      </c>
      <c r="G35" s="24">
        <f t="shared" si="8"/>
        <v>4.2881646655231558</v>
      </c>
      <c r="H35" s="106">
        <f t="shared" si="8"/>
        <v>3.8485804416403786</v>
      </c>
      <c r="I35" s="24">
        <f t="shared" si="8"/>
        <v>3.9380245319561005</v>
      </c>
      <c r="J35" s="24">
        <f t="shared" si="8"/>
        <v>4.0197897340754487</v>
      </c>
      <c r="K35" s="24">
        <f t="shared" si="8"/>
        <v>3.8268506900878299</v>
      </c>
      <c r="L35" s="24">
        <f t="shared" si="8"/>
        <v>3.9263803680981599</v>
      </c>
      <c r="M35" s="24">
        <f t="shared" si="8"/>
        <v>4.1640378548895898</v>
      </c>
      <c r="N35" s="106">
        <f t="shared" si="8"/>
        <v>5</v>
      </c>
      <c r="O35" s="24">
        <f t="shared" si="8"/>
        <v>5</v>
      </c>
      <c r="P35" s="24">
        <f t="shared" si="8"/>
        <v>4.329004329004329</v>
      </c>
      <c r="Q35" s="24">
        <f t="shared" si="8"/>
        <v>4.6277665995975852</v>
      </c>
      <c r="R35" s="24">
        <f t="shared" si="8"/>
        <v>4.2124542124542126</v>
      </c>
      <c r="S35" s="24">
        <f t="shared" si="8"/>
        <v>3.7567084078711988</v>
      </c>
      <c r="T35" s="106">
        <f t="shared" si="8"/>
        <v>4.9429657794676807</v>
      </c>
      <c r="U35" s="24">
        <f t="shared" si="8"/>
        <v>4.4859813084112146</v>
      </c>
      <c r="V35" s="24">
        <f t="shared" si="8"/>
        <v>5.0179211469534053</v>
      </c>
      <c r="W35" s="24">
        <f t="shared" si="8"/>
        <v>4.9450549450549453</v>
      </c>
      <c r="X35" s="24">
        <f t="shared" si="8"/>
        <v>4.6632124352331603</v>
      </c>
      <c r="Y35" s="107">
        <f t="shared" si="8"/>
        <v>5.1470588235294112</v>
      </c>
      <c r="Z35" s="106">
        <f t="shared" si="8"/>
        <v>5.2631578947368416</v>
      </c>
      <c r="AA35" s="25">
        <f t="shared" si="8"/>
        <v>4.838709677419355</v>
      </c>
      <c r="AB35" s="25">
        <f t="shared" si="8"/>
        <v>4.4776119402985071</v>
      </c>
      <c r="AC35" s="25">
        <f t="shared" si="8"/>
        <v>4.3478260869565215</v>
      </c>
      <c r="AD35" s="24">
        <f t="shared" si="8"/>
        <v>5.2631578947368416</v>
      </c>
      <c r="AE35" s="114">
        <f t="shared" si="8"/>
        <v>3.296703296703297</v>
      </c>
    </row>
    <row r="36" spans="1:31" ht="15" customHeight="1" x14ac:dyDescent="0.2">
      <c r="A36" s="10" t="s">
        <v>9</v>
      </c>
      <c r="B36" s="106">
        <f t="shared" si="0"/>
        <v>5.2891933028919329</v>
      </c>
      <c r="C36" s="24">
        <f t="shared" ref="C36:AE36" si="9">C14/C$6*100</f>
        <v>5.2410099464422339</v>
      </c>
      <c r="D36" s="24">
        <f t="shared" si="9"/>
        <v>4.9556213017751478</v>
      </c>
      <c r="E36" s="24">
        <f t="shared" si="9"/>
        <v>4.9150036954915004</v>
      </c>
      <c r="F36" s="24">
        <f t="shared" si="9"/>
        <v>4.6626633698339814</v>
      </c>
      <c r="G36" s="24">
        <f t="shared" si="9"/>
        <v>4.4939965694682682</v>
      </c>
      <c r="H36" s="106">
        <f t="shared" si="9"/>
        <v>5.7413249211356465</v>
      </c>
      <c r="I36" s="24">
        <f t="shared" si="9"/>
        <v>5.0355067785668171</v>
      </c>
      <c r="J36" s="24">
        <f t="shared" si="9"/>
        <v>4.6382189239332092</v>
      </c>
      <c r="K36" s="24">
        <f t="shared" si="9"/>
        <v>4.8306148055207023</v>
      </c>
      <c r="L36" s="24">
        <f t="shared" si="9"/>
        <v>4.6625766871165641</v>
      </c>
      <c r="M36" s="24">
        <f t="shared" si="9"/>
        <v>4.2902208201892744</v>
      </c>
      <c r="N36" s="106">
        <f t="shared" si="9"/>
        <v>4.7826086956521738</v>
      </c>
      <c r="O36" s="24">
        <f t="shared" si="9"/>
        <v>6.3043478260869561</v>
      </c>
      <c r="P36" s="24">
        <f t="shared" si="9"/>
        <v>6.4935064935064926</v>
      </c>
      <c r="Q36" s="24">
        <f t="shared" si="9"/>
        <v>5.2313883299798798</v>
      </c>
      <c r="R36" s="24">
        <f t="shared" si="9"/>
        <v>4.395604395604396</v>
      </c>
      <c r="S36" s="24">
        <f t="shared" si="9"/>
        <v>4.6511627906976747</v>
      </c>
      <c r="T36" s="106">
        <f t="shared" si="9"/>
        <v>4.5627376425855513</v>
      </c>
      <c r="U36" s="24">
        <f t="shared" si="9"/>
        <v>5.2336448598130847</v>
      </c>
      <c r="V36" s="24">
        <f t="shared" si="9"/>
        <v>5.0179211469534053</v>
      </c>
      <c r="W36" s="24">
        <f t="shared" si="9"/>
        <v>5.3113553113553111</v>
      </c>
      <c r="X36" s="24">
        <f t="shared" si="9"/>
        <v>5.3540587219343694</v>
      </c>
      <c r="Y36" s="107">
        <f t="shared" si="9"/>
        <v>5.2941176470588234</v>
      </c>
      <c r="Z36" s="106">
        <f t="shared" si="9"/>
        <v>3.5087719298245612</v>
      </c>
      <c r="AA36" s="25">
        <f t="shared" si="9"/>
        <v>3.225806451612903</v>
      </c>
      <c r="AB36" s="25">
        <f t="shared" si="9"/>
        <v>1.4925373134328357</v>
      </c>
      <c r="AC36" s="25">
        <f t="shared" si="9"/>
        <v>1.4492753623188406</v>
      </c>
      <c r="AD36" s="24">
        <f t="shared" si="9"/>
        <v>1.3157894736842104</v>
      </c>
      <c r="AE36" s="114">
        <f t="shared" si="9"/>
        <v>1.098901098901099</v>
      </c>
    </row>
    <row r="37" spans="1:31" ht="15" customHeight="1" x14ac:dyDescent="0.2">
      <c r="A37" s="10" t="s">
        <v>10</v>
      </c>
      <c r="B37" s="106">
        <f t="shared" si="0"/>
        <v>5.0989345509893456</v>
      </c>
      <c r="C37" s="24">
        <f t="shared" ref="C37:AE37" si="10">C15/C$6*100</f>
        <v>4.9349655700076509</v>
      </c>
      <c r="D37" s="24">
        <f t="shared" si="10"/>
        <v>5.140532544378698</v>
      </c>
      <c r="E37" s="24">
        <f t="shared" si="10"/>
        <v>5.0997782705099777</v>
      </c>
      <c r="F37" s="24">
        <f t="shared" si="10"/>
        <v>5.2278346873896151</v>
      </c>
      <c r="G37" s="24">
        <f t="shared" si="10"/>
        <v>5.694682675814752</v>
      </c>
      <c r="H37" s="106">
        <f t="shared" si="10"/>
        <v>4.9211356466876977</v>
      </c>
      <c r="I37" s="24">
        <f t="shared" si="10"/>
        <v>4.7127178825048421</v>
      </c>
      <c r="J37" s="24">
        <f t="shared" si="10"/>
        <v>5.071119356833643</v>
      </c>
      <c r="K37" s="24">
        <f t="shared" si="10"/>
        <v>5.0815558343789213</v>
      </c>
      <c r="L37" s="24">
        <f t="shared" si="10"/>
        <v>5.3987730061349692</v>
      </c>
      <c r="M37" s="24">
        <f t="shared" si="10"/>
        <v>6.624605678233439</v>
      </c>
      <c r="N37" s="106">
        <f t="shared" si="10"/>
        <v>4.5652173913043477</v>
      </c>
      <c r="O37" s="24">
        <f t="shared" si="10"/>
        <v>4.3478260869565215</v>
      </c>
      <c r="P37" s="24">
        <f t="shared" si="10"/>
        <v>4.112554112554113</v>
      </c>
      <c r="Q37" s="24">
        <f t="shared" si="10"/>
        <v>4.0241448692152915</v>
      </c>
      <c r="R37" s="24">
        <f t="shared" si="10"/>
        <v>4.2124542124542126</v>
      </c>
      <c r="S37" s="24">
        <f t="shared" si="10"/>
        <v>4.1144901610017888</v>
      </c>
      <c r="T37" s="106">
        <f t="shared" si="10"/>
        <v>6.2737642585551328</v>
      </c>
      <c r="U37" s="24">
        <f t="shared" si="10"/>
        <v>6.3551401869158877</v>
      </c>
      <c r="V37" s="24">
        <f t="shared" si="10"/>
        <v>6.2724014336917557</v>
      </c>
      <c r="W37" s="24">
        <f t="shared" si="10"/>
        <v>6.0439560439560438</v>
      </c>
      <c r="X37" s="24">
        <f t="shared" si="10"/>
        <v>5.5267702936096716</v>
      </c>
      <c r="Y37" s="107">
        <f t="shared" si="10"/>
        <v>4.4117647058823533</v>
      </c>
      <c r="Z37" s="106">
        <f t="shared" si="10"/>
        <v>3.5087719298245612</v>
      </c>
      <c r="AA37" s="25">
        <f t="shared" si="10"/>
        <v>3.225806451612903</v>
      </c>
      <c r="AB37" s="25">
        <f t="shared" si="10"/>
        <v>4.4776119402985071</v>
      </c>
      <c r="AC37" s="25">
        <f t="shared" si="10"/>
        <v>5.7971014492753623</v>
      </c>
      <c r="AD37" s="24">
        <f t="shared" si="10"/>
        <v>6.5789473684210522</v>
      </c>
      <c r="AE37" s="114">
        <f t="shared" si="10"/>
        <v>8.791208791208792</v>
      </c>
    </row>
    <row r="38" spans="1:31" ht="15" customHeight="1" x14ac:dyDescent="0.2">
      <c r="A38" s="10" t="s">
        <v>11</v>
      </c>
      <c r="B38" s="106">
        <f t="shared" si="0"/>
        <v>4.1856925418569251</v>
      </c>
      <c r="C38" s="24">
        <f t="shared" ref="C38:AE38" si="11">C16/C$6*100</f>
        <v>4.2463657230298395</v>
      </c>
      <c r="D38" s="24">
        <f t="shared" si="11"/>
        <v>3.9940828402366866</v>
      </c>
      <c r="E38" s="24">
        <f t="shared" si="11"/>
        <v>3.9911308203991127</v>
      </c>
      <c r="F38" s="24">
        <f t="shared" si="11"/>
        <v>4.0268456375838921</v>
      </c>
      <c r="G38" s="24">
        <f t="shared" si="11"/>
        <v>3.8765008576329327</v>
      </c>
      <c r="H38" s="106">
        <f t="shared" si="11"/>
        <v>4.9211356466876977</v>
      </c>
      <c r="I38" s="24">
        <f t="shared" si="11"/>
        <v>4.7127178825048421</v>
      </c>
      <c r="J38" s="24">
        <f t="shared" si="11"/>
        <v>4.4526901669758807</v>
      </c>
      <c r="K38" s="24">
        <f t="shared" si="11"/>
        <v>4.3287327478042661</v>
      </c>
      <c r="L38" s="24">
        <f t="shared" si="11"/>
        <v>4.5398773006134974</v>
      </c>
      <c r="M38" s="24">
        <f t="shared" si="11"/>
        <v>4.3533123028391163</v>
      </c>
      <c r="N38" s="106">
        <f t="shared" si="11"/>
        <v>2.8260869565217392</v>
      </c>
      <c r="O38" s="24">
        <f t="shared" si="11"/>
        <v>4.1304347826086953</v>
      </c>
      <c r="P38" s="24">
        <f t="shared" si="11"/>
        <v>3.2467532467532463</v>
      </c>
      <c r="Q38" s="24">
        <f t="shared" si="11"/>
        <v>3.2193158953722336</v>
      </c>
      <c r="R38" s="24">
        <f t="shared" si="11"/>
        <v>3.1135531135531136</v>
      </c>
      <c r="S38" s="24">
        <f t="shared" si="11"/>
        <v>2.8622540250447228</v>
      </c>
      <c r="T38" s="106">
        <f t="shared" si="11"/>
        <v>3.4220532319391634</v>
      </c>
      <c r="U38" s="24">
        <f t="shared" si="11"/>
        <v>3.3644859813084111</v>
      </c>
      <c r="V38" s="24">
        <f t="shared" si="11"/>
        <v>3.5842293906810032</v>
      </c>
      <c r="W38" s="24">
        <f t="shared" si="11"/>
        <v>4.0293040293040292</v>
      </c>
      <c r="X38" s="24">
        <f t="shared" si="11"/>
        <v>3.7996545768566494</v>
      </c>
      <c r="Y38" s="107">
        <f t="shared" si="11"/>
        <v>3.9705882352941173</v>
      </c>
      <c r="Z38" s="106">
        <f t="shared" si="11"/>
        <v>1.7543859649122806</v>
      </c>
      <c r="AA38" s="25">
        <f t="shared" si="11"/>
        <v>1.6129032258064515</v>
      </c>
      <c r="AB38" s="25">
        <f t="shared" si="11"/>
        <v>1.4925373134328357</v>
      </c>
      <c r="AC38" s="25">
        <f t="shared" si="11"/>
        <v>1.4492753623188406</v>
      </c>
      <c r="AD38" s="24">
        <f t="shared" si="11"/>
        <v>1.3157894736842104</v>
      </c>
      <c r="AE38" s="114">
        <f t="shared" si="11"/>
        <v>1.098901098901099</v>
      </c>
    </row>
    <row r="39" spans="1:31" ht="15" customHeight="1" x14ac:dyDescent="0.2">
      <c r="A39" s="10" t="s">
        <v>12</v>
      </c>
      <c r="B39" s="106">
        <f t="shared" si="0"/>
        <v>16.476407914764081</v>
      </c>
      <c r="C39" s="24">
        <f t="shared" ref="C39:AE39" si="12">C17/C$6*100</f>
        <v>16.870696250956389</v>
      </c>
      <c r="D39" s="24">
        <f t="shared" si="12"/>
        <v>16.974852071005916</v>
      </c>
      <c r="E39" s="24">
        <f t="shared" si="12"/>
        <v>17.479674796747968</v>
      </c>
      <c r="F39" s="24">
        <f t="shared" si="12"/>
        <v>17.873542917696927</v>
      </c>
      <c r="G39" s="24">
        <f t="shared" si="12"/>
        <v>17.941680960548887</v>
      </c>
      <c r="H39" s="106">
        <f t="shared" si="12"/>
        <v>17.287066246056781</v>
      </c>
      <c r="I39" s="24">
        <f t="shared" si="12"/>
        <v>17.430600387346676</v>
      </c>
      <c r="J39" s="24">
        <f t="shared" si="12"/>
        <v>17.130488559059987</v>
      </c>
      <c r="K39" s="24">
        <f t="shared" si="12"/>
        <v>17.628607277289838</v>
      </c>
      <c r="L39" s="24">
        <f t="shared" si="12"/>
        <v>17.239263803680981</v>
      </c>
      <c r="M39" s="24">
        <f t="shared" si="12"/>
        <v>16.845425867507888</v>
      </c>
      <c r="N39" s="106">
        <f t="shared" si="12"/>
        <v>13.695652173913043</v>
      </c>
      <c r="O39" s="24">
        <f t="shared" si="12"/>
        <v>15.65217391304348</v>
      </c>
      <c r="P39" s="24">
        <f t="shared" si="12"/>
        <v>16.017316017316016</v>
      </c>
      <c r="Q39" s="24">
        <f t="shared" si="12"/>
        <v>16.096579476861166</v>
      </c>
      <c r="R39" s="24">
        <f t="shared" si="12"/>
        <v>18.864468864468865</v>
      </c>
      <c r="S39" s="24">
        <f t="shared" si="12"/>
        <v>18.783542039355993</v>
      </c>
      <c r="T39" s="106">
        <f t="shared" si="12"/>
        <v>16.34980988593156</v>
      </c>
      <c r="U39" s="24">
        <f t="shared" si="12"/>
        <v>16.261682242990656</v>
      </c>
      <c r="V39" s="24">
        <f t="shared" si="12"/>
        <v>17.20430107526882</v>
      </c>
      <c r="W39" s="24">
        <f t="shared" si="12"/>
        <v>18.131868131868131</v>
      </c>
      <c r="X39" s="24">
        <f t="shared" si="12"/>
        <v>18.652849740932641</v>
      </c>
      <c r="Y39" s="107">
        <f t="shared" si="12"/>
        <v>19.705882352941178</v>
      </c>
      <c r="Z39" s="106">
        <f t="shared" si="12"/>
        <v>17.543859649122805</v>
      </c>
      <c r="AA39" s="25">
        <f t="shared" si="12"/>
        <v>19.35483870967742</v>
      </c>
      <c r="AB39" s="25">
        <f t="shared" si="12"/>
        <v>17.910447761194028</v>
      </c>
      <c r="AC39" s="25">
        <f t="shared" si="12"/>
        <v>18.840579710144929</v>
      </c>
      <c r="AD39" s="24">
        <f t="shared" si="12"/>
        <v>18.421052631578945</v>
      </c>
      <c r="AE39" s="114">
        <f t="shared" si="12"/>
        <v>18.681318681318682</v>
      </c>
    </row>
    <row r="40" spans="1:31" ht="15" customHeight="1" x14ac:dyDescent="0.2">
      <c r="A40" s="10" t="s">
        <v>13</v>
      </c>
      <c r="B40" s="106">
        <f t="shared" si="0"/>
        <v>5.0989345509893456</v>
      </c>
      <c r="C40" s="24">
        <f t="shared" ref="C40:AE40" si="13">C18/C$6*100</f>
        <v>5.4322876817138486</v>
      </c>
      <c r="D40" s="24">
        <f t="shared" si="13"/>
        <v>5.584319526627219</v>
      </c>
      <c r="E40" s="24">
        <f t="shared" si="13"/>
        <v>5.3954175905395418</v>
      </c>
      <c r="F40" s="24">
        <f t="shared" si="13"/>
        <v>5.298481102084069</v>
      </c>
      <c r="G40" s="24">
        <f t="shared" si="13"/>
        <v>5.6260720411663812</v>
      </c>
      <c r="H40" s="106">
        <f t="shared" si="13"/>
        <v>5.7413249211356465</v>
      </c>
      <c r="I40" s="24">
        <f t="shared" si="13"/>
        <v>6.2621045836023237</v>
      </c>
      <c r="J40" s="24">
        <f t="shared" si="13"/>
        <v>6.1842918985776132</v>
      </c>
      <c r="K40" s="24">
        <f t="shared" si="13"/>
        <v>5.9598494353826847</v>
      </c>
      <c r="L40" s="24">
        <f t="shared" si="13"/>
        <v>6.0122699386503067</v>
      </c>
      <c r="M40" s="24">
        <f t="shared" si="13"/>
        <v>6.1829652996845423</v>
      </c>
      <c r="N40" s="106">
        <f t="shared" si="13"/>
        <v>4.1304347826086953</v>
      </c>
      <c r="O40" s="24">
        <f t="shared" si="13"/>
        <v>4.1304347826086953</v>
      </c>
      <c r="P40" s="24">
        <f t="shared" si="13"/>
        <v>4.112554112554113</v>
      </c>
      <c r="Q40" s="24">
        <f t="shared" si="13"/>
        <v>4.225352112676056</v>
      </c>
      <c r="R40" s="24">
        <f t="shared" si="13"/>
        <v>4.0293040293040292</v>
      </c>
      <c r="S40" s="24">
        <f t="shared" si="13"/>
        <v>5.1878354203935597</v>
      </c>
      <c r="T40" s="106">
        <f t="shared" si="13"/>
        <v>4.3726235741444865</v>
      </c>
      <c r="U40" s="24">
        <f t="shared" si="13"/>
        <v>4.4859813084112146</v>
      </c>
      <c r="V40" s="24">
        <f t="shared" si="13"/>
        <v>5.376344086021505</v>
      </c>
      <c r="W40" s="24">
        <f t="shared" si="13"/>
        <v>5.3113553113553111</v>
      </c>
      <c r="X40" s="24">
        <f t="shared" si="13"/>
        <v>4.8359240069084635</v>
      </c>
      <c r="Y40" s="107">
        <f t="shared" si="13"/>
        <v>5.1470588235294112</v>
      </c>
      <c r="Z40" s="106">
        <f t="shared" si="13"/>
        <v>1.7543859649122806</v>
      </c>
      <c r="AA40" s="25">
        <f t="shared" si="13"/>
        <v>3.225806451612903</v>
      </c>
      <c r="AB40" s="25">
        <f t="shared" si="13"/>
        <v>2.9850746268656714</v>
      </c>
      <c r="AC40" s="25">
        <f t="shared" si="13"/>
        <v>1.4492753623188406</v>
      </c>
      <c r="AD40" s="24">
        <f t="shared" si="13"/>
        <v>2.6315789473684208</v>
      </c>
      <c r="AE40" s="114">
        <f t="shared" si="13"/>
        <v>2.197802197802198</v>
      </c>
    </row>
    <row r="41" spans="1:31" ht="15" customHeight="1" x14ac:dyDescent="0.2">
      <c r="A41" s="10" t="s">
        <v>14</v>
      </c>
      <c r="B41" s="106">
        <f t="shared" si="0"/>
        <v>8.3713850837138502</v>
      </c>
      <c r="C41" s="24">
        <f t="shared" ref="C41:AE41" si="14">C19/C$6*100</f>
        <v>7.880642693190512</v>
      </c>
      <c r="D41" s="24">
        <f t="shared" si="14"/>
        <v>7.6183431952662719</v>
      </c>
      <c r="E41" s="24">
        <f t="shared" si="14"/>
        <v>7.4648928307464892</v>
      </c>
      <c r="F41" s="24">
        <f t="shared" si="14"/>
        <v>7.3825503355704702</v>
      </c>
      <c r="G41" s="24">
        <f t="shared" si="14"/>
        <v>7.2727272727272725</v>
      </c>
      <c r="H41" s="106">
        <f t="shared" si="14"/>
        <v>8.0126182965299684</v>
      </c>
      <c r="I41" s="24">
        <f t="shared" si="14"/>
        <v>7.2304712717882511</v>
      </c>
      <c r="J41" s="24">
        <f t="shared" si="14"/>
        <v>6.8027210884353746</v>
      </c>
      <c r="K41" s="24">
        <f t="shared" si="14"/>
        <v>6.963613550815559</v>
      </c>
      <c r="L41" s="24">
        <f t="shared" si="14"/>
        <v>6.8098159509202452</v>
      </c>
      <c r="M41" s="24">
        <f t="shared" si="14"/>
        <v>6.2460567823343842</v>
      </c>
      <c r="N41" s="106">
        <f t="shared" si="14"/>
        <v>9.5652173913043477</v>
      </c>
      <c r="O41" s="24">
        <f t="shared" si="14"/>
        <v>8.9130434782608692</v>
      </c>
      <c r="P41" s="24">
        <f t="shared" si="14"/>
        <v>9.0909090909090917</v>
      </c>
      <c r="Q41" s="24">
        <f t="shared" si="14"/>
        <v>7.2434607645875255</v>
      </c>
      <c r="R41" s="24">
        <f t="shared" si="14"/>
        <v>6.7765567765567765</v>
      </c>
      <c r="S41" s="24">
        <f t="shared" si="14"/>
        <v>7.5134168157423975</v>
      </c>
      <c r="T41" s="106">
        <f t="shared" si="14"/>
        <v>8.9353612167300387</v>
      </c>
      <c r="U41" s="24">
        <f t="shared" si="14"/>
        <v>9.7196261682242984</v>
      </c>
      <c r="V41" s="24">
        <f t="shared" si="14"/>
        <v>9.3189964157706093</v>
      </c>
      <c r="W41" s="24">
        <f t="shared" si="14"/>
        <v>9.706959706959708</v>
      </c>
      <c r="X41" s="24">
        <f t="shared" si="14"/>
        <v>10.189982728842832</v>
      </c>
      <c r="Y41" s="107">
        <f t="shared" si="14"/>
        <v>9.8529411764705888</v>
      </c>
      <c r="Z41" s="106">
        <f t="shared" si="14"/>
        <v>3.5087719298245612</v>
      </c>
      <c r="AA41" s="25">
        <f t="shared" si="14"/>
        <v>1.6129032258064515</v>
      </c>
      <c r="AB41" s="25">
        <f t="shared" si="14"/>
        <v>2.9850746268656714</v>
      </c>
      <c r="AC41" s="25">
        <f t="shared" si="14"/>
        <v>2.8985507246376812</v>
      </c>
      <c r="AD41" s="24">
        <f t="shared" si="14"/>
        <v>2.6315789473684208</v>
      </c>
      <c r="AE41" s="114">
        <f t="shared" si="14"/>
        <v>4.395604395604396</v>
      </c>
    </row>
    <row r="42" spans="1:31" ht="15" customHeight="1" x14ac:dyDescent="0.2">
      <c r="A42" s="10" t="s">
        <v>15</v>
      </c>
      <c r="B42" s="106">
        <f t="shared" si="0"/>
        <v>9.43683409436834</v>
      </c>
      <c r="C42" s="24">
        <f t="shared" ref="C42:AE42" si="15">C20/C$6*100</f>
        <v>9.4491201224177512</v>
      </c>
      <c r="D42" s="24">
        <f t="shared" si="15"/>
        <v>9.6893491124260347</v>
      </c>
      <c r="E42" s="24">
        <f t="shared" si="15"/>
        <v>9.9039172209903921</v>
      </c>
      <c r="F42" s="24">
        <f t="shared" si="15"/>
        <v>9.6079123984457802</v>
      </c>
      <c r="G42" s="24">
        <f t="shared" si="15"/>
        <v>9.5368782161234993</v>
      </c>
      <c r="H42" s="106">
        <f t="shared" si="15"/>
        <v>9.3375394321766549</v>
      </c>
      <c r="I42" s="24">
        <f t="shared" si="15"/>
        <v>9.9418979987088445</v>
      </c>
      <c r="J42" s="24">
        <f t="shared" si="15"/>
        <v>10.327767470624613</v>
      </c>
      <c r="K42" s="24">
        <f t="shared" si="15"/>
        <v>10.351317440401505</v>
      </c>
      <c r="L42" s="24">
        <f t="shared" si="15"/>
        <v>9.3865030674846626</v>
      </c>
      <c r="M42" s="24">
        <f t="shared" si="15"/>
        <v>9.7791798107255516</v>
      </c>
      <c r="N42" s="106">
        <f t="shared" si="15"/>
        <v>9.5652173913043477</v>
      </c>
      <c r="O42" s="24">
        <f t="shared" si="15"/>
        <v>8.4782608695652169</v>
      </c>
      <c r="P42" s="24">
        <f t="shared" si="15"/>
        <v>8.2251082251082259</v>
      </c>
      <c r="Q42" s="24">
        <f t="shared" si="15"/>
        <v>10.663983903420524</v>
      </c>
      <c r="R42" s="24">
        <f t="shared" si="15"/>
        <v>12.27106227106227</v>
      </c>
      <c r="S42" s="24">
        <f t="shared" si="15"/>
        <v>10.733452593917709</v>
      </c>
      <c r="T42" s="106">
        <f t="shared" si="15"/>
        <v>10.266159695817491</v>
      </c>
      <c r="U42" s="24">
        <f t="shared" si="15"/>
        <v>9.3457943925233646</v>
      </c>
      <c r="V42" s="24">
        <f t="shared" si="15"/>
        <v>9.4982078853046588</v>
      </c>
      <c r="W42" s="24">
        <f t="shared" si="15"/>
        <v>8.4249084249084252</v>
      </c>
      <c r="X42" s="24">
        <f t="shared" si="15"/>
        <v>8.2901554404145088</v>
      </c>
      <c r="Y42" s="107">
        <f t="shared" si="15"/>
        <v>8.3823529411764692</v>
      </c>
      <c r="Z42" s="106">
        <f t="shared" si="15"/>
        <v>3.5087719298245612</v>
      </c>
      <c r="AA42" s="25">
        <f t="shared" si="15"/>
        <v>6.4516129032258061</v>
      </c>
      <c r="AB42" s="25">
        <f t="shared" si="15"/>
        <v>5.9701492537313428</v>
      </c>
      <c r="AC42" s="25">
        <f t="shared" si="15"/>
        <v>5.7971014492753623</v>
      </c>
      <c r="AD42" s="24">
        <f t="shared" si="15"/>
        <v>5.2631578947368416</v>
      </c>
      <c r="AE42" s="114">
        <f t="shared" si="15"/>
        <v>6.593406593406594</v>
      </c>
    </row>
    <row r="43" spans="1:31" ht="12.75" x14ac:dyDescent="0.2">
      <c r="A43" s="39"/>
      <c r="B43" s="39"/>
      <c r="C43" s="39"/>
      <c r="D43" s="39"/>
      <c r="E43" s="39"/>
      <c r="F43" s="39"/>
      <c r="G43" s="39"/>
    </row>
    <row r="45" spans="1:31" s="40" customFormat="1" ht="15" customHeight="1" x14ac:dyDescent="0.25">
      <c r="A45" s="39" t="s">
        <v>331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102"/>
      <c r="AD45" s="102"/>
      <c r="AE45" s="102"/>
    </row>
    <row r="46" spans="1:31" ht="7.5" customHeight="1" x14ac:dyDescent="0.2">
      <c r="A46" s="36"/>
      <c r="B46" s="36"/>
      <c r="C46" s="36"/>
      <c r="D46" s="36"/>
      <c r="E46" s="36"/>
      <c r="F46" s="36"/>
      <c r="G46" s="3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E47" s="3" t="s">
        <v>118</v>
      </c>
    </row>
    <row r="48" spans="1:31" ht="15" customHeight="1" x14ac:dyDescent="0.2">
      <c r="A48" s="214" t="s">
        <v>38</v>
      </c>
      <c r="B48" s="212" t="s">
        <v>25</v>
      </c>
      <c r="C48" s="213"/>
      <c r="D48" s="213"/>
      <c r="E48" s="213"/>
      <c r="F48" s="213"/>
      <c r="G48" s="216"/>
      <c r="H48" s="212" t="s">
        <v>120</v>
      </c>
      <c r="I48" s="213"/>
      <c r="J48" s="213"/>
      <c r="K48" s="213"/>
      <c r="L48" s="213"/>
      <c r="M48" s="216"/>
      <c r="N48" s="212" t="s">
        <v>121</v>
      </c>
      <c r="O48" s="213"/>
      <c r="P48" s="213"/>
      <c r="Q48" s="213"/>
      <c r="R48" s="213"/>
      <c r="S48" s="216"/>
      <c r="T48" s="212" t="s">
        <v>122</v>
      </c>
      <c r="U48" s="213"/>
      <c r="V48" s="213"/>
      <c r="W48" s="213"/>
      <c r="X48" s="213"/>
      <c r="Y48" s="216"/>
      <c r="Z48" s="219" t="s">
        <v>123</v>
      </c>
      <c r="AA48" s="220"/>
      <c r="AB48" s="220"/>
      <c r="AC48" s="220"/>
      <c r="AD48" s="220"/>
      <c r="AE48" s="220"/>
    </row>
    <row r="49" spans="1:31" ht="15" customHeight="1" thickBot="1" x14ac:dyDescent="0.25">
      <c r="A49" s="215"/>
      <c r="B49" s="96">
        <v>2017</v>
      </c>
      <c r="C49" s="157">
        <v>2018</v>
      </c>
      <c r="D49" s="157">
        <v>2019</v>
      </c>
      <c r="E49" s="157">
        <v>2020</v>
      </c>
      <c r="F49" s="186">
        <v>2021</v>
      </c>
      <c r="G49" s="157">
        <v>2022</v>
      </c>
      <c r="H49" s="96">
        <v>2017</v>
      </c>
      <c r="I49" s="157">
        <v>2018</v>
      </c>
      <c r="J49" s="157">
        <v>2019</v>
      </c>
      <c r="K49" s="157">
        <v>2020</v>
      </c>
      <c r="L49" s="186">
        <v>2021</v>
      </c>
      <c r="M49" s="157">
        <v>2022</v>
      </c>
      <c r="N49" s="96">
        <v>2017</v>
      </c>
      <c r="O49" s="157">
        <v>2018</v>
      </c>
      <c r="P49" s="157">
        <v>2019</v>
      </c>
      <c r="Q49" s="157">
        <v>2020</v>
      </c>
      <c r="R49" s="186">
        <v>2021</v>
      </c>
      <c r="S49" s="157">
        <v>2022</v>
      </c>
      <c r="T49" s="96">
        <v>2017</v>
      </c>
      <c r="U49" s="157">
        <v>2018</v>
      </c>
      <c r="V49" s="157">
        <v>2019</v>
      </c>
      <c r="W49" s="157">
        <v>2020</v>
      </c>
      <c r="X49" s="50">
        <v>2021</v>
      </c>
      <c r="Y49" s="97">
        <v>2022</v>
      </c>
      <c r="Z49" s="96">
        <v>2017</v>
      </c>
      <c r="AA49" s="157">
        <v>2018</v>
      </c>
      <c r="AB49" s="157">
        <v>2019</v>
      </c>
      <c r="AC49" s="157">
        <v>2020</v>
      </c>
      <c r="AD49" s="50">
        <v>2021</v>
      </c>
      <c r="AE49" s="50">
        <v>2022</v>
      </c>
    </row>
    <row r="50" spans="1:31" ht="15" customHeight="1" x14ac:dyDescent="0.2">
      <c r="A50" s="4" t="s">
        <v>1</v>
      </c>
      <c r="B50" s="103">
        <v>100</v>
      </c>
      <c r="C50" s="22">
        <v>100</v>
      </c>
      <c r="D50" s="22">
        <v>100</v>
      </c>
      <c r="E50" s="22">
        <v>100</v>
      </c>
      <c r="F50" s="22">
        <v>100</v>
      </c>
      <c r="G50" s="22">
        <v>100</v>
      </c>
      <c r="H50" s="103">
        <f t="shared" ref="H50:H64" si="16">H6/(H6+N6+T6+Z6)*100</f>
        <v>60.312024353120243</v>
      </c>
      <c r="I50" s="22">
        <f t="shared" ref="I50:I64" si="17">I6/(I6+O6+U6+AA6)*100</f>
        <v>59.439754412893322</v>
      </c>
      <c r="J50" s="22">
        <f t="shared" ref="J50:L64" si="18">J6/(J6+P6+V6+AB6)*100</f>
        <v>59.800295857988161</v>
      </c>
      <c r="K50" s="22">
        <f>K6/(K6+Q6+W6+AC6)*100</f>
        <v>58.906134515890621</v>
      </c>
      <c r="L50" s="22">
        <f t="shared" ref="L50:L63" si="19">L6/(L6+R6+X6+AD6)*100</f>
        <v>57.576827975980216</v>
      </c>
      <c r="M50" s="22">
        <f t="shared" ref="M50:M64" si="20">M6/(M6+S6+Y6+AE6)*100</f>
        <v>54.373927958833626</v>
      </c>
      <c r="N50" s="103">
        <f t="shared" ref="N50:N64" si="21">N6/(H6+N6+T6+Z6)*100</f>
        <v>17.50380517503805</v>
      </c>
      <c r="O50" s="22">
        <f t="shared" ref="O50:O64" si="22">O6/(I6+O6+U6+AA6)*100</f>
        <v>17.651573292402148</v>
      </c>
      <c r="P50" s="22">
        <f t="shared" ref="P50:P64" si="23">P6/(J6+P6+V6+AB6)*100</f>
        <v>17.085798816568047</v>
      </c>
      <c r="Q50" s="22">
        <f>Q6/(K6+Q6+W6+AC6)*100</f>
        <v>18.36659275683666</v>
      </c>
      <c r="R50" s="22">
        <f t="shared" ref="R50:R64" si="24">R6/(L6+R6+X6+AD6)*100</f>
        <v>19.286471211586012</v>
      </c>
      <c r="S50" s="22">
        <f t="shared" ref="S50:S64" si="25">S6/(M6+S6+Y6+AE6)*100</f>
        <v>19.176672384219554</v>
      </c>
      <c r="T50" s="103">
        <f t="shared" ref="T50:T64" si="26">T6/(H6+N6+T6+Z6)*100</f>
        <v>20.015220700152206</v>
      </c>
      <c r="U50" s="22">
        <f t="shared" ref="U50:U64" si="27">U6/(I6+O6+U6+AA6)*100</f>
        <v>20.529547198772065</v>
      </c>
      <c r="V50" s="22">
        <f t="shared" ref="V50:X64" si="28">V6/(J6+P6+V6+AB6)*100</f>
        <v>20.636094674556212</v>
      </c>
      <c r="W50" s="22">
        <f>W6/(K6+Q6+W6+AC6)*100</f>
        <v>20.17738359201774</v>
      </c>
      <c r="X50" s="22">
        <f t="shared" ref="X50" si="29">X6/(L6+R6+X6+AD6)*100</f>
        <v>20.45213705404451</v>
      </c>
      <c r="Y50" s="165">
        <f t="shared" ref="Y50:Y64" si="30">Y6/(M6+S6+Y6+AE6)*100</f>
        <v>23.327615780445971</v>
      </c>
      <c r="Z50" s="103">
        <f t="shared" ref="Z50:Z64" si="31">Z6/(H6+N6+T6+Z6)*100</f>
        <v>2.1689497716894977</v>
      </c>
      <c r="AA50" s="23">
        <f t="shared" ref="AA50:AA64" si="32">AA6/(I6+O6+U6+AA6)*100</f>
        <v>2.3791250959324639</v>
      </c>
      <c r="AB50" s="23">
        <f t="shared" ref="AB50:AB64" si="33">AB6/(J6+P6+V6+AB6)*100</f>
        <v>2.4778106508875739</v>
      </c>
      <c r="AC50" s="23">
        <f t="shared" ref="AC50:AC64" si="34">AC6/(K6+Q6+W6+AC6)*100</f>
        <v>2.5498891352549888</v>
      </c>
      <c r="AD50" s="33">
        <f t="shared" ref="AD50:AD64" si="35">AD6/(L6+R6+X6+AD6)*100</f>
        <v>2.6845637583892619</v>
      </c>
      <c r="AE50" s="138">
        <f t="shared" ref="AE50:AE64" si="36">AE6/(M6+S6+Y6+AE6)*100</f>
        <v>3.1217838765008574</v>
      </c>
    </row>
    <row r="51" spans="1:31" ht="15" customHeight="1" x14ac:dyDescent="0.2">
      <c r="A51" s="7" t="s">
        <v>2</v>
      </c>
      <c r="B51" s="106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6">
        <f t="shared" si="16"/>
        <v>51.88284518828452</v>
      </c>
      <c r="I51" s="24">
        <f t="shared" si="17"/>
        <v>51.868131868131876</v>
      </c>
      <c r="J51" s="24">
        <f t="shared" si="18"/>
        <v>54.583333333333329</v>
      </c>
      <c r="K51" s="24">
        <f>K7/(K7+Q7+W7+AC7)*100</f>
        <v>53.305785123966942</v>
      </c>
      <c r="L51" s="24">
        <f t="shared" si="19"/>
        <v>55.094339622641506</v>
      </c>
      <c r="M51" s="24">
        <f t="shared" si="20"/>
        <v>52.651515151515149</v>
      </c>
      <c r="N51" s="106">
        <f t="shared" si="21"/>
        <v>19.246861924686193</v>
      </c>
      <c r="O51" s="24">
        <f t="shared" si="22"/>
        <v>18.461538461538463</v>
      </c>
      <c r="P51" s="24">
        <f t="shared" si="23"/>
        <v>17.083333333333332</v>
      </c>
      <c r="Q51" s="24">
        <f>Q7/(K7+Q7+W7+AC7)*100</f>
        <v>17.97520661157025</v>
      </c>
      <c r="R51" s="24">
        <f t="shared" si="24"/>
        <v>17.358490566037734</v>
      </c>
      <c r="S51" s="24">
        <f t="shared" si="25"/>
        <v>16.856060606060606</v>
      </c>
      <c r="T51" s="106">
        <f t="shared" si="26"/>
        <v>23.84937238493724</v>
      </c>
      <c r="U51" s="24">
        <f t="shared" si="27"/>
        <v>24.835164835164836</v>
      </c>
      <c r="V51" s="24">
        <f t="shared" si="28"/>
        <v>23.125</v>
      </c>
      <c r="W51" s="24">
        <f>W7/(K7+Q7+W7+AC7)*100</f>
        <v>23.347107438016529</v>
      </c>
      <c r="X51" s="24">
        <f t="shared" si="28"/>
        <v>22.075471698113208</v>
      </c>
      <c r="Y51" s="107">
        <f t="shared" si="30"/>
        <v>24.242424242424242</v>
      </c>
      <c r="Z51" s="106">
        <f t="shared" si="31"/>
        <v>5.02092050209205</v>
      </c>
      <c r="AA51" s="25">
        <f t="shared" si="32"/>
        <v>4.8351648351648358</v>
      </c>
      <c r="AB51" s="25">
        <f t="shared" si="33"/>
        <v>5.2083333333333339</v>
      </c>
      <c r="AC51" s="25">
        <f t="shared" si="34"/>
        <v>5.3719008264462813</v>
      </c>
      <c r="AD51" s="24">
        <f t="shared" si="35"/>
        <v>5.4716981132075473</v>
      </c>
      <c r="AE51" s="114">
        <f t="shared" si="36"/>
        <v>6.25</v>
      </c>
    </row>
    <row r="52" spans="1:31" ht="15" customHeight="1" x14ac:dyDescent="0.2">
      <c r="A52" s="10" t="s">
        <v>3</v>
      </c>
      <c r="B52" s="106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6">
        <f t="shared" si="16"/>
        <v>60.294117647058819</v>
      </c>
      <c r="I52" s="24">
        <f t="shared" si="17"/>
        <v>58.455882352941181</v>
      </c>
      <c r="J52" s="24">
        <f t="shared" si="18"/>
        <v>62.318840579710141</v>
      </c>
      <c r="K52" s="24">
        <f>K8/(K8+Q8+W8+AC8)*100</f>
        <v>60.701754385964911</v>
      </c>
      <c r="L52" s="24">
        <f t="shared" si="18"/>
        <v>56.896551724137936</v>
      </c>
      <c r="M52" s="24">
        <f t="shared" si="20"/>
        <v>54.485049833887047</v>
      </c>
      <c r="N52" s="106">
        <f t="shared" si="21"/>
        <v>20.22058823529412</v>
      </c>
      <c r="O52" s="24">
        <f t="shared" si="22"/>
        <v>21.691176470588236</v>
      </c>
      <c r="P52" s="24">
        <f t="shared" si="23"/>
        <v>19.927536231884059</v>
      </c>
      <c r="Q52" s="24">
        <f>Q8/(K8+Q8+W8+AC8)*100</f>
        <v>20.350877192982455</v>
      </c>
      <c r="R52" s="24">
        <f t="shared" si="24"/>
        <v>23.448275862068964</v>
      </c>
      <c r="S52" s="24">
        <f t="shared" si="25"/>
        <v>23.255813953488371</v>
      </c>
      <c r="T52" s="106">
        <f t="shared" si="26"/>
        <v>17.27941176470588</v>
      </c>
      <c r="U52" s="24">
        <f t="shared" si="27"/>
        <v>16.544117647058822</v>
      </c>
      <c r="V52" s="24">
        <f t="shared" si="28"/>
        <v>14.492753623188406</v>
      </c>
      <c r="W52" s="24">
        <f>W8/(K8+Q8+W8+AC8)*100</f>
        <v>15.789473684210526</v>
      </c>
      <c r="X52" s="24">
        <f t="shared" si="28"/>
        <v>16.896551724137932</v>
      </c>
      <c r="Y52" s="107">
        <f t="shared" si="30"/>
        <v>19.601328903654487</v>
      </c>
      <c r="Z52" s="106">
        <f t="shared" si="31"/>
        <v>2.2058823529411766</v>
      </c>
      <c r="AA52" s="25">
        <f t="shared" si="32"/>
        <v>3.3088235294117649</v>
      </c>
      <c r="AB52" s="25">
        <f t="shared" si="33"/>
        <v>3.2608695652173911</v>
      </c>
      <c r="AC52" s="25">
        <f t="shared" si="34"/>
        <v>3.1578947368421053</v>
      </c>
      <c r="AD52" s="24">
        <f t="shared" si="35"/>
        <v>2.7586206896551726</v>
      </c>
      <c r="AE52" s="114">
        <f t="shared" si="36"/>
        <v>2.6578073089700998</v>
      </c>
    </row>
    <row r="53" spans="1:31" ht="15" customHeight="1" x14ac:dyDescent="0.2">
      <c r="A53" s="10" t="s">
        <v>4</v>
      </c>
      <c r="B53" s="106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6">
        <f t="shared" si="16"/>
        <v>64.86486486486487</v>
      </c>
      <c r="I53" s="24">
        <f t="shared" si="17"/>
        <v>65.217391304347828</v>
      </c>
      <c r="J53" s="24">
        <f t="shared" si="18"/>
        <v>58.474576271186443</v>
      </c>
      <c r="K53" s="24">
        <f>K9/(K9+Q9+W9+AC9)*100</f>
        <v>58.82352941176471</v>
      </c>
      <c r="L53" s="24">
        <f t="shared" si="19"/>
        <v>63.247863247863243</v>
      </c>
      <c r="M53" s="24">
        <f t="shared" si="20"/>
        <v>62.711864406779661</v>
      </c>
      <c r="N53" s="106">
        <f t="shared" si="21"/>
        <v>18.018018018018019</v>
      </c>
      <c r="O53" s="24">
        <f t="shared" si="22"/>
        <v>15.65217391304348</v>
      </c>
      <c r="P53" s="24">
        <f t="shared" si="23"/>
        <v>22.033898305084744</v>
      </c>
      <c r="Q53" s="24">
        <f>Q9/(K9+Q9+W9+AC9)*100</f>
        <v>23.52941176470588</v>
      </c>
      <c r="R53" s="24">
        <f t="shared" si="24"/>
        <v>17.948717948717949</v>
      </c>
      <c r="S53" s="24">
        <f t="shared" si="25"/>
        <v>14.40677966101695</v>
      </c>
      <c r="T53" s="106">
        <f t="shared" si="26"/>
        <v>16.216216216216218</v>
      </c>
      <c r="U53" s="24">
        <f t="shared" si="27"/>
        <v>18.260869565217391</v>
      </c>
      <c r="V53" s="24">
        <f t="shared" si="28"/>
        <v>18.64406779661017</v>
      </c>
      <c r="W53" s="24">
        <f>W9/(K9+Q9+W9+AC9)*100</f>
        <v>16.806722689075631</v>
      </c>
      <c r="X53" s="24">
        <f t="shared" si="28"/>
        <v>17.948717948717949</v>
      </c>
      <c r="Y53" s="107">
        <f t="shared" si="30"/>
        <v>22.033898305084744</v>
      </c>
      <c r="Z53" s="106">
        <f t="shared" si="31"/>
        <v>0.90090090090090091</v>
      </c>
      <c r="AA53" s="25">
        <f t="shared" si="32"/>
        <v>0.86956521739130432</v>
      </c>
      <c r="AB53" s="25">
        <f t="shared" si="33"/>
        <v>0.84745762711864403</v>
      </c>
      <c r="AC53" s="25">
        <f t="shared" si="34"/>
        <v>0.84033613445378152</v>
      </c>
      <c r="AD53" s="24">
        <f t="shared" si="35"/>
        <v>0.85470085470085477</v>
      </c>
      <c r="AE53" s="114">
        <f t="shared" si="36"/>
        <v>0.84745762711864403</v>
      </c>
    </row>
    <row r="54" spans="1:31" ht="15" customHeight="1" x14ac:dyDescent="0.2">
      <c r="A54" s="10" t="s">
        <v>5</v>
      </c>
      <c r="B54" s="106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6">
        <f t="shared" si="16"/>
        <v>58.18181818181818</v>
      </c>
      <c r="I54" s="24">
        <f t="shared" si="17"/>
        <v>59.649122807017541</v>
      </c>
      <c r="J54" s="24">
        <f t="shared" si="18"/>
        <v>57.627118644067799</v>
      </c>
      <c r="K54" s="24">
        <f>K10/(K10+Q10+W10+AC10)*100</f>
        <v>62.727272727272734</v>
      </c>
      <c r="L54" s="24">
        <f t="shared" si="18"/>
        <v>61.206896551724135</v>
      </c>
      <c r="M54" s="24">
        <f t="shared" si="20"/>
        <v>54.330708661417326</v>
      </c>
      <c r="N54" s="106">
        <f t="shared" si="21"/>
        <v>19.090909090909093</v>
      </c>
      <c r="O54" s="24">
        <f t="shared" si="22"/>
        <v>16.666666666666664</v>
      </c>
      <c r="P54" s="24">
        <f t="shared" si="23"/>
        <v>15.254237288135593</v>
      </c>
      <c r="Q54" s="24">
        <f>Q10/(K10+Q10+W10+AC10)*100</f>
        <v>20</v>
      </c>
      <c r="R54" s="24">
        <f t="shared" si="24"/>
        <v>16.379310344827587</v>
      </c>
      <c r="S54" s="24">
        <f t="shared" si="25"/>
        <v>22.047244094488189</v>
      </c>
      <c r="T54" s="106">
        <f t="shared" si="26"/>
        <v>20</v>
      </c>
      <c r="U54" s="24">
        <f t="shared" si="27"/>
        <v>21.052631578947366</v>
      </c>
      <c r="V54" s="24">
        <f t="shared" si="28"/>
        <v>23.728813559322035</v>
      </c>
      <c r="W54" s="24">
        <f>W10/(K10+Q10+W10+AC10)*100</f>
        <v>13.636363636363635</v>
      </c>
      <c r="X54" s="24">
        <f t="shared" si="28"/>
        <v>18.96551724137931</v>
      </c>
      <c r="Y54" s="107">
        <f t="shared" si="30"/>
        <v>19.685039370078741</v>
      </c>
      <c r="Z54" s="106">
        <f t="shared" si="31"/>
        <v>2.7272727272727271</v>
      </c>
      <c r="AA54" s="25">
        <f t="shared" si="32"/>
        <v>2.6315789473684208</v>
      </c>
      <c r="AB54" s="25">
        <f t="shared" si="33"/>
        <v>3.3898305084745761</v>
      </c>
      <c r="AC54" s="25">
        <f t="shared" si="34"/>
        <v>3.6363636363636362</v>
      </c>
      <c r="AD54" s="24">
        <f t="shared" si="35"/>
        <v>3.4482758620689653</v>
      </c>
      <c r="AE54" s="114">
        <f t="shared" si="36"/>
        <v>3.9370078740157481</v>
      </c>
    </row>
    <row r="55" spans="1:31" ht="15" customHeight="1" x14ac:dyDescent="0.2">
      <c r="A55" s="10" t="s">
        <v>6</v>
      </c>
      <c r="B55" s="106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6">
        <f t="shared" ref="H55:K56" si="37">H11/(H11+N11+T11)*100</f>
        <v>76</v>
      </c>
      <c r="I55" s="24">
        <f t="shared" si="37"/>
        <v>73.076923076923066</v>
      </c>
      <c r="J55" s="24">
        <f t="shared" si="37"/>
        <v>76</v>
      </c>
      <c r="K55" s="24">
        <f t="shared" si="37"/>
        <v>66.666666666666657</v>
      </c>
      <c r="L55" s="24">
        <f t="shared" si="19"/>
        <v>68</v>
      </c>
      <c r="M55" s="24">
        <f>M11/(M11+S11+Y11+AE11)*100</f>
        <v>57.142857142857139</v>
      </c>
      <c r="N55" s="106">
        <f t="shared" ref="N55:Q56" si="38">N11/(H11+N11+T11)*100</f>
        <v>8</v>
      </c>
      <c r="O55" s="24">
        <f t="shared" si="38"/>
        <v>7.6923076923076925</v>
      </c>
      <c r="P55" s="24">
        <f t="shared" si="38"/>
        <v>8</v>
      </c>
      <c r="Q55" s="24">
        <f t="shared" si="38"/>
        <v>16.666666666666664</v>
      </c>
      <c r="R55" s="24">
        <f t="shared" si="24"/>
        <v>16</v>
      </c>
      <c r="S55" s="24">
        <f t="shared" si="25"/>
        <v>25</v>
      </c>
      <c r="T55" s="106">
        <f t="shared" ref="T55:W56" si="39">T11/(H11+N11+T11)*100</f>
        <v>16</v>
      </c>
      <c r="U55" s="24">
        <f t="shared" si="39"/>
        <v>19.230769230769234</v>
      </c>
      <c r="V55" s="24">
        <f t="shared" si="39"/>
        <v>16</v>
      </c>
      <c r="W55" s="24">
        <f t="shared" si="39"/>
        <v>16.666666666666664</v>
      </c>
      <c r="X55" s="24">
        <f t="shared" si="28"/>
        <v>12</v>
      </c>
      <c r="Y55" s="107">
        <f t="shared" si="30"/>
        <v>14.285714285714285</v>
      </c>
      <c r="Z55" s="106" t="e">
        <f t="shared" si="31"/>
        <v>#VALUE!</v>
      </c>
      <c r="AA55" s="25" t="e">
        <f t="shared" si="32"/>
        <v>#VALUE!</v>
      </c>
      <c r="AB55" s="25" t="e">
        <f t="shared" si="33"/>
        <v>#VALUE!</v>
      </c>
      <c r="AC55" s="25" t="e">
        <f t="shared" si="34"/>
        <v>#VALUE!</v>
      </c>
      <c r="AD55" s="24">
        <f t="shared" si="35"/>
        <v>4</v>
      </c>
      <c r="AE55" s="114">
        <f t="shared" si="36"/>
        <v>3.5714285714285712</v>
      </c>
    </row>
    <row r="56" spans="1:31" ht="15" customHeight="1" x14ac:dyDescent="0.2">
      <c r="A56" s="10" t="s">
        <v>7</v>
      </c>
      <c r="B56" s="106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6">
        <f t="shared" si="37"/>
        <v>69.306930693069305</v>
      </c>
      <c r="I56" s="24">
        <f t="shared" si="37"/>
        <v>68.518518518518519</v>
      </c>
      <c r="J56" s="24">
        <f t="shared" si="37"/>
        <v>70.535714285714292</v>
      </c>
      <c r="K56" s="24">
        <f t="shared" si="37"/>
        <v>66.666666666666657</v>
      </c>
      <c r="L56" s="24">
        <f>L12/(L12+R12+X12)*100</f>
        <v>63.46153846153846</v>
      </c>
      <c r="M56" s="24">
        <f>M12/(M12+S12+Y12+AE12)*100</f>
        <v>56.435643564356432</v>
      </c>
      <c r="N56" s="106">
        <f t="shared" si="38"/>
        <v>20.792079207920793</v>
      </c>
      <c r="O56" s="24">
        <f t="shared" si="38"/>
        <v>22.222222222222221</v>
      </c>
      <c r="P56" s="24">
        <f t="shared" si="38"/>
        <v>19.642857142857142</v>
      </c>
      <c r="Q56" s="24">
        <f t="shared" si="38"/>
        <v>22.549019607843139</v>
      </c>
      <c r="R56" s="24">
        <f>R12/(L12+R12+X12)*100</f>
        <v>25</v>
      </c>
      <c r="S56" s="24">
        <f t="shared" si="25"/>
        <v>25.742574257425744</v>
      </c>
      <c r="T56" s="106">
        <f t="shared" si="39"/>
        <v>9.9009900990099009</v>
      </c>
      <c r="U56" s="24">
        <f t="shared" si="39"/>
        <v>9.2592592592592595</v>
      </c>
      <c r="V56" s="24">
        <f t="shared" si="39"/>
        <v>9.8214285714285712</v>
      </c>
      <c r="W56" s="24">
        <f t="shared" si="39"/>
        <v>10.784313725490197</v>
      </c>
      <c r="X56" s="24">
        <f>X12/(L12+R12+X12)*100</f>
        <v>11.538461538461538</v>
      </c>
      <c r="Y56" s="107">
        <f t="shared" si="30"/>
        <v>16.831683168316832</v>
      </c>
      <c r="Z56" s="106" t="e">
        <f t="shared" si="31"/>
        <v>#VALUE!</v>
      </c>
      <c r="AA56" s="25" t="e">
        <f t="shared" si="32"/>
        <v>#VALUE!</v>
      </c>
      <c r="AB56" s="25" t="e">
        <f t="shared" si="33"/>
        <v>#VALUE!</v>
      </c>
      <c r="AC56" s="25" t="e">
        <f t="shared" si="34"/>
        <v>#VALUE!</v>
      </c>
      <c r="AD56" s="24" t="e">
        <f t="shared" si="35"/>
        <v>#VALUE!</v>
      </c>
      <c r="AE56" s="114">
        <f t="shared" si="36"/>
        <v>0.99009900990099009</v>
      </c>
    </row>
    <row r="57" spans="1:31" ht="15" customHeight="1" x14ac:dyDescent="0.2">
      <c r="A57" s="10" t="s">
        <v>8</v>
      </c>
      <c r="B57" s="106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6">
        <f t="shared" si="16"/>
        <v>53.982300884955748</v>
      </c>
      <c r="I57" s="24">
        <f t="shared" si="17"/>
        <v>54.954954954954957</v>
      </c>
      <c r="J57" s="24">
        <f t="shared" si="18"/>
        <v>56.034482758620683</v>
      </c>
      <c r="K57" s="24">
        <f t="shared" ref="K57:K64" si="40">K13/(K13+Q13+W13+AC13)*100</f>
        <v>53.508771929824562</v>
      </c>
      <c r="L57" s="24">
        <f t="shared" si="19"/>
        <v>54.237288135593218</v>
      </c>
      <c r="M57" s="24">
        <f t="shared" si="20"/>
        <v>52.800000000000004</v>
      </c>
      <c r="N57" s="106">
        <f t="shared" si="21"/>
        <v>20.353982300884958</v>
      </c>
      <c r="O57" s="24">
        <f t="shared" si="22"/>
        <v>20.72072072072072</v>
      </c>
      <c r="P57" s="24">
        <f t="shared" si="23"/>
        <v>17.241379310344829</v>
      </c>
      <c r="Q57" s="24">
        <f t="shared" ref="Q57:Q64" si="41">Q13/(K13+Q13+W13+AC13)*100</f>
        <v>20.175438596491226</v>
      </c>
      <c r="R57" s="24">
        <f t="shared" si="24"/>
        <v>19.491525423728813</v>
      </c>
      <c r="S57" s="24">
        <f t="shared" si="25"/>
        <v>16.8</v>
      </c>
      <c r="T57" s="106">
        <f t="shared" si="26"/>
        <v>23.008849557522122</v>
      </c>
      <c r="U57" s="24">
        <f t="shared" si="27"/>
        <v>21.621621621621621</v>
      </c>
      <c r="V57" s="24">
        <f t="shared" si="28"/>
        <v>24.137931034482758</v>
      </c>
      <c r="W57" s="24">
        <f t="shared" ref="W57:W64" si="42">W13/(K13+Q13+W13+AC13)*100</f>
        <v>23.684210526315788</v>
      </c>
      <c r="X57" s="24">
        <f t="shared" si="28"/>
        <v>22.881355932203391</v>
      </c>
      <c r="Y57" s="107">
        <f t="shared" si="30"/>
        <v>28.000000000000004</v>
      </c>
      <c r="Z57" s="106">
        <f t="shared" si="31"/>
        <v>2.6548672566371683</v>
      </c>
      <c r="AA57" s="25">
        <f t="shared" si="32"/>
        <v>2.7027027027027026</v>
      </c>
      <c r="AB57" s="25">
        <f t="shared" si="33"/>
        <v>2.5862068965517242</v>
      </c>
      <c r="AC57" s="25">
        <f t="shared" si="34"/>
        <v>2.6315789473684208</v>
      </c>
      <c r="AD57" s="24">
        <f t="shared" si="35"/>
        <v>3.3898305084745761</v>
      </c>
      <c r="AE57" s="114">
        <f t="shared" si="36"/>
        <v>2.4</v>
      </c>
    </row>
    <row r="58" spans="1:31" ht="15" customHeight="1" x14ac:dyDescent="0.2">
      <c r="A58" s="10" t="s">
        <v>9</v>
      </c>
      <c r="B58" s="106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6">
        <f t="shared" si="16"/>
        <v>65.467625899280577</v>
      </c>
      <c r="I58" s="24">
        <f t="shared" si="17"/>
        <v>56.934306569343065</v>
      </c>
      <c r="J58" s="24">
        <f t="shared" si="18"/>
        <v>55.970149253731336</v>
      </c>
      <c r="K58" s="24">
        <f t="shared" si="40"/>
        <v>57.894736842105267</v>
      </c>
      <c r="L58" s="24">
        <f t="shared" si="18"/>
        <v>57.575757575757578</v>
      </c>
      <c r="M58" s="24">
        <f t="shared" si="20"/>
        <v>51.908396946564885</v>
      </c>
      <c r="N58" s="106">
        <f t="shared" si="21"/>
        <v>15.827338129496402</v>
      </c>
      <c r="O58" s="24">
        <f t="shared" si="22"/>
        <v>21.167883211678831</v>
      </c>
      <c r="P58" s="24">
        <f t="shared" si="23"/>
        <v>22.388059701492537</v>
      </c>
      <c r="Q58" s="24">
        <f t="shared" si="41"/>
        <v>19.548872180451127</v>
      </c>
      <c r="R58" s="24">
        <f t="shared" si="24"/>
        <v>18.181818181818183</v>
      </c>
      <c r="S58" s="24">
        <f t="shared" si="25"/>
        <v>19.847328244274809</v>
      </c>
      <c r="T58" s="106">
        <f t="shared" si="26"/>
        <v>17.266187050359711</v>
      </c>
      <c r="U58" s="24">
        <f t="shared" si="27"/>
        <v>20.437956204379564</v>
      </c>
      <c r="V58" s="24">
        <f t="shared" si="28"/>
        <v>20.8955223880597</v>
      </c>
      <c r="W58" s="24">
        <f t="shared" si="42"/>
        <v>21.804511278195488</v>
      </c>
      <c r="X58" s="24">
        <f t="shared" si="28"/>
        <v>23.484848484848484</v>
      </c>
      <c r="Y58" s="107">
        <f t="shared" si="30"/>
        <v>27.480916030534353</v>
      </c>
      <c r="Z58" s="106">
        <f t="shared" si="31"/>
        <v>1.4388489208633095</v>
      </c>
      <c r="AA58" s="25">
        <f t="shared" si="32"/>
        <v>1.4598540145985401</v>
      </c>
      <c r="AB58" s="25">
        <f t="shared" si="33"/>
        <v>0.74626865671641784</v>
      </c>
      <c r="AC58" s="25">
        <f t="shared" si="34"/>
        <v>0.75187969924812026</v>
      </c>
      <c r="AD58" s="24">
        <f t="shared" si="35"/>
        <v>0.75757575757575757</v>
      </c>
      <c r="AE58" s="114">
        <f t="shared" si="36"/>
        <v>0.76335877862595414</v>
      </c>
    </row>
    <row r="59" spans="1:31" ht="15" customHeight="1" x14ac:dyDescent="0.2">
      <c r="A59" s="10" t="s">
        <v>10</v>
      </c>
      <c r="B59" s="106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6">
        <f t="shared" si="16"/>
        <v>58.208955223880601</v>
      </c>
      <c r="I59" s="24">
        <f t="shared" si="17"/>
        <v>56.589147286821706</v>
      </c>
      <c r="J59" s="24">
        <f t="shared" si="18"/>
        <v>58.992805755395686</v>
      </c>
      <c r="K59" s="24">
        <f t="shared" si="40"/>
        <v>58.695652173913047</v>
      </c>
      <c r="L59" s="24">
        <f t="shared" si="19"/>
        <v>59.45945945945946</v>
      </c>
      <c r="M59" s="24">
        <f t="shared" si="20"/>
        <v>63.253012048192772</v>
      </c>
      <c r="N59" s="106">
        <f t="shared" si="21"/>
        <v>15.671641791044777</v>
      </c>
      <c r="O59" s="24">
        <f t="shared" si="22"/>
        <v>15.503875968992247</v>
      </c>
      <c r="P59" s="24">
        <f t="shared" si="23"/>
        <v>13.669064748201439</v>
      </c>
      <c r="Q59" s="24">
        <f t="shared" si="41"/>
        <v>14.492753623188406</v>
      </c>
      <c r="R59" s="24">
        <f t="shared" si="24"/>
        <v>15.54054054054054</v>
      </c>
      <c r="S59" s="24">
        <f t="shared" si="25"/>
        <v>13.855421686746988</v>
      </c>
      <c r="T59" s="106">
        <f t="shared" si="26"/>
        <v>24.626865671641792</v>
      </c>
      <c r="U59" s="24">
        <f t="shared" si="27"/>
        <v>26.356589147286826</v>
      </c>
      <c r="V59" s="24">
        <f t="shared" si="28"/>
        <v>25.179856115107913</v>
      </c>
      <c r="W59" s="24">
        <f t="shared" si="42"/>
        <v>23.913043478260871</v>
      </c>
      <c r="X59" s="24">
        <f t="shared" si="28"/>
        <v>21.621621621621621</v>
      </c>
      <c r="Y59" s="107">
        <f t="shared" si="30"/>
        <v>18.072289156626507</v>
      </c>
      <c r="Z59" s="106">
        <f t="shared" si="31"/>
        <v>1.4925373134328357</v>
      </c>
      <c r="AA59" s="25">
        <f t="shared" si="32"/>
        <v>1.5503875968992249</v>
      </c>
      <c r="AB59" s="25">
        <f t="shared" si="33"/>
        <v>2.1582733812949639</v>
      </c>
      <c r="AC59" s="25">
        <f t="shared" si="34"/>
        <v>2.8985507246376812</v>
      </c>
      <c r="AD59" s="24">
        <f t="shared" si="35"/>
        <v>3.3783783783783785</v>
      </c>
      <c r="AE59" s="114">
        <f t="shared" si="36"/>
        <v>4.8192771084337354</v>
      </c>
    </row>
    <row r="60" spans="1:31" ht="15" customHeight="1" x14ac:dyDescent="0.2">
      <c r="A60" s="10" t="s">
        <v>11</v>
      </c>
      <c r="B60" s="106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6">
        <f t="shared" si="16"/>
        <v>70.909090909090907</v>
      </c>
      <c r="I60" s="24">
        <f t="shared" si="17"/>
        <v>65.765765765765778</v>
      </c>
      <c r="J60" s="24">
        <f t="shared" si="18"/>
        <v>66.666666666666657</v>
      </c>
      <c r="K60" s="24">
        <f t="shared" si="40"/>
        <v>63.888888888888886</v>
      </c>
      <c r="L60" s="24">
        <f t="shared" si="18"/>
        <v>64.912280701754383</v>
      </c>
      <c r="M60" s="24">
        <f t="shared" si="20"/>
        <v>61.06194690265486</v>
      </c>
      <c r="N60" s="106">
        <f t="shared" si="21"/>
        <v>11.818181818181818</v>
      </c>
      <c r="O60" s="24">
        <f t="shared" si="22"/>
        <v>17.117117117117118</v>
      </c>
      <c r="P60" s="24">
        <f t="shared" si="23"/>
        <v>13.888888888888889</v>
      </c>
      <c r="Q60" s="24">
        <f t="shared" si="41"/>
        <v>14.814814814814813</v>
      </c>
      <c r="R60" s="24">
        <f t="shared" si="24"/>
        <v>14.912280701754385</v>
      </c>
      <c r="S60" s="24">
        <f t="shared" si="25"/>
        <v>14.159292035398231</v>
      </c>
      <c r="T60" s="106">
        <f t="shared" si="26"/>
        <v>16.363636363636363</v>
      </c>
      <c r="U60" s="24">
        <f t="shared" si="27"/>
        <v>16.216216216216218</v>
      </c>
      <c r="V60" s="24">
        <f t="shared" si="28"/>
        <v>18.518518518518519</v>
      </c>
      <c r="W60" s="24">
        <f t="shared" si="42"/>
        <v>20.37037037037037</v>
      </c>
      <c r="X60" s="24">
        <f t="shared" si="28"/>
        <v>19.298245614035086</v>
      </c>
      <c r="Y60" s="107">
        <f t="shared" si="30"/>
        <v>23.893805309734514</v>
      </c>
      <c r="Z60" s="106">
        <f t="shared" si="31"/>
        <v>0.90909090909090906</v>
      </c>
      <c r="AA60" s="25">
        <f t="shared" si="32"/>
        <v>0.90090090090090091</v>
      </c>
      <c r="AB60" s="25">
        <f t="shared" si="33"/>
        <v>0.92592592592592582</v>
      </c>
      <c r="AC60" s="25">
        <f t="shared" si="34"/>
        <v>0.92592592592592582</v>
      </c>
      <c r="AD60" s="24">
        <f t="shared" si="35"/>
        <v>0.8771929824561403</v>
      </c>
      <c r="AE60" s="114">
        <f t="shared" si="36"/>
        <v>0.88495575221238942</v>
      </c>
    </row>
    <row r="61" spans="1:31" ht="15" customHeight="1" x14ac:dyDescent="0.2">
      <c r="A61" s="10" t="s">
        <v>12</v>
      </c>
      <c r="B61" s="106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6">
        <f t="shared" si="16"/>
        <v>63.279445727482674</v>
      </c>
      <c r="I61" s="24">
        <f t="shared" si="17"/>
        <v>61.224489795918366</v>
      </c>
      <c r="J61" s="24">
        <f t="shared" si="18"/>
        <v>60.348583877995644</v>
      </c>
      <c r="K61" s="24">
        <f t="shared" si="40"/>
        <v>59.408033826638473</v>
      </c>
      <c r="L61" s="24">
        <f t="shared" si="19"/>
        <v>55.533596837944664</v>
      </c>
      <c r="M61" s="24">
        <f t="shared" si="20"/>
        <v>51.051625239005737</v>
      </c>
      <c r="N61" s="106">
        <f t="shared" si="21"/>
        <v>14.549653579676674</v>
      </c>
      <c r="O61" s="24">
        <f t="shared" si="22"/>
        <v>16.326530612244898</v>
      </c>
      <c r="P61" s="24">
        <f t="shared" si="23"/>
        <v>16.122004357298476</v>
      </c>
      <c r="Q61" s="24">
        <f t="shared" si="41"/>
        <v>16.913319238900634</v>
      </c>
      <c r="R61" s="24">
        <f t="shared" si="24"/>
        <v>20.355731225296442</v>
      </c>
      <c r="S61" s="24">
        <f t="shared" si="25"/>
        <v>20.076481835564053</v>
      </c>
      <c r="T61" s="106">
        <f t="shared" si="26"/>
        <v>19.861431870669747</v>
      </c>
      <c r="U61" s="24">
        <f t="shared" si="27"/>
        <v>19.727891156462583</v>
      </c>
      <c r="V61" s="24">
        <f t="shared" si="28"/>
        <v>20.915032679738562</v>
      </c>
      <c r="W61" s="24">
        <f t="shared" si="42"/>
        <v>20.930232558139537</v>
      </c>
      <c r="X61" s="24">
        <f t="shared" si="28"/>
        <v>21.343873517786559</v>
      </c>
      <c r="Y61" s="107">
        <f t="shared" si="30"/>
        <v>25.621414913957935</v>
      </c>
      <c r="Z61" s="106">
        <f t="shared" si="31"/>
        <v>2.3094688221709005</v>
      </c>
      <c r="AA61" s="25">
        <f t="shared" si="32"/>
        <v>2.7210884353741496</v>
      </c>
      <c r="AB61" s="25">
        <f t="shared" si="33"/>
        <v>2.6143790849673203</v>
      </c>
      <c r="AC61" s="25">
        <f t="shared" si="34"/>
        <v>2.7484143763213531</v>
      </c>
      <c r="AD61" s="24">
        <f t="shared" si="35"/>
        <v>2.766798418972332</v>
      </c>
      <c r="AE61" s="114">
        <f t="shared" si="36"/>
        <v>3.2504780114722758</v>
      </c>
    </row>
    <row r="62" spans="1:31" ht="15" customHeight="1" x14ac:dyDescent="0.2">
      <c r="A62" s="10" t="s">
        <v>13</v>
      </c>
      <c r="B62" s="106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6">
        <f t="shared" si="16"/>
        <v>67.910447761194021</v>
      </c>
      <c r="I62" s="24">
        <f t="shared" si="17"/>
        <v>68.309859154929569</v>
      </c>
      <c r="J62" s="24">
        <f t="shared" si="18"/>
        <v>66.225165562913915</v>
      </c>
      <c r="K62" s="24">
        <f t="shared" si="40"/>
        <v>65.06849315068493</v>
      </c>
      <c r="L62" s="24">
        <f t="shared" si="18"/>
        <v>65.333333333333329</v>
      </c>
      <c r="M62" s="24">
        <f t="shared" si="20"/>
        <v>59.756097560975604</v>
      </c>
      <c r="N62" s="106">
        <f t="shared" si="21"/>
        <v>14.17910447761194</v>
      </c>
      <c r="O62" s="24">
        <f t="shared" si="22"/>
        <v>13.380281690140844</v>
      </c>
      <c r="P62" s="24">
        <f t="shared" si="23"/>
        <v>12.582781456953644</v>
      </c>
      <c r="Q62" s="24">
        <f t="shared" si="41"/>
        <v>14.383561643835616</v>
      </c>
      <c r="R62" s="24">
        <f t="shared" si="24"/>
        <v>14.666666666666666</v>
      </c>
      <c r="S62" s="24">
        <f t="shared" si="25"/>
        <v>17.682926829268293</v>
      </c>
      <c r="T62" s="106">
        <f t="shared" si="26"/>
        <v>17.164179104477611</v>
      </c>
      <c r="U62" s="24">
        <f t="shared" si="27"/>
        <v>16.901408450704224</v>
      </c>
      <c r="V62" s="24">
        <f t="shared" si="28"/>
        <v>19.867549668874172</v>
      </c>
      <c r="W62" s="24">
        <f t="shared" si="42"/>
        <v>19.863013698630137</v>
      </c>
      <c r="X62" s="24">
        <f t="shared" si="28"/>
        <v>18.666666666666668</v>
      </c>
      <c r="Y62" s="107">
        <f t="shared" si="30"/>
        <v>21.341463414634145</v>
      </c>
      <c r="Z62" s="106">
        <f t="shared" si="31"/>
        <v>0.74626865671641784</v>
      </c>
      <c r="AA62" s="25">
        <f t="shared" si="32"/>
        <v>1.4084507042253522</v>
      </c>
      <c r="AB62" s="25">
        <f t="shared" si="33"/>
        <v>1.3245033112582782</v>
      </c>
      <c r="AC62" s="25">
        <f t="shared" si="34"/>
        <v>0.68493150684931503</v>
      </c>
      <c r="AD62" s="24">
        <f t="shared" si="35"/>
        <v>1.3333333333333335</v>
      </c>
      <c r="AE62" s="114">
        <f t="shared" si="36"/>
        <v>1.2195121951219512</v>
      </c>
    </row>
    <row r="63" spans="1:31" ht="15" customHeight="1" x14ac:dyDescent="0.2">
      <c r="A63" s="10" t="s">
        <v>14</v>
      </c>
      <c r="B63" s="106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6">
        <f t="shared" si="16"/>
        <v>57.727272727272727</v>
      </c>
      <c r="I63" s="24">
        <f t="shared" si="17"/>
        <v>54.368932038834949</v>
      </c>
      <c r="J63" s="24">
        <f t="shared" si="18"/>
        <v>53.398058252427184</v>
      </c>
      <c r="K63" s="24">
        <f t="shared" si="40"/>
        <v>54.950495049504951</v>
      </c>
      <c r="L63" s="24">
        <f t="shared" si="19"/>
        <v>53.110047846889955</v>
      </c>
      <c r="M63" s="24">
        <f t="shared" si="20"/>
        <v>46.698113207547173</v>
      </c>
      <c r="N63" s="106">
        <f t="shared" si="21"/>
        <v>20</v>
      </c>
      <c r="O63" s="24">
        <f t="shared" si="22"/>
        <v>19.902912621359224</v>
      </c>
      <c r="P63" s="24">
        <f t="shared" si="23"/>
        <v>20.388349514563107</v>
      </c>
      <c r="Q63" s="24">
        <f t="shared" si="41"/>
        <v>17.82178217821782</v>
      </c>
      <c r="R63" s="24">
        <f t="shared" si="24"/>
        <v>17.703349282296653</v>
      </c>
      <c r="S63" s="24">
        <f t="shared" si="25"/>
        <v>19.811320754716981</v>
      </c>
      <c r="T63" s="106">
        <f t="shared" si="26"/>
        <v>21.363636363636363</v>
      </c>
      <c r="U63" s="24">
        <f t="shared" si="27"/>
        <v>25.242718446601941</v>
      </c>
      <c r="V63" s="24">
        <f t="shared" si="28"/>
        <v>25.242718446601941</v>
      </c>
      <c r="W63" s="24">
        <f t="shared" si="42"/>
        <v>26.237623762376238</v>
      </c>
      <c r="X63" s="24">
        <f t="shared" si="28"/>
        <v>28.229665071770331</v>
      </c>
      <c r="Y63" s="107">
        <f t="shared" si="30"/>
        <v>31.60377358490566</v>
      </c>
      <c r="Z63" s="106">
        <f t="shared" si="31"/>
        <v>0.90909090909090906</v>
      </c>
      <c r="AA63" s="25">
        <f t="shared" si="32"/>
        <v>0.48543689320388345</v>
      </c>
      <c r="AB63" s="25">
        <f t="shared" si="33"/>
        <v>0.97087378640776689</v>
      </c>
      <c r="AC63" s="25">
        <f t="shared" si="34"/>
        <v>0.99009900990099009</v>
      </c>
      <c r="AD63" s="24">
        <f t="shared" si="35"/>
        <v>0.9569377990430622</v>
      </c>
      <c r="AE63" s="114">
        <f t="shared" si="36"/>
        <v>1.8867924528301887</v>
      </c>
    </row>
    <row r="64" spans="1:31" ht="15" customHeight="1" x14ac:dyDescent="0.2">
      <c r="A64" s="10" t="s">
        <v>15</v>
      </c>
      <c r="B64" s="106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6">
        <f t="shared" si="16"/>
        <v>59.677419354838712</v>
      </c>
      <c r="I64" s="24">
        <f t="shared" si="17"/>
        <v>62.348178137651821</v>
      </c>
      <c r="J64" s="24">
        <f t="shared" si="18"/>
        <v>63.74045801526718</v>
      </c>
      <c r="K64" s="24">
        <f t="shared" si="40"/>
        <v>61.567164179104473</v>
      </c>
      <c r="L64" s="24">
        <f t="shared" si="18"/>
        <v>56.25</v>
      </c>
      <c r="M64" s="24">
        <f t="shared" si="20"/>
        <v>55.755395683453237</v>
      </c>
      <c r="N64" s="106">
        <f t="shared" si="21"/>
        <v>17.741935483870968</v>
      </c>
      <c r="O64" s="24">
        <f t="shared" si="22"/>
        <v>15.789473684210526</v>
      </c>
      <c r="P64" s="24">
        <f t="shared" si="23"/>
        <v>14.503816793893129</v>
      </c>
      <c r="Q64" s="24">
        <f t="shared" si="41"/>
        <v>19.776119402985074</v>
      </c>
      <c r="R64" s="24">
        <f t="shared" si="24"/>
        <v>24.632352941176471</v>
      </c>
      <c r="S64" s="24">
        <f t="shared" si="25"/>
        <v>21.582733812949641</v>
      </c>
      <c r="T64" s="106">
        <f t="shared" si="26"/>
        <v>21.774193548387096</v>
      </c>
      <c r="U64" s="24">
        <f t="shared" si="27"/>
        <v>20.242914979757085</v>
      </c>
      <c r="V64" s="24">
        <f t="shared" si="28"/>
        <v>20.229007633587788</v>
      </c>
      <c r="W64" s="24">
        <f t="shared" si="42"/>
        <v>17.164179104477611</v>
      </c>
      <c r="X64" s="24">
        <f t="shared" si="28"/>
        <v>17.647058823529413</v>
      </c>
      <c r="Y64" s="107">
        <f t="shared" si="30"/>
        <v>20.503597122302157</v>
      </c>
      <c r="Z64" s="106">
        <f t="shared" si="31"/>
        <v>0.80645161290322576</v>
      </c>
      <c r="AA64" s="25">
        <f t="shared" si="32"/>
        <v>1.6194331983805668</v>
      </c>
      <c r="AB64" s="25">
        <f t="shared" si="33"/>
        <v>1.5267175572519083</v>
      </c>
      <c r="AC64" s="25">
        <f t="shared" si="34"/>
        <v>1.4925373134328357</v>
      </c>
      <c r="AD64" s="24">
        <f t="shared" si="35"/>
        <v>1.4705882352941175</v>
      </c>
      <c r="AE64" s="114">
        <f t="shared" si="36"/>
        <v>2.1582733812949639</v>
      </c>
    </row>
    <row r="65" spans="1:7" ht="12.75" x14ac:dyDescent="0.2">
      <c r="A65" s="39"/>
      <c r="B65" s="39"/>
      <c r="C65" s="39"/>
      <c r="D65" s="39"/>
      <c r="E65" s="39"/>
      <c r="F65" s="39"/>
      <c r="G65" s="39"/>
    </row>
  </sheetData>
  <mergeCells count="18">
    <mergeCell ref="Z26:AE26"/>
    <mergeCell ref="A48:A49"/>
    <mergeCell ref="B48:G48"/>
    <mergeCell ref="H48:M48"/>
    <mergeCell ref="N48:S48"/>
    <mergeCell ref="T48:Y48"/>
    <mergeCell ref="Z48:AE48"/>
    <mergeCell ref="A26:A27"/>
    <mergeCell ref="B26:G26"/>
    <mergeCell ref="H26:M26"/>
    <mergeCell ref="N26:S26"/>
    <mergeCell ref="T26:Y26"/>
    <mergeCell ref="Z4:AE4"/>
    <mergeCell ref="A4:A5"/>
    <mergeCell ref="B4:G4"/>
    <mergeCell ref="H4:M4"/>
    <mergeCell ref="N4:S4"/>
    <mergeCell ref="T4:Y4"/>
  </mergeCells>
  <hyperlinks>
    <hyperlink ref="AG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" man="1"/>
  </rowBreaks>
  <colBreaks count="1" manualBreakCount="1">
    <brk id="31" max="1048575" man="1"/>
  </colBreaks>
  <ignoredErrors>
    <ignoredError sqref="AE28:AE32 AE50:AE54 AE57:AE64 N55:Q56 T55:W56 Z55:AC56 G28:K29 M57:Q64 M50:Q54 M28:Q29 S57:W64 S50:W54 S28:W29 Y57:AC64 Y50:AC54 Y28:AC31 G30:H42 M30:N42 S30:T42 Y34:AC35 Y32:AB32 Y36:Z42 AE35:AE42 Y33:AB33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workbookViewId="0"/>
  </sheetViews>
  <sheetFormatPr defaultColWidth="9.140625" defaultRowHeight="11.25" x14ac:dyDescent="0.2"/>
  <cols>
    <col min="1" max="1" width="13.85546875" style="38" customWidth="1"/>
    <col min="2" max="14" width="6.7109375" style="38" customWidth="1"/>
    <col min="15" max="15" width="7.85546875" style="38" customWidth="1"/>
    <col min="16" max="17" width="8.5703125" style="38" customWidth="1"/>
    <col min="18" max="18" width="4.85546875" style="38" customWidth="1"/>
    <col min="19" max="21" width="7.140625" style="38" customWidth="1"/>
    <col min="22" max="22" width="5" style="38" customWidth="1"/>
    <col min="23" max="25" width="7.140625" style="38" customWidth="1"/>
    <col min="26" max="16384" width="9.140625" style="38"/>
  </cols>
  <sheetData>
    <row r="1" spans="1:25" s="40" customFormat="1" ht="18.75" customHeight="1" thickBot="1" x14ac:dyDescent="0.3">
      <c r="A1" s="39" t="s">
        <v>296</v>
      </c>
      <c r="B1" s="39"/>
      <c r="C1" s="39"/>
      <c r="D1" s="39"/>
      <c r="E1" s="39"/>
      <c r="F1" s="39"/>
      <c r="G1" s="39"/>
      <c r="H1" s="39"/>
      <c r="I1" s="39"/>
      <c r="J1" s="39"/>
      <c r="K1" s="39"/>
      <c r="O1" s="61" t="s">
        <v>49</v>
      </c>
      <c r="P1" s="39" t="s">
        <v>325</v>
      </c>
    </row>
    <row r="2" spans="1:25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P2" s="199" t="s">
        <v>825</v>
      </c>
      <c r="Q2" s="199"/>
      <c r="S2" s="199" t="s">
        <v>823</v>
      </c>
      <c r="T2" s="199"/>
      <c r="U2" s="199"/>
      <c r="W2" s="199" t="s">
        <v>824</v>
      </c>
      <c r="X2" s="199"/>
      <c r="Y2" s="199"/>
    </row>
    <row r="3" spans="1:25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P3" s="204"/>
      <c r="Q3" s="204"/>
      <c r="S3" s="200" t="s">
        <v>67</v>
      </c>
      <c r="T3" s="202" t="s">
        <v>72</v>
      </c>
      <c r="U3" s="200" t="s">
        <v>69</v>
      </c>
      <c r="W3" s="200" t="s">
        <v>67</v>
      </c>
      <c r="X3" s="202" t="s">
        <v>71</v>
      </c>
      <c r="Y3" s="200" t="s">
        <v>69</v>
      </c>
    </row>
    <row r="4" spans="1:25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2">
        <v>2021</v>
      </c>
      <c r="N4" s="43">
        <v>2022</v>
      </c>
      <c r="P4" s="89" t="s">
        <v>67</v>
      </c>
      <c r="Q4" s="90" t="s">
        <v>68</v>
      </c>
      <c r="S4" s="201"/>
      <c r="T4" s="203"/>
      <c r="U4" s="201"/>
      <c r="W4" s="201"/>
      <c r="X4" s="203"/>
      <c r="Y4" s="201"/>
    </row>
    <row r="5" spans="1:25" ht="15" customHeight="1" x14ac:dyDescent="0.2">
      <c r="A5" s="4" t="s">
        <v>1</v>
      </c>
      <c r="B5" s="5">
        <v>1160</v>
      </c>
      <c r="C5" s="5">
        <v>1214</v>
      </c>
      <c r="D5" s="5">
        <v>1216</v>
      </c>
      <c r="E5" s="5">
        <v>1230</v>
      </c>
      <c r="F5" s="5">
        <v>1259</v>
      </c>
      <c r="G5" s="5">
        <v>1282</v>
      </c>
      <c r="H5" s="5">
        <v>1260</v>
      </c>
      <c r="I5" s="6">
        <v>1429</v>
      </c>
      <c r="J5" s="6">
        <v>1424</v>
      </c>
      <c r="K5" s="6">
        <v>1450</v>
      </c>
      <c r="L5" s="6">
        <v>1420</v>
      </c>
      <c r="M5" s="6">
        <v>1452</v>
      </c>
      <c r="N5" s="6">
        <v>1470</v>
      </c>
      <c r="P5" s="91">
        <f>N5-M5</f>
        <v>18</v>
      </c>
      <c r="Q5" s="87">
        <f>N5/M5-1</f>
        <v>1.2396694214876103E-2</v>
      </c>
      <c r="S5" s="91">
        <f>N5-G5</f>
        <v>188</v>
      </c>
      <c r="T5" s="23">
        <f>N5/G5*100</f>
        <v>114.66458658346335</v>
      </c>
      <c r="U5" s="23">
        <f>(N5/G5)^(1/6)*100-100</f>
        <v>2.3068904861489443</v>
      </c>
      <c r="W5" s="91">
        <f>N5-B5</f>
        <v>310</v>
      </c>
      <c r="X5" s="23">
        <f>N5/B5*100</f>
        <v>126.72413793103448</v>
      </c>
      <c r="Y5" s="23">
        <f>(N5/B5)^(1/11)*100-100</f>
        <v>2.1764594185605119</v>
      </c>
    </row>
    <row r="6" spans="1:25" ht="15" customHeight="1" x14ac:dyDescent="0.2">
      <c r="A6" s="7" t="s">
        <v>2</v>
      </c>
      <c r="B6" s="8">
        <v>123</v>
      </c>
      <c r="C6" s="8">
        <v>118</v>
      </c>
      <c r="D6" s="8">
        <v>118</v>
      </c>
      <c r="E6" s="8">
        <v>126</v>
      </c>
      <c r="F6" s="8">
        <v>111</v>
      </c>
      <c r="G6" s="8">
        <v>109</v>
      </c>
      <c r="H6" s="8">
        <v>96</v>
      </c>
      <c r="I6" s="9">
        <v>99</v>
      </c>
      <c r="J6" s="9">
        <v>98</v>
      </c>
      <c r="K6" s="9">
        <v>101</v>
      </c>
      <c r="L6" s="9">
        <v>93</v>
      </c>
      <c r="M6" s="9">
        <v>100</v>
      </c>
      <c r="N6" s="9">
        <v>101</v>
      </c>
      <c r="P6" s="92">
        <f>N6-M6</f>
        <v>1</v>
      </c>
      <c r="Q6" s="88">
        <f>N6/M6-1</f>
        <v>1.0000000000000009E-2</v>
      </c>
      <c r="S6" s="92">
        <f t="shared" ref="S6:S19" si="0">N6-G6</f>
        <v>-8</v>
      </c>
      <c r="T6" s="25">
        <f t="shared" ref="T6:T19" si="1">N6/G6*100</f>
        <v>92.660550458715591</v>
      </c>
      <c r="U6" s="25">
        <f t="shared" ref="U6:U19" si="2">(N6/G6)^(1/6)*100-100</f>
        <v>-1.2624198646546319</v>
      </c>
      <c r="W6" s="92">
        <f t="shared" ref="W6:W19" si="3">N6-B6</f>
        <v>-22</v>
      </c>
      <c r="X6" s="25">
        <f t="shared" ref="X6:X19" si="4">N6/B6*100</f>
        <v>82.113821138211378</v>
      </c>
      <c r="Y6" s="25">
        <f t="shared" ref="Y6:Y19" si="5">(N6/B6)^(1/11)*100-100</f>
        <v>-1.7755376692476688</v>
      </c>
    </row>
    <row r="7" spans="1:25" ht="15" customHeight="1" x14ac:dyDescent="0.2">
      <c r="A7" s="10" t="s">
        <v>3</v>
      </c>
      <c r="B7" s="8">
        <v>134</v>
      </c>
      <c r="C7" s="8">
        <v>135</v>
      </c>
      <c r="D7" s="8">
        <v>135</v>
      </c>
      <c r="E7" s="8">
        <v>133</v>
      </c>
      <c r="F7" s="8">
        <v>143</v>
      </c>
      <c r="G7" s="8">
        <v>148</v>
      </c>
      <c r="H7" s="8">
        <v>151</v>
      </c>
      <c r="I7" s="9">
        <v>171</v>
      </c>
      <c r="J7" s="9">
        <v>172</v>
      </c>
      <c r="K7" s="9">
        <v>177</v>
      </c>
      <c r="L7" s="9">
        <v>175</v>
      </c>
      <c r="M7" s="9">
        <v>179</v>
      </c>
      <c r="N7" s="9">
        <v>180</v>
      </c>
      <c r="P7" s="92">
        <f t="shared" ref="P7:P19" si="6">N7-M7</f>
        <v>1</v>
      </c>
      <c r="Q7" s="88">
        <f t="shared" ref="Q7:Q19" si="7">N7/M7-1</f>
        <v>5.5865921787709993E-3</v>
      </c>
      <c r="S7" s="92">
        <f t="shared" si="0"/>
        <v>32</v>
      </c>
      <c r="T7" s="25">
        <f t="shared" si="1"/>
        <v>121.62162162162163</v>
      </c>
      <c r="U7" s="25">
        <f t="shared" si="2"/>
        <v>3.3162096666478362</v>
      </c>
      <c r="W7" s="92">
        <f t="shared" si="3"/>
        <v>46</v>
      </c>
      <c r="X7" s="25">
        <f t="shared" si="4"/>
        <v>134.32835820895522</v>
      </c>
      <c r="Y7" s="25">
        <f t="shared" si="5"/>
        <v>2.7191955883568966</v>
      </c>
    </row>
    <row r="8" spans="1:25" ht="15" customHeight="1" x14ac:dyDescent="0.2">
      <c r="A8" s="10" t="s">
        <v>4</v>
      </c>
      <c r="B8" s="8">
        <v>47</v>
      </c>
      <c r="C8" s="8">
        <v>46</v>
      </c>
      <c r="D8" s="8">
        <v>45</v>
      </c>
      <c r="E8" s="8">
        <v>53</v>
      </c>
      <c r="F8" s="8">
        <v>55</v>
      </c>
      <c r="G8" s="8">
        <v>57</v>
      </c>
      <c r="H8" s="8">
        <v>64</v>
      </c>
      <c r="I8" s="9">
        <v>72</v>
      </c>
      <c r="J8" s="9">
        <v>79</v>
      </c>
      <c r="K8" s="9">
        <v>75</v>
      </c>
      <c r="L8" s="9">
        <v>73</v>
      </c>
      <c r="M8" s="9">
        <v>71</v>
      </c>
      <c r="N8" s="9">
        <v>72</v>
      </c>
      <c r="P8" s="92">
        <f t="shared" si="6"/>
        <v>1</v>
      </c>
      <c r="Q8" s="88">
        <f t="shared" si="7"/>
        <v>1.4084507042253502E-2</v>
      </c>
      <c r="S8" s="92">
        <f t="shared" si="0"/>
        <v>15</v>
      </c>
      <c r="T8" s="25">
        <f t="shared" si="1"/>
        <v>126.31578947368421</v>
      </c>
      <c r="U8" s="25">
        <f t="shared" si="2"/>
        <v>3.9703741396775172</v>
      </c>
      <c r="W8" s="92">
        <f t="shared" si="3"/>
        <v>25</v>
      </c>
      <c r="X8" s="25">
        <f t="shared" si="4"/>
        <v>153.19148936170214</v>
      </c>
      <c r="Y8" s="25">
        <f t="shared" si="5"/>
        <v>3.9535948972603308</v>
      </c>
    </row>
    <row r="9" spans="1:25" ht="15" customHeight="1" x14ac:dyDescent="0.2">
      <c r="A9" s="10" t="s">
        <v>5</v>
      </c>
      <c r="B9" s="8">
        <v>50</v>
      </c>
      <c r="C9" s="8">
        <v>56</v>
      </c>
      <c r="D9" s="8">
        <v>54</v>
      </c>
      <c r="E9" s="8">
        <v>53</v>
      </c>
      <c r="F9" s="8">
        <v>53</v>
      </c>
      <c r="G9" s="8">
        <v>57</v>
      </c>
      <c r="H9" s="8">
        <v>60</v>
      </c>
      <c r="I9" s="9">
        <v>61</v>
      </c>
      <c r="J9" s="9">
        <v>63</v>
      </c>
      <c r="K9" s="9">
        <v>69</v>
      </c>
      <c r="L9" s="9">
        <v>62</v>
      </c>
      <c r="M9" s="9">
        <v>61</v>
      </c>
      <c r="N9" s="9">
        <v>66</v>
      </c>
      <c r="P9" s="92">
        <f t="shared" si="6"/>
        <v>5</v>
      </c>
      <c r="Q9" s="88">
        <f t="shared" si="7"/>
        <v>8.1967213114754189E-2</v>
      </c>
      <c r="S9" s="92">
        <f t="shared" si="0"/>
        <v>9</v>
      </c>
      <c r="T9" s="25">
        <f t="shared" si="1"/>
        <v>115.78947368421053</v>
      </c>
      <c r="U9" s="25">
        <f t="shared" si="2"/>
        <v>2.4734866565832903</v>
      </c>
      <c r="W9" s="92">
        <f t="shared" si="3"/>
        <v>16</v>
      </c>
      <c r="X9" s="25">
        <f t="shared" si="4"/>
        <v>132</v>
      </c>
      <c r="Y9" s="25">
        <f t="shared" si="5"/>
        <v>2.5560455264682389</v>
      </c>
    </row>
    <row r="10" spans="1:25" ht="15" customHeight="1" x14ac:dyDescent="0.2">
      <c r="A10" s="10" t="s">
        <v>6</v>
      </c>
      <c r="B10" s="8">
        <v>16</v>
      </c>
      <c r="C10" s="8">
        <v>17</v>
      </c>
      <c r="D10" s="8">
        <v>19</v>
      </c>
      <c r="E10" s="8">
        <v>17</v>
      </c>
      <c r="F10" s="8">
        <v>18</v>
      </c>
      <c r="G10" s="8">
        <v>16</v>
      </c>
      <c r="H10" s="8">
        <v>16</v>
      </c>
      <c r="I10" s="9">
        <v>18</v>
      </c>
      <c r="J10" s="9">
        <v>17</v>
      </c>
      <c r="K10" s="9">
        <v>15</v>
      </c>
      <c r="L10" s="9">
        <v>16</v>
      </c>
      <c r="M10" s="9">
        <v>16</v>
      </c>
      <c r="N10" s="9">
        <v>17</v>
      </c>
      <c r="P10" s="92">
        <f t="shared" si="6"/>
        <v>1</v>
      </c>
      <c r="Q10" s="88">
        <f t="shared" si="7"/>
        <v>6.25E-2</v>
      </c>
      <c r="S10" s="92">
        <f t="shared" si="0"/>
        <v>1</v>
      </c>
      <c r="T10" s="25">
        <f t="shared" si="1"/>
        <v>106.25</v>
      </c>
      <c r="U10" s="25">
        <f t="shared" si="2"/>
        <v>1.0155322452610278</v>
      </c>
      <c r="W10" s="92">
        <f t="shared" si="3"/>
        <v>1</v>
      </c>
      <c r="X10" s="25">
        <f t="shared" si="4"/>
        <v>106.25</v>
      </c>
      <c r="Y10" s="25">
        <f t="shared" si="5"/>
        <v>0.55265445704837646</v>
      </c>
    </row>
    <row r="11" spans="1:25" ht="15" customHeight="1" x14ac:dyDescent="0.2">
      <c r="A11" s="10" t="s">
        <v>7</v>
      </c>
      <c r="B11" s="8">
        <v>47</v>
      </c>
      <c r="C11" s="8">
        <v>54</v>
      </c>
      <c r="D11" s="8">
        <v>59</v>
      </c>
      <c r="E11" s="8">
        <v>52</v>
      </c>
      <c r="F11" s="8">
        <v>57</v>
      </c>
      <c r="G11" s="8">
        <v>56</v>
      </c>
      <c r="H11" s="8">
        <v>59</v>
      </c>
      <c r="I11" s="9">
        <v>68</v>
      </c>
      <c r="J11" s="9">
        <v>72</v>
      </c>
      <c r="K11" s="9">
        <v>70</v>
      </c>
      <c r="L11" s="9">
        <v>62</v>
      </c>
      <c r="M11" s="9">
        <v>62</v>
      </c>
      <c r="N11" s="9">
        <v>62</v>
      </c>
      <c r="P11" s="92">
        <f t="shared" si="6"/>
        <v>0</v>
      </c>
      <c r="Q11" s="88">
        <f t="shared" si="7"/>
        <v>0</v>
      </c>
      <c r="S11" s="92">
        <f t="shared" si="0"/>
        <v>6</v>
      </c>
      <c r="T11" s="25">
        <f t="shared" si="1"/>
        <v>110.71428571428572</v>
      </c>
      <c r="U11" s="25">
        <f t="shared" si="2"/>
        <v>1.7108484414642504</v>
      </c>
      <c r="W11" s="92">
        <f t="shared" si="3"/>
        <v>15</v>
      </c>
      <c r="X11" s="25">
        <f t="shared" si="4"/>
        <v>131.91489361702128</v>
      </c>
      <c r="Y11" s="25">
        <f t="shared" si="5"/>
        <v>2.5500326249056116</v>
      </c>
    </row>
    <row r="12" spans="1:25" ht="15" customHeight="1" x14ac:dyDescent="0.2">
      <c r="A12" s="10" t="s">
        <v>8</v>
      </c>
      <c r="B12" s="8">
        <v>50</v>
      </c>
      <c r="C12" s="8">
        <v>53</v>
      </c>
      <c r="D12" s="8">
        <v>53</v>
      </c>
      <c r="E12" s="8">
        <v>63</v>
      </c>
      <c r="F12" s="8">
        <v>71</v>
      </c>
      <c r="G12" s="8">
        <v>71</v>
      </c>
      <c r="H12" s="8">
        <v>73</v>
      </c>
      <c r="I12" s="9">
        <v>80</v>
      </c>
      <c r="J12" s="9">
        <v>79</v>
      </c>
      <c r="K12" s="9">
        <v>84</v>
      </c>
      <c r="L12" s="9">
        <v>81</v>
      </c>
      <c r="M12" s="9">
        <v>82</v>
      </c>
      <c r="N12" s="9">
        <v>88</v>
      </c>
      <c r="P12" s="92">
        <f t="shared" si="6"/>
        <v>6</v>
      </c>
      <c r="Q12" s="88">
        <f t="shared" si="7"/>
        <v>7.3170731707317138E-2</v>
      </c>
      <c r="S12" s="92">
        <f t="shared" si="0"/>
        <v>17</v>
      </c>
      <c r="T12" s="25">
        <f t="shared" si="1"/>
        <v>123.94366197183098</v>
      </c>
      <c r="U12" s="25">
        <f t="shared" si="2"/>
        <v>3.6423823517298217</v>
      </c>
      <c r="W12" s="92">
        <f t="shared" si="3"/>
        <v>38</v>
      </c>
      <c r="X12" s="25">
        <f t="shared" si="4"/>
        <v>176</v>
      </c>
      <c r="Y12" s="25">
        <f t="shared" si="5"/>
        <v>5.2735657851950037</v>
      </c>
    </row>
    <row r="13" spans="1:25" ht="15" customHeight="1" x14ac:dyDescent="0.2">
      <c r="A13" s="10" t="s">
        <v>9</v>
      </c>
      <c r="B13" s="8">
        <v>86</v>
      </c>
      <c r="C13" s="8">
        <v>82</v>
      </c>
      <c r="D13" s="8">
        <v>77</v>
      </c>
      <c r="E13" s="8">
        <v>81</v>
      </c>
      <c r="F13" s="8">
        <v>84</v>
      </c>
      <c r="G13" s="8">
        <v>86</v>
      </c>
      <c r="H13" s="8">
        <v>86</v>
      </c>
      <c r="I13" s="9">
        <v>101</v>
      </c>
      <c r="J13" s="9">
        <v>101</v>
      </c>
      <c r="K13" s="9">
        <v>100</v>
      </c>
      <c r="L13" s="9">
        <v>102</v>
      </c>
      <c r="M13" s="9">
        <v>103</v>
      </c>
      <c r="N13" s="9">
        <v>102</v>
      </c>
      <c r="P13" s="92">
        <f t="shared" si="6"/>
        <v>-1</v>
      </c>
      <c r="Q13" s="88">
        <f t="shared" si="7"/>
        <v>-9.7087378640776656E-3</v>
      </c>
      <c r="S13" s="92">
        <f t="shared" si="0"/>
        <v>16</v>
      </c>
      <c r="T13" s="25">
        <f t="shared" si="1"/>
        <v>118.6046511627907</v>
      </c>
      <c r="U13" s="25">
        <f t="shared" si="2"/>
        <v>2.8845794625878654</v>
      </c>
      <c r="W13" s="92">
        <f t="shared" si="3"/>
        <v>16</v>
      </c>
      <c r="X13" s="25">
        <f t="shared" si="4"/>
        <v>118.6046511627907</v>
      </c>
      <c r="Y13" s="25">
        <f t="shared" si="5"/>
        <v>1.5632337006309172</v>
      </c>
    </row>
    <row r="14" spans="1:25" ht="15" customHeight="1" x14ac:dyDescent="0.2">
      <c r="A14" s="10" t="s">
        <v>10</v>
      </c>
      <c r="B14" s="8">
        <v>82</v>
      </c>
      <c r="C14" s="8">
        <v>86</v>
      </c>
      <c r="D14" s="8">
        <v>86</v>
      </c>
      <c r="E14" s="8">
        <v>83</v>
      </c>
      <c r="F14" s="8">
        <v>81</v>
      </c>
      <c r="G14" s="8">
        <v>87</v>
      </c>
      <c r="H14" s="8">
        <v>82</v>
      </c>
      <c r="I14" s="9">
        <v>93</v>
      </c>
      <c r="J14" s="9">
        <v>89</v>
      </c>
      <c r="K14" s="9">
        <v>92</v>
      </c>
      <c r="L14" s="9">
        <v>92</v>
      </c>
      <c r="M14" s="9">
        <v>94</v>
      </c>
      <c r="N14" s="9">
        <v>99</v>
      </c>
      <c r="P14" s="92">
        <f t="shared" si="6"/>
        <v>5</v>
      </c>
      <c r="Q14" s="88">
        <f t="shared" si="7"/>
        <v>5.3191489361702038E-2</v>
      </c>
      <c r="S14" s="92">
        <f t="shared" si="0"/>
        <v>12</v>
      </c>
      <c r="T14" s="25">
        <f t="shared" si="1"/>
        <v>113.79310344827587</v>
      </c>
      <c r="U14" s="25">
        <f t="shared" si="2"/>
        <v>2.1768846472874657</v>
      </c>
      <c r="W14" s="92">
        <f t="shared" si="3"/>
        <v>17</v>
      </c>
      <c r="X14" s="25">
        <f t="shared" si="4"/>
        <v>120.73170731707317</v>
      </c>
      <c r="Y14" s="25">
        <f t="shared" si="5"/>
        <v>1.7274841175996158</v>
      </c>
    </row>
    <row r="15" spans="1:25" ht="15" customHeight="1" x14ac:dyDescent="0.2">
      <c r="A15" s="10" t="s">
        <v>11</v>
      </c>
      <c r="B15" s="8">
        <v>60</v>
      </c>
      <c r="C15" s="8">
        <v>59</v>
      </c>
      <c r="D15" s="8">
        <v>54</v>
      </c>
      <c r="E15" s="8">
        <v>62</v>
      </c>
      <c r="F15" s="8">
        <v>64</v>
      </c>
      <c r="G15" s="8">
        <v>66</v>
      </c>
      <c r="H15" s="8">
        <v>66</v>
      </c>
      <c r="I15" s="9">
        <v>74</v>
      </c>
      <c r="J15" s="9">
        <v>75</v>
      </c>
      <c r="K15" s="9">
        <v>76</v>
      </c>
      <c r="L15" s="9">
        <v>75</v>
      </c>
      <c r="M15" s="9">
        <v>82</v>
      </c>
      <c r="N15" s="9">
        <v>79</v>
      </c>
      <c r="P15" s="92">
        <f t="shared" si="6"/>
        <v>-3</v>
      </c>
      <c r="Q15" s="88">
        <f t="shared" si="7"/>
        <v>-3.6585365853658569E-2</v>
      </c>
      <c r="S15" s="92">
        <f t="shared" si="0"/>
        <v>13</v>
      </c>
      <c r="T15" s="25">
        <f t="shared" si="1"/>
        <v>119.6969696969697</v>
      </c>
      <c r="U15" s="25">
        <f t="shared" si="2"/>
        <v>3.0419002852019048</v>
      </c>
      <c r="W15" s="92">
        <f t="shared" si="3"/>
        <v>19</v>
      </c>
      <c r="X15" s="25">
        <f t="shared" si="4"/>
        <v>131.66666666666666</v>
      </c>
      <c r="Y15" s="25">
        <f t="shared" si="5"/>
        <v>2.5324748301442241</v>
      </c>
    </row>
    <row r="16" spans="1:25" ht="15" customHeight="1" x14ac:dyDescent="0.2">
      <c r="A16" s="10" t="s">
        <v>12</v>
      </c>
      <c r="B16" s="8">
        <v>190</v>
      </c>
      <c r="C16" s="8">
        <v>193</v>
      </c>
      <c r="D16" s="8">
        <v>198</v>
      </c>
      <c r="E16" s="8">
        <v>181</v>
      </c>
      <c r="F16" s="8">
        <v>184</v>
      </c>
      <c r="G16" s="8">
        <v>192</v>
      </c>
      <c r="H16" s="8">
        <v>177</v>
      </c>
      <c r="I16" s="9">
        <v>206</v>
      </c>
      <c r="J16" s="9">
        <v>206</v>
      </c>
      <c r="K16" s="9">
        <v>207</v>
      </c>
      <c r="L16" s="9">
        <v>215</v>
      </c>
      <c r="M16" s="9">
        <v>225</v>
      </c>
      <c r="N16" s="9">
        <v>225</v>
      </c>
      <c r="P16" s="92">
        <f t="shared" si="6"/>
        <v>0</v>
      </c>
      <c r="Q16" s="88">
        <f t="shared" si="7"/>
        <v>0</v>
      </c>
      <c r="S16" s="92">
        <f t="shared" si="0"/>
        <v>33</v>
      </c>
      <c r="T16" s="25">
        <f t="shared" si="1"/>
        <v>117.1875</v>
      </c>
      <c r="U16" s="25">
        <f t="shared" si="2"/>
        <v>2.6786653413057593</v>
      </c>
      <c r="W16" s="92">
        <f t="shared" si="3"/>
        <v>35</v>
      </c>
      <c r="X16" s="25">
        <f t="shared" si="4"/>
        <v>118.42105263157893</v>
      </c>
      <c r="Y16" s="25">
        <f t="shared" si="5"/>
        <v>1.5489310314513745</v>
      </c>
    </row>
    <row r="17" spans="1:25" ht="15" customHeight="1" x14ac:dyDescent="0.2">
      <c r="A17" s="10" t="s">
        <v>13</v>
      </c>
      <c r="B17" s="8">
        <v>67</v>
      </c>
      <c r="C17" s="8">
        <v>73</v>
      </c>
      <c r="D17" s="8">
        <v>75</v>
      </c>
      <c r="E17" s="8">
        <v>78</v>
      </c>
      <c r="F17" s="8">
        <v>83</v>
      </c>
      <c r="G17" s="8">
        <v>77</v>
      </c>
      <c r="H17" s="8">
        <v>75</v>
      </c>
      <c r="I17" s="9">
        <v>84</v>
      </c>
      <c r="J17" s="9">
        <v>90</v>
      </c>
      <c r="K17" s="9">
        <v>95</v>
      </c>
      <c r="L17" s="9">
        <v>89</v>
      </c>
      <c r="M17" s="9">
        <v>92</v>
      </c>
      <c r="N17" s="9">
        <v>94</v>
      </c>
      <c r="P17" s="92">
        <f t="shared" si="6"/>
        <v>2</v>
      </c>
      <c r="Q17" s="88">
        <f t="shared" si="7"/>
        <v>2.1739130434782705E-2</v>
      </c>
      <c r="S17" s="92">
        <f t="shared" si="0"/>
        <v>17</v>
      </c>
      <c r="T17" s="25">
        <f t="shared" si="1"/>
        <v>122.07792207792207</v>
      </c>
      <c r="U17" s="25">
        <f t="shared" si="2"/>
        <v>3.380712596273213</v>
      </c>
      <c r="W17" s="92">
        <f t="shared" si="3"/>
        <v>27</v>
      </c>
      <c r="X17" s="25">
        <f t="shared" si="4"/>
        <v>140.29850746268659</v>
      </c>
      <c r="Y17" s="25">
        <f t="shared" si="5"/>
        <v>3.1260679825120974</v>
      </c>
    </row>
    <row r="18" spans="1:25" ht="15" customHeight="1" x14ac:dyDescent="0.2">
      <c r="A18" s="10" t="s">
        <v>14</v>
      </c>
      <c r="B18" s="8">
        <v>104</v>
      </c>
      <c r="C18" s="8">
        <v>112</v>
      </c>
      <c r="D18" s="8">
        <v>111</v>
      </c>
      <c r="E18" s="8">
        <v>118</v>
      </c>
      <c r="F18" s="8">
        <v>119</v>
      </c>
      <c r="G18" s="8">
        <v>118</v>
      </c>
      <c r="H18" s="8">
        <v>123</v>
      </c>
      <c r="I18" s="9">
        <v>155</v>
      </c>
      <c r="J18" s="9">
        <v>138</v>
      </c>
      <c r="K18" s="9">
        <v>138</v>
      </c>
      <c r="L18" s="9">
        <v>136</v>
      </c>
      <c r="M18" s="9">
        <v>138</v>
      </c>
      <c r="N18" s="9">
        <v>139</v>
      </c>
      <c r="P18" s="92">
        <f t="shared" si="6"/>
        <v>1</v>
      </c>
      <c r="Q18" s="88">
        <f t="shared" si="7"/>
        <v>7.2463768115942351E-3</v>
      </c>
      <c r="S18" s="92">
        <f t="shared" si="0"/>
        <v>21</v>
      </c>
      <c r="T18" s="25">
        <f t="shared" si="1"/>
        <v>117.79661016949152</v>
      </c>
      <c r="U18" s="25">
        <f t="shared" si="2"/>
        <v>2.7674228137292118</v>
      </c>
      <c r="W18" s="92">
        <f t="shared" si="3"/>
        <v>35</v>
      </c>
      <c r="X18" s="25">
        <f t="shared" si="4"/>
        <v>133.65384615384613</v>
      </c>
      <c r="Y18" s="25">
        <f t="shared" si="5"/>
        <v>2.6721981456572479</v>
      </c>
    </row>
    <row r="19" spans="1:25" ht="15" customHeight="1" x14ac:dyDescent="0.2">
      <c r="A19" s="10" t="s">
        <v>15</v>
      </c>
      <c r="B19" s="8">
        <v>104</v>
      </c>
      <c r="C19" s="8">
        <v>130</v>
      </c>
      <c r="D19" s="8">
        <v>132</v>
      </c>
      <c r="E19" s="8">
        <v>130</v>
      </c>
      <c r="F19" s="8">
        <v>136</v>
      </c>
      <c r="G19" s="8">
        <v>142</v>
      </c>
      <c r="H19" s="8">
        <v>132</v>
      </c>
      <c r="I19" s="9">
        <v>147</v>
      </c>
      <c r="J19" s="9">
        <v>145</v>
      </c>
      <c r="K19" s="9">
        <v>151</v>
      </c>
      <c r="L19" s="9">
        <v>149</v>
      </c>
      <c r="M19" s="9">
        <v>147</v>
      </c>
      <c r="N19" s="9">
        <v>146</v>
      </c>
      <c r="P19" s="92">
        <f t="shared" si="6"/>
        <v>-1</v>
      </c>
      <c r="Q19" s="88">
        <f t="shared" si="7"/>
        <v>-6.8027210884353817E-3</v>
      </c>
      <c r="S19" s="92">
        <f t="shared" si="0"/>
        <v>4</v>
      </c>
      <c r="T19" s="25">
        <f t="shared" si="1"/>
        <v>102.8169014084507</v>
      </c>
      <c r="U19" s="25">
        <f t="shared" si="2"/>
        <v>0.46406620253445396</v>
      </c>
      <c r="W19" s="92">
        <f t="shared" si="3"/>
        <v>42</v>
      </c>
      <c r="X19" s="25">
        <f t="shared" si="4"/>
        <v>140.38461538461539</v>
      </c>
      <c r="Y19" s="25">
        <f t="shared" si="5"/>
        <v>3.131820324582506</v>
      </c>
    </row>
    <row r="20" spans="1:25" ht="15" customHeight="1" x14ac:dyDescent="0.2">
      <c r="S20" s="38" t="s">
        <v>70</v>
      </c>
      <c r="W20" s="38" t="s">
        <v>70</v>
      </c>
    </row>
    <row r="21" spans="1:25" ht="15" customHeight="1" x14ac:dyDescent="0.2">
      <c r="A21" s="39" t="s">
        <v>326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</row>
    <row r="22" spans="1:25" ht="7.5" customHeight="1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25" ht="15" customHeight="1" thickBot="1" x14ac:dyDescent="0.25">
      <c r="A23" s="1" t="s">
        <v>0</v>
      </c>
      <c r="B23" s="2"/>
      <c r="C23" s="2"/>
      <c r="D23" s="2"/>
      <c r="E23" s="2"/>
      <c r="F23" s="2"/>
      <c r="G23" s="2"/>
      <c r="H23" s="2"/>
      <c r="I23" s="2"/>
      <c r="J23" s="3"/>
      <c r="K23" s="2"/>
      <c r="N23" s="3" t="s">
        <v>73</v>
      </c>
    </row>
    <row r="24" spans="1:25" ht="15" customHeight="1" thickBot="1" x14ac:dyDescent="0.25">
      <c r="A24" s="41" t="s">
        <v>24</v>
      </c>
      <c r="B24" s="42">
        <v>2010</v>
      </c>
      <c r="C24" s="42">
        <v>2011</v>
      </c>
      <c r="D24" s="42">
        <v>2012</v>
      </c>
      <c r="E24" s="42">
        <v>2013</v>
      </c>
      <c r="F24" s="42">
        <v>2014</v>
      </c>
      <c r="G24" s="42">
        <v>2015</v>
      </c>
      <c r="H24" s="42">
        <v>2016</v>
      </c>
      <c r="I24" s="43">
        <v>2017</v>
      </c>
      <c r="J24" s="43">
        <v>2018</v>
      </c>
      <c r="K24" s="43">
        <v>2019</v>
      </c>
      <c r="L24" s="43">
        <v>2020</v>
      </c>
      <c r="M24" s="43">
        <v>2021</v>
      </c>
      <c r="N24" s="43">
        <v>2022</v>
      </c>
    </row>
    <row r="25" spans="1:25" ht="15" customHeight="1" x14ac:dyDescent="0.2">
      <c r="A25" s="4" t="s">
        <v>1</v>
      </c>
      <c r="B25" s="22">
        <f>B5/B$5*100</f>
        <v>100</v>
      </c>
      <c r="C25" s="22">
        <f t="shared" ref="C25:N25" si="8">C5/C$5*100</f>
        <v>100</v>
      </c>
      <c r="D25" s="22">
        <f t="shared" si="8"/>
        <v>100</v>
      </c>
      <c r="E25" s="22">
        <f t="shared" si="8"/>
        <v>100</v>
      </c>
      <c r="F25" s="22">
        <f t="shared" si="8"/>
        <v>100</v>
      </c>
      <c r="G25" s="22">
        <f t="shared" si="8"/>
        <v>100</v>
      </c>
      <c r="H25" s="22">
        <f t="shared" si="8"/>
        <v>100</v>
      </c>
      <c r="I25" s="23">
        <f t="shared" si="8"/>
        <v>100</v>
      </c>
      <c r="J25" s="23">
        <f t="shared" si="8"/>
        <v>100</v>
      </c>
      <c r="K25" s="23">
        <f t="shared" si="8"/>
        <v>100</v>
      </c>
      <c r="L25" s="23">
        <f t="shared" si="8"/>
        <v>100</v>
      </c>
      <c r="M25" s="23">
        <f t="shared" si="8"/>
        <v>100</v>
      </c>
      <c r="N25" s="23">
        <f t="shared" si="8"/>
        <v>100</v>
      </c>
    </row>
    <row r="26" spans="1:25" ht="15" customHeight="1" x14ac:dyDescent="0.2">
      <c r="A26" s="7" t="s">
        <v>2</v>
      </c>
      <c r="B26" s="24">
        <f>B6/B$5*100</f>
        <v>10.603448275862069</v>
      </c>
      <c r="C26" s="24">
        <f t="shared" ref="C26:N26" si="9">C6/C$5*100</f>
        <v>9.7199341021416803</v>
      </c>
      <c r="D26" s="24">
        <f t="shared" si="9"/>
        <v>9.7039473684210531</v>
      </c>
      <c r="E26" s="24">
        <f t="shared" si="9"/>
        <v>10.24390243902439</v>
      </c>
      <c r="F26" s="24">
        <f t="shared" si="9"/>
        <v>8.8165210484511523</v>
      </c>
      <c r="G26" s="24">
        <f t="shared" si="9"/>
        <v>8.5023400936037437</v>
      </c>
      <c r="H26" s="24">
        <f t="shared" si="9"/>
        <v>7.6190476190476195</v>
      </c>
      <c r="I26" s="25">
        <f t="shared" si="9"/>
        <v>6.9279216235129466</v>
      </c>
      <c r="J26" s="25">
        <f t="shared" si="9"/>
        <v>6.8820224719101128</v>
      </c>
      <c r="K26" s="25">
        <f t="shared" si="9"/>
        <v>6.9655172413793096</v>
      </c>
      <c r="L26" s="25">
        <f t="shared" si="9"/>
        <v>6.549295774647887</v>
      </c>
      <c r="M26" s="25">
        <f t="shared" si="9"/>
        <v>6.887052341597796</v>
      </c>
      <c r="N26" s="25">
        <f t="shared" si="9"/>
        <v>6.8707482993197271</v>
      </c>
    </row>
    <row r="27" spans="1:25" ht="15" customHeight="1" x14ac:dyDescent="0.2">
      <c r="A27" s="10" t="s">
        <v>3</v>
      </c>
      <c r="B27" s="24">
        <f t="shared" ref="B27:B39" si="10">B7/B$5*100</f>
        <v>11.551724137931034</v>
      </c>
      <c r="C27" s="24">
        <f t="shared" ref="C27:N27" si="11">C7/C$5*100</f>
        <v>11.120263591433279</v>
      </c>
      <c r="D27" s="24">
        <f t="shared" si="11"/>
        <v>11.101973684210527</v>
      </c>
      <c r="E27" s="24">
        <f t="shared" si="11"/>
        <v>10.8130081300813</v>
      </c>
      <c r="F27" s="24">
        <f t="shared" si="11"/>
        <v>11.358220810166799</v>
      </c>
      <c r="G27" s="24">
        <f t="shared" si="11"/>
        <v>11.54446177847114</v>
      </c>
      <c r="H27" s="24">
        <f t="shared" si="11"/>
        <v>11.984126984126984</v>
      </c>
      <c r="I27" s="25">
        <f t="shared" si="11"/>
        <v>11.966410076976906</v>
      </c>
      <c r="J27" s="25">
        <f t="shared" si="11"/>
        <v>12.078651685393259</v>
      </c>
      <c r="K27" s="25">
        <f t="shared" si="11"/>
        <v>12.206896551724137</v>
      </c>
      <c r="L27" s="25">
        <f t="shared" si="11"/>
        <v>12.323943661971832</v>
      </c>
      <c r="M27" s="25">
        <f t="shared" si="11"/>
        <v>12.327823691460054</v>
      </c>
      <c r="N27" s="25">
        <f t="shared" si="11"/>
        <v>12.244897959183673</v>
      </c>
    </row>
    <row r="28" spans="1:25" ht="15" customHeight="1" x14ac:dyDescent="0.2">
      <c r="A28" s="10" t="s">
        <v>4</v>
      </c>
      <c r="B28" s="24">
        <f t="shared" si="10"/>
        <v>4.0517241379310338</v>
      </c>
      <c r="C28" s="24">
        <f t="shared" ref="C28:N28" si="12">C8/C$5*100</f>
        <v>3.7891268533772648</v>
      </c>
      <c r="D28" s="24">
        <f t="shared" si="12"/>
        <v>3.7006578947368416</v>
      </c>
      <c r="E28" s="24">
        <f t="shared" si="12"/>
        <v>4.308943089430894</v>
      </c>
      <c r="F28" s="24">
        <f t="shared" si="12"/>
        <v>4.3685464654487687</v>
      </c>
      <c r="G28" s="24">
        <f t="shared" si="12"/>
        <v>4.4461778471138844</v>
      </c>
      <c r="H28" s="24">
        <f t="shared" si="12"/>
        <v>5.0793650793650791</v>
      </c>
      <c r="I28" s="25">
        <f t="shared" si="12"/>
        <v>5.0384884534639607</v>
      </c>
      <c r="J28" s="25">
        <f t="shared" si="12"/>
        <v>5.547752808988764</v>
      </c>
      <c r="K28" s="25">
        <f t="shared" si="12"/>
        <v>5.1724137931034484</v>
      </c>
      <c r="L28" s="25">
        <f t="shared" si="12"/>
        <v>5.140845070422535</v>
      </c>
      <c r="M28" s="25">
        <f t="shared" si="12"/>
        <v>4.889807162534435</v>
      </c>
      <c r="N28" s="25">
        <f t="shared" si="12"/>
        <v>4.8979591836734695</v>
      </c>
    </row>
    <row r="29" spans="1:25" ht="15" customHeight="1" x14ac:dyDescent="0.2">
      <c r="A29" s="10" t="s">
        <v>5</v>
      </c>
      <c r="B29" s="24">
        <f t="shared" si="10"/>
        <v>4.3103448275862073</v>
      </c>
      <c r="C29" s="24">
        <f t="shared" ref="C29:N29" si="13">C9/C$5*100</f>
        <v>4.6128500823723231</v>
      </c>
      <c r="D29" s="24">
        <f t="shared" si="13"/>
        <v>4.4407894736842106</v>
      </c>
      <c r="E29" s="24">
        <f t="shared" si="13"/>
        <v>4.308943089430894</v>
      </c>
      <c r="F29" s="24">
        <f t="shared" si="13"/>
        <v>4.2096902303415407</v>
      </c>
      <c r="G29" s="24">
        <f t="shared" si="13"/>
        <v>4.4461778471138844</v>
      </c>
      <c r="H29" s="24">
        <f t="shared" si="13"/>
        <v>4.7619047619047619</v>
      </c>
      <c r="I29" s="25">
        <f t="shared" si="13"/>
        <v>4.2687193841847444</v>
      </c>
      <c r="J29" s="25">
        <f t="shared" si="13"/>
        <v>4.4241573033707864</v>
      </c>
      <c r="K29" s="25">
        <f t="shared" si="13"/>
        <v>4.7586206896551717</v>
      </c>
      <c r="L29" s="25">
        <f t="shared" si="13"/>
        <v>4.3661971830985911</v>
      </c>
      <c r="M29" s="25">
        <f t="shared" si="13"/>
        <v>4.2011019283746558</v>
      </c>
      <c r="N29" s="25">
        <f t="shared" si="13"/>
        <v>4.4897959183673466</v>
      </c>
    </row>
    <row r="30" spans="1:25" ht="15" customHeight="1" x14ac:dyDescent="0.2">
      <c r="A30" s="10" t="s">
        <v>6</v>
      </c>
      <c r="B30" s="24">
        <f t="shared" si="10"/>
        <v>1.3793103448275863</v>
      </c>
      <c r="C30" s="24">
        <f t="shared" ref="C30:N30" si="14">C10/C$5*100</f>
        <v>1.4003294892915981</v>
      </c>
      <c r="D30" s="24">
        <f t="shared" si="14"/>
        <v>1.5625</v>
      </c>
      <c r="E30" s="24">
        <f t="shared" si="14"/>
        <v>1.3821138211382114</v>
      </c>
      <c r="F30" s="24">
        <f t="shared" si="14"/>
        <v>1.4297061159650517</v>
      </c>
      <c r="G30" s="24">
        <f t="shared" si="14"/>
        <v>1.2480499219968799</v>
      </c>
      <c r="H30" s="24">
        <f t="shared" si="14"/>
        <v>1.2698412698412698</v>
      </c>
      <c r="I30" s="25">
        <f t="shared" si="14"/>
        <v>1.2596221133659902</v>
      </c>
      <c r="J30" s="25">
        <f t="shared" si="14"/>
        <v>1.193820224719101</v>
      </c>
      <c r="K30" s="25">
        <f t="shared" si="14"/>
        <v>1.0344827586206897</v>
      </c>
      <c r="L30" s="25">
        <f t="shared" si="14"/>
        <v>1.1267605633802817</v>
      </c>
      <c r="M30" s="25">
        <f t="shared" si="14"/>
        <v>1.1019283746556474</v>
      </c>
      <c r="N30" s="25">
        <f t="shared" si="14"/>
        <v>1.1564625850340136</v>
      </c>
    </row>
    <row r="31" spans="1:25" ht="15" customHeight="1" x14ac:dyDescent="0.2">
      <c r="A31" s="10" t="s">
        <v>7</v>
      </c>
      <c r="B31" s="24">
        <f t="shared" si="10"/>
        <v>4.0517241379310338</v>
      </c>
      <c r="C31" s="24">
        <f t="shared" ref="C31:N31" si="15">C11/C$5*100</f>
        <v>4.4481054365733117</v>
      </c>
      <c r="D31" s="24">
        <f t="shared" si="15"/>
        <v>4.8519736842105265</v>
      </c>
      <c r="E31" s="24">
        <f t="shared" si="15"/>
        <v>4.2276422764227641</v>
      </c>
      <c r="F31" s="24">
        <f t="shared" si="15"/>
        <v>4.5274027005559967</v>
      </c>
      <c r="G31" s="24">
        <f t="shared" si="15"/>
        <v>4.3681747269890794</v>
      </c>
      <c r="H31" s="24">
        <f t="shared" si="15"/>
        <v>4.6825396825396828</v>
      </c>
      <c r="I31" s="25">
        <f t="shared" si="15"/>
        <v>4.7585724282715187</v>
      </c>
      <c r="J31" s="25">
        <f t="shared" si="15"/>
        <v>5.0561797752808983</v>
      </c>
      <c r="K31" s="25">
        <f t="shared" si="15"/>
        <v>4.8275862068965516</v>
      </c>
      <c r="L31" s="25">
        <f t="shared" si="15"/>
        <v>4.3661971830985911</v>
      </c>
      <c r="M31" s="25">
        <f t="shared" si="15"/>
        <v>4.2699724517906334</v>
      </c>
      <c r="N31" s="25">
        <f t="shared" si="15"/>
        <v>4.2176870748299313</v>
      </c>
    </row>
    <row r="32" spans="1:25" ht="15" customHeight="1" x14ac:dyDescent="0.2">
      <c r="A32" s="10" t="s">
        <v>8</v>
      </c>
      <c r="B32" s="24">
        <f t="shared" si="10"/>
        <v>4.3103448275862073</v>
      </c>
      <c r="C32" s="24">
        <f t="shared" ref="C32:N32" si="16">C12/C$5*100</f>
        <v>4.365733113673806</v>
      </c>
      <c r="D32" s="24">
        <f t="shared" si="16"/>
        <v>4.3585526315789469</v>
      </c>
      <c r="E32" s="24">
        <f t="shared" si="16"/>
        <v>5.1219512195121952</v>
      </c>
      <c r="F32" s="24">
        <f t="shared" si="16"/>
        <v>5.6393963463065928</v>
      </c>
      <c r="G32" s="24">
        <f t="shared" si="16"/>
        <v>5.538221528861154</v>
      </c>
      <c r="H32" s="24">
        <f t="shared" si="16"/>
        <v>5.7936507936507935</v>
      </c>
      <c r="I32" s="25">
        <f t="shared" si="16"/>
        <v>5.5983205038488455</v>
      </c>
      <c r="J32" s="25">
        <f t="shared" si="16"/>
        <v>5.547752808988764</v>
      </c>
      <c r="K32" s="25">
        <f t="shared" si="16"/>
        <v>5.7931034482758621</v>
      </c>
      <c r="L32" s="25">
        <f t="shared" si="16"/>
        <v>5.704225352112676</v>
      </c>
      <c r="M32" s="25">
        <f t="shared" si="16"/>
        <v>5.6473829201101928</v>
      </c>
      <c r="N32" s="25">
        <f t="shared" si="16"/>
        <v>5.9863945578231288</v>
      </c>
    </row>
    <row r="33" spans="1:14" ht="15" customHeight="1" x14ac:dyDescent="0.2">
      <c r="A33" s="10" t="s">
        <v>9</v>
      </c>
      <c r="B33" s="24">
        <f t="shared" si="10"/>
        <v>7.4137931034482758</v>
      </c>
      <c r="C33" s="24">
        <f t="shared" ref="C33:N33" si="17">C13/C$5*100</f>
        <v>6.7545304777594728</v>
      </c>
      <c r="D33" s="24">
        <f t="shared" si="17"/>
        <v>6.3322368421052628</v>
      </c>
      <c r="E33" s="24">
        <f t="shared" si="17"/>
        <v>6.5853658536585371</v>
      </c>
      <c r="F33" s="24">
        <f t="shared" si="17"/>
        <v>6.6719618745035731</v>
      </c>
      <c r="G33" s="24">
        <f t="shared" si="17"/>
        <v>6.7082683307332287</v>
      </c>
      <c r="H33" s="24">
        <f t="shared" si="17"/>
        <v>6.8253968253968251</v>
      </c>
      <c r="I33" s="25">
        <f t="shared" si="17"/>
        <v>7.0678796361091676</v>
      </c>
      <c r="J33" s="25">
        <f t="shared" si="17"/>
        <v>7.0926966292134841</v>
      </c>
      <c r="K33" s="25">
        <f t="shared" si="17"/>
        <v>6.8965517241379306</v>
      </c>
      <c r="L33" s="25">
        <f t="shared" si="17"/>
        <v>7.183098591549296</v>
      </c>
      <c r="M33" s="25">
        <f t="shared" si="17"/>
        <v>7.0936639118457299</v>
      </c>
      <c r="N33" s="25">
        <f t="shared" si="17"/>
        <v>6.9387755102040813</v>
      </c>
    </row>
    <row r="34" spans="1:14" ht="15" customHeight="1" x14ac:dyDescent="0.2">
      <c r="A34" s="10" t="s">
        <v>10</v>
      </c>
      <c r="B34" s="24">
        <f t="shared" si="10"/>
        <v>7.0689655172413799</v>
      </c>
      <c r="C34" s="24">
        <f t="shared" ref="C34:N34" si="18">C14/C$5*100</f>
        <v>7.0840197693574956</v>
      </c>
      <c r="D34" s="24">
        <f t="shared" si="18"/>
        <v>7.072368421052631</v>
      </c>
      <c r="E34" s="24">
        <f t="shared" si="18"/>
        <v>6.7479674796747959</v>
      </c>
      <c r="F34" s="24">
        <f t="shared" si="18"/>
        <v>6.433677521842732</v>
      </c>
      <c r="G34" s="24">
        <f t="shared" si="18"/>
        <v>6.7862714508580346</v>
      </c>
      <c r="H34" s="24">
        <f t="shared" si="18"/>
        <v>6.5079365079365088</v>
      </c>
      <c r="I34" s="25">
        <f t="shared" si="18"/>
        <v>6.5080475857242828</v>
      </c>
      <c r="J34" s="25">
        <f t="shared" si="18"/>
        <v>6.25</v>
      </c>
      <c r="K34" s="25">
        <f t="shared" si="18"/>
        <v>6.3448275862068968</v>
      </c>
      <c r="L34" s="25">
        <f t="shared" si="18"/>
        <v>6.4788732394366191</v>
      </c>
      <c r="M34" s="25">
        <f t="shared" si="18"/>
        <v>6.4738292011019283</v>
      </c>
      <c r="N34" s="25">
        <f t="shared" si="18"/>
        <v>6.7346938775510203</v>
      </c>
    </row>
    <row r="35" spans="1:14" ht="15" customHeight="1" x14ac:dyDescent="0.2">
      <c r="A35" s="10" t="s">
        <v>11</v>
      </c>
      <c r="B35" s="24">
        <f t="shared" si="10"/>
        <v>5.1724137931034484</v>
      </c>
      <c r="C35" s="24">
        <f t="shared" ref="C35:N35" si="19">C15/C$5*100</f>
        <v>4.8599670510708401</v>
      </c>
      <c r="D35" s="24">
        <f t="shared" si="19"/>
        <v>4.4407894736842106</v>
      </c>
      <c r="E35" s="24">
        <f t="shared" si="19"/>
        <v>5.0406504065040654</v>
      </c>
      <c r="F35" s="24">
        <f t="shared" si="19"/>
        <v>5.0833995234312948</v>
      </c>
      <c r="G35" s="24">
        <f t="shared" si="19"/>
        <v>5.1482059282371297</v>
      </c>
      <c r="H35" s="24">
        <f t="shared" si="19"/>
        <v>5.2380952380952381</v>
      </c>
      <c r="I35" s="25">
        <f t="shared" si="19"/>
        <v>5.1784464660601817</v>
      </c>
      <c r="J35" s="25">
        <f t="shared" si="19"/>
        <v>5.2668539325842696</v>
      </c>
      <c r="K35" s="25">
        <f t="shared" si="19"/>
        <v>5.2413793103448274</v>
      </c>
      <c r="L35" s="25">
        <f t="shared" si="19"/>
        <v>5.28169014084507</v>
      </c>
      <c r="M35" s="25">
        <f t="shared" si="19"/>
        <v>5.6473829201101928</v>
      </c>
      <c r="N35" s="25">
        <f t="shared" si="19"/>
        <v>5.3741496598639458</v>
      </c>
    </row>
    <row r="36" spans="1:14" ht="15" customHeight="1" x14ac:dyDescent="0.2">
      <c r="A36" s="10" t="s">
        <v>12</v>
      </c>
      <c r="B36" s="24">
        <f t="shared" si="10"/>
        <v>16.379310344827587</v>
      </c>
      <c r="C36" s="24">
        <f t="shared" ref="C36:N36" si="20">C16/C$5*100</f>
        <v>15.897858319604612</v>
      </c>
      <c r="D36" s="24">
        <f t="shared" si="20"/>
        <v>16.282894736842106</v>
      </c>
      <c r="E36" s="24">
        <f t="shared" si="20"/>
        <v>14.715447154471544</v>
      </c>
      <c r="F36" s="24">
        <f t="shared" si="20"/>
        <v>14.614773629864972</v>
      </c>
      <c r="G36" s="24">
        <f t="shared" si="20"/>
        <v>14.97659906396256</v>
      </c>
      <c r="H36" s="24">
        <f t="shared" si="20"/>
        <v>14.047619047619047</v>
      </c>
      <c r="I36" s="25">
        <f t="shared" si="20"/>
        <v>14.415675297410777</v>
      </c>
      <c r="J36" s="25">
        <f t="shared" si="20"/>
        <v>14.466292134831459</v>
      </c>
      <c r="K36" s="25">
        <f t="shared" si="20"/>
        <v>14.275862068965516</v>
      </c>
      <c r="L36" s="25">
        <f t="shared" si="20"/>
        <v>15.140845070422534</v>
      </c>
      <c r="M36" s="25">
        <f t="shared" si="20"/>
        <v>15.495867768595042</v>
      </c>
      <c r="N36" s="25">
        <f t="shared" si="20"/>
        <v>15.306122448979592</v>
      </c>
    </row>
    <row r="37" spans="1:14" ht="15" customHeight="1" x14ac:dyDescent="0.2">
      <c r="A37" s="10" t="s">
        <v>13</v>
      </c>
      <c r="B37" s="24">
        <f t="shared" si="10"/>
        <v>5.7758620689655169</v>
      </c>
      <c r="C37" s="24">
        <f t="shared" ref="C37:N37" si="21">C17/C$5*100</f>
        <v>6.0131795716639207</v>
      </c>
      <c r="D37" s="24">
        <f t="shared" si="21"/>
        <v>6.1677631578947363</v>
      </c>
      <c r="E37" s="24">
        <f t="shared" si="21"/>
        <v>6.3414634146341466</v>
      </c>
      <c r="F37" s="24">
        <f t="shared" si="21"/>
        <v>6.59253375694996</v>
      </c>
      <c r="G37" s="24">
        <f t="shared" si="21"/>
        <v>6.0062402496099843</v>
      </c>
      <c r="H37" s="24">
        <f t="shared" si="21"/>
        <v>5.9523809523809517</v>
      </c>
      <c r="I37" s="25">
        <f t="shared" si="21"/>
        <v>5.8782365290412875</v>
      </c>
      <c r="J37" s="25">
        <f t="shared" si="21"/>
        <v>6.320224719101124</v>
      </c>
      <c r="K37" s="25">
        <f t="shared" si="21"/>
        <v>6.5517241379310347</v>
      </c>
      <c r="L37" s="25">
        <f t="shared" si="21"/>
        <v>6.267605633802817</v>
      </c>
      <c r="M37" s="25">
        <f t="shared" si="21"/>
        <v>6.336088154269973</v>
      </c>
      <c r="N37" s="25">
        <f t="shared" si="21"/>
        <v>6.3945578231292517</v>
      </c>
    </row>
    <row r="38" spans="1:14" ht="15" customHeight="1" x14ac:dyDescent="0.2">
      <c r="A38" s="10" t="s">
        <v>14</v>
      </c>
      <c r="B38" s="24">
        <f t="shared" si="10"/>
        <v>8.9655172413793096</v>
      </c>
      <c r="C38" s="24">
        <f t="shared" ref="C38:N38" si="22">C18/C$5*100</f>
        <v>9.2257001647446462</v>
      </c>
      <c r="D38" s="24">
        <f t="shared" si="22"/>
        <v>9.1282894736842106</v>
      </c>
      <c r="E38" s="24">
        <f t="shared" si="22"/>
        <v>9.5934959349593498</v>
      </c>
      <c r="F38" s="24">
        <f t="shared" si="22"/>
        <v>9.4519459888800625</v>
      </c>
      <c r="G38" s="24">
        <f t="shared" si="22"/>
        <v>9.204368174726989</v>
      </c>
      <c r="H38" s="24">
        <f t="shared" si="22"/>
        <v>9.7619047619047628</v>
      </c>
      <c r="I38" s="25">
        <f t="shared" si="22"/>
        <v>10.846745976207139</v>
      </c>
      <c r="J38" s="25">
        <f t="shared" si="22"/>
        <v>9.691011235955056</v>
      </c>
      <c r="K38" s="25">
        <f t="shared" si="22"/>
        <v>9.5172413793103434</v>
      </c>
      <c r="L38" s="25">
        <f t="shared" si="22"/>
        <v>9.577464788732394</v>
      </c>
      <c r="M38" s="25">
        <f t="shared" si="22"/>
        <v>9.5041322314049594</v>
      </c>
      <c r="N38" s="25">
        <f t="shared" si="22"/>
        <v>9.4557823129251712</v>
      </c>
    </row>
    <row r="39" spans="1:14" ht="15" customHeight="1" x14ac:dyDescent="0.2">
      <c r="A39" s="10" t="s">
        <v>15</v>
      </c>
      <c r="B39" s="24">
        <f t="shared" si="10"/>
        <v>8.9655172413793096</v>
      </c>
      <c r="C39" s="24">
        <f t="shared" ref="C39:N39" si="23">C19/C$5*100</f>
        <v>10.70840197693575</v>
      </c>
      <c r="D39" s="24">
        <f t="shared" si="23"/>
        <v>10.855263157894738</v>
      </c>
      <c r="E39" s="24">
        <f t="shared" si="23"/>
        <v>10.569105691056912</v>
      </c>
      <c r="F39" s="24">
        <f t="shared" si="23"/>
        <v>10.802223987291502</v>
      </c>
      <c r="G39" s="24">
        <f t="shared" si="23"/>
        <v>11.076443057722308</v>
      </c>
      <c r="H39" s="24">
        <f t="shared" si="23"/>
        <v>10.476190476190476</v>
      </c>
      <c r="I39" s="25">
        <f t="shared" si="23"/>
        <v>10.286913925822255</v>
      </c>
      <c r="J39" s="25">
        <f t="shared" si="23"/>
        <v>10.182584269662922</v>
      </c>
      <c r="K39" s="25">
        <f t="shared" si="23"/>
        <v>10.413793103448276</v>
      </c>
      <c r="L39" s="25">
        <f t="shared" si="23"/>
        <v>10.492957746478874</v>
      </c>
      <c r="M39" s="25">
        <f t="shared" si="23"/>
        <v>10.12396694214876</v>
      </c>
      <c r="N39" s="25">
        <f t="shared" si="23"/>
        <v>9.9319727891156457</v>
      </c>
    </row>
    <row r="40" spans="1:14" ht="15" customHeight="1" x14ac:dyDescent="0.2"/>
    <row r="41" spans="1:14" ht="15" customHeight="1" x14ac:dyDescent="0.2"/>
    <row r="42" spans="1:14" ht="15" customHeight="1" x14ac:dyDescent="0.2"/>
    <row r="43" spans="1:14" ht="15" customHeight="1" x14ac:dyDescent="0.2"/>
    <row r="44" spans="1:14" ht="15" customHeight="1" x14ac:dyDescent="0.2"/>
    <row r="45" spans="1:14" ht="15" customHeight="1" x14ac:dyDescent="0.2"/>
    <row r="46" spans="1:14" ht="15" customHeight="1" x14ac:dyDescent="0.2"/>
    <row r="47" spans="1:14" ht="15" customHeight="1" x14ac:dyDescent="0.2"/>
    <row r="48" spans="1:14" ht="15" customHeight="1" x14ac:dyDescent="0.2"/>
    <row r="49" ht="15" customHeight="1" x14ac:dyDescent="0.2"/>
    <row r="50" ht="15" customHeight="1" x14ac:dyDescent="0.2"/>
    <row r="51" ht="15" customHeight="1" x14ac:dyDescent="0.2"/>
  </sheetData>
  <mergeCells count="9">
    <mergeCell ref="P2:Q3"/>
    <mergeCell ref="S2:U2"/>
    <mergeCell ref="W2:Y2"/>
    <mergeCell ref="S3:S4"/>
    <mergeCell ref="T3:T4"/>
    <mergeCell ref="U3:U4"/>
    <mergeCell ref="W3:W4"/>
    <mergeCell ref="X3:X4"/>
    <mergeCell ref="Y3:Y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N25:N40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72</vt:i4>
      </vt:variant>
      <vt:variant>
        <vt:lpstr>Pojmenované oblasti</vt:lpstr>
      </vt:variant>
      <vt:variant>
        <vt:i4>12</vt:i4>
      </vt:variant>
    </vt:vector>
  </HeadingPairs>
  <TitlesOfParts>
    <vt:vector size="84" baseType="lpstr">
      <vt:lpstr>OBSAH</vt:lpstr>
      <vt:lpstr>Metodika_Pracovníci VaV</vt:lpstr>
      <vt:lpstr>Metodika_Výdaje na VaV</vt:lpstr>
      <vt:lpstr>Poznámky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'1.1'!Oblast_tisku</vt:lpstr>
      <vt:lpstr>'1.10'!Oblast_tisku</vt:lpstr>
      <vt:lpstr>'1.13'!Oblast_tisku</vt:lpstr>
      <vt:lpstr>'1.15'!Oblast_tisku</vt:lpstr>
      <vt:lpstr>'1.16'!Oblast_tisku</vt:lpstr>
      <vt:lpstr>'1.18'!Oblast_tisku</vt:lpstr>
      <vt:lpstr>'1.19'!Oblast_tisku</vt:lpstr>
      <vt:lpstr>'1.21'!Oblast_tisku</vt:lpstr>
      <vt:lpstr>'1.22'!Oblast_tisku</vt:lpstr>
      <vt:lpstr>'1.3'!Oblast_tisku</vt:lpstr>
      <vt:lpstr>'1.4'!Oblast_tisku</vt:lpstr>
      <vt:lpstr>'1.6'!Oblast_tisku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Hana Stryjová</dc:creator>
  <cp:lastModifiedBy>Štampach Marek</cp:lastModifiedBy>
  <cp:lastPrinted>2022-05-02T10:51:40Z</cp:lastPrinted>
  <dcterms:created xsi:type="dcterms:W3CDTF">2014-01-22T14:27:54Z</dcterms:created>
  <dcterms:modified xsi:type="dcterms:W3CDTF">2024-06-11T13:40:27Z</dcterms:modified>
</cp:coreProperties>
</file>